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4/3Q24/Tablas Finales/"/>
    </mc:Choice>
  </mc:AlternateContent>
  <xr:revisionPtr revIDLastSave="1" documentId="8_{CAEC52F9-D01A-48EB-A702-BE2F13F5D02B}" xr6:coauthVersionLast="47" xr6:coauthVersionMax="47" xr10:uidLastSave="{B5FAE4CE-4CBD-4D1C-958F-E5A68F379588}"/>
  <bookViews>
    <workbookView xWindow="-108" yWindow="-108" windowWidth="23256" windowHeight="12576" tabRatio="800" firstSheet="23" activeTab="23" xr2:uid="{A1DE73FF-14BF-4490-977C-6C5972B72EE5}"/>
  </bookViews>
  <sheets>
    <sheet name="Index" sheetId="2" r:id="rId1"/>
    <sheet name="0. Overview BAP" sheetId="1" r:id="rId2"/>
    <sheet name="0.1.Contribution BAP" sheetId="4" r:id="rId3"/>
    <sheet name="0.2.ROAE" sheetId="5" r:id="rId4"/>
    <sheet name="1.1.Loans" sheetId="8" r:id="rId5"/>
    <sheet name="1.2.Portfolio Quality" sheetId="34" r:id="rId6"/>
    <sheet name="2.Deposits" sheetId="7" r:id="rId7"/>
    <sheet name="3.1.IEA" sheetId="6" r:id="rId8"/>
    <sheet name="3.2. Funding" sheetId="31" r:id="rId9"/>
    <sheet name="4.Net Interest Income" sheetId="10" r:id="rId10"/>
    <sheet name="5.Provisions" sheetId="33" r:id="rId11"/>
    <sheet name="6.1.Other Core Income" sheetId="32" r:id="rId12"/>
    <sheet name="6.2.Other Non-Core Income " sheetId="11" r:id="rId13"/>
    <sheet name="7.Underwriting Results" sheetId="12" r:id="rId14"/>
    <sheet name="8.Operating Expenses" sheetId="13" r:id="rId15"/>
    <sheet name="9.Operating Efficiency" sheetId="30" r:id="rId16"/>
    <sheet name="10.1.Regulatory Capital BAP" sheetId="15" r:id="rId17"/>
    <sheet name="10.2.Regulatory Capital BCP" sheetId="16" r:id="rId18"/>
    <sheet name="10.3.Regulatory Capital Mibanco" sheetId="17" r:id="rId19"/>
    <sheet name="11.Economic Perspectives" sheetId="19" r:id="rId20"/>
    <sheet name="Annexes &gt;&gt;" sheetId="37" r:id="rId21"/>
    <sheet name="Hoja1" sheetId="38" state="hidden" r:id="rId22"/>
    <sheet name="12.1.Physical Channels" sheetId="18" r:id="rId23"/>
    <sheet name="12.5.1.Credicorp Consolidated" sheetId="20" r:id="rId24"/>
    <sheet name="12.5.2 Credicorp Stand-alone" sheetId="21" r:id="rId25"/>
    <sheet name="12.5.3 BCP Consolidated" sheetId="39" r:id="rId26"/>
    <sheet name="12.5.4 BCP Stand-alone" sheetId="23" r:id="rId27"/>
    <sheet name="12.5.5 BCP Bolivia" sheetId="25" r:id="rId28"/>
    <sheet name="12.5.6. Mibanco" sheetId="24" r:id="rId29"/>
    <sheet name="12.5.7. Prima AFP" sheetId="29" r:id="rId30"/>
    <sheet name="12.5.8. Grupo Pacifico" sheetId="28" r:id="rId31"/>
    <sheet name="12.5.9. IM &amp; A" sheetId="26" r:id="rId32"/>
  </sheets>
  <definedNames>
    <definedName name="\__" localSheetId="25">'12.5.3 BCP Consolidated'!#REF!</definedName>
    <definedName name="\__">#REF!</definedName>
    <definedName name="\0" localSheetId="25">'12.5.3 BCP Consolidated'!#REF!</definedName>
    <definedName name="\0">#REF!</definedName>
    <definedName name="\P" localSheetId="25">'12.5.3 BCP Consolidated'!#REF!</definedName>
    <definedName name="\P">#REF!</definedName>
    <definedName name="\S">#REF!</definedName>
    <definedName name="_____________________________f">#REF!</definedName>
    <definedName name="____________________________f">#REF!</definedName>
    <definedName name="___________________________f">#REF!</definedName>
    <definedName name="__________________________f">#REF!</definedName>
    <definedName name="_________________________f">#REF!</definedName>
    <definedName name="________________________f">#REF!</definedName>
    <definedName name="_______________________F">#REF!</definedName>
    <definedName name="______________________F">#REF!</definedName>
    <definedName name="_____________________F">#REF!</definedName>
    <definedName name="____________________F">#REF!</definedName>
    <definedName name="___________________F">#REF!</definedName>
    <definedName name="__________________F">#REF!</definedName>
    <definedName name="_________________F">#REF!</definedName>
    <definedName name="________________F">#REF!</definedName>
    <definedName name="_______________F">#REF!</definedName>
    <definedName name="______________F">#REF!</definedName>
    <definedName name="_____________F">#REF!</definedName>
    <definedName name="____________F">#REF!</definedName>
    <definedName name="___________F">#REF!</definedName>
    <definedName name="__________F">#REF!</definedName>
    <definedName name="_________F">#REF!</definedName>
    <definedName name="________F">#REF!</definedName>
    <definedName name="_______F">#REF!</definedName>
    <definedName name="______BON2">#REF!</definedName>
    <definedName name="______BVL1">#REF!</definedName>
    <definedName name="______BVL3">#REF!</definedName>
    <definedName name="______C110895">#REF!</definedName>
    <definedName name="______C44029">#REF!</definedName>
    <definedName name="______C69873">#REF!</definedName>
    <definedName name="______CIA01">#REF!</definedName>
    <definedName name="______CIA02">#REF!</definedName>
    <definedName name="______CIA03">#REF!</definedName>
    <definedName name="______CIA04">#REF!</definedName>
    <definedName name="______CIA05">#REF!</definedName>
    <definedName name="______CIA06">#REF!</definedName>
    <definedName name="______CIA07">#REF!</definedName>
    <definedName name="______CIA08">#REF!</definedName>
    <definedName name="______CIA09">#REF!</definedName>
    <definedName name="______CIA10">#REF!</definedName>
    <definedName name="______CIA11">#REF!</definedName>
    <definedName name="______CIA12">#REF!</definedName>
    <definedName name="______CIA13">#REF!</definedName>
    <definedName name="______CIA14">#REF!</definedName>
    <definedName name="______CIA15">#REF!</definedName>
    <definedName name="______CIA16">#REF!</definedName>
    <definedName name="______CIA17">#REF!</definedName>
    <definedName name="______CIA18">#REF!</definedName>
    <definedName name="______CIA19">#REF!</definedName>
    <definedName name="______CIA20">#REF!</definedName>
    <definedName name="______CIA21">#REF!</definedName>
    <definedName name="______CIA22">#REF!</definedName>
    <definedName name="______CIA23">#REF!</definedName>
    <definedName name="______CIA24">#REF!</definedName>
    <definedName name="______CIA25">#REF!</definedName>
    <definedName name="______CIA26">#REF!</definedName>
    <definedName name="______CIA27">#REF!</definedName>
    <definedName name="______CIA28">#REF!</definedName>
    <definedName name="______CIA29">#REF!</definedName>
    <definedName name="______CIA30">#REF!</definedName>
    <definedName name="______CIA31">#REF!</definedName>
    <definedName name="______CIA32">#REF!</definedName>
    <definedName name="______CIA33">#REF!</definedName>
    <definedName name="______CIA34">#REF!</definedName>
    <definedName name="______CIA35">#REF!</definedName>
    <definedName name="______CIA36">#REF!</definedName>
    <definedName name="______CIA37">#REF!</definedName>
    <definedName name="______CIA38">#REF!</definedName>
    <definedName name="______CIA39">#REF!</definedName>
    <definedName name="______CON1">#REF!</definedName>
    <definedName name="______DAT10">#REF!</definedName>
    <definedName name="______DAT11">#REF!</definedName>
    <definedName name="______DAT12">#REF!</definedName>
    <definedName name="______DAT13">#REF!</definedName>
    <definedName name="______DAT14">#REF!</definedName>
    <definedName name="______DAT21">#REF!</definedName>
    <definedName name="______DAT22">#REF!</definedName>
    <definedName name="______DAT23">#REF!</definedName>
    <definedName name="______DAT24">#REF!</definedName>
    <definedName name="______DAT25">#REF!</definedName>
    <definedName name="______DAT26">#REF!</definedName>
    <definedName name="______DAT70">#REF!</definedName>
    <definedName name="______DAT9">#REF!</definedName>
    <definedName name="______f">#REF!</definedName>
    <definedName name="______fac10">#REF!</definedName>
    <definedName name="______fac11">#REF!</definedName>
    <definedName name="______fac12">#REF!</definedName>
    <definedName name="______fac8">#REF!</definedName>
    <definedName name="______fac9">#REF!</definedName>
    <definedName name="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HOR1">#REF!</definedName>
    <definedName name="______INV97">#REF!</definedName>
    <definedName name="______INV98">#REF!</definedName>
    <definedName name="______NOV01">#REF!</definedName>
    <definedName name="______pc10">#REF!</definedName>
    <definedName name="______pc11">#REF!</definedName>
    <definedName name="______pc12">#REF!</definedName>
    <definedName name="______pc8">#REF!</definedName>
    <definedName name="______pc9">#REF!</definedName>
    <definedName name="______sub10">#REF!</definedName>
    <definedName name="______sub11">#REF!</definedName>
    <definedName name="______sub12">#REF!</definedName>
    <definedName name="______sub8">#REF!</definedName>
    <definedName name="______sub9">#REF!</definedName>
    <definedName name="______TC2">#N/A</definedName>
    <definedName name="______vs10">#REF!</definedName>
    <definedName name="______vs11">#REF!</definedName>
    <definedName name="______vs12">#REF!</definedName>
    <definedName name="______vs8">#REF!</definedName>
    <definedName name="______vs9">#REF!</definedName>
    <definedName name="______WP1">#REF!</definedName>
    <definedName name="______WP2">#REF!</definedName>
    <definedName name="_____BVL1">#REF!</definedName>
    <definedName name="_____BVL3">#REF!</definedName>
    <definedName name="_____C44029">#REF!</definedName>
    <definedName name="_____C69873">#REF!</definedName>
    <definedName name="_____CON1">#REF!</definedName>
    <definedName name="_____f">#REF!</definedName>
    <definedName name="_____fac10">#REF!</definedName>
    <definedName name="_____fac11">#REF!</definedName>
    <definedName name="_____fac12">#REF!</definedName>
    <definedName name="_____fac8">#REF!</definedName>
    <definedName name="_____fac9">#REF!</definedName>
    <definedName name="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HOR1">#REF!</definedName>
    <definedName name="_____INV97">#REF!</definedName>
    <definedName name="_____INV98">#REF!</definedName>
    <definedName name="_____NOV01">#REF!</definedName>
    <definedName name="_____pc10">#REF!</definedName>
    <definedName name="_____pc11">#REF!</definedName>
    <definedName name="_____pc12">#REF!</definedName>
    <definedName name="_____pc8">#REF!</definedName>
    <definedName name="_____pc9">#REF!</definedName>
    <definedName name="_____sub10">#REF!</definedName>
    <definedName name="_____sub11">#REF!</definedName>
    <definedName name="_____sub12">#REF!</definedName>
    <definedName name="_____sub8">#REF!</definedName>
    <definedName name="_____sub9">#REF!</definedName>
    <definedName name="_____TC2">#N/A</definedName>
    <definedName name="_____vs10">#REF!</definedName>
    <definedName name="_____vs11">#REF!</definedName>
    <definedName name="_____vs12">#REF!</definedName>
    <definedName name="_____vs8">#REF!</definedName>
    <definedName name="_____vs9">#REF!</definedName>
    <definedName name="____BON2">#REF!</definedName>
    <definedName name="____BVL1">#REF!</definedName>
    <definedName name="____BVL3">#REF!</definedName>
    <definedName name="____C110895">#REF!</definedName>
    <definedName name="____CIA01">#REF!</definedName>
    <definedName name="____CIA02">#REF!</definedName>
    <definedName name="____CIA03">#REF!</definedName>
    <definedName name="____CIA04">#REF!</definedName>
    <definedName name="____CIA05">#REF!</definedName>
    <definedName name="____CIA06">#REF!</definedName>
    <definedName name="____CIA07">#REF!</definedName>
    <definedName name="____CIA08">#REF!</definedName>
    <definedName name="____CIA09">#REF!</definedName>
    <definedName name="____CIA10">#REF!</definedName>
    <definedName name="____CIA11">#REF!</definedName>
    <definedName name="____CIA12">#REF!</definedName>
    <definedName name="____CIA13">#REF!</definedName>
    <definedName name="____CIA14">#REF!</definedName>
    <definedName name="____CIA15">#REF!</definedName>
    <definedName name="____CIA16">#REF!</definedName>
    <definedName name="____CIA17">#REF!</definedName>
    <definedName name="____CIA18">#REF!</definedName>
    <definedName name="____CIA19">#REF!</definedName>
    <definedName name="____CIA20">#REF!</definedName>
    <definedName name="____CIA21">#REF!</definedName>
    <definedName name="____CIA22">#REF!</definedName>
    <definedName name="____CIA23">#REF!</definedName>
    <definedName name="____CIA24">#REF!</definedName>
    <definedName name="____CIA25">#REF!</definedName>
    <definedName name="____CIA26">#REF!</definedName>
    <definedName name="____CIA27">#REF!</definedName>
    <definedName name="____CIA28">#REF!</definedName>
    <definedName name="____CIA29">#REF!</definedName>
    <definedName name="____CIA30">#REF!</definedName>
    <definedName name="____CIA31">#REF!</definedName>
    <definedName name="____CIA32">#REF!</definedName>
    <definedName name="____CIA33">#REF!</definedName>
    <definedName name="____CIA34">#REF!</definedName>
    <definedName name="____CIA35">#REF!</definedName>
    <definedName name="____CIA36">#REF!</definedName>
    <definedName name="____CIA37">#REF!</definedName>
    <definedName name="____CIA38">#REF!</definedName>
    <definedName name="____CIA39">#REF!</definedName>
    <definedName name="____CON1">#REF!</definedName>
    <definedName name="____DAT10">#REF!</definedName>
    <definedName name="____DAT11">#REF!</definedName>
    <definedName name="____DAT12">#REF!</definedName>
    <definedName name="____DAT13">#REF!</definedName>
    <definedName name="____DAT14">#REF!</definedName>
    <definedName name="____DAT21">#REF!</definedName>
    <definedName name="____DAT22">#REF!</definedName>
    <definedName name="____DAT23">#REF!</definedName>
    <definedName name="____DAT24">#REF!</definedName>
    <definedName name="____DAT25">#REF!</definedName>
    <definedName name="____DAT26">#REF!</definedName>
    <definedName name="____DAT70">#REF!</definedName>
    <definedName name="____DAT9">#REF!</definedName>
    <definedName name="____f">#REF!</definedName>
    <definedName name="____NOV01">#REF!</definedName>
    <definedName name="____WP1">#REF!</definedName>
    <definedName name="____WP2">#REF!</definedName>
    <definedName name="___BVL1">#REF!</definedName>
    <definedName name="___BVL3">#REF!</definedName>
    <definedName name="___CON1">#REF!</definedName>
    <definedName name="___doc1">#REF!</definedName>
    <definedName name="___doc2">#REF!</definedName>
    <definedName name="___f">#REF!</definedName>
    <definedName name="___NOV01">#REF!</definedName>
    <definedName name="___Pag3">#REF!</definedName>
    <definedName name="___Pag53">#REF!</definedName>
    <definedName name="___Pag54">#REF!</definedName>
    <definedName name="___Pag55">#REF!</definedName>
    <definedName name="___Pag57">#REF!</definedName>
    <definedName name="___Pag58">#REF!</definedName>
    <definedName name="___Pag59">#REF!</definedName>
    <definedName name="__123Graph_ECurrent" hidden="1">#REF!</definedName>
    <definedName name="__123Graph_FCurrent" hidden="1">#REF!</definedName>
    <definedName name="__123Graph_LBL_APRINCIPAL" hidden="1">#REF!</definedName>
    <definedName name="__123Graph_X" hidden="1">#REF!</definedName>
    <definedName name="__123Graph_XCurrent" hidden="1">#REF!</definedName>
    <definedName name="__BVL1">#REF!</definedName>
    <definedName name="__BVL3">#REF!</definedName>
    <definedName name="__CON1">#REF!</definedName>
    <definedName name="__doc1">#REF!</definedName>
    <definedName name="__doc2">#REF!</definedName>
    <definedName name="__ENT1">#REF!</definedName>
    <definedName name="__f">#REF!</definedName>
    <definedName name="__mes2">#REF!</definedName>
    <definedName name="__mes4">#REF!</definedName>
    <definedName name="__NOV01">#REF!</definedName>
    <definedName name="__Pag3">#REF!</definedName>
    <definedName name="__Pag53">#REF!</definedName>
    <definedName name="__Pag54">#REF!</definedName>
    <definedName name="__Pag55">#REF!</definedName>
    <definedName name="__Pag57">#REF!</definedName>
    <definedName name="__Pag58">#REF!</definedName>
    <definedName name="__Pag59">#REF!</definedName>
    <definedName name="__TC2">#N/A</definedName>
    <definedName name="_01_Dic_99">#REF!</definedName>
    <definedName name="_01ACT">#REF!</definedName>
    <definedName name="_01DEBE">#REF!</definedName>
    <definedName name="_01HABER">#REF!</definedName>
    <definedName name="_01PAS">#REF!</definedName>
    <definedName name="_05ACT">#REF!</definedName>
    <definedName name="_05DEBE">#REF!</definedName>
    <definedName name="_05HABER">#REF!</definedName>
    <definedName name="_05PAS">#REF!</definedName>
    <definedName name="_07ACT">#REF!</definedName>
    <definedName name="_07DEBE">#REF!</definedName>
    <definedName name="_07HABER">#REF!</definedName>
    <definedName name="_07PAS">#REF!</definedName>
    <definedName name="_08ACT">#REF!</definedName>
    <definedName name="_08DEBE">#REF!</definedName>
    <definedName name="_08HABER">#REF!</definedName>
    <definedName name="_08PAS">#REF!</definedName>
    <definedName name="_09ACT">#REF!</definedName>
    <definedName name="_09DEBE">#REF!</definedName>
    <definedName name="_09HABER">#REF!</definedName>
    <definedName name="_09PAS">#REF!</definedName>
    <definedName name="_1__123Graph_ACHART_11" hidden="1">#REF!</definedName>
    <definedName name="_10__123Graph_CCHART_11" hidden="1">#REF!</definedName>
    <definedName name="_10ACT">#REF!</definedName>
    <definedName name="_10DEBE">#REF!</definedName>
    <definedName name="_10HABER">#REF!</definedName>
    <definedName name="_10PAS">#REF!</definedName>
    <definedName name="_11__123Graph_CCHART_12" hidden="1">#REF!</definedName>
    <definedName name="_12__123Graph_CCHART_21" hidden="1">#REF!</definedName>
    <definedName name="_12ACT">#REF!</definedName>
    <definedName name="_12DEBE">#REF!</definedName>
    <definedName name="_12HABER">#REF!</definedName>
    <definedName name="_12PAS">#REF!</definedName>
    <definedName name="_13__123Graph_CCHART_22" hidden="1">#REF!</definedName>
    <definedName name="_13ACT">#REF!</definedName>
    <definedName name="_13DEBE">#REF!</definedName>
    <definedName name="_13HABER">#REF!</definedName>
    <definedName name="_13PAS">#REF!</definedName>
    <definedName name="_14__123Graph_CCHART_9" hidden="1">#REF!</definedName>
    <definedName name="_15__123Graph_DCHART_10" hidden="1">#REF!</definedName>
    <definedName name="_16__123Graph_DCHART_11" hidden="1">#REF!</definedName>
    <definedName name="_17__123Graph_DCHART_12" hidden="1">#REF!</definedName>
    <definedName name="_18__123Graph_DCHART_21" hidden="1">#REF!</definedName>
    <definedName name="_19__123Graph_DCHART_22" hidden="1">#REF!</definedName>
    <definedName name="_2__123Graph_ACHART_17" hidden="1">#REF!</definedName>
    <definedName name="_20__123Graph_DCHART_9" hidden="1">#REF!</definedName>
    <definedName name="_21__123Graph_ECHART_10" hidden="1">#REF!</definedName>
    <definedName name="_22__123Graph_ECHART_12" hidden="1">#REF!</definedName>
    <definedName name="_23__123Graph_ECHART_22" hidden="1">#REF!</definedName>
    <definedName name="_24__123Graph_ECHART_9" hidden="1">#REF!</definedName>
    <definedName name="_25__123Graph_FCHART_22" hidden="1">#REF!</definedName>
    <definedName name="_26__123Graph_FCHART_9" hidden="1">#REF!</definedName>
    <definedName name="_27__123Graph_LBL_ACOS._PRO_REF" hidden="1">#REF!</definedName>
    <definedName name="_28__123Graph_LBL_BCOS._PRO_REF" hidden="1">#REF!</definedName>
    <definedName name="_29__123Graph_LBL_CCOS._PRO_REF" hidden="1">#REF!</definedName>
    <definedName name="_3__123Graph_ACHART_21" hidden="1">#REF!</definedName>
    <definedName name="_4__123Graph_ACHART_9" hidden="1">#REF!</definedName>
    <definedName name="_4511090600000004">#REF!</definedName>
    <definedName name="_4513010800000005">#REF!</definedName>
    <definedName name="_5__123Graph_BCHART_10" hidden="1">#REF!</definedName>
    <definedName name="_6__123Graph_BCHART_12" hidden="1">#REF!</definedName>
    <definedName name="_609116">#REF!</definedName>
    <definedName name="_7__123Graph_BCHART_17" hidden="1">#REF!</definedName>
    <definedName name="_8__123Graph_BCHART_9" hidden="1">#REF!</definedName>
    <definedName name="_86">#N/A</definedName>
    <definedName name="_87">#N/A</definedName>
    <definedName name="_88">#N/A</definedName>
    <definedName name="_89">#N/A</definedName>
    <definedName name="_9__123Graph_CCHART_10"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CP1" localSheetId="25">'12.5.3 BCP Consolidated'!#REF!</definedName>
    <definedName name="_BCP1">#REF!</definedName>
    <definedName name="_BCP2" localSheetId="25">'12.5.3 BCP Consolidated'!#REF!</definedName>
    <definedName name="_BCP2">#REF!</definedName>
    <definedName name="_BON2">#REF!</definedName>
    <definedName name="_BVL1">#REF!</definedName>
    <definedName name="_BVL3">#REF!</definedName>
    <definedName name="_C110895">#REF!</definedName>
    <definedName name="_C44029">#REF!</definedName>
    <definedName name="_C69873">#REF!</definedName>
    <definedName name="_CIA01">#REF!</definedName>
    <definedName name="_CIA02">#REF!</definedName>
    <definedName name="_CIA03">#REF!</definedName>
    <definedName name="_CIA04">#REF!</definedName>
    <definedName name="_CIA05">#REF!</definedName>
    <definedName name="_CIA06">#REF!</definedName>
    <definedName name="_CIA07">#REF!</definedName>
    <definedName name="_CIA08">#REF!</definedName>
    <definedName name="_CIA09">#REF!</definedName>
    <definedName name="_CIA10">#REF!</definedName>
    <definedName name="_CIA11">#REF!</definedName>
    <definedName name="_CIA12">#REF!</definedName>
    <definedName name="_CIA13">#REF!</definedName>
    <definedName name="_CIA14">#REF!</definedName>
    <definedName name="_CIA15">#REF!</definedName>
    <definedName name="_CIA16">#REF!</definedName>
    <definedName name="_CIA17">#REF!</definedName>
    <definedName name="_CIA18">#REF!</definedName>
    <definedName name="_CIA19">#REF!</definedName>
    <definedName name="_CIA20">#REF!</definedName>
    <definedName name="_CIA21">#REF!</definedName>
    <definedName name="_CIA22">#REF!</definedName>
    <definedName name="_CIA23">#REF!</definedName>
    <definedName name="_CIA24">#REF!</definedName>
    <definedName name="_CIA25">#REF!</definedName>
    <definedName name="_CIA26">#REF!</definedName>
    <definedName name="_CIA27">#REF!</definedName>
    <definedName name="_CIA28">#REF!</definedName>
    <definedName name="_CIA29">#REF!</definedName>
    <definedName name="_CIA30">#REF!</definedName>
    <definedName name="_CIA31">#REF!</definedName>
    <definedName name="_CIA32">#REF!</definedName>
    <definedName name="_CIA33">#REF!</definedName>
    <definedName name="_CIA34">#REF!</definedName>
    <definedName name="_CIA35">#REF!</definedName>
    <definedName name="_CIA36">#REF!</definedName>
    <definedName name="_CIA37">#REF!</definedName>
    <definedName name="_CIA38">#REF!</definedName>
    <definedName name="_CIA39">#REF!</definedName>
    <definedName name="_CON1">#REF!</definedName>
    <definedName name="_DAT10">#REF!</definedName>
    <definedName name="_DAT11">#REF!</definedName>
    <definedName name="_DAT12">#REF!</definedName>
    <definedName name="_DAT13">#REF!</definedName>
    <definedName name="_DAT14">#REF!</definedName>
    <definedName name="_DAT21">#REF!</definedName>
    <definedName name="_DAT22">#REF!</definedName>
    <definedName name="_DAT23">#REF!</definedName>
    <definedName name="_DAT24">#REF!</definedName>
    <definedName name="_DAT25">#REF!</definedName>
    <definedName name="_DAT26">#REF!</definedName>
    <definedName name="_DAT70">#REF!</definedName>
    <definedName name="_DAT9">#REF!</definedName>
    <definedName name="_doc1">#REF!</definedName>
    <definedName name="_doc2">#REF!</definedName>
    <definedName name="_ENT1">#REF!</definedName>
    <definedName name="_f">#REF!</definedName>
    <definedName name="_fac10">#REF!</definedName>
    <definedName name="_fac11">#REF!</definedName>
    <definedName name="_fac12">#REF!</definedName>
    <definedName name="_fac8">#REF!</definedName>
    <definedName name="_fac9">#REF!</definedName>
    <definedName name="_FDC2">#REF!</definedName>
    <definedName name="_FDC3">#REF!</definedName>
    <definedName name="_FDC4">#REF!</definedName>
    <definedName name="_Fill" hidden="1">#REF!</definedName>
    <definedName name="_xlnm._FilterDatabase">#REF!</definedName>
    <definedName name="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HOR1">#REF!</definedName>
    <definedName name="_INV97">#REF!</definedName>
    <definedName name="_INV98">#REF!</definedName>
    <definedName name="_Key1" hidden="1">#REF!</definedName>
    <definedName name="_Key2" hidden="1">#REF!</definedName>
    <definedName name="_mes01">#REF!</definedName>
    <definedName name="_mes02">#REF!</definedName>
    <definedName name="_mes03">#REF!</definedName>
    <definedName name="_mes4">#REF!</definedName>
    <definedName name="_MT99">#N/A</definedName>
    <definedName name="_NOV01">#REF!</definedName>
    <definedName name="_Order1" hidden="1">255</definedName>
    <definedName name="_Order2" hidden="1">255</definedName>
    <definedName name="_P">#REF!</definedName>
    <definedName name="_Pag3" localSheetId="25">'12.5.3 BCP Consolidated'!#REF!</definedName>
    <definedName name="_Pag3">#REF!</definedName>
    <definedName name="_Pag53" localSheetId="25">'12.5.3 BCP Consolidated'!#REF!</definedName>
    <definedName name="_Pag53">#REF!</definedName>
    <definedName name="_Pag54" localSheetId="25">'12.5.3 BCP Consolidated'!#REF!</definedName>
    <definedName name="_Pag54">#REF!</definedName>
    <definedName name="_Pag55" localSheetId="25">'12.5.3 BCP Consolidated'!#REF!</definedName>
    <definedName name="_Pag55">#REF!</definedName>
    <definedName name="_Pag57" localSheetId="25">'12.5.3 BCP Consolidated'!#REF!</definedName>
    <definedName name="_Pag57">#REF!</definedName>
    <definedName name="_Pag58" localSheetId="25">'12.5.3 BCP Consolidated'!#REF!</definedName>
    <definedName name="_Pag58">#REF!</definedName>
    <definedName name="_Pag59" localSheetId="25">'12.5.3 BCP Consolidated'!#REF!</definedName>
    <definedName name="_Pag59">#REF!</definedName>
    <definedName name="_pc10">#REF!</definedName>
    <definedName name="_pc11">#REF!</definedName>
    <definedName name="_pc12">#REF!</definedName>
    <definedName name="_pc8">#REF!</definedName>
    <definedName name="_pc9">#REF!</definedName>
    <definedName name="_r">#REF!</definedName>
    <definedName name="_RCC10">#REF!</definedName>
    <definedName name="_RCC11">#REF!</definedName>
    <definedName name="_RCC12">#REF!</definedName>
    <definedName name="_RCC13">#REF!</definedName>
    <definedName name="_RCC15">#REF!</definedName>
    <definedName name="_RCC16">#REF!</definedName>
    <definedName name="_RCC19">#REF!</definedName>
    <definedName name="_RCC20">#REF!</definedName>
    <definedName name="_RCC21">#REF!</definedName>
    <definedName name="_RCC33">#REF!</definedName>
    <definedName name="_RCC4">#REF!</definedName>
    <definedName name="_RCC5">#REF!</definedName>
    <definedName name="_RCC6">#REF!</definedName>
    <definedName name="_RCC7">#REF!</definedName>
    <definedName name="_RCC8">#REF!</definedName>
    <definedName name="_RCC9">#REF!</definedName>
    <definedName name="_RCC98">#REF!</definedName>
    <definedName name="_RCC99">#REF!</definedName>
    <definedName name="_Regression_Int" hidden="1">1</definedName>
    <definedName name="_Sort" hidden="1">#REF!</definedName>
    <definedName name="_sub10">#REF!</definedName>
    <definedName name="_sub11">#REF!</definedName>
    <definedName name="_sub12">#REF!</definedName>
    <definedName name="_sub8">#REF!</definedName>
    <definedName name="_sub9">#REF!</definedName>
    <definedName name="_Table1_Out" hidden="1">#REF!</definedName>
    <definedName name="_TC2">#N/A</definedName>
    <definedName name="_tcp3">#REF!</definedName>
    <definedName name="_Tec1">#REF!</definedName>
    <definedName name="_Tec2">#REF!</definedName>
    <definedName name="_Tec3">#REF!</definedName>
    <definedName name="_TO5" localSheetId="25">'12.5.3 BCP Consolidated'!#REF!</definedName>
    <definedName name="_TO5">#REF!</definedName>
    <definedName name="_TO6" localSheetId="25">'12.5.3 BCP Consolidated'!#REF!</definedName>
    <definedName name="_TO6">#REF!</definedName>
    <definedName name="_TO7" localSheetId="25">'12.5.3 BCP Consolidated'!#REF!</definedName>
    <definedName name="_TO7">#REF!</definedName>
    <definedName name="_TO8" localSheetId="25">'12.5.3 BCP Consolidated'!#REF!</definedName>
    <definedName name="_TO8">#REF!</definedName>
    <definedName name="_TO9" localSheetId="25">'12.5.3 BCP Consolidated'!#REF!</definedName>
    <definedName name="_TO9">#REF!</definedName>
    <definedName name="_TOT1" localSheetId="25">'12.5.3 BCP Consolidated'!#REF!</definedName>
    <definedName name="_TOT1">#REF!</definedName>
    <definedName name="_TOT10" localSheetId="25">'12.5.3 BCP Consolidated'!#REF!</definedName>
    <definedName name="_TOT10">#REF!</definedName>
    <definedName name="_TOT11" localSheetId="25">'12.5.3 BCP Consolidated'!#REF!</definedName>
    <definedName name="_TOT11">#REF!</definedName>
    <definedName name="_TOT12" localSheetId="25">'12.5.3 BCP Consolidated'!#REF!</definedName>
    <definedName name="_TOT12">#REF!</definedName>
    <definedName name="_TOT13" localSheetId="25">'12.5.3 BCP Consolidated'!#REF!</definedName>
    <definedName name="_TOT13">#REF!</definedName>
    <definedName name="_TOT14" localSheetId="25">'12.5.3 BCP Consolidated'!#REF!</definedName>
    <definedName name="_TOT14">#REF!</definedName>
    <definedName name="_TOT15" localSheetId="25">'12.5.3 BCP Consolidated'!#REF!</definedName>
    <definedName name="_TOT15">#REF!</definedName>
    <definedName name="_vs10">#REF!</definedName>
    <definedName name="_vs11">#REF!</definedName>
    <definedName name="_vs12">#REF!</definedName>
    <definedName name="_vs8">#REF!</definedName>
    <definedName name="_vs9">#REF!</definedName>
    <definedName name="_WP1">#REF!</definedName>
    <definedName name="_WP2">#REF!</definedName>
    <definedName name="_YO7" localSheetId="25">'12.5.3 BCP Consolidated'!#REF!</definedName>
    <definedName name="_YO7">#REF!</definedName>
    <definedName name="a" hidden="1">{#N/A,#N/A,TRUE,"Resumen";#N/A,#N/A,TRUE,"Global";#N/A,#N/A,TRUE,"Agropecuario";#N/A,#N/A,TRUE,"Pesca";#N/A,#N/A,TRUE,"Minería";#N/A,#N/A,TRUE,"Elect. y Agua";#N/A,#N/A,TRUE,"Manufactura";#N/A,#N/A,TRUE,"Construcción";#N/A,#N/A,TRUE,"Comercio";#N/A,#N/A,TRUE,"Otros"}</definedName>
    <definedName name="A_impresión_IM">#REF!</definedName>
    <definedName name="A_IMPRESIUN_IM">#REF!</definedName>
    <definedName name="A_Vol" localSheetId="25">#REF!</definedName>
    <definedName name="A_Vol">#REF!</definedName>
    <definedName name="À1800">#REF!</definedName>
    <definedName name="A23891294">#REF!</definedName>
    <definedName name="A37964101">#REF!</definedName>
    <definedName name="A4158284">#REF!</definedName>
    <definedName name="aa">#REF!</definedName>
    <definedName name="aaa" hidden="1">{#N/A,#N/A,TRUE,"Resumen";#N/A,#N/A,TRUE,"Global";#N/A,#N/A,TRUE,"Agropecuario";#N/A,#N/A,TRUE,"Pesca";#N/A,#N/A,TRUE,"Minería";#N/A,#N/A,TRUE,"Elect. y Agua";#N/A,#N/A,TRUE,"Manufactura";#N/A,#N/A,TRUE,"Construcción";#N/A,#N/A,TRUE,"Comercio";#N/A,#N/A,TRUE,"Otros"}</definedName>
    <definedName name="aaaaaaa">#REF!</definedName>
    <definedName name="AAACT">#REF!</definedName>
    <definedName name="AACML">#REF!</definedName>
    <definedName name="AADEBE">#REF!</definedName>
    <definedName name="AAmbulatorio">#REF!</definedName>
    <definedName name="AAPAS">#REF!</definedName>
    <definedName name="aaqwww" hidden="1">{#N/A,#N/A,FALSE,"Final";#N/A,#N/A,FALSE,"PBI Anual";#N/A,#N/A,FALSE,"PBI 95-96";#N/A,#N/A,FALSE,"Gasto Agregado";#N/A,#N/A,FALSE,"Gob. Central";#N/A,#N/A,FALSE,"Bza. Pagos";#N/A,#N/A,FALSE,"Bza. Comercial";#N/A,#N/A,FALSE,"IPC vs DEV"}</definedName>
    <definedName name="AASDA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ASDASDASDASDADDD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BC" localSheetId="25" hidden="1">{"'Resumen'!$A$1:$P$99"}</definedName>
    <definedName name="ABC" hidden="1">{"'Resumen'!$A$1:$P$99"}</definedName>
    <definedName name="ABelen">#REF!</definedName>
    <definedName name="ABIOPAP">#REF!</definedName>
    <definedName name="ABRIL">#REF!</definedName>
    <definedName name="accesorios">#REF!</definedName>
    <definedName name="ACCIONES_COMUNES">#REF!</definedName>
    <definedName name="ACEG">#REF!</definedName>
    <definedName name="aceite">#REF!</definedName>
    <definedName name="ACentrosMedicos">#REF!</definedName>
    <definedName name="AClinicaSur">#REF!</definedName>
    <definedName name="ACM">#REF!</definedName>
    <definedName name="acn">#REF!</definedName>
    <definedName name="ACOA">#REF!</definedName>
    <definedName name="ACSB">#REF!</definedName>
    <definedName name="ACSF">#REF!</definedName>
    <definedName name="actividad">#REF!</definedName>
    <definedName name="ACTIVO">#REF!</definedName>
    <definedName name="ACTIVO_FIJO">#REF!</definedName>
    <definedName name="ACTIVO03">#REF!</definedName>
    <definedName name="ACTIVOS">#REF!</definedName>
    <definedName name="ACTRJAN" localSheetId="25">'12.5.3 BCP Consolidated'!#REF!</definedName>
    <definedName name="ACTRJAN">#REF!</definedName>
    <definedName name="ACTRJUL" localSheetId="25">'12.5.3 BCP Consolidated'!#REF!</definedName>
    <definedName name="ACTRJUL">#REF!</definedName>
    <definedName name="ACTRJUN" localSheetId="25">'12.5.3 BCP Consolidated'!#REF!</definedName>
    <definedName name="ACTRJUN">#REF!</definedName>
    <definedName name="ACTRMAR" localSheetId="25">'12.5.3 BCP Consolidated'!#REF!</definedName>
    <definedName name="ACTRMAR">#REF!</definedName>
    <definedName name="ACTRMAY" localSheetId="25">'12.5.3 BCP Consolidated'!#REF!</definedName>
    <definedName name="ACTRMAY">#REF!</definedName>
    <definedName name="ACTRNOV" localSheetId="25">'12.5.3 BCP Consolidated'!#REF!</definedName>
    <definedName name="ACTRNOV">#REF!</definedName>
    <definedName name="ACTROCT" localSheetId="25">'12.5.3 BCP Consolidated'!#REF!</definedName>
    <definedName name="ACTROCT">#REF!</definedName>
    <definedName name="ACTRSEP" localSheetId="25">'12.5.3 BCP Consolidated'!#REF!</definedName>
    <definedName name="ACTRSEP">#REF!</definedName>
    <definedName name="ACTSEP" localSheetId="25">'12.5.3 BCP Consolidated'!#REF!</definedName>
    <definedName name="ACTSEP">#REF!</definedName>
    <definedName name="actual">#REF!</definedName>
    <definedName name="actualname">#REF!</definedName>
    <definedName name="actualPY">#REF!</definedName>
    <definedName name="Acumulado">#REF!</definedName>
    <definedName name="acumuladoplot">#REF!</definedName>
    <definedName name="adadad">#REF!</definedName>
    <definedName name="adDda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fadsfds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M" localSheetId="25">'12.5.3 BCP Consolidated'!#REF!</definedName>
    <definedName name="ADM">#REF!</definedName>
    <definedName name="ADoctorMas">#REF!</definedName>
    <definedName name="aduane">#REF!</definedName>
    <definedName name="ADUANERO">#REF!</definedName>
    <definedName name="ADVALOREM">#REF!</definedName>
    <definedName name="ADVALOREM1">#REF!</definedName>
    <definedName name="ADVALOREMM">#REF!</definedName>
    <definedName name="AdvIss3">#REF!</definedName>
    <definedName name="AdvIss4">#REF!</definedName>
    <definedName name="AdvIss5">#REF!</definedName>
    <definedName name="AdvIss6">#REF!</definedName>
    <definedName name="AdvIss7">#REF!</definedName>
    <definedName name="ADVIss8">#REF!</definedName>
    <definedName name="AEspecializadas">#REF!</definedName>
    <definedName name="AGENCIA7">#REF!</definedName>
    <definedName name="AGENCIA9">#REF!</definedName>
    <definedName name="AGENCIAS">#REF!</definedName>
    <definedName name="AGENTE">#REF!</definedName>
    <definedName name="agostito">#REF!</definedName>
    <definedName name="Agosto">#REF!</definedName>
    <definedName name="agua">#REF!</definedName>
    <definedName name="AHospitales">#REF!</definedName>
    <definedName name="AIG_prior">#REF!</definedName>
    <definedName name="AImagenes">#REF!</definedName>
    <definedName name="aji_verde">#REF!</definedName>
    <definedName name="ajonjoli">#REF!</definedName>
    <definedName name="alertabalance">#REF!</definedName>
    <definedName name="alertabg">#REF!</definedName>
    <definedName name="alertabga">#REF!</definedName>
    <definedName name="alertabgdet">#REF!</definedName>
    <definedName name="alertabgh">#REF!</definedName>
    <definedName name="alertacaja">#REF!</definedName>
    <definedName name="alertadj">#REF!</definedName>
    <definedName name="alertapyg">#REF!</definedName>
    <definedName name="alertares">#REF!</definedName>
    <definedName name="alfajor_c">#REF!</definedName>
    <definedName name="Alfajor_g">#REF!</definedName>
    <definedName name="ALL">#REF!</definedName>
    <definedName name="AllOfficers" localSheetId="25">'12.5.3 BCP Consolidated'!#REF!</definedName>
    <definedName name="AllOfficers">#REF!</definedName>
    <definedName name="alojsmiento">#REF!</definedName>
    <definedName name="alvaro" hidden="1">{#N/A,#N/A,FALSE,"Final";#N/A,#N/A,FALSE,"PBI Anual";#N/A,#N/A,FALSE,"PBI 95-96";#N/A,#N/A,FALSE,"Gasto Agregado";#N/A,#N/A,FALSE,"Gob. Central";#N/A,#N/A,FALSE,"Bza. Pagos";#N/A,#N/A,FALSE,"Bza. Comercial";#N/A,#N/A,FALSE,"IPC vs DEV"}</definedName>
    <definedName name="anis">#REF!</definedName>
    <definedName name="anne">#REF!</definedName>
    <definedName name="ANTARES">#REF!</definedName>
    <definedName name="antimoho">#REF!</definedName>
    <definedName name="ANTON" localSheetId="25">'12.5.3 BCP Consolidated'!#REF!</definedName>
    <definedName name="ANTON">#REF!</definedName>
    <definedName name="anual">#REF!</definedName>
    <definedName name="Año">#REF!</definedName>
    <definedName name="AñoA">#REF!</definedName>
    <definedName name="años">#REF!</definedName>
    <definedName name="AOncocare">#REF!</definedName>
    <definedName name="APPSUSERNAME1">#REF!</definedName>
    <definedName name="APrecisa">#REF!</definedName>
    <definedName name="APrestaciones">#REF!</definedName>
    <definedName name="AProsemedic">#REF!</definedName>
    <definedName name="AQWQSS" hidden="1">{#N/A,#N/A,TRUE,"Resumen";#N/A,#N/A,TRUE,"Global";#N/A,#N/A,TRUE,"Agropecuario";#N/A,#N/A,TRUE,"Pesca";#N/A,#N/A,TRUE,"Minería";#N/A,#N/A,TRUE,"Elect. y Agua";#N/A,#N/A,TRUE,"Manufactura";#N/A,#N/A,TRUE,"Construcción";#N/A,#N/A,TRUE,"Comercio";#N/A,#N/A,TRUE,"Otros"}</definedName>
    <definedName name="AR">#REF!</definedName>
    <definedName name="ARBOLEDA">#REF!</definedName>
    <definedName name="_xlnm.Extract" localSheetId="25">'12.5.3 BCP Consolidated'!#REF!</definedName>
    <definedName name="_xlnm.Extract">#REF!</definedName>
    <definedName name="_xlnm.Print_Area" localSheetId="4">'1.1.Loans'!$B$25:$EA$58</definedName>
    <definedName name="_xlnm.Print_Area" localSheetId="25">#REF!</definedName>
    <definedName name="_xlnm.Print_Area">#REF!</definedName>
    <definedName name="area_sig1">#REF!</definedName>
    <definedName name="area_sig2">#REF!</definedName>
    <definedName name="area_sig3">#REF!</definedName>
    <definedName name="area_sig4">#REF!</definedName>
    <definedName name="area_sig5">#REF!</definedName>
    <definedName name="area_sig6">#REF!</definedName>
    <definedName name="area_sig7">#REF!</definedName>
    <definedName name="AREA1">#REF!,#REF!,#REF!,#REF!,#REF!,#REF!,#REF!,#REF!,#REF!,#REF!,#REF!,#REF!,#REF!,#REF!,#REF!,#REF!</definedName>
    <definedName name="AREA2">#REF!,#REF!,#REF!,#REF!,#REF!,#REF!,#REF!,#REF!,#REF!,#REF!,#REF!,#REF!,#REF!,#REF!,#REF!,#REF!</definedName>
    <definedName name="area4">#REF!</definedName>
    <definedName name="arreglo4">OFFSET(#REF!,0,1,1,#REF!)</definedName>
    <definedName name="as" hidden="1">{#N/A,#N/A,TRUE,"Resumen";#N/A,#N/A,TRUE,"Global";#N/A,#N/A,TRUE,"Agropecuario";#N/A,#N/A,TRUE,"Pesca";#N/A,#N/A,TRUE,"Minería";#N/A,#N/A,TRUE,"Elect. y Agua";#N/A,#N/A,TRUE,"Manufactura";#N/A,#N/A,TRUE,"Construcción";#N/A,#N/A,TRUE,"Comercio";#N/A,#N/A,TRUE,"Otros"}</definedName>
    <definedName name="asa">#REF!</definedName>
    <definedName name="asad">#REF!</definedName>
    <definedName name="ASAHSAC">#REF!</definedName>
    <definedName name="ASanna">#REF!</definedName>
    <definedName name="ascdssad" hidden="1">{#N/A,#N/A,TRUE,"Resumen";#N/A,#N/A,TRUE,"Global";#N/A,#N/A,TRUE,"Agropecuario";#N/A,#N/A,TRUE,"Pesca";#N/A,#N/A,TRUE,"Minería";#N/A,#N/A,TRUE,"Elect. y Agua";#N/A,#N/A,TRUE,"Manufactura";#N/A,#N/A,TRUE,"Construcción";#N/A,#N/A,TRUE,"Comercio";#N/A,#N/A,TRUE,"Otros"}</definedName>
    <definedName name="asd" hidden="1">{#N/A,#N/A,TRUE,"Resumen";#N/A,#N/A,TRUE,"Global";#N/A,#N/A,TRUE,"Agropecuario";#N/A,#N/A,TRUE,"Pesca";#N/A,#N/A,TRUE,"Minería";#N/A,#N/A,TRUE,"Elect. y Agua";#N/A,#N/A,TRUE,"Manufactura";#N/A,#N/A,TRUE,"Construcción";#N/A,#N/A,TRUE,"Comercio";#N/A,#N/A,TRUE,"Otros"}</definedName>
    <definedName name="asd_1" hidden="1">{#N/A,#N/A,TRUE,"Resumen";#N/A,#N/A,TRUE,"Global";#N/A,#N/A,TRUE,"Agropecuario";#N/A,#N/A,TRUE,"Pesca";#N/A,#N/A,TRUE,"Minería";#N/A,#N/A,TRUE,"Elect. y Agua";#N/A,#N/A,TRUE,"Manufactura";#N/A,#N/A,TRUE,"Construcción";#N/A,#N/A,TRUE,"Comercio";#N/A,#N/A,TRUE,"Otros"}</definedName>
    <definedName name="asddfaqw" hidden="1">{#N/A,#N/A,FALSE,"Final";#N/A,#N/A,FALSE,"PBI Anual";#N/A,#N/A,FALSE,"PBI 95-96";#N/A,#N/A,FALSE,"Gasto Agregado";#N/A,#N/A,FALSE,"Gob. Central";#N/A,#N/A,FALSE,"Bza. Pagos";#N/A,#N/A,FALSE,"Bza. Comercial";#N/A,#N/A,FALSE,"IPC vs DEV"}</definedName>
    <definedName name="Asociación_Civil_Asistencia_Social_Cristal">#REF!</definedName>
    <definedName name="assadasdasdasd" hidden="1">{#N/A,#N/A,TRUE,"Resumen";#N/A,#N/A,TRUE,"Global";#N/A,#N/A,TRUE,"Agropecuario";#N/A,#N/A,TRUE,"Pesca";#N/A,#N/A,TRUE,"Minería";#N/A,#N/A,TRUE,"Elect. y Agua";#N/A,#N/A,TRUE,"Manufactura";#N/A,#N/A,TRUE,"Construcción";#N/A,#N/A,TRUE,"Comercio";#N/A,#N/A,TRUE,"Otros"}</definedName>
    <definedName name="AVALORES">#REF!</definedName>
    <definedName name="aw"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xzcn">#N/A</definedName>
    <definedName name="ayuposdia">#REF!</definedName>
    <definedName name="azúcar">#REF!</definedName>
    <definedName name="B" localSheetId="25" hidden="1">{"'Resumen'!$A$1:$P$99"}</definedName>
    <definedName name="B" hidden="1">{"'Resumen'!$A$1:$P$99"}</definedName>
    <definedName name="B_Sit" localSheetId="25">#REF!</definedName>
    <definedName name="B_Sit">#REF!</definedName>
    <definedName name="BAJADA_MAX">#REF!</definedName>
    <definedName name="BAL_ANAL">#REF!</definedName>
    <definedName name="BAL2A">#REF!</definedName>
    <definedName name="BAL2T">#REF!</definedName>
    <definedName name="BAL2TNC">#REF!</definedName>
    <definedName name="BAL4A">#REF!</definedName>
    <definedName name="BAL4T">#REF!</definedName>
    <definedName name="BAL4TNC">#REF!</definedName>
    <definedName name="Balance1">#REF!</definedName>
    <definedName name="barbar" hidden="1">{#N/A,#N/A,TRUE,"Resumen";#N/A,#N/A,TRUE,"Global";#N/A,#N/A,TRUE,"Agropecuario";#N/A,#N/A,TRUE,"Pesca";#N/A,#N/A,TRUE,"Minería";#N/A,#N/A,TRUE,"Elect. y Agua";#N/A,#N/A,TRUE,"Manufactura";#N/A,#N/A,TRUE,"Construcción";#N/A,#N/A,TRUE,"Comercio";#N/A,#N/A,TRUE,"Otros"}</definedName>
    <definedName name="base">#REF!</definedName>
    <definedName name="base1">#REF!</definedName>
    <definedName name="base2">#REF!</definedName>
    <definedName name="_xlnm.Database" localSheetId="25">#REF!</definedName>
    <definedName name="_xlnm.Database">#REF!</definedName>
    <definedName name="Basi">#REF!,#REF!,#REF!</definedName>
    <definedName name="bb">#REF!</definedName>
    <definedName name="bbb">#REF!</definedName>
    <definedName name="bbbb">#REF!</definedName>
    <definedName name="BBDD">#REF!</definedName>
    <definedName name="BC" localSheetId="25">#REF!</definedName>
    <definedName name="BC">#REF!</definedName>
    <definedName name="BC_BOLIVIA" localSheetId="25">#REF!</definedName>
    <definedName name="BC_BOLIVIA">#REF!</definedName>
    <definedName name="BCOL" localSheetId="25">#REF!</definedName>
    <definedName name="BCOL">#REF!</definedName>
    <definedName name="BCP" localSheetId="25">'12.5.3 BCP Consolidated'!#REF!</definedName>
    <definedName name="BCP">#REF!</definedName>
    <definedName name="BCP_CONSOL_G_Y_P" localSheetId="25">#REF!</definedName>
    <definedName name="BCP_CONSOL_G_Y_P">#REF!</definedName>
    <definedName name="BCP_CONSOL_RESULTADOS" localSheetId="25">#REF!</definedName>
    <definedName name="BCP_CONSOL_RESULTADOS">#REF!</definedName>
    <definedName name="BCP_CONSOLIDADO" localSheetId="25">#REF!</definedName>
    <definedName name="BCP_CONSOLIDADO">#REF!</definedName>
    <definedName name="BCP_PERU_SOLO" localSheetId="25">#REF!</definedName>
    <definedName name="BCP_PERU_SOLO">#REF!</definedName>
    <definedName name="bd">#REF!</definedName>
    <definedName name="BE" localSheetId="25">#REF!</definedName>
    <definedName name="BE">#REF!</definedName>
    <definedName name="BEx0017DGUEDPCFJUPUZOOLJCS2B" localSheetId="25" hidden="1">#REF!</definedName>
    <definedName name="BEx0017DGUEDPCFJUPUZOOLJCS2B" hidden="1">#REF!</definedName>
    <definedName name="BEx001CNWHJ5RULCSFM36ZCGJ1UH" localSheetId="25" hidden="1">#REF!</definedName>
    <definedName name="BEx001CNWHJ5RULCSFM36ZCGJ1UH" hidden="1">#REF!</definedName>
    <definedName name="BEx004791UAJIJSN57OT7YBLNP82" localSheetId="25" hidden="1">#REF!</definedName>
    <definedName name="BEx004791UAJIJSN57OT7YBLNP82" hidden="1">#REF!</definedName>
    <definedName name="BEx008P2NVFDLBHL7IZ5WTMVOQ1F" localSheetId="25" hidden="1">#REF!</definedName>
    <definedName name="BEx008P2NVFDLBHL7IZ5WTMVOQ1F" hidden="1">#REF!</definedName>
    <definedName name="BEx009G00IN0JUIAQ4WE9NHTMQE2" localSheetId="25" hidden="1">#REF!</definedName>
    <definedName name="BEx009G00IN0JUIAQ4WE9NHTMQE2" hidden="1">#REF!</definedName>
    <definedName name="BEx00DXTY2JDVGWQKV8H7FG4SV30" localSheetId="25" hidden="1">#REF!</definedName>
    <definedName name="BEx00DXTY2JDVGWQKV8H7FG4SV30" hidden="1">#REF!</definedName>
    <definedName name="BEx00GHLTYRH5N2S6P78YW1CD30N" localSheetId="25" hidden="1">#REF!</definedName>
    <definedName name="BEx00GHLTYRH5N2S6P78YW1CD30N" hidden="1">#REF!</definedName>
    <definedName name="BEx00JC31DY11L45SEU4B10BIN6W" localSheetId="25" hidden="1">#REF!</definedName>
    <definedName name="BEx00JC31DY11L45SEU4B10BIN6W" hidden="1">#REF!</definedName>
    <definedName name="BEx00KZHZBHP3TDV1YMX4B19B95O" localSheetId="25" hidden="1">#REF!</definedName>
    <definedName name="BEx00KZHZBHP3TDV1YMX4B19B95O" hidden="1">#REF!</definedName>
    <definedName name="BEx00MBY8XXUOHIZ4LHXHPD7WYD5" localSheetId="25" hidden="1">#REF!</definedName>
    <definedName name="BEx00MBY8XXUOHIZ4LHXHPD7WYD5" hidden="1">#REF!</definedName>
    <definedName name="BEx01HY6E3GJ66ABU5ABN26V6Q13" localSheetId="25" hidden="1">#REF!</definedName>
    <definedName name="BEx01HY6E3GJ66ABU5ABN26V6Q13" hidden="1">#REF!</definedName>
    <definedName name="BEx01PW5YQKEGAR8JDDI5OARYXDF" localSheetId="25" hidden="1">#REF!</definedName>
    <definedName name="BEx01PW5YQKEGAR8JDDI5OARYXDF" hidden="1">#REF!</definedName>
    <definedName name="BEx01XJ94SHJ1YQ7ORPW0RQGKI2H" localSheetId="25" hidden="1">#REF!</definedName>
    <definedName name="BEx01XJ94SHJ1YQ7ORPW0RQGKI2H" hidden="1">#REF!</definedName>
    <definedName name="BEx02J41ZAEBP3H2W2W9U65B00AL" localSheetId="25" hidden="1">#REF!</definedName>
    <definedName name="BEx02J41ZAEBP3H2W2W9U65B00AL" hidden="1">#REF!</definedName>
    <definedName name="BEx02Q08R9G839Q4RFGG9026C7PX" localSheetId="25" hidden="1">#REF!</definedName>
    <definedName name="BEx02Q08R9G839Q4RFGG9026C7PX" hidden="1">#REF!</definedName>
    <definedName name="BEx02SEL3Z1QWGAHXDPUA9WLTTPS" localSheetId="25" hidden="1">#REF!</definedName>
    <definedName name="BEx02SEL3Z1QWGAHXDPUA9WLTTPS" hidden="1">#REF!</definedName>
    <definedName name="BEx02Y3KJZH5BGDM9QEZ1PVVI114" localSheetId="25" hidden="1">#REF!</definedName>
    <definedName name="BEx02Y3KJZH5BGDM9QEZ1PVVI114" hidden="1">#REF!</definedName>
    <definedName name="BEx0313GRLLASDTVPW5DHTXHE74M" localSheetId="25" hidden="1">#REF!</definedName>
    <definedName name="BEx0313GRLLASDTVPW5DHTXHE74M" hidden="1">#REF!</definedName>
    <definedName name="BEx1F0SOZ3H5XUHXD7O01TCR8T6J" localSheetId="25" hidden="1">#REF!</definedName>
    <definedName name="BEx1F0SOZ3H5XUHXD7O01TCR8T6J" hidden="1">#REF!</definedName>
    <definedName name="BEx1F9HL824UCNCVZ2U62J4KZCX8" localSheetId="25" hidden="1">#REF!</definedName>
    <definedName name="BEx1F9HL824UCNCVZ2U62J4KZCX8" hidden="1">#REF!</definedName>
    <definedName name="BEx1FEVSJKTI1Q1Z874QZVFSJSVA" localSheetId="25" hidden="1">#REF!</definedName>
    <definedName name="BEx1FEVSJKTI1Q1Z874QZVFSJSVA" hidden="1">#REF!</definedName>
    <definedName name="BEx1FGDRUHHLI1GBHELT4PK0LY4V" localSheetId="25" hidden="1">#REF!</definedName>
    <definedName name="BEx1FGDRUHHLI1GBHELT4PK0LY4V" hidden="1">#REF!</definedName>
    <definedName name="BEx1FJZ7GKO99IYTP6GGGF7EUL3Z" localSheetId="25" hidden="1">#REF!</definedName>
    <definedName name="BEx1FJZ7GKO99IYTP6GGGF7EUL3Z" hidden="1">#REF!</definedName>
    <definedName name="BEx1FZV2CM77TBH1R6YYV9P06KA2" localSheetId="25" hidden="1">#REF!</definedName>
    <definedName name="BEx1FZV2CM77TBH1R6YYV9P06KA2" hidden="1">#REF!</definedName>
    <definedName name="BEx1G59AY8195JTUM6P18VXUFJ3E" localSheetId="25" hidden="1">#REF!</definedName>
    <definedName name="BEx1G59AY8195JTUM6P18VXUFJ3E" hidden="1">#REF!</definedName>
    <definedName name="BEx1GVMRHFXUP6XYYY9NR12PV5TF" localSheetId="25" hidden="1">#REF!</definedName>
    <definedName name="BEx1GVMRHFXUP6XYYY9NR12PV5TF" hidden="1">#REF!</definedName>
    <definedName name="BEx1H6KIT7BHUH6MDDWC935V9N47" localSheetId="25" hidden="1">#REF!</definedName>
    <definedName name="BEx1H6KIT7BHUH6MDDWC935V9N47" hidden="1">#REF!</definedName>
    <definedName name="BEx1HDGOOJ3SKHYMWUZJ1P0RQZ9N" localSheetId="25" hidden="1">#REF!</definedName>
    <definedName name="BEx1HDGOOJ3SKHYMWUZJ1P0RQZ9N" hidden="1">#REF!</definedName>
    <definedName name="BEx1HDM5ZXSJG6JQEMSFV52PZ10V" localSheetId="25" hidden="1">#REF!</definedName>
    <definedName name="BEx1HDM5ZXSJG6JQEMSFV52PZ10V" hidden="1">#REF!</definedName>
    <definedName name="BEx1HETBBZVN5F43LKOFMC4QB0CR" localSheetId="25" hidden="1">#REF!</definedName>
    <definedName name="BEx1HETBBZVN5F43LKOFMC4QB0CR" hidden="1">#REF!</definedName>
    <definedName name="BEx1HGWNWPLNXICOTP90TKQVVE4E" localSheetId="25" hidden="1">#REF!</definedName>
    <definedName name="BEx1HGWNWPLNXICOTP90TKQVVE4E" hidden="1">#REF!</definedName>
    <definedName name="BEx1HIPLJZABY0EMUOTZN0EQMDPU" localSheetId="25" hidden="1">#REF!</definedName>
    <definedName name="BEx1HIPLJZABY0EMUOTZN0EQMDPU" hidden="1">#REF!</definedName>
    <definedName name="BEx1HO94JIRX219MPWMB5E5XZ04X" localSheetId="25" hidden="1">#REF!</definedName>
    <definedName name="BEx1HO94JIRX219MPWMB5E5XZ04X" hidden="1">#REF!</definedName>
    <definedName name="BEx1HQNF6KHM21E3XLW0NMSSEI9S" localSheetId="25" hidden="1">#REF!</definedName>
    <definedName name="BEx1HQNF6KHM21E3XLW0NMSSEI9S" hidden="1">#REF!</definedName>
    <definedName name="BEx1HSLNWIW4S97ZBYY7I7M5YVH4" localSheetId="25" hidden="1">#REF!</definedName>
    <definedName name="BEx1HSLNWIW4S97ZBYY7I7M5YVH4" hidden="1">#REF!</definedName>
    <definedName name="BEx1I4QKTILCKZUSOJCVZN7SNHL5" localSheetId="25" hidden="1">#REF!</definedName>
    <definedName name="BEx1I4QKTILCKZUSOJCVZN7SNHL5" hidden="1">#REF!</definedName>
    <definedName name="BEx1IE0ZP7RIFM9FI24S9I6AAJ14" localSheetId="25" hidden="1">#REF!</definedName>
    <definedName name="BEx1IE0ZP7RIFM9FI24S9I6AAJ14" hidden="1">#REF!</definedName>
    <definedName name="BEx1IGQ5B697MNDOE06MVSR0H58E" localSheetId="25" hidden="1">#REF!</definedName>
    <definedName name="BEx1IGQ5B697MNDOE06MVSR0H58E" hidden="1">#REF!</definedName>
    <definedName name="BEx1IKRPW8MLB9Y485M1TL2IT9SH" localSheetId="25" hidden="1">#REF!</definedName>
    <definedName name="BEx1IKRPW8MLB9Y485M1TL2IT9SH" hidden="1">#REF!</definedName>
    <definedName name="BEx1J0CSSHDJGBJUHVOEMCF2P4DL" localSheetId="25" hidden="1">#REF!</definedName>
    <definedName name="BEx1J0CSSHDJGBJUHVOEMCF2P4DL" hidden="1">#REF!</definedName>
    <definedName name="BEx1J61RRF9LJ3V3R5OY3WJ6VBWR" localSheetId="25" hidden="1">#REF!</definedName>
    <definedName name="BEx1J61RRF9LJ3V3R5OY3WJ6VBWR" hidden="1">#REF!</definedName>
    <definedName name="BEx1J7E8VCGLPYU82QXVUG5N3ZAI" localSheetId="25" hidden="1">#REF!</definedName>
    <definedName name="BEx1J7E8VCGLPYU82QXVUG5N3ZAI" hidden="1">#REF!</definedName>
    <definedName name="BEx1J7UJ0F9Y9ERVS8Q7J0KSKTZE" localSheetId="25" hidden="1">#REF!</definedName>
    <definedName name="BEx1J7UJ0F9Y9ERVS8Q7J0KSKTZE" hidden="1">#REF!</definedName>
    <definedName name="BEx1JGE2YQWH8S25USOY08XVGO0D" localSheetId="25" hidden="1">#REF!</definedName>
    <definedName name="BEx1JGE2YQWH8S25USOY08XVGO0D" hidden="1">#REF!</definedName>
    <definedName name="BEx1JJJC9T1W7HY4V7HP1S1W4JO1" localSheetId="25" hidden="1">#REF!</definedName>
    <definedName name="BEx1JJJC9T1W7HY4V7HP1S1W4JO1" hidden="1">#REF!</definedName>
    <definedName name="BEx1JKKZSJ7DI4PTFVI9VVFMB1X2" localSheetId="25" hidden="1">#REF!</definedName>
    <definedName name="BEx1JKKZSJ7DI4PTFVI9VVFMB1X2" hidden="1">#REF!</definedName>
    <definedName name="BEx1JUBQFRVMASSFK4B3V0AD7YP9" localSheetId="25" hidden="1">#REF!</definedName>
    <definedName name="BEx1JUBQFRVMASSFK4B3V0AD7YP9" hidden="1">#REF!</definedName>
    <definedName name="BEx1JXBM5W4YRWNQ0P95QQS6JWD6" localSheetId="25" hidden="1">#REF!</definedName>
    <definedName name="BEx1JXBM5W4YRWNQ0P95QQS6JWD6" hidden="1">#REF!</definedName>
    <definedName name="BEx1KGY9QEHZ9QSARMQUTQKRK4UX" localSheetId="25" hidden="1">#REF!</definedName>
    <definedName name="BEx1KGY9QEHZ9QSARMQUTQKRK4UX" hidden="1">#REF!</definedName>
    <definedName name="BEx1KKP1ELIF2UII2FWVGL7M1X7J" localSheetId="25" hidden="1">#REF!</definedName>
    <definedName name="BEx1KKP1ELIF2UII2FWVGL7M1X7J" hidden="1">#REF!</definedName>
    <definedName name="BEx1KUVWMB0QCWA3RBE4CADFVRIS" localSheetId="25" hidden="1">#REF!</definedName>
    <definedName name="BEx1KUVWMB0QCWA3RBE4CADFVRIS" hidden="1">#REF!</definedName>
    <definedName name="BEx1L2OG1SDFK2TPXELJ77YP4NI2" localSheetId="25" hidden="1">#REF!</definedName>
    <definedName name="BEx1L2OG1SDFK2TPXELJ77YP4NI2" hidden="1">#REF!</definedName>
    <definedName name="BEx1L6Q60MWRDJB4L20LK0XPA0Z2" localSheetId="25" hidden="1">#REF!</definedName>
    <definedName name="BEx1L6Q60MWRDJB4L20LK0XPA0Z2" hidden="1">#REF!</definedName>
    <definedName name="BEx1LD63FP2Z4BR9TKSHOZW9KKZ5" localSheetId="25" hidden="1">#REF!</definedName>
    <definedName name="BEx1LD63FP2Z4BR9TKSHOZW9KKZ5" hidden="1">#REF!</definedName>
    <definedName name="BEx1LDMB9RW982DUILM2WPT5VWQ3" localSheetId="25" hidden="1">#REF!</definedName>
    <definedName name="BEx1LDMB9RW982DUILM2WPT5VWQ3" hidden="1">#REF!</definedName>
    <definedName name="BEx1LRPGDQCOEMW8YT80J1XCDCIV" localSheetId="25" hidden="1">#REF!</definedName>
    <definedName name="BEx1LRPGDQCOEMW8YT80J1XCDCIV" hidden="1">#REF!</definedName>
    <definedName name="BEx1LRUSJW4JG54X07QWD9R27WV9" localSheetId="25" hidden="1">#REF!</definedName>
    <definedName name="BEx1LRUSJW4JG54X07QWD9R27WV9" hidden="1">#REF!</definedName>
    <definedName name="BEx1M1WBK5T0LP1AK2JYV6W87ID6" localSheetId="25" hidden="1">#REF!</definedName>
    <definedName name="BEx1M1WBK5T0LP1AK2JYV6W87ID6" hidden="1">#REF!</definedName>
    <definedName name="BEx1M51HHDYGIT8PON7U8ICL2S95" localSheetId="25" hidden="1">#REF!</definedName>
    <definedName name="BEx1M51HHDYGIT8PON7U8ICL2S95" hidden="1">#REF!</definedName>
    <definedName name="BEx1MTRKKVCHOZ0YGID6HZ49LJTO" localSheetId="25" hidden="1">#REF!</definedName>
    <definedName name="BEx1MTRKKVCHOZ0YGID6HZ49LJTO" hidden="1">#REF!</definedName>
    <definedName name="BEx1N3CUJ3UX61X38ZAJVPEN4KMC" localSheetId="25" hidden="1">#REF!</definedName>
    <definedName name="BEx1N3CUJ3UX61X38ZAJVPEN4KMC" hidden="1">#REF!</definedName>
    <definedName name="BEx1NM34KQTO1LDNSAFD1L82UZFG" localSheetId="25" hidden="1">#REF!</definedName>
    <definedName name="BEx1NM34KQTO1LDNSAFD1L82UZFG" hidden="1">#REF!</definedName>
    <definedName name="BEx1NO6TXZVOGCUWCCRTXRXWW0XL" localSheetId="25" hidden="1">#REF!</definedName>
    <definedName name="BEx1NO6TXZVOGCUWCCRTXRXWW0XL" hidden="1">#REF!</definedName>
    <definedName name="BEx1NS8EU5P9FQV3S0WRTXI5L361" localSheetId="25" hidden="1">#REF!</definedName>
    <definedName name="BEx1NS8EU5P9FQV3S0WRTXI5L361" hidden="1">#REF!</definedName>
    <definedName name="BEx1NUBX5VUYZFKQH69FN6BTLWCR" localSheetId="25" hidden="1">#REF!</definedName>
    <definedName name="BEx1NUBX5VUYZFKQH69FN6BTLWCR" hidden="1">#REF!</definedName>
    <definedName name="BEx1NZ4K1L8UON80Y2A4RASKWGNP" localSheetId="25" hidden="1">#REF!</definedName>
    <definedName name="BEx1NZ4K1L8UON80Y2A4RASKWGNP" hidden="1">#REF!</definedName>
    <definedName name="BEx1OLAZ915OGYWP0QP1QQWDLCRX" localSheetId="25" hidden="1">#REF!</definedName>
    <definedName name="BEx1OLAZ915OGYWP0QP1QQWDLCRX" hidden="1">#REF!</definedName>
    <definedName name="BEx1OO5ER042IS6IC4TLDI75JNVH" localSheetId="25" hidden="1">#REF!</definedName>
    <definedName name="BEx1OO5ER042IS6IC4TLDI75JNVH" hidden="1">#REF!</definedName>
    <definedName name="BEx1OTE54CBSUT8FWKRALEDCUWN4" localSheetId="25" hidden="1">#REF!</definedName>
    <definedName name="BEx1OTE54CBSUT8FWKRALEDCUWN4" hidden="1">#REF!</definedName>
    <definedName name="BEx1OVSMPADTX95QUOX34KZQ8EDY" localSheetId="25" hidden="1">#REF!</definedName>
    <definedName name="BEx1OVSMPADTX95QUOX34KZQ8EDY" hidden="1">#REF!</definedName>
    <definedName name="BEx1OX544IO9FQJI7YYQGZCEHB3O" localSheetId="25" hidden="1">#REF!</definedName>
    <definedName name="BEx1OX544IO9FQJI7YYQGZCEHB3O" hidden="1">#REF!</definedName>
    <definedName name="BEx1OY6SVEUT2EQ26P7EKEND342G" localSheetId="25" hidden="1">#REF!</definedName>
    <definedName name="BEx1OY6SVEUT2EQ26P7EKEND342G" hidden="1">#REF!</definedName>
    <definedName name="BEx1OYN1LPIPI12O9G6F7QAOS9T4" localSheetId="25" hidden="1">#REF!</definedName>
    <definedName name="BEx1OYN1LPIPI12O9G6F7QAOS9T4" hidden="1">#REF!</definedName>
    <definedName name="BEx1P1HHKJA799O3YZXQAX6KFH58" localSheetId="25" hidden="1">#REF!</definedName>
    <definedName name="BEx1P1HHKJA799O3YZXQAX6KFH58" hidden="1">#REF!</definedName>
    <definedName name="BEx1P34W467WGPOXPK292QFJIPHJ" localSheetId="25" hidden="1">#REF!</definedName>
    <definedName name="BEx1P34W467WGPOXPK292QFJIPHJ" hidden="1">#REF!</definedName>
    <definedName name="BEx1P7S1J4TKGVJ43C2Q2R3M9WRB" localSheetId="25" hidden="1">#REF!</definedName>
    <definedName name="BEx1P7S1J4TKGVJ43C2Q2R3M9WRB" hidden="1">#REF!</definedName>
    <definedName name="BEx1PA11BLPVZM8RC5BL46WX8YB5" localSheetId="25" hidden="1">#REF!</definedName>
    <definedName name="BEx1PA11BLPVZM8RC5BL46WX8YB5" hidden="1">#REF!</definedName>
    <definedName name="BEx1PBZ4BEFIPGMQXT9T8S4PZ2IM" localSheetId="25" hidden="1">#REF!</definedName>
    <definedName name="BEx1PBZ4BEFIPGMQXT9T8S4PZ2IM" hidden="1">#REF!</definedName>
    <definedName name="BEx1PLF2CFSXBZPVI6CJ534EIJDN" localSheetId="25" hidden="1">#REF!</definedName>
    <definedName name="BEx1PLF2CFSXBZPVI6CJ534EIJDN" hidden="1">#REF!</definedName>
    <definedName name="BEx1PMWZB2DO6EM9BKLUICZJ65HD" localSheetId="25" hidden="1">#REF!</definedName>
    <definedName name="BEx1PMWZB2DO6EM9BKLUICZJ65HD" hidden="1">#REF!</definedName>
    <definedName name="BEx1QA54J2A4I7IBQR19BTY28ZMR" localSheetId="25" hidden="1">#REF!</definedName>
    <definedName name="BEx1QA54J2A4I7IBQR19BTY28ZMR" hidden="1">#REF!</definedName>
    <definedName name="BEx1QMQAHG3KQUK59DVM68SWKZIZ" localSheetId="25" hidden="1">#REF!</definedName>
    <definedName name="BEx1QMQAHG3KQUK59DVM68SWKZIZ" hidden="1">#REF!</definedName>
    <definedName name="BEx1R9YFKJCMSEST8OVCAO5E47FO" localSheetId="25" hidden="1">#REF!</definedName>
    <definedName name="BEx1R9YFKJCMSEST8OVCAO5E47FO" hidden="1">#REF!</definedName>
    <definedName name="BEx1RBGC06B3T52OIC0EQ1KGVP1I" localSheetId="25" hidden="1">#REF!</definedName>
    <definedName name="BEx1RBGC06B3T52OIC0EQ1KGVP1I" hidden="1">#REF!</definedName>
    <definedName name="BEx1RRC7X4NI1CU4EO5XYE2GVARJ" localSheetId="25" hidden="1">#REF!</definedName>
    <definedName name="BEx1RRC7X4NI1CU4EO5XYE2GVARJ" hidden="1">#REF!</definedName>
    <definedName name="BEx1RZA1NCGT832L7EMR7GMF588W" localSheetId="25" hidden="1">#REF!</definedName>
    <definedName name="BEx1RZA1NCGT832L7EMR7GMF588W" hidden="1">#REF!</definedName>
    <definedName name="BEx1S0XGIPUSZQUCSGWSK10GKW7Y" localSheetId="25" hidden="1">#REF!</definedName>
    <definedName name="BEx1S0XGIPUSZQUCSGWSK10GKW7Y" hidden="1">#REF!</definedName>
    <definedName name="BEx1S5VFNKIXHTTCWSV60UC50EZ8" localSheetId="25" hidden="1">#REF!</definedName>
    <definedName name="BEx1S5VFNKIXHTTCWSV60UC50EZ8" hidden="1">#REF!</definedName>
    <definedName name="BEx1SK3U02H0RGKEYXW7ZMCEOF3V" localSheetId="25" hidden="1">#REF!</definedName>
    <definedName name="BEx1SK3U02H0RGKEYXW7ZMCEOF3V" hidden="1">#REF!</definedName>
    <definedName name="BEx1SRAXVDSJFQ35JQ5MIZ36ZZGH" localSheetId="25" hidden="1">#REF!</definedName>
    <definedName name="BEx1SRAXVDSJFQ35JQ5MIZ36ZZGH" hidden="1">#REF!</definedName>
    <definedName name="BEx1SSNEZINBJT29QVS62VS1THT4" localSheetId="25" hidden="1">#REF!</definedName>
    <definedName name="BEx1SSNEZINBJT29QVS62VS1THT4" hidden="1">#REF!</definedName>
    <definedName name="BEx1SVNCHNANBJIDIQVB8AFK4HAN" localSheetId="25" hidden="1">#REF!</definedName>
    <definedName name="BEx1SVNCHNANBJIDIQVB8AFK4HAN" hidden="1">#REF!</definedName>
    <definedName name="BEx1TJ0WLS9O7KNSGIPWTYHDYI1D" localSheetId="25" hidden="1">#REF!</definedName>
    <definedName name="BEx1TJ0WLS9O7KNSGIPWTYHDYI1D" hidden="1">#REF!</definedName>
    <definedName name="BEx1U15M7LVVFZENH830B2BGWC04" localSheetId="25" hidden="1">#REF!</definedName>
    <definedName name="BEx1U15M7LVVFZENH830B2BGWC04" hidden="1">#REF!</definedName>
    <definedName name="BEx1U5I5BFPEBL2A4S2ZMXUX2274" localSheetId="25" hidden="1">#REF!</definedName>
    <definedName name="BEx1U5I5BFPEBL2A4S2ZMXUX2274" hidden="1">#REF!</definedName>
    <definedName name="BEx1U7WFO8OZKB1EBF4H386JW91L" localSheetId="25" hidden="1">#REF!</definedName>
    <definedName name="BEx1U7WFO8OZKB1EBF4H386JW91L" hidden="1">#REF!</definedName>
    <definedName name="BEx1U87938YR9N6HYI24KVBKLOS3" localSheetId="25" hidden="1">#REF!</definedName>
    <definedName name="BEx1U87938YR9N6HYI24KVBKLOS3" hidden="1">#REF!</definedName>
    <definedName name="BEx1UESH4KDWHYESQU2IE55RS3LI" localSheetId="25" hidden="1">#REF!</definedName>
    <definedName name="BEx1UESH4KDWHYESQU2IE55RS3LI" hidden="1">#REF!</definedName>
    <definedName name="BEx1UI8N9KTCPSOJ7RDW0T8UEBNP" localSheetId="25" hidden="1">#REF!</definedName>
    <definedName name="BEx1UI8N9KTCPSOJ7RDW0T8UEBNP" hidden="1">#REF!</definedName>
    <definedName name="BEx1UML0HHJFHA5TBOYQ24I3RV1W" localSheetId="25" hidden="1">#REF!</definedName>
    <definedName name="BEx1UML0HHJFHA5TBOYQ24I3RV1W" hidden="1">#REF!</definedName>
    <definedName name="BEx1UUDIQPZ23XQ79GUL0RAWRSCK" localSheetId="25" hidden="1">#REF!</definedName>
    <definedName name="BEx1UUDIQPZ23XQ79GUL0RAWRSCK" hidden="1">#REF!</definedName>
    <definedName name="BEx1V67SEV778NVW68J8W5SND1J7" localSheetId="25" hidden="1">#REF!</definedName>
    <definedName name="BEx1V67SEV778NVW68J8W5SND1J7" hidden="1">#REF!</definedName>
    <definedName name="BEx1VIY9SQLRESD11CC4PHYT0XSG" localSheetId="25" hidden="1">#REF!</definedName>
    <definedName name="BEx1VIY9SQLRESD11CC4PHYT0XSG" hidden="1">#REF!</definedName>
    <definedName name="BEx1WC67EH10SC38QWX3WEA5KH3A" localSheetId="25" hidden="1">#REF!</definedName>
    <definedName name="BEx1WC67EH10SC38QWX3WEA5KH3A" hidden="1">#REF!</definedName>
    <definedName name="BEx1WGYTKZZIPM1577W5FEYKFH3V" localSheetId="25" hidden="1">#REF!</definedName>
    <definedName name="BEx1WGYTKZZIPM1577W5FEYKFH3V" hidden="1">#REF!</definedName>
    <definedName name="BEx1WHPURIV3D3PTJJ359H1OP7ZV" localSheetId="25" hidden="1">#REF!</definedName>
    <definedName name="BEx1WHPURIV3D3PTJJ359H1OP7ZV" hidden="1">#REF!</definedName>
    <definedName name="BEx1WLWY2CR1WRD694JJSWSDFAIR" localSheetId="25" hidden="1">#REF!</definedName>
    <definedName name="BEx1WLWY2CR1WRD694JJSWSDFAIR" hidden="1">#REF!</definedName>
    <definedName name="BEx1WMD1LWPWRIK6GGAJRJAHJM8I" localSheetId="25" hidden="1">#REF!</definedName>
    <definedName name="BEx1WMD1LWPWRIK6GGAJRJAHJM8I" hidden="1">#REF!</definedName>
    <definedName name="BEx1WR0D41MR174LBF3P9E3K0J51" localSheetId="25" hidden="1">#REF!</definedName>
    <definedName name="BEx1WR0D41MR174LBF3P9E3K0J51" hidden="1">#REF!</definedName>
    <definedName name="BEx1WUB1FAS5PHU33TJ60SUHR618" localSheetId="25" hidden="1">#REF!</definedName>
    <definedName name="BEx1WUB1FAS5PHU33TJ60SUHR618" hidden="1">#REF!</definedName>
    <definedName name="BEx1WX04G0INSPPG9NTNR3DYR6PZ" localSheetId="25" hidden="1">#REF!</definedName>
    <definedName name="BEx1WX04G0INSPPG9NTNR3DYR6PZ" hidden="1">#REF!</definedName>
    <definedName name="BEx1X3LHU9DPG01VWX2IF65TRATF" localSheetId="25" hidden="1">#REF!</definedName>
    <definedName name="BEx1X3LHU9DPG01VWX2IF65TRATF" hidden="1">#REF!</definedName>
    <definedName name="BEx1XK8AAMO0AH0Z1OUKW30CA7EQ" localSheetId="25" hidden="1">#REF!</definedName>
    <definedName name="BEx1XK8AAMO0AH0Z1OUKW30CA7EQ" hidden="1">#REF!</definedName>
    <definedName name="BEx1XL4MZ7C80495GHQRWOBS16PQ" localSheetId="25" hidden="1">#REF!</definedName>
    <definedName name="BEx1XL4MZ7C80495GHQRWOBS16PQ" hidden="1">#REF!</definedName>
    <definedName name="BEx1Y2IGS2K95E1M51PEF9KJZ0KB" localSheetId="25" hidden="1">#REF!</definedName>
    <definedName name="BEx1Y2IGS2K95E1M51PEF9KJZ0KB" hidden="1">#REF!</definedName>
    <definedName name="BEx1Y3PKK83X2FN9SAALFHOWKMRQ" localSheetId="25" hidden="1">#REF!</definedName>
    <definedName name="BEx1Y3PKK83X2FN9SAALFHOWKMRQ" hidden="1">#REF!</definedName>
    <definedName name="BEx1YL3DJ7Y4AZ01ERCOGW0FJ26T" localSheetId="25" hidden="1">#REF!</definedName>
    <definedName name="BEx1YL3DJ7Y4AZ01ERCOGW0FJ26T" hidden="1">#REF!</definedName>
    <definedName name="BEx1Z2RYHSVD1H37817SN93VMURZ" localSheetId="25" hidden="1">#REF!</definedName>
    <definedName name="BEx1Z2RYHSVD1H37817SN93VMURZ" hidden="1">#REF!</definedName>
    <definedName name="BEx3AMAKWI6458B67VKZO56MCNJW" localSheetId="25" hidden="1">#REF!</definedName>
    <definedName name="BEx3AMAKWI6458B67VKZO56MCNJW" hidden="1">#REF!</definedName>
    <definedName name="BEx3AOOVM42G82TNF53W0EKXLUSI" localSheetId="25" hidden="1">#REF!</definedName>
    <definedName name="BEx3AOOVM42G82TNF53W0EKXLUSI" hidden="1">#REF!</definedName>
    <definedName name="BEx3AZH9W4SUFCAHNDOQ728R9V4L" localSheetId="25" hidden="1">#REF!</definedName>
    <definedName name="BEx3AZH9W4SUFCAHNDOQ728R9V4L" hidden="1">#REF!</definedName>
    <definedName name="BEx3BNR9ES4KY7Q1DK83KC5NDGL8" localSheetId="25" hidden="1">#REF!</definedName>
    <definedName name="BEx3BNR9ES4KY7Q1DK83KC5NDGL8" hidden="1">#REF!</definedName>
    <definedName name="BEx3BQR5VZXNQ4H949ORM8ESU3B3" localSheetId="25" hidden="1">#REF!</definedName>
    <definedName name="BEx3BQR5VZXNQ4H949ORM8ESU3B3" hidden="1">#REF!</definedName>
    <definedName name="BEx3BTLL3ASJN134DLEQTQM70VZM" localSheetId="25" hidden="1">#REF!</definedName>
    <definedName name="BEx3BTLL3ASJN134DLEQTQM70VZM" hidden="1">#REF!</definedName>
    <definedName name="BEx3BW5CTV0DJU5AQS3ZQFK2VLF3" localSheetId="25" hidden="1">#REF!</definedName>
    <definedName name="BEx3BW5CTV0DJU5AQS3ZQFK2VLF3" hidden="1">#REF!</definedName>
    <definedName name="BEx3BYP0FG369M7G3JEFLMMXAKTS" localSheetId="25" hidden="1">#REF!</definedName>
    <definedName name="BEx3BYP0FG369M7G3JEFLMMXAKTS" hidden="1">#REF!</definedName>
    <definedName name="BEx3C2QR0WUD19QSVO8EMIPNQJKH" localSheetId="25" hidden="1">#REF!</definedName>
    <definedName name="BEx3C2QR0WUD19QSVO8EMIPNQJKH" hidden="1">#REF!</definedName>
    <definedName name="BEx3CCS3VNR1KW2R7DKSQFZ17QW0" localSheetId="25" hidden="1">#REF!</definedName>
    <definedName name="BEx3CCS3VNR1KW2R7DKSQFZ17QW0" hidden="1">#REF!</definedName>
    <definedName name="BEx3CKFCCPZZ6ROLAT5C1DZNIC1U" localSheetId="25" hidden="1">#REF!</definedName>
    <definedName name="BEx3CKFCCPZZ6ROLAT5C1DZNIC1U" hidden="1">#REF!</definedName>
    <definedName name="BEx3CO0SVO4WLH0DO43DCHYDTH1P" localSheetId="25" hidden="1">#REF!</definedName>
    <definedName name="BEx3CO0SVO4WLH0DO43DCHYDTH1P" hidden="1">#REF!</definedName>
    <definedName name="BEx3D9G6QTSPF9UYI4X0XY0VE896" localSheetId="25" hidden="1">#REF!</definedName>
    <definedName name="BEx3D9G6QTSPF9UYI4X0XY0VE896" hidden="1">#REF!</definedName>
    <definedName name="BEx3DCQU9PBRXIMLO62KS5RLH447" localSheetId="25" hidden="1">#REF!</definedName>
    <definedName name="BEx3DCQU9PBRXIMLO62KS5RLH447" hidden="1">#REF!</definedName>
    <definedName name="BEx3DK36BR0ALV7THZRPUYF68F0Q" localSheetId="25" hidden="1">#REF!</definedName>
    <definedName name="BEx3DK36BR0ALV7THZRPUYF68F0Q" hidden="1">#REF!</definedName>
    <definedName name="BEx3DY0WGMGGJ7LOT59A2IZ1LJ2K" localSheetId="25" hidden="1">#REF!</definedName>
    <definedName name="BEx3DY0WGMGGJ7LOT59A2IZ1LJ2K" hidden="1">#REF!</definedName>
    <definedName name="BEx3EF99FD6QNNCNOKDEE67JHTUJ" localSheetId="25" hidden="1">#REF!</definedName>
    <definedName name="BEx3EF99FD6QNNCNOKDEE67JHTUJ" hidden="1">#REF!</definedName>
    <definedName name="BEx3EHCSERZ2O2OAG8Y95UPG2IY9" localSheetId="25" hidden="1">#REF!</definedName>
    <definedName name="BEx3EHCSERZ2O2OAG8Y95UPG2IY9" hidden="1">#REF!</definedName>
    <definedName name="BEx3EJR3TCJDYS7ZXNDS5N9KTGIK" localSheetId="25" hidden="1">#REF!</definedName>
    <definedName name="BEx3EJR3TCJDYS7ZXNDS5N9KTGIK" hidden="1">#REF!</definedName>
    <definedName name="BEx3ELJTTBS6P05CNISMGOJOA60V" localSheetId="25" hidden="1">#REF!</definedName>
    <definedName name="BEx3ELJTTBS6P05CNISMGOJOA60V" hidden="1">#REF!</definedName>
    <definedName name="BEx3EQSLJBDDJRHNX19PBFCKNY2I" localSheetId="25" hidden="1">#REF!</definedName>
    <definedName name="BEx3EQSLJBDDJRHNX19PBFCKNY2I" hidden="1">#REF!</definedName>
    <definedName name="BEx3EUUAX947Q5N6MY6W0KSNY78Y" localSheetId="25" hidden="1">#REF!</definedName>
    <definedName name="BEx3EUUAX947Q5N6MY6W0KSNY78Y" hidden="1">#REF!</definedName>
    <definedName name="BEx3FHMD1P5XBCH23ZKIFO6ZTCNB" localSheetId="25" hidden="1">#REF!</definedName>
    <definedName name="BEx3FHMD1P5XBCH23ZKIFO6ZTCNB" hidden="1">#REF!</definedName>
    <definedName name="BEx3FI2G3YYIACQHXNXEA15M8ZK5" localSheetId="25" hidden="1">#REF!</definedName>
    <definedName name="BEx3FI2G3YYIACQHXNXEA15M8ZK5" hidden="1">#REF!</definedName>
    <definedName name="BEx3FJ9MHSLDK8W91GO85FX1GX57" localSheetId="25" hidden="1">#REF!</definedName>
    <definedName name="BEx3FJ9MHSLDK8W91GO85FX1GX57" hidden="1">#REF!</definedName>
    <definedName name="BEx3FR251HFU7A33PU01SJUENL2B" localSheetId="25" hidden="1">#REF!</definedName>
    <definedName name="BEx3FR251HFU7A33PU01SJUENL2B" hidden="1">#REF!</definedName>
    <definedName name="BEx3FX7EJL47JSLSWP3EOC265WAE" localSheetId="25" hidden="1">#REF!</definedName>
    <definedName name="BEx3FX7EJL47JSLSWP3EOC265WAE" hidden="1">#REF!</definedName>
    <definedName name="BEx3G201R8NLJ6FIHO2QS0SW9QVV" localSheetId="25" hidden="1">#REF!</definedName>
    <definedName name="BEx3G201R8NLJ6FIHO2QS0SW9QVV" hidden="1">#REF!</definedName>
    <definedName name="BEx3G2LL2II66XY5YCDPG4JE13A3" localSheetId="25" hidden="1">#REF!</definedName>
    <definedName name="BEx3G2LL2II66XY5YCDPG4JE13A3" hidden="1">#REF!</definedName>
    <definedName name="BEx3G2WA0DTYY9D8AGHHOBTPE2B2" localSheetId="25" hidden="1">#REF!</definedName>
    <definedName name="BEx3G2WA0DTYY9D8AGHHOBTPE2B2" hidden="1">#REF!</definedName>
    <definedName name="BEx3GCXR6IAS0B6WJ03GJVH7CO52" localSheetId="25" hidden="1">#REF!</definedName>
    <definedName name="BEx3GCXR6IAS0B6WJ03GJVH7CO52" hidden="1">#REF!</definedName>
    <definedName name="BEx3GEVV18SEQDI1JGY7EN6D1GT1" localSheetId="25" hidden="1">#REF!</definedName>
    <definedName name="BEx3GEVV18SEQDI1JGY7EN6D1GT1" hidden="1">#REF!</definedName>
    <definedName name="BEx3GKFH64MKQX61S7DYTZ15JCPY" localSheetId="25" hidden="1">#REF!</definedName>
    <definedName name="BEx3GKFH64MKQX61S7DYTZ15JCPY" hidden="1">#REF!</definedName>
    <definedName name="BEx3GMJ1Y6UU02DLRL0QXCEKDA6C" localSheetId="25" hidden="1">#REF!</definedName>
    <definedName name="BEx3GMJ1Y6UU02DLRL0QXCEKDA6C" hidden="1">#REF!</definedName>
    <definedName name="BEx3GN4LY0135CBDIN1TU2UEODGF" localSheetId="25" hidden="1">#REF!</definedName>
    <definedName name="BEx3GN4LY0135CBDIN1TU2UEODGF" hidden="1">#REF!</definedName>
    <definedName name="BEx3GPDH2AH4QKT4OOSN563XUHBD" localSheetId="25" hidden="1">#REF!</definedName>
    <definedName name="BEx3GPDH2AH4QKT4OOSN563XUHBD" hidden="1">#REF!</definedName>
    <definedName name="BEx3H5UX2GZFZZT657YR76RHW5I6" localSheetId="25" hidden="1">#REF!</definedName>
    <definedName name="BEx3H5UX2GZFZZT657YR76RHW5I6" hidden="1">#REF!</definedName>
    <definedName name="BEx3HLW8TA14A1E5WOXBDGYGCIJ5" localSheetId="25" hidden="1">#REF!</definedName>
    <definedName name="BEx3HLW8TA14A1E5WOXBDGYGCIJ5" hidden="1">#REF!</definedName>
    <definedName name="BEx3HMSEFOP6DBM4R97XA6B7NFG6" localSheetId="25" hidden="1">#REF!</definedName>
    <definedName name="BEx3HMSEFOP6DBM4R97XA6B7NFG6" hidden="1">#REF!</definedName>
    <definedName name="BEx3HWJ5SQSD2CVCQNR183X44FR8" localSheetId="25" hidden="1">#REF!</definedName>
    <definedName name="BEx3HWJ5SQSD2CVCQNR183X44FR8" hidden="1">#REF!</definedName>
    <definedName name="BEx3I09YVXO0G4X7KGSA4WGORM35" localSheetId="25" hidden="1">#REF!</definedName>
    <definedName name="BEx3I09YVXO0G4X7KGSA4WGORM35" hidden="1">#REF!</definedName>
    <definedName name="BEx3ICF1GY8HQEBIU9S43PDJ90BX" localSheetId="25" hidden="1">#REF!</definedName>
    <definedName name="BEx3ICF1GY8HQEBIU9S43PDJ90BX" hidden="1">#REF!</definedName>
    <definedName name="BEx3IYAH2DEBFWO8F94H4MXE3RLY" localSheetId="25" hidden="1">#REF!</definedName>
    <definedName name="BEx3IYAH2DEBFWO8F94H4MXE3RLY" hidden="1">#REF!</definedName>
    <definedName name="BEx3IZXXSYEW50379N2EAFWO8DZV" localSheetId="25" hidden="1">#REF!</definedName>
    <definedName name="BEx3IZXXSYEW50379N2EAFWO8DZV" hidden="1">#REF!</definedName>
    <definedName name="BEx3J1VZVGTKT4ATPO9O5JCSFTTR" localSheetId="25" hidden="1">#REF!</definedName>
    <definedName name="BEx3J1VZVGTKT4ATPO9O5JCSFTTR" hidden="1">#REF!</definedName>
    <definedName name="BEx3JC2TY7JNAAC3L7QHVPQXLGQ8" localSheetId="25" hidden="1">#REF!</definedName>
    <definedName name="BEx3JC2TY7JNAAC3L7QHVPQXLGQ8" hidden="1">#REF!</definedName>
    <definedName name="BEx3JX23SYDIGOGM4Y0CQFBW8ZBV" localSheetId="25" hidden="1">#REF!</definedName>
    <definedName name="BEx3JX23SYDIGOGM4Y0CQFBW8ZBV" hidden="1">#REF!</definedName>
    <definedName name="BEx3JXCXCVBZJGV5VEG9MJEI01AL" localSheetId="25" hidden="1">#REF!</definedName>
    <definedName name="BEx3JXCXCVBZJGV5VEG9MJEI01AL" hidden="1">#REF!</definedName>
    <definedName name="BEx3JYK2N7X59TPJSKYZ77ENY8SS" localSheetId="25" hidden="1">#REF!</definedName>
    <definedName name="BEx3JYK2N7X59TPJSKYZ77ENY8SS" hidden="1">#REF!</definedName>
    <definedName name="BEx3K4EII7GU1CG0BN7UL15M6J8Z" localSheetId="25" hidden="1">#REF!</definedName>
    <definedName name="BEx3K4EII7GU1CG0BN7UL15M6J8Z" hidden="1">#REF!</definedName>
    <definedName name="BEx3K4ZXQUQ2KYZF74B84SO48XMW" localSheetId="25" hidden="1">#REF!</definedName>
    <definedName name="BEx3K4ZXQUQ2KYZF74B84SO48XMW" hidden="1">#REF!</definedName>
    <definedName name="BEx3KEFXUCVNVPH7KSEGAZYX13B5" localSheetId="25" hidden="1">#REF!</definedName>
    <definedName name="BEx3KEFXUCVNVPH7KSEGAZYX13B5" hidden="1">#REF!</definedName>
    <definedName name="BEx3KFXUAF6YXAA47B7Q6X9B3VGB" localSheetId="25" hidden="1">#REF!</definedName>
    <definedName name="BEx3KFXUAF6YXAA47B7Q6X9B3VGB" hidden="1">#REF!</definedName>
    <definedName name="BEx3KIXQYOGMPK4WJJAVBRX4NR28" localSheetId="25" hidden="1">#REF!</definedName>
    <definedName name="BEx3KIXQYOGMPK4WJJAVBRX4NR28" hidden="1">#REF!</definedName>
    <definedName name="BEx3KJOMVOSFZVJUL3GKCNP6DQDS" localSheetId="25" hidden="1">#REF!</definedName>
    <definedName name="BEx3KJOMVOSFZVJUL3GKCNP6DQDS" hidden="1">#REF!</definedName>
    <definedName name="BEx3KP2VRBMORK0QEAZUYCXL3DHJ" localSheetId="25" hidden="1">#REF!</definedName>
    <definedName name="BEx3KP2VRBMORK0QEAZUYCXL3DHJ" hidden="1">#REF!</definedName>
    <definedName name="BEx3L4IN3LI4C26SITKTGAH27CDU" localSheetId="25" hidden="1">#REF!</definedName>
    <definedName name="BEx3L4IN3LI4C26SITKTGAH27CDU" hidden="1">#REF!</definedName>
    <definedName name="BEx3L4YQ0J7ZU0M5QM6YIPCEYC9K" localSheetId="25" hidden="1">#REF!</definedName>
    <definedName name="BEx3L4YQ0J7ZU0M5QM6YIPCEYC9K" hidden="1">#REF!</definedName>
    <definedName name="BEx3L60DJOR7NQN42G7YSAODP1EX" localSheetId="25" hidden="1">#REF!</definedName>
    <definedName name="BEx3L60DJOR7NQN42G7YSAODP1EX" hidden="1">#REF!</definedName>
    <definedName name="BEx3L7D0PI38HWZ7VADU16C9E33D" localSheetId="25" hidden="1">#REF!</definedName>
    <definedName name="BEx3L7D0PI38HWZ7VADU16C9E33D" hidden="1">#REF!</definedName>
    <definedName name="BEx3LM1PR4Y7KINKMTMKR984GX8Q" localSheetId="25" hidden="1">#REF!</definedName>
    <definedName name="BEx3LM1PR4Y7KINKMTMKR984GX8Q" hidden="1">#REF!</definedName>
    <definedName name="BEx3LPCEZ1C0XEKNCM3YT09JWCUO" localSheetId="25" hidden="1">#REF!</definedName>
    <definedName name="BEx3LPCEZ1C0XEKNCM3YT09JWCUO" hidden="1">#REF!</definedName>
    <definedName name="BEx3M1MR1K1NQD03H74BFWOK4MWQ" localSheetId="25" hidden="1">#REF!</definedName>
    <definedName name="BEx3M1MR1K1NQD03H74BFWOK4MWQ" hidden="1">#REF!</definedName>
    <definedName name="BEx3M4H77MYUKOOD31H9F80NMVK8" localSheetId="25" hidden="1">#REF!</definedName>
    <definedName name="BEx3M4H77MYUKOOD31H9F80NMVK8" hidden="1">#REF!</definedName>
    <definedName name="BEx3M9VFX329PZWYC4DMZ6P3W9R2" localSheetId="25" hidden="1">#REF!</definedName>
    <definedName name="BEx3M9VFX329PZWYC4DMZ6P3W9R2" hidden="1">#REF!</definedName>
    <definedName name="BEx3MCQ0VEBV0CZXDS505L38EQ8N" localSheetId="25" hidden="1">#REF!</definedName>
    <definedName name="BEx3MCQ0VEBV0CZXDS505L38EQ8N" hidden="1">#REF!</definedName>
    <definedName name="BEx3MEYV5LQY0BAL7V3CFAFVOM3T" localSheetId="25" hidden="1">#REF!</definedName>
    <definedName name="BEx3MEYV5LQY0BAL7V3CFAFVOM3T" hidden="1">#REF!</definedName>
    <definedName name="BEx3MREOFWJQEYMCMBL7ZE06NBN6" localSheetId="25" hidden="1">#REF!</definedName>
    <definedName name="BEx3MREOFWJQEYMCMBL7ZE06NBN6" hidden="1">#REF!</definedName>
    <definedName name="BEx3NKXF7GYXHBK75UI6MDRUSU0J" localSheetId="25" hidden="1">#REF!</definedName>
    <definedName name="BEx3NKXF7GYXHBK75UI6MDRUSU0J" hidden="1">#REF!</definedName>
    <definedName name="BEx3NLIZ7PHF2XE59ECZ3MD04ZG1" localSheetId="25" hidden="1">#REF!</definedName>
    <definedName name="BEx3NLIZ7PHF2XE59ECZ3MD04ZG1" hidden="1">#REF!</definedName>
    <definedName name="BEx3NMQ4BVC94728AUM7CCX7UHTU" localSheetId="25" hidden="1">#REF!</definedName>
    <definedName name="BEx3NMQ4BVC94728AUM7CCX7UHTU" hidden="1">#REF!</definedName>
    <definedName name="BEx3NR2I4OUFP3Z2QZEDU2PIFIDI" localSheetId="25" hidden="1">#REF!</definedName>
    <definedName name="BEx3NR2I4OUFP3Z2QZEDU2PIFIDI" hidden="1">#REF!</definedName>
    <definedName name="BEx3NSPWDG0V5D2JMTZJ250GE867" localSheetId="25" hidden="1">#REF!</definedName>
    <definedName name="BEx3NSPWDG0V5D2JMTZJ250GE867" hidden="1">#REF!</definedName>
    <definedName name="BEx3O19B8FTTAPVT5DZXQGQXWFR8" localSheetId="25" hidden="1">#REF!</definedName>
    <definedName name="BEx3O19B8FTTAPVT5DZXQGQXWFR8" hidden="1">#REF!</definedName>
    <definedName name="BEx3O85IKWARA6NCJOLRBRJFMEWW" localSheetId="25" hidden="1">#REF!</definedName>
    <definedName name="BEx3O85IKWARA6NCJOLRBRJFMEWW" hidden="1">#REF!</definedName>
    <definedName name="BEx3OJZSCGFRW7SVGBFI0X9DNVMM" localSheetId="25" hidden="1">#REF!</definedName>
    <definedName name="BEx3OJZSCGFRW7SVGBFI0X9DNVMM" hidden="1">#REF!</definedName>
    <definedName name="BEx3ORSBUXAF21MKEY90YJV9AY9A" localSheetId="25" hidden="1">#REF!</definedName>
    <definedName name="BEx3ORSBUXAF21MKEY90YJV9AY9A" hidden="1">#REF!</definedName>
    <definedName name="BEx3OV8BH6PYNZT7C246LOAU9SVX" localSheetId="25" hidden="1">#REF!</definedName>
    <definedName name="BEx3OV8BH6PYNZT7C246LOAU9SVX" hidden="1">#REF!</definedName>
    <definedName name="BEx3OXRYJZUEY6E72UJU0PHLMYAR" localSheetId="25" hidden="1">#REF!</definedName>
    <definedName name="BEx3OXRYJZUEY6E72UJU0PHLMYAR" hidden="1">#REF!</definedName>
    <definedName name="BEx3P59TTRSGQY888P5C1O7M2PQT" localSheetId="25" hidden="1">#REF!</definedName>
    <definedName name="BEx3P59TTRSGQY888P5C1O7M2PQT" hidden="1">#REF!</definedName>
    <definedName name="BEx3PDNRRNKD5GOUBUQFXAHIXLD9" localSheetId="25" hidden="1">#REF!</definedName>
    <definedName name="BEx3PDNRRNKD5GOUBUQFXAHIXLD9" hidden="1">#REF!</definedName>
    <definedName name="BEx3PDT8GNPWLLN02IH1XPV90XYK" localSheetId="25" hidden="1">#REF!</definedName>
    <definedName name="BEx3PDT8GNPWLLN02IH1XPV90XYK" hidden="1">#REF!</definedName>
    <definedName name="BEx3PKEMDW8KZEP11IL927C5O7I2" localSheetId="25" hidden="1">#REF!</definedName>
    <definedName name="BEx3PKEMDW8KZEP11IL927C5O7I2" hidden="1">#REF!</definedName>
    <definedName name="BEx3PKJZ1Z7L9S6KV8KXVS6B2FX4" localSheetId="25" hidden="1">#REF!</definedName>
    <definedName name="BEx3PKJZ1Z7L9S6KV8KXVS6B2FX4" hidden="1">#REF!</definedName>
    <definedName name="BEx3PMNG53Z5HY138H99QOMTX8W3" localSheetId="25" hidden="1">#REF!</definedName>
    <definedName name="BEx3PMNG53Z5HY138H99QOMTX8W3" hidden="1">#REF!</definedName>
    <definedName name="BEx3PP1RRSFZ8UC0JC9R91W6LNKW" localSheetId="25" hidden="1">#REF!</definedName>
    <definedName name="BEx3PP1RRSFZ8UC0JC9R91W6LNKW" hidden="1">#REF!</definedName>
    <definedName name="BEx3PVXYZC8WB9ZJE7OCKUXZ46EA" localSheetId="25" hidden="1">#REF!</definedName>
    <definedName name="BEx3PVXYZC8WB9ZJE7OCKUXZ46EA" hidden="1">#REF!</definedName>
    <definedName name="BEx3Q0VWPU5EQECK7MQ47TYJ3SWW" localSheetId="25" hidden="1">#REF!</definedName>
    <definedName name="BEx3Q0VWPU5EQECK7MQ47TYJ3SWW" hidden="1">#REF!</definedName>
    <definedName name="BEx3Q7BZ9PUXK2RLIOFSIS9AHU1B" localSheetId="25" hidden="1">#REF!</definedName>
    <definedName name="BEx3Q7BZ9PUXK2RLIOFSIS9AHU1B" hidden="1">#REF!</definedName>
    <definedName name="BEx3Q8J42S9VU6EAN2Y28MR6DF88" localSheetId="25" hidden="1">#REF!</definedName>
    <definedName name="BEx3Q8J42S9VU6EAN2Y28MR6DF88" hidden="1">#REF!</definedName>
    <definedName name="BEx3QEDFOYFY5NBTININ5W4RLD4Q" localSheetId="25" hidden="1">#REF!</definedName>
    <definedName name="BEx3QEDFOYFY5NBTININ5W4RLD4Q" hidden="1">#REF!</definedName>
    <definedName name="BEx3QIKJ3U962US1Q564NZDLU8LD" localSheetId="25" hidden="1">#REF!</definedName>
    <definedName name="BEx3QIKJ3U962US1Q564NZDLU8LD" hidden="1">#REF!</definedName>
    <definedName name="BEx3QR9D45DHW50VQ7Y3Q1AXPOB9" localSheetId="25" hidden="1">#REF!</definedName>
    <definedName name="BEx3QR9D45DHW50VQ7Y3Q1AXPOB9" hidden="1">#REF!</definedName>
    <definedName name="BEx3QSWT2S5KWG6U2V9711IYDQBM" localSheetId="25" hidden="1">#REF!</definedName>
    <definedName name="BEx3QSWT2S5KWG6U2V9711IYDQBM" hidden="1">#REF!</definedName>
    <definedName name="BEx3QVGG7Q2X4HZHJAM35A8T3VR7" localSheetId="25" hidden="1">#REF!</definedName>
    <definedName name="BEx3QVGG7Q2X4HZHJAM35A8T3VR7" hidden="1">#REF!</definedName>
    <definedName name="BEx3R0JUB9YN8PHPPQTAMIT1IHWK" localSheetId="25" hidden="1">#REF!</definedName>
    <definedName name="BEx3R0JUB9YN8PHPPQTAMIT1IHWK" hidden="1">#REF!</definedName>
    <definedName name="BEx3R81NFRO7M81VHVKOBFT0QBIL" localSheetId="25" hidden="1">#REF!</definedName>
    <definedName name="BEx3R81NFRO7M81VHVKOBFT0QBIL" hidden="1">#REF!</definedName>
    <definedName name="BEx3RHC2ZD5UFS6QD4OPFCNNMWH1" localSheetId="25" hidden="1">#REF!</definedName>
    <definedName name="BEx3RHC2ZD5UFS6QD4OPFCNNMWH1" hidden="1">#REF!</definedName>
    <definedName name="BEx3RMVMHOLTNK1HIM6UGEES3KTY" localSheetId="25" hidden="1">#REF!</definedName>
    <definedName name="BEx3RMVMHOLTNK1HIM6UGEES3KTY" hidden="1">#REF!</definedName>
    <definedName name="BEx3RQ10QIWBAPHALAA91BUUCM2X" localSheetId="25" hidden="1">#REF!</definedName>
    <definedName name="BEx3RQ10QIWBAPHALAA91BUUCM2X" hidden="1">#REF!</definedName>
    <definedName name="BEx3RV4E1WT43SZBUN09RTB8EK1O" localSheetId="25" hidden="1">#REF!</definedName>
    <definedName name="BEx3RV4E1WT43SZBUN09RTB8EK1O" hidden="1">#REF!</definedName>
    <definedName name="BEx3RXYU0QLFXSFTM5EB20GD03W5" localSheetId="25" hidden="1">#REF!</definedName>
    <definedName name="BEx3RXYU0QLFXSFTM5EB20GD03W5" hidden="1">#REF!</definedName>
    <definedName name="BEx3RYKLC3QQO3XTUN7BEW2AQL98" localSheetId="25" hidden="1">#REF!</definedName>
    <definedName name="BEx3RYKLC3QQO3XTUN7BEW2AQL98" hidden="1">#REF!</definedName>
    <definedName name="BEx3RYV79KZJ6XBK2GQW2JAKBP8Y" localSheetId="25" hidden="1">#REF!</definedName>
    <definedName name="BEx3RYV79KZJ6XBK2GQW2JAKBP8Y" hidden="1">#REF!</definedName>
    <definedName name="BEx3SICJ45BYT6FHBER86PJT25FC" localSheetId="25" hidden="1">#REF!</definedName>
    <definedName name="BEx3SICJ45BYT6FHBER86PJT25FC" hidden="1">#REF!</definedName>
    <definedName name="BEx3SMUCMJVGQ2H4EHQI5ZFHEF0P" localSheetId="25" hidden="1">#REF!</definedName>
    <definedName name="BEx3SMUCMJVGQ2H4EHQI5ZFHEF0P" hidden="1">#REF!</definedName>
    <definedName name="BEx3SN56F03CPDRDA7LZ763V0N4I" localSheetId="25" hidden="1">#REF!</definedName>
    <definedName name="BEx3SN56F03CPDRDA7LZ763V0N4I" hidden="1">#REF!</definedName>
    <definedName name="BEx3SPE6N1ORXPRCDL3JPZD73Z9F" localSheetId="25" hidden="1">#REF!</definedName>
    <definedName name="BEx3SPE6N1ORXPRCDL3JPZD73Z9F" hidden="1">#REF!</definedName>
    <definedName name="BEx3T29ZTULQE0OMSMWUMZDU9ZZ0" localSheetId="25" hidden="1">#REF!</definedName>
    <definedName name="BEx3T29ZTULQE0OMSMWUMZDU9ZZ0" hidden="1">#REF!</definedName>
    <definedName name="BEx3T6MJ1QDJ929WMUDVZ0O3UW0Y" localSheetId="25" hidden="1">#REF!</definedName>
    <definedName name="BEx3T6MJ1QDJ929WMUDVZ0O3UW0Y" hidden="1">#REF!</definedName>
    <definedName name="BEx3TPCSI16OAB2L9M9IULQMQ9J9" localSheetId="25" hidden="1">#REF!</definedName>
    <definedName name="BEx3TPCSI16OAB2L9M9IULQMQ9J9" hidden="1">#REF!</definedName>
    <definedName name="BEx3U64YUOZ419BAJS2W78UMATAW" localSheetId="25" hidden="1">#REF!</definedName>
    <definedName name="BEx3U64YUOZ419BAJS2W78UMATAW" hidden="1">#REF!</definedName>
    <definedName name="BEx3U94WCEA5DKMWBEX1GU0LKYG2" localSheetId="25" hidden="1">#REF!</definedName>
    <definedName name="BEx3U94WCEA5DKMWBEX1GU0LKYG2" hidden="1">#REF!</definedName>
    <definedName name="BEx3U9VZ8SQVYS6ZA038J7AP7ZGW" localSheetId="25" hidden="1">#REF!</definedName>
    <definedName name="BEx3U9VZ8SQVYS6ZA038J7AP7ZGW" hidden="1">#REF!</definedName>
    <definedName name="BEx3UIQ5WRJBGNTFCCLOR4N7B1OQ" localSheetId="25" hidden="1">#REF!</definedName>
    <definedName name="BEx3UIQ5WRJBGNTFCCLOR4N7B1OQ" hidden="1">#REF!</definedName>
    <definedName name="BEx3UJMIX2NUSSWGMSI25A5DM4CH" localSheetId="25" hidden="1">#REF!</definedName>
    <definedName name="BEx3UJMIX2NUSSWGMSI25A5DM4CH" hidden="1">#REF!</definedName>
    <definedName name="BEx3UKOCOQG7S1YQ436S997K1KWV" localSheetId="25" hidden="1">#REF!</definedName>
    <definedName name="BEx3UKOCOQG7S1YQ436S997K1KWV" hidden="1">#REF!</definedName>
    <definedName name="BEx3UYM19VIXLA0EU7LB9NHA77PB" localSheetId="25" hidden="1">#REF!</definedName>
    <definedName name="BEx3UYM19VIXLA0EU7LB9NHA77PB" hidden="1">#REF!</definedName>
    <definedName name="BEx3VML7CG70HPISMVYIUEN3711Q" localSheetId="25" hidden="1">#REF!</definedName>
    <definedName name="BEx3VML7CG70HPISMVYIUEN3711Q" hidden="1">#REF!</definedName>
    <definedName name="BEx56ZID5H04P9AIYLP1OASFGV56" localSheetId="25" hidden="1">#REF!</definedName>
    <definedName name="BEx56ZID5H04P9AIYLP1OASFGV56" hidden="1">#REF!</definedName>
    <definedName name="BEx587EYSS57E3PI8DT973HLJM9E" localSheetId="25" hidden="1">#REF!</definedName>
    <definedName name="BEx587EYSS57E3PI8DT973HLJM9E" hidden="1">#REF!</definedName>
    <definedName name="BEx587KFQ3VKCOCY1SA5F24PQGUI" localSheetId="25" hidden="1">#REF!</definedName>
    <definedName name="BEx587KFQ3VKCOCY1SA5F24PQGUI" hidden="1">#REF!</definedName>
    <definedName name="BEx58O780PQ05NF0Z1SKKRB3N099" localSheetId="25" hidden="1">#REF!</definedName>
    <definedName name="BEx58O780PQ05NF0Z1SKKRB3N099" hidden="1">#REF!</definedName>
    <definedName name="BEx58XHO7ZULLF2EUD7YIS0MGQJ5" localSheetId="25" hidden="1">#REF!</definedName>
    <definedName name="BEx58XHO7ZULLF2EUD7YIS0MGQJ5" hidden="1">#REF!</definedName>
    <definedName name="BEx58ZW0HAIGIPEX9CVA1PQQTR6X" localSheetId="25" hidden="1">#REF!</definedName>
    <definedName name="BEx58ZW0HAIGIPEX9CVA1PQQTR6X" hidden="1">#REF!</definedName>
    <definedName name="BEx59BA1KH3RG6K1LHL7YS2VB79N" localSheetId="25" hidden="1">#REF!</definedName>
    <definedName name="BEx59BA1KH3RG6K1LHL7YS2VB79N" hidden="1">#REF!</definedName>
    <definedName name="BEx59E9WABJP2TN71QAIKK79HPK9" localSheetId="25" hidden="1">#REF!</definedName>
    <definedName name="BEx59E9WABJP2TN71QAIKK79HPK9" hidden="1">#REF!</definedName>
    <definedName name="BEx59P7MAPNU129ZTC5H3EH892G1" localSheetId="25" hidden="1">#REF!</definedName>
    <definedName name="BEx59P7MAPNU129ZTC5H3EH892G1" hidden="1">#REF!</definedName>
    <definedName name="BEx5A11WZRQSIE089QE119AOX9ZG" localSheetId="25" hidden="1">#REF!</definedName>
    <definedName name="BEx5A11WZRQSIE089QE119AOX9ZG" hidden="1">#REF!</definedName>
    <definedName name="BEx5A7CIGCOTHJKHGUBDZG91JGPZ" localSheetId="25" hidden="1">#REF!</definedName>
    <definedName name="BEx5A7CIGCOTHJKHGUBDZG91JGPZ" hidden="1">#REF!</definedName>
    <definedName name="BEx5A8UFLT2SWVSG5COFA9B8P376" localSheetId="25" hidden="1">#REF!</definedName>
    <definedName name="BEx5A8UFLT2SWVSG5COFA9B8P376" hidden="1">#REF!</definedName>
    <definedName name="BEx5AFFTN3IXIBHDKM0FYC4OFL1S" localSheetId="25" hidden="1">#REF!</definedName>
    <definedName name="BEx5AFFTN3IXIBHDKM0FYC4OFL1S" hidden="1">#REF!</definedName>
    <definedName name="BEx5AOFIO8KVRHIZ1RII337AA8ML" localSheetId="25" hidden="1">#REF!</definedName>
    <definedName name="BEx5AOFIO8KVRHIZ1RII337AA8ML" hidden="1">#REF!</definedName>
    <definedName name="BEx5APRZ66L5BWHFE8E4YYNEDTI4" localSheetId="25" hidden="1">#REF!</definedName>
    <definedName name="BEx5APRZ66L5BWHFE8E4YYNEDTI4" hidden="1">#REF!</definedName>
    <definedName name="BEx5AUVDSQ35VO4BD9AKKGBM5S7D" localSheetId="25" hidden="1">#REF!</definedName>
    <definedName name="BEx5AUVDSQ35VO4BD9AKKGBM5S7D" hidden="1">#REF!</definedName>
    <definedName name="BEx5B4RHHX0J1BF2FZKEA0SPP29O" localSheetId="25" hidden="1">#REF!</definedName>
    <definedName name="BEx5B4RHHX0J1BF2FZKEA0SPP29O" hidden="1">#REF!</definedName>
    <definedName name="BEx5B5YMSWP0OVI5CIQRP5V18D0C" localSheetId="25" hidden="1">#REF!</definedName>
    <definedName name="BEx5B5YMSWP0OVI5CIQRP5V18D0C" hidden="1">#REF!</definedName>
    <definedName name="BEx5B825RW35M5H0UB2IZGGRS4ER" localSheetId="25" hidden="1">#REF!</definedName>
    <definedName name="BEx5B825RW35M5H0UB2IZGGRS4ER" hidden="1">#REF!</definedName>
    <definedName name="BEx5BAWPMY0TL684WDXX6KKJLRCN" localSheetId="25" hidden="1">#REF!</definedName>
    <definedName name="BEx5BAWPMY0TL684WDXX6KKJLRCN" hidden="1">#REF!</definedName>
    <definedName name="BEx5BBI61U4Y65GD0ARMTALPP7SJ" localSheetId="25" hidden="1">#REF!</definedName>
    <definedName name="BEx5BBI61U4Y65GD0ARMTALPP7SJ" hidden="1">#REF!</definedName>
    <definedName name="BEx5BDR56MEV4IHY6CIH2SVNG1UB" localSheetId="25" hidden="1">#REF!</definedName>
    <definedName name="BEx5BDR56MEV4IHY6CIH2SVNG1UB" hidden="1">#REF!</definedName>
    <definedName name="BEx5BESZC5H329SKHGJOHZFILYJJ" localSheetId="25" hidden="1">#REF!</definedName>
    <definedName name="BEx5BESZC5H329SKHGJOHZFILYJJ" hidden="1">#REF!</definedName>
    <definedName name="BEx5BHSQ42B50IU1TEQFUXFX9XQD" localSheetId="25" hidden="1">#REF!</definedName>
    <definedName name="BEx5BHSQ42B50IU1TEQFUXFX9XQD" hidden="1">#REF!</definedName>
    <definedName name="BEx5BKSM4UN4C1DM3EYKM79MRC5K" localSheetId="25" hidden="1">#REF!</definedName>
    <definedName name="BEx5BKSM4UN4C1DM3EYKM79MRC5K" hidden="1">#REF!</definedName>
    <definedName name="BEx5BNN8NPH9KVOBARB9CDD9WLB6" localSheetId="25" hidden="1">#REF!</definedName>
    <definedName name="BEx5BNN8NPH9KVOBARB9CDD9WLB6" hidden="1">#REF!</definedName>
    <definedName name="BEx5BYFMZ80TDDN2EZO8CF39AIAC" localSheetId="25" hidden="1">#REF!</definedName>
    <definedName name="BEx5BYFMZ80TDDN2EZO8CF39AIAC" hidden="1">#REF!</definedName>
    <definedName name="BEx5C2BWFW6SHZBFDEISKGXHZCQW" localSheetId="25" hidden="1">#REF!</definedName>
    <definedName name="BEx5C2BWFW6SHZBFDEISKGXHZCQW" hidden="1">#REF!</definedName>
    <definedName name="BEx5C49ZFH8TO9ZU55729C3F7XG7" localSheetId="25" hidden="1">#REF!</definedName>
    <definedName name="BEx5C49ZFH8TO9ZU55729C3F7XG7" hidden="1">#REF!</definedName>
    <definedName name="BEx5C8GZQK13G60ZM70P63I5OS0L" localSheetId="25" hidden="1">#REF!</definedName>
    <definedName name="BEx5C8GZQK13G60ZM70P63I5OS0L" hidden="1">#REF!</definedName>
    <definedName name="BEx5CAPTVN2NBT3UOMA1UFAL1C2R" localSheetId="25" hidden="1">#REF!</definedName>
    <definedName name="BEx5CAPTVN2NBT3UOMA1UFAL1C2R" hidden="1">#REF!</definedName>
    <definedName name="BEx5CEM3SYF9XP0ZZVE0GEPCLV3F" localSheetId="25" hidden="1">#REF!</definedName>
    <definedName name="BEx5CEM3SYF9XP0ZZVE0GEPCLV3F" hidden="1">#REF!</definedName>
    <definedName name="BEx5CFYQ0F1Z6P8SCVJ0I3UPVFE4" localSheetId="25" hidden="1">#REF!</definedName>
    <definedName name="BEx5CFYQ0F1Z6P8SCVJ0I3UPVFE4" hidden="1">#REF!</definedName>
    <definedName name="BEx5CINUDCSDCAJSNNV7XVNU8Q79" localSheetId="25" hidden="1">#REF!</definedName>
    <definedName name="BEx5CINUDCSDCAJSNNV7XVNU8Q79" hidden="1">#REF!</definedName>
    <definedName name="BEx5CNLUIOYU8EODGA03Z3547I9T" localSheetId="25" hidden="1">#REF!</definedName>
    <definedName name="BEx5CNLUIOYU8EODGA03Z3547I9T" hidden="1">#REF!</definedName>
    <definedName name="BEx5CPEKNSJORIPFQC2E1LTRYY8L" localSheetId="25" hidden="1">#REF!</definedName>
    <definedName name="BEx5CPEKNSJORIPFQC2E1LTRYY8L" hidden="1">#REF!</definedName>
    <definedName name="BEx5CSUOL05D8PAM2TRDA9VRJT1O" localSheetId="25" hidden="1">#REF!</definedName>
    <definedName name="BEx5CSUOL05D8PAM2TRDA9VRJT1O" hidden="1">#REF!</definedName>
    <definedName name="BEx5CUNFOO4YDFJ22HCMI2QKIGKM" localSheetId="25" hidden="1">#REF!</definedName>
    <definedName name="BEx5CUNFOO4YDFJ22HCMI2QKIGKM" hidden="1">#REF!</definedName>
    <definedName name="BEx5D8L47OF0WHBPFWXGZINZWUBZ" localSheetId="25" hidden="1">#REF!</definedName>
    <definedName name="BEx5D8L47OF0WHBPFWXGZINZWUBZ" hidden="1">#REF!</definedName>
    <definedName name="BEx5DAJAHQ2SKUPCKSCR3PYML67L" localSheetId="25" hidden="1">#REF!</definedName>
    <definedName name="BEx5DAJAHQ2SKUPCKSCR3PYML67L" hidden="1">#REF!</definedName>
    <definedName name="BEx5DC18JM1KJCV44PF18E0LNRKA" localSheetId="25" hidden="1">#REF!</definedName>
    <definedName name="BEx5DC18JM1KJCV44PF18E0LNRKA" hidden="1">#REF!</definedName>
    <definedName name="BEx5DJIZBTNS011R9IIG2OQ2L6ZX" localSheetId="25" hidden="1">#REF!</definedName>
    <definedName name="BEx5DJIZBTNS011R9IIG2OQ2L6ZX" hidden="1">#REF!</definedName>
    <definedName name="BEx5E123OLO9WQUOIRIDJ967KAGK" localSheetId="25" hidden="1">#REF!</definedName>
    <definedName name="BEx5E123OLO9WQUOIRIDJ967KAGK" hidden="1">#REF!</definedName>
    <definedName name="BEx5E2UU5NES6W779W2OZTZOB4O7" localSheetId="25" hidden="1">#REF!</definedName>
    <definedName name="BEx5E2UU5NES6W779W2OZTZOB4O7" hidden="1">#REF!</definedName>
    <definedName name="BEx5E4CSE5G83J5K32WENF7BXL82" localSheetId="25" hidden="1">#REF!</definedName>
    <definedName name="BEx5E4CSE5G83J5K32WENF7BXL82" hidden="1">#REF!</definedName>
    <definedName name="BEx5ELQL9B0VR6UT18KP11DHOTFX" localSheetId="25" hidden="1">#REF!</definedName>
    <definedName name="BEx5ELQL9B0VR6UT18KP11DHOTFX" hidden="1">#REF!</definedName>
    <definedName name="BEx5ER4TJTFPN7IB1MNEB1ZFR5M6" localSheetId="25" hidden="1">#REF!</definedName>
    <definedName name="BEx5ER4TJTFPN7IB1MNEB1ZFR5M6" hidden="1">#REF!</definedName>
    <definedName name="BEx5F6V72QTCK7O39Y59R0EVM6CW" localSheetId="25" hidden="1">#REF!</definedName>
    <definedName name="BEx5F6V72QTCK7O39Y59R0EVM6CW" hidden="1">#REF!</definedName>
    <definedName name="BEx5FGLQVACD5F5YZG4DGSCHCGO2" localSheetId="25" hidden="1">#REF!</definedName>
    <definedName name="BEx5FGLQVACD5F5YZG4DGSCHCGO2" hidden="1">#REF!</definedName>
    <definedName name="BEx5FLJWHLW3BTZILDPN5NMA449V" localSheetId="25" hidden="1">#REF!</definedName>
    <definedName name="BEx5FLJWHLW3BTZILDPN5NMA449V" hidden="1">#REF!</definedName>
    <definedName name="BEx5FNI2O10YN2SI1NO4X5GP3GTF" localSheetId="25" hidden="1">#REF!</definedName>
    <definedName name="BEx5FNI2O10YN2SI1NO4X5GP3GTF" hidden="1">#REF!</definedName>
    <definedName name="BEx5FO8YRFSZCG3L608EHIHIHFY4" localSheetId="25" hidden="1">#REF!</definedName>
    <definedName name="BEx5FO8YRFSZCG3L608EHIHIHFY4" hidden="1">#REF!</definedName>
    <definedName name="BEx5FQNA6V4CNYSH013K45RI4BCV" localSheetId="25" hidden="1">#REF!</definedName>
    <definedName name="BEx5FQNA6V4CNYSH013K45RI4BCV" hidden="1">#REF!</definedName>
    <definedName name="BEx5FVQPPEU32CPNV9RRQ9MNLLVE" localSheetId="25" hidden="1">#REF!</definedName>
    <definedName name="BEx5FVQPPEU32CPNV9RRQ9MNLLVE" hidden="1">#REF!</definedName>
    <definedName name="BEx5G08KGMG5X2AQKDGPFYG5GH94" localSheetId="25" hidden="1">#REF!</definedName>
    <definedName name="BEx5G08KGMG5X2AQKDGPFYG5GH94" hidden="1">#REF!</definedName>
    <definedName name="BEx5G1A8TFN4C4QII35U9DKYNIS8" localSheetId="25" hidden="1">#REF!</definedName>
    <definedName name="BEx5G1A8TFN4C4QII35U9DKYNIS8" hidden="1">#REF!</definedName>
    <definedName name="BEx5G1L0QO91KEPDMV1D8OT4BT73" localSheetId="25" hidden="1">#REF!</definedName>
    <definedName name="BEx5G1L0QO91KEPDMV1D8OT4BT73" hidden="1">#REF!</definedName>
    <definedName name="BEx5G86DZL1VYUX6KWODAP3WFAWP" localSheetId="25" hidden="1">#REF!</definedName>
    <definedName name="BEx5G86DZL1VYUX6KWODAP3WFAWP" hidden="1">#REF!</definedName>
    <definedName name="BEx5G8BV2GIOCM3C7IUFK8L04A6M" localSheetId="25" hidden="1">#REF!</definedName>
    <definedName name="BEx5G8BV2GIOCM3C7IUFK8L04A6M" hidden="1">#REF!</definedName>
    <definedName name="BEx5GID9MVBUPFFT9M8K8B5MO9NV" localSheetId="25" hidden="1">#REF!</definedName>
    <definedName name="BEx5GID9MVBUPFFT9M8K8B5MO9NV" hidden="1">#REF!</definedName>
    <definedName name="BEx5GN0EWA9SCQDPQ7NTUQH82QVK" localSheetId="25" hidden="1">#REF!</definedName>
    <definedName name="BEx5GN0EWA9SCQDPQ7NTUQH82QVK" hidden="1">#REF!</definedName>
    <definedName name="BEx5GNBCU4WZ74I0UXFL9ZG2XSGJ" localSheetId="25" hidden="1">#REF!</definedName>
    <definedName name="BEx5GNBCU4WZ74I0UXFL9ZG2XSGJ" hidden="1">#REF!</definedName>
    <definedName name="BEx5GUCTYC7QCWGWU5BTO7Y7HDZX" localSheetId="25" hidden="1">#REF!</definedName>
    <definedName name="BEx5GUCTYC7QCWGWU5BTO7Y7HDZX" hidden="1">#REF!</definedName>
    <definedName name="BEx5GYUPJULJQ624TEESYFG1NFOH" localSheetId="25" hidden="1">#REF!</definedName>
    <definedName name="BEx5GYUPJULJQ624TEESYFG1NFOH" hidden="1">#REF!</definedName>
    <definedName name="BEx5H0NEE0AIN5E2UHJ9J9ISU9N1" localSheetId="25" hidden="1">#REF!</definedName>
    <definedName name="BEx5H0NEE0AIN5E2UHJ9J9ISU9N1" hidden="1">#REF!</definedName>
    <definedName name="BEx5H1UJSEUQM2K8QHQXO5THVHSO" localSheetId="25" hidden="1">#REF!</definedName>
    <definedName name="BEx5H1UJSEUQM2K8QHQXO5THVHSO" hidden="1">#REF!</definedName>
    <definedName name="BEx5HAOT9XWUF7XIFRZZS8B9F5TZ" localSheetId="25" hidden="1">#REF!</definedName>
    <definedName name="BEx5HAOT9XWUF7XIFRZZS8B9F5TZ" hidden="1">#REF!</definedName>
    <definedName name="BEx5HE4XRF9BUY04MENWY9CHHN5H" localSheetId="25" hidden="1">#REF!</definedName>
    <definedName name="BEx5HE4XRF9BUY04MENWY9CHHN5H" hidden="1">#REF!</definedName>
    <definedName name="BEx5HFHMABAT0H9KKS754X4T304E" localSheetId="25" hidden="1">#REF!</definedName>
    <definedName name="BEx5HFHMABAT0H9KKS754X4T304E" hidden="1">#REF!</definedName>
    <definedName name="BEx5HGDZ7MX1S3KNXLRL9WU565V4" localSheetId="25" hidden="1">#REF!</definedName>
    <definedName name="BEx5HGDZ7MX1S3KNXLRL9WU565V4" hidden="1">#REF!</definedName>
    <definedName name="BEx5HJZ9FAVNZSSBTAYRPZDYM9NU" localSheetId="25" hidden="1">#REF!</definedName>
    <definedName name="BEx5HJZ9FAVNZSSBTAYRPZDYM9NU" hidden="1">#REF!</definedName>
    <definedName name="BEx5HLXIQDQHSZDE3TU5A6O8UIE6" localSheetId="25" hidden="1">#REF!</definedName>
    <definedName name="BEx5HLXIQDQHSZDE3TU5A6O8UIE6" hidden="1">#REF!</definedName>
    <definedName name="BEx5HZ9JMKHNLFWLVUB1WP5B39BL" localSheetId="25" hidden="1">#REF!</definedName>
    <definedName name="BEx5HZ9JMKHNLFWLVUB1WP5B39BL" hidden="1">#REF!</definedName>
    <definedName name="BEx5I244LQHZTF3XI66J8705R9XX" localSheetId="25" hidden="1">#REF!</definedName>
    <definedName name="BEx5I244LQHZTF3XI66J8705R9XX" hidden="1">#REF!</definedName>
    <definedName name="BEx5I8PBP4LIXDGID5BP0THLO0AQ" localSheetId="25" hidden="1">#REF!</definedName>
    <definedName name="BEx5I8PBP4LIXDGID5BP0THLO0AQ" hidden="1">#REF!</definedName>
    <definedName name="BEx5I8USVUB3JP4S9OXGMZVMOQXR" localSheetId="25" hidden="1">#REF!</definedName>
    <definedName name="BEx5I8USVUB3JP4S9OXGMZVMOQXR" hidden="1">#REF!</definedName>
    <definedName name="BEx5I9GDQSYIAL65UQNDMNFQCS9Y" localSheetId="25" hidden="1">#REF!</definedName>
    <definedName name="BEx5I9GDQSYIAL65UQNDMNFQCS9Y" hidden="1">#REF!</definedName>
    <definedName name="BEx5IBUPG9AWNW5PK7JGRGEJ4OLM" localSheetId="25" hidden="1">#REF!</definedName>
    <definedName name="BEx5IBUPG9AWNW5PK7JGRGEJ4OLM" hidden="1">#REF!</definedName>
    <definedName name="BEx5IC06RVN8BSAEPREVKHKLCJ2L" localSheetId="25" hidden="1">#REF!</definedName>
    <definedName name="BEx5IC06RVN8BSAEPREVKHKLCJ2L" hidden="1">#REF!</definedName>
    <definedName name="BEx5J0FFP1KS4NGY20AEJI8VREEA" localSheetId="25" hidden="1">#REF!</definedName>
    <definedName name="BEx5J0FFP1KS4NGY20AEJI8VREEA" hidden="1">#REF!</definedName>
    <definedName name="BEx5JF3ZXLDIS8VNKDCY7ZI7H1CI" localSheetId="25" hidden="1">#REF!</definedName>
    <definedName name="BEx5JF3ZXLDIS8VNKDCY7ZI7H1CI" hidden="1">#REF!</definedName>
    <definedName name="BEx5JHCZJ8G6OOOW6EF3GABXKH6F" localSheetId="25" hidden="1">#REF!</definedName>
    <definedName name="BEx5JHCZJ8G6OOOW6EF3GABXKH6F" hidden="1">#REF!</definedName>
    <definedName name="BEx5JJB6W446THXQCRUKD3I7RKLP" localSheetId="25" hidden="1">#REF!</definedName>
    <definedName name="BEx5JJB6W446THXQCRUKD3I7RKLP" hidden="1">#REF!</definedName>
    <definedName name="BEx5JJWTMI37U3RDEJOYLO93RJ6Z" localSheetId="25" hidden="1">#REF!</definedName>
    <definedName name="BEx5JJWTMI37U3RDEJOYLO93RJ6Z" hidden="1">#REF!</definedName>
    <definedName name="BEx5JNCT8Z7XSSPD5EMNAJELCU2V" localSheetId="25" hidden="1">#REF!</definedName>
    <definedName name="BEx5JNCT8Z7XSSPD5EMNAJELCU2V" hidden="1">#REF!</definedName>
    <definedName name="BEx5JQCNT9Y4RM306CHC8IPY3HBZ" localSheetId="25" hidden="1">#REF!</definedName>
    <definedName name="BEx5JQCNT9Y4RM306CHC8IPY3HBZ" hidden="1">#REF!</definedName>
    <definedName name="BEx5K08PYKE6JOKBYIB006TX619P" localSheetId="25" hidden="1">#REF!</definedName>
    <definedName name="BEx5K08PYKE6JOKBYIB006TX619P" hidden="1">#REF!</definedName>
    <definedName name="BEx5K51DSERT1TR7B4A29R41W4NX" localSheetId="25" hidden="1">#REF!</definedName>
    <definedName name="BEx5K51DSERT1TR7B4A29R41W4NX" hidden="1">#REF!</definedName>
    <definedName name="BEx5KYER580I4T7WTLMUN7NLNP5K" localSheetId="25" hidden="1">#REF!</definedName>
    <definedName name="BEx5KYER580I4T7WTLMUN7NLNP5K" hidden="1">#REF!</definedName>
    <definedName name="BEx5LHLB3M6K4ZKY2F42QBZT30ZH" localSheetId="25" hidden="1">#REF!</definedName>
    <definedName name="BEx5LHLB3M6K4ZKY2F42QBZT30ZH" hidden="1">#REF!</definedName>
    <definedName name="BEx5LRMNU3HXIE1BUMDHRU31F7JJ" localSheetId="25" hidden="1">#REF!</definedName>
    <definedName name="BEx5LRMNU3HXIE1BUMDHRU31F7JJ" hidden="1">#REF!</definedName>
    <definedName name="BEx5LSJ1LPUAX3ENSPECWPG4J7D1" localSheetId="25" hidden="1">#REF!</definedName>
    <definedName name="BEx5LSJ1LPUAX3ENSPECWPG4J7D1" hidden="1">#REF!</definedName>
    <definedName name="BEx5LTKQ8RQWJE4BC88OP928893U" localSheetId="25" hidden="1">#REF!</definedName>
    <definedName name="BEx5LTKQ8RQWJE4BC88OP928893U" hidden="1">#REF!</definedName>
    <definedName name="BEx5MB9BR71LZDG7XXQ2EO58JC5F" localSheetId="25" hidden="1">#REF!</definedName>
    <definedName name="BEx5MB9BR71LZDG7XXQ2EO58JC5F" hidden="1">#REF!</definedName>
    <definedName name="BEx5MLQZM68YQSKARVWTTPINFQ2C" localSheetId="25" hidden="1">#REF!</definedName>
    <definedName name="BEx5MLQZM68YQSKARVWTTPINFQ2C" hidden="1">#REF!</definedName>
    <definedName name="BEx5MVXTKNBXHNWTL43C670E4KXC" localSheetId="25" hidden="1">#REF!</definedName>
    <definedName name="BEx5MVXTKNBXHNWTL43C670E4KXC" hidden="1">#REF!</definedName>
    <definedName name="BEx5N4XI4PWB1W9PMZ4O5R0HWTYD" localSheetId="25" hidden="1">#REF!</definedName>
    <definedName name="BEx5N4XI4PWB1W9PMZ4O5R0HWTYD" hidden="1">#REF!</definedName>
    <definedName name="BEx5NA68N6FJFX9UJXK4M14U487F" localSheetId="25" hidden="1">#REF!</definedName>
    <definedName name="BEx5NA68N6FJFX9UJXK4M14U487F" hidden="1">#REF!</definedName>
    <definedName name="BEx5NIKBG2GDJOYGE3WCXKU7YY51" localSheetId="25" hidden="1">#REF!</definedName>
    <definedName name="BEx5NIKBG2GDJOYGE3WCXKU7YY51" hidden="1">#REF!</definedName>
    <definedName name="BEx5NV06L5J5IMKGOMGKGJ4PBZCD" localSheetId="25" hidden="1">#REF!</definedName>
    <definedName name="BEx5NV06L5J5IMKGOMGKGJ4PBZCD" hidden="1">#REF!</definedName>
    <definedName name="BEx5NZSSQ6PY99ZX2D7Q9IGOR34W" localSheetId="25" hidden="1">#REF!</definedName>
    <definedName name="BEx5NZSSQ6PY99ZX2D7Q9IGOR34W" hidden="1">#REF!</definedName>
    <definedName name="BEx5O3ZUQ2OARA1CDOZ3NC4UE5AA" localSheetId="25" hidden="1">#REF!</definedName>
    <definedName name="BEx5O3ZUQ2OARA1CDOZ3NC4UE5AA" hidden="1">#REF!</definedName>
    <definedName name="BEx5OAFS0NJ2CB86A02E1JYHMLQ1" localSheetId="25" hidden="1">#REF!</definedName>
    <definedName name="BEx5OAFS0NJ2CB86A02E1JYHMLQ1" hidden="1">#REF!</definedName>
    <definedName name="BEx5OG4RPU8W1ETWDWM234NYYYEN" localSheetId="25" hidden="1">#REF!</definedName>
    <definedName name="BEx5OG4RPU8W1ETWDWM234NYYYEN" hidden="1">#REF!</definedName>
    <definedName name="BEx5OO846GK2183P9GCQQXPMSX2Q" localSheetId="25" hidden="1">#REF!</definedName>
    <definedName name="BEx5OO846GK2183P9GCQQXPMSX2Q" hidden="1">#REF!</definedName>
    <definedName name="BEx5OP9Y43F99O2IT69MKCCXGL61" localSheetId="25" hidden="1">#REF!</definedName>
    <definedName name="BEx5OP9Y43F99O2IT69MKCCXGL61" hidden="1">#REF!</definedName>
    <definedName name="BEx5P9Y9RDXNUAJ6CZ2LHMM8IM7T" localSheetId="25" hidden="1">#REF!</definedName>
    <definedName name="BEx5P9Y9RDXNUAJ6CZ2LHMM8IM7T" hidden="1">#REF!</definedName>
    <definedName name="BEx5PHWB2C0D5QLP3BZIP3UO7DIZ" localSheetId="25" hidden="1">#REF!</definedName>
    <definedName name="BEx5PHWB2C0D5QLP3BZIP3UO7DIZ" hidden="1">#REF!</definedName>
    <definedName name="BEx5PJP02W68K2E46L5C5YBSNU6T" localSheetId="25" hidden="1">#REF!</definedName>
    <definedName name="BEx5PJP02W68K2E46L5C5YBSNU6T" hidden="1">#REF!</definedName>
    <definedName name="BEx5PLCA8DOMAU315YCS5275L2HS" localSheetId="25" hidden="1">#REF!</definedName>
    <definedName name="BEx5PLCA8DOMAU315YCS5275L2HS" hidden="1">#REF!</definedName>
    <definedName name="BEx5PRXMZ5M65Z732WNNGV564C2J" localSheetId="25" hidden="1">#REF!</definedName>
    <definedName name="BEx5PRXMZ5M65Z732WNNGV564C2J" hidden="1">#REF!</definedName>
    <definedName name="BEx5QPSW4IPLH50WSR87HRER05RF" localSheetId="25" hidden="1">#REF!</definedName>
    <definedName name="BEx5QPSW4IPLH50WSR87HRER05RF" hidden="1">#REF!</definedName>
    <definedName name="BEx73V0EP8EMNRC3EZJJKKVKWQVB" localSheetId="25" hidden="1">#REF!</definedName>
    <definedName name="BEx73V0EP8EMNRC3EZJJKKVKWQVB" hidden="1">#REF!</definedName>
    <definedName name="BEx741WJHIJVXUX131SBXTVW8D71" localSheetId="25" hidden="1">#REF!</definedName>
    <definedName name="BEx741WJHIJVXUX131SBXTVW8D71" hidden="1">#REF!</definedName>
    <definedName name="BEx74ESIB9Y8KGETIERMKU5PLCQR" localSheetId="25" hidden="1">#REF!</definedName>
    <definedName name="BEx74ESIB9Y8KGETIERMKU5PLCQR" hidden="1">#REF!</definedName>
    <definedName name="BEx74Q6H3O7133AWQXWC21MI2UFT" localSheetId="25" hidden="1">#REF!</definedName>
    <definedName name="BEx74Q6H3O7133AWQXWC21MI2UFT" hidden="1">#REF!</definedName>
    <definedName name="BEx74W6BJ8ENO3J25WNM5H5APKA3" localSheetId="25" hidden="1">#REF!</definedName>
    <definedName name="BEx74W6BJ8ENO3J25WNM5H5APKA3" hidden="1">#REF!</definedName>
    <definedName name="BEx755GRRD9BL27YHLH5QWIYLWB7" localSheetId="25" hidden="1">#REF!</definedName>
    <definedName name="BEx755GRRD9BL27YHLH5QWIYLWB7" hidden="1">#REF!</definedName>
    <definedName name="BEx759D1D5SXS5ELLZVBI0SXYUNF" localSheetId="25" hidden="1">#REF!</definedName>
    <definedName name="BEx759D1D5SXS5ELLZVBI0SXYUNF" hidden="1">#REF!</definedName>
    <definedName name="BEx75GJZSZHUDN6OOAGQYFUDA2LP" localSheetId="25" hidden="1">#REF!</definedName>
    <definedName name="BEx75GJZSZHUDN6OOAGQYFUDA2LP" hidden="1">#REF!</definedName>
    <definedName name="BEx75HGCCV5K4UCJWYV8EV9AG5YT" localSheetId="25" hidden="1">#REF!</definedName>
    <definedName name="BEx75HGCCV5K4UCJWYV8EV9AG5YT" hidden="1">#REF!</definedName>
    <definedName name="BEx75PZT8TY5P13U978NVBUXKHT4" localSheetId="25" hidden="1">#REF!</definedName>
    <definedName name="BEx75PZT8TY5P13U978NVBUXKHT4" hidden="1">#REF!</definedName>
    <definedName name="BEx75T55F7GML8V1DMWL26WRT006" localSheetId="25" hidden="1">#REF!</definedName>
    <definedName name="BEx75T55F7GML8V1DMWL26WRT006" hidden="1">#REF!</definedName>
    <definedName name="BEx75VJGR07JY6UUWURQ4PJ29UKC" localSheetId="25" hidden="1">#REF!</definedName>
    <definedName name="BEx75VJGR07JY6UUWURQ4PJ29UKC" hidden="1">#REF!</definedName>
    <definedName name="BEx760S7NC1AOV1U7141RB2PRH7Y" localSheetId="25" hidden="1">#REF!</definedName>
    <definedName name="BEx760S7NC1AOV1U7141RB2PRH7Y" hidden="1">#REF!</definedName>
    <definedName name="BEx76SNNS4Q4RGOMYYN0FM68QOWP" localSheetId="25" hidden="1">#REF!</definedName>
    <definedName name="BEx76SNNS4Q4RGOMYYN0FM68QOWP" hidden="1">#REF!</definedName>
    <definedName name="BEx7741OUGLA0WJQLQRUJSL4DE00" localSheetId="25" hidden="1">#REF!</definedName>
    <definedName name="BEx7741OUGLA0WJQLQRUJSL4DE00" hidden="1">#REF!</definedName>
    <definedName name="BEx774N83DXLJZ54Q42PWIJZ2DN1" localSheetId="25" hidden="1">#REF!</definedName>
    <definedName name="BEx774N83DXLJZ54Q42PWIJZ2DN1" hidden="1">#REF!</definedName>
    <definedName name="BEx779QNIY3061ZV9BR462WKEGRW" localSheetId="25" hidden="1">#REF!</definedName>
    <definedName name="BEx779QNIY3061ZV9BR462WKEGRW" hidden="1">#REF!</definedName>
    <definedName name="BEx77G19QU9A95CNHE6QMVSQR2T3" localSheetId="25" hidden="1">#REF!</definedName>
    <definedName name="BEx77G19QU9A95CNHE6QMVSQR2T3" hidden="1">#REF!</definedName>
    <definedName name="BEx77P0S3GVMS7BJUL9OWUGJ1B02" localSheetId="25" hidden="1">#REF!</definedName>
    <definedName name="BEx77P0S3GVMS7BJUL9OWUGJ1B02" hidden="1">#REF!</definedName>
    <definedName name="BEx77QDESURI6WW5582YXSK3A972" localSheetId="25" hidden="1">#REF!</definedName>
    <definedName name="BEx77QDESURI6WW5582YXSK3A972" hidden="1">#REF!</definedName>
    <definedName name="BEx77VBI9XOPFHKEWU5EHQ9J675Y" localSheetId="25" hidden="1">#REF!</definedName>
    <definedName name="BEx77VBI9XOPFHKEWU5EHQ9J675Y" hidden="1">#REF!</definedName>
    <definedName name="BEx7809GQOCLHSNH95VOYIX7P1TV" localSheetId="25" hidden="1">#REF!</definedName>
    <definedName name="BEx7809GQOCLHSNH95VOYIX7P1TV" hidden="1">#REF!</definedName>
    <definedName name="BEx780K8XAXUHGVZGZWQ74DK4CI3" localSheetId="25" hidden="1">#REF!</definedName>
    <definedName name="BEx780K8XAXUHGVZGZWQ74DK4CI3" hidden="1">#REF!</definedName>
    <definedName name="BEx78226TN58UE0CTY98YEDU0LSL" localSheetId="25" hidden="1">#REF!</definedName>
    <definedName name="BEx78226TN58UE0CTY98YEDU0LSL" hidden="1">#REF!</definedName>
    <definedName name="BEx7881ZZBWHRAX6W2GY19J8MGEQ" localSheetId="25" hidden="1">#REF!</definedName>
    <definedName name="BEx7881ZZBWHRAX6W2GY19J8MGEQ" hidden="1">#REF!</definedName>
    <definedName name="BEx78HHRIWDLHQX2LG0HWFRYEL1T" localSheetId="25" hidden="1">#REF!</definedName>
    <definedName name="BEx78HHRIWDLHQX2LG0HWFRYEL1T" hidden="1">#REF!</definedName>
    <definedName name="BEx78QMXZ2P1ZB3HJ9O50DWHCMXR" localSheetId="25" hidden="1">#REF!</definedName>
    <definedName name="BEx78QMXZ2P1ZB3HJ9O50DWHCMXR" hidden="1">#REF!</definedName>
    <definedName name="BEx78SFO5VR28677DWZEMDN7G86X" localSheetId="25" hidden="1">#REF!</definedName>
    <definedName name="BEx78SFO5VR28677DWZEMDN7G86X" hidden="1">#REF!</definedName>
    <definedName name="BEx78SFOYH1Z0ZDTO47W2M60TW6K" localSheetId="25" hidden="1">#REF!</definedName>
    <definedName name="BEx78SFOYH1Z0ZDTO47W2M60TW6K" hidden="1">#REF!</definedName>
    <definedName name="BEx79JK3E6JO8MX4O35A5G8NZCC8" localSheetId="25" hidden="1">#REF!</definedName>
    <definedName name="BEx79JK3E6JO8MX4O35A5G8NZCC8" hidden="1">#REF!</definedName>
    <definedName name="BEx79OCP4HQ6XP8EWNGEUDLOZBBS" localSheetId="25" hidden="1">#REF!</definedName>
    <definedName name="BEx79OCP4HQ6XP8EWNGEUDLOZBBS" hidden="1">#REF!</definedName>
    <definedName name="BEx79P3LC658SERQCP2RRBC0GOLH" localSheetId="25" hidden="1">#REF!</definedName>
    <definedName name="BEx79P3LC658SERQCP2RRBC0GOLH" hidden="1">#REF!</definedName>
    <definedName name="BEx79SEAYKUZB0H4LYBCD6WWJBG2" localSheetId="25" hidden="1">#REF!</definedName>
    <definedName name="BEx79SEAYKUZB0H4LYBCD6WWJBG2" hidden="1">#REF!</definedName>
    <definedName name="BEx79SJRHTLS9PYM69O9BWW1FMJK" localSheetId="25" hidden="1">#REF!</definedName>
    <definedName name="BEx79SJRHTLS9PYM69O9BWW1FMJK" hidden="1">#REF!</definedName>
    <definedName name="BEx79YJJLBELICW9F9FRYSCQ101L" localSheetId="25" hidden="1">#REF!</definedName>
    <definedName name="BEx79YJJLBELICW9F9FRYSCQ101L" hidden="1">#REF!</definedName>
    <definedName name="BEx79YUC7B0V77FSBGIRCY1BR4VK" localSheetId="25" hidden="1">#REF!</definedName>
    <definedName name="BEx79YUC7B0V77FSBGIRCY1BR4VK" hidden="1">#REF!</definedName>
    <definedName name="BEx7A06T3RC2891FUX05G3QPRAUE" localSheetId="25" hidden="1">#REF!</definedName>
    <definedName name="BEx7A06T3RC2891FUX05G3QPRAUE" hidden="1">#REF!</definedName>
    <definedName name="BEx7A9S3JA1X7FH4CFSQLTZC4691" localSheetId="25" hidden="1">#REF!</definedName>
    <definedName name="BEx7A9S3JA1X7FH4CFSQLTZC4691" hidden="1">#REF!</definedName>
    <definedName name="BEx7ABA2C9IWH5VSLVLLLCY62161" localSheetId="25" hidden="1">#REF!</definedName>
    <definedName name="BEx7ABA2C9IWH5VSLVLLLCY62161" hidden="1">#REF!</definedName>
    <definedName name="BEx7AE4LPLX8N85BYB0WCO5S7ZPV" localSheetId="25" hidden="1">#REF!</definedName>
    <definedName name="BEx7AE4LPLX8N85BYB0WCO5S7ZPV" hidden="1">#REF!</definedName>
    <definedName name="BEx7ASD1I654MEDCO6GGWA95PXSC" localSheetId="25" hidden="1">#REF!</definedName>
    <definedName name="BEx7ASD1I654MEDCO6GGWA95PXSC" hidden="1">#REF!</definedName>
    <definedName name="BEx7AVCX9S5RJP3NSZ4QM4E6ERDT" localSheetId="25" hidden="1">#REF!</definedName>
    <definedName name="BEx7AVCX9S5RJP3NSZ4QM4E6ERDT" hidden="1">#REF!</definedName>
    <definedName name="BEx7AVYIGP0930MV5JEBWRYCJN68" localSheetId="25" hidden="1">#REF!</definedName>
    <definedName name="BEx7AVYIGP0930MV5JEBWRYCJN68" hidden="1">#REF!</definedName>
    <definedName name="BEx7B6LH6917TXOSAAQ6U7HVF018" localSheetId="25" hidden="1">#REF!</definedName>
    <definedName name="BEx7B6LH6917TXOSAAQ6U7HVF018" hidden="1">#REF!</definedName>
    <definedName name="BEx7BPXFZXJ79FQ0E8AQE21PGVHA" localSheetId="25" hidden="1">#REF!</definedName>
    <definedName name="BEx7BPXFZXJ79FQ0E8AQE21PGVHA" hidden="1">#REF!</definedName>
    <definedName name="BEx7C04AM39DQMC1TIX7CFZ2ADHX" localSheetId="25" hidden="1">#REF!</definedName>
    <definedName name="BEx7C04AM39DQMC1TIX7CFZ2ADHX" hidden="1">#REF!</definedName>
    <definedName name="BEx7C40F0PQURHPI6YQ39NFIR86Z" localSheetId="25" hidden="1">#REF!</definedName>
    <definedName name="BEx7C40F0PQURHPI6YQ39NFIR86Z" hidden="1">#REF!</definedName>
    <definedName name="BEx7C93VR7SYRIJS1JO8YZKSFAW9" localSheetId="25" hidden="1">#REF!</definedName>
    <definedName name="BEx7C93VR7SYRIJS1JO8YZKSFAW9" hidden="1">#REF!</definedName>
    <definedName name="BEx7CCPC6R1KQQZ2JQU6EFI1G0RM" localSheetId="25" hidden="1">#REF!</definedName>
    <definedName name="BEx7CCPC6R1KQQZ2JQU6EFI1G0RM" hidden="1">#REF!</definedName>
    <definedName name="BEx7CIJST9GLS2QD383UK7VUDTGL" localSheetId="25" hidden="1">#REF!</definedName>
    <definedName name="BEx7CIJST9GLS2QD383UK7VUDTGL" hidden="1">#REF!</definedName>
    <definedName name="BEx7CO8T2XKC7GHDSYNAWTZ9L7YR" localSheetId="25" hidden="1">#REF!</definedName>
    <definedName name="BEx7CO8T2XKC7GHDSYNAWTZ9L7YR" hidden="1">#REF!</definedName>
    <definedName name="BEx7CW1CF00DO8A36UNC2X7K65C2" localSheetId="25" hidden="1">#REF!</definedName>
    <definedName name="BEx7CW1CF00DO8A36UNC2X7K65C2" hidden="1">#REF!</definedName>
    <definedName name="BEx7CW6NFRL2P4XWP0MWHIYA97KF" localSheetId="25" hidden="1">#REF!</definedName>
    <definedName name="BEx7CW6NFRL2P4XWP0MWHIYA97KF" hidden="1">#REF!</definedName>
    <definedName name="BEx7D5RWKRS4W71J4NZ6ZSFHPKFT" localSheetId="25" hidden="1">#REF!</definedName>
    <definedName name="BEx7D5RWKRS4W71J4NZ6ZSFHPKFT" hidden="1">#REF!</definedName>
    <definedName name="BEx7D8H1TPOX1UN17QZYEV7Q58GA" localSheetId="25" hidden="1">#REF!</definedName>
    <definedName name="BEx7D8H1TPOX1UN17QZYEV7Q58GA" hidden="1">#REF!</definedName>
    <definedName name="BEx7DGF13H2074LRWFZQ45PZ6JPX" localSheetId="25" hidden="1">#REF!</definedName>
    <definedName name="BEx7DGF13H2074LRWFZQ45PZ6JPX" hidden="1">#REF!</definedName>
    <definedName name="BEx7DKWUXEDIISSX4GDD4YYT887F" localSheetId="25" hidden="1">#REF!</definedName>
    <definedName name="BEx7DKWUXEDIISSX4GDD4YYT887F" hidden="1">#REF!</definedName>
    <definedName name="BEx7DMUYR2HC26WW7AOB1TULERMB" localSheetId="25" hidden="1">#REF!</definedName>
    <definedName name="BEx7DMUYR2HC26WW7AOB1TULERMB" hidden="1">#REF!</definedName>
    <definedName name="BEx7DVJTRV44IMJIBFXELE67SZ7S" localSheetId="25" hidden="1">#REF!</definedName>
    <definedName name="BEx7DVJTRV44IMJIBFXELE67SZ7S" hidden="1">#REF!</definedName>
    <definedName name="BEx7DVUMFCI5INHMVFIJ44RTTSTT" localSheetId="25" hidden="1">#REF!</definedName>
    <definedName name="BEx7DVUMFCI5INHMVFIJ44RTTSTT" hidden="1">#REF!</definedName>
    <definedName name="BEx7E2QT2U8THYOKBPXONB1B47WH" localSheetId="25" hidden="1">#REF!</definedName>
    <definedName name="BEx7E2QT2U8THYOKBPXONB1B47WH" hidden="1">#REF!</definedName>
    <definedName name="BEx7E5QP7W6UKO74F5Y0VJ741HS5" localSheetId="25" hidden="1">#REF!</definedName>
    <definedName name="BEx7E5QP7W6UKO74F5Y0VJ741HS5" hidden="1">#REF!</definedName>
    <definedName name="BEx7E6N29HGH3I47AFB2DCS6MVS6" localSheetId="25" hidden="1">#REF!</definedName>
    <definedName name="BEx7E6N29HGH3I47AFB2DCS6MVS6" hidden="1">#REF!</definedName>
    <definedName name="BEx7EBA8IYHQKT7IQAOAML660SYA" localSheetId="25" hidden="1">#REF!</definedName>
    <definedName name="BEx7EBA8IYHQKT7IQAOAML660SYA" hidden="1">#REF!</definedName>
    <definedName name="BEx7EI6C8MCRZFEQYUBE5FSUTIHK" localSheetId="25" hidden="1">#REF!</definedName>
    <definedName name="BEx7EI6C8MCRZFEQYUBE5FSUTIHK" hidden="1">#REF!</definedName>
    <definedName name="BEx7EI6DL1Z6UWLFBXAKVGZTKHWJ" localSheetId="25" hidden="1">#REF!</definedName>
    <definedName name="BEx7EI6DL1Z6UWLFBXAKVGZTKHWJ" hidden="1">#REF!</definedName>
    <definedName name="BEx7EQKHX7GZYOLXRDU534TT4H64" localSheetId="25" hidden="1">#REF!</definedName>
    <definedName name="BEx7EQKHX7GZYOLXRDU534TT4H64" hidden="1">#REF!</definedName>
    <definedName name="BEx7ETV6L1TM7JSXJIGK3FC6RVZW" localSheetId="25" hidden="1">#REF!</definedName>
    <definedName name="BEx7ETV6L1TM7JSXJIGK3FC6RVZW" hidden="1">#REF!</definedName>
    <definedName name="BEx7EWK9GUVV6FXWYIGH0TAI4V2O" localSheetId="25" hidden="1">#REF!</definedName>
    <definedName name="BEx7EWK9GUVV6FXWYIGH0TAI4V2O" hidden="1">#REF!</definedName>
    <definedName name="BEx7EYYLHMBYQTH6I377FCQS7CSX" localSheetId="25" hidden="1">#REF!</definedName>
    <definedName name="BEx7EYYLHMBYQTH6I377FCQS7CSX" hidden="1">#REF!</definedName>
    <definedName name="BEx7FCLG1RYI2SNOU1Y2GQZNZSWA" localSheetId="25" hidden="1">#REF!</definedName>
    <definedName name="BEx7FCLG1RYI2SNOU1Y2GQZNZSWA" hidden="1">#REF!</definedName>
    <definedName name="BEx7FN32ZGWOAA4TTH79KINTDWR9" localSheetId="25" hidden="1">#REF!</definedName>
    <definedName name="BEx7FN32ZGWOAA4TTH79KINTDWR9" hidden="1">#REF!</definedName>
    <definedName name="BEx7G82CKM3NIY1PHNFK28M09PCH" localSheetId="25" hidden="1">#REF!</definedName>
    <definedName name="BEx7G82CKM3NIY1PHNFK28M09PCH" hidden="1">#REF!</definedName>
    <definedName name="BEx7GR3ENYWRXXS5IT0UMEGOLGUH" localSheetId="25" hidden="1">#REF!</definedName>
    <definedName name="BEx7GR3ENYWRXXS5IT0UMEGOLGUH" hidden="1">#REF!</definedName>
    <definedName name="BEx7GSAL6P7TASL8MB63RFST1LJL" localSheetId="25" hidden="1">#REF!</definedName>
    <definedName name="BEx7GSAL6P7TASL8MB63RFST1LJL" hidden="1">#REF!</definedName>
    <definedName name="BEx7H0JD6I5I8WQLLWOYWY5YWPQE" localSheetId="25" hidden="1">#REF!</definedName>
    <definedName name="BEx7H0JD6I5I8WQLLWOYWY5YWPQE" hidden="1">#REF!</definedName>
    <definedName name="BEx7H14XCXH7WEXEY1HVO53A6AGH" localSheetId="25" hidden="1">#REF!</definedName>
    <definedName name="BEx7H14XCXH7WEXEY1HVO53A6AGH" hidden="1">#REF!</definedName>
    <definedName name="BEx7HFTIA8AC8BR8HKIN81VE1SGW" localSheetId="25" hidden="1">#REF!</definedName>
    <definedName name="BEx7HFTIA8AC8BR8HKIN81VE1SGW" hidden="1">#REF!</definedName>
    <definedName name="BEx7HGVBEF4LEIF6RC14N3PSU461" localSheetId="25" hidden="1">#REF!</definedName>
    <definedName name="BEx7HGVBEF4LEIF6RC14N3PSU461" hidden="1">#REF!</definedName>
    <definedName name="BEx7HQ5T9FZ42QWS09UO4DT42Y0R" localSheetId="25" hidden="1">#REF!</definedName>
    <definedName name="BEx7HQ5T9FZ42QWS09UO4DT42Y0R" hidden="1">#REF!</definedName>
    <definedName name="BEx7HQM1MIFBJS19P6ZLHT1QUTU3" localSheetId="25" hidden="1">#REF!</definedName>
    <definedName name="BEx7HQM1MIFBJS19P6ZLHT1QUTU3" hidden="1">#REF!</definedName>
    <definedName name="BEx7HRCZE3CVGON1HV07MT5MNDZ3" localSheetId="25" hidden="1">#REF!</definedName>
    <definedName name="BEx7HRCZE3CVGON1HV07MT5MNDZ3" hidden="1">#REF!</definedName>
    <definedName name="BEx7HWGE2CANG5M17X4C8YNC3N8F" localSheetId="25" hidden="1">#REF!</definedName>
    <definedName name="BEx7HWGE2CANG5M17X4C8YNC3N8F" hidden="1">#REF!</definedName>
    <definedName name="BEx7I8FZ96C5JAHXS18ZV0912LZP" localSheetId="25" hidden="1">#REF!</definedName>
    <definedName name="BEx7I8FZ96C5JAHXS18ZV0912LZP" hidden="1">#REF!</definedName>
    <definedName name="BEx7IBVYN47SFZIA0K4MDKQZNN9V" localSheetId="25" hidden="1">#REF!</definedName>
    <definedName name="BEx7IBVYN47SFZIA0K4MDKQZNN9V" hidden="1">#REF!</definedName>
    <definedName name="BEx7IV2IJ5WT7UC0UG7WP0WF2JZI" localSheetId="25" hidden="1">#REF!</definedName>
    <definedName name="BEx7IV2IJ5WT7UC0UG7WP0WF2JZI" hidden="1">#REF!</definedName>
    <definedName name="BEx7IXGU74GE5E4S6W4Z13AR092Y" localSheetId="25" hidden="1">#REF!</definedName>
    <definedName name="BEx7IXGU74GE5E4S6W4Z13AR092Y" hidden="1">#REF!</definedName>
    <definedName name="BEx7J4YL8Q3BI1MLH16YYQ18IJRD" localSheetId="25" hidden="1">#REF!</definedName>
    <definedName name="BEx7J4YL8Q3BI1MLH16YYQ18IJRD" hidden="1">#REF!</definedName>
    <definedName name="BEx7JH3HGBPI07OHZ5LFYK0UFZQR" localSheetId="25" hidden="1">#REF!</definedName>
    <definedName name="BEx7JH3HGBPI07OHZ5LFYK0UFZQR" hidden="1">#REF!</definedName>
    <definedName name="BEx7JV194190CNM6WWGQ3UBJ3CHH" localSheetId="25" hidden="1">#REF!</definedName>
    <definedName name="BEx7JV194190CNM6WWGQ3UBJ3CHH" hidden="1">#REF!</definedName>
    <definedName name="BEx7K7GZ607XQOGB81A1HINBTGOZ" localSheetId="25" hidden="1">#REF!</definedName>
    <definedName name="BEx7K7GZ607XQOGB81A1HINBTGOZ" hidden="1">#REF!</definedName>
    <definedName name="BEx7KEYPBDXSNROH8M6CDCBN6B50" localSheetId="25" hidden="1">#REF!</definedName>
    <definedName name="BEx7KEYPBDXSNROH8M6CDCBN6B50" hidden="1">#REF!</definedName>
    <definedName name="BEx7KSAS8BZT6H8OQCZ5DNSTMO07" localSheetId="25" hidden="1">#REF!</definedName>
    <definedName name="BEx7KSAS8BZT6H8OQCZ5DNSTMO07" hidden="1">#REF!</definedName>
    <definedName name="BEx7KWHTBD21COXVI4HNEQH0Z3L8" localSheetId="25" hidden="1">#REF!</definedName>
    <definedName name="BEx7KWHTBD21COXVI4HNEQH0Z3L8" hidden="1">#REF!</definedName>
    <definedName name="BEx7KXUGRMRSUXCM97Z7VRZQ9JH2" localSheetId="25" hidden="1">#REF!</definedName>
    <definedName name="BEx7KXUGRMRSUXCM97Z7VRZQ9JH2" hidden="1">#REF!</definedName>
    <definedName name="BEx7L21IQVP1N1TTQLRMANSSLSLE" localSheetId="25" hidden="1">#REF!</definedName>
    <definedName name="BEx7L21IQVP1N1TTQLRMANSSLSLE" hidden="1">#REF!</definedName>
    <definedName name="BEx7L5C6U8MP6IZ67BD649WQYJEK" localSheetId="25" hidden="1">#REF!</definedName>
    <definedName name="BEx7L5C6U8MP6IZ67BD649WQYJEK" hidden="1">#REF!</definedName>
    <definedName name="BEx7L8HEYEVTATR0OG5JJO647KNI" localSheetId="25" hidden="1">#REF!</definedName>
    <definedName name="BEx7L8HEYEVTATR0OG5JJO647KNI" hidden="1">#REF!</definedName>
    <definedName name="BEx7L8XOV64OMS15ZFURFEUXLMWF" localSheetId="25" hidden="1">#REF!</definedName>
    <definedName name="BEx7L8XOV64OMS15ZFURFEUXLMWF" hidden="1">#REF!</definedName>
    <definedName name="BEx7LJVFQACL9F4DRS9YZQ9R2N30" localSheetId="25" hidden="1">#REF!</definedName>
    <definedName name="BEx7LJVFQACL9F4DRS9YZQ9R2N30" hidden="1">#REF!</definedName>
    <definedName name="BEx7MAUI1JJFDIJGDW4RWY5384LY" localSheetId="25" hidden="1">#REF!</definedName>
    <definedName name="BEx7MAUI1JJFDIJGDW4RWY5384LY" hidden="1">#REF!</definedName>
    <definedName name="BEx7MJZO3UKAMJ53UWOJ5ZD4GGMQ" localSheetId="25" hidden="1">#REF!</definedName>
    <definedName name="BEx7MJZO3UKAMJ53UWOJ5ZD4GGMQ" hidden="1">#REF!</definedName>
    <definedName name="BEx7MT4MFNXIVQGAT6D971GZW7CA" localSheetId="25" hidden="1">#REF!</definedName>
    <definedName name="BEx7MT4MFNXIVQGAT6D971GZW7CA" hidden="1">#REF!</definedName>
    <definedName name="BEx7NI062THZAM6I8AJWTFJL91CS" localSheetId="25" hidden="1">#REF!</definedName>
    <definedName name="BEx7NI062THZAM6I8AJWTFJL91CS" hidden="1">#REF!</definedName>
    <definedName name="BEx904S75BPRYMHF0083JF7ES4NG" localSheetId="25" hidden="1">#REF!</definedName>
    <definedName name="BEx904S75BPRYMHF0083JF7ES4NG" hidden="1">#REF!</definedName>
    <definedName name="BEx90HDD4RWF7JZGA8GCGG7D63MG" localSheetId="25" hidden="1">#REF!</definedName>
    <definedName name="BEx90HDD4RWF7JZGA8GCGG7D63MG" hidden="1">#REF!</definedName>
    <definedName name="BEx90VGH5H09ON2QXYC9WIIEU98T" localSheetId="25" hidden="1">#REF!</definedName>
    <definedName name="BEx90VGH5H09ON2QXYC9WIIEU98T" hidden="1">#REF!</definedName>
    <definedName name="BEx9175B70QXYAU5A8DJPGZQ46L9" localSheetId="25" hidden="1">#REF!</definedName>
    <definedName name="BEx9175B70QXYAU5A8DJPGZQ46L9" hidden="1">#REF!</definedName>
    <definedName name="BEx91AQQRTV87AO27VWHSFZAD4ZR" localSheetId="25" hidden="1">#REF!</definedName>
    <definedName name="BEx91AQQRTV87AO27VWHSFZAD4ZR" hidden="1">#REF!</definedName>
    <definedName name="BEx91L8FLL5CWLA2CDHKCOMGVDZN" localSheetId="25" hidden="1">#REF!</definedName>
    <definedName name="BEx91L8FLL5CWLA2CDHKCOMGVDZN" hidden="1">#REF!</definedName>
    <definedName name="BEx91OTVH9ZDBC3QTORU8RZX4EOC" localSheetId="25" hidden="1">#REF!</definedName>
    <definedName name="BEx91OTVH9ZDBC3QTORU8RZX4EOC" hidden="1">#REF!</definedName>
    <definedName name="BEx91QH5JRZKQP1GPN2SQMR3CKAG" localSheetId="25" hidden="1">#REF!</definedName>
    <definedName name="BEx91QH5JRZKQP1GPN2SQMR3CKAG" hidden="1">#REF!</definedName>
    <definedName name="BEx91ROALDNHO7FI4X8L61RH4UJE" localSheetId="25" hidden="1">#REF!</definedName>
    <definedName name="BEx91ROALDNHO7FI4X8L61RH4UJE" hidden="1">#REF!</definedName>
    <definedName name="BEx91TMID71GVYH0U16QM1RV3PX0" localSheetId="25" hidden="1">#REF!</definedName>
    <definedName name="BEx91TMID71GVYH0U16QM1RV3PX0" hidden="1">#REF!</definedName>
    <definedName name="BEx91VF2D78PAF337E3L2L81K9W2" localSheetId="25" hidden="1">#REF!</definedName>
    <definedName name="BEx91VF2D78PAF337E3L2L81K9W2" hidden="1">#REF!</definedName>
    <definedName name="BEx921PNZ46VORG2VRMWREWIC0SE" localSheetId="25" hidden="1">#REF!</definedName>
    <definedName name="BEx921PNZ46VORG2VRMWREWIC0SE" hidden="1">#REF!</definedName>
    <definedName name="BEx92DPEKL5WM5A3CN8674JI0PR3" localSheetId="25" hidden="1">#REF!</definedName>
    <definedName name="BEx92DPEKL5WM5A3CN8674JI0PR3" hidden="1">#REF!</definedName>
    <definedName name="BEx92ER2RMY93TZK0D9L9T3H0GI5" localSheetId="25" hidden="1">#REF!</definedName>
    <definedName name="BEx92ER2RMY93TZK0D9L9T3H0GI5" hidden="1">#REF!</definedName>
    <definedName name="BEx92FI04PJT4LI23KKIHRXWJDTT" localSheetId="25" hidden="1">#REF!</definedName>
    <definedName name="BEx92FI04PJT4LI23KKIHRXWJDTT" hidden="1">#REF!</definedName>
    <definedName name="BEx92HR14HQ9D5JXCSPA4SS4RT62" localSheetId="25" hidden="1">#REF!</definedName>
    <definedName name="BEx92HR14HQ9D5JXCSPA4SS4RT62" hidden="1">#REF!</definedName>
    <definedName name="BEx92HWA2D6A5EX9MFG68G0NOMSN" localSheetId="25" hidden="1">#REF!</definedName>
    <definedName name="BEx92HWA2D6A5EX9MFG68G0NOMSN" hidden="1">#REF!</definedName>
    <definedName name="BEx92PUBDIXAU1FW5ZAXECMAU0LN" localSheetId="25" hidden="1">#REF!</definedName>
    <definedName name="BEx92PUBDIXAU1FW5ZAXECMAU0LN" hidden="1">#REF!</definedName>
    <definedName name="BEx92S8MHFFIVRQ2YSHZNQGOFUHD" localSheetId="25" hidden="1">#REF!</definedName>
    <definedName name="BEx92S8MHFFIVRQ2YSHZNQGOFUHD" hidden="1">#REF!</definedName>
    <definedName name="BEx93B9OULL2YGC896XXYAAJSTRK" localSheetId="25" hidden="1">#REF!</definedName>
    <definedName name="BEx93B9OULL2YGC896XXYAAJSTRK" hidden="1">#REF!</definedName>
    <definedName name="BEx93FRKF99NRT3LH99UTIH7AAYF" localSheetId="25" hidden="1">#REF!</definedName>
    <definedName name="BEx93FRKF99NRT3LH99UTIH7AAYF" hidden="1">#REF!</definedName>
    <definedName name="BEx93M7FSHP50OG34A4W8W8DF12U" localSheetId="25" hidden="1">#REF!</definedName>
    <definedName name="BEx93M7FSHP50OG34A4W8W8DF12U" hidden="1">#REF!</definedName>
    <definedName name="BEx93OLWY2O3PRA74U41VG5RXT4Q" localSheetId="25" hidden="1">#REF!</definedName>
    <definedName name="BEx93OLWY2O3PRA74U41VG5RXT4Q" hidden="1">#REF!</definedName>
    <definedName name="BEx93RWFAF6YJGYUTITVM445C02U" localSheetId="25" hidden="1">#REF!</definedName>
    <definedName name="BEx93RWFAF6YJGYUTITVM445C02U" hidden="1">#REF!</definedName>
    <definedName name="BEx93SY9RWG3HUV4YXQKXJH9FH14" localSheetId="25" hidden="1">#REF!</definedName>
    <definedName name="BEx93SY9RWG3HUV4YXQKXJH9FH14" hidden="1">#REF!</definedName>
    <definedName name="BEx93TJUX3U0FJDBG6DDSNQ91R5J" localSheetId="25" hidden="1">#REF!</definedName>
    <definedName name="BEx93TJUX3U0FJDBG6DDSNQ91R5J" hidden="1">#REF!</definedName>
    <definedName name="BEx942UCRHMI4B0US31HO95GSC2X" localSheetId="25" hidden="1">#REF!</definedName>
    <definedName name="BEx942UCRHMI4B0US31HO95GSC2X" hidden="1">#REF!</definedName>
    <definedName name="BEx948ZFFQWVIDNG4AZAUGGGEB5U" localSheetId="25" hidden="1">#REF!</definedName>
    <definedName name="BEx948ZFFQWVIDNG4AZAUGGGEB5U" hidden="1">#REF!</definedName>
    <definedName name="BEx94CKXG92OMURH41SNU6IOHK4J" localSheetId="25" hidden="1">#REF!</definedName>
    <definedName name="BEx94CKXG92OMURH41SNU6IOHK4J" hidden="1">#REF!</definedName>
    <definedName name="BEx94GXG30CIVB6ZQN3X3IK6BZXQ" localSheetId="25" hidden="1">#REF!</definedName>
    <definedName name="BEx94GXG30CIVB6ZQN3X3IK6BZXQ" hidden="1">#REF!</definedName>
    <definedName name="BEx94HZ5LURYM9ST744ALV6ZCKYP" localSheetId="25" hidden="1">#REF!</definedName>
    <definedName name="BEx94HZ5LURYM9ST744ALV6ZCKYP" hidden="1">#REF!</definedName>
    <definedName name="BEx94IQ75E90YUMWJ9N591LR7DQQ" localSheetId="25" hidden="1">#REF!</definedName>
    <definedName name="BEx94IQ75E90YUMWJ9N591LR7DQQ" hidden="1">#REF!</definedName>
    <definedName name="BEx94L9TBK45AUQSX1IUZ86U1GPQ" localSheetId="25" hidden="1">#REF!</definedName>
    <definedName name="BEx94L9TBK45AUQSX1IUZ86U1GPQ" hidden="1">#REF!</definedName>
    <definedName name="BEx94N7W5T3U7UOE97D6OVIBUCXS" localSheetId="25" hidden="1">#REF!</definedName>
    <definedName name="BEx94N7W5T3U7UOE97D6OVIBUCXS" hidden="1">#REF!</definedName>
    <definedName name="BEx953PB6S6ECMD8N0JSW0CBG0DA" localSheetId="25" hidden="1">#REF!</definedName>
    <definedName name="BEx953PB6S6ECMD8N0JSW0CBG0DA" hidden="1">#REF!</definedName>
    <definedName name="BEx955NIAWX5OLAHMTV6QFUZPR30" localSheetId="25" hidden="1">#REF!</definedName>
    <definedName name="BEx955NIAWX5OLAHMTV6QFUZPR30" hidden="1">#REF!</definedName>
    <definedName name="BEx9581TYVI2M5TT4ISDAJV4W7Z6" localSheetId="25" hidden="1">#REF!</definedName>
    <definedName name="BEx9581TYVI2M5TT4ISDAJV4W7Z6" hidden="1">#REF!</definedName>
    <definedName name="BEx95NHF4RVUE0YDOAFZEIVBYJXD" localSheetId="25" hidden="1">#REF!</definedName>
    <definedName name="BEx95NHF4RVUE0YDOAFZEIVBYJXD" hidden="1">#REF!</definedName>
    <definedName name="BEx95QBZMG0E2KQ9BERJ861QLYN3" localSheetId="25" hidden="1">#REF!</definedName>
    <definedName name="BEx95QBZMG0E2KQ9BERJ861QLYN3" hidden="1">#REF!</definedName>
    <definedName name="BEx95QHBVDN795UNQJLRXG3RDU49" localSheetId="25" hidden="1">#REF!</definedName>
    <definedName name="BEx95QHBVDN795UNQJLRXG3RDU49" hidden="1">#REF!</definedName>
    <definedName name="BEx95TBVUWV7L7OMFMZDQEXGVHU6" localSheetId="25" hidden="1">#REF!</definedName>
    <definedName name="BEx95TBVUWV7L7OMFMZDQEXGVHU6" hidden="1">#REF!</definedName>
    <definedName name="BEx95U89DZZSVO39TGS62CX8G9N4" localSheetId="25" hidden="1">#REF!</definedName>
    <definedName name="BEx95U89DZZSVO39TGS62CX8G9N4" hidden="1">#REF!</definedName>
    <definedName name="BEx9602K2GHNBUEUVT9ONRQU1GMD" localSheetId="25" hidden="1">#REF!</definedName>
    <definedName name="BEx9602K2GHNBUEUVT9ONRQU1GMD" hidden="1">#REF!</definedName>
    <definedName name="BEx962BL3Y4LA53EBYI64ZYMZE8U" localSheetId="25" hidden="1">#REF!</definedName>
    <definedName name="BEx962BL3Y4LA53EBYI64ZYMZE8U" hidden="1">#REF!</definedName>
    <definedName name="BEx96KR21O7H9R29TN0S45Y3QPUK" localSheetId="25" hidden="1">#REF!</definedName>
    <definedName name="BEx96KR21O7H9R29TN0S45Y3QPUK" hidden="1">#REF!</definedName>
    <definedName name="BEx96SUFKHHFE8XQ6UUO6ILDOXHO" localSheetId="25" hidden="1">#REF!</definedName>
    <definedName name="BEx96SUFKHHFE8XQ6UUO6ILDOXHO" hidden="1">#REF!</definedName>
    <definedName name="BEx96UN4YWXBDEZ1U1ZUIPP41Z7I" localSheetId="25" hidden="1">#REF!</definedName>
    <definedName name="BEx96UN4YWXBDEZ1U1ZUIPP41Z7I" hidden="1">#REF!</definedName>
    <definedName name="BEx970MYCPJ6DQ44TKLOIGZO5LHH" localSheetId="25" hidden="1">#REF!</definedName>
    <definedName name="BEx970MYCPJ6DQ44TKLOIGZO5LHH" hidden="1">#REF!</definedName>
    <definedName name="BEx978KSD61YJH3S9DGO050R2EHA" localSheetId="25" hidden="1">#REF!</definedName>
    <definedName name="BEx978KSD61YJH3S9DGO050R2EHA" hidden="1">#REF!</definedName>
    <definedName name="BEx97H9O1NAKAPK4MX4PKO34ICL5" localSheetId="25" hidden="1">#REF!</definedName>
    <definedName name="BEx97H9O1NAKAPK4MX4PKO34ICL5" hidden="1">#REF!</definedName>
    <definedName name="BEx97HVA5F2I0D6ID81KCUDEQOIH" localSheetId="25" hidden="1">#REF!</definedName>
    <definedName name="BEx97HVA5F2I0D6ID81KCUDEQOIH" hidden="1">#REF!</definedName>
    <definedName name="BEx97MNUZQ1Z0AO2FL7XQYVNCPR7" localSheetId="25" hidden="1">#REF!</definedName>
    <definedName name="BEx97MNUZQ1Z0AO2FL7XQYVNCPR7" hidden="1">#REF!</definedName>
    <definedName name="BEx97NPQBACJVD9K1YXI08RTW9E2" localSheetId="25" hidden="1">#REF!</definedName>
    <definedName name="BEx97NPQBACJVD9K1YXI08RTW9E2" hidden="1">#REF!</definedName>
    <definedName name="BEx97RWQLXS0OORDCN69IGA58CWU" localSheetId="25" hidden="1">#REF!</definedName>
    <definedName name="BEx97RWQLXS0OORDCN69IGA58CWU" hidden="1">#REF!</definedName>
    <definedName name="BEx97YNGGDFIXHTMGFL2IHAQX9MI" localSheetId="25" hidden="1">#REF!</definedName>
    <definedName name="BEx97YNGGDFIXHTMGFL2IHAQX9MI" hidden="1">#REF!</definedName>
    <definedName name="BEx981HW73BUZWT14TBTZHC0ZTJ4" localSheetId="25" hidden="1">#REF!</definedName>
    <definedName name="BEx981HW73BUZWT14TBTZHC0ZTJ4" hidden="1">#REF!</definedName>
    <definedName name="BEx9871KU0N99P0900EAK69VFYT2" localSheetId="25" hidden="1">#REF!</definedName>
    <definedName name="BEx9871KU0N99P0900EAK69VFYT2" hidden="1">#REF!</definedName>
    <definedName name="BEx98IFKNJFGZFLID1YTRFEG1SXY" localSheetId="25" hidden="1">#REF!</definedName>
    <definedName name="BEx98IFKNJFGZFLID1YTRFEG1SXY" hidden="1">#REF!</definedName>
    <definedName name="BEx9915UVD4G7RA3IMLFZ0LG3UA2" localSheetId="25" hidden="1">#REF!</definedName>
    <definedName name="BEx9915UVD4G7RA3IMLFZ0LG3UA2" hidden="1">#REF!</definedName>
    <definedName name="BEx9915V3H0MD08QLA512UAJ4LFR" localSheetId="25" hidden="1">#REF!</definedName>
    <definedName name="BEx9915V3H0MD08QLA512UAJ4LFR" hidden="1">#REF!</definedName>
    <definedName name="BEx992CZON8AO7U7V88VN1JBO0MG" localSheetId="25" hidden="1">#REF!</definedName>
    <definedName name="BEx992CZON8AO7U7V88VN1JBO0MG" hidden="1">#REF!</definedName>
    <definedName name="BEx9952469XMFGSPXL7CMXHPJF90" localSheetId="25" hidden="1">#REF!</definedName>
    <definedName name="BEx9952469XMFGSPXL7CMXHPJF90" hidden="1">#REF!</definedName>
    <definedName name="BEx99B77I7TUSHRR4HIZ9FU2EIUT" localSheetId="25" hidden="1">#REF!</definedName>
    <definedName name="BEx99B77I7TUSHRR4HIZ9FU2EIUT" hidden="1">#REF!</definedName>
    <definedName name="BEx99Q6PH5F3OQKCCAAO75PYDEFN" localSheetId="25" hidden="1">#REF!</definedName>
    <definedName name="BEx99Q6PH5F3OQKCCAAO75PYDEFN" hidden="1">#REF!</definedName>
    <definedName name="BEx99WBYT2D6UUC1PT7A40ENYID4" localSheetId="25" hidden="1">#REF!</definedName>
    <definedName name="BEx99WBYT2D6UUC1PT7A40ENYID4" hidden="1">#REF!</definedName>
    <definedName name="BEx99XOGHOM28CNCYKQWYGL56W2S" localSheetId="25" hidden="1">#REF!</definedName>
    <definedName name="BEx99XOGHOM28CNCYKQWYGL56W2S" hidden="1">#REF!</definedName>
    <definedName name="BEx99ZRZ4I7FHDPGRAT5VW7NVBPU" localSheetId="25" hidden="1">#REF!</definedName>
    <definedName name="BEx99ZRZ4I7FHDPGRAT5VW7NVBPU" hidden="1">#REF!</definedName>
    <definedName name="BEx9AT5E3ZSHKSOL35O38L8HF9TH" localSheetId="25" hidden="1">#REF!</definedName>
    <definedName name="BEx9AT5E3ZSHKSOL35O38L8HF9TH" hidden="1">#REF!</definedName>
    <definedName name="BEx9AV8W1FAWF5BHATYEN47X12JN" localSheetId="25" hidden="1">#REF!</definedName>
    <definedName name="BEx9AV8W1FAWF5BHATYEN47X12JN" hidden="1">#REF!</definedName>
    <definedName name="BEx9B8A5186FNTQQNLIO5LK02ABI" localSheetId="25" hidden="1">#REF!</definedName>
    <definedName name="BEx9B8A5186FNTQQNLIO5LK02ABI" hidden="1">#REF!</definedName>
    <definedName name="BEx9B8VR20E2CILU4CDQUQQ9ONXK" localSheetId="25" hidden="1">#REF!</definedName>
    <definedName name="BEx9B8VR20E2CILU4CDQUQQ9ONXK" hidden="1">#REF!</definedName>
    <definedName name="BEx9B917EUP13X6FQ3NPQL76XM5V" localSheetId="25" hidden="1">#REF!</definedName>
    <definedName name="BEx9B917EUP13X6FQ3NPQL76XM5V" hidden="1">#REF!</definedName>
    <definedName name="BEx9BAJ5WYEQ623HUT9NNCMP3RUG" localSheetId="25" hidden="1">#REF!</definedName>
    <definedName name="BEx9BAJ5WYEQ623HUT9NNCMP3RUG" hidden="1">#REF!</definedName>
    <definedName name="BEx9BYSYW7QCPXS2NAVLFAU5Y2Z2" localSheetId="25" hidden="1">#REF!</definedName>
    <definedName name="BEx9BYSYW7QCPXS2NAVLFAU5Y2Z2" hidden="1">#REF!</definedName>
    <definedName name="BEx9C590HJ2O31IWJB73C1HR74AI" localSheetId="25" hidden="1">#REF!</definedName>
    <definedName name="BEx9C590HJ2O31IWJB73C1HR74AI" hidden="1">#REF!</definedName>
    <definedName name="BEx9CCQRMYYOGIOYTOM73VKDIPS1" localSheetId="25" hidden="1">#REF!</definedName>
    <definedName name="BEx9CCQRMYYOGIOYTOM73VKDIPS1" hidden="1">#REF!</definedName>
    <definedName name="BEx9CLKZHLYVOQV5U5R052H8ROGZ" localSheetId="25" hidden="1">#REF!</definedName>
    <definedName name="BEx9CLKZHLYVOQV5U5R052H8ROGZ" hidden="1">#REF!</definedName>
    <definedName name="BEx9D1BC9FT19KY0INAABNDBAMR1" localSheetId="25" hidden="1">#REF!</definedName>
    <definedName name="BEx9D1BC9FT19KY0INAABNDBAMR1" hidden="1">#REF!</definedName>
    <definedName name="BEx9DN6ZMF18Q39MPMXSDJTZQNJ3" localSheetId="25" hidden="1">#REF!</definedName>
    <definedName name="BEx9DN6ZMF18Q39MPMXSDJTZQNJ3" hidden="1">#REF!</definedName>
    <definedName name="BEx9DUU8DALPSCW66GTMQRPXZ6GL" localSheetId="25" hidden="1">#REF!</definedName>
    <definedName name="BEx9DUU8DALPSCW66GTMQRPXZ6GL" hidden="1">#REF!</definedName>
    <definedName name="BEx9E14TDNSEMI784W0OTIEQMWN6" localSheetId="25" hidden="1">#REF!</definedName>
    <definedName name="BEx9E14TDNSEMI784W0OTIEQMWN6" hidden="1">#REF!</definedName>
    <definedName name="BEx9E2BZ2B1R41FMGJCJ7JLGLUAJ" localSheetId="25" hidden="1">#REF!</definedName>
    <definedName name="BEx9E2BZ2B1R41FMGJCJ7JLGLUAJ" hidden="1">#REF!</definedName>
    <definedName name="BEx9EG9KBJ77M8LEOR9ITOKN5KXY" localSheetId="25" hidden="1">#REF!</definedName>
    <definedName name="BEx9EG9KBJ77M8LEOR9ITOKN5KXY" hidden="1">#REF!</definedName>
    <definedName name="BEx9EMK6HAJJMVYZTN5AUIV7O1E6" localSheetId="25" hidden="1">#REF!</definedName>
    <definedName name="BEx9EMK6HAJJMVYZTN5AUIV7O1E6" hidden="1">#REF!</definedName>
    <definedName name="BEx9EQLVZHYQ1TPX7WH3SOWXCZLE" localSheetId="25" hidden="1">#REF!</definedName>
    <definedName name="BEx9EQLVZHYQ1TPX7WH3SOWXCZLE" hidden="1">#REF!</definedName>
    <definedName name="BEx9ETLU0EK5LGEM1QCNYN2S8O5F" localSheetId="25" hidden="1">#REF!</definedName>
    <definedName name="BEx9ETLU0EK5LGEM1QCNYN2S8O5F" hidden="1">#REF!</definedName>
    <definedName name="BEx9F0Y2ESUNE3U7TQDLMPE9BO67" localSheetId="25" hidden="1">#REF!</definedName>
    <definedName name="BEx9F0Y2ESUNE3U7TQDLMPE9BO67" hidden="1">#REF!</definedName>
    <definedName name="BEx9F5W18ZGFOKGRE8PR6T1MO6GT" localSheetId="25" hidden="1">#REF!</definedName>
    <definedName name="BEx9F5W18ZGFOKGRE8PR6T1MO6GT" hidden="1">#REF!</definedName>
    <definedName name="BEx9F78N4HY0XFGBQ4UJRD52L1EI" localSheetId="25" hidden="1">#REF!</definedName>
    <definedName name="BEx9F78N4HY0XFGBQ4UJRD52L1EI" hidden="1">#REF!</definedName>
    <definedName name="BEx9FF16LOQP5QIR4UHW5EIFGQB8" localSheetId="25" hidden="1">#REF!</definedName>
    <definedName name="BEx9FF16LOQP5QIR4UHW5EIFGQB8" hidden="1">#REF!</definedName>
    <definedName name="BEx9FJTSRCZ3ZXT3QVBJT5NF8T7V" localSheetId="25" hidden="1">#REF!</definedName>
    <definedName name="BEx9FJTSRCZ3ZXT3QVBJT5NF8T7V" hidden="1">#REF!</definedName>
    <definedName name="BEx9FQVBXTD18ZG7Z7SRXA4DZNW4" localSheetId="25" hidden="1">#REF!</definedName>
    <definedName name="BEx9FQVBXTD18ZG7Z7SRXA4DZNW4" hidden="1">#REF!</definedName>
    <definedName name="BEx9FRBEEYPS5HLS3XT34AKZN94G" localSheetId="25" hidden="1">#REF!</definedName>
    <definedName name="BEx9FRBEEYPS5HLS3XT34AKZN94G" hidden="1">#REF!</definedName>
    <definedName name="BEx9GDY4D8ZPQJCYFIMYM0V0C51Y" localSheetId="25" hidden="1">#REF!</definedName>
    <definedName name="BEx9GDY4D8ZPQJCYFIMYM0V0C51Y" hidden="1">#REF!</definedName>
    <definedName name="BEx9GGY04V0ZWI6O9KZH4KSBB389" localSheetId="25" hidden="1">#REF!</definedName>
    <definedName name="BEx9GGY04V0ZWI6O9KZH4KSBB389" hidden="1">#REF!</definedName>
    <definedName name="BEx9GNOPB6OZ2RH3FCDNJR38RJOS" localSheetId="25" hidden="1">#REF!</definedName>
    <definedName name="BEx9GNOPB6OZ2RH3FCDNJR38RJOS" hidden="1">#REF!</definedName>
    <definedName name="BEx9GUQALUWCD30UKUQGSWW8KBQ7" localSheetId="25" hidden="1">#REF!</definedName>
    <definedName name="BEx9GUQALUWCD30UKUQGSWW8KBQ7" hidden="1">#REF!</definedName>
    <definedName name="BEx9GY6BVFQGCLMOWVT6PIC9WP5X" localSheetId="25" hidden="1">#REF!</definedName>
    <definedName name="BEx9GY6BVFQGCLMOWVT6PIC9WP5X" hidden="1">#REF!</definedName>
    <definedName name="BEx9GZ2P3FDHKXEBXX2VS0BG2NP2" localSheetId="25" hidden="1">#REF!</definedName>
    <definedName name="BEx9GZ2P3FDHKXEBXX2VS0BG2NP2" hidden="1">#REF!</definedName>
    <definedName name="BEx9H04IB14E1437FF2OIRRWBSD7" localSheetId="25" hidden="1">#REF!</definedName>
    <definedName name="BEx9H04IB14E1437FF2OIRRWBSD7" hidden="1">#REF!</definedName>
    <definedName name="BEx9H5O1KDZJCW91Q29VRPY5YS6P" localSheetId="25" hidden="1">#REF!</definedName>
    <definedName name="BEx9H5O1KDZJCW91Q29VRPY5YS6P" hidden="1">#REF!</definedName>
    <definedName name="BEx9H8YR0E906F1JXZMBX3LNT004" localSheetId="25" hidden="1">#REF!</definedName>
    <definedName name="BEx9H8YR0E906F1JXZMBX3LNT004" hidden="1">#REF!</definedName>
    <definedName name="BEx9I8XIG7E5NB48QQHXP23FIN60" localSheetId="25" hidden="1">#REF!</definedName>
    <definedName name="BEx9I8XIG7E5NB48QQHXP23FIN60" hidden="1">#REF!</definedName>
    <definedName name="BEx9IQRF01ATLVK0YE60ARKQJ68L" localSheetId="25" hidden="1">#REF!</definedName>
    <definedName name="BEx9IQRF01ATLVK0YE60ARKQJ68L" hidden="1">#REF!</definedName>
    <definedName name="BEx9IT5QNZWKM6YQ5WER0DC2PMMU" localSheetId="25" hidden="1">#REF!</definedName>
    <definedName name="BEx9IT5QNZWKM6YQ5WER0DC2PMMU" hidden="1">#REF!</definedName>
    <definedName name="BEx9IW5MFLXTVCJHVUZTUH93AXOS" localSheetId="25" hidden="1">#REF!</definedName>
    <definedName name="BEx9IW5MFLXTVCJHVUZTUH93AXOS" hidden="1">#REF!</definedName>
    <definedName name="BEx9IXCSPSZC80YZUPRCYTG326KV" localSheetId="25" hidden="1">#REF!</definedName>
    <definedName name="BEx9IXCSPSZC80YZUPRCYTG326KV" hidden="1">#REF!</definedName>
    <definedName name="BEx9IZR39NHDGOM97H4E6F81RTQW" localSheetId="25" hidden="1">#REF!</definedName>
    <definedName name="BEx9IZR39NHDGOM97H4E6F81RTQW" hidden="1">#REF!</definedName>
    <definedName name="BEx9J6CH5E7YZPER7HXEIOIKGPCA" localSheetId="25" hidden="1">#REF!</definedName>
    <definedName name="BEx9J6CH5E7YZPER7HXEIOIKGPCA" hidden="1">#REF!</definedName>
    <definedName name="BEx9JJTZKVUJAVPTRE0RAVTEH41G" localSheetId="25" hidden="1">#REF!</definedName>
    <definedName name="BEx9JJTZKVUJAVPTRE0RAVTEH41G" hidden="1">#REF!</definedName>
    <definedName name="BEx9JLBYK239B3F841C7YG1GT7ST" localSheetId="25" hidden="1">#REF!</definedName>
    <definedName name="BEx9JLBYK239B3F841C7YG1GT7ST" hidden="1">#REF!</definedName>
    <definedName name="BExAW4IIW5D0MDY6TJ3G4FOLPYIR" localSheetId="25" hidden="1">#REF!</definedName>
    <definedName name="BExAW4IIW5D0MDY6TJ3G4FOLPYIR" hidden="1">#REF!</definedName>
    <definedName name="BExAX410NB4F2XOB84OR2197H8M5" localSheetId="25" hidden="1">#REF!</definedName>
    <definedName name="BExAX410NB4F2XOB84OR2197H8M5" hidden="1">#REF!</definedName>
    <definedName name="BExAX8TNG8LQ5Q4904SAYQIPGBSV" localSheetId="25" hidden="1">#REF!</definedName>
    <definedName name="BExAX8TNG8LQ5Q4904SAYQIPGBSV" hidden="1">#REF!</definedName>
    <definedName name="BExAY0EAT2LXR5MFGM0DLIB45PLO" localSheetId="25" hidden="1">#REF!</definedName>
    <definedName name="BExAY0EAT2LXR5MFGM0DLIB45PLO" hidden="1">#REF!</definedName>
    <definedName name="BExAYE6LNIEBR9DSNI5JGNITGKIT" localSheetId="25" hidden="1">#REF!</definedName>
    <definedName name="BExAYE6LNIEBR9DSNI5JGNITGKIT" hidden="1">#REF!</definedName>
    <definedName name="BExAYHMLXGGO25P8HYB2S75DEB4F" localSheetId="25" hidden="1">#REF!</definedName>
    <definedName name="BExAYHMLXGGO25P8HYB2S75DEB4F" hidden="1">#REF!</definedName>
    <definedName name="BExAYKXAUWGDOPG952TEJ2UKZKWN" localSheetId="25" hidden="1">#REF!</definedName>
    <definedName name="BExAYKXAUWGDOPG952TEJ2UKZKWN" hidden="1">#REF!</definedName>
    <definedName name="BExAYP9TDTI2MBP6EYE0H39CPMXN" localSheetId="25" hidden="1">#REF!</definedName>
    <definedName name="BExAYP9TDTI2MBP6EYE0H39CPMXN" hidden="1">#REF!</definedName>
    <definedName name="BExAYPPWJPWDKU59O051WMGB7O0J" localSheetId="25" hidden="1">#REF!</definedName>
    <definedName name="BExAYPPWJPWDKU59O051WMGB7O0J" hidden="1">#REF!</definedName>
    <definedName name="BExAYR2JZCJBUH6F1LZC2A7JIVRJ" localSheetId="25" hidden="1">#REF!</definedName>
    <definedName name="BExAYR2JZCJBUH6F1LZC2A7JIVRJ" hidden="1">#REF!</definedName>
    <definedName name="BExAYTGVRD3DLKO75RFPMBKCIWB8" localSheetId="25" hidden="1">#REF!</definedName>
    <definedName name="BExAYTGVRD3DLKO75RFPMBKCIWB8" hidden="1">#REF!</definedName>
    <definedName name="BExAYY9H9COOT46HJLPVDLTO12UL" localSheetId="25" hidden="1">#REF!</definedName>
    <definedName name="BExAYY9H9COOT46HJLPVDLTO12UL" hidden="1">#REF!</definedName>
    <definedName name="BExAZCNEGB4JYHC8CZ51KTN890US" localSheetId="25" hidden="1">#REF!</definedName>
    <definedName name="BExAZCNEGB4JYHC8CZ51KTN890US" hidden="1">#REF!</definedName>
    <definedName name="BExAZFCI302YFYRDJYQDWQQL0Q0O" localSheetId="25" hidden="1">#REF!</definedName>
    <definedName name="BExAZFCI302YFYRDJYQDWQQL0Q0O" hidden="1">#REF!</definedName>
    <definedName name="BExAZLHLST9OP89R1HJMC1POQG8H" localSheetId="25" hidden="1">#REF!</definedName>
    <definedName name="BExAZLHLST9OP89R1HJMC1POQG8H" hidden="1">#REF!</definedName>
    <definedName name="BExAZMDYMIAA7RX1BMCKU1VLBRGY" localSheetId="25" hidden="1">#REF!</definedName>
    <definedName name="BExAZMDYMIAA7RX1BMCKU1VLBRGY" hidden="1">#REF!</definedName>
    <definedName name="BExAZNL6BHI8DCQWXOX4I2P839UX" localSheetId="25" hidden="1">#REF!</definedName>
    <definedName name="BExAZNL6BHI8DCQWXOX4I2P839UX" hidden="1">#REF!</definedName>
    <definedName name="BExAZRMWSONMCG9KDUM4KAQ7BONM" localSheetId="25" hidden="1">#REF!</definedName>
    <definedName name="BExAZRMWSONMCG9KDUM4KAQ7BONM" hidden="1">#REF!</definedName>
    <definedName name="BExAZTFG4SJRG4TW6JXRF7N08JFI" localSheetId="25" hidden="1">#REF!</definedName>
    <definedName name="BExAZTFG4SJRG4TW6JXRF7N08JFI" hidden="1">#REF!</definedName>
    <definedName name="BExAZUS4A8OHDZK0MWAOCCCKTH73" localSheetId="25" hidden="1">#REF!</definedName>
    <definedName name="BExAZUS4A8OHDZK0MWAOCCCKTH73" hidden="1">#REF!</definedName>
    <definedName name="BExAZX6FECVK3E07KXM2XPYKGM6U" localSheetId="25" hidden="1">#REF!</definedName>
    <definedName name="BExAZX6FECVK3E07KXM2XPYKGM6U" hidden="1">#REF!</definedName>
    <definedName name="BExAZXS0GD1BSUQKQSQ5RM0QBZ1Q" localSheetId="25" hidden="1">#REF!</definedName>
    <definedName name="BExAZXS0GD1BSUQKQSQ5RM0QBZ1Q" hidden="1">#REF!</definedName>
    <definedName name="BExB012NJ8GASTNNPBRRFTLHIOC9" localSheetId="25" hidden="1">#REF!</definedName>
    <definedName name="BExB012NJ8GASTNNPBRRFTLHIOC9" hidden="1">#REF!</definedName>
    <definedName name="BExB072HHXVMUC0VYNGG48GRSH5Q" localSheetId="25" hidden="1">#REF!</definedName>
    <definedName name="BExB072HHXVMUC0VYNGG48GRSH5Q" hidden="1">#REF!</definedName>
    <definedName name="BExB0FRDEYDEUEAB1W8KD6D965XA" localSheetId="25" hidden="1">#REF!</definedName>
    <definedName name="BExB0FRDEYDEUEAB1W8KD6D965XA" hidden="1">#REF!</definedName>
    <definedName name="BExB0KPCN7YJORQAYUCF4YKIKPMC" localSheetId="25" hidden="1">#REF!</definedName>
    <definedName name="BExB0KPCN7YJORQAYUCF4YKIKPMC" hidden="1">#REF!</definedName>
    <definedName name="BExB0WE4PI3NOBXXVO9CTEN4DIU2" localSheetId="25" hidden="1">#REF!</definedName>
    <definedName name="BExB0WE4PI3NOBXXVO9CTEN4DIU2" hidden="1">#REF!</definedName>
    <definedName name="BExB10QNIVITUYS55OAEKK3VLJFE" localSheetId="25" hidden="1">#REF!</definedName>
    <definedName name="BExB10QNIVITUYS55OAEKK3VLJFE" hidden="1">#REF!</definedName>
    <definedName name="BExB15ZDRY4CIJ911DONP0KCY9KU" localSheetId="25" hidden="1">#REF!</definedName>
    <definedName name="BExB15ZDRY4CIJ911DONP0KCY9KU" hidden="1">#REF!</definedName>
    <definedName name="BExB16VQY0O0RLZYJFU3OFEONVTE" localSheetId="25" hidden="1">#REF!</definedName>
    <definedName name="BExB16VQY0O0RLZYJFU3OFEONVTE" hidden="1">#REF!</definedName>
    <definedName name="BExB1FKNY2UO4W5FUGFHJOA2WFGG" localSheetId="25" hidden="1">#REF!</definedName>
    <definedName name="BExB1FKNY2UO4W5FUGFHJOA2WFGG" hidden="1">#REF!</definedName>
    <definedName name="BExB1GMD0PIDGTFBGQOPRWQSP9I4" localSheetId="25" hidden="1">#REF!</definedName>
    <definedName name="BExB1GMD0PIDGTFBGQOPRWQSP9I4" hidden="1">#REF!</definedName>
    <definedName name="BExB1Q29OO6LNFNT1EQLA3KYE7MX" localSheetId="25" hidden="1">#REF!</definedName>
    <definedName name="BExB1Q29OO6LNFNT1EQLA3KYE7MX" hidden="1">#REF!</definedName>
    <definedName name="BExB1TNRV5EBWZEHYLHI76T0FVA7" localSheetId="25" hidden="1">#REF!</definedName>
    <definedName name="BExB1TNRV5EBWZEHYLHI76T0FVA7" hidden="1">#REF!</definedName>
    <definedName name="BExB1WI6M8I0EEP1ANUQZCFY24EV" localSheetId="25" hidden="1">#REF!</definedName>
    <definedName name="BExB1WI6M8I0EEP1ANUQZCFY24EV" hidden="1">#REF!</definedName>
    <definedName name="BExB203OWC9QZA3BYOKQ18L4FUJE" localSheetId="25" hidden="1">#REF!</definedName>
    <definedName name="BExB203OWC9QZA3BYOKQ18L4FUJE" hidden="1">#REF!</definedName>
    <definedName name="BExB2CJHTU7C591BR4WRL5L2F2K6" localSheetId="25" hidden="1">#REF!</definedName>
    <definedName name="BExB2CJHTU7C591BR4WRL5L2F2K6" hidden="1">#REF!</definedName>
    <definedName name="BExB2K1AV4PGNS1O6C7D7AO411AX" localSheetId="25" hidden="1">#REF!</definedName>
    <definedName name="BExB2K1AV4PGNS1O6C7D7AO411AX" hidden="1">#REF!</definedName>
    <definedName name="BExB2O2UYHKI324YE324E1N7FVIB" localSheetId="25" hidden="1">#REF!</definedName>
    <definedName name="BExB2O2UYHKI324YE324E1N7FVIB" hidden="1">#REF!</definedName>
    <definedName name="BExB2Q0VJ0MU2URO3JOVUAVHEI3V" localSheetId="25" hidden="1">#REF!</definedName>
    <definedName name="BExB2Q0VJ0MU2URO3JOVUAVHEI3V" hidden="1">#REF!</definedName>
    <definedName name="BExB30IP1DNKNQ6PZ5ERUGR5MK4Z" localSheetId="25" hidden="1">#REF!</definedName>
    <definedName name="BExB30IP1DNKNQ6PZ5ERUGR5MK4Z" hidden="1">#REF!</definedName>
    <definedName name="BExB442RX0T3L6HUL6X5T21CENW6" localSheetId="25" hidden="1">#REF!</definedName>
    <definedName name="BExB442RX0T3L6HUL6X5T21CENW6" hidden="1">#REF!</definedName>
    <definedName name="BExB4ADD0L7417CII901XTFKXD1J" localSheetId="25" hidden="1">#REF!</definedName>
    <definedName name="BExB4ADD0L7417CII901XTFKXD1J" hidden="1">#REF!</definedName>
    <definedName name="BExB4DO1V1NL2AVK5YE1RSL5RYHL" localSheetId="25" hidden="1">#REF!</definedName>
    <definedName name="BExB4DO1V1NL2AVK5YE1RSL5RYHL" hidden="1">#REF!</definedName>
    <definedName name="BExB4DYU06HCGRIPBSWRCXK804UM" localSheetId="25" hidden="1">#REF!</definedName>
    <definedName name="BExB4DYU06HCGRIPBSWRCXK804UM" hidden="1">#REF!</definedName>
    <definedName name="BExB4Z3EZBGYYI33U0KQ8NEIH8PY" localSheetId="25" hidden="1">#REF!</definedName>
    <definedName name="BExB4Z3EZBGYYI33U0KQ8NEIH8PY" hidden="1">#REF!</definedName>
    <definedName name="BExB55368XW7UX657ZSPC6BFE92S" localSheetId="25" hidden="1">#REF!</definedName>
    <definedName name="BExB55368XW7UX657ZSPC6BFE92S" hidden="1">#REF!</definedName>
    <definedName name="BExB57MZEPL2SA2ONPK66YFLZWJU" localSheetId="25" hidden="1">#REF!</definedName>
    <definedName name="BExB57MZEPL2SA2ONPK66YFLZWJU" hidden="1">#REF!</definedName>
    <definedName name="BExB5833OAOJ22VK1YK47FHUSVK2" localSheetId="25" hidden="1">#REF!</definedName>
    <definedName name="BExB5833OAOJ22VK1YK47FHUSVK2" hidden="1">#REF!</definedName>
    <definedName name="BExB58JDIHS42JZT9DJJMKA8QFCO" localSheetId="25" hidden="1">#REF!</definedName>
    <definedName name="BExB58JDIHS42JZT9DJJMKA8QFCO" hidden="1">#REF!</definedName>
    <definedName name="BExB58U5FQC5JWV9CGC83HLLZUZI" localSheetId="25" hidden="1">#REF!</definedName>
    <definedName name="BExB58U5FQC5JWV9CGC83HLLZUZI" hidden="1">#REF!</definedName>
    <definedName name="BExB5EDO9XUKHF74X3HAU2WPPHZH" localSheetId="25" hidden="1">#REF!</definedName>
    <definedName name="BExB5EDO9XUKHF74X3HAU2WPPHZH" hidden="1">#REF!</definedName>
    <definedName name="BExB5G6EH68AYEP1UT0GHUEL3SLN" localSheetId="25" hidden="1">#REF!</definedName>
    <definedName name="BExB5G6EH68AYEP1UT0GHUEL3SLN" hidden="1">#REF!</definedName>
    <definedName name="BExB5QYVEZWFE5DQVHAM760EV05X" localSheetId="25" hidden="1">#REF!</definedName>
    <definedName name="BExB5QYVEZWFE5DQVHAM760EV05X" hidden="1">#REF!</definedName>
    <definedName name="BExB5U9IRH14EMOE0YGIE3WIVLFS" localSheetId="25" hidden="1">#REF!</definedName>
    <definedName name="BExB5U9IRH14EMOE0YGIE3WIVLFS" hidden="1">#REF!</definedName>
    <definedName name="BExB5VWYMOV6BAIH7XUBBVPU7MMD" localSheetId="25" hidden="1">#REF!</definedName>
    <definedName name="BExB5VWYMOV6BAIH7XUBBVPU7MMD" hidden="1">#REF!</definedName>
    <definedName name="BExB610DZWIJP1B72U9QM42COH2B" localSheetId="25" hidden="1">#REF!</definedName>
    <definedName name="BExB610DZWIJP1B72U9QM42COH2B" hidden="1">#REF!</definedName>
    <definedName name="BExB6C3FUAKK9ML5T767NMWGA9YB" localSheetId="25" hidden="1">#REF!</definedName>
    <definedName name="BExB6C3FUAKK9ML5T767NMWGA9YB" hidden="1">#REF!</definedName>
    <definedName name="BExB6C8X6JYRLKZKK17VE3QUNL3D" localSheetId="25" hidden="1">#REF!</definedName>
    <definedName name="BExB6C8X6JYRLKZKK17VE3QUNL3D" hidden="1">#REF!</definedName>
    <definedName name="BExB6HN3QRFPXM71MDUK21BKM7PF" localSheetId="25" hidden="1">#REF!</definedName>
    <definedName name="BExB6HN3QRFPXM71MDUK21BKM7PF" hidden="1">#REF!</definedName>
    <definedName name="BExB6IZMHCZ3LB7N73KD90YB1HBZ" localSheetId="25" hidden="1">#REF!</definedName>
    <definedName name="BExB6IZMHCZ3LB7N73KD90YB1HBZ" hidden="1">#REF!</definedName>
    <definedName name="BExB719SGNX4Y8NE6JEXC555K596" localSheetId="25" hidden="1">#REF!</definedName>
    <definedName name="BExB719SGNX4Y8NE6JEXC555K596" hidden="1">#REF!</definedName>
    <definedName name="BExB7265DCHKS7V2OWRBXCZTEIW9" localSheetId="25" hidden="1">#REF!</definedName>
    <definedName name="BExB7265DCHKS7V2OWRBXCZTEIW9" hidden="1">#REF!</definedName>
    <definedName name="BExB74PS5P9G0P09Y6DZSCX0FLTJ" localSheetId="25" hidden="1">#REF!</definedName>
    <definedName name="BExB74PS5P9G0P09Y6DZSCX0FLTJ" hidden="1">#REF!</definedName>
    <definedName name="BExB78RH79J0MIF7H8CAZ0CFE88Q" localSheetId="25" hidden="1">#REF!</definedName>
    <definedName name="BExB78RH79J0MIF7H8CAZ0CFE88Q" hidden="1">#REF!</definedName>
    <definedName name="BExB7ELT09HGDVO5BJC1ZY9D09GZ" localSheetId="25" hidden="1">#REF!</definedName>
    <definedName name="BExB7ELT09HGDVO5BJC1ZY9D09GZ" hidden="1">#REF!</definedName>
    <definedName name="BExB806PAXX70XUTA3ZI7OORD78R" localSheetId="25" hidden="1">#REF!</definedName>
    <definedName name="BExB806PAXX70XUTA3ZI7OORD78R" hidden="1">#REF!</definedName>
    <definedName name="BExB824VCO1KDQKEM8DVSO55SB2B" localSheetId="25" hidden="1">#REF!</definedName>
    <definedName name="BExB824VCO1KDQKEM8DVSO55SB2B" hidden="1">#REF!</definedName>
    <definedName name="BExB8HF4UBVZKQCSRFRUQL2EE6VL" localSheetId="25" hidden="1">#REF!</definedName>
    <definedName name="BExB8HF4UBVZKQCSRFRUQL2EE6VL" hidden="1">#REF!</definedName>
    <definedName name="BExB8HKHKZ1ORJZUYGG2M4VSCC39" localSheetId="25" hidden="1">#REF!</definedName>
    <definedName name="BExB8HKHKZ1ORJZUYGG2M4VSCC39" hidden="1">#REF!</definedName>
    <definedName name="BExB8QPH8DC5BESEVPSMBCWVN6PO" localSheetId="25" hidden="1">#REF!</definedName>
    <definedName name="BExB8QPH8DC5BESEVPSMBCWVN6PO" hidden="1">#REF!</definedName>
    <definedName name="BExB8SCX2QHDK266DYPOQORHIA11" localSheetId="25" hidden="1">#REF!</definedName>
    <definedName name="BExB8SCX2QHDK266DYPOQORHIA11" hidden="1">#REF!</definedName>
    <definedName name="BExB8U5N0D85YR8APKN3PPKG0FWP" localSheetId="25" hidden="1">#REF!</definedName>
    <definedName name="BExB8U5N0D85YR8APKN3PPKG0FWP" hidden="1">#REF!</definedName>
    <definedName name="BExB9DHI5I2TJ2LXYPM98EE81L27" localSheetId="25" hidden="1">#REF!</definedName>
    <definedName name="BExB9DHI5I2TJ2LXYPM98EE81L27" hidden="1">#REF!</definedName>
    <definedName name="BExB9Q2MZZHBGW8QQKVEYIMJBPIE" localSheetId="25" hidden="1">#REF!</definedName>
    <definedName name="BExB9Q2MZZHBGW8QQKVEYIMJBPIE" hidden="1">#REF!</definedName>
    <definedName name="BExB9QTPP4TC7P3XQ5H2GIDKS1Y5" localSheetId="25" hidden="1">#REF!</definedName>
    <definedName name="BExB9QTPP4TC7P3XQ5H2GIDKS1Y5" hidden="1">#REF!</definedName>
    <definedName name="BExBA1GON0EZRJ20UYPILAPLNQWM" localSheetId="25" hidden="1">#REF!</definedName>
    <definedName name="BExBA1GON0EZRJ20UYPILAPLNQWM" hidden="1">#REF!</definedName>
    <definedName name="BExBA69ASGYRZW1G1DYIS9QRRTBN" localSheetId="25" hidden="1">#REF!</definedName>
    <definedName name="BExBA69ASGYRZW1G1DYIS9QRRTBN" hidden="1">#REF!</definedName>
    <definedName name="BExBA6K42582A14WFFWQ3Q8QQWB6" localSheetId="25" hidden="1">#REF!</definedName>
    <definedName name="BExBA6K42582A14WFFWQ3Q8QQWB6" hidden="1">#REF!</definedName>
    <definedName name="BExBA8I5D4R8R2PYQ1K16TWGTOEP" localSheetId="25" hidden="1">#REF!</definedName>
    <definedName name="BExBA8I5D4R8R2PYQ1K16TWGTOEP" hidden="1">#REF!</definedName>
    <definedName name="BExBA93PE0DGUUTA7LLSIGBIXWE5" localSheetId="25" hidden="1">#REF!</definedName>
    <definedName name="BExBA93PE0DGUUTA7LLSIGBIXWE5" hidden="1">#REF!</definedName>
    <definedName name="BExBAI8X0FKDQJ6YZJQDTTG4ZCWY" localSheetId="25" hidden="1">#REF!</definedName>
    <definedName name="BExBAI8X0FKDQJ6YZJQDTTG4ZCWY" hidden="1">#REF!</definedName>
    <definedName name="BExBAKN7XIBAXCF9PCNVS038PCQO" localSheetId="25" hidden="1">#REF!</definedName>
    <definedName name="BExBAKN7XIBAXCF9PCNVS038PCQO" hidden="1">#REF!</definedName>
    <definedName name="BExBAKXZ7PBW3DDKKA5MWC1ZUC7O" localSheetId="25" hidden="1">#REF!</definedName>
    <definedName name="BExBAKXZ7PBW3DDKKA5MWC1ZUC7O" hidden="1">#REF!</definedName>
    <definedName name="BExBAO8NLXZXHO6KCIECSFCH3RR0" localSheetId="25" hidden="1">#REF!</definedName>
    <definedName name="BExBAO8NLXZXHO6KCIECSFCH3RR0" hidden="1">#REF!</definedName>
    <definedName name="BExBAOOT1KBSIEISN1ADL4RMY879" localSheetId="25" hidden="1">#REF!</definedName>
    <definedName name="BExBAOOT1KBSIEISN1ADL4RMY879" hidden="1">#REF!</definedName>
    <definedName name="BExBAVKX8Q09370X1GCZWJ4E91YJ" localSheetId="25" hidden="1">#REF!</definedName>
    <definedName name="BExBAVKX8Q09370X1GCZWJ4E91YJ" hidden="1">#REF!</definedName>
    <definedName name="BExBAX2X2ENJYO4QTR5VAIQ86L7B" localSheetId="25" hidden="1">#REF!</definedName>
    <definedName name="BExBAX2X2ENJYO4QTR5VAIQ86L7B" hidden="1">#REF!</definedName>
    <definedName name="BExBAZ13D3F1DVJQ6YJ8JGUYEYJE" localSheetId="25" hidden="1">#REF!</definedName>
    <definedName name="BExBAZ13D3F1DVJQ6YJ8JGUYEYJE" hidden="1">#REF!</definedName>
    <definedName name="BExBBTG649R9I0CT042JLL8LXV18" localSheetId="25" hidden="1">#REF!</definedName>
    <definedName name="BExBBTG649R9I0CT042JLL8LXV18" hidden="1">#REF!</definedName>
    <definedName name="BExBBUCJQRR74Q7GPWDEZXYK2KJL" localSheetId="25" hidden="1">#REF!</definedName>
    <definedName name="BExBBUCJQRR74Q7GPWDEZXYK2KJL" hidden="1">#REF!</definedName>
    <definedName name="BExBBV8XVMD9CKZY711T0BN7H3PM" localSheetId="25" hidden="1">#REF!</definedName>
    <definedName name="BExBBV8XVMD9CKZY711T0BN7H3PM" hidden="1">#REF!</definedName>
    <definedName name="BExBC78HXWXHO3XAB6E8NVTBGLJS" localSheetId="25" hidden="1">#REF!</definedName>
    <definedName name="BExBC78HXWXHO3XAB6E8NVTBGLJS" hidden="1">#REF!</definedName>
    <definedName name="BExBCKKJTIRKC1RZJRTK65HHLX4W" localSheetId="25" hidden="1">#REF!</definedName>
    <definedName name="BExBCKKJTIRKC1RZJRTK65HHLX4W" hidden="1">#REF!</definedName>
    <definedName name="BExBCLMEPAN3XXX174TU8SS0627Q" localSheetId="25" hidden="1">#REF!</definedName>
    <definedName name="BExBCLMEPAN3XXX174TU8SS0627Q" hidden="1">#REF!</definedName>
    <definedName name="BExBCRBEYR2KZ8FAQFZ2NHY13WIY" localSheetId="25" hidden="1">#REF!</definedName>
    <definedName name="BExBCRBEYR2KZ8FAQFZ2NHY13WIY" hidden="1">#REF!</definedName>
    <definedName name="BExBD4I559NXSV6J07Q343TKYMVJ" localSheetId="25" hidden="1">#REF!</definedName>
    <definedName name="BExBD4I559NXSV6J07Q343TKYMVJ" hidden="1">#REF!</definedName>
    <definedName name="BExBDBZQLTX3OGFYGULQFK5WEZU5" localSheetId="25" hidden="1">#REF!</definedName>
    <definedName name="BExBDBZQLTX3OGFYGULQFK5WEZU5" hidden="1">#REF!</definedName>
    <definedName name="BExBDJS9TUEU8Z84IV59E5V4T8K6" localSheetId="25" hidden="1">#REF!</definedName>
    <definedName name="BExBDJS9TUEU8Z84IV59E5V4T8K6" hidden="1">#REF!</definedName>
    <definedName name="BExBDKOMSVH4XMH52CFJ3F028I9R" localSheetId="25" hidden="1">#REF!</definedName>
    <definedName name="BExBDKOMSVH4XMH52CFJ3F028I9R" hidden="1">#REF!</definedName>
    <definedName name="BExBDSRXVZQ0W5WXQMP5XD00GRRL" localSheetId="25" hidden="1">#REF!</definedName>
    <definedName name="BExBDSRXVZQ0W5WXQMP5XD00GRRL" hidden="1">#REF!</definedName>
    <definedName name="BExBDUVGK3E1J4JY9ZYTS7V14BLY" localSheetId="25" hidden="1">#REF!</definedName>
    <definedName name="BExBDUVGK3E1J4JY9ZYTS7V14BLY" hidden="1">#REF!</definedName>
    <definedName name="BExBE162OSBKD30I7T1DKKPT3I9I" localSheetId="25" hidden="1">#REF!</definedName>
    <definedName name="BExBE162OSBKD30I7T1DKKPT3I9I" hidden="1">#REF!</definedName>
    <definedName name="BExBE5YPUY1T7N7DHMMIGGXK8TMP" localSheetId="25" hidden="1">#REF!</definedName>
    <definedName name="BExBE5YPUY1T7N7DHMMIGGXK8TMP" hidden="1">#REF!</definedName>
    <definedName name="BExBEC9ATLQZF86W1M3APSM4HEOH" localSheetId="25" hidden="1">#REF!</definedName>
    <definedName name="BExBEC9ATLQZF86W1M3APSM4HEOH" hidden="1">#REF!</definedName>
    <definedName name="BExBEYFQJE9YK12A6JBMRFKEC7RN" localSheetId="25" hidden="1">#REF!</definedName>
    <definedName name="BExBEYFQJE9YK12A6JBMRFKEC7RN" hidden="1">#REF!</definedName>
    <definedName name="BExBG1ED81J2O4A2S5F5Y3BPHMCR" localSheetId="25" hidden="1">#REF!</definedName>
    <definedName name="BExBG1ED81J2O4A2S5F5Y3BPHMCR" hidden="1">#REF!</definedName>
    <definedName name="BExCRLIHS7466WFJ3RPIUGGXYESZ" localSheetId="25" hidden="1">#REF!</definedName>
    <definedName name="BExCRLIHS7466WFJ3RPIUGGXYESZ" hidden="1">#REF!</definedName>
    <definedName name="BExCS1EDDUEAEWHVYXHIP9I1WCJH" localSheetId="25" hidden="1">#REF!</definedName>
    <definedName name="BExCS1EDDUEAEWHVYXHIP9I1WCJH" hidden="1">#REF!</definedName>
    <definedName name="BExCS6SLRCBH006GNRE27HFRHP40" localSheetId="25" hidden="1">#REF!</definedName>
    <definedName name="BExCS6SLRCBH006GNRE27HFRHP40" hidden="1">#REF!</definedName>
    <definedName name="BExCS7ZPMHFJ4UJDAL8CQOLSZ13B" localSheetId="25" hidden="1">#REF!</definedName>
    <definedName name="BExCS7ZPMHFJ4UJDAL8CQOLSZ13B" hidden="1">#REF!</definedName>
    <definedName name="BExCS8W4NJUZH9S1CYB6XSDLEPBW" localSheetId="25" hidden="1">#REF!</definedName>
    <definedName name="BExCS8W4NJUZH9S1CYB6XSDLEPBW" hidden="1">#REF!</definedName>
    <definedName name="BExCSAE1M6G20R41J0Y24YNN0YC1" localSheetId="25" hidden="1">#REF!</definedName>
    <definedName name="BExCSAE1M6G20R41J0Y24YNN0YC1" hidden="1">#REF!</definedName>
    <definedName name="BExCSAOUZOYKHN7HV511TO8VDJ02" localSheetId="25" hidden="1">#REF!</definedName>
    <definedName name="BExCSAOUZOYKHN7HV511TO8VDJ02" hidden="1">#REF!</definedName>
    <definedName name="BExCSMOFTXSUEC1T46LR1UPYRCX5" localSheetId="25" hidden="1">#REF!</definedName>
    <definedName name="BExCSMOFTXSUEC1T46LR1UPYRCX5" hidden="1">#REF!</definedName>
    <definedName name="BExCSSDG3TM6TPKS19E9QYJEELZ6" localSheetId="25" hidden="1">#REF!</definedName>
    <definedName name="BExCSSDG3TM6TPKS19E9QYJEELZ6" hidden="1">#REF!</definedName>
    <definedName name="BExCSZV7U67UWXL2HKJNM5W1E4OO" localSheetId="25" hidden="1">#REF!</definedName>
    <definedName name="BExCSZV7U67UWXL2HKJNM5W1E4OO" hidden="1">#REF!</definedName>
    <definedName name="BExCT4NSDT61OCH04Y2QIFIOP75H" localSheetId="25" hidden="1">#REF!</definedName>
    <definedName name="BExCT4NSDT61OCH04Y2QIFIOP75H" hidden="1">#REF!</definedName>
    <definedName name="BExCTW8G3VCZ55S09HTUGXKB1P2M" localSheetId="25" hidden="1">#REF!</definedName>
    <definedName name="BExCTW8G3VCZ55S09HTUGXKB1P2M" hidden="1">#REF!</definedName>
    <definedName name="BExCTYS2KX0QANOLT8LGZ9WV3S3T" localSheetId="25" hidden="1">#REF!</definedName>
    <definedName name="BExCTYS2KX0QANOLT8LGZ9WV3S3T" hidden="1">#REF!</definedName>
    <definedName name="BExCTZZ9JNES4EDHW97NP0EGQALX" localSheetId="25" hidden="1">#REF!</definedName>
    <definedName name="BExCTZZ9JNES4EDHW97NP0EGQALX" hidden="1">#REF!</definedName>
    <definedName name="BExCU0A1V6NMZQ9ASYJ8QIVQ5UR2" localSheetId="25" hidden="1">#REF!</definedName>
    <definedName name="BExCU0A1V6NMZQ9ASYJ8QIVQ5UR2" hidden="1">#REF!</definedName>
    <definedName name="BExCU2834920JBHSPCRC4UF80OLL" localSheetId="25" hidden="1">#REF!</definedName>
    <definedName name="BExCU2834920JBHSPCRC4UF80OLL" hidden="1">#REF!</definedName>
    <definedName name="BExCU8O54I3P3WRYWY1CRP3S78QY" localSheetId="25" hidden="1">#REF!</definedName>
    <definedName name="BExCU8O54I3P3WRYWY1CRP3S78QY" hidden="1">#REF!</definedName>
    <definedName name="BExCUDRJO23YOKT8GPWOVQ4XEHF5" localSheetId="25" hidden="1">#REF!</definedName>
    <definedName name="BExCUDRJO23YOKT8GPWOVQ4XEHF5" hidden="1">#REF!</definedName>
    <definedName name="BExCUPAXFR16YMWL30ME3F3BSRDZ" localSheetId="25" hidden="1">#REF!</definedName>
    <definedName name="BExCUPAXFR16YMWL30ME3F3BSRDZ" hidden="1">#REF!</definedName>
    <definedName name="BExCUR94DHCE47PUUWEMT5QZOYR2" localSheetId="25" hidden="1">#REF!</definedName>
    <definedName name="BExCUR94DHCE47PUUWEMT5QZOYR2" hidden="1">#REF!</definedName>
    <definedName name="BExCV634L7SVHGB0UDDTRRQ2Q72H" localSheetId="25" hidden="1">#REF!</definedName>
    <definedName name="BExCV634L7SVHGB0UDDTRRQ2Q72H" hidden="1">#REF!</definedName>
    <definedName name="BExCVBXGSXT9FWJRG62PX9S1RK83" localSheetId="25" hidden="1">#REF!</definedName>
    <definedName name="BExCVBXGSXT9FWJRG62PX9S1RK83" hidden="1">#REF!</definedName>
    <definedName name="BExCVHBNLOHNFS0JAV3I1XGPNH9W" localSheetId="25" hidden="1">#REF!</definedName>
    <definedName name="BExCVHBNLOHNFS0JAV3I1XGPNH9W" hidden="1">#REF!</definedName>
    <definedName name="BExCVI86R31A2IOZIEBY1FJLVILD" localSheetId="25" hidden="1">#REF!</definedName>
    <definedName name="BExCVI86R31A2IOZIEBY1FJLVILD" hidden="1">#REF!</definedName>
    <definedName name="BExCVKGZXE0I9EIXKBZVSGSEY2RR" localSheetId="25" hidden="1">#REF!</definedName>
    <definedName name="BExCVKGZXE0I9EIXKBZVSGSEY2RR" hidden="1">#REF!</definedName>
    <definedName name="BExCVV44WY5807WGMTGKPW0GT256" localSheetId="25" hidden="1">#REF!</definedName>
    <definedName name="BExCVV44WY5807WGMTGKPW0GT256" hidden="1">#REF!</definedName>
    <definedName name="BExCVZ5PN4V6MRBZ04PZJW3GEF8S" localSheetId="25" hidden="1">#REF!</definedName>
    <definedName name="BExCVZ5PN4V6MRBZ04PZJW3GEF8S" hidden="1">#REF!</definedName>
    <definedName name="BExCW13R0GWJYGXZBNCPAHQN4NR2" localSheetId="25" hidden="1">#REF!</definedName>
    <definedName name="BExCW13R0GWJYGXZBNCPAHQN4NR2" hidden="1">#REF!</definedName>
    <definedName name="BExCW9Y5HWU4RJTNX74O6L24VGCK" localSheetId="25" hidden="1">#REF!</definedName>
    <definedName name="BExCW9Y5HWU4RJTNX74O6L24VGCK" hidden="1">#REF!</definedName>
    <definedName name="BExCWPDPESGZS07QGBLSBWDNVJLZ" localSheetId="25" hidden="1">#REF!</definedName>
    <definedName name="BExCWPDPESGZS07QGBLSBWDNVJLZ" hidden="1">#REF!</definedName>
    <definedName name="BExCWPTU6XU6MWBU70E2UC0GOUIO" localSheetId="25" hidden="1">#REF!</definedName>
    <definedName name="BExCWPTU6XU6MWBU70E2UC0GOUIO" hidden="1">#REF!</definedName>
    <definedName name="BExCWTVKHIVCRHF8GC39KI58YM5K" localSheetId="25" hidden="1">#REF!</definedName>
    <definedName name="BExCWTVKHIVCRHF8GC39KI58YM5K" hidden="1">#REF!</definedName>
    <definedName name="BExCX2KGRZBRVLZNM8SUSIE6A0RL" localSheetId="25" hidden="1">#REF!</definedName>
    <definedName name="BExCX2KGRZBRVLZNM8SUSIE6A0RL" hidden="1">#REF!</definedName>
    <definedName name="BExCX3X451T70LZ1VF95L7W4Y4TM" localSheetId="25" hidden="1">#REF!</definedName>
    <definedName name="BExCX3X451T70LZ1VF95L7W4Y4TM" hidden="1">#REF!</definedName>
    <definedName name="BExCX4NZ2N1OUGXM7EV0U7VULJMM" localSheetId="25" hidden="1">#REF!</definedName>
    <definedName name="BExCX4NZ2N1OUGXM7EV0U7VULJMM" hidden="1">#REF!</definedName>
    <definedName name="BExCXILMURGYMAH6N5LF5DV6K3GM" localSheetId="25" hidden="1">#REF!</definedName>
    <definedName name="BExCXILMURGYMAH6N5LF5DV6K3GM" hidden="1">#REF!</definedName>
    <definedName name="BExCXQUFBMXQ1650735H48B1AZT3" localSheetId="25" hidden="1">#REF!</definedName>
    <definedName name="BExCXQUFBMXQ1650735H48B1AZT3" hidden="1">#REF!</definedName>
    <definedName name="BExCY2DQO9VLA77Q7EG3T0XNXX4F" localSheetId="25" hidden="1">#REF!</definedName>
    <definedName name="BExCY2DQO9VLA77Q7EG3T0XNXX4F" hidden="1">#REF!</definedName>
    <definedName name="BExCY6VMJ68MX3C981R5Q0BX5791" localSheetId="25" hidden="1">#REF!</definedName>
    <definedName name="BExCY6VMJ68MX3C981R5Q0BX5791" hidden="1">#REF!</definedName>
    <definedName name="BExCYAH2SAZCPW6XCB7V7PMMCAWO" localSheetId="25" hidden="1">#REF!</definedName>
    <definedName name="BExCYAH2SAZCPW6XCB7V7PMMCAWO" hidden="1">#REF!</definedName>
    <definedName name="BExCYJBB52X8B3AREHCC1L5QNPX7" localSheetId="25" hidden="1">#REF!</definedName>
    <definedName name="BExCYJBB52X8B3AREHCC1L5QNPX7" hidden="1">#REF!</definedName>
    <definedName name="BExCYPRC5HJE6N2XQTHCT6NXGP8N" localSheetId="25" hidden="1">#REF!</definedName>
    <definedName name="BExCYPRC5HJE6N2XQTHCT6NXGP8N" hidden="1">#REF!</definedName>
    <definedName name="BExCYUK0I3UEXZNFDW71G6Z6D8XR" localSheetId="25" hidden="1">#REF!</definedName>
    <definedName name="BExCYUK0I3UEXZNFDW71G6Z6D8XR" hidden="1">#REF!</definedName>
    <definedName name="BExCZFZCXMLY5DWESYJ9NGTJYQ8M" localSheetId="25" hidden="1">#REF!</definedName>
    <definedName name="BExCZFZCXMLY5DWESYJ9NGTJYQ8M" hidden="1">#REF!</definedName>
    <definedName name="BExCZJ4P8WS0BDT31WDXI0ROE7D6" localSheetId="25" hidden="1">#REF!</definedName>
    <definedName name="BExCZJ4P8WS0BDT31WDXI0ROE7D6" hidden="1">#REF!</definedName>
    <definedName name="BExCZKH6NI0EE02L995IFVBD1J59" localSheetId="25" hidden="1">#REF!</definedName>
    <definedName name="BExCZKH6NI0EE02L995IFVBD1J59" hidden="1">#REF!</definedName>
    <definedName name="BExCZUD9FEOJBKDJ51Z3JON9LKJ8" localSheetId="25" hidden="1">#REF!</definedName>
    <definedName name="BExCZUD9FEOJBKDJ51Z3JON9LKJ8" hidden="1">#REF!</definedName>
    <definedName name="BExD0508DAALLU00PHFPBC8SRRKT" localSheetId="25" hidden="1">#REF!</definedName>
    <definedName name="BExD0508DAALLU00PHFPBC8SRRKT" hidden="1">#REF!</definedName>
    <definedName name="BExD0HALIN0JR4JTPGDEVAEE5EX5" localSheetId="25" hidden="1">#REF!</definedName>
    <definedName name="BExD0HALIN0JR4JTPGDEVAEE5EX5" hidden="1">#REF!</definedName>
    <definedName name="BExD0LCCDPG16YLY5WQSZF1XI5DA" localSheetId="25" hidden="1">#REF!</definedName>
    <definedName name="BExD0LCCDPG16YLY5WQSZF1XI5DA" hidden="1">#REF!</definedName>
    <definedName name="BExD0RMWSB4TRECEHTH6NN4K9DFZ" localSheetId="25" hidden="1">#REF!</definedName>
    <definedName name="BExD0RMWSB4TRECEHTH6NN4K9DFZ" hidden="1">#REF!</definedName>
    <definedName name="BExD0U6KG10QGVDI1XSHK0J10A2V" localSheetId="25" hidden="1">#REF!</definedName>
    <definedName name="BExD0U6KG10QGVDI1XSHK0J10A2V" hidden="1">#REF!</definedName>
    <definedName name="BExD13RUIBGRXDL4QDZ305UKUR12" localSheetId="25" hidden="1">#REF!</definedName>
    <definedName name="BExD13RUIBGRXDL4QDZ305UKUR12" hidden="1">#REF!</definedName>
    <definedName name="BExD14DETV5R4OOTMAXD5NAKWRO3" localSheetId="25" hidden="1">#REF!</definedName>
    <definedName name="BExD14DETV5R4OOTMAXD5NAKWRO3" hidden="1">#REF!</definedName>
    <definedName name="BExD1OAU9OXQAZA4D70HP72CU6GB" localSheetId="25" hidden="1">#REF!</definedName>
    <definedName name="BExD1OAU9OXQAZA4D70HP72CU6GB" hidden="1">#REF!</definedName>
    <definedName name="BExD1Y1JV61416YA1XRQHKWPZIE7" localSheetId="25" hidden="1">#REF!</definedName>
    <definedName name="BExD1Y1JV61416YA1XRQHKWPZIE7" hidden="1">#REF!</definedName>
    <definedName name="BExD2CFHIRMBKN5KXE5QP4XXEWFS" localSheetId="25" hidden="1">#REF!</definedName>
    <definedName name="BExD2CFHIRMBKN5KXE5QP4XXEWFS" hidden="1">#REF!</definedName>
    <definedName name="BExD2DMHH1HWXQ9W0YYMDP8AAX8Q" localSheetId="25" hidden="1">#REF!</definedName>
    <definedName name="BExD2DMHH1HWXQ9W0YYMDP8AAX8Q" hidden="1">#REF!</definedName>
    <definedName name="BExD2HTPC7IWBAU6OSQ67MQA8BYZ" localSheetId="25" hidden="1">#REF!</definedName>
    <definedName name="BExD2HTPC7IWBAU6OSQ67MQA8BYZ" hidden="1">#REF!</definedName>
    <definedName name="BExD363H2VGFIQUCE6LS4AC5J0ZT" localSheetId="25" hidden="1">#REF!</definedName>
    <definedName name="BExD363H2VGFIQUCE6LS4AC5J0ZT" hidden="1">#REF!</definedName>
    <definedName name="BExD3A588E939V61P1XEW0FI5Q0S" localSheetId="25" hidden="1">#REF!</definedName>
    <definedName name="BExD3A588E939V61P1XEW0FI5Q0S" hidden="1">#REF!</definedName>
    <definedName name="BExD3CJJDKVR9M18XI3WDZH80WL6" localSheetId="25" hidden="1">#REF!</definedName>
    <definedName name="BExD3CJJDKVR9M18XI3WDZH80WL6" hidden="1">#REF!</definedName>
    <definedName name="BExD3ESD9WYJIB3TRDPJ1CKXRAVL" localSheetId="25" hidden="1">#REF!</definedName>
    <definedName name="BExD3ESD9WYJIB3TRDPJ1CKXRAVL" hidden="1">#REF!</definedName>
    <definedName name="BExD3F368X5S25MWSUNIV57RDB57" localSheetId="25" hidden="1">#REF!</definedName>
    <definedName name="BExD3F368X5S25MWSUNIV57RDB57" hidden="1">#REF!</definedName>
    <definedName name="BExD3IJ5IT335SOSNV9L85WKAOSI" localSheetId="25" hidden="1">#REF!</definedName>
    <definedName name="BExD3IJ5IT335SOSNV9L85WKAOSI" hidden="1">#REF!</definedName>
    <definedName name="BExD3KBVUY57GMMQTOFEU6S6G1AY" localSheetId="25" hidden="1">#REF!</definedName>
    <definedName name="BExD3KBVUY57GMMQTOFEU6S6G1AY" hidden="1">#REF!</definedName>
    <definedName name="BExD3NMR7AW2Z6V8SC79VQR37NA6" localSheetId="25" hidden="1">#REF!</definedName>
    <definedName name="BExD3NMR7AW2Z6V8SC79VQR37NA6" hidden="1">#REF!</definedName>
    <definedName name="BExD3QXA2UQ2W4N7NYLUEOG40BZB" localSheetId="25" hidden="1">#REF!</definedName>
    <definedName name="BExD3QXA2UQ2W4N7NYLUEOG40BZB" hidden="1">#REF!</definedName>
    <definedName name="BExD3U2N041TEJ7GCN005UTPHNXY" localSheetId="25" hidden="1">#REF!</definedName>
    <definedName name="BExD3U2N041TEJ7GCN005UTPHNXY" hidden="1">#REF!</definedName>
    <definedName name="BExD40O0CFTNJFOFMMM1KH0P7BUI" localSheetId="25" hidden="1">#REF!</definedName>
    <definedName name="BExD40O0CFTNJFOFMMM1KH0P7BUI" hidden="1">#REF!</definedName>
    <definedName name="BExD4BR9HJ3MWWZ5KLVZWX9FJAUS" localSheetId="25" hidden="1">#REF!</definedName>
    <definedName name="BExD4BR9HJ3MWWZ5KLVZWX9FJAUS" hidden="1">#REF!</definedName>
    <definedName name="BExD4F1WTKT3H0N9MF4H1LX7MBSY" localSheetId="25" hidden="1">#REF!</definedName>
    <definedName name="BExD4F1WTKT3H0N9MF4H1LX7MBSY" hidden="1">#REF!</definedName>
    <definedName name="BExD4H5GQWXBS6LUL3TSP36DVO38" localSheetId="25" hidden="1">#REF!</definedName>
    <definedName name="BExD4H5GQWXBS6LUL3TSP36DVO38" hidden="1">#REF!</definedName>
    <definedName name="BExD4JJSS3QDBLABCJCHD45SRNPI" localSheetId="25" hidden="1">#REF!</definedName>
    <definedName name="BExD4JJSS3QDBLABCJCHD45SRNPI" hidden="1">#REF!</definedName>
    <definedName name="BExD4R1I0MKF033I5LPUYIMTZ6E8" localSheetId="25" hidden="1">#REF!</definedName>
    <definedName name="BExD4R1I0MKF033I5LPUYIMTZ6E8" hidden="1">#REF!</definedName>
    <definedName name="BExD50MT3M6XZLNUP9JL93EG6D9R" localSheetId="25" hidden="1">#REF!</definedName>
    <definedName name="BExD50MT3M6XZLNUP9JL93EG6D9R" hidden="1">#REF!</definedName>
    <definedName name="BExD5EV7KDSVF1CJT38M4IBPFLPY" localSheetId="25" hidden="1">#REF!</definedName>
    <definedName name="BExD5EV7KDSVF1CJT38M4IBPFLPY" hidden="1">#REF!</definedName>
    <definedName name="BExD5FRK547OESJRYAW574DZEZ7J" localSheetId="25" hidden="1">#REF!</definedName>
    <definedName name="BExD5FRK547OESJRYAW574DZEZ7J" hidden="1">#REF!</definedName>
    <definedName name="BExD5I5X2YA2YNCTCDSMEL4CWF4N" localSheetId="25" hidden="1">#REF!</definedName>
    <definedName name="BExD5I5X2YA2YNCTCDSMEL4CWF4N" hidden="1">#REF!</definedName>
    <definedName name="BExD5QUSRFJWRQ1ZM50WYLCF74DF" localSheetId="25" hidden="1">#REF!</definedName>
    <definedName name="BExD5QUSRFJWRQ1ZM50WYLCF74DF" hidden="1">#REF!</definedName>
    <definedName name="BExD5SSUIF6AJQHBHK8PNMFBPRYB" localSheetId="25" hidden="1">#REF!</definedName>
    <definedName name="BExD5SSUIF6AJQHBHK8PNMFBPRYB" hidden="1">#REF!</definedName>
    <definedName name="BExD623C9LRX18BE0W2V6SZLQUXX" localSheetId="25" hidden="1">#REF!</definedName>
    <definedName name="BExD623C9LRX18BE0W2V6SZLQUXX" hidden="1">#REF!</definedName>
    <definedName name="BExD6CQA7UMJBXV7AIFAIHUF2ICX" localSheetId="25" hidden="1">#REF!</definedName>
    <definedName name="BExD6CQA7UMJBXV7AIFAIHUF2ICX" hidden="1">#REF!</definedName>
    <definedName name="BExD6FKVK8WJWNYPVENR7Q8Q30PK" localSheetId="25" hidden="1">#REF!</definedName>
    <definedName name="BExD6FKVK8WJWNYPVENR7Q8Q30PK" hidden="1">#REF!</definedName>
    <definedName name="BExD6GMP0LK8WKVWMIT1NNH8CHLF" localSheetId="25" hidden="1">#REF!</definedName>
    <definedName name="BExD6GMP0LK8WKVWMIT1NNH8CHLF" hidden="1">#REF!</definedName>
    <definedName name="BExD6H2TE0WWAUIWVSSCLPZ6B88N" localSheetId="25" hidden="1">#REF!</definedName>
    <definedName name="BExD6H2TE0WWAUIWVSSCLPZ6B88N" hidden="1">#REF!</definedName>
    <definedName name="BExD71LTOE015TV5RSAHM8NT8GVW" localSheetId="25" hidden="1">#REF!</definedName>
    <definedName name="BExD71LTOE015TV5RSAHM8NT8GVW" hidden="1">#REF!</definedName>
    <definedName name="BExD73USXVADC7EHGHVTQNCT06ZA" localSheetId="25" hidden="1">#REF!</definedName>
    <definedName name="BExD73USXVADC7EHGHVTQNCT06ZA" hidden="1">#REF!</definedName>
    <definedName name="BExD7GAIGULTB3YHM1OS9RBQOTEC" localSheetId="25" hidden="1">#REF!</definedName>
    <definedName name="BExD7GAIGULTB3YHM1OS9RBQOTEC" hidden="1">#REF!</definedName>
    <definedName name="BExD7IE1DHIS52UFDCTSKPJQNRD5" localSheetId="25" hidden="1">#REF!</definedName>
    <definedName name="BExD7IE1DHIS52UFDCTSKPJQNRD5" hidden="1">#REF!</definedName>
    <definedName name="BExD7IUBGUWHYC9UNZ1IY5XFYKQN" localSheetId="25" hidden="1">#REF!</definedName>
    <definedName name="BExD7IUBGUWHYC9UNZ1IY5XFYKQN" hidden="1">#REF!</definedName>
    <definedName name="BExD7JQOJ35HGL8U2OCEI2P2JT7I" localSheetId="25" hidden="1">#REF!</definedName>
    <definedName name="BExD7JQOJ35HGL8U2OCEI2P2JT7I" hidden="1">#REF!</definedName>
    <definedName name="BExD7KSDKNDNH95NDT3S7GM3MUU2" localSheetId="25" hidden="1">#REF!</definedName>
    <definedName name="BExD7KSDKNDNH95NDT3S7GM3MUU2" hidden="1">#REF!</definedName>
    <definedName name="BExD7QC1R5AOKPWDSDKXE9K2CGI8" localSheetId="25" hidden="1">#REF!</definedName>
    <definedName name="BExD7QC1R5AOKPWDSDKXE9K2CGI8" hidden="1">#REF!</definedName>
    <definedName name="BExD8H5O087KQVWIVPUUID5VMGMS" localSheetId="25" hidden="1">#REF!</definedName>
    <definedName name="BExD8H5O087KQVWIVPUUID5VMGMS" hidden="1">#REF!</definedName>
    <definedName name="BExD8OCLZMFN5K3VZYI4Q4ITVKUA" localSheetId="25" hidden="1">#REF!</definedName>
    <definedName name="BExD8OCLZMFN5K3VZYI4Q4ITVKUA" hidden="1">#REF!</definedName>
    <definedName name="BExD93C1R6LC0631ECHVFYH0R0PD" localSheetId="25" hidden="1">#REF!</definedName>
    <definedName name="BExD93C1R6LC0631ECHVFYH0R0PD" hidden="1">#REF!</definedName>
    <definedName name="BExD97TXIO0COVNN4OH3DEJ33YLM" localSheetId="25" hidden="1">#REF!</definedName>
    <definedName name="BExD97TXIO0COVNN4OH3DEJ33YLM" hidden="1">#REF!</definedName>
    <definedName name="BExD99RZ1RFIMK6O1ZHSPJ68X9Y5" localSheetId="25" hidden="1">#REF!</definedName>
    <definedName name="BExD99RZ1RFIMK6O1ZHSPJ68X9Y5" hidden="1">#REF!</definedName>
    <definedName name="BExD9L0ID3VSOU609GKWYTA5BFMA" localSheetId="25" hidden="1">#REF!</definedName>
    <definedName name="BExD9L0ID3VSOU609GKWYTA5BFMA" hidden="1">#REF!</definedName>
    <definedName name="BExD9M7SEMG0JK2FUTTZXWIEBTKB" localSheetId="25" hidden="1">#REF!</definedName>
    <definedName name="BExD9M7SEMG0JK2FUTTZXWIEBTKB" hidden="1">#REF!</definedName>
    <definedName name="BExD9MNYBYB1AICQL5165G472IE2" localSheetId="25" hidden="1">#REF!</definedName>
    <definedName name="BExD9MNYBYB1AICQL5165G472IE2" hidden="1">#REF!</definedName>
    <definedName name="BExD9PNSYT7GASEGUVL48MUQ02WO" localSheetId="25" hidden="1">#REF!</definedName>
    <definedName name="BExD9PNSYT7GASEGUVL48MUQ02WO" hidden="1">#REF!</definedName>
    <definedName name="BExD9TK2MIWFH5SKUYU9ZKF4NPHQ" localSheetId="25" hidden="1">#REF!</definedName>
    <definedName name="BExD9TK2MIWFH5SKUYU9ZKF4NPHQ" hidden="1">#REF!</definedName>
    <definedName name="BExDA6LD9061UULVKUUI4QP8SK13" localSheetId="25" hidden="1">#REF!</definedName>
    <definedName name="BExDA6LD9061UULVKUUI4QP8SK13" hidden="1">#REF!</definedName>
    <definedName name="BExDAC529L33IO74TFX6CEW6W3L1" localSheetId="25" hidden="1">#REF!</definedName>
    <definedName name="BExDAC529L33IO74TFX6CEW6W3L1" hidden="1">#REF!</definedName>
    <definedName name="BExDAGMVMNLQ6QXASB9R6D8DIT12" localSheetId="25" hidden="1">#REF!</definedName>
    <definedName name="BExDAGMVMNLQ6QXASB9R6D8DIT12" hidden="1">#REF!</definedName>
    <definedName name="BExDAYBHU9ADLXI8VRC7F608RVGM" localSheetId="25" hidden="1">#REF!</definedName>
    <definedName name="BExDAYBHU9ADLXI8VRC7F608RVGM" hidden="1">#REF!</definedName>
    <definedName name="BExDBDR1XR0FV0CYUCB2OJ7CJCZU" localSheetId="25" hidden="1">#REF!</definedName>
    <definedName name="BExDBDR1XR0FV0CYUCB2OJ7CJCZU" hidden="1">#REF!</definedName>
    <definedName name="BExDC7F818VN0S18ID7XRCRVYPJ4" localSheetId="25" hidden="1">#REF!</definedName>
    <definedName name="BExDC7F818VN0S18ID7XRCRVYPJ4" hidden="1">#REF!</definedName>
    <definedName name="BExDCL7K96PC9VZYB70ZW3QPVIJE" localSheetId="25" hidden="1">#REF!</definedName>
    <definedName name="BExDCL7K96PC9VZYB70ZW3QPVIJE" hidden="1">#REF!</definedName>
    <definedName name="BExDCP3UZ3C2O4C1F7KMU0Z9U32N" localSheetId="25" hidden="1">#REF!</definedName>
    <definedName name="BExDCP3UZ3C2O4C1F7KMU0Z9U32N" hidden="1">#REF!</definedName>
    <definedName name="BExEOBX3WECDMYCV9RLN49APTXMM" localSheetId="25" hidden="1">#REF!</definedName>
    <definedName name="BExEOBX3WECDMYCV9RLN49APTXMM" hidden="1">#REF!</definedName>
    <definedName name="BExEP4E4F36662JDI0TOD85OP7X9" localSheetId="25" hidden="1">#REF!</definedName>
    <definedName name="BExEP4E4F36662JDI0TOD85OP7X9" hidden="1">#REF!</definedName>
    <definedName name="BExEPN9VIYI0FVL0HLZQXJFO6TT0" localSheetId="25" hidden="1">#REF!</definedName>
    <definedName name="BExEPN9VIYI0FVL0HLZQXJFO6TT0" hidden="1">#REF!</definedName>
    <definedName name="BExEPYT6VDSMR8MU2341Q5GM2Y9V" localSheetId="25" hidden="1">#REF!</definedName>
    <definedName name="BExEPYT6VDSMR8MU2341Q5GM2Y9V" hidden="1">#REF!</definedName>
    <definedName name="BExEQ2ENYLMY8K1796XBB31CJHNN" localSheetId="25" hidden="1">#REF!</definedName>
    <definedName name="BExEQ2ENYLMY8K1796XBB31CJHNN" hidden="1">#REF!</definedName>
    <definedName name="BExEQ2PFE4N40LEPGDPS90WDL6BN" localSheetId="25" hidden="1">#REF!</definedName>
    <definedName name="BExEQ2PFE4N40LEPGDPS90WDL6BN" hidden="1">#REF!</definedName>
    <definedName name="BExEQ2PFURT24NQYGYVE8NKX1EGA" localSheetId="25" hidden="1">#REF!</definedName>
    <definedName name="BExEQ2PFURT24NQYGYVE8NKX1EGA" hidden="1">#REF!</definedName>
    <definedName name="BExEQB8ZWXO6IIGOEPWTLOJGE2NR" localSheetId="25" hidden="1">#REF!</definedName>
    <definedName name="BExEQB8ZWXO6IIGOEPWTLOJGE2NR" hidden="1">#REF!</definedName>
    <definedName name="BExEQBZX0EL6LIKPY01197ACK65H" localSheetId="25" hidden="1">#REF!</definedName>
    <definedName name="BExEQBZX0EL6LIKPY01197ACK65H" hidden="1">#REF!</definedName>
    <definedName name="BExEQDXZALJLD4OBF74IKZBR13SR" localSheetId="25" hidden="1">#REF!</definedName>
    <definedName name="BExEQDXZALJLD4OBF74IKZBR13SR" hidden="1">#REF!</definedName>
    <definedName name="BExEQFLE2RPWGMWQAI4JMKUEFRPT" localSheetId="25" hidden="1">#REF!</definedName>
    <definedName name="BExEQFLE2RPWGMWQAI4JMKUEFRPT" hidden="1">#REF!</definedName>
    <definedName name="BExEQTZAP8R69U31W4LKGTKKGKQE" localSheetId="25" hidden="1">#REF!</definedName>
    <definedName name="BExEQTZAP8R69U31W4LKGTKKGKQE" hidden="1">#REF!</definedName>
    <definedName name="BExER2O72H1F9WV6S1J04C15PXX7" localSheetId="25" hidden="1">#REF!</definedName>
    <definedName name="BExER2O72H1F9WV6S1J04C15PXX7" hidden="1">#REF!</definedName>
    <definedName name="BExERRUIKIOATPZ9U4HQ0V52RJAU" localSheetId="25" hidden="1">#REF!</definedName>
    <definedName name="BExERRUIKIOATPZ9U4HQ0V52RJAU" hidden="1">#REF!</definedName>
    <definedName name="BExERSANFNM1O7T65PC5MJ301YET" localSheetId="25" hidden="1">#REF!</definedName>
    <definedName name="BExERSANFNM1O7T65PC5MJ301YET" hidden="1">#REF!</definedName>
    <definedName name="BExERWCEBKQRYWRQLYJ4UCMMKTHG" localSheetId="25" hidden="1">#REF!</definedName>
    <definedName name="BExERWCEBKQRYWRQLYJ4UCMMKTHG" hidden="1">#REF!</definedName>
    <definedName name="BExES44RHHDL3V7FLV6M20834WF1" localSheetId="25" hidden="1">#REF!</definedName>
    <definedName name="BExES44RHHDL3V7FLV6M20834WF1" hidden="1">#REF!</definedName>
    <definedName name="BExES4A7VE2X3RYYTVRLKZD4I7WU" localSheetId="25" hidden="1">#REF!</definedName>
    <definedName name="BExES4A7VE2X3RYYTVRLKZD4I7WU" hidden="1">#REF!</definedName>
    <definedName name="BExES6ZC8R7PHJ21OVJFLIR7DY30" localSheetId="25" hidden="1">#REF!</definedName>
    <definedName name="BExES6ZC8R7PHJ21OVJFLIR7DY30" hidden="1">#REF!</definedName>
    <definedName name="BExESMKD95A649M0WRSG6CXXP326" localSheetId="25" hidden="1">#REF!</definedName>
    <definedName name="BExESMKD95A649M0WRSG6CXXP326" hidden="1">#REF!</definedName>
    <definedName name="BExESR27ZXJG5VMY4PR9D940VS7T" localSheetId="25" hidden="1">#REF!</definedName>
    <definedName name="BExESR27ZXJG5VMY4PR9D940VS7T" hidden="1">#REF!</definedName>
    <definedName name="BExESZ03KXL8DQ2591HLR56ZML94" localSheetId="25" hidden="1">#REF!</definedName>
    <definedName name="BExESZ03KXL8DQ2591HLR56ZML94" hidden="1">#REF!</definedName>
    <definedName name="BExESZAW5N443NRTKIP59OEI1CR6" localSheetId="25" hidden="1">#REF!</definedName>
    <definedName name="BExESZAW5N443NRTKIP59OEI1CR6" hidden="1">#REF!</definedName>
    <definedName name="BExET3HXQ60A4O2OLKX8QNXRI6LQ" localSheetId="25" hidden="1">#REF!</definedName>
    <definedName name="BExET3HXQ60A4O2OLKX8QNXRI6LQ" hidden="1">#REF!</definedName>
    <definedName name="BExETA3B1FCIOA80H94K90FWXQKE" localSheetId="25" hidden="1">#REF!</definedName>
    <definedName name="BExETA3B1FCIOA80H94K90FWXQKE" hidden="1">#REF!</definedName>
    <definedName name="BExETAZOYT4CJIT8RRKC9F2HJG1D" localSheetId="25" hidden="1">#REF!</definedName>
    <definedName name="BExETAZOYT4CJIT8RRKC9F2HJG1D" hidden="1">#REF!</definedName>
    <definedName name="BExETF6QD5A9GEINE1KZRRC2LXWM" localSheetId="25" hidden="1">#REF!</definedName>
    <definedName name="BExETF6QD5A9GEINE1KZRRC2LXWM" hidden="1">#REF!</definedName>
    <definedName name="BExETQ9XRXLUACN82805SPSPNKHI" localSheetId="25" hidden="1">#REF!</definedName>
    <definedName name="BExETQ9XRXLUACN82805SPSPNKHI" hidden="1">#REF!</definedName>
    <definedName name="BExETR0YRMOR63E6DHLEHV9QVVON" localSheetId="25" hidden="1">#REF!</definedName>
    <definedName name="BExETR0YRMOR63E6DHLEHV9QVVON" hidden="1">#REF!</definedName>
    <definedName name="BExETVTGY38YXYYF7N73OYN6FYY3" localSheetId="25" hidden="1">#REF!</definedName>
    <definedName name="BExETVTGY38YXYYF7N73OYN6FYY3" hidden="1">#REF!</definedName>
    <definedName name="BExEUNE4T242Y59C6MS28MXEUGCP" localSheetId="25" hidden="1">#REF!</definedName>
    <definedName name="BExEUNE4T242Y59C6MS28MXEUGCP" hidden="1">#REF!</definedName>
    <definedName name="BExEV2TP7NA3ZR6RJGH5ER370OUM" localSheetId="25" hidden="1">#REF!</definedName>
    <definedName name="BExEV2TP7NA3ZR6RJGH5ER370OUM" hidden="1">#REF!</definedName>
    <definedName name="BExEV69USLNYO2QRJRC0J92XUF00" localSheetId="25" hidden="1">#REF!</definedName>
    <definedName name="BExEV69USLNYO2QRJRC0J92XUF00" hidden="1">#REF!</definedName>
    <definedName name="BExEV6KNTQOCFD7GV726XQEVQ7R6" localSheetId="25" hidden="1">#REF!</definedName>
    <definedName name="BExEV6KNTQOCFD7GV726XQEVQ7R6" hidden="1">#REF!</definedName>
    <definedName name="BExEV6VGM4POO9QT9KH3QA3VYCWM" localSheetId="25" hidden="1">#REF!</definedName>
    <definedName name="BExEV6VGM4POO9QT9KH3QA3VYCWM" hidden="1">#REF!</definedName>
    <definedName name="BExEVET98G3FU6QBF9LHYWSAMV0O" localSheetId="25" hidden="1">#REF!</definedName>
    <definedName name="BExEVET98G3FU6QBF9LHYWSAMV0O" hidden="1">#REF!</definedName>
    <definedName name="BExEVNCUT0PDUYNJH7G6BSEWZOT2" localSheetId="25" hidden="1">#REF!</definedName>
    <definedName name="BExEVNCUT0PDUYNJH7G6BSEWZOT2" hidden="1">#REF!</definedName>
    <definedName name="BExEVPGF4V5J0WQRZKUM8F9TTKZJ" localSheetId="25" hidden="1">#REF!</definedName>
    <definedName name="BExEVPGF4V5J0WQRZKUM8F9TTKZJ" hidden="1">#REF!</definedName>
    <definedName name="BExEVPWH8S9GER9M14SPIT6XZ8SG" localSheetId="25" hidden="1">#REF!</definedName>
    <definedName name="BExEVPWH8S9GER9M14SPIT6XZ8SG" hidden="1">#REF!</definedName>
    <definedName name="BExEVVLIEVWYRF2UUC1H0H5QU1CP" localSheetId="25" hidden="1">#REF!</definedName>
    <definedName name="BExEVVLIEVWYRF2UUC1H0H5QU1CP" hidden="1">#REF!</definedName>
    <definedName name="BExEVWCKO8T84GW9Z3X47915XKSH" localSheetId="25" hidden="1">#REF!</definedName>
    <definedName name="BExEVWCKO8T84GW9Z3X47915XKSH" hidden="1">#REF!</definedName>
    <definedName name="BExEVZSJWMZ5L2ZE7AZC57CXKW6T" localSheetId="25" hidden="1">#REF!</definedName>
    <definedName name="BExEVZSJWMZ5L2ZE7AZC57CXKW6T" hidden="1">#REF!</definedName>
    <definedName name="BExEW0JL1GFFCXMDGW54CI7Y8FZN" localSheetId="25" hidden="1">#REF!</definedName>
    <definedName name="BExEW0JL1GFFCXMDGW54CI7Y8FZN" hidden="1">#REF!</definedName>
    <definedName name="BExEW68M9WL8214QH9C7VCK7BN08" localSheetId="25" hidden="1">#REF!</definedName>
    <definedName name="BExEW68M9WL8214QH9C7VCK7BN08" hidden="1">#REF!</definedName>
    <definedName name="BExEW8HFKH6F47KIHYBDRUEFZ2ZZ" localSheetId="25" hidden="1">#REF!</definedName>
    <definedName name="BExEW8HFKH6F47KIHYBDRUEFZ2ZZ" hidden="1">#REF!</definedName>
    <definedName name="BExEWLO75K95C6IRKHXSP7VP81T4" localSheetId="25" hidden="1">#REF!</definedName>
    <definedName name="BExEWLO75K95C6IRKHXSP7VP81T4" hidden="1">#REF!</definedName>
    <definedName name="BExEWNBGQS1U2LW3W84T4LSJ9K00" localSheetId="25" hidden="1">#REF!</definedName>
    <definedName name="BExEWNBGQS1U2LW3W84T4LSJ9K00" hidden="1">#REF!</definedName>
    <definedName name="BExEWO7STL7HNZSTY8VQBPTX1WK6" localSheetId="25" hidden="1">#REF!</definedName>
    <definedName name="BExEWO7STL7HNZSTY8VQBPTX1WK6" hidden="1">#REF!</definedName>
    <definedName name="BExEWQ0M1N3KMKTDJ73H10QSG4W1" localSheetId="25" hidden="1">#REF!</definedName>
    <definedName name="BExEWQ0M1N3KMKTDJ73H10QSG4W1" hidden="1">#REF!</definedName>
    <definedName name="BExEX85F3OSW8NSCYGYPS9372Z1Q" localSheetId="25" hidden="1">#REF!</definedName>
    <definedName name="BExEX85F3OSW8NSCYGYPS9372Z1Q" hidden="1">#REF!</definedName>
    <definedName name="BExEX9HWY2G6928ZVVVQF77QCM2C" localSheetId="25" hidden="1">#REF!</definedName>
    <definedName name="BExEX9HWY2G6928ZVVVQF77QCM2C" hidden="1">#REF!</definedName>
    <definedName name="BExEXBQWAYKMVBRJRHB8PFCSYFVN" localSheetId="25" hidden="1">#REF!</definedName>
    <definedName name="BExEXBQWAYKMVBRJRHB8PFCSYFVN" hidden="1">#REF!</definedName>
    <definedName name="BExEXRBZ0DI9E2UFLLKYWGN66B61" localSheetId="25" hidden="1">#REF!</definedName>
    <definedName name="BExEXRBZ0DI9E2UFLLKYWGN66B61" hidden="1">#REF!</definedName>
    <definedName name="BExEYLG9FL9V1JPPNZ3FUDNSEJ4V" localSheetId="25" hidden="1">#REF!</definedName>
    <definedName name="BExEYLG9FL9V1JPPNZ3FUDNSEJ4V" hidden="1">#REF!</definedName>
    <definedName name="BExEYOW8C1B3OUUCIGEC7L8OOW1Z" localSheetId="25" hidden="1">#REF!</definedName>
    <definedName name="BExEYOW8C1B3OUUCIGEC7L8OOW1Z" hidden="1">#REF!</definedName>
    <definedName name="BExEYUQJXZT6N5HJH8ACJF6SRWEE" localSheetId="25" hidden="1">#REF!</definedName>
    <definedName name="BExEYUQJXZT6N5HJH8ACJF6SRWEE" hidden="1">#REF!</definedName>
    <definedName name="BExEZ1S6VZCG01ZPLBSS9Z1SBOJ2" localSheetId="25" hidden="1">#REF!</definedName>
    <definedName name="BExEZ1S6VZCG01ZPLBSS9Z1SBOJ2" hidden="1">#REF!</definedName>
    <definedName name="BExEZGBFNJR8DLPN0V11AU22L6WY" localSheetId="25" hidden="1">#REF!</definedName>
    <definedName name="BExEZGBFNJR8DLPN0V11AU22L6WY" hidden="1">#REF!</definedName>
    <definedName name="BExF02Y3V3QEPO2XLDSK47APK9XJ" localSheetId="25" hidden="1">#REF!</definedName>
    <definedName name="BExF02Y3V3QEPO2XLDSK47APK9XJ" hidden="1">#REF!</definedName>
    <definedName name="BExF09OS91RT7N7IW8JLMZ121ZP3" localSheetId="25" hidden="1">#REF!</definedName>
    <definedName name="BExF09OS91RT7N7IW8JLMZ121ZP3" hidden="1">#REF!</definedName>
    <definedName name="BExF0LOEHV42P2DV7QL8O7HOQ3N9" localSheetId="25" hidden="1">#REF!</definedName>
    <definedName name="BExF0LOEHV42P2DV7QL8O7HOQ3N9" hidden="1">#REF!</definedName>
    <definedName name="BExF0WRM9VO25RLSO03ZOCE8H7K5" localSheetId="25" hidden="1">#REF!</definedName>
    <definedName name="BExF0WRM9VO25RLSO03ZOCE8H7K5" hidden="1">#REF!</definedName>
    <definedName name="BExF0ZRI7W4RSLIDLHTSM0AWXO3S" localSheetId="25" hidden="1">#REF!</definedName>
    <definedName name="BExF0ZRI7W4RSLIDLHTSM0AWXO3S" hidden="1">#REF!</definedName>
    <definedName name="BExF19CT3MMZZ2T5EWMDNG3UOJ01" localSheetId="25" hidden="1">#REF!</definedName>
    <definedName name="BExF19CT3MMZZ2T5EWMDNG3UOJ01" hidden="1">#REF!</definedName>
    <definedName name="BExF1M38U6NX17YJA8YU359B5Z4M" localSheetId="25" hidden="1">#REF!</definedName>
    <definedName name="BExF1M38U6NX17YJA8YU359B5Z4M" hidden="1">#REF!</definedName>
    <definedName name="BExF1MU4W3NPEY0OHRDWP5IANCBB" localSheetId="25" hidden="1">#REF!</definedName>
    <definedName name="BExF1MU4W3NPEY0OHRDWP5IANCBB" hidden="1">#REF!</definedName>
    <definedName name="BExF1MZN8MWMOKOARHJ1QAF9HPGT" localSheetId="25" hidden="1">#REF!</definedName>
    <definedName name="BExF1MZN8MWMOKOARHJ1QAF9HPGT" hidden="1">#REF!</definedName>
    <definedName name="BExF1US4ZIQYSU5LBFYNRA9N0K2O" localSheetId="25" hidden="1">#REF!</definedName>
    <definedName name="BExF1US4ZIQYSU5LBFYNRA9N0K2O" hidden="1">#REF!</definedName>
    <definedName name="BExF1Y2UMS68YK0X0ROOJGKXVV51" localSheetId="25" hidden="1">#REF!</definedName>
    <definedName name="BExF1Y2UMS68YK0X0ROOJGKXVV51" hidden="1">#REF!</definedName>
    <definedName name="BExF2CWZN6E87RGTBMD4YQI2QT7R" localSheetId="25" hidden="1">#REF!</definedName>
    <definedName name="BExF2CWZN6E87RGTBMD4YQI2QT7R" hidden="1">#REF!</definedName>
    <definedName name="BExF2DYO1WQ7GMXSTAQRDBW1NSFG" localSheetId="25" hidden="1">#REF!</definedName>
    <definedName name="BExF2DYO1WQ7GMXSTAQRDBW1NSFG" hidden="1">#REF!</definedName>
    <definedName name="BExF2GYK29NWT3U1DIQ6O4AQ8F74" localSheetId="25" hidden="1">#REF!</definedName>
    <definedName name="BExF2GYK29NWT3U1DIQ6O4AQ8F74" hidden="1">#REF!</definedName>
    <definedName name="BExF2MSWNUY9Z6BZJQZ538PPTION" localSheetId="25" hidden="1">#REF!</definedName>
    <definedName name="BExF2MSWNUY9Z6BZJQZ538PPTION" hidden="1">#REF!</definedName>
    <definedName name="BExF2QZYWHTYGUTTXR15CKCV3LS7" localSheetId="25" hidden="1">#REF!</definedName>
    <definedName name="BExF2QZYWHTYGUTTXR15CKCV3LS7" hidden="1">#REF!</definedName>
    <definedName name="BExF2T8Y6TSJ74RMSZOA9CEH4OZ6" localSheetId="25" hidden="1">#REF!</definedName>
    <definedName name="BExF2T8Y6TSJ74RMSZOA9CEH4OZ6" hidden="1">#REF!</definedName>
    <definedName name="BExF31N3YM4F37EOOY8M8VI1KXN8" localSheetId="25" hidden="1">#REF!</definedName>
    <definedName name="BExF31N3YM4F37EOOY8M8VI1KXN8" hidden="1">#REF!</definedName>
    <definedName name="BExF37C1YKBT79Z9SOJAG5MXQGTU" localSheetId="25" hidden="1">#REF!</definedName>
    <definedName name="BExF37C1YKBT79Z9SOJAG5MXQGTU" hidden="1">#REF!</definedName>
    <definedName name="BExF3A6HPA6DGYALZNHHJPMCUYZR" localSheetId="25" hidden="1">#REF!</definedName>
    <definedName name="BExF3A6HPA6DGYALZNHHJPMCUYZR" hidden="1">#REF!</definedName>
    <definedName name="BExF3I9T44X7DV9HHV51DVDDPPZG" localSheetId="25" hidden="1">#REF!</definedName>
    <definedName name="BExF3I9T44X7DV9HHV51DVDDPPZG" hidden="1">#REF!</definedName>
    <definedName name="BExF3JMFX5DILOIFUDIO1HZUK875" localSheetId="25" hidden="1">#REF!</definedName>
    <definedName name="BExF3JMFX5DILOIFUDIO1HZUK875" hidden="1">#REF!</definedName>
    <definedName name="BExF3NTC4BGZEM6B87TCFX277QCS" localSheetId="25" hidden="1">#REF!</definedName>
    <definedName name="BExF3NTC4BGZEM6B87TCFX277QCS" hidden="1">#REF!</definedName>
    <definedName name="BExF3Q7NI90WT31QHYSJDIG0LLLJ" localSheetId="25" hidden="1">#REF!</definedName>
    <definedName name="BExF3Q7NI90WT31QHYSJDIG0LLLJ" hidden="1">#REF!</definedName>
    <definedName name="BExF3QD55TIY1MSBSRK9TUJKBEWO" localSheetId="25" hidden="1">#REF!</definedName>
    <definedName name="BExF3QD55TIY1MSBSRK9TUJKBEWO" hidden="1">#REF!</definedName>
    <definedName name="BExF3QT8J6RIF1L3R700MBSKIOKW" localSheetId="25" hidden="1">#REF!</definedName>
    <definedName name="BExF3QT8J6RIF1L3R700MBSKIOKW" hidden="1">#REF!</definedName>
    <definedName name="BExF42SSBVPMLK2UB3B7FPEIY9TU" localSheetId="25" hidden="1">#REF!</definedName>
    <definedName name="BExF42SSBVPMLK2UB3B7FPEIY9TU" hidden="1">#REF!</definedName>
    <definedName name="BExF48HTE54F55KHZEDZZXW14APD" localSheetId="25" hidden="1">#REF!</definedName>
    <definedName name="BExF48HTE54F55KHZEDZZXW14APD" hidden="1">#REF!</definedName>
    <definedName name="BExF4HXSWB50BKYPWA0HTT8W56H6" localSheetId="25" hidden="1">#REF!</definedName>
    <definedName name="BExF4HXSWB50BKYPWA0HTT8W56H6" hidden="1">#REF!</definedName>
    <definedName name="BExF4KHF04IWW4LQ95FHQPFE4Y9K" localSheetId="25" hidden="1">#REF!</definedName>
    <definedName name="BExF4KHF04IWW4LQ95FHQPFE4Y9K" hidden="1">#REF!</definedName>
    <definedName name="BExF4LU2NV3A47BCWPM3EZXUEH37" localSheetId="25" hidden="1">#REF!</definedName>
    <definedName name="BExF4LU2NV3A47BCWPM3EZXUEH37" hidden="1">#REF!</definedName>
    <definedName name="BExF4MVQM5Y0QRDLDFSKWWTF709C" localSheetId="25" hidden="1">#REF!</definedName>
    <definedName name="BExF4MVQM5Y0QRDLDFSKWWTF709C" hidden="1">#REF!</definedName>
    <definedName name="BExF4PVMZYV36E8HOYY06J81AMBI" localSheetId="25" hidden="1">#REF!</definedName>
    <definedName name="BExF4PVMZYV36E8HOYY06J81AMBI" hidden="1">#REF!</definedName>
    <definedName name="BExF4SF9NEX1FZE9N8EXT89PM54D" localSheetId="25" hidden="1">#REF!</definedName>
    <definedName name="BExF4SF9NEX1FZE9N8EXT89PM54D" hidden="1">#REF!</definedName>
    <definedName name="BExF52GTGP8MHGII4KJ8TJGR8W8U" localSheetId="25" hidden="1">#REF!</definedName>
    <definedName name="BExF52GTGP8MHGII4KJ8TJGR8W8U" hidden="1">#REF!</definedName>
    <definedName name="BExF57K7L3UC1I2FSAWURR4SN0UN" localSheetId="25" hidden="1">#REF!</definedName>
    <definedName name="BExF57K7L3UC1I2FSAWURR4SN0UN" hidden="1">#REF!</definedName>
    <definedName name="BExF5D96JEPDW6LV89G2REZJ1ES7" localSheetId="25" hidden="1">#REF!</definedName>
    <definedName name="BExF5D96JEPDW6LV89G2REZJ1ES7" hidden="1">#REF!</definedName>
    <definedName name="BExF5HR2GFV7O8LKG9SJ4BY78LYA" localSheetId="25" hidden="1">#REF!</definedName>
    <definedName name="BExF5HR2GFV7O8LKG9SJ4BY78LYA" hidden="1">#REF!</definedName>
    <definedName name="BExF5ZFO2A29GHWR5ES64Z9OS16J" localSheetId="25" hidden="1">#REF!</definedName>
    <definedName name="BExF5ZFO2A29GHWR5ES64Z9OS16J" hidden="1">#REF!</definedName>
    <definedName name="BExF63S045JO7H2ZJCBTBVH3SUIF" localSheetId="25" hidden="1">#REF!</definedName>
    <definedName name="BExF63S045JO7H2ZJCBTBVH3SUIF" hidden="1">#REF!</definedName>
    <definedName name="BExF642TEGTXCI9A61ZOONJCB0U1" localSheetId="25" hidden="1">#REF!</definedName>
    <definedName name="BExF642TEGTXCI9A61ZOONJCB0U1" hidden="1">#REF!</definedName>
    <definedName name="BExF67O951CF8UJF3KBDNR0E83C1" localSheetId="25" hidden="1">#REF!</definedName>
    <definedName name="BExF67O951CF8UJF3KBDNR0E83C1" hidden="1">#REF!</definedName>
    <definedName name="BExF6EV7I35NVMIJGYTB6E24YVPA" localSheetId="25" hidden="1">#REF!</definedName>
    <definedName name="BExF6EV7I35NVMIJGYTB6E24YVPA" hidden="1">#REF!</definedName>
    <definedName name="BExF6FGUF393KTMBT40S5BYAFG00" localSheetId="25" hidden="1">#REF!</definedName>
    <definedName name="BExF6FGUF393KTMBT40S5BYAFG00" hidden="1">#REF!</definedName>
    <definedName name="BExF6GNYXWY8A0SY4PW1B6KJMMTM" localSheetId="25" hidden="1">#REF!</definedName>
    <definedName name="BExF6GNYXWY8A0SY4PW1B6KJMMTM" hidden="1">#REF!</definedName>
    <definedName name="BExF6IB8K74Z0AFT05GPOKKZW7C9" localSheetId="25" hidden="1">#REF!</definedName>
    <definedName name="BExF6IB8K74Z0AFT05GPOKKZW7C9" hidden="1">#REF!</definedName>
    <definedName name="BExF6NUXJI11W2IAZNAM1QWC0459" localSheetId="25" hidden="1">#REF!</definedName>
    <definedName name="BExF6NUXJI11W2IAZNAM1QWC0459" hidden="1">#REF!</definedName>
    <definedName name="BExF6RR76KNVIXGJOVFO8GDILKGZ" localSheetId="25" hidden="1">#REF!</definedName>
    <definedName name="BExF6RR76KNVIXGJOVFO8GDILKGZ" hidden="1">#REF!</definedName>
    <definedName name="BExF6ZE8D5CMPJPRWT6S4HM56LPF" localSheetId="25" hidden="1">#REF!</definedName>
    <definedName name="BExF6ZE8D5CMPJPRWT6S4HM56LPF" hidden="1">#REF!</definedName>
    <definedName name="BExF76FV8SF7AJK7B35AL7VTZF6D" localSheetId="25" hidden="1">#REF!</definedName>
    <definedName name="BExF76FV8SF7AJK7B35AL7VTZF6D" hidden="1">#REF!</definedName>
    <definedName name="BExF7EOIMC1OYL1N7835KGOI0FIZ" localSheetId="25" hidden="1">#REF!</definedName>
    <definedName name="BExF7EOIMC1OYL1N7835KGOI0FIZ" hidden="1">#REF!</definedName>
    <definedName name="BExF7IKSL565X104GP21ARDJYGR3" localSheetId="25" hidden="1">#REF!</definedName>
    <definedName name="BExF7IKSL565X104GP21ARDJYGR3" hidden="1">#REF!</definedName>
    <definedName name="BExF7K88K7ASGV6RAOAGH52G04VR" localSheetId="25" hidden="1">#REF!</definedName>
    <definedName name="BExF7K88K7ASGV6RAOAGH52G04VR" hidden="1">#REF!</definedName>
    <definedName name="BExF7OVDRP3LHNAF2CX4V84CKKIR" localSheetId="25" hidden="1">#REF!</definedName>
    <definedName name="BExF7OVDRP3LHNAF2CX4V84CKKIR" hidden="1">#REF!</definedName>
    <definedName name="BExF7QO41X2A2SL8UXDNP99GY7U9" localSheetId="25" hidden="1">#REF!</definedName>
    <definedName name="BExF7QO41X2A2SL8UXDNP99GY7U9" hidden="1">#REF!</definedName>
    <definedName name="BExF81GI8B8WBHXFTET68A9358BR" localSheetId="25" hidden="1">#REF!</definedName>
    <definedName name="BExF81GI8B8WBHXFTET68A9358BR" hidden="1">#REF!</definedName>
    <definedName name="BExF8JQPTNIBZFO9PNO3N293EPNO" localSheetId="25" hidden="1">#REF!</definedName>
    <definedName name="BExF8JQPTNIBZFO9PNO3N293EPNO" hidden="1">#REF!</definedName>
    <definedName name="BExF9G3YUVKZ0NAW23Y149HSJKWN" localSheetId="25" hidden="1">#REF!</definedName>
    <definedName name="BExF9G3YUVKZ0NAW23Y149HSJKWN" hidden="1">#REF!</definedName>
    <definedName name="BExGL97US0Y3KXXASUTVR26XLT70" localSheetId="25" hidden="1">#REF!</definedName>
    <definedName name="BExGL97US0Y3KXXASUTVR26XLT70" hidden="1">#REF!</definedName>
    <definedName name="BExGLC7R4C33RO0PID97ZPPVCW4M" localSheetId="25" hidden="1">#REF!</definedName>
    <definedName name="BExGLC7R4C33RO0PID97ZPPVCW4M" hidden="1">#REF!</definedName>
    <definedName name="BExGLFIF7HCFSHNQHKEV6RY0WCO3" localSheetId="25" hidden="1">#REF!</definedName>
    <definedName name="BExGLFIF7HCFSHNQHKEV6RY0WCO3" hidden="1">#REF!</definedName>
    <definedName name="BExGLTARRL0J772UD2TXEYAVPY6E" localSheetId="25" hidden="1">#REF!</definedName>
    <definedName name="BExGLTARRL0J772UD2TXEYAVPY6E" hidden="1">#REF!</definedName>
    <definedName name="BExGLVP1IU8K5A8J1340XFMYPR88" localSheetId="25" hidden="1">#REF!</definedName>
    <definedName name="BExGLVP1IU8K5A8J1340XFMYPR88" hidden="1">#REF!</definedName>
    <definedName name="BExGLYE6RZTAAWHJBG2QFJPTDS2Q" localSheetId="25" hidden="1">#REF!</definedName>
    <definedName name="BExGLYE6RZTAAWHJBG2QFJPTDS2Q" hidden="1">#REF!</definedName>
    <definedName name="BExGM4DZ65OAQP7MA4LN6QMYZOFF" localSheetId="25" hidden="1">#REF!</definedName>
    <definedName name="BExGM4DZ65OAQP7MA4LN6QMYZOFF" hidden="1">#REF!</definedName>
    <definedName name="BExGMCXCWEC9XNUOEMZ61TMI6CUO" localSheetId="25" hidden="1">#REF!</definedName>
    <definedName name="BExGMCXCWEC9XNUOEMZ61TMI6CUO" hidden="1">#REF!</definedName>
    <definedName name="BExGMJDGIH0MEPC2TUSFUCY2ROTB" localSheetId="25" hidden="1">#REF!</definedName>
    <definedName name="BExGMJDGIH0MEPC2TUSFUCY2ROTB" hidden="1">#REF!</definedName>
    <definedName name="BExGMKPW2HPKN0M0XKF3AZ8YP0D6" localSheetId="25" hidden="1">#REF!</definedName>
    <definedName name="BExGMKPW2HPKN0M0XKF3AZ8YP0D6" hidden="1">#REF!</definedName>
    <definedName name="BExGMP2F175LGL6QVSJGP6GKYHHA" localSheetId="25" hidden="1">#REF!</definedName>
    <definedName name="BExGMP2F175LGL6QVSJGP6GKYHHA" hidden="1">#REF!</definedName>
    <definedName name="BExGMPIIP8GKML2VVA8OEFL43NCS" localSheetId="25" hidden="1">#REF!</definedName>
    <definedName name="BExGMPIIP8GKML2VVA8OEFL43NCS" hidden="1">#REF!</definedName>
    <definedName name="BExGMZ3SRIXLXMWBVOXXV3M4U4YL" localSheetId="25" hidden="1">#REF!</definedName>
    <definedName name="BExGMZ3SRIXLXMWBVOXXV3M4U4YL" hidden="1">#REF!</definedName>
    <definedName name="BExGMZ3UBN48IXU1ZEFYECEMZ1IM" localSheetId="25" hidden="1">#REF!</definedName>
    <definedName name="BExGMZ3UBN48IXU1ZEFYECEMZ1IM" hidden="1">#REF!</definedName>
    <definedName name="BExGMZUP14HGPSPEI8XQAZYXDQFA" localSheetId="25" hidden="1">#REF!</definedName>
    <definedName name="BExGMZUP14HGPSPEI8XQAZYXDQFA" hidden="1">#REF!</definedName>
    <definedName name="BExGN4I0QATXNZCLZJM1KH1OIJQH" localSheetId="25" hidden="1">#REF!</definedName>
    <definedName name="BExGN4I0QATXNZCLZJM1KH1OIJQH" hidden="1">#REF!</definedName>
    <definedName name="BExGN9FZ2RWCMSY1YOBJKZMNIM9R" localSheetId="25" hidden="1">#REF!</definedName>
    <definedName name="BExGN9FZ2RWCMSY1YOBJKZMNIM9R" hidden="1">#REF!</definedName>
    <definedName name="BExGNDSIMTHOCXXG6QOGR6DA8SGG" localSheetId="25" hidden="1">#REF!</definedName>
    <definedName name="BExGNDSIMTHOCXXG6QOGR6DA8SGG" hidden="1">#REF!</definedName>
    <definedName name="BExGNN2YQ9BDAZXT2GLCSAPXKIM7" localSheetId="25" hidden="1">#REF!</definedName>
    <definedName name="BExGNN2YQ9BDAZXT2GLCSAPXKIM7" hidden="1">#REF!</definedName>
    <definedName name="BExGNSS0CKRPKHO25R3TDBEL2NHX" localSheetId="25" hidden="1">#REF!</definedName>
    <definedName name="BExGNSS0CKRPKHO25R3TDBEL2NHX" hidden="1">#REF!</definedName>
    <definedName name="BExGNYH0MO8NOVS85L15G0RWX4GW" localSheetId="25" hidden="1">#REF!</definedName>
    <definedName name="BExGNYH0MO8NOVS85L15G0RWX4GW" hidden="1">#REF!</definedName>
    <definedName name="BExGNZO44DEG8CGIDYSEGDUQ531R" localSheetId="25" hidden="1">#REF!</definedName>
    <definedName name="BExGNZO44DEG8CGIDYSEGDUQ531R" hidden="1">#REF!</definedName>
    <definedName name="BExGO2O0V6UYDY26AX8OSN72F77N" localSheetId="25" hidden="1">#REF!</definedName>
    <definedName name="BExGO2O0V6UYDY26AX8OSN72F77N" hidden="1">#REF!</definedName>
    <definedName name="BExGO2YUBOVLYHY1QSIHRE1KLAFV" localSheetId="25" hidden="1">#REF!</definedName>
    <definedName name="BExGO2YUBOVLYHY1QSIHRE1KLAFV" hidden="1">#REF!</definedName>
    <definedName name="BExGO70E2O70LF46V8T26YFPL4V8" localSheetId="25" hidden="1">#REF!</definedName>
    <definedName name="BExGO70E2O70LF46V8T26YFPL4V8" hidden="1">#REF!</definedName>
    <definedName name="BExGOB25QJMQCQE76MRW9X58OIOO" localSheetId="25" hidden="1">#REF!</definedName>
    <definedName name="BExGOB25QJMQCQE76MRW9X58OIOO" hidden="1">#REF!</definedName>
    <definedName name="BExGODAZKJ9EXMQZNQR5YDBSS525" localSheetId="25" hidden="1">#REF!</definedName>
    <definedName name="BExGODAZKJ9EXMQZNQR5YDBSS525" hidden="1">#REF!</definedName>
    <definedName name="BExGODR8ZSMUC11I56QHSZ686XV5" localSheetId="25" hidden="1">#REF!</definedName>
    <definedName name="BExGODR8ZSMUC11I56QHSZ686XV5" hidden="1">#REF!</definedName>
    <definedName name="BExGOT6UXUX5FVTAYL9SOBZ1D0II" localSheetId="25" hidden="1">#REF!</definedName>
    <definedName name="BExGOT6UXUX5FVTAYL9SOBZ1D0II" hidden="1">#REF!</definedName>
    <definedName name="BExGOXJDHUDPDT8I8IVGVW9J0R5Q" localSheetId="25" hidden="1">#REF!</definedName>
    <definedName name="BExGOXJDHUDPDT8I8IVGVW9J0R5Q" hidden="1">#REF!</definedName>
    <definedName name="BExGPHGT5KDOCMV2EFS4OVKTWBRD" localSheetId="25" hidden="1">#REF!</definedName>
    <definedName name="BExGPHGT5KDOCMV2EFS4OVKTWBRD" hidden="1">#REF!</definedName>
    <definedName name="BExGPID72Y4Y619LWASUQZKZHJNC" localSheetId="25" hidden="1">#REF!</definedName>
    <definedName name="BExGPID72Y4Y619LWASUQZKZHJNC" hidden="1">#REF!</definedName>
    <definedName name="BExGPPENQIANVGLVQJ77DK5JPRTB" localSheetId="25" hidden="1">#REF!</definedName>
    <definedName name="BExGPPENQIANVGLVQJ77DK5JPRTB" hidden="1">#REF!</definedName>
    <definedName name="BExGQ1ZU4967P72AHF4V1D0FOL5C" localSheetId="25" hidden="1">#REF!</definedName>
    <definedName name="BExGQ1ZU4967P72AHF4V1D0FOL5C" hidden="1">#REF!</definedName>
    <definedName name="BExGQ36ZOMR9GV8T05M605MMOY3Y" localSheetId="25" hidden="1">#REF!</definedName>
    <definedName name="BExGQ36ZOMR9GV8T05M605MMOY3Y" hidden="1">#REF!</definedName>
    <definedName name="BExGQ61DTJ0SBFMDFBAK3XZ9O0ZO" localSheetId="25" hidden="1">#REF!</definedName>
    <definedName name="BExGQ61DTJ0SBFMDFBAK3XZ9O0ZO" hidden="1">#REF!</definedName>
    <definedName name="BExGQ6SG9XEOD0VMBAR22YPZWSTA" localSheetId="25" hidden="1">#REF!</definedName>
    <definedName name="BExGQ6SG9XEOD0VMBAR22YPZWSTA" hidden="1">#REF!</definedName>
    <definedName name="BExGQGJ1A7LNZUS8QSMOG8UNGLMK" localSheetId="25" hidden="1">#REF!</definedName>
    <definedName name="BExGQGJ1A7LNZUS8QSMOG8UNGLMK" hidden="1">#REF!</definedName>
    <definedName name="BExGQPO7ENFEQC0NC6MC9OZR2LHY" localSheetId="25" hidden="1">#REF!</definedName>
    <definedName name="BExGQPO7ENFEQC0NC6MC9OZR2LHY" hidden="1">#REF!</definedName>
    <definedName name="BExGQX0H4EZMXBJTKJJE4ICJWN5O" localSheetId="25" hidden="1">#REF!</definedName>
    <definedName name="BExGQX0H4EZMXBJTKJJE4ICJWN5O" hidden="1">#REF!</definedName>
    <definedName name="BExGR4CW3WRIID17GGX4MI9ZDHFE" localSheetId="25" hidden="1">#REF!</definedName>
    <definedName name="BExGR4CW3WRIID17GGX4MI9ZDHFE" hidden="1">#REF!</definedName>
    <definedName name="BExGR65GJX27MU2OL6NI5PB8XVB4" localSheetId="25" hidden="1">#REF!</definedName>
    <definedName name="BExGR65GJX27MU2OL6NI5PB8XVB4" hidden="1">#REF!</definedName>
    <definedName name="BExGR6LQ97HETGS3CT96L4IK0JSH" localSheetId="25" hidden="1">#REF!</definedName>
    <definedName name="BExGR6LQ97HETGS3CT96L4IK0JSH" hidden="1">#REF!</definedName>
    <definedName name="BExGR9ATP2LVT7B9OCPSLJ11H9SX" localSheetId="25" hidden="1">#REF!</definedName>
    <definedName name="BExGR9ATP2LVT7B9OCPSLJ11H9SX" hidden="1">#REF!</definedName>
    <definedName name="BExGRUKVVKDL8483WI70VN2QZDGD" localSheetId="25" hidden="1">#REF!</definedName>
    <definedName name="BExGRUKVVKDL8483WI70VN2QZDGD" hidden="1">#REF!</definedName>
    <definedName name="BExGS2IWR5DUNJ1U9PAKIV8CMBNI" localSheetId="25" hidden="1">#REF!</definedName>
    <definedName name="BExGS2IWR5DUNJ1U9PAKIV8CMBNI" hidden="1">#REF!</definedName>
    <definedName name="BExGS69P9FFTEOPDS0MWFKF45G47" localSheetId="25" hidden="1">#REF!</definedName>
    <definedName name="BExGS69P9FFTEOPDS0MWFKF45G47" hidden="1">#REF!</definedName>
    <definedName name="BExGS6F1JFHM5MUJ1RFO50WP6D05" localSheetId="25" hidden="1">#REF!</definedName>
    <definedName name="BExGS6F1JFHM5MUJ1RFO50WP6D05" hidden="1">#REF!</definedName>
    <definedName name="BExGSA5YB5ZGE4NHDVCZ55TQAJTL" localSheetId="25" hidden="1">#REF!</definedName>
    <definedName name="BExGSA5YB5ZGE4NHDVCZ55TQAJTL" hidden="1">#REF!</definedName>
    <definedName name="BExGSCEUCQQVDEEKWJ677QTGUVTE" localSheetId="25" hidden="1">#REF!</definedName>
    <definedName name="BExGSCEUCQQVDEEKWJ677QTGUVTE" hidden="1">#REF!</definedName>
    <definedName name="BExGSQY65LH1PCKKM5WHDW83F35O" localSheetId="25" hidden="1">#REF!</definedName>
    <definedName name="BExGSQY65LH1PCKKM5WHDW83F35O" hidden="1">#REF!</definedName>
    <definedName name="BExGSVW5LJLEPXY88FDNQ16SXOWK" localSheetId="25" hidden="1">#REF!</definedName>
    <definedName name="BExGSVW5LJLEPXY88FDNQ16SXOWK" hidden="1">#REF!</definedName>
    <definedName name="BExGSYW1GKISF0PMUAK3XJK9PEW9" localSheetId="25" hidden="1">#REF!</definedName>
    <definedName name="BExGSYW1GKISF0PMUAK3XJK9PEW9" hidden="1">#REF!</definedName>
    <definedName name="BExGT0DZJB6LSF6L693UUB9EY1VQ" localSheetId="25" hidden="1">#REF!</definedName>
    <definedName name="BExGT0DZJB6LSF6L693UUB9EY1VQ" hidden="1">#REF!</definedName>
    <definedName name="BExGTDQ1UX41877ELLK6FZFGELHO" localSheetId="25" hidden="1">#REF!</definedName>
    <definedName name="BExGTDQ1UX41877ELLK6FZFGELHO" hidden="1">#REF!</definedName>
    <definedName name="BExGTGVFIF8HOQXR54SK065A8M4K" localSheetId="25" hidden="1">#REF!</definedName>
    <definedName name="BExGTGVFIF8HOQXR54SK065A8M4K" hidden="1">#REF!</definedName>
    <definedName name="BExGTIYX3OWPIINOGY1E4QQYSKHP" localSheetId="25" hidden="1">#REF!</definedName>
    <definedName name="BExGTIYX3OWPIINOGY1E4QQYSKHP" hidden="1">#REF!</definedName>
    <definedName name="BExGTKGUN0KUU3C0RL2LK98D8MEK" localSheetId="25" hidden="1">#REF!</definedName>
    <definedName name="BExGTKGUN0KUU3C0RL2LK98D8MEK" hidden="1">#REF!</definedName>
    <definedName name="BExGTZ046J7VMUG4YPKFN2K8TWB7" localSheetId="25" hidden="1">#REF!</definedName>
    <definedName name="BExGTZ046J7VMUG4YPKFN2K8TWB7" hidden="1">#REF!</definedName>
    <definedName name="BExGU2G9OPRZRIU9YGF6NX9FUW0J" localSheetId="25" hidden="1">#REF!</definedName>
    <definedName name="BExGU2G9OPRZRIU9YGF6NX9FUW0J" hidden="1">#REF!</definedName>
    <definedName name="BExGU6HTKLRZO8UOI3DTAM5RFDBA" localSheetId="25" hidden="1">#REF!</definedName>
    <definedName name="BExGU6HTKLRZO8UOI3DTAM5RFDBA" hidden="1">#REF!</definedName>
    <definedName name="BExGUDDZXFFQHAF4UZF8ZB1HO7H6" localSheetId="25" hidden="1">#REF!</definedName>
    <definedName name="BExGUDDZXFFQHAF4UZF8ZB1HO7H6" hidden="1">#REF!</definedName>
    <definedName name="BExGUIBXBRHGM97ZX6GBA4ZDQ79C" localSheetId="25" hidden="1">#REF!</definedName>
    <definedName name="BExGUIBXBRHGM97ZX6GBA4ZDQ79C" hidden="1">#REF!</definedName>
    <definedName name="BExGUM8D91UNPCOO4TKP9FGX85TF" localSheetId="25" hidden="1">#REF!</definedName>
    <definedName name="BExGUM8D91UNPCOO4TKP9FGX85TF" hidden="1">#REF!</definedName>
    <definedName name="BExGUQF9N9FKI7S0H30WUAEB5LPD" localSheetId="25" hidden="1">#REF!</definedName>
    <definedName name="BExGUQF9N9FKI7S0H30WUAEB5LPD" hidden="1">#REF!</definedName>
    <definedName name="BExGUR6BA03XPBK60SQUW197GJ5X" localSheetId="25" hidden="1">#REF!</definedName>
    <definedName name="BExGUR6BA03XPBK60SQUW197GJ5X" hidden="1">#REF!</definedName>
    <definedName name="BExGUVIP60TA4B7X2PFGMBFUSKGX" localSheetId="25" hidden="1">#REF!</definedName>
    <definedName name="BExGUVIP60TA4B7X2PFGMBFUSKGX" hidden="1">#REF!</definedName>
    <definedName name="BExGUZKF06F209XL1IZWVJEQ82EE" localSheetId="25" hidden="1">#REF!</definedName>
    <definedName name="BExGUZKF06F209XL1IZWVJEQ82EE" hidden="1">#REF!</definedName>
    <definedName name="BExGV2EVT380QHD4AP2RL9MR8L5L" localSheetId="25" hidden="1">#REF!</definedName>
    <definedName name="BExGV2EVT380QHD4AP2RL9MR8L5L" hidden="1">#REF!</definedName>
    <definedName name="BExGVV6OOLDQ3TXZK51TTF3YX0WN" localSheetId="25" hidden="1">#REF!</definedName>
    <definedName name="BExGVV6OOLDQ3TXZK51TTF3YX0WN" hidden="1">#REF!</definedName>
    <definedName name="BExGW0KVS7U0C87XFZ78QW991IEV" localSheetId="25" hidden="1">#REF!</definedName>
    <definedName name="BExGW0KVS7U0C87XFZ78QW991IEV" hidden="1">#REF!</definedName>
    <definedName name="BExGW2Z7AMPG6H9EXA9ML6EZVGGA" localSheetId="25" hidden="1">#REF!</definedName>
    <definedName name="BExGW2Z7AMPG6H9EXA9ML6EZVGGA" hidden="1">#REF!</definedName>
    <definedName name="BExGW6VGRAX28TRTBD8R7K1KDQMZ" localSheetId="25" hidden="1">#REF!</definedName>
    <definedName name="BExGW6VGRAX28TRTBD8R7K1KDQMZ" hidden="1">#REF!</definedName>
    <definedName name="BExGWABG5VT5XO1A196RK61AXA8C" localSheetId="25" hidden="1">#REF!</definedName>
    <definedName name="BExGWABG5VT5XO1A196RK61AXA8C" hidden="1">#REF!</definedName>
    <definedName name="BExGWEO0JDG84NYLEAV5NSOAGMJZ" localSheetId="25" hidden="1">#REF!</definedName>
    <definedName name="BExGWEO0JDG84NYLEAV5NSOAGMJZ" hidden="1">#REF!</definedName>
    <definedName name="BExGWLEOC70Z8QAJTPT2PDHTNM4L" localSheetId="25" hidden="1">#REF!</definedName>
    <definedName name="BExGWLEOC70Z8QAJTPT2PDHTNM4L" hidden="1">#REF!</definedName>
    <definedName name="BExGWNCXLCRTLBVMTXYJ5PHQI6SS" localSheetId="25" hidden="1">#REF!</definedName>
    <definedName name="BExGWNCXLCRTLBVMTXYJ5PHQI6SS" hidden="1">#REF!</definedName>
    <definedName name="BExGX6U988MCFIGDA1282F92U9AA" localSheetId="25" hidden="1">#REF!</definedName>
    <definedName name="BExGX6U988MCFIGDA1282F92U9AA" hidden="1">#REF!</definedName>
    <definedName name="BExGX7FTB1CKAT5HUW6H531FIY6I" localSheetId="25" hidden="1">#REF!</definedName>
    <definedName name="BExGX7FTB1CKAT5HUW6H531FIY6I" hidden="1">#REF!</definedName>
    <definedName name="BExGX9DVACJQIZ4GH6YAD2A7F70O" localSheetId="25" hidden="1">#REF!</definedName>
    <definedName name="BExGX9DVACJQIZ4GH6YAD2A7F70O" hidden="1">#REF!</definedName>
    <definedName name="BExGXDVP2S2Y8Z8Q43I78RCIK3DD" localSheetId="25" hidden="1">#REF!</definedName>
    <definedName name="BExGXDVP2S2Y8Z8Q43I78RCIK3DD" hidden="1">#REF!</definedName>
    <definedName name="BExGXJ9W5JU7TT9S0BKL5Y6VVB39" localSheetId="25" hidden="1">#REF!</definedName>
    <definedName name="BExGXJ9W5JU7TT9S0BKL5Y6VVB39" hidden="1">#REF!</definedName>
    <definedName name="BExGXWB73RJ4BASBQTQ8EY0EC1EB" localSheetId="25" hidden="1">#REF!</definedName>
    <definedName name="BExGXWB73RJ4BASBQTQ8EY0EC1EB" hidden="1">#REF!</definedName>
    <definedName name="BExGXZ0ABB43C7SMRKZHWOSU9EQX" localSheetId="25" hidden="1">#REF!</definedName>
    <definedName name="BExGXZ0ABB43C7SMRKZHWOSU9EQX" hidden="1">#REF!</definedName>
    <definedName name="BExGY6SU3SYVCJ3AG2ITY59SAZ5A" localSheetId="25" hidden="1">#REF!</definedName>
    <definedName name="BExGY6SU3SYVCJ3AG2ITY59SAZ5A" hidden="1">#REF!</definedName>
    <definedName name="BExGY6YA4P5KMY2VHT0DYK3YTFAX" localSheetId="25" hidden="1">#REF!</definedName>
    <definedName name="BExGY6YA4P5KMY2VHT0DYK3YTFAX" hidden="1">#REF!</definedName>
    <definedName name="BExGY8G88PVVRYHPHRPJZFSX6HSC" localSheetId="25" hidden="1">#REF!</definedName>
    <definedName name="BExGY8G88PVVRYHPHRPJZFSX6HSC" hidden="1">#REF!</definedName>
    <definedName name="BExGYC718HTZ80PNKYPVIYGRJVF6" localSheetId="25" hidden="1">#REF!</definedName>
    <definedName name="BExGYC718HTZ80PNKYPVIYGRJVF6" hidden="1">#REF!</definedName>
    <definedName name="BExGYCNATXZY2FID93B17YWIPPRD" localSheetId="25" hidden="1">#REF!</definedName>
    <definedName name="BExGYCNATXZY2FID93B17YWIPPRD" hidden="1">#REF!</definedName>
    <definedName name="BExGYGJJJ3BBCQAOA51WHP01HN73" localSheetId="25" hidden="1">#REF!</definedName>
    <definedName name="BExGYGJJJ3BBCQAOA51WHP01HN73" hidden="1">#REF!</definedName>
    <definedName name="BExGYOS6TV2C72PLRFU8RP1I58GY" localSheetId="25" hidden="1">#REF!</definedName>
    <definedName name="BExGYOS6TV2C72PLRFU8RP1I58GY" hidden="1">#REF!</definedName>
    <definedName name="BExGZ7NXZ0IBS44C2NZ9VMD6T6K2" localSheetId="25" hidden="1">#REF!</definedName>
    <definedName name="BExGZ7NXZ0IBS44C2NZ9VMD6T6K2" hidden="1">#REF!</definedName>
    <definedName name="BExGZJ78ZWZCVHZ3BKEKFJZ6MAEO" localSheetId="25" hidden="1">#REF!</definedName>
    <definedName name="BExGZJ78ZWZCVHZ3BKEKFJZ6MAEO" hidden="1">#REF!</definedName>
    <definedName name="BExGZM752ER4ZXNBE106X71TK9X1" localSheetId="25" hidden="1">#REF!</definedName>
    <definedName name="BExGZM752ER4ZXNBE106X71TK9X1" hidden="1">#REF!</definedName>
    <definedName name="BExGZOLH2QV73J3M9IWDDPA62TP4" localSheetId="25" hidden="1">#REF!</definedName>
    <definedName name="BExGZOLH2QV73J3M9IWDDPA62TP4" hidden="1">#REF!</definedName>
    <definedName name="BExGZP1PWGFKVVVN4YDIS22DZPCR" localSheetId="25" hidden="1">#REF!</definedName>
    <definedName name="BExGZP1PWGFKVVVN4YDIS22DZPCR" hidden="1">#REF!</definedName>
    <definedName name="BExH00L21GZX5YJJGVMOAWBERLP5" localSheetId="25" hidden="1">#REF!</definedName>
    <definedName name="BExH00L21GZX5YJJGVMOAWBERLP5" hidden="1">#REF!</definedName>
    <definedName name="BExH02ZD6VAY1KQLAQYBBI6WWIZB" localSheetId="25" hidden="1">#REF!</definedName>
    <definedName name="BExH02ZD6VAY1KQLAQYBBI6WWIZB" hidden="1">#REF!</definedName>
    <definedName name="BExH08Z6LQCGGSGSAILMHX4X7JMD" localSheetId="25" hidden="1">#REF!</definedName>
    <definedName name="BExH08Z6LQCGGSGSAILMHX4X7JMD" hidden="1">#REF!</definedName>
    <definedName name="BExH0KT9Z8HEVRRQRGQ8YHXRLIJA" localSheetId="25" hidden="1">#REF!</definedName>
    <definedName name="BExH0KT9Z8HEVRRQRGQ8YHXRLIJA" hidden="1">#REF!</definedName>
    <definedName name="BExH0M0FDN12YBOCKL3XL2Z7T7Y8" localSheetId="25" hidden="1">#REF!</definedName>
    <definedName name="BExH0M0FDN12YBOCKL3XL2Z7T7Y8" hidden="1">#REF!</definedName>
    <definedName name="BExH0O9G06YPZ5TN9RYT326I1CP2" localSheetId="25" hidden="1">#REF!</definedName>
    <definedName name="BExH0O9G06YPZ5TN9RYT326I1CP2" hidden="1">#REF!</definedName>
    <definedName name="BExH0WNJAKTJRCKMTX8O4KNMIIJM" localSheetId="25" hidden="1">#REF!</definedName>
    <definedName name="BExH0WNJAKTJRCKMTX8O4KNMIIJM" hidden="1">#REF!</definedName>
    <definedName name="BExH0XUPVVBS8V9YWKXS2Q42QRND" localSheetId="25" hidden="1">#REF!</definedName>
    <definedName name="BExH0XUPVVBS8V9YWKXS2Q42QRND" hidden="1">#REF!</definedName>
    <definedName name="BExH12Y4WX542WI3ZEM15AK4UM9J" localSheetId="25" hidden="1">#REF!</definedName>
    <definedName name="BExH12Y4WX542WI3ZEM15AK4UM9J" hidden="1">#REF!</definedName>
    <definedName name="BExH1FDTQXR9QQ31WDB7OPXU7MPT" localSheetId="25" hidden="1">#REF!</definedName>
    <definedName name="BExH1FDTQXR9QQ31WDB7OPXU7MPT" hidden="1">#REF!</definedName>
    <definedName name="BExH1FOMEUIJNIDJAUY0ZQFBJSY9" localSheetId="25" hidden="1">#REF!</definedName>
    <definedName name="BExH1FOMEUIJNIDJAUY0ZQFBJSY9" hidden="1">#REF!</definedName>
    <definedName name="BExH1JFFHEBFX9BWJMNIA3N66R3Z" localSheetId="25" hidden="1">#REF!</definedName>
    <definedName name="BExH1JFFHEBFX9BWJMNIA3N66R3Z" hidden="1">#REF!</definedName>
    <definedName name="BExH1Z0GIUSVTF2H1G1I3PDGBNK2" localSheetId="25" hidden="1">#REF!</definedName>
    <definedName name="BExH1Z0GIUSVTF2H1G1I3PDGBNK2" hidden="1">#REF!</definedName>
    <definedName name="BExH225UTM6S9FW4MUDZS7F1PQSH" localSheetId="25" hidden="1">#REF!</definedName>
    <definedName name="BExH225UTM6S9FW4MUDZS7F1PQSH" hidden="1">#REF!</definedName>
    <definedName name="BExH23271RF7AYZ542KHQTH68GQ7" localSheetId="25" hidden="1">#REF!</definedName>
    <definedName name="BExH23271RF7AYZ542KHQTH68GQ7" hidden="1">#REF!</definedName>
    <definedName name="BExH2GJQR4JALNB314RY0LDI49VH" localSheetId="25" hidden="1">#REF!</definedName>
    <definedName name="BExH2GJQR4JALNB314RY0LDI49VH" hidden="1">#REF!</definedName>
    <definedName name="BExH2JZR49T7644JFVE7B3N7RZM9" localSheetId="25" hidden="1">#REF!</definedName>
    <definedName name="BExH2JZR49T7644JFVE7B3N7RZM9" hidden="1">#REF!</definedName>
    <definedName name="BExH2UHF0QTJG107MULYB16WBJM9" localSheetId="25" hidden="1">#REF!</definedName>
    <definedName name="BExH2UHF0QTJG107MULYB16WBJM9" hidden="1">#REF!</definedName>
    <definedName name="BExH2WKXV8X5S2GSBBTWGI0NLNAH" localSheetId="25" hidden="1">#REF!</definedName>
    <definedName name="BExH2WKXV8X5S2GSBBTWGI0NLNAH" hidden="1">#REF!</definedName>
    <definedName name="BExH2XS1UFYFGU0S0EBXX90W2WE8" localSheetId="25" hidden="1">#REF!</definedName>
    <definedName name="BExH2XS1UFYFGU0S0EBXX90W2WE8" hidden="1">#REF!</definedName>
    <definedName name="BExH2XS2TND9SB0GC295R4FP6K5Y" localSheetId="25" hidden="1">#REF!</definedName>
    <definedName name="BExH2XS2TND9SB0GC295R4FP6K5Y" hidden="1">#REF!</definedName>
    <definedName name="BExH2ZA0SZ4SSITL50NA8LZ3OEX6" localSheetId="25" hidden="1">#REF!</definedName>
    <definedName name="BExH2ZA0SZ4SSITL50NA8LZ3OEX6" hidden="1">#REF!</definedName>
    <definedName name="BExH31Z3JNVJPESWKXHILGXZHP2M" localSheetId="25" hidden="1">#REF!</definedName>
    <definedName name="BExH31Z3JNVJPESWKXHILGXZHP2M" hidden="1">#REF!</definedName>
    <definedName name="BExH3E9HZ3QJCDZW7WI7YACFQCHE" localSheetId="25" hidden="1">#REF!</definedName>
    <definedName name="BExH3E9HZ3QJCDZW7WI7YACFQCHE" hidden="1">#REF!</definedName>
    <definedName name="BExH3IRB6764RQ5HBYRLH6XCT29X" localSheetId="25" hidden="1">#REF!</definedName>
    <definedName name="BExH3IRB6764RQ5HBYRLH6XCT29X" hidden="1">#REF!</definedName>
    <definedName name="BExIG2U8V6RSB47SXLCQG3Q68YRO" localSheetId="25" hidden="1">#REF!</definedName>
    <definedName name="BExIG2U8V6RSB47SXLCQG3Q68YRO" hidden="1">#REF!</definedName>
    <definedName name="BExIGJBO8R13LV7CZ7C1YCP974NN" localSheetId="25" hidden="1">#REF!</definedName>
    <definedName name="BExIGJBO8R13LV7CZ7C1YCP974NN" hidden="1">#REF!</definedName>
    <definedName name="BExIGWT86FPOEYTI8GXCGU5Y3KGK" localSheetId="25" hidden="1">#REF!</definedName>
    <definedName name="BExIGWT86FPOEYTI8GXCGU5Y3KGK" hidden="1">#REF!</definedName>
    <definedName name="BExIHBHXA7E7VUTBVHXXXCH3A5CL" localSheetId="25" hidden="1">#REF!</definedName>
    <definedName name="BExIHBHXA7E7VUTBVHXXXCH3A5CL" hidden="1">#REF!</definedName>
    <definedName name="BExIHPQCQTGEW8QOJVIQ4VX0P6DX" localSheetId="25" hidden="1">#REF!</definedName>
    <definedName name="BExIHPQCQTGEW8QOJVIQ4VX0P6DX" hidden="1">#REF!</definedName>
    <definedName name="BExII1KN91Q7DLW0UB7W2TJ5ACT9" localSheetId="25" hidden="1">#REF!</definedName>
    <definedName name="BExII1KN91Q7DLW0UB7W2TJ5ACT9" hidden="1">#REF!</definedName>
    <definedName name="BExII50LI8I0CDOOZEMIVHVA2V95" localSheetId="25" hidden="1">#REF!</definedName>
    <definedName name="BExII50LI8I0CDOOZEMIVHVA2V95" hidden="1">#REF!</definedName>
    <definedName name="BExIIXMY38TQD12CVV4S57L3I809" localSheetId="25" hidden="1">#REF!</definedName>
    <definedName name="BExIIXMY38TQD12CVV4S57L3I809" hidden="1">#REF!</definedName>
    <definedName name="BExIIY37NEVU2LGS1JE4VR9AN6W4" localSheetId="25" hidden="1">#REF!</definedName>
    <definedName name="BExIIY37NEVU2LGS1JE4VR9AN6W4" hidden="1">#REF!</definedName>
    <definedName name="BExIIYJAGXR8TPZ1KCYM7EGJ79UW" localSheetId="25" hidden="1">#REF!</definedName>
    <definedName name="BExIIYJAGXR8TPZ1KCYM7EGJ79UW" hidden="1">#REF!</definedName>
    <definedName name="BExIJ3160YCWGAVEU0208ZGXXG3P" localSheetId="25" hidden="1">#REF!</definedName>
    <definedName name="BExIJ3160YCWGAVEU0208ZGXXG3P" hidden="1">#REF!</definedName>
    <definedName name="BExIJFGZJ5ED9D6KAY4PGQYLELAX" localSheetId="25" hidden="1">#REF!</definedName>
    <definedName name="BExIJFGZJ5ED9D6KAY4PGQYLELAX" hidden="1">#REF!</definedName>
    <definedName name="BExIJIGX969G5X47YOJB1RYK2E8W" localSheetId="25" hidden="1">#REF!</definedName>
    <definedName name="BExIJIGX969G5X47YOJB1RYK2E8W" hidden="1">#REF!</definedName>
    <definedName name="BExIJQK80ZEKSTV62E59AYJYUNLI" localSheetId="25" hidden="1">#REF!</definedName>
    <definedName name="BExIJQK80ZEKSTV62E59AYJYUNLI" hidden="1">#REF!</definedName>
    <definedName name="BExIJRLX3M0YQLU1D5Y9V7HM5QNM" localSheetId="25" hidden="1">#REF!</definedName>
    <definedName name="BExIJRLX3M0YQLU1D5Y9V7HM5QNM" hidden="1">#REF!</definedName>
    <definedName name="BExIJV22J0QA7286KNPMHO1ZUCB3" localSheetId="25" hidden="1">#REF!</definedName>
    <definedName name="BExIJV22J0QA7286KNPMHO1ZUCB3" hidden="1">#REF!</definedName>
    <definedName name="BExIJVI6OC7B6ZE9V4PAOYZXKNER" localSheetId="25" hidden="1">#REF!</definedName>
    <definedName name="BExIJVI6OC7B6ZE9V4PAOYZXKNER" hidden="1">#REF!</definedName>
    <definedName name="BExIJWK0NGTGQ4X7D5VIVXD14JHI" localSheetId="25" hidden="1">#REF!</definedName>
    <definedName name="BExIJWK0NGTGQ4X7D5VIVXD14JHI" hidden="1">#REF!</definedName>
    <definedName name="BExIJWPCIYINEJUTXU74VK7WG031" localSheetId="25" hidden="1">#REF!</definedName>
    <definedName name="BExIJWPCIYINEJUTXU74VK7WG031" hidden="1">#REF!</definedName>
    <definedName name="BExIKHTXPZR5A8OHB6HDP6QWDHAD" localSheetId="25" hidden="1">#REF!</definedName>
    <definedName name="BExIKHTXPZR5A8OHB6HDP6QWDHAD" hidden="1">#REF!</definedName>
    <definedName name="BExIKMMJOETSAXJYY1SIKM58LMA2" localSheetId="25" hidden="1">#REF!</definedName>
    <definedName name="BExIKMMJOETSAXJYY1SIKM58LMA2" hidden="1">#REF!</definedName>
    <definedName name="BExIKRF6AQ6VOO9KCIWSM6FY8M7D" localSheetId="25" hidden="1">#REF!</definedName>
    <definedName name="BExIKRF6AQ6VOO9KCIWSM6FY8M7D" hidden="1">#REF!</definedName>
    <definedName name="BExIKTYZESFT3LC0ASFMFKSE0D1X" localSheetId="25" hidden="1">#REF!</definedName>
    <definedName name="BExIKTYZESFT3LC0ASFMFKSE0D1X" hidden="1">#REF!</definedName>
    <definedName name="BExIKXVA6M8K0PTRYAGXS666L335" localSheetId="25" hidden="1">#REF!</definedName>
    <definedName name="BExIKXVA6M8K0PTRYAGXS666L335" hidden="1">#REF!</definedName>
    <definedName name="BExIL0PMZ2SXK9R6MLP43KBU1J2P" localSheetId="25" hidden="1">#REF!</definedName>
    <definedName name="BExIL0PMZ2SXK9R6MLP43KBU1J2P" hidden="1">#REF!</definedName>
    <definedName name="BExILAAXRTRAD18K74M6MGUEEPUM" localSheetId="25" hidden="1">#REF!</definedName>
    <definedName name="BExILAAXRTRAD18K74M6MGUEEPUM" hidden="1">#REF!</definedName>
    <definedName name="BExILG5F338C0FFLMVOKMKF8X5ZP" localSheetId="25" hidden="1">#REF!</definedName>
    <definedName name="BExILG5F338C0FFLMVOKMKF8X5ZP" hidden="1">#REF!</definedName>
    <definedName name="BExILGQTQM0HOD0BJI90YO7GOIN3" localSheetId="25" hidden="1">#REF!</definedName>
    <definedName name="BExILGQTQM0HOD0BJI90YO7GOIN3" hidden="1">#REF!</definedName>
    <definedName name="BExIM9DBUB7ZGF4B20FVUO9QGOX2" localSheetId="25" hidden="1">#REF!</definedName>
    <definedName name="BExIM9DBUB7ZGF4B20FVUO9QGOX2" hidden="1">#REF!</definedName>
    <definedName name="BExIMGK9Z94TFPWWZFMD10HV0IF6" localSheetId="25" hidden="1">#REF!</definedName>
    <definedName name="BExIMGK9Z94TFPWWZFMD10HV0IF6" hidden="1">#REF!</definedName>
    <definedName name="BExIMPEGKG18TELVC33T4OQTNBWC" localSheetId="25" hidden="1">#REF!</definedName>
    <definedName name="BExIMPEGKG18TELVC33T4OQTNBWC" hidden="1">#REF!</definedName>
    <definedName name="BExIN4OR435DL1US13JQPOQK8GD5" localSheetId="25" hidden="1">#REF!</definedName>
    <definedName name="BExIN4OR435DL1US13JQPOQK8GD5" hidden="1">#REF!</definedName>
    <definedName name="BExINI6A7H3KSFRFA6UBBDPKW37F" localSheetId="25" hidden="1">#REF!</definedName>
    <definedName name="BExINI6A7H3KSFRFA6UBBDPKW37F" hidden="1">#REF!</definedName>
    <definedName name="BExINIMK8XC3JOBT2EXYFHHH52H0" localSheetId="25" hidden="1">#REF!</definedName>
    <definedName name="BExINIMK8XC3JOBT2EXYFHHH52H0" hidden="1">#REF!</definedName>
    <definedName name="BExINLX401ZKEGWU168DS4JUM2J6" localSheetId="25" hidden="1">#REF!</definedName>
    <definedName name="BExINLX401ZKEGWU168DS4JUM2J6" hidden="1">#REF!</definedName>
    <definedName name="BExINMYYJO1FTV1CZF6O5XCFAMQX" localSheetId="25" hidden="1">#REF!</definedName>
    <definedName name="BExINMYYJO1FTV1CZF6O5XCFAMQX" hidden="1">#REF!</definedName>
    <definedName name="BExINP2H4KI05FRFV5PKZFE00HKO" localSheetId="25" hidden="1">#REF!</definedName>
    <definedName name="BExINP2H4KI05FRFV5PKZFE00HKO" hidden="1">#REF!</definedName>
    <definedName name="BExINZELVWYGU876QUUZCIMXPBQC" localSheetId="25" hidden="1">#REF!</definedName>
    <definedName name="BExINZELVWYGU876QUUZCIMXPBQC" hidden="1">#REF!</definedName>
    <definedName name="BExIO53MHQX0067PGFDKAZTB15GB" localSheetId="25" hidden="1">#REF!</definedName>
    <definedName name="BExIO53MHQX0067PGFDKAZTB15GB" hidden="1">#REF!</definedName>
    <definedName name="BExIOCQUQHKUU1KONGSDOLQTQEIC" localSheetId="25" hidden="1">#REF!</definedName>
    <definedName name="BExIOCQUQHKUU1KONGSDOLQTQEIC" hidden="1">#REF!</definedName>
    <definedName name="BExIOFL8Y5O61VLKTB4H20IJNWS1" localSheetId="25" hidden="1">#REF!</definedName>
    <definedName name="BExIOFL8Y5O61VLKTB4H20IJNWS1" hidden="1">#REF!</definedName>
    <definedName name="BExIOMBXRW5NS4ZPYX9G5QREZ5J6" localSheetId="25" hidden="1">#REF!</definedName>
    <definedName name="BExIOMBXRW5NS4ZPYX9G5QREZ5J6" hidden="1">#REF!</definedName>
    <definedName name="BExIORA3GK78T7C7SNBJJUONJ0LS" localSheetId="25" hidden="1">#REF!</definedName>
    <definedName name="BExIORA3GK78T7C7SNBJJUONJ0LS" hidden="1">#REF!</definedName>
    <definedName name="BExIORFDXP4AVIEBLSTZ8ETSXMNM" localSheetId="25" hidden="1">#REF!</definedName>
    <definedName name="BExIORFDXP4AVIEBLSTZ8ETSXMNM" hidden="1">#REF!</definedName>
    <definedName name="BExIOTZ5EFZ2NASVQ05RH15HRSW6" localSheetId="25" hidden="1">#REF!</definedName>
    <definedName name="BExIOTZ5EFZ2NASVQ05RH15HRSW6" hidden="1">#REF!</definedName>
    <definedName name="BExIP8YNN6UUE1GZ223SWH7DLGKO" localSheetId="25" hidden="1">#REF!</definedName>
    <definedName name="BExIP8YNN6UUE1GZ223SWH7DLGKO" hidden="1">#REF!</definedName>
    <definedName name="BExIPAB4AOL592OJCC1CFAXTLF1A" localSheetId="25" hidden="1">#REF!</definedName>
    <definedName name="BExIPAB4AOL592OJCC1CFAXTLF1A" hidden="1">#REF!</definedName>
    <definedName name="BExIPB25DKX4S2ZCKQN7KWSC3JBF" localSheetId="25" hidden="1">#REF!</definedName>
    <definedName name="BExIPB25DKX4S2ZCKQN7KWSC3JBF" hidden="1">#REF!</definedName>
    <definedName name="BExIPDLT8JYAMGE5HTN4D1YHZF3V" localSheetId="25" hidden="1">#REF!</definedName>
    <definedName name="BExIPDLT8JYAMGE5HTN4D1YHZF3V" hidden="1">#REF!</definedName>
    <definedName name="BExIPG040Q08EWIWL6CAVR3GRI43" localSheetId="25" hidden="1">#REF!</definedName>
    <definedName name="BExIPG040Q08EWIWL6CAVR3GRI43" hidden="1">#REF!</definedName>
    <definedName name="BExIPKNFUDPDKOSH5GHDVNA8D66S" localSheetId="25" hidden="1">#REF!</definedName>
    <definedName name="BExIPKNFUDPDKOSH5GHDVNA8D66S" hidden="1">#REF!</definedName>
    <definedName name="BExIQ1VS9A2FHVD9TUHKG9K8EVVP" localSheetId="25" hidden="1">#REF!</definedName>
    <definedName name="BExIQ1VS9A2FHVD9TUHKG9K8EVVP" hidden="1">#REF!</definedName>
    <definedName name="BExIQ3J19L30PSQ2CXNT6IHW0I7V" localSheetId="25" hidden="1">#REF!</definedName>
    <definedName name="BExIQ3J19L30PSQ2CXNT6IHW0I7V" hidden="1">#REF!</definedName>
    <definedName name="BExIQ3OJ7M04XCY276IO0LJA5XUK" localSheetId="25" hidden="1">#REF!</definedName>
    <definedName name="BExIQ3OJ7M04XCY276IO0LJA5XUK" hidden="1">#REF!</definedName>
    <definedName name="BExIQ5S19ITB0NDRUN4XV7B905ED" localSheetId="25" hidden="1">#REF!</definedName>
    <definedName name="BExIQ5S19ITB0NDRUN4XV7B905ED" hidden="1">#REF!</definedName>
    <definedName name="BExIQ9TMQT2EIXSVQW7GVSOAW2VJ" localSheetId="25" hidden="1">#REF!</definedName>
    <definedName name="BExIQ9TMQT2EIXSVQW7GVSOAW2VJ" hidden="1">#REF!</definedName>
    <definedName name="BExIQBMDE1L6J4H27K1FMSHQKDSE" localSheetId="25" hidden="1">#REF!</definedName>
    <definedName name="BExIQBMDE1L6J4H27K1FMSHQKDSE" hidden="1">#REF!</definedName>
    <definedName name="BExIQE65LVXUOF3UZFO7SDHFJH22" localSheetId="25" hidden="1">#REF!</definedName>
    <definedName name="BExIQE65LVXUOF3UZFO7SDHFJH22" hidden="1">#REF!</definedName>
    <definedName name="BExIQG9OO2KKBOWTMD1OXY36TEGA" localSheetId="25" hidden="1">#REF!</definedName>
    <definedName name="BExIQG9OO2KKBOWTMD1OXY36TEGA" hidden="1">#REF!</definedName>
    <definedName name="BExIQX1XBB31HZTYEEVOBSE3C5A6" localSheetId="25" hidden="1">#REF!</definedName>
    <definedName name="BExIQX1XBB31HZTYEEVOBSE3C5A6" hidden="1">#REF!</definedName>
    <definedName name="BExIQYP5T1TPAQYW7QU1Q98BKX7W" localSheetId="25" hidden="1">#REF!</definedName>
    <definedName name="BExIQYP5T1TPAQYW7QU1Q98BKX7W" hidden="1">#REF!</definedName>
    <definedName name="BExIR2ALYRP9FW99DK2084J7IIDC" localSheetId="25" hidden="1">#REF!</definedName>
    <definedName name="BExIR2ALYRP9FW99DK2084J7IIDC" hidden="1">#REF!</definedName>
    <definedName name="BExIR8FQETPTQYW37DBVDWG3J4JW" localSheetId="25" hidden="1">#REF!</definedName>
    <definedName name="BExIR8FQETPTQYW37DBVDWG3J4JW" hidden="1">#REF!</definedName>
    <definedName name="BExIRRBGTY01OQOI3U5SW59RFDFI" localSheetId="25" hidden="1">#REF!</definedName>
    <definedName name="BExIRRBGTY01OQOI3U5SW59RFDFI" hidden="1">#REF!</definedName>
    <definedName name="BExIS4T0DRF57HYO7OGG72KBOFOI" localSheetId="25" hidden="1">#REF!</definedName>
    <definedName name="BExIS4T0DRF57HYO7OGG72KBOFOI" hidden="1">#REF!</definedName>
    <definedName name="BExIS77BJDDK18PGI9DSEYZPIL7P" localSheetId="25" hidden="1">#REF!</definedName>
    <definedName name="BExIS77BJDDK18PGI9DSEYZPIL7P" hidden="1">#REF!</definedName>
    <definedName name="BExIS8USL1T3Z97CZ30HJ98E2GXQ" localSheetId="25" hidden="1">#REF!</definedName>
    <definedName name="BExIS8USL1T3Z97CZ30HJ98E2GXQ" hidden="1">#REF!</definedName>
    <definedName name="BExISC5B700MZUBFTQ9K4IKTF7HR" localSheetId="25" hidden="1">#REF!</definedName>
    <definedName name="BExISC5B700MZUBFTQ9K4IKTF7HR" hidden="1">#REF!</definedName>
    <definedName name="BExISDHXS49S1H56ENBPRF1NLD5C" localSheetId="25" hidden="1">#REF!</definedName>
    <definedName name="BExISDHXS49S1H56ENBPRF1NLD5C" hidden="1">#REF!</definedName>
    <definedName name="BExISM1JLV54A21A164IURMPGUMU" localSheetId="25" hidden="1">#REF!</definedName>
    <definedName name="BExISM1JLV54A21A164IURMPGUMU" hidden="1">#REF!</definedName>
    <definedName name="BExISRFKJYUZ4AKW44IJF7RF9Y90" localSheetId="25" hidden="1">#REF!</definedName>
    <definedName name="BExISRFKJYUZ4AKW44IJF7RF9Y90" hidden="1">#REF!</definedName>
    <definedName name="BExIT1MK8TBAK3SNP36A8FKDQSOK" localSheetId="25" hidden="1">#REF!</definedName>
    <definedName name="BExIT1MK8TBAK3SNP36A8FKDQSOK" hidden="1">#REF!</definedName>
    <definedName name="BExITBNYANV2S8KD56GOGCKW393R" localSheetId="25" hidden="1">#REF!</definedName>
    <definedName name="BExITBNYANV2S8KD56GOGCKW393R" hidden="1">#REF!</definedName>
    <definedName name="BExIU4A9HBFA7P6TDWC5A3YMNGB8" localSheetId="25" hidden="1">#REF!</definedName>
    <definedName name="BExIU4A9HBFA7P6TDWC5A3YMNGB8" hidden="1">#REF!</definedName>
    <definedName name="BExIUD4OJGH65NFNQ4VMCE3R4J1X" localSheetId="25" hidden="1">#REF!</definedName>
    <definedName name="BExIUD4OJGH65NFNQ4VMCE3R4J1X" hidden="1">#REF!</definedName>
    <definedName name="BExIUTB5OAAXYW0OFMP0PS40SPOB" localSheetId="25" hidden="1">#REF!</definedName>
    <definedName name="BExIUTB5OAAXYW0OFMP0PS40SPOB" hidden="1">#REF!</definedName>
    <definedName name="BExIUUT2MHIOV6R3WHA0DPM1KBKY" localSheetId="25" hidden="1">#REF!</definedName>
    <definedName name="BExIUUT2MHIOV6R3WHA0DPM1KBKY" hidden="1">#REF!</definedName>
    <definedName name="BExIUYPDT1AM6MWGWQS646PIZIWC" localSheetId="25" hidden="1">#REF!</definedName>
    <definedName name="BExIUYPDT1AM6MWGWQS646PIZIWC" hidden="1">#REF!</definedName>
    <definedName name="BExIV0I2O9F8D1UK1SI8AEYR6U0A" localSheetId="25" hidden="1">#REF!</definedName>
    <definedName name="BExIV0I2O9F8D1UK1SI8AEYR6U0A" hidden="1">#REF!</definedName>
    <definedName name="BExIV2LM38XPLRTWT0R44TMQ59E5" localSheetId="25" hidden="1">#REF!</definedName>
    <definedName name="BExIV2LM38XPLRTWT0R44TMQ59E5" hidden="1">#REF!</definedName>
    <definedName name="BExIV3HY4S0YRV1F7XEMF2YHAR2I" localSheetId="25" hidden="1">#REF!</definedName>
    <definedName name="BExIV3HY4S0YRV1F7XEMF2YHAR2I" hidden="1">#REF!</definedName>
    <definedName name="BExIV6HUZFRIFLXW2SICKGTAH1PV" localSheetId="25" hidden="1">#REF!</definedName>
    <definedName name="BExIV6HUZFRIFLXW2SICKGTAH1PV" hidden="1">#REF!</definedName>
    <definedName name="BExIVC6WZMHRBRGIBUVX0CO2RK05" localSheetId="25" hidden="1">#REF!</definedName>
    <definedName name="BExIVC6WZMHRBRGIBUVX0CO2RK05" hidden="1">#REF!</definedName>
    <definedName name="BExIVCXWL6H5LD9DHDIA4F5U9TQL" localSheetId="25" hidden="1">#REF!</definedName>
    <definedName name="BExIVCXWL6H5LD9DHDIA4F5U9TQL" hidden="1">#REF!</definedName>
    <definedName name="BExIVMOIPSEWSIHIDDLOXESQ28A0" localSheetId="25" hidden="1">#REF!</definedName>
    <definedName name="BExIVMOIPSEWSIHIDDLOXESQ28A0" hidden="1">#REF!</definedName>
    <definedName name="BExIVNVNJX9BYDLC88NG09YF5XQ6" localSheetId="25" hidden="1">#REF!</definedName>
    <definedName name="BExIVNVNJX9BYDLC88NG09YF5XQ6" hidden="1">#REF!</definedName>
    <definedName name="BExIVQVKLMGSRYT1LFZH0KUIA4OR" localSheetId="25" hidden="1">#REF!</definedName>
    <definedName name="BExIVQVKLMGSRYT1LFZH0KUIA4OR" hidden="1">#REF!</definedName>
    <definedName name="BExIVYTFI35KNR2XSA6N8OJYUTUR" localSheetId="25" hidden="1">#REF!</definedName>
    <definedName name="BExIVYTFI35KNR2XSA6N8OJYUTUR" hidden="1">#REF!</definedName>
    <definedName name="BExIWB3SY3WRIVIOF988DNNODBOA" localSheetId="25" hidden="1">#REF!</definedName>
    <definedName name="BExIWB3SY3WRIVIOF988DNNODBOA" hidden="1">#REF!</definedName>
    <definedName name="BExIWB99CG0H52LRD6QWPN4L6DV2" localSheetId="25" hidden="1">#REF!</definedName>
    <definedName name="BExIWB99CG0H52LRD6QWPN4L6DV2" hidden="1">#REF!</definedName>
    <definedName name="BExIWG1W7XP9DFYYSZAIOSHM0QLQ" localSheetId="25" hidden="1">#REF!</definedName>
    <definedName name="BExIWG1W7XP9DFYYSZAIOSHM0QLQ" hidden="1">#REF!</definedName>
    <definedName name="BExIWH3KUK94B7833DD4TB0Y6KP9" localSheetId="25" hidden="1">#REF!</definedName>
    <definedName name="BExIWH3KUK94B7833DD4TB0Y6KP9" hidden="1">#REF!</definedName>
    <definedName name="BExIWKE9MGIDWORBI43AWTUNYFAN" localSheetId="25" hidden="1">#REF!</definedName>
    <definedName name="BExIWKE9MGIDWORBI43AWTUNYFAN" hidden="1">#REF!</definedName>
    <definedName name="BExIX34PM5DBTRHRQWP6PL6WIX88" localSheetId="25" hidden="1">#REF!</definedName>
    <definedName name="BExIX34PM5DBTRHRQWP6PL6WIX88" hidden="1">#REF!</definedName>
    <definedName name="BExIX5OAP9KSUE5SIZCW9P39Q4WE" localSheetId="25" hidden="1">#REF!</definedName>
    <definedName name="BExIX5OAP9KSUE5SIZCW9P39Q4WE" hidden="1">#REF!</definedName>
    <definedName name="BExIXGRJPVJMUDGSG7IHPXPNO69B" localSheetId="25" hidden="1">#REF!</definedName>
    <definedName name="BExIXGRJPVJMUDGSG7IHPXPNO69B" hidden="1">#REF!</definedName>
    <definedName name="BExIXM5R87ZL3FHALWZXYCPHGX3E" localSheetId="25" hidden="1">#REF!</definedName>
    <definedName name="BExIXM5R87ZL3FHALWZXYCPHGX3E" hidden="1">#REF!</definedName>
    <definedName name="BExIXS036ZCKT2Z8XZKLZ8PFWQGL" localSheetId="25" hidden="1">#REF!</definedName>
    <definedName name="BExIXS036ZCKT2Z8XZKLZ8PFWQGL" hidden="1">#REF!</definedName>
    <definedName name="BExIXY5CF9PFM0P40AZ4U51TMWV0" localSheetId="25" hidden="1">#REF!</definedName>
    <definedName name="BExIXY5CF9PFM0P40AZ4U51TMWV0" hidden="1">#REF!</definedName>
    <definedName name="BExIY4QJELV79OQGD0JXYXIWXEMR" localSheetId="25" hidden="1">#REF!</definedName>
    <definedName name="BExIY4QJELV79OQGD0JXYXIWXEMR" hidden="1">#REF!</definedName>
    <definedName name="BExIYEXJBK8JDWIRSVV4RJSKZVV1" localSheetId="25" hidden="1">#REF!</definedName>
    <definedName name="BExIYEXJBK8JDWIRSVV4RJSKZVV1" hidden="1">#REF!</definedName>
    <definedName name="BExIYI2RH0K4225XO970K2IQ1E79" localSheetId="25" hidden="1">#REF!</definedName>
    <definedName name="BExIYI2RH0K4225XO970K2IQ1E79" hidden="1">#REF!</definedName>
    <definedName name="BExIYLO877TYR4CU3GSWW1XQIW0U" localSheetId="25" hidden="1">#REF!</definedName>
    <definedName name="BExIYLO877TYR4CU3GSWW1XQIW0U" hidden="1">#REF!</definedName>
    <definedName name="BExIYMPZ0KS2KOJFQAUQJ77L7701" localSheetId="25" hidden="1">#REF!</definedName>
    <definedName name="BExIYMPZ0KS2KOJFQAUQJ77L7701" hidden="1">#REF!</definedName>
    <definedName name="BExIYP9Q6FV9T0R9G3UDKLS4TTYX" localSheetId="25" hidden="1">#REF!</definedName>
    <definedName name="BExIYP9Q6FV9T0R9G3UDKLS4TTYX" hidden="1">#REF!</definedName>
    <definedName name="BExIYZGLDQ1TN7BIIN4RLDP31GIM" localSheetId="25" hidden="1">#REF!</definedName>
    <definedName name="BExIYZGLDQ1TN7BIIN4RLDP31GIM" hidden="1">#REF!</definedName>
    <definedName name="BExIZ4K0EZJK6PW3L8SVKTJFSWW9" localSheetId="25" hidden="1">#REF!</definedName>
    <definedName name="BExIZ4K0EZJK6PW3L8SVKTJFSWW9" hidden="1">#REF!</definedName>
    <definedName name="BExIZAECOEZGBAO29QMV14E6XDIV" localSheetId="25" hidden="1">#REF!</definedName>
    <definedName name="BExIZAECOEZGBAO29QMV14E6XDIV" hidden="1">#REF!</definedName>
    <definedName name="BExIZKVXYD5O2JBU81F2UFJZLLSI" localSheetId="25" hidden="1">#REF!</definedName>
    <definedName name="BExIZKVXYD5O2JBU81F2UFJZLLSI" hidden="1">#REF!</definedName>
    <definedName name="BExIZPZDHC8HGER83WHCZAHOX7LK" localSheetId="25" hidden="1">#REF!</definedName>
    <definedName name="BExIZPZDHC8HGER83WHCZAHOX7LK" hidden="1">#REF!</definedName>
    <definedName name="BExIZY2PUZ0OF9YKK1B13IW0VS6G" localSheetId="25" hidden="1">#REF!</definedName>
    <definedName name="BExIZY2PUZ0OF9YKK1B13IW0VS6G" hidden="1">#REF!</definedName>
    <definedName name="BExJ08KBRR2XMWW3VZMPSQKXHZUH" localSheetId="25" hidden="1">#REF!</definedName>
    <definedName name="BExJ08KBRR2XMWW3VZMPSQKXHZUH" hidden="1">#REF!</definedName>
    <definedName name="BExJ0DYJWXGE7DA39PYL3WM05U9O" localSheetId="25" hidden="1">#REF!</definedName>
    <definedName name="BExJ0DYJWXGE7DA39PYL3WM05U9O" hidden="1">#REF!</definedName>
    <definedName name="BExJ0MY8SY5J5V50H3UKE78ODTVB" localSheetId="25" hidden="1">#REF!</definedName>
    <definedName name="BExJ0MY8SY5J5V50H3UKE78ODTVB" hidden="1">#REF!</definedName>
    <definedName name="BExJ0YC98G37ML4N8FLP8D95EFRF" localSheetId="25" hidden="1">#REF!</definedName>
    <definedName name="BExJ0YC98G37ML4N8FLP8D95EFRF" hidden="1">#REF!</definedName>
    <definedName name="BExKCDYKAEV45AFXHVHZZ62E5BM3" localSheetId="25" hidden="1">#REF!</definedName>
    <definedName name="BExKCDYKAEV45AFXHVHZZ62E5BM3" hidden="1">#REF!</definedName>
    <definedName name="BExKDKO0W4AGQO1V7K6Q4VM750FT" localSheetId="25" hidden="1">#REF!</definedName>
    <definedName name="BExKDKO0W4AGQO1V7K6Q4VM750FT" hidden="1">#REF!</definedName>
    <definedName name="BExKDLF10G7W77J87QWH3ZGLUCLW" localSheetId="25" hidden="1">#REF!</definedName>
    <definedName name="BExKDLF10G7W77J87QWH3ZGLUCLW" hidden="1">#REF!</definedName>
    <definedName name="BExKEFE0I3MT6ZLC4T1L9465HKTN" localSheetId="25" hidden="1">#REF!</definedName>
    <definedName name="BExKEFE0I3MT6ZLC4T1L9465HKTN" hidden="1">#REF!</definedName>
    <definedName name="BExKEK6O5BVJP4VY02FY7JNAZ6BT" localSheetId="25" hidden="1">#REF!</definedName>
    <definedName name="BExKEK6O5BVJP4VY02FY7JNAZ6BT" hidden="1">#REF!</definedName>
    <definedName name="BExKEKXK6E6QX339ELPXDIRZSJE0" localSheetId="25" hidden="1">#REF!</definedName>
    <definedName name="BExKEKXK6E6QX339ELPXDIRZSJE0" hidden="1">#REF!</definedName>
    <definedName name="BExKEOOIBMP7N8033EY2CJYCBX6H" localSheetId="25" hidden="1">#REF!</definedName>
    <definedName name="BExKEOOIBMP7N8033EY2CJYCBX6H" hidden="1">#REF!</definedName>
    <definedName name="BExKEW0RR5LA3VC46A2BEOOMQE56" localSheetId="25" hidden="1">#REF!</definedName>
    <definedName name="BExKEW0RR5LA3VC46A2BEOOMQE56" hidden="1">#REF!</definedName>
    <definedName name="BExKFA3VI1CZK21SM0N3LZWT9LA1" localSheetId="25" hidden="1">#REF!</definedName>
    <definedName name="BExKFA3VI1CZK21SM0N3LZWT9LA1" hidden="1">#REF!</definedName>
    <definedName name="BExKFINBFV5J2NFRCL4YUO3YF0ZE" localSheetId="25" hidden="1">#REF!</definedName>
    <definedName name="BExKFINBFV5J2NFRCL4YUO3YF0ZE" hidden="1">#REF!</definedName>
    <definedName name="BExKFISRBFACTAMJSALEYMY66F6X" localSheetId="25" hidden="1">#REF!</definedName>
    <definedName name="BExKFISRBFACTAMJSALEYMY66F6X" hidden="1">#REF!</definedName>
    <definedName name="BExKFOSK5DJ151C4E8544UWMYTOC" localSheetId="25" hidden="1">#REF!</definedName>
    <definedName name="BExKFOSK5DJ151C4E8544UWMYTOC" hidden="1">#REF!</definedName>
    <definedName name="BExKFYJC4EVEV54F82K6VKP7Q3OU" localSheetId="25" hidden="1">#REF!</definedName>
    <definedName name="BExKFYJC4EVEV54F82K6VKP7Q3OU" hidden="1">#REF!</definedName>
    <definedName name="BExKG4IYHBKQQ8J8FN10GB2IKO33" localSheetId="25" hidden="1">#REF!</definedName>
    <definedName name="BExKG4IYHBKQQ8J8FN10GB2IKO33" hidden="1">#REF!</definedName>
    <definedName name="BExKGF0L44S78D33WMQ1A75TRKB9" localSheetId="25" hidden="1">#REF!</definedName>
    <definedName name="BExKGF0L44S78D33WMQ1A75TRKB9" hidden="1">#REF!</definedName>
    <definedName name="BExKGFRN31B3G20LMQ4LRF879J68" localSheetId="25" hidden="1">#REF!</definedName>
    <definedName name="BExKGFRN31B3G20LMQ4LRF879J68" hidden="1">#REF!</definedName>
    <definedName name="BExKGJD3U3ADZILP20U3EURP0UQP" localSheetId="25" hidden="1">#REF!</definedName>
    <definedName name="BExKGJD3U3ADZILP20U3EURP0UQP" hidden="1">#REF!</definedName>
    <definedName name="BExKGNK5YGKP0YHHTAAOV17Z9EIM" localSheetId="25" hidden="1">#REF!</definedName>
    <definedName name="BExKGNK5YGKP0YHHTAAOV17Z9EIM" hidden="1">#REF!</definedName>
    <definedName name="BExKGV77YH9YXIQTRKK2331QGYKF" localSheetId="25" hidden="1">#REF!</definedName>
    <definedName name="BExKGV77YH9YXIQTRKK2331QGYKF" hidden="1">#REF!</definedName>
    <definedName name="BExKH3FTZ5VGTB86W9M4AB39R0G8" localSheetId="25" hidden="1">#REF!</definedName>
    <definedName name="BExKH3FTZ5VGTB86W9M4AB39R0G8" hidden="1">#REF!</definedName>
    <definedName name="BExKH3FV5U5O6XZM7STS3NZKQFGJ" localSheetId="25" hidden="1">#REF!</definedName>
    <definedName name="BExKH3FV5U5O6XZM7STS3NZKQFGJ" hidden="1">#REF!</definedName>
    <definedName name="BExKHAMUH8NR3HRV0V6FHJE3ROLN" localSheetId="25" hidden="1">#REF!</definedName>
    <definedName name="BExKHAMUH8NR3HRV0V6FHJE3ROLN" hidden="1">#REF!</definedName>
    <definedName name="BExKHCFKOWFHO2WW0N7Y5XDXEWAO" localSheetId="25" hidden="1">#REF!</definedName>
    <definedName name="BExKHCFKOWFHO2WW0N7Y5XDXEWAO" hidden="1">#REF!</definedName>
    <definedName name="BExKHEDRGNO6KH0S8IC14PRNDLCL" localSheetId="25" hidden="1">#REF!</definedName>
    <definedName name="BExKHEDRGNO6KH0S8IC14PRNDLCL" hidden="1">#REF!</definedName>
    <definedName name="BExKHIVLONZ46HLMR50DEXKEUNEP" localSheetId="25" hidden="1">#REF!</definedName>
    <definedName name="BExKHIVLONZ46HLMR50DEXKEUNEP" hidden="1">#REF!</definedName>
    <definedName name="BExKHKDK2PRBCUJS8TEDP8K3VODQ" localSheetId="25" hidden="1">#REF!</definedName>
    <definedName name="BExKHKDK2PRBCUJS8TEDP8K3VODQ" hidden="1">#REF!</definedName>
    <definedName name="BExKHPM9XA0ADDK7TUR0N38EXWEP" localSheetId="25" hidden="1">#REF!</definedName>
    <definedName name="BExKHPM9XA0ADDK7TUR0N38EXWEP" hidden="1">#REF!</definedName>
    <definedName name="BExKI2T21COIX90XRQ7GVFCAEISF" localSheetId="25" hidden="1">#REF!</definedName>
    <definedName name="BExKI2T21COIX90XRQ7GVFCAEISF" hidden="1">#REF!</definedName>
    <definedName name="BExKI4076KXCDE5KXL79KT36OKLO" localSheetId="25" hidden="1">#REF!</definedName>
    <definedName name="BExKI4076KXCDE5KXL79KT36OKLO" hidden="1">#REF!</definedName>
    <definedName name="BExKI7LO70WYISR7Q0Y1ZDWO9M3B" localSheetId="25" hidden="1">#REF!</definedName>
    <definedName name="BExKI7LO70WYISR7Q0Y1ZDWO9M3B" hidden="1">#REF!</definedName>
    <definedName name="BExKIGQV6TXIZG039HBOJU62WP2U" localSheetId="25" hidden="1">#REF!</definedName>
    <definedName name="BExKIGQV6TXIZG039HBOJU62WP2U" hidden="1">#REF!</definedName>
    <definedName name="BExKILE008SF3KTAN8WML3XKI1NZ" localSheetId="25" hidden="1">#REF!</definedName>
    <definedName name="BExKILE008SF3KTAN8WML3XKI1NZ" hidden="1">#REF!</definedName>
    <definedName name="BExKINSBB6RS7I489QHMCOMU4Z2X" localSheetId="25" hidden="1">#REF!</definedName>
    <definedName name="BExKINSBB6RS7I489QHMCOMU4Z2X" hidden="1">#REF!</definedName>
    <definedName name="BExKIU87ZKSOC2DYZWFK6SAK9I8E" localSheetId="25" hidden="1">#REF!</definedName>
    <definedName name="BExKIU87ZKSOC2DYZWFK6SAK9I8E" hidden="1">#REF!</definedName>
    <definedName name="BExKJ449HLYX2DJ9UF0H9GTPSQ73" localSheetId="25" hidden="1">#REF!</definedName>
    <definedName name="BExKJ449HLYX2DJ9UF0H9GTPSQ73" hidden="1">#REF!</definedName>
    <definedName name="BExKJELX2RUC8UEC56IZPYYZXHA7" localSheetId="25" hidden="1">#REF!</definedName>
    <definedName name="BExKJELX2RUC8UEC56IZPYYZXHA7" hidden="1">#REF!</definedName>
    <definedName name="BExKJINMXS61G2TZEXCJAWVV4F57" localSheetId="25" hidden="1">#REF!</definedName>
    <definedName name="BExKJINMXS61G2TZEXCJAWVV4F57" hidden="1">#REF!</definedName>
    <definedName name="BExKJK5ME8KB7HA0180L7OUZDDGV" localSheetId="25" hidden="1">#REF!</definedName>
    <definedName name="BExKJK5ME8KB7HA0180L7OUZDDGV" hidden="1">#REF!</definedName>
    <definedName name="BExKJN5IF0VMDILJ5K8ZENF2QYV1" localSheetId="25" hidden="1">#REF!</definedName>
    <definedName name="BExKJN5IF0VMDILJ5K8ZENF2QYV1" hidden="1">#REF!</definedName>
    <definedName name="BExKJUSJPFUIK20FTVAFJWR2OUYX" localSheetId="25" hidden="1">#REF!</definedName>
    <definedName name="BExKJUSJPFUIK20FTVAFJWR2OUYX" hidden="1">#REF!</definedName>
    <definedName name="BExKK8VP5RS3D0UXZVKA37C4SYBP" localSheetId="25" hidden="1">#REF!</definedName>
    <definedName name="BExKK8VP5RS3D0UXZVKA37C4SYBP" hidden="1">#REF!</definedName>
    <definedName name="BExKKIM9NPF6B3SPMPIQB27HQME4" localSheetId="25" hidden="1">#REF!</definedName>
    <definedName name="BExKKIM9NPF6B3SPMPIQB27HQME4" hidden="1">#REF!</definedName>
    <definedName name="BExKKIX1BCBQ4R3K41QD8NTV0OV0" localSheetId="25" hidden="1">#REF!</definedName>
    <definedName name="BExKKIX1BCBQ4R3K41QD8NTV0OV0" hidden="1">#REF!</definedName>
    <definedName name="BExKKPYOS3VYV0NFUK343K6YVZQR" localSheetId="25" hidden="1">#REF!</definedName>
    <definedName name="BExKKPYOS3VYV0NFUK343K6YVZQR" hidden="1">#REF!</definedName>
    <definedName name="BExKKQ3ZWADYV03YHMXDOAMU90EB" localSheetId="25" hidden="1">#REF!</definedName>
    <definedName name="BExKKQ3ZWADYV03YHMXDOAMU90EB" hidden="1">#REF!</definedName>
    <definedName name="BExKKUGD2HMJWQEYZ8H3X1BMXFS9" localSheetId="25" hidden="1">#REF!</definedName>
    <definedName name="BExKKUGD2HMJWQEYZ8H3X1BMXFS9" hidden="1">#REF!</definedName>
    <definedName name="BExKKX05KCZZZPKOR1NE5A8RGVT4" localSheetId="25" hidden="1">#REF!</definedName>
    <definedName name="BExKKX05KCZZZPKOR1NE5A8RGVT4" hidden="1">#REF!</definedName>
    <definedName name="BExKLD6S9L66QYREYHBE5J44OK7X" localSheetId="25" hidden="1">#REF!</definedName>
    <definedName name="BExKLD6S9L66QYREYHBE5J44OK7X" hidden="1">#REF!</definedName>
    <definedName name="BExKLEZK32L28GYJWVO63BZ5E1JD" localSheetId="25" hidden="1">#REF!</definedName>
    <definedName name="BExKLEZK32L28GYJWVO63BZ5E1JD" hidden="1">#REF!</definedName>
    <definedName name="BExKLLKVVHT06LA55JB2FC871DC5" localSheetId="25" hidden="1">#REF!</definedName>
    <definedName name="BExKLLKVVHT06LA55JB2FC871DC5" hidden="1">#REF!</definedName>
    <definedName name="BExKMWBX4EH3EYJ07UFEM08NB40Z" localSheetId="25" hidden="1">#REF!</definedName>
    <definedName name="BExKMWBX4EH3EYJ07UFEM08NB40Z" hidden="1">#REF!</definedName>
    <definedName name="BExKNBGV2IR3S7M0BX4810KZB4V3" localSheetId="25" hidden="1">#REF!</definedName>
    <definedName name="BExKNBGV2IR3S7M0BX4810KZB4V3" hidden="1">#REF!</definedName>
    <definedName name="BExKNCTBZTSY3MO42VU5PLV6YUHZ" localSheetId="25" hidden="1">#REF!</definedName>
    <definedName name="BExKNCTBZTSY3MO42VU5PLV6YUHZ" hidden="1">#REF!</definedName>
    <definedName name="BExKNDKEEIQI79ZLVJOVR481LEZG" localSheetId="25" hidden="1">#REF!</definedName>
    <definedName name="BExKNDKEEIQI79ZLVJOVR481LEZG" hidden="1">#REF!</definedName>
    <definedName name="BExKNGV2YY749C42AQ2T9QNIE5C3" localSheetId="25" hidden="1">#REF!</definedName>
    <definedName name="BExKNGV2YY749C42AQ2T9QNIE5C3" hidden="1">#REF!</definedName>
    <definedName name="BExKNV8UOHVWEHDJWI2WMJ9X6QHZ" localSheetId="25" hidden="1">#REF!</definedName>
    <definedName name="BExKNV8UOHVWEHDJWI2WMJ9X6QHZ" hidden="1">#REF!</definedName>
    <definedName name="BExKNZLD7UATC1MYRNJD8H2NH4KU" localSheetId="25" hidden="1">#REF!</definedName>
    <definedName name="BExKNZLD7UATC1MYRNJD8H2NH4KU" hidden="1">#REF!</definedName>
    <definedName name="BExKNZQUKQQG2Y97R74G4O4BJP1L" localSheetId="25" hidden="1">#REF!</definedName>
    <definedName name="BExKNZQUKQQG2Y97R74G4O4BJP1L" hidden="1">#REF!</definedName>
    <definedName name="BExKO06X0EAD3ABEG1E8PWLDWHBA" localSheetId="25" hidden="1">#REF!</definedName>
    <definedName name="BExKO06X0EAD3ABEG1E8PWLDWHBA" hidden="1">#REF!</definedName>
    <definedName name="BExKO2AHHSGNI1AZOIOW21KPXKPE" localSheetId="25" hidden="1">#REF!</definedName>
    <definedName name="BExKO2AHHSGNI1AZOIOW21KPXKPE" hidden="1">#REF!</definedName>
    <definedName name="BExKO2FXWJWC5IZLDN8JHYILQJ2N" localSheetId="25" hidden="1">#REF!</definedName>
    <definedName name="BExKO2FXWJWC5IZLDN8JHYILQJ2N" hidden="1">#REF!</definedName>
    <definedName name="BExKO438WZ8FKOU00NURGFMOYXWN" localSheetId="25" hidden="1">#REF!</definedName>
    <definedName name="BExKO438WZ8FKOU00NURGFMOYXWN" hidden="1">#REF!</definedName>
    <definedName name="BExKODIZGWW2EQD0FEYW6WK6XLCM" localSheetId="25" hidden="1">#REF!</definedName>
    <definedName name="BExKODIZGWW2EQD0FEYW6WK6XLCM" hidden="1">#REF!</definedName>
    <definedName name="BExKOPO2HPWVQGAKW8LOZMPIDEFG" localSheetId="25" hidden="1">#REF!</definedName>
    <definedName name="BExKOPO2HPWVQGAKW8LOZMPIDEFG" hidden="1">#REF!</definedName>
    <definedName name="BExKPEZP0QTKOTLIMMIFSVTHQEEK" localSheetId="25" hidden="1">#REF!</definedName>
    <definedName name="BExKPEZP0QTKOTLIMMIFSVTHQEEK" hidden="1">#REF!</definedName>
    <definedName name="BExKPLQJX0HJ8OTXBXH9IC9J2V0W" localSheetId="25" hidden="1">#REF!</definedName>
    <definedName name="BExKPLQJX0HJ8OTXBXH9IC9J2V0W" hidden="1">#REF!</definedName>
    <definedName name="BExKPN8C7GN36ZJZHLOB74LU6KT0" localSheetId="25" hidden="1">#REF!</definedName>
    <definedName name="BExKPN8C7GN36ZJZHLOB74LU6KT0" hidden="1">#REF!</definedName>
    <definedName name="BExKPX9VZ1J5021Q98K60HMPJU58" localSheetId="25" hidden="1">#REF!</definedName>
    <definedName name="BExKPX9VZ1J5021Q98K60HMPJU58" hidden="1">#REF!</definedName>
    <definedName name="BExKQJGAAWNM3NT19E9I0CQDBTU0" localSheetId="25" hidden="1">#REF!</definedName>
    <definedName name="BExKQJGAAWNM3NT19E9I0CQDBTU0" hidden="1">#REF!</definedName>
    <definedName name="BExKQM5GJ1ZN5REKFE7YVBQ0KXWF" localSheetId="25" hidden="1">#REF!</definedName>
    <definedName name="BExKQM5GJ1ZN5REKFE7YVBQ0KXWF" hidden="1">#REF!</definedName>
    <definedName name="BExKQOEA7HV9U5DH9C8JXFD62EKH" localSheetId="25" hidden="1">#REF!</definedName>
    <definedName name="BExKQOEA7HV9U5DH9C8JXFD62EKH" hidden="1">#REF!</definedName>
    <definedName name="BExKQQ71278061G7ZFYGPWOMOMY2" localSheetId="25" hidden="1">#REF!</definedName>
    <definedName name="BExKQQ71278061G7ZFYGPWOMOMY2" hidden="1">#REF!</definedName>
    <definedName name="BExKQTXRG3ECU8NT47UR7643LO5G" localSheetId="25" hidden="1">#REF!</definedName>
    <definedName name="BExKQTXRG3ECU8NT47UR7643LO5G" hidden="1">#REF!</definedName>
    <definedName name="BExKQVL7HPOIZ4FHANDFMVOJLEPR" localSheetId="25" hidden="1">#REF!</definedName>
    <definedName name="BExKQVL7HPOIZ4FHANDFMVOJLEPR" hidden="1">#REF!</definedName>
    <definedName name="BExKR32XG1WY77WDT8KW9FJPGQTU" localSheetId="25" hidden="1">#REF!</definedName>
    <definedName name="BExKR32XG1WY77WDT8KW9FJPGQTU" hidden="1">#REF!</definedName>
    <definedName name="BExKR8RZSEHW184G0Z56B4EGNU72" localSheetId="25" hidden="1">#REF!</definedName>
    <definedName name="BExKR8RZSEHW184G0Z56B4EGNU72" hidden="1">#REF!</definedName>
    <definedName name="BExKRVUSQ6PA7ZYQSTEQL3X7PB9P" localSheetId="25" hidden="1">#REF!</definedName>
    <definedName name="BExKRVUSQ6PA7ZYQSTEQL3X7PB9P" hidden="1">#REF!</definedName>
    <definedName name="BExKRY3KZ7F7RB2KH8HXSQ85IEQO" localSheetId="25" hidden="1">#REF!</definedName>
    <definedName name="BExKRY3KZ7F7RB2KH8HXSQ85IEQO" hidden="1">#REF!</definedName>
    <definedName name="BExKSA37DZTCK6H13HPIKR0ZFVL8" localSheetId="25" hidden="1">#REF!</definedName>
    <definedName name="BExKSA37DZTCK6H13HPIKR0ZFVL8" hidden="1">#REF!</definedName>
    <definedName name="BExKSFMOMSZYDE0WNC94F40S6636" localSheetId="25" hidden="1">#REF!</definedName>
    <definedName name="BExKSFMOMSZYDE0WNC94F40S6636" hidden="1">#REF!</definedName>
    <definedName name="BExKSHQ9K79S8KYUWIV5M5LAHHF1" localSheetId="25" hidden="1">#REF!</definedName>
    <definedName name="BExKSHQ9K79S8KYUWIV5M5LAHHF1" hidden="1">#REF!</definedName>
    <definedName name="BExKSIS3VA1NCEFCZZSIK8B3YIBZ" localSheetId="25" hidden="1">#REF!</definedName>
    <definedName name="BExKSIS3VA1NCEFCZZSIK8B3YIBZ" hidden="1">#REF!</definedName>
    <definedName name="BExKSJTWG9L3FCX8FLK4EMUJMF27" localSheetId="25" hidden="1">#REF!</definedName>
    <definedName name="BExKSJTWG9L3FCX8FLK4EMUJMF27" hidden="1">#REF!</definedName>
    <definedName name="BExKSU0MKNAVZYYPKCYTZDWQX4R8" localSheetId="25" hidden="1">#REF!</definedName>
    <definedName name="BExKSU0MKNAVZYYPKCYTZDWQX4R8" hidden="1">#REF!</definedName>
    <definedName name="BExKSX60G1MUS689FXIGYP2F7C62" localSheetId="25" hidden="1">#REF!</definedName>
    <definedName name="BExKSX60G1MUS689FXIGYP2F7C62" hidden="1">#REF!</definedName>
    <definedName name="BExKT2UZ7Y2VWF5NQE18SJRLD2RN" localSheetId="25" hidden="1">#REF!</definedName>
    <definedName name="BExKT2UZ7Y2VWF5NQE18SJRLD2RN" hidden="1">#REF!</definedName>
    <definedName name="BExKT3GJFNGAM09H5F615E36A38C" localSheetId="25" hidden="1">#REF!</definedName>
    <definedName name="BExKT3GJFNGAM09H5F615E36A38C" hidden="1">#REF!</definedName>
    <definedName name="BExKTQZGN8GI3XGSEXMPCCA3S19H" localSheetId="25" hidden="1">#REF!</definedName>
    <definedName name="BExKTQZGN8GI3XGSEXMPCCA3S19H" hidden="1">#REF!</definedName>
    <definedName name="BExKTUKYYU0F6TUW1RXV24LRAZFE" localSheetId="25" hidden="1">#REF!</definedName>
    <definedName name="BExKTUKYYU0F6TUW1RXV24LRAZFE" hidden="1">#REF!</definedName>
    <definedName name="BExKU3FBLHQBIUTN6XEZW5GC9OG1" localSheetId="25" hidden="1">#REF!</definedName>
    <definedName name="BExKU3FBLHQBIUTN6XEZW5GC9OG1" hidden="1">#REF!</definedName>
    <definedName name="BExKU82I99FEUIZLODXJDOJC96CQ" localSheetId="25" hidden="1">#REF!</definedName>
    <definedName name="BExKU82I99FEUIZLODXJDOJC96CQ" hidden="1">#REF!</definedName>
    <definedName name="BExKUDM0DFSCM3D91SH0XLXJSL18" localSheetId="25" hidden="1">#REF!</definedName>
    <definedName name="BExKUDM0DFSCM3D91SH0XLXJSL18" hidden="1">#REF!</definedName>
    <definedName name="BExKULEKJLA77AUQPDUHSM94Y76Z" localSheetId="25" hidden="1">#REF!</definedName>
    <definedName name="BExKULEKJLA77AUQPDUHSM94Y76Z" hidden="1">#REF!</definedName>
    <definedName name="BExKV08R85MKI3MAX9E2HERNQUNL" localSheetId="25" hidden="1">#REF!</definedName>
    <definedName name="BExKV08R85MKI3MAX9E2HERNQUNL" hidden="1">#REF!</definedName>
    <definedName name="BExKV4AAUNNJL5JWD7PX6BFKVS6O" localSheetId="25" hidden="1">#REF!</definedName>
    <definedName name="BExKV4AAUNNJL5JWD7PX6BFKVS6O" hidden="1">#REF!</definedName>
    <definedName name="BExKVDVK6HN74GQPTXICP9BFC8CF" localSheetId="25" hidden="1">#REF!</definedName>
    <definedName name="BExKVDVK6HN74GQPTXICP9BFC8CF" hidden="1">#REF!</definedName>
    <definedName name="BExKVFZ3ZZGIC1QI8XN6BYFWN0ZY" localSheetId="25" hidden="1">#REF!</definedName>
    <definedName name="BExKVFZ3ZZGIC1QI8XN6BYFWN0ZY" hidden="1">#REF!</definedName>
    <definedName name="BExKVG4KGO28KPGTAFL1R8TTZ10N" localSheetId="25" hidden="1">#REF!</definedName>
    <definedName name="BExKVG4KGO28KPGTAFL1R8TTZ10N" hidden="1">#REF!</definedName>
    <definedName name="BExKW0CSH7DA02YSNV64PSEIXB2P" localSheetId="25" hidden="1">#REF!</definedName>
    <definedName name="BExKW0CSH7DA02YSNV64PSEIXB2P" hidden="1">#REF!</definedName>
    <definedName name="BExM9NUG3Q31X01AI9ZJCZIX25CS" localSheetId="25" hidden="1">#REF!</definedName>
    <definedName name="BExM9NUG3Q31X01AI9ZJCZIX25CS" hidden="1">#REF!</definedName>
    <definedName name="BExM9OG182RP30MY23PG49LVPZ1C" localSheetId="25" hidden="1">#REF!</definedName>
    <definedName name="BExM9OG182RP30MY23PG49LVPZ1C" hidden="1">#REF!</definedName>
    <definedName name="BExM9RFXXM3LZ79UPGZLTAEJ4IAT" localSheetId="25" hidden="1">#REF!</definedName>
    <definedName name="BExM9RFXXM3LZ79UPGZLTAEJ4IAT" hidden="1">#REF!</definedName>
    <definedName name="BExMA64MW1S18NH8DCKPCCEI5KCB" localSheetId="25" hidden="1">#REF!</definedName>
    <definedName name="BExMA64MW1S18NH8DCKPCCEI5KCB" hidden="1">#REF!</definedName>
    <definedName name="BExMALEWFUEM8Y686IT03ECURUBR" localSheetId="25" hidden="1">#REF!</definedName>
    <definedName name="BExMALEWFUEM8Y686IT03ECURUBR" hidden="1">#REF!</definedName>
    <definedName name="BExMAR3XSK6RSFLHP7ZX1EWGHASI" localSheetId="25" hidden="1">#REF!</definedName>
    <definedName name="BExMAR3XSK6RSFLHP7ZX1EWGHASI" hidden="1">#REF!</definedName>
    <definedName name="BExMAXJS82ZJ8RS22VLE0V0LDUII" localSheetId="25" hidden="1">#REF!</definedName>
    <definedName name="BExMAXJS82ZJ8RS22VLE0V0LDUII" hidden="1">#REF!</definedName>
    <definedName name="BExMB4QRS0R3MTB4CMUHFZ84LNZQ" localSheetId="25" hidden="1">#REF!</definedName>
    <definedName name="BExMB4QRS0R3MTB4CMUHFZ84LNZQ" hidden="1">#REF!</definedName>
    <definedName name="BExMBC35WKQY5CWQJLV4D05O6971" localSheetId="25" hidden="1">#REF!</definedName>
    <definedName name="BExMBC35WKQY5CWQJLV4D05O6971" hidden="1">#REF!</definedName>
    <definedName name="BExMBFTZV4Q1A5KG25C1N9PHQNSW" localSheetId="25" hidden="1">#REF!</definedName>
    <definedName name="BExMBFTZV4Q1A5KG25C1N9PHQNSW" hidden="1">#REF!</definedName>
    <definedName name="BExMBK6ISK3U7KHZKUJXIDKGF6VW" localSheetId="25" hidden="1">#REF!</definedName>
    <definedName name="BExMBK6ISK3U7KHZKUJXIDKGF6VW" hidden="1">#REF!</definedName>
    <definedName name="BExMBYPQDG9AYDQ5E8IECVFREPO6" localSheetId="25" hidden="1">#REF!</definedName>
    <definedName name="BExMBYPQDG9AYDQ5E8IECVFREPO6" hidden="1">#REF!</definedName>
    <definedName name="BExMC8AZUTX8LG89K2JJR7ZG62XX" localSheetId="25" hidden="1">#REF!</definedName>
    <definedName name="BExMC8AZUTX8LG89K2JJR7ZG62XX" hidden="1">#REF!</definedName>
    <definedName name="BExMCA96YR10V72G2R0SCIKPZLIZ" localSheetId="25" hidden="1">#REF!</definedName>
    <definedName name="BExMCA96YR10V72G2R0SCIKPZLIZ" hidden="1">#REF!</definedName>
    <definedName name="BExMCB5JU5I2VQDUBS4O42BTEVKI" localSheetId="25" hidden="1">#REF!</definedName>
    <definedName name="BExMCB5JU5I2VQDUBS4O42BTEVKI" hidden="1">#REF!</definedName>
    <definedName name="BExMCFSQFSEMPY5IXDIRKZDASDBR" localSheetId="25" hidden="1">#REF!</definedName>
    <definedName name="BExMCFSQFSEMPY5IXDIRKZDASDBR" hidden="1">#REF!</definedName>
    <definedName name="BExMCMZOEYWVOOJ98TBHTTCS7XB8" localSheetId="25" hidden="1">#REF!</definedName>
    <definedName name="BExMCMZOEYWVOOJ98TBHTTCS7XB8" hidden="1">#REF!</definedName>
    <definedName name="BExMCS8EF2W3FS9QADNKREYSI8P0" localSheetId="25" hidden="1">#REF!</definedName>
    <definedName name="BExMCS8EF2W3FS9QADNKREYSI8P0" hidden="1">#REF!</definedName>
    <definedName name="BExMCUS7GSOM96J0HJ7EH0FFM2AC" localSheetId="25" hidden="1">#REF!</definedName>
    <definedName name="BExMCUS7GSOM96J0HJ7EH0FFM2AC" hidden="1">#REF!</definedName>
    <definedName name="BExMCXS3F0T8IRFY7UPMV552PYHT" localSheetId="25" hidden="1">#REF!</definedName>
    <definedName name="BExMCXS3F0T8IRFY7UPMV552PYHT" hidden="1">#REF!</definedName>
    <definedName name="BExMCYTT6TVDWMJXO1NZANRTVNAN" localSheetId="25" hidden="1">#REF!</definedName>
    <definedName name="BExMCYTT6TVDWMJXO1NZANRTVNAN" hidden="1">#REF!</definedName>
    <definedName name="BExMD5F6IAV108XYJLXUO9HD0IT6" localSheetId="25" hidden="1">#REF!</definedName>
    <definedName name="BExMD5F6IAV108XYJLXUO9HD0IT6" hidden="1">#REF!</definedName>
    <definedName name="BExMDANV66W9T3XAXID40XFJ0J93" localSheetId="25" hidden="1">#REF!</definedName>
    <definedName name="BExMDANV66W9T3XAXID40XFJ0J93" hidden="1">#REF!</definedName>
    <definedName name="BExMDGD1KQP7NNR78X2ZX4FCBQ1S" localSheetId="25" hidden="1">#REF!</definedName>
    <definedName name="BExMDGD1KQP7NNR78X2ZX4FCBQ1S" hidden="1">#REF!</definedName>
    <definedName name="BExMDIRDK0DI8P86HB7WPH8QWLSQ" localSheetId="25" hidden="1">#REF!</definedName>
    <definedName name="BExMDIRDK0DI8P86HB7WPH8QWLSQ" hidden="1">#REF!</definedName>
    <definedName name="BExMDPI2FVMORSWDDCVAJ85WYAYO" localSheetId="25" hidden="1">#REF!</definedName>
    <definedName name="BExMDPI2FVMORSWDDCVAJ85WYAYO" hidden="1">#REF!</definedName>
    <definedName name="BExMDUWB7VWHFFR266QXO46BNV2S" localSheetId="25" hidden="1">#REF!</definedName>
    <definedName name="BExMDUWB7VWHFFR266QXO46BNV2S" hidden="1">#REF!</definedName>
    <definedName name="BExME2U47N8LZG0BPJ49ANY5QVV2" localSheetId="25" hidden="1">#REF!</definedName>
    <definedName name="BExME2U47N8LZG0BPJ49ANY5QVV2" hidden="1">#REF!</definedName>
    <definedName name="BExME88DH5DUKMUFI9FNVECXFD2E" localSheetId="25" hidden="1">#REF!</definedName>
    <definedName name="BExME88DH5DUKMUFI9FNVECXFD2E" hidden="1">#REF!</definedName>
    <definedName name="BExME9A7MOGAK7YTTQYXP5DL6VYA" localSheetId="25" hidden="1">#REF!</definedName>
    <definedName name="BExME9A7MOGAK7YTTQYXP5DL6VYA" hidden="1">#REF!</definedName>
    <definedName name="BExMEOV9YFRY5C3GDLU60GIX10BY" localSheetId="25" hidden="1">#REF!</definedName>
    <definedName name="BExMEOV9YFRY5C3GDLU60GIX10BY" hidden="1">#REF!</definedName>
    <definedName name="BExMEY09ESM4H2YGKEQQRYUD114R" localSheetId="25" hidden="1">#REF!</definedName>
    <definedName name="BExMEY09ESM4H2YGKEQQRYUD114R" hidden="1">#REF!</definedName>
    <definedName name="BExMF4G4IUPQY1Y5GEY5N3E04CL6" localSheetId="25" hidden="1">#REF!</definedName>
    <definedName name="BExMF4G4IUPQY1Y5GEY5N3E04CL6" hidden="1">#REF!</definedName>
    <definedName name="BExMF9UIGYMOAQK0ELUWP0S0HZZY" localSheetId="25" hidden="1">#REF!</definedName>
    <definedName name="BExMF9UIGYMOAQK0ELUWP0S0HZZY" hidden="1">#REF!</definedName>
    <definedName name="BExMFDLBSWFMRDYJ2DZETI3EXKN2" localSheetId="25" hidden="1">#REF!</definedName>
    <definedName name="BExMFDLBSWFMRDYJ2DZETI3EXKN2" hidden="1">#REF!</definedName>
    <definedName name="BExMFLDTMRTCHKA37LQW67BG8D5C" localSheetId="25" hidden="1">#REF!</definedName>
    <definedName name="BExMFLDTMRTCHKA37LQW67BG8D5C" hidden="1">#REF!</definedName>
    <definedName name="BExMG9NSK30KD01QX0UBN2VNRTG4" localSheetId="25" hidden="1">#REF!</definedName>
    <definedName name="BExMG9NSK30KD01QX0UBN2VNRTG4" hidden="1">#REF!</definedName>
    <definedName name="BExMGG3PFIHPHX7NXB7HDFI3N12L" localSheetId="25" hidden="1">#REF!</definedName>
    <definedName name="BExMGG3PFIHPHX7NXB7HDFI3N12L" hidden="1">#REF!</definedName>
    <definedName name="BExMH3H9TW5TJCNU5Z1EWXP3BAEP" localSheetId="25" hidden="1">#REF!</definedName>
    <definedName name="BExMH3H9TW5TJCNU5Z1EWXP3BAEP" hidden="1">#REF!</definedName>
    <definedName name="BExMHOWPB34KPZ76M2KIX2C9R2VB" localSheetId="25" hidden="1">#REF!</definedName>
    <definedName name="BExMHOWPB34KPZ76M2KIX2C9R2VB" hidden="1">#REF!</definedName>
    <definedName name="BExMHSSYC6KVHA3QDTSYPN92TWMI" localSheetId="25" hidden="1">#REF!</definedName>
    <definedName name="BExMHSSYC6KVHA3QDTSYPN92TWMI" hidden="1">#REF!</definedName>
    <definedName name="BExMI0WA793SF41LQ40A28U8OXQY" localSheetId="25" hidden="1">#REF!</definedName>
    <definedName name="BExMI0WA793SF41LQ40A28U8OXQY" hidden="1">#REF!</definedName>
    <definedName name="BExMI3AJ9477KDL4T9DHET4LJJTW" localSheetId="25" hidden="1">#REF!</definedName>
    <definedName name="BExMI3AJ9477KDL4T9DHET4LJJTW" hidden="1">#REF!</definedName>
    <definedName name="BExMI6L9KX05GAK523JFKICJMTA5" localSheetId="25" hidden="1">#REF!</definedName>
    <definedName name="BExMI6L9KX05GAK523JFKICJMTA5" hidden="1">#REF!</definedName>
    <definedName name="BExMI6QQ20XHD0NWJUN741B37182" localSheetId="25" hidden="1">#REF!</definedName>
    <definedName name="BExMI6QQ20XHD0NWJUN741B37182" hidden="1">#REF!</definedName>
    <definedName name="BExMI8JB94SBD9EMNJEK7Y2T6GYU" localSheetId="25" hidden="1">#REF!</definedName>
    <definedName name="BExMI8JB94SBD9EMNJEK7Y2T6GYU" hidden="1">#REF!</definedName>
    <definedName name="BExMI8OS85YTW3KYVE4YD0R7Z6UV" localSheetId="25" hidden="1">#REF!</definedName>
    <definedName name="BExMI8OS85YTW3KYVE4YD0R7Z6UV" hidden="1">#REF!</definedName>
    <definedName name="BExMIBOOZU40JS3F89OMPSRCE9MM" localSheetId="25" hidden="1">#REF!</definedName>
    <definedName name="BExMIBOOZU40JS3F89OMPSRCE9MM" hidden="1">#REF!</definedName>
    <definedName name="BExMIIQ5MBWSIHTFWAQADXMZC22Q" localSheetId="25" hidden="1">#REF!</definedName>
    <definedName name="BExMIIQ5MBWSIHTFWAQADXMZC22Q" hidden="1">#REF!</definedName>
    <definedName name="BExMIL4I2GE866I25CR5JBLJWJ6A" localSheetId="25" hidden="1">#REF!</definedName>
    <definedName name="BExMIL4I2GE866I25CR5JBLJWJ6A" hidden="1">#REF!</definedName>
    <definedName name="BExMIRKIPF27SNO82SPFSB3T5U17" localSheetId="25" hidden="1">#REF!</definedName>
    <definedName name="BExMIRKIPF27SNO82SPFSB3T5U17" hidden="1">#REF!</definedName>
    <definedName name="BExMIV0KC8555D5E42ZGWG15Y0MO" localSheetId="25" hidden="1">#REF!</definedName>
    <definedName name="BExMIV0KC8555D5E42ZGWG15Y0MO" hidden="1">#REF!</definedName>
    <definedName name="BExMIZT6AN7E6YMW2S87CTCN2UXH" localSheetId="25" hidden="1">#REF!</definedName>
    <definedName name="BExMIZT6AN7E6YMW2S87CTCN2UXH" hidden="1">#REF!</definedName>
    <definedName name="BExMJ15T9F3475M0896SG60TN0SR" localSheetId="25" hidden="1">#REF!</definedName>
    <definedName name="BExMJ15T9F3475M0896SG60TN0SR" hidden="1">#REF!</definedName>
    <definedName name="BExMJNC8ZFB9DRFOJ961ZAJ8U3A8" localSheetId="25" hidden="1">#REF!</definedName>
    <definedName name="BExMJNC8ZFB9DRFOJ961ZAJ8U3A8" hidden="1">#REF!</definedName>
    <definedName name="BExMJPFKIL5HYD5N95DGHAGES73N" localSheetId="25" hidden="1">#REF!</definedName>
    <definedName name="BExMJPFKIL5HYD5N95DGHAGES73N" hidden="1">#REF!</definedName>
    <definedName name="BExMJTBV8A3D31W2IQHP9RDFPPHQ" localSheetId="25" hidden="1">#REF!</definedName>
    <definedName name="BExMJTBV8A3D31W2IQHP9RDFPPHQ" hidden="1">#REF!</definedName>
    <definedName name="BExMK2RTXN4QJWEUNX002XK8VQP8" localSheetId="25" hidden="1">#REF!</definedName>
    <definedName name="BExMK2RTXN4QJWEUNX002XK8VQP8" hidden="1">#REF!</definedName>
    <definedName name="BExMKBGQDUZ8AWXYHA3QVMSDVZ3D" localSheetId="25" hidden="1">#REF!</definedName>
    <definedName name="BExMKBGQDUZ8AWXYHA3QVMSDVZ3D" hidden="1">#REF!</definedName>
    <definedName name="BExMKBM1467553LDFZRRKVSHN374" localSheetId="25" hidden="1">#REF!</definedName>
    <definedName name="BExMKBM1467553LDFZRRKVSHN374" hidden="1">#REF!</definedName>
    <definedName name="BExMKGK5FJUC0AU8MABRGDC5ZM70" localSheetId="25" hidden="1">#REF!</definedName>
    <definedName name="BExMKGK5FJUC0AU8MABRGDC5ZM70" hidden="1">#REF!</definedName>
    <definedName name="BExMKTW7R5SOV4PHAFGHU3W73DYE" localSheetId="25" hidden="1">#REF!</definedName>
    <definedName name="BExMKTW7R5SOV4PHAFGHU3W73DYE" hidden="1">#REF!</definedName>
    <definedName name="BExMKU7051J2W1RQXGZGE62NBRUZ" localSheetId="25" hidden="1">#REF!</definedName>
    <definedName name="BExMKU7051J2W1RQXGZGE62NBRUZ" hidden="1">#REF!</definedName>
    <definedName name="BExMKUN3WPECJR2XRID2R7GZRGNX" localSheetId="25" hidden="1">#REF!</definedName>
    <definedName name="BExMKUN3WPECJR2XRID2R7GZRGNX" hidden="1">#REF!</definedName>
    <definedName name="BExMKZ535P011X4TNV16GCOH4H21" localSheetId="25" hidden="1">#REF!</definedName>
    <definedName name="BExMKZ535P011X4TNV16GCOH4H21" hidden="1">#REF!</definedName>
    <definedName name="BExML3XQNDIMX55ZCHHXKUV3D6E6" localSheetId="25" hidden="1">#REF!</definedName>
    <definedName name="BExML3XQNDIMX55ZCHHXKUV3D6E6" hidden="1">#REF!</definedName>
    <definedName name="BExML5QGSWHLI18BGY4CGOTD3UWH" localSheetId="25" hidden="1">#REF!</definedName>
    <definedName name="BExML5QGSWHLI18BGY4CGOTD3UWH" hidden="1">#REF!</definedName>
    <definedName name="BExMLO5Z61RE85X8HHX2G4IU3AZW" localSheetId="25" hidden="1">#REF!</definedName>
    <definedName name="BExMLO5Z61RE85X8HHX2G4IU3AZW" hidden="1">#REF!</definedName>
    <definedName name="BExMLUGJCYVHWU7NMZ8JB5FCF591" localSheetId="25" hidden="1">#REF!</definedName>
    <definedName name="BExMLUGJCYVHWU7NMZ8JB5FCF591" hidden="1">#REF!</definedName>
    <definedName name="BExMLVI7UORSHM9FMO8S2EI0TMTS" localSheetId="25" hidden="1">#REF!</definedName>
    <definedName name="BExMLVI7UORSHM9FMO8S2EI0TMTS" hidden="1">#REF!</definedName>
    <definedName name="BExMM5UCOT2HSSN0ZIPZW55GSOVO" localSheetId="25" hidden="1">#REF!</definedName>
    <definedName name="BExMM5UCOT2HSSN0ZIPZW55GSOVO" hidden="1">#REF!</definedName>
    <definedName name="BExMM8ZRS5RQ8H1H55RVPVTDL5NL" localSheetId="25" hidden="1">#REF!</definedName>
    <definedName name="BExMM8ZRS5RQ8H1H55RVPVTDL5NL" hidden="1">#REF!</definedName>
    <definedName name="BExMMH8EAZB09XXQ5X4LR0P4NHG9" localSheetId="25" hidden="1">#REF!</definedName>
    <definedName name="BExMMH8EAZB09XXQ5X4LR0P4NHG9" hidden="1">#REF!</definedName>
    <definedName name="BExMMIQH5BABNZVCIQ7TBCQ10AY5" localSheetId="25" hidden="1">#REF!</definedName>
    <definedName name="BExMMIQH5BABNZVCIQ7TBCQ10AY5" hidden="1">#REF!</definedName>
    <definedName name="BExMMNIZ2T7M22WECMUQXEF4NJ71" localSheetId="25" hidden="1">#REF!</definedName>
    <definedName name="BExMMNIZ2T7M22WECMUQXEF4NJ71" hidden="1">#REF!</definedName>
    <definedName name="BExMMPMIOU7BURTV0L1K6ACW9X73" localSheetId="25" hidden="1">#REF!</definedName>
    <definedName name="BExMMPMIOU7BURTV0L1K6ACW9X73" hidden="1">#REF!</definedName>
    <definedName name="BExMMQ835AJDHS4B419SS645P67Q" localSheetId="25" hidden="1">#REF!</definedName>
    <definedName name="BExMMQ835AJDHS4B419SS645P67Q" hidden="1">#REF!</definedName>
    <definedName name="BExMMQIUVPCOBISTEJJYNCCLUCPY" localSheetId="25" hidden="1">#REF!</definedName>
    <definedName name="BExMMQIUVPCOBISTEJJYNCCLUCPY" hidden="1">#REF!</definedName>
    <definedName name="BExMMTIXETA5VAKBSOFDD5SRU887" localSheetId="25" hidden="1">#REF!</definedName>
    <definedName name="BExMMTIXETA5VAKBSOFDD5SRU887" hidden="1">#REF!</definedName>
    <definedName name="BExMMV0P6P5YS3C35G0JYYHI7992" localSheetId="25" hidden="1">#REF!</definedName>
    <definedName name="BExMMV0P6P5YS3C35G0JYYHI7992" hidden="1">#REF!</definedName>
    <definedName name="BExMNDR4V2VG5RFZDGTAGD3Q9PPG" localSheetId="25" hidden="1">#REF!</definedName>
    <definedName name="BExMNDR4V2VG5RFZDGTAGD3Q9PPG" hidden="1">#REF!</definedName>
    <definedName name="BExMNJLFWZBRN9PZF1IO9CYWV1B2" localSheetId="25" hidden="1">#REF!</definedName>
    <definedName name="BExMNJLFWZBRN9PZF1IO9CYWV1B2" hidden="1">#REF!</definedName>
    <definedName name="BExMNKCJ0FA57YEUUAJE43U1QN5P" localSheetId="25" hidden="1">#REF!</definedName>
    <definedName name="BExMNKCJ0FA57YEUUAJE43U1QN5P" hidden="1">#REF!</definedName>
    <definedName name="BExMNKN5D1WEF2OOJVP6LZ6DLU3Y" localSheetId="25" hidden="1">#REF!</definedName>
    <definedName name="BExMNKN5D1WEF2OOJVP6LZ6DLU3Y" hidden="1">#REF!</definedName>
    <definedName name="BExMNR38HMPLWAJRQ9MMS3ZAZ9IU" localSheetId="25" hidden="1">#REF!</definedName>
    <definedName name="BExMNR38HMPLWAJRQ9MMS3ZAZ9IU" hidden="1">#REF!</definedName>
    <definedName name="BExMNRDZULKJMVY2VKIIRM2M5A1M" localSheetId="25" hidden="1">#REF!</definedName>
    <definedName name="BExMNRDZULKJMVY2VKIIRM2M5A1M" hidden="1">#REF!</definedName>
    <definedName name="BExMO9IOWKTWHO8LQJJQI5P3INWY" localSheetId="25" hidden="1">#REF!</definedName>
    <definedName name="BExMO9IOWKTWHO8LQJJQI5P3INWY" hidden="1">#REF!</definedName>
    <definedName name="BExMOI29DOEK5R1A5QZPUDKF7N6T" localSheetId="25" hidden="1">#REF!</definedName>
    <definedName name="BExMOI29DOEK5R1A5QZPUDKF7N6T" hidden="1">#REF!</definedName>
    <definedName name="BExMPAJ5AJAXGKGK3F6H3ODS6RF4" localSheetId="25" hidden="1">#REF!</definedName>
    <definedName name="BExMPAJ5AJAXGKGK3F6H3ODS6RF4" hidden="1">#REF!</definedName>
    <definedName name="BExMPD2X55FFBVJ6CBUKNPROIOEU" localSheetId="25" hidden="1">#REF!</definedName>
    <definedName name="BExMPD2X55FFBVJ6CBUKNPROIOEU" hidden="1">#REF!</definedName>
    <definedName name="BExMPGZ848E38FUH1JBQN97DGWAT" localSheetId="25" hidden="1">#REF!</definedName>
    <definedName name="BExMPGZ848E38FUH1JBQN97DGWAT" hidden="1">#REF!</definedName>
    <definedName name="BExMPMTICOSMQENOFKQ18K0ZT4S8" localSheetId="25" hidden="1">#REF!</definedName>
    <definedName name="BExMPMTICOSMQENOFKQ18K0ZT4S8" hidden="1">#REF!</definedName>
    <definedName name="BExMPMZ07II0R4KGWQQ7PGS3RZS4" localSheetId="25" hidden="1">#REF!</definedName>
    <definedName name="BExMPMZ07II0R4KGWQQ7PGS3RZS4" hidden="1">#REF!</definedName>
    <definedName name="BExMPOBH04JMDO6Z8DMSEJZM4ANN" localSheetId="25" hidden="1">#REF!</definedName>
    <definedName name="BExMPOBH04JMDO6Z8DMSEJZM4ANN" hidden="1">#REF!</definedName>
    <definedName name="BExMPSD77XQ3HA6A4FZOJK8G2JP3" localSheetId="25" hidden="1">#REF!</definedName>
    <definedName name="BExMPSD77XQ3HA6A4FZOJK8G2JP3" hidden="1">#REF!</definedName>
    <definedName name="BExMQ4I3Q7F0BMPHSFMFW9TZ87UD" localSheetId="25" hidden="1">#REF!</definedName>
    <definedName name="BExMQ4I3Q7F0BMPHSFMFW9TZ87UD" hidden="1">#REF!</definedName>
    <definedName name="BExMQ4SWDWI4N16AZ0T5CJ6HH8WC" localSheetId="25" hidden="1">#REF!</definedName>
    <definedName name="BExMQ4SWDWI4N16AZ0T5CJ6HH8WC" hidden="1">#REF!</definedName>
    <definedName name="BExMQ71WHW50GVX45JU951AGPLFQ" localSheetId="25" hidden="1">#REF!</definedName>
    <definedName name="BExMQ71WHW50GVX45JU951AGPLFQ" hidden="1">#REF!</definedName>
    <definedName name="BExMQGXSLPT4A6N47LE6FBVHWBOF" localSheetId="25" hidden="1">#REF!</definedName>
    <definedName name="BExMQGXSLPT4A6N47LE6FBVHWBOF" hidden="1">#REF!</definedName>
    <definedName name="BExMQSBR7PL4KLB1Q4961QO45Y4G" localSheetId="25" hidden="1">#REF!</definedName>
    <definedName name="BExMQSBR7PL4KLB1Q4961QO45Y4G" hidden="1">#REF!</definedName>
    <definedName name="BExMR1MA4I1X77714ZEPUVC8W398" localSheetId="25" hidden="1">#REF!</definedName>
    <definedName name="BExMR1MA4I1X77714ZEPUVC8W398" hidden="1">#REF!</definedName>
    <definedName name="BExMR8YQHA7N77HGHY4Y6R30I3XT" localSheetId="25" hidden="1">#REF!</definedName>
    <definedName name="BExMR8YQHA7N77HGHY4Y6R30I3XT" hidden="1">#REF!</definedName>
    <definedName name="BExMRDLVA9OTZZZMNQSD6PMAHN14" localSheetId="25" hidden="1">#REF!</definedName>
    <definedName name="BExMRDLVA9OTZZZMNQSD6PMAHN14" hidden="1">#REF!</definedName>
    <definedName name="BExMRENOIARWRYOIVPDIEBVNRDO7" localSheetId="25" hidden="1">#REF!</definedName>
    <definedName name="BExMRENOIARWRYOIVPDIEBVNRDO7" hidden="1">#REF!</definedName>
    <definedName name="BExMRQHUEHGF2FS4LCB0THFELGDI" localSheetId="25" hidden="1">#REF!</definedName>
    <definedName name="BExMRQHUEHGF2FS4LCB0THFELGDI" hidden="1">#REF!</definedName>
    <definedName name="BExMRRJNUMGRSDD5GGKKGEIZ6FTS" localSheetId="25" hidden="1">#REF!</definedName>
    <definedName name="BExMRRJNUMGRSDD5GGKKGEIZ6FTS" hidden="1">#REF!</definedName>
    <definedName name="BExMRU3ACIU0RD2BNWO55LH5U2BR" localSheetId="25" hidden="1">#REF!</definedName>
    <definedName name="BExMRU3ACIU0RD2BNWO55LH5U2BR" hidden="1">#REF!</definedName>
    <definedName name="BExMSQRCC40AP8BDUPL2I2DNC210" localSheetId="25" hidden="1">#REF!</definedName>
    <definedName name="BExMSQRCC40AP8BDUPL2I2DNC210" hidden="1">#REF!</definedName>
    <definedName name="BExO4J9LR712G00TVA82VNTG8O7H" localSheetId="25" hidden="1">#REF!</definedName>
    <definedName name="BExO4J9LR712G00TVA82VNTG8O7H" hidden="1">#REF!</definedName>
    <definedName name="BExO55G2KVZ7MIJ30N827CLH0I2A" localSheetId="25" hidden="1">#REF!</definedName>
    <definedName name="BExO55G2KVZ7MIJ30N827CLH0I2A" hidden="1">#REF!</definedName>
    <definedName name="BExO5A8PZD9EUHC5CMPU6N3SQ15L" localSheetId="25" hidden="1">#REF!</definedName>
    <definedName name="BExO5A8PZD9EUHC5CMPU6N3SQ15L" hidden="1">#REF!</definedName>
    <definedName name="BExO5XMAHL7CY3X0B1OPKZ28DCJ5" localSheetId="25" hidden="1">#REF!</definedName>
    <definedName name="BExO5XMAHL7CY3X0B1OPKZ28DCJ5" hidden="1">#REF!</definedName>
    <definedName name="BExO66LZJKY4PTQVREELI6POS4AY" localSheetId="25" hidden="1">#REF!</definedName>
    <definedName name="BExO66LZJKY4PTQVREELI6POS4AY" hidden="1">#REF!</definedName>
    <definedName name="BExO6LLHCYTF7CIVHKAO0NMET14Q" localSheetId="25" hidden="1">#REF!</definedName>
    <definedName name="BExO6LLHCYTF7CIVHKAO0NMET14Q" hidden="1">#REF!</definedName>
    <definedName name="BExO7OUQS3XTUQ2LDKGQ8AAQ3OJJ" localSheetId="25" hidden="1">#REF!</definedName>
    <definedName name="BExO7OUQS3XTUQ2LDKGQ8AAQ3OJJ" hidden="1">#REF!</definedName>
    <definedName name="BExO7RUSODZC2NQZMT2AFSMV2ONF" localSheetId="25" hidden="1">#REF!</definedName>
    <definedName name="BExO7RUSODZC2NQZMT2AFSMV2ONF" hidden="1">#REF!</definedName>
    <definedName name="BExO85HMYXZJ7SONWBKKIAXMCI3C" localSheetId="25" hidden="1">#REF!</definedName>
    <definedName name="BExO85HMYXZJ7SONWBKKIAXMCI3C" hidden="1">#REF!</definedName>
    <definedName name="BExO863922O4PBGQMUNEQKGN3K96" localSheetId="25" hidden="1">#REF!</definedName>
    <definedName name="BExO863922O4PBGQMUNEQKGN3K96" hidden="1">#REF!</definedName>
    <definedName name="BExO89ZIOXN0HOKHY24F7HDZ87UT" localSheetId="25" hidden="1">#REF!</definedName>
    <definedName name="BExO89ZIOXN0HOKHY24F7HDZ87UT" hidden="1">#REF!</definedName>
    <definedName name="BExO8CDTBCABLEUD6PE2UM2EZ6C4" localSheetId="25" hidden="1">#REF!</definedName>
    <definedName name="BExO8CDTBCABLEUD6PE2UM2EZ6C4" hidden="1">#REF!</definedName>
    <definedName name="BExO8IZ05ZG0XVOL3W41KBQE176A" localSheetId="25" hidden="1">#REF!</definedName>
    <definedName name="BExO8IZ05ZG0XVOL3W41KBQE176A" hidden="1">#REF!</definedName>
    <definedName name="BExO8UTAGQWDBQZEEF4HUNMLQCVU" localSheetId="25" hidden="1">#REF!</definedName>
    <definedName name="BExO8UTAGQWDBQZEEF4HUNMLQCVU" hidden="1">#REF!</definedName>
    <definedName name="BExO8V43BP5GWM9APRZ307TSEKQM" localSheetId="25" hidden="1">#REF!</definedName>
    <definedName name="BExO8V43BP5GWM9APRZ307TSEKQM" hidden="1">#REF!</definedName>
    <definedName name="BExO937E20IHMGQOZMECL3VZC7OX" localSheetId="25" hidden="1">#REF!</definedName>
    <definedName name="BExO937E20IHMGQOZMECL3VZC7OX" hidden="1">#REF!</definedName>
    <definedName name="BExO94UTJKQQ7TJTTJRTSR70YVJC" localSheetId="25" hidden="1">#REF!</definedName>
    <definedName name="BExO94UTJKQQ7TJTTJRTSR70YVJC" hidden="1">#REF!</definedName>
    <definedName name="BExO9J3A438976RXIUX5U9SU5T55" localSheetId="25" hidden="1">#REF!</definedName>
    <definedName name="BExO9J3A438976RXIUX5U9SU5T55" hidden="1">#REF!</definedName>
    <definedName name="BExO9RS5RXFJ1911HL3CCK6M74EP" localSheetId="25" hidden="1">#REF!</definedName>
    <definedName name="BExO9RS5RXFJ1911HL3CCK6M74EP" hidden="1">#REF!</definedName>
    <definedName name="BExO9SDRI1M6KMHXSG3AE5L0F2U3" localSheetId="25" hidden="1">#REF!</definedName>
    <definedName name="BExO9SDRI1M6KMHXSG3AE5L0F2U3" hidden="1">#REF!</definedName>
    <definedName name="BExO9V2U2YXAY904GYYGU6TD8Y7M" localSheetId="25" hidden="1">#REF!</definedName>
    <definedName name="BExO9V2U2YXAY904GYYGU6TD8Y7M" hidden="1">#REF!</definedName>
    <definedName name="BExOAQ3GKCT7YZW1EMVU3EILSZL2" localSheetId="25" hidden="1">#REF!</definedName>
    <definedName name="BExOAQ3GKCT7YZW1EMVU3EILSZL2" hidden="1">#REF!</definedName>
    <definedName name="BExOB9KT2THGV4SPLDVFTFXS4B14" localSheetId="25" hidden="1">#REF!</definedName>
    <definedName name="BExOB9KT2THGV4SPLDVFTFXS4B14" hidden="1">#REF!</definedName>
    <definedName name="BExOBEZ0IE2WBEYY3D3CMRI72N1K" localSheetId="25" hidden="1">#REF!</definedName>
    <definedName name="BExOBEZ0IE2WBEYY3D3CMRI72N1K" hidden="1">#REF!</definedName>
    <definedName name="BExOBIPU8760ITY0C8N27XZ3KWEF" localSheetId="25" hidden="1">#REF!</definedName>
    <definedName name="BExOBIPU8760ITY0C8N27XZ3KWEF" hidden="1">#REF!</definedName>
    <definedName name="BExOBM0I5L0MZ1G4H9MGMD87SBMZ" localSheetId="25" hidden="1">#REF!</definedName>
    <definedName name="BExOBM0I5L0MZ1G4H9MGMD87SBMZ" hidden="1">#REF!</definedName>
    <definedName name="BExOBOUXMP88KJY2BX2JLUJH5N0K" localSheetId="25" hidden="1">#REF!</definedName>
    <definedName name="BExOBOUXMP88KJY2BX2JLUJH5N0K" hidden="1">#REF!</definedName>
    <definedName name="BExOBP0FKQ4SVR59FB48UNLKCOR6" localSheetId="25" hidden="1">#REF!</definedName>
    <definedName name="BExOBP0FKQ4SVR59FB48UNLKCOR6" hidden="1">#REF!</definedName>
    <definedName name="BExOBYAVUCQ0IGM0Y6A75QHP0Q1A" localSheetId="25" hidden="1">#REF!</definedName>
    <definedName name="BExOBYAVUCQ0IGM0Y6A75QHP0Q1A" hidden="1">#REF!</definedName>
    <definedName name="BExOC3UEHB1CZNINSQHZANWJYKR8" localSheetId="25" hidden="1">#REF!</definedName>
    <definedName name="BExOC3UEHB1CZNINSQHZANWJYKR8" hidden="1">#REF!</definedName>
    <definedName name="BExOCBSF3XGO9YJ23LX2H78VOUR7" localSheetId="25" hidden="1">#REF!</definedName>
    <definedName name="BExOCBSF3XGO9YJ23LX2H78VOUR7" hidden="1">#REF!</definedName>
    <definedName name="BExOCKXFMOW6WPFEVX1I7R7FNDSS" localSheetId="25" hidden="1">#REF!</definedName>
    <definedName name="BExOCKXFMOW6WPFEVX1I7R7FNDSS" hidden="1">#REF!</definedName>
    <definedName name="BExOCYEXOB95DH5NOB0M5NOYX398" localSheetId="25" hidden="1">#REF!</definedName>
    <definedName name="BExOCYEXOB95DH5NOB0M5NOYX398" hidden="1">#REF!</definedName>
    <definedName name="BExOD4ERMDMFD8X1016N4EXOUR0S" localSheetId="25" hidden="1">#REF!</definedName>
    <definedName name="BExOD4ERMDMFD8X1016N4EXOUR0S" hidden="1">#REF!</definedName>
    <definedName name="BExOD55RS7BQUHRQ6H3USVGKR0P7" localSheetId="25" hidden="1">#REF!</definedName>
    <definedName name="BExOD55RS7BQUHRQ6H3USVGKR0P7" hidden="1">#REF!</definedName>
    <definedName name="BExODEWDDEABM4ZY3XREJIBZ8IVP" localSheetId="25" hidden="1">#REF!</definedName>
    <definedName name="BExODEWDDEABM4ZY3XREJIBZ8IVP" hidden="1">#REF!</definedName>
    <definedName name="BExODNLAA1L7WQ9ZQX6A1ZOXK9VR" localSheetId="25" hidden="1">#REF!</definedName>
    <definedName name="BExODNLAA1L7WQ9ZQX6A1ZOXK9VR" hidden="1">#REF!</definedName>
    <definedName name="BExODZFEIWV26E8RFU7XQYX1J458" localSheetId="25" hidden="1">#REF!</definedName>
    <definedName name="BExODZFEIWV26E8RFU7XQYX1J458" hidden="1">#REF!</definedName>
    <definedName name="BExOEBKG55EROA2VL360A06LKASE" localSheetId="25" hidden="1">#REF!</definedName>
    <definedName name="BExOEBKG55EROA2VL360A06LKASE" hidden="1">#REF!</definedName>
    <definedName name="BExOERG5LWXYYEN1DY1H2FWRJS9T" localSheetId="25" hidden="1">#REF!</definedName>
    <definedName name="BExOERG5LWXYYEN1DY1H2FWRJS9T" hidden="1">#REF!</definedName>
    <definedName name="BExOEV1S6JJVO5PP4BZ20SNGZR7D" localSheetId="25" hidden="1">#REF!</definedName>
    <definedName name="BExOEV1S6JJVO5PP4BZ20SNGZR7D" hidden="1">#REF!</definedName>
    <definedName name="BExOFEDNCYI2TPTMQ8SJN3AW4YMF" localSheetId="25" hidden="1">#REF!</definedName>
    <definedName name="BExOFEDNCYI2TPTMQ8SJN3AW4YMF" hidden="1">#REF!</definedName>
    <definedName name="BExOFVLXVD6RVHSQO8KZOOACSV24" localSheetId="25" hidden="1">#REF!</definedName>
    <definedName name="BExOFVLXVD6RVHSQO8KZOOACSV24" hidden="1">#REF!</definedName>
    <definedName name="BExOG2SW3XOGP9VAPQ3THV3VWV12" localSheetId="25" hidden="1">#REF!</definedName>
    <definedName name="BExOG2SW3XOGP9VAPQ3THV3VWV12" hidden="1">#REF!</definedName>
    <definedName name="BExOG45J81K4OPA40KW5VQU54KY3" localSheetId="25" hidden="1">#REF!</definedName>
    <definedName name="BExOG45J81K4OPA40KW5VQU54KY3" hidden="1">#REF!</definedName>
    <definedName name="BExOGFE2SCL8HHT4DFAXKLUTJZOG" localSheetId="25" hidden="1">#REF!</definedName>
    <definedName name="BExOGFE2SCL8HHT4DFAXKLUTJZOG" hidden="1">#REF!</definedName>
    <definedName name="BExOGT6D0LJ3C22RDW8COECKB1J5" localSheetId="25" hidden="1">#REF!</definedName>
    <definedName name="BExOGT6D0LJ3C22RDW8COECKB1J5" hidden="1">#REF!</definedName>
    <definedName name="BExOGTMI1HT31M1RGWVRAVHAK7DE" localSheetId="25" hidden="1">#REF!</definedName>
    <definedName name="BExOGTMI1HT31M1RGWVRAVHAK7DE" hidden="1">#REF!</definedName>
    <definedName name="BExOGXO9JE5XSE9GC3I6O21UEKAO" localSheetId="25" hidden="1">#REF!</definedName>
    <definedName name="BExOGXO9JE5XSE9GC3I6O21UEKAO" hidden="1">#REF!</definedName>
    <definedName name="BExOH9ICZ13C1LAW8OTYTR9S7ZP3" localSheetId="25" hidden="1">#REF!</definedName>
    <definedName name="BExOH9ICZ13C1LAW8OTYTR9S7ZP3" hidden="1">#REF!</definedName>
    <definedName name="BExOHL75H3OT4WAKKPUXIVXWFVDS" localSheetId="25" hidden="1">#REF!</definedName>
    <definedName name="BExOHL75H3OT4WAKKPUXIVXWFVDS" hidden="1">#REF!</definedName>
    <definedName name="BExOHLHXXJL6363CC082M9M5VVXQ" localSheetId="25" hidden="1">#REF!</definedName>
    <definedName name="BExOHLHXXJL6363CC082M9M5VVXQ" hidden="1">#REF!</definedName>
    <definedName name="BExOHNAO5UDXSO73BK2ARHWKS90Y" localSheetId="25" hidden="1">#REF!</definedName>
    <definedName name="BExOHNAO5UDXSO73BK2ARHWKS90Y" hidden="1">#REF!</definedName>
    <definedName name="BExOHR1G1I9A9CI1HG94EWBLWNM2" localSheetId="25" hidden="1">#REF!</definedName>
    <definedName name="BExOHR1G1I9A9CI1HG94EWBLWNM2" hidden="1">#REF!</definedName>
    <definedName name="BExOHTQPP8LQ98L6PYUI6QW08YID" localSheetId="25" hidden="1">#REF!</definedName>
    <definedName name="BExOHTQPP8LQ98L6PYUI6QW08YID" hidden="1">#REF!</definedName>
    <definedName name="BExOHX6Q6NJI793PGX59O5EKTP4G" localSheetId="25" hidden="1">#REF!</definedName>
    <definedName name="BExOHX6Q6NJI793PGX59O5EKTP4G" hidden="1">#REF!</definedName>
    <definedName name="BExOI5VMTHH7Y8MQQ1N635CHYI0P" localSheetId="25" hidden="1">#REF!</definedName>
    <definedName name="BExOI5VMTHH7Y8MQQ1N635CHYI0P" hidden="1">#REF!</definedName>
    <definedName name="BExOIEVCP4Y6VDS23AK84MCYYHRT" localSheetId="25" hidden="1">#REF!</definedName>
    <definedName name="BExOIEVCP4Y6VDS23AK84MCYYHRT" hidden="1">#REF!</definedName>
    <definedName name="BExOIHPQIXR0NDR5WD01BZKPKEO3" localSheetId="25" hidden="1">#REF!</definedName>
    <definedName name="BExOIHPQIXR0NDR5WD01BZKPKEO3" hidden="1">#REF!</definedName>
    <definedName name="BExOIM7L0Z3LSII9P7ZTV4KJ8RMA" localSheetId="25" hidden="1">#REF!</definedName>
    <definedName name="BExOIM7L0Z3LSII9P7ZTV4KJ8RMA" hidden="1">#REF!</definedName>
    <definedName name="BExOIWJVMJ6MG6JC4SPD1L00OHU1" localSheetId="25" hidden="1">#REF!</definedName>
    <definedName name="BExOIWJVMJ6MG6JC4SPD1L00OHU1" hidden="1">#REF!</definedName>
    <definedName name="BExOIYCN8Z4JK3OOG86KYUCV0ME8" localSheetId="25" hidden="1">#REF!</definedName>
    <definedName name="BExOIYCN8Z4JK3OOG86KYUCV0ME8" hidden="1">#REF!</definedName>
    <definedName name="BExOJ3AKZ9BCBZT3KD8WMSLK6MN2" localSheetId="25" hidden="1">#REF!</definedName>
    <definedName name="BExOJ3AKZ9BCBZT3KD8WMSLK6MN2" hidden="1">#REF!</definedName>
    <definedName name="BExOJ7XQK71I4YZDD29AKOOWZ47E" localSheetId="25" hidden="1">#REF!</definedName>
    <definedName name="BExOJ7XQK71I4YZDD29AKOOWZ47E" hidden="1">#REF!</definedName>
    <definedName name="BExOJM0W6XGSW5MXPTTX0GNF6SFT" localSheetId="25" hidden="1">#REF!</definedName>
    <definedName name="BExOJM0W6XGSW5MXPTTX0GNF6SFT" hidden="1">#REF!</definedName>
    <definedName name="BExOJXEUJJ9SYRJXKYYV2NCCDT2R" localSheetId="25" hidden="1">#REF!</definedName>
    <definedName name="BExOJXEUJJ9SYRJXKYYV2NCCDT2R" hidden="1">#REF!</definedName>
    <definedName name="BExOK0EQYM9JUMAGWOUN7QDH7VMZ" localSheetId="25" hidden="1">#REF!</definedName>
    <definedName name="BExOK0EQYM9JUMAGWOUN7QDH7VMZ" hidden="1">#REF!</definedName>
    <definedName name="BExOK4WM9O7QNG6O57FOASI5QSN1" localSheetId="25" hidden="1">#REF!</definedName>
    <definedName name="BExOK4WM9O7QNG6O57FOASI5QSN1" hidden="1">#REF!</definedName>
    <definedName name="BExOKKHOPWUVRJGQJ5ONR2U40JX8" localSheetId="25" hidden="1">#REF!</definedName>
    <definedName name="BExOKKHOPWUVRJGQJ5ONR2U40JX8" hidden="1">#REF!</definedName>
    <definedName name="BExOKTXMJP351VXKH8VT6SXUNIMF" localSheetId="25" hidden="1">#REF!</definedName>
    <definedName name="BExOKTXMJP351VXKH8VT6SXUNIMF" hidden="1">#REF!</definedName>
    <definedName name="BExOKU8GMLOCNVORDE329819XN67" localSheetId="25" hidden="1">#REF!</definedName>
    <definedName name="BExOKU8GMLOCNVORDE329819XN67" hidden="1">#REF!</definedName>
    <definedName name="BExOL0Z3Z7IAMHPB91EO2MF49U57" localSheetId="25" hidden="1">#REF!</definedName>
    <definedName name="BExOL0Z3Z7IAMHPB91EO2MF49U57" hidden="1">#REF!</definedName>
    <definedName name="BExOL7KH12VAR0LG741SIOJTLWFD" localSheetId="25" hidden="1">#REF!</definedName>
    <definedName name="BExOL7KH12VAR0LG741SIOJTLWFD" hidden="1">#REF!</definedName>
    <definedName name="BExOLICXFHJLILCJVFMJE5MGGWKR" localSheetId="25" hidden="1">#REF!</definedName>
    <definedName name="BExOLICXFHJLILCJVFMJE5MGGWKR" hidden="1">#REF!</definedName>
    <definedName name="BExOLINIU6SL1Q8UKOLLCKRFFH8L" localSheetId="25" hidden="1">#REF!</definedName>
    <definedName name="BExOLINIU6SL1Q8UKOLLCKRFFH8L" hidden="1">#REF!</definedName>
    <definedName name="BExOLOI0WJS3QC12I3ISL0D9AWOF" localSheetId="25" hidden="1">#REF!</definedName>
    <definedName name="BExOLOI0WJS3QC12I3ISL0D9AWOF" hidden="1">#REF!</definedName>
    <definedName name="BExOLYZNG5RBD0BTS1OEZJNU92Q5" localSheetId="25" hidden="1">#REF!</definedName>
    <definedName name="BExOLYZNG5RBD0BTS1OEZJNU92Q5" hidden="1">#REF!</definedName>
    <definedName name="BExOM3HIJ3UZPOKJI68KPBJAHPDC" localSheetId="25" hidden="1">#REF!</definedName>
    <definedName name="BExOM3HIJ3UZPOKJI68KPBJAHPDC" hidden="1">#REF!</definedName>
    <definedName name="BExOMKPURE33YQ3K1JG9NVQD4W49" localSheetId="25" hidden="1">#REF!</definedName>
    <definedName name="BExOMKPURE33YQ3K1JG9NVQD4W49" hidden="1">#REF!</definedName>
    <definedName name="BExOMP7NGCLUNFK50QD2LPKRG078" localSheetId="25" hidden="1">#REF!</definedName>
    <definedName name="BExOMP7NGCLUNFK50QD2LPKRG078" hidden="1">#REF!</definedName>
    <definedName name="BExOMU0A6XMY48SZRYL4WQZD13BI" localSheetId="25" hidden="1">#REF!</definedName>
    <definedName name="BExOMU0A6XMY48SZRYL4WQZD13BI" hidden="1">#REF!</definedName>
    <definedName name="BExOMVT0HSNC59DJP4CLISASGHKL" localSheetId="25" hidden="1">#REF!</definedName>
    <definedName name="BExOMVT0HSNC59DJP4CLISASGHKL" hidden="1">#REF!</definedName>
    <definedName name="BExON0AX35F2SI0UCVMGWGVIUNI3" localSheetId="25" hidden="1">#REF!</definedName>
    <definedName name="BExON0AX35F2SI0UCVMGWGVIUNI3" hidden="1">#REF!</definedName>
    <definedName name="BExON41U4296DV3DPG6I5EF3OEYF" localSheetId="25" hidden="1">#REF!</definedName>
    <definedName name="BExON41U4296DV3DPG6I5EF3OEYF" hidden="1">#REF!</definedName>
    <definedName name="BExON4CMOCEKOT8TU4TW6DAP97RK" localSheetId="25" hidden="1">#REF!</definedName>
    <definedName name="BExON4CMOCEKOT8TU4TW6DAP97RK" hidden="1">#REF!</definedName>
    <definedName name="BExONB3A7CO4YD8RB41PHC93BQ9M" localSheetId="25" hidden="1">#REF!</definedName>
    <definedName name="BExONB3A7CO4YD8RB41PHC93BQ9M" hidden="1">#REF!</definedName>
    <definedName name="BExONFQH6UUXF8V0GI4BRIST9RFO" localSheetId="25" hidden="1">#REF!</definedName>
    <definedName name="BExONFQH6UUXF8V0GI4BRIST9RFO" hidden="1">#REF!</definedName>
    <definedName name="BExONIL31DZWU7IFVN3VV0XTXJA1" localSheetId="25" hidden="1">#REF!</definedName>
    <definedName name="BExONIL31DZWU7IFVN3VV0XTXJA1" hidden="1">#REF!</definedName>
    <definedName name="BExONJ1BU17R0F5A2UP1UGJBOGKS" localSheetId="25" hidden="1">#REF!</definedName>
    <definedName name="BExONJ1BU17R0F5A2UP1UGJBOGKS" hidden="1">#REF!</definedName>
    <definedName name="BExONNZ9VMHVX3J6NLNJY7KZA61O" localSheetId="25" hidden="1">#REF!</definedName>
    <definedName name="BExONNZ9VMHVX3J6NLNJY7KZA61O" hidden="1">#REF!</definedName>
    <definedName name="BExONRQ1BAA4F3TXP2MYQ4YCZ09S" localSheetId="25" hidden="1">#REF!</definedName>
    <definedName name="BExONRQ1BAA4F3TXP2MYQ4YCZ09S" hidden="1">#REF!</definedName>
    <definedName name="BExOO1WWIZSGB0YTGKESB45TSVMZ" localSheetId="25" hidden="1">#REF!</definedName>
    <definedName name="BExOO1WWIZSGB0YTGKESB45TSVMZ" hidden="1">#REF!</definedName>
    <definedName name="BExOO4B8FPAFYPHCTYTX37P1TQM5" localSheetId="25" hidden="1">#REF!</definedName>
    <definedName name="BExOO4B8FPAFYPHCTYTX37P1TQM5" hidden="1">#REF!</definedName>
    <definedName name="BExOOIULUDOJRMYABWV5CCL906X6" localSheetId="25" hidden="1">#REF!</definedName>
    <definedName name="BExOOIULUDOJRMYABWV5CCL906X6" hidden="1">#REF!</definedName>
    <definedName name="BExOOTN0KTXJCL7E476XBN1CJ553" localSheetId="25" hidden="1">#REF!</definedName>
    <definedName name="BExOOTN0KTXJCL7E476XBN1CJ553" hidden="1">#REF!</definedName>
    <definedName name="BExOP9DEBV5W5P4Q25J3XCJBP5S9" localSheetId="25" hidden="1">#REF!</definedName>
    <definedName name="BExOP9DEBV5W5P4Q25J3XCJBP5S9" hidden="1">#REF!</definedName>
    <definedName name="BExOPFNYRBL0BFM23LZBJTADNOE4" localSheetId="25" hidden="1">#REF!</definedName>
    <definedName name="BExOPFNYRBL0BFM23LZBJTADNOE4" hidden="1">#REF!</definedName>
    <definedName name="BExOPINVFSIZMCVT9YGT2AODVCX3" localSheetId="25" hidden="1">#REF!</definedName>
    <definedName name="BExOPINVFSIZMCVT9YGT2AODVCX3" hidden="1">#REF!</definedName>
    <definedName name="BExOQ1JN4SAC44RTMZIGHSW023WA" localSheetId="25" hidden="1">#REF!</definedName>
    <definedName name="BExOQ1JN4SAC44RTMZIGHSW023WA" hidden="1">#REF!</definedName>
    <definedName name="BExOQ256YMF115DJL3KBPNKABJ90" localSheetId="25" hidden="1">#REF!</definedName>
    <definedName name="BExOQ256YMF115DJL3KBPNKABJ90" hidden="1">#REF!</definedName>
    <definedName name="BExQ19DEUOLC11IW32E2AMVZLFF1" localSheetId="25" hidden="1">#REF!</definedName>
    <definedName name="BExQ19DEUOLC11IW32E2AMVZLFF1" hidden="1">#REF!</definedName>
    <definedName name="BExQ1FD6KISGYU1JWEQ4G243ZPVD" localSheetId="25" hidden="1">#REF!</definedName>
    <definedName name="BExQ1FD6KISGYU1JWEQ4G243ZPVD" hidden="1">#REF!</definedName>
    <definedName name="BExQ29C73XR33S3668YYSYZAIHTG" localSheetId="25" hidden="1">#REF!</definedName>
    <definedName name="BExQ29C73XR33S3668YYSYZAIHTG" hidden="1">#REF!</definedName>
    <definedName name="BExQ2FS228IUDUP2023RA1D4AO4C" localSheetId="25" hidden="1">#REF!</definedName>
    <definedName name="BExQ2FS228IUDUP2023RA1D4AO4C" hidden="1">#REF!</definedName>
    <definedName name="BExQ2L0XYWLY9VPZWXYYFRIRQRJ1" localSheetId="25" hidden="1">#REF!</definedName>
    <definedName name="BExQ2L0XYWLY9VPZWXYYFRIRQRJ1" hidden="1">#REF!</definedName>
    <definedName name="BExQ2M841F5Z1BQYR8DG5FKK0LIU" localSheetId="25" hidden="1">#REF!</definedName>
    <definedName name="BExQ2M841F5Z1BQYR8DG5FKK0LIU" hidden="1">#REF!</definedName>
    <definedName name="BExQ300G8I8TK45A0MVHV15422EU" localSheetId="25" hidden="1">#REF!</definedName>
    <definedName name="BExQ300G8I8TK45A0MVHV15422EU" hidden="1">#REF!</definedName>
    <definedName name="BExQ39R28MXSG2SEV956F0KZ20AN" localSheetId="25" hidden="1">#REF!</definedName>
    <definedName name="BExQ39R28MXSG2SEV956F0KZ20AN" hidden="1">#REF!</definedName>
    <definedName name="BExQ3D1P3M5Z3HLMEZ17E0BLEE4U" localSheetId="25" hidden="1">#REF!</definedName>
    <definedName name="BExQ3D1P3M5Z3HLMEZ17E0BLEE4U" hidden="1">#REF!</definedName>
    <definedName name="BExQ3O4W7QF8BOXTUT4IOGF6YKUD" localSheetId="25" hidden="1">#REF!</definedName>
    <definedName name="BExQ3O4W7QF8BOXTUT4IOGF6YKUD" hidden="1">#REF!</definedName>
    <definedName name="BExQ3PXOWSN8561ZR8IEY8ZASI3B" localSheetId="25" hidden="1">#REF!</definedName>
    <definedName name="BExQ3PXOWSN8561ZR8IEY8ZASI3B" hidden="1">#REF!</definedName>
    <definedName name="BExQ3TZF04IPY0B0UG9CQQ5736UA" localSheetId="25" hidden="1">#REF!</definedName>
    <definedName name="BExQ3TZF04IPY0B0UG9CQQ5736UA" hidden="1">#REF!</definedName>
    <definedName name="BExQ42IU9MNDYLODP41DL6YTZMAR" localSheetId="25" hidden="1">#REF!</definedName>
    <definedName name="BExQ42IU9MNDYLODP41DL6YTZMAR" hidden="1">#REF!</definedName>
    <definedName name="BExQ452HF7N1HYPXJXQ8WD6SOWUV" localSheetId="25" hidden="1">#REF!</definedName>
    <definedName name="BExQ452HF7N1HYPXJXQ8WD6SOWUV" hidden="1">#REF!</definedName>
    <definedName name="BExQ499KBJ5W7A1G293A0K14EVQB" localSheetId="25" hidden="1">#REF!</definedName>
    <definedName name="BExQ499KBJ5W7A1G293A0K14EVQB" hidden="1">#REF!</definedName>
    <definedName name="BExQ4BTBSHPHVEDRCXC2ROW8PLFC" localSheetId="25" hidden="1">#REF!</definedName>
    <definedName name="BExQ4BTBSHPHVEDRCXC2ROW8PLFC" hidden="1">#REF!</definedName>
    <definedName name="BExQ4DGKF54SRKQUTUT4B1CZSS62" localSheetId="25" hidden="1">#REF!</definedName>
    <definedName name="BExQ4DGKF54SRKQUTUT4B1CZSS62" hidden="1">#REF!</definedName>
    <definedName name="BExQ4T74LQ5PYTV1MUQUW75A4BDY" localSheetId="25" hidden="1">#REF!</definedName>
    <definedName name="BExQ4T74LQ5PYTV1MUQUW75A4BDY" hidden="1">#REF!</definedName>
    <definedName name="BExQ4XJHD7EJCNH7S1MJDZJ2MNWG" localSheetId="25" hidden="1">#REF!</definedName>
    <definedName name="BExQ4XJHD7EJCNH7S1MJDZJ2MNWG" hidden="1">#REF!</definedName>
    <definedName name="BExQ5039ZCEWBUJHU682G4S89J03" localSheetId="25" hidden="1">#REF!</definedName>
    <definedName name="BExQ5039ZCEWBUJHU682G4S89J03" hidden="1">#REF!</definedName>
    <definedName name="BExQ56Z9W6YHZHRXOFFI8EFA7CDI" localSheetId="25" hidden="1">#REF!</definedName>
    <definedName name="BExQ56Z9W6YHZHRXOFFI8EFA7CDI" hidden="1">#REF!</definedName>
    <definedName name="BExQ5KX3Z668H1KUCKZ9J24HUQ1F" localSheetId="25" hidden="1">#REF!</definedName>
    <definedName name="BExQ5KX3Z668H1KUCKZ9J24HUQ1F" hidden="1">#REF!</definedName>
    <definedName name="BExQ5SPMSOCJYLAY20NB5A6O32RE" localSheetId="25" hidden="1">#REF!</definedName>
    <definedName name="BExQ5SPMSOCJYLAY20NB5A6O32RE" hidden="1">#REF!</definedName>
    <definedName name="BExQ5UICMGTMK790KTLK49MAGXRC" localSheetId="25" hidden="1">#REF!</definedName>
    <definedName name="BExQ5UICMGTMK790KTLK49MAGXRC" hidden="1">#REF!</definedName>
    <definedName name="BExQ5VEQEIJO7YY80OJTA3XRQYJ9" localSheetId="25" hidden="1">#REF!</definedName>
    <definedName name="BExQ5VEQEIJO7YY80OJTA3XRQYJ9" hidden="1">#REF!</definedName>
    <definedName name="BExQ5YUUK9FD0QGTY4WD0W90O7OL" localSheetId="25" hidden="1">#REF!</definedName>
    <definedName name="BExQ5YUUK9FD0QGTY4WD0W90O7OL" hidden="1">#REF!</definedName>
    <definedName name="BExQ63793YQ9BH7JLCNRIATIGTRG" localSheetId="25" hidden="1">#REF!</definedName>
    <definedName name="BExQ63793YQ9BH7JLCNRIATIGTRG" hidden="1">#REF!</definedName>
    <definedName name="BExQ6CN1EF2UPZ57ZYMGK8TUJQSS" localSheetId="25" hidden="1">#REF!</definedName>
    <definedName name="BExQ6CN1EF2UPZ57ZYMGK8TUJQSS" hidden="1">#REF!</definedName>
    <definedName name="BExQ6M2YXJ8AMRJF3QGHC40ADAHZ" localSheetId="25" hidden="1">#REF!</definedName>
    <definedName name="BExQ6M2YXJ8AMRJF3QGHC40ADAHZ" hidden="1">#REF!</definedName>
    <definedName name="BExQ6M8B0X44N9TV56ATUVHGDI00" localSheetId="25" hidden="1">#REF!</definedName>
    <definedName name="BExQ6M8B0X44N9TV56ATUVHGDI00" hidden="1">#REF!</definedName>
    <definedName name="BExQ6POH065GV0I74XXVD0VUPBJW" localSheetId="25" hidden="1">#REF!</definedName>
    <definedName name="BExQ6POH065GV0I74XXVD0VUPBJW" hidden="1">#REF!</definedName>
    <definedName name="BExQ6WV9KPSMXPPLGZ3KK4WNYTHU" localSheetId="25" hidden="1">#REF!</definedName>
    <definedName name="BExQ6WV9KPSMXPPLGZ3KK4WNYTHU" hidden="1">#REF!</definedName>
    <definedName name="BExQ783XTMM2A9I3UKCFWJH1PP2N" localSheetId="25" hidden="1">#REF!</definedName>
    <definedName name="BExQ783XTMM2A9I3UKCFWJH1PP2N" hidden="1">#REF!</definedName>
    <definedName name="BExQ79LX01ZPQB8EGD1ZHR2VK2H3" localSheetId="25" hidden="1">#REF!</definedName>
    <definedName name="BExQ79LX01ZPQB8EGD1ZHR2VK2H3" hidden="1">#REF!</definedName>
    <definedName name="BExQ7B3V9MGDK2OIJ61XXFBFLJFZ" localSheetId="25" hidden="1">#REF!</definedName>
    <definedName name="BExQ7B3V9MGDK2OIJ61XXFBFLJFZ" hidden="1">#REF!</definedName>
    <definedName name="BExQ7CB046NVPF9ZXDGA7OXOLSLX" localSheetId="25" hidden="1">#REF!</definedName>
    <definedName name="BExQ7CB046NVPF9ZXDGA7OXOLSLX" hidden="1">#REF!</definedName>
    <definedName name="BExQ7IWDCGGOO1HTJ97YGO1CK3R9" localSheetId="25" hidden="1">#REF!</definedName>
    <definedName name="BExQ7IWDCGGOO1HTJ97YGO1CK3R9" hidden="1">#REF!</definedName>
    <definedName name="BExQ7JNFIEGS2HKNBALH3Q2N5G7Z" localSheetId="25" hidden="1">#REF!</definedName>
    <definedName name="BExQ7JNFIEGS2HKNBALH3Q2N5G7Z" hidden="1">#REF!</definedName>
    <definedName name="BExQ7MY3U2Z1IZ71U5LJUD00VVB4" localSheetId="25" hidden="1">#REF!</definedName>
    <definedName name="BExQ7MY3U2Z1IZ71U5LJUD00VVB4" hidden="1">#REF!</definedName>
    <definedName name="BExQ7XL2Q1GVUFL1F9KK0K0EXMWG" localSheetId="25" hidden="1">#REF!</definedName>
    <definedName name="BExQ7XL2Q1GVUFL1F9KK0K0EXMWG" hidden="1">#REF!</definedName>
    <definedName name="BExQ8469L3ZRZ3KYZPYMSJIDL7Y5" localSheetId="25" hidden="1">#REF!</definedName>
    <definedName name="BExQ8469L3ZRZ3KYZPYMSJIDL7Y5" hidden="1">#REF!</definedName>
    <definedName name="BExQ84MJB94HL3BWRN50M4NCB6Z0" localSheetId="25" hidden="1">#REF!</definedName>
    <definedName name="BExQ84MJB94HL3BWRN50M4NCB6Z0" hidden="1">#REF!</definedName>
    <definedName name="BExQ8583ZE00NW7T9OF11OT9IA14" localSheetId="25" hidden="1">#REF!</definedName>
    <definedName name="BExQ8583ZE00NW7T9OF11OT9IA14" hidden="1">#REF!</definedName>
    <definedName name="BExQ8A0RPE3IMIFIZLUE7KD2N21W" localSheetId="25" hidden="1">#REF!</definedName>
    <definedName name="BExQ8A0RPE3IMIFIZLUE7KD2N21W" hidden="1">#REF!</definedName>
    <definedName name="BExQ8ABK6H1ADV2R2OYT8NFFYG2N" localSheetId="25" hidden="1">#REF!</definedName>
    <definedName name="BExQ8ABK6H1ADV2R2OYT8NFFYG2N" hidden="1">#REF!</definedName>
    <definedName name="BExQ8DM90XJ6GCJIK9LC5O82I2TJ" localSheetId="25" hidden="1">#REF!</definedName>
    <definedName name="BExQ8DM90XJ6GCJIK9LC5O82I2TJ" hidden="1">#REF!</definedName>
    <definedName name="BExQ8G0K46ZORA0QVQTDI7Z8LXGF" localSheetId="25" hidden="1">#REF!</definedName>
    <definedName name="BExQ8G0K46ZORA0QVQTDI7Z8LXGF" hidden="1">#REF!</definedName>
    <definedName name="BExQ8O3WEU8HNTTGKTW5T0QSKCLP" localSheetId="25" hidden="1">#REF!</definedName>
    <definedName name="BExQ8O3WEU8HNTTGKTW5T0QSKCLP" hidden="1">#REF!</definedName>
    <definedName name="BExQ8ZCEDBOBJA3D9LDP5TU2WYGR" localSheetId="25" hidden="1">#REF!</definedName>
    <definedName name="BExQ8ZCEDBOBJA3D9LDP5TU2WYGR" hidden="1">#REF!</definedName>
    <definedName name="BExQ94LAW6MAQBWY25WTBFV5PPZJ" localSheetId="25" hidden="1">#REF!</definedName>
    <definedName name="BExQ94LAW6MAQBWY25WTBFV5PPZJ" hidden="1">#REF!</definedName>
    <definedName name="BExQ97QIPOSSRK978N8P234Y1XA4" localSheetId="25" hidden="1">#REF!</definedName>
    <definedName name="BExQ97QIPOSSRK978N8P234Y1XA4" hidden="1">#REF!</definedName>
    <definedName name="BExQ9E6FBAXTHGF3RXANFIA77GXP" localSheetId="25" hidden="1">#REF!</definedName>
    <definedName name="BExQ9E6FBAXTHGF3RXANFIA77GXP" hidden="1">#REF!</definedName>
    <definedName name="BExQ9F2YH4UUCCMQITJ475B3S3NP" localSheetId="25" hidden="1">#REF!</definedName>
    <definedName name="BExQ9F2YH4UUCCMQITJ475B3S3NP" hidden="1">#REF!</definedName>
    <definedName name="BExQ9KX9734KIAK7IMRLHCPYDHO2" localSheetId="25" hidden="1">#REF!</definedName>
    <definedName name="BExQ9KX9734KIAK7IMRLHCPYDHO2" hidden="1">#REF!</definedName>
    <definedName name="BExQ9KXA8FD624WMJ0RQKREKKQO2" localSheetId="25" hidden="1">#REF!</definedName>
    <definedName name="BExQ9KXA8FD624WMJ0RQKREKKQO2" hidden="1">#REF!</definedName>
    <definedName name="BExQ9L81FF4I7816VTPFBDWVU4CW" localSheetId="25" hidden="1">#REF!</definedName>
    <definedName name="BExQ9L81FF4I7816VTPFBDWVU4CW" hidden="1">#REF!</definedName>
    <definedName name="BExQ9M4E2ACZOWWWP1JJIQO8AHUM" localSheetId="25" hidden="1">#REF!</definedName>
    <definedName name="BExQ9M4E2ACZOWWWP1JJIQO8AHUM" hidden="1">#REF!</definedName>
    <definedName name="BExQ9R7UP5T6PVSQ3587NL0608D0" localSheetId="25" hidden="1">#REF!</definedName>
    <definedName name="BExQ9R7UP5T6PVSQ3587NL0608D0" hidden="1">#REF!</definedName>
    <definedName name="BExQ9UTANMJCK7LJ4OQMD6F2Q01L" localSheetId="25" hidden="1">#REF!</definedName>
    <definedName name="BExQ9UTANMJCK7LJ4OQMD6F2Q01L" hidden="1">#REF!</definedName>
    <definedName name="BExQ9ZLYHWABXAA9NJDW8ZS0UQ9P" localSheetId="25" hidden="1">#REF!</definedName>
    <definedName name="BExQ9ZLYHWABXAA9NJDW8ZS0UQ9P" hidden="1">#REF!</definedName>
    <definedName name="BExQA324HSCK40ENJUT9CS9EC71B" localSheetId="25" hidden="1">#REF!</definedName>
    <definedName name="BExQA324HSCK40ENJUT9CS9EC71B" hidden="1">#REF!</definedName>
    <definedName name="BExQA55GY0STSNBWQCWN8E31ZXCS" localSheetId="25" hidden="1">#REF!</definedName>
    <definedName name="BExQA55GY0STSNBWQCWN8E31ZXCS" hidden="1">#REF!</definedName>
    <definedName name="BExQA9HZIN9XEMHEEVHT99UU9Z82" localSheetId="25" hidden="1">#REF!</definedName>
    <definedName name="BExQA9HZIN9XEMHEEVHT99UU9Z82" hidden="1">#REF!</definedName>
    <definedName name="BExQAELFYH92K8CJL155181UDORO" localSheetId="25" hidden="1">#REF!</definedName>
    <definedName name="BExQAELFYH92K8CJL155181UDORO" hidden="1">#REF!</definedName>
    <definedName name="BExQAG8PP8R5NJKNQD1U4QOSD6X5" localSheetId="25" hidden="1">#REF!</definedName>
    <definedName name="BExQAG8PP8R5NJKNQD1U4QOSD6X5" hidden="1">#REF!</definedName>
    <definedName name="BExQBDICMZTSA1X73TMHNO4JSFLN" localSheetId="25" hidden="1">#REF!</definedName>
    <definedName name="BExQBDICMZTSA1X73TMHNO4JSFLN" hidden="1">#REF!</definedName>
    <definedName name="BExQBEER6CRCRPSSL61S0OMH57ZA" localSheetId="25" hidden="1">#REF!</definedName>
    <definedName name="BExQBEER6CRCRPSSL61S0OMH57ZA" hidden="1">#REF!</definedName>
    <definedName name="BExQBIGGY5TXI2FJVVZSLZ0LTZYH" localSheetId="25" hidden="1">#REF!</definedName>
    <definedName name="BExQBIGGY5TXI2FJVVZSLZ0LTZYH" hidden="1">#REF!</definedName>
    <definedName name="BExQBM1RUSIQ85LLMM2159BYDPIP" localSheetId="25" hidden="1">#REF!</definedName>
    <definedName name="BExQBM1RUSIQ85LLMM2159BYDPIP" hidden="1">#REF!</definedName>
    <definedName name="BExQBPSOZ47V81YAEURP0NQJNTJH" localSheetId="25" hidden="1">#REF!</definedName>
    <definedName name="BExQBPSOZ47V81YAEURP0NQJNTJH" hidden="1">#REF!</definedName>
    <definedName name="BExQC5TWT21CGBKD0IHAXTIN2QB8" localSheetId="25" hidden="1">#REF!</definedName>
    <definedName name="BExQC5TWT21CGBKD0IHAXTIN2QB8" hidden="1">#REF!</definedName>
    <definedName name="BExQC94JL9F5GW4S8DQCAF4WB2DA" localSheetId="25" hidden="1">#REF!</definedName>
    <definedName name="BExQC94JL9F5GW4S8DQCAF4WB2DA" hidden="1">#REF!</definedName>
    <definedName name="BExQCKTD8AT0824LGWREXM1B5D1X" localSheetId="25" hidden="1">#REF!</definedName>
    <definedName name="BExQCKTD8AT0824LGWREXM1B5D1X" hidden="1">#REF!</definedName>
    <definedName name="BExQD571YWOXKR2SX85K5MKQ0AO2" localSheetId="25" hidden="1">#REF!</definedName>
    <definedName name="BExQD571YWOXKR2SX85K5MKQ0AO2" hidden="1">#REF!</definedName>
    <definedName name="BExQDB6VCHN8PNX8EA6JNIEQ2JC2" localSheetId="25" hidden="1">#REF!</definedName>
    <definedName name="BExQDB6VCHN8PNX8EA6JNIEQ2JC2" hidden="1">#REF!</definedName>
    <definedName name="BExQDE1B6U2Q9B73KBENABP71YM1" localSheetId="25" hidden="1">#REF!</definedName>
    <definedName name="BExQDE1B6U2Q9B73KBENABP71YM1" hidden="1">#REF!</definedName>
    <definedName name="BExQDGQCN7ZW41QDUHOBJUGQAX40" localSheetId="25" hidden="1">#REF!</definedName>
    <definedName name="BExQDGQCN7ZW41QDUHOBJUGQAX40" hidden="1">#REF!</definedName>
    <definedName name="BExQEC7BRIJ30PTU3UPFOIP2HPE3" localSheetId="25" hidden="1">#REF!</definedName>
    <definedName name="BExQEC7BRIJ30PTU3UPFOIP2HPE3" hidden="1">#REF!</definedName>
    <definedName name="BExQEMUA4HEFM4OVO8M8MA8PIAW1" localSheetId="25" hidden="1">#REF!</definedName>
    <definedName name="BExQEMUA4HEFM4OVO8M8MA8PIAW1" hidden="1">#REF!</definedName>
    <definedName name="BExQEQ4XZQFIKUXNU9H7WE7AMZ1U" localSheetId="25" hidden="1">#REF!</definedName>
    <definedName name="BExQEQ4XZQFIKUXNU9H7WE7AMZ1U" hidden="1">#REF!</definedName>
    <definedName name="BExQF1OEB07CRAP6ALNNMJNJ3P2D" localSheetId="25" hidden="1">#REF!</definedName>
    <definedName name="BExQF1OEB07CRAP6ALNNMJNJ3P2D" hidden="1">#REF!</definedName>
    <definedName name="BExQF9X2AQPFJZTCHTU5PTTR0JAH" localSheetId="25" hidden="1">#REF!</definedName>
    <definedName name="BExQF9X2AQPFJZTCHTU5PTTR0JAH" hidden="1">#REF!</definedName>
    <definedName name="BExQFC0M9KKFMQKPLPEO2RQDB7MM" localSheetId="25" hidden="1">#REF!</definedName>
    <definedName name="BExQFC0M9KKFMQKPLPEO2RQDB7MM" hidden="1">#REF!</definedName>
    <definedName name="BExQFEEV7627R8TYZCM28C6V6WHE" localSheetId="25" hidden="1">#REF!</definedName>
    <definedName name="BExQFEEV7627R8TYZCM28C6V6WHE" hidden="1">#REF!</definedName>
    <definedName name="BExQFEK8NUD04X2OBRA275ADPSDL" localSheetId="25" hidden="1">#REF!</definedName>
    <definedName name="BExQFEK8NUD04X2OBRA275ADPSDL" hidden="1">#REF!</definedName>
    <definedName name="BExQFGYIWDR4W0YF7XR6E4EWWJ02" localSheetId="25" hidden="1">#REF!</definedName>
    <definedName name="BExQFGYIWDR4W0YF7XR6E4EWWJ02" hidden="1">#REF!</definedName>
    <definedName name="BExQFPNFKA36IAPS22LAUMBDI4KE" localSheetId="25" hidden="1">#REF!</definedName>
    <definedName name="BExQFPNFKA36IAPS22LAUMBDI4KE" hidden="1">#REF!</definedName>
    <definedName name="BExQFPSWEMA8WBUZ4WK20LR13VSU" localSheetId="25" hidden="1">#REF!</definedName>
    <definedName name="BExQFPSWEMA8WBUZ4WK20LR13VSU" hidden="1">#REF!</definedName>
    <definedName name="BExQFVSPOSCCPF1TLJPIWYWYB8A9" localSheetId="25" hidden="1">#REF!</definedName>
    <definedName name="BExQFVSPOSCCPF1TLJPIWYWYB8A9" hidden="1">#REF!</definedName>
    <definedName name="BExQFWJQXNQAW6LUMOEDS6KMJMYL" localSheetId="25" hidden="1">#REF!</definedName>
    <definedName name="BExQFWJQXNQAW6LUMOEDS6KMJMYL" hidden="1">#REF!</definedName>
    <definedName name="BExQG8TYRD2G42UA5ZPCRLNKUDMX" localSheetId="25" hidden="1">#REF!</definedName>
    <definedName name="BExQG8TYRD2G42UA5ZPCRLNKUDMX" hidden="1">#REF!</definedName>
    <definedName name="BExQGO48J9MPCDQ96RBB9UN9AIGT" localSheetId="25" hidden="1">#REF!</definedName>
    <definedName name="BExQGO48J9MPCDQ96RBB9UN9AIGT" hidden="1">#REF!</definedName>
    <definedName name="BExQGSBB6MJWDW7AYWA0MSFTXKRR" localSheetId="25" hidden="1">#REF!</definedName>
    <definedName name="BExQGSBB6MJWDW7AYWA0MSFTXKRR" hidden="1">#REF!</definedName>
    <definedName name="BExQGY5LU8BCNT57TESALI0EQFVL" localSheetId="25" hidden="1">#REF!</definedName>
    <definedName name="BExQGY5LU8BCNT57TESALI0EQFVL" hidden="1">#REF!</definedName>
    <definedName name="BExQH0UURAJ13AVO5UI04HSRGVYW" localSheetId="25" hidden="1">#REF!</definedName>
    <definedName name="BExQH0UURAJ13AVO5UI04HSRGVYW" hidden="1">#REF!</definedName>
    <definedName name="BExQH6ZZY0NR8SE48PSI9D0CU1TC" localSheetId="25" hidden="1">#REF!</definedName>
    <definedName name="BExQH6ZZY0NR8SE48PSI9D0CU1TC" hidden="1">#REF!</definedName>
    <definedName name="BExQH9P2MCXAJOVEO4GFQT6MNW22" localSheetId="25" hidden="1">#REF!</definedName>
    <definedName name="BExQH9P2MCXAJOVEO4GFQT6MNW22" hidden="1">#REF!</definedName>
    <definedName name="BExQHCZSBYUY8OKKJXFYWKBBM6AH" localSheetId="25" hidden="1">#REF!</definedName>
    <definedName name="BExQHCZSBYUY8OKKJXFYWKBBM6AH" hidden="1">#REF!</definedName>
    <definedName name="BExQHPKXZ1K33V2F90NZIQRZYIAW" localSheetId="25" hidden="1">#REF!</definedName>
    <definedName name="BExQHPKXZ1K33V2F90NZIQRZYIAW" hidden="1">#REF!</definedName>
    <definedName name="BExQHUIX0WOLCC0JAWUXPTYRZD7X" localSheetId="25" hidden="1">#REF!</definedName>
    <definedName name="BExQHUIX0WOLCC0JAWUXPTYRZD7X" hidden="1">#REF!</definedName>
    <definedName name="BExQHVF9KD06AG2RXUQJ9X4PVGX4" localSheetId="25" hidden="1">#REF!</definedName>
    <definedName name="BExQHVF9KD06AG2RXUQJ9X4PVGX4" hidden="1">#REF!</definedName>
    <definedName name="BExQHZBHVN2L4HC7ACTR73T5OCV0" localSheetId="25" hidden="1">#REF!</definedName>
    <definedName name="BExQHZBHVN2L4HC7ACTR73T5OCV0" hidden="1">#REF!</definedName>
    <definedName name="BExQI85V9TNLDJT5LTRZS10Y26SG" localSheetId="25" hidden="1">#REF!</definedName>
    <definedName name="BExQI85V9TNLDJT5LTRZS10Y26SG" hidden="1">#REF!</definedName>
    <definedName name="BExQIAPKHVEV8CU1L3TTHJW67FJ5" localSheetId="25" hidden="1">#REF!</definedName>
    <definedName name="BExQIAPKHVEV8CU1L3TTHJW67FJ5" hidden="1">#REF!</definedName>
    <definedName name="BExQIBB4I3Z6AUU0HYV1DHRS13M4" localSheetId="25" hidden="1">#REF!</definedName>
    <definedName name="BExQIBB4I3Z6AUU0HYV1DHRS13M4" hidden="1">#REF!</definedName>
    <definedName name="BExQIBWPAXU7HJZLKGJZY3EB7MIS" localSheetId="25" hidden="1">#REF!</definedName>
    <definedName name="BExQIBWPAXU7HJZLKGJZY3EB7MIS" hidden="1">#REF!</definedName>
    <definedName name="BExQIS8O6R36CI01XRY9ISM99TW9" localSheetId="25" hidden="1">#REF!</definedName>
    <definedName name="BExQIS8O6R36CI01XRY9ISM99TW9" hidden="1">#REF!</definedName>
    <definedName name="BExQIVJB9MJ25NDUHTCVMSODJY2C" localSheetId="25" hidden="1">#REF!</definedName>
    <definedName name="BExQIVJB9MJ25NDUHTCVMSODJY2C" hidden="1">#REF!</definedName>
    <definedName name="BExQJBF7LAX128WR7VTMJC88ZLPG" localSheetId="25" hidden="1">#REF!</definedName>
    <definedName name="BExQJBF7LAX128WR7VTMJC88ZLPG" hidden="1">#REF!</definedName>
    <definedName name="BExQJEVCKX6KZHNCLYXY7D0MX5KN" localSheetId="25" hidden="1">#REF!</definedName>
    <definedName name="BExQJEVCKX6KZHNCLYXY7D0MX5KN" hidden="1">#REF!</definedName>
    <definedName name="BExQJJYSDX8B0J1QGF2HL071KKA3" localSheetId="25" hidden="1">#REF!</definedName>
    <definedName name="BExQJJYSDX8B0J1QGF2HL071KKA3" hidden="1">#REF!</definedName>
    <definedName name="BExQK1HV6SQQ7CP8H8IUKI9TYXTD" localSheetId="25" hidden="1">#REF!</definedName>
    <definedName name="BExQK1HV6SQQ7CP8H8IUKI9TYXTD" hidden="1">#REF!</definedName>
    <definedName name="BExQK3LE5CSBW1E4H4KHW548FL2R" localSheetId="25" hidden="1">#REF!</definedName>
    <definedName name="BExQK3LE5CSBW1E4H4KHW548FL2R" hidden="1">#REF!</definedName>
    <definedName name="BExQKG6LD6PLNDGNGO9DJXY865BR" localSheetId="25" hidden="1">#REF!</definedName>
    <definedName name="BExQKG6LD6PLNDGNGO9DJXY865BR" hidden="1">#REF!</definedName>
    <definedName name="BExQLE1TOW3A287TQB0AVWENT8O1" localSheetId="25" hidden="1">#REF!</definedName>
    <definedName name="BExQLE1TOW3A287TQB0AVWENT8O1" hidden="1">#REF!</definedName>
    <definedName name="BExRYOYB4A3E5F6MTROY69LR0PMG" localSheetId="25" hidden="1">#REF!</definedName>
    <definedName name="BExRYOYB4A3E5F6MTROY69LR0PMG" hidden="1">#REF!</definedName>
    <definedName name="BExRYZLA9EW71H4SXQR525S72LLP" localSheetId="25" hidden="1">#REF!</definedName>
    <definedName name="BExRYZLA9EW71H4SXQR525S72LLP" hidden="1">#REF!</definedName>
    <definedName name="BExRZ66M8G9FQ0VFP077QSZBSOA5" localSheetId="25" hidden="1">#REF!</definedName>
    <definedName name="BExRZ66M8G9FQ0VFP077QSZBSOA5" hidden="1">#REF!</definedName>
    <definedName name="BExRZ8FMQQL46I8AQWU17LRNZD5T" localSheetId="25" hidden="1">#REF!</definedName>
    <definedName name="BExRZ8FMQQL46I8AQWU17LRNZD5T" hidden="1">#REF!</definedName>
    <definedName name="BExRZIRRIXRUMZ5GOO95S7460BMP" localSheetId="25" hidden="1">#REF!</definedName>
    <definedName name="BExRZIRRIXRUMZ5GOO95S7460BMP" hidden="1">#REF!</definedName>
    <definedName name="BExRZK9RAHMM0ZLTNSK7A4LDC42D" localSheetId="25" hidden="1">#REF!</definedName>
    <definedName name="BExRZK9RAHMM0ZLTNSK7A4LDC42D" hidden="1">#REF!</definedName>
    <definedName name="BExRZOGSR69INI6GAEPHDWSNK5Q4" localSheetId="25" hidden="1">#REF!</definedName>
    <definedName name="BExRZOGSR69INI6GAEPHDWSNK5Q4" hidden="1">#REF!</definedName>
    <definedName name="BExS0ASQBKRTPDWFK0KUDFOS9LE5" localSheetId="25" hidden="1">#REF!</definedName>
    <definedName name="BExS0ASQBKRTPDWFK0KUDFOS9LE5" hidden="1">#REF!</definedName>
    <definedName name="BExS0GHQUF6YT0RU3TKDEO8CSJYB" localSheetId="25" hidden="1">#REF!</definedName>
    <definedName name="BExS0GHQUF6YT0RU3TKDEO8CSJYB" hidden="1">#REF!</definedName>
    <definedName name="BExS0IQLCY5TCASI6G7WZAVRW0CW" localSheetId="25" hidden="1">#REF!</definedName>
    <definedName name="BExS0IQLCY5TCASI6G7WZAVRW0CW" hidden="1">#REF!</definedName>
    <definedName name="BExS0K8IHC45I78DMZBOJ1P13KQA" localSheetId="25" hidden="1">#REF!</definedName>
    <definedName name="BExS0K8IHC45I78DMZBOJ1P13KQA" hidden="1">#REF!</definedName>
    <definedName name="BExS152B2LFCRAUHSLI5T6QRNII0" localSheetId="25" hidden="1">#REF!</definedName>
    <definedName name="BExS152B2LFCRAUHSLI5T6QRNII0" hidden="1">#REF!</definedName>
    <definedName name="BExS15IJV0WW662NXQUVT3FGP4ST" localSheetId="25" hidden="1">#REF!</definedName>
    <definedName name="BExS15IJV0WW662NXQUVT3FGP4ST" hidden="1">#REF!</definedName>
    <definedName name="BExS170I1TIX3IJLKZG9C9MAMJVO" localSheetId="25" hidden="1">#REF!</definedName>
    <definedName name="BExS170I1TIX3IJLKZG9C9MAMJVO" hidden="1">#REF!</definedName>
    <definedName name="BExS194110MR25BYJI3CJ2EGZ8XT" localSheetId="25" hidden="1">#REF!</definedName>
    <definedName name="BExS194110MR25BYJI3CJ2EGZ8XT" hidden="1">#REF!</definedName>
    <definedName name="BExS1BNVGNSGD4EP90QL8WXYWZ66" localSheetId="25" hidden="1">#REF!</definedName>
    <definedName name="BExS1BNVGNSGD4EP90QL8WXYWZ66" hidden="1">#REF!</definedName>
    <definedName name="BExS1UE39N6NCND7MAARSBWXS6HU" localSheetId="25" hidden="1">#REF!</definedName>
    <definedName name="BExS1UE39N6NCND7MAARSBWXS6HU" hidden="1">#REF!</definedName>
    <definedName name="BExS226HTWL5WVC76MP5A1IBI8WD" localSheetId="25" hidden="1">#REF!</definedName>
    <definedName name="BExS226HTWL5WVC76MP5A1IBI8WD" hidden="1">#REF!</definedName>
    <definedName name="BExS26OI2QNNAH2WMDD95Z400048" localSheetId="25" hidden="1">#REF!</definedName>
    <definedName name="BExS26OI2QNNAH2WMDD95Z400048" hidden="1">#REF!</definedName>
    <definedName name="BExS2DF6B4ZUF3VZLI4G6LJ3BF38" localSheetId="25" hidden="1">#REF!</definedName>
    <definedName name="BExS2DF6B4ZUF3VZLI4G6LJ3BF38" hidden="1">#REF!</definedName>
    <definedName name="BExS2QB5FS5LYTFYO4BROTWG3OV5" localSheetId="25" hidden="1">#REF!</definedName>
    <definedName name="BExS2QB5FS5LYTFYO4BROTWG3OV5" hidden="1">#REF!</definedName>
    <definedName name="BExS2TLU1HONYV6S3ZD9T12D7CIG" localSheetId="25" hidden="1">#REF!</definedName>
    <definedName name="BExS2TLU1HONYV6S3ZD9T12D7CIG" hidden="1">#REF!</definedName>
    <definedName name="BExS318UV9I2FXPQQWUKKX00QLPJ" localSheetId="25" hidden="1">#REF!</definedName>
    <definedName name="BExS318UV9I2FXPQQWUKKX00QLPJ" hidden="1">#REF!</definedName>
    <definedName name="BExS3LBS0SMTHALVM4NRI1BAV1NP" localSheetId="25" hidden="1">#REF!</definedName>
    <definedName name="BExS3LBS0SMTHALVM4NRI1BAV1NP" hidden="1">#REF!</definedName>
    <definedName name="BExS3MTQ75VBXDGEBURP6YT8RROE" localSheetId="25" hidden="1">#REF!</definedName>
    <definedName name="BExS3MTQ75VBXDGEBURP6YT8RROE" hidden="1">#REF!</definedName>
    <definedName name="BExS3OMGYO0DFN5186UFKEXZ2RX3" localSheetId="25" hidden="1">#REF!</definedName>
    <definedName name="BExS3OMGYO0DFN5186UFKEXZ2RX3" hidden="1">#REF!</definedName>
    <definedName name="BExS3SDERJ27OER67TIGOVZU13A2" localSheetId="25" hidden="1">#REF!</definedName>
    <definedName name="BExS3SDERJ27OER67TIGOVZU13A2" hidden="1">#REF!</definedName>
    <definedName name="BExS46R5WDNU5KL04FKY5LHJUCB8" localSheetId="25" hidden="1">#REF!</definedName>
    <definedName name="BExS46R5WDNU5KL04FKY5LHJUCB8" hidden="1">#REF!</definedName>
    <definedName name="BExS4ASWKM93XA275AXHYP8AG6SU" localSheetId="25" hidden="1">#REF!</definedName>
    <definedName name="BExS4ASWKM93XA275AXHYP8AG6SU" hidden="1">#REF!</definedName>
    <definedName name="BExS4JN3Y6SVBKILQK0R9HS45Y52" localSheetId="25" hidden="1">#REF!</definedName>
    <definedName name="BExS4JN3Y6SVBKILQK0R9HS45Y52" hidden="1">#REF!</definedName>
    <definedName name="BExS4P6S41O6Z6BED77U3GD9PNH1" localSheetId="25" hidden="1">#REF!</definedName>
    <definedName name="BExS4P6S41O6Z6BED77U3GD9PNH1" hidden="1">#REF!</definedName>
    <definedName name="BExS51H0N51UT0FZOPZRCF1GU063" localSheetId="25" hidden="1">#REF!</definedName>
    <definedName name="BExS51H0N51UT0FZOPZRCF1GU063" hidden="1">#REF!</definedName>
    <definedName name="BExS54X72TJFC41FJK72MLRR2OO7" localSheetId="25" hidden="1">#REF!</definedName>
    <definedName name="BExS54X72TJFC41FJK72MLRR2OO7" hidden="1">#REF!</definedName>
    <definedName name="BExS59F0PA1V2ZC7S5TN6IT41SXP" localSheetId="25" hidden="1">#REF!</definedName>
    <definedName name="BExS59F0PA1V2ZC7S5TN6IT41SXP" hidden="1">#REF!</definedName>
    <definedName name="BExS5DRER9US6NXY9ATYT41KZII3" localSheetId="25" hidden="1">#REF!</definedName>
    <definedName name="BExS5DRER9US6NXY9ATYT41KZII3" hidden="1">#REF!</definedName>
    <definedName name="BExS5L3TGB8JVW9ROYWTKYTUPW27" localSheetId="25" hidden="1">#REF!</definedName>
    <definedName name="BExS5L3TGB8JVW9ROYWTKYTUPW27" hidden="1">#REF!</definedName>
    <definedName name="BExS6GKQ96EHVLYWNJDWXZXUZW90" localSheetId="25" hidden="1">#REF!</definedName>
    <definedName name="BExS6GKQ96EHVLYWNJDWXZXUZW90" hidden="1">#REF!</definedName>
    <definedName name="BExS6ITKSZFRR01YD5B0F676SYN7" localSheetId="25" hidden="1">#REF!</definedName>
    <definedName name="BExS6ITKSZFRR01YD5B0F676SYN7" hidden="1">#REF!</definedName>
    <definedName name="BExS6N0LI574IAC89EFW6CLTCQ33" localSheetId="25" hidden="1">#REF!</definedName>
    <definedName name="BExS6N0LI574IAC89EFW6CLTCQ33" hidden="1">#REF!</definedName>
    <definedName name="BExS6WRDBF3ST86ZOBBUL3GTCR11" localSheetId="25" hidden="1">#REF!</definedName>
    <definedName name="BExS6WRDBF3ST86ZOBBUL3GTCR11" hidden="1">#REF!</definedName>
    <definedName name="BExS6XNRKR0C3MTA0LV5B60UB908" localSheetId="25" hidden="1">#REF!</definedName>
    <definedName name="BExS6XNRKR0C3MTA0LV5B60UB908" hidden="1">#REF!</definedName>
    <definedName name="BExS7TKQYLRZGM93UY3ZJZJBQNFJ" localSheetId="25" hidden="1">#REF!</definedName>
    <definedName name="BExS7TKQYLRZGM93UY3ZJZJBQNFJ" hidden="1">#REF!</definedName>
    <definedName name="BExS7Y2LNGVHSIBKC7C3R6X4LDR6" localSheetId="25" hidden="1">#REF!</definedName>
    <definedName name="BExS7Y2LNGVHSIBKC7C3R6X4LDR6" hidden="1">#REF!</definedName>
    <definedName name="BExS81TE0EY44Y3W2M4Z4MGNP5OM" localSheetId="25" hidden="1">#REF!</definedName>
    <definedName name="BExS81TE0EY44Y3W2M4Z4MGNP5OM" hidden="1">#REF!</definedName>
    <definedName name="BExS81YPDZDVJJVS15HV2HDXAC3Y" localSheetId="25" hidden="1">#REF!</definedName>
    <definedName name="BExS81YPDZDVJJVS15HV2HDXAC3Y" hidden="1">#REF!</definedName>
    <definedName name="BExS82PRVNUTEKQZS56YT2DVF6C2" localSheetId="25" hidden="1">#REF!</definedName>
    <definedName name="BExS82PRVNUTEKQZS56YT2DVF6C2" hidden="1">#REF!</definedName>
    <definedName name="BExS8BPG5A0GR5AO1U951NDGGR0L" localSheetId="25" hidden="1">#REF!</definedName>
    <definedName name="BExS8BPG5A0GR5AO1U951NDGGR0L" hidden="1">#REF!</definedName>
    <definedName name="BExS8GSUS17UY50TEM2AWF36BR9Z" localSheetId="25" hidden="1">#REF!</definedName>
    <definedName name="BExS8GSUS17UY50TEM2AWF36BR9Z" hidden="1">#REF!</definedName>
    <definedName name="BExS8HJRBVG0XI6PWA9KTMJZMQXK" localSheetId="25" hidden="1">#REF!</definedName>
    <definedName name="BExS8HJRBVG0XI6PWA9KTMJZMQXK" hidden="1">#REF!</definedName>
    <definedName name="BExS8R51C8RM2FS6V6IRTYO9GA4A" localSheetId="25" hidden="1">#REF!</definedName>
    <definedName name="BExS8R51C8RM2FS6V6IRTYO9GA4A" hidden="1">#REF!</definedName>
    <definedName name="BExS8WDX408F60MH1X9B9UZ2H4R7" localSheetId="25" hidden="1">#REF!</definedName>
    <definedName name="BExS8WDX408F60MH1X9B9UZ2H4R7" hidden="1">#REF!</definedName>
    <definedName name="BExS8Z2W2QEC3MH0BZIYLDFQNUIP" localSheetId="25" hidden="1">#REF!</definedName>
    <definedName name="BExS8Z2W2QEC3MH0BZIYLDFQNUIP" hidden="1">#REF!</definedName>
    <definedName name="BExS92DKGRFFCIA9C0IXDOLO57EP" localSheetId="25" hidden="1">#REF!</definedName>
    <definedName name="BExS92DKGRFFCIA9C0IXDOLO57EP" hidden="1">#REF!</definedName>
    <definedName name="BExS98OB4321YCHLCQ022PXKTT2W" localSheetId="25" hidden="1">#REF!</definedName>
    <definedName name="BExS98OB4321YCHLCQ022PXKTT2W" hidden="1">#REF!</definedName>
    <definedName name="BExS9C9N8GFISC6HUERJ0EI06GB2" localSheetId="25" hidden="1">#REF!</definedName>
    <definedName name="BExS9C9N8GFISC6HUERJ0EI06GB2" hidden="1">#REF!</definedName>
    <definedName name="BExS9DX13CACP3J8JDREK30JB1SQ" localSheetId="25" hidden="1">#REF!</definedName>
    <definedName name="BExS9DX13CACP3J8JDREK30JB1SQ" hidden="1">#REF!</definedName>
    <definedName name="BExS9FPRS2KRRCS33SE6WFNF5GYL" localSheetId="25" hidden="1">#REF!</definedName>
    <definedName name="BExS9FPRS2KRRCS33SE6WFNF5GYL" hidden="1">#REF!</definedName>
    <definedName name="BExS9WI0A6PSEB8N9GPXF2Z7MWHM" localSheetId="25" hidden="1">#REF!</definedName>
    <definedName name="BExS9WI0A6PSEB8N9GPXF2Z7MWHM" hidden="1">#REF!</definedName>
    <definedName name="BExSA5HP306TN9XJS0TU619DLRR7" localSheetId="25" hidden="1">#REF!</definedName>
    <definedName name="BExSA5HP306TN9XJS0TU619DLRR7" hidden="1">#REF!</definedName>
    <definedName name="BExSAAVWQOOIA6B3JHQVGP08HFEM" localSheetId="25" hidden="1">#REF!</definedName>
    <definedName name="BExSAAVWQOOIA6B3JHQVGP08HFEM" hidden="1">#REF!</definedName>
    <definedName name="BExSAE6KWTHQQZTPGLHYQ94UKDTD" localSheetId="25" hidden="1">#REF!</definedName>
    <definedName name="BExSAE6KWTHQQZTPGLHYQ94UKDTD" hidden="1">#REF!</definedName>
    <definedName name="BExSAFJ3IICU2M7QPVE4ARYMXZKX" localSheetId="25" hidden="1">#REF!</definedName>
    <definedName name="BExSAFJ3IICU2M7QPVE4ARYMXZKX" hidden="1">#REF!</definedName>
    <definedName name="BExSAH6ID8OHX379UXVNGFO8J6KQ" localSheetId="25" hidden="1">#REF!</definedName>
    <definedName name="BExSAH6ID8OHX379UXVNGFO8J6KQ" hidden="1">#REF!</definedName>
    <definedName name="BExSAQBHIXGQRNIRGCJMBXUPCZQA" localSheetId="25" hidden="1">#REF!</definedName>
    <definedName name="BExSAQBHIXGQRNIRGCJMBXUPCZQA" hidden="1">#REF!</definedName>
    <definedName name="BExSAUTCT4P7JP57NOR9MTX33QJZ" localSheetId="25" hidden="1">#REF!</definedName>
    <definedName name="BExSAUTCT4P7JP57NOR9MTX33QJZ" hidden="1">#REF!</definedName>
    <definedName name="BExSAY9CA9TFXQ9M9FBJRGJO9T9E" localSheetId="25" hidden="1">#REF!</definedName>
    <definedName name="BExSAY9CA9TFXQ9M9FBJRGJO9T9E" hidden="1">#REF!</definedName>
    <definedName name="BExSB4JYKQ3MINI7RAYK5M8BLJDC" localSheetId="25" hidden="1">#REF!</definedName>
    <definedName name="BExSB4JYKQ3MINI7RAYK5M8BLJDC" hidden="1">#REF!</definedName>
    <definedName name="BExSBMOS41ZRLWYLOU29V6Y7YORR" localSheetId="25" hidden="1">#REF!</definedName>
    <definedName name="BExSBMOS41ZRLWYLOU29V6Y7YORR" hidden="1">#REF!</definedName>
    <definedName name="BExSBRBXXQMBU1TYDW1BXTEVEPRU" localSheetId="25" hidden="1">#REF!</definedName>
    <definedName name="BExSBRBXXQMBU1TYDW1BXTEVEPRU" hidden="1">#REF!</definedName>
    <definedName name="BExSC54998WTZ21DSL0R8UN0Y9JH" localSheetId="25" hidden="1">#REF!</definedName>
    <definedName name="BExSC54998WTZ21DSL0R8UN0Y9JH" hidden="1">#REF!</definedName>
    <definedName name="BExSC60N7WR9PJSNC9B7ORCX9NGY" localSheetId="25" hidden="1">#REF!</definedName>
    <definedName name="BExSC60N7WR9PJSNC9B7ORCX9NGY" hidden="1">#REF!</definedName>
    <definedName name="BExSCE99EZTILTTCE4NJJF96OYYM" localSheetId="25" hidden="1">#REF!</definedName>
    <definedName name="BExSCE99EZTILTTCE4NJJF96OYYM" hidden="1">#REF!</definedName>
    <definedName name="BExSCEUTXKYDR7NYA6JY41T1GH9I" localSheetId="25" hidden="1">#REF!</definedName>
    <definedName name="BExSCEUTXKYDR7NYA6JY41T1GH9I" hidden="1">#REF!</definedName>
    <definedName name="BExSCHUQZ2HFEWS54X67DIS8OSXZ" localSheetId="25" hidden="1">#REF!</definedName>
    <definedName name="BExSCHUQZ2HFEWS54X67DIS8OSXZ" hidden="1">#REF!</definedName>
    <definedName name="BExSCOG41SKKG4GYU76WRWW1CTE6" localSheetId="25" hidden="1">#REF!</definedName>
    <definedName name="BExSCOG41SKKG4GYU76WRWW1CTE6" hidden="1">#REF!</definedName>
    <definedName name="BExSCVC9P86YVFMRKKUVRV29MZXZ" localSheetId="25" hidden="1">#REF!</definedName>
    <definedName name="BExSCVC9P86YVFMRKKUVRV29MZXZ" hidden="1">#REF!</definedName>
    <definedName name="BExSD233CH4MU9ZMGNRF97ZV7KWU" localSheetId="25" hidden="1">#REF!</definedName>
    <definedName name="BExSD233CH4MU9ZMGNRF97ZV7KWU" hidden="1">#REF!</definedName>
    <definedName name="BExSD2U0F3BN6IN9N4R2DTTJG15H" localSheetId="25" hidden="1">#REF!</definedName>
    <definedName name="BExSD2U0F3BN6IN9N4R2DTTJG15H" hidden="1">#REF!</definedName>
    <definedName name="BExSD6A6NY15YSMFH51ST6XJY429" localSheetId="25" hidden="1">#REF!</definedName>
    <definedName name="BExSD6A6NY15YSMFH51ST6XJY429" hidden="1">#REF!</definedName>
    <definedName name="BExSD9VH6PF6RQ135VOEE08YXPAW" localSheetId="25" hidden="1">#REF!</definedName>
    <definedName name="BExSD9VH6PF6RQ135VOEE08YXPAW" hidden="1">#REF!</definedName>
    <definedName name="BExSDP5Y04WWMX2WWRITWOX8R5I9" localSheetId="25" hidden="1">#REF!</definedName>
    <definedName name="BExSDP5Y04WWMX2WWRITWOX8R5I9" hidden="1">#REF!</definedName>
    <definedName name="BExSDSGM203BJTNS9MKCBX453HMD" localSheetId="25" hidden="1">#REF!</definedName>
    <definedName name="BExSDSGM203BJTNS9MKCBX453HMD" hidden="1">#REF!</definedName>
    <definedName name="BExSDT20XUFXTDM37M148AXAP7HN" localSheetId="25" hidden="1">#REF!</definedName>
    <definedName name="BExSDT20XUFXTDM37M148AXAP7HN" hidden="1">#REF!</definedName>
    <definedName name="BExSEEHK1VLWD7JBV9SVVVIKQZ3I" localSheetId="25" hidden="1">#REF!</definedName>
    <definedName name="BExSEEHK1VLWD7JBV9SVVVIKQZ3I" hidden="1">#REF!</definedName>
    <definedName name="BExSEJKZLX37P3V33TRTFJ30BFRK" localSheetId="25" hidden="1">#REF!</definedName>
    <definedName name="BExSEJKZLX37P3V33TRTFJ30BFRK" hidden="1">#REF!</definedName>
    <definedName name="BExSEP9UVOAI6TMXKNK587PQ3328" localSheetId="25" hidden="1">#REF!</definedName>
    <definedName name="BExSEP9UVOAI6TMXKNK587PQ3328" hidden="1">#REF!</definedName>
    <definedName name="BExSERZ34ETZF8OI93MYIVZX4RDV" localSheetId="25" hidden="1">#REF!</definedName>
    <definedName name="BExSERZ34ETZF8OI93MYIVZX4RDV" hidden="1">#REF!</definedName>
    <definedName name="BExSF07QFLZCO4P6K6QF05XG7PH1" localSheetId="25" hidden="1">#REF!</definedName>
    <definedName name="BExSF07QFLZCO4P6K6QF05XG7PH1" hidden="1">#REF!</definedName>
    <definedName name="BExSFELNPJYUZX393PKWKNNZYV1N" localSheetId="25" hidden="1">#REF!</definedName>
    <definedName name="BExSFELNPJYUZX393PKWKNNZYV1N" hidden="1">#REF!</definedName>
    <definedName name="BExSFJ8ZAGQ63A4MVMZRQWLVRGQ5" localSheetId="25" hidden="1">#REF!</definedName>
    <definedName name="BExSFJ8ZAGQ63A4MVMZRQWLVRGQ5" hidden="1">#REF!</definedName>
    <definedName name="BExSFKQRST2S9KXWWLCXYLKSF4G1" localSheetId="25" hidden="1">#REF!</definedName>
    <definedName name="BExSFKQRST2S9KXWWLCXYLKSF4G1" hidden="1">#REF!</definedName>
    <definedName name="BExSFYDRRTAZVPXRWUF5PDQ97WFF" localSheetId="25" hidden="1">#REF!</definedName>
    <definedName name="BExSFYDRRTAZVPXRWUF5PDQ97WFF" hidden="1">#REF!</definedName>
    <definedName name="BExSFZVPFTXA3F0IJ2NGH1GXX9R7" localSheetId="25" hidden="1">#REF!</definedName>
    <definedName name="BExSFZVPFTXA3F0IJ2NGH1GXX9R7" hidden="1">#REF!</definedName>
    <definedName name="BExSG90Q4ZUU2IPGDYOM169NJV9S" localSheetId="25" hidden="1">#REF!</definedName>
    <definedName name="BExSG90Q4ZUU2IPGDYOM169NJV9S" hidden="1">#REF!</definedName>
    <definedName name="BExSG9X3DU845PNXYJGGLBQY2UHG" localSheetId="25" hidden="1">#REF!</definedName>
    <definedName name="BExSG9X3DU845PNXYJGGLBQY2UHG" hidden="1">#REF!</definedName>
    <definedName name="BExSGE45J27MDUUNXW7Z8Q33UAON" localSheetId="25" hidden="1">#REF!</definedName>
    <definedName name="BExSGE45J27MDUUNXW7Z8Q33UAON" hidden="1">#REF!</definedName>
    <definedName name="BExSGE9LY91Q0URHB4YAMX0UAMYI" localSheetId="25" hidden="1">#REF!</definedName>
    <definedName name="BExSGE9LY91Q0URHB4YAMX0UAMYI" hidden="1">#REF!</definedName>
    <definedName name="BExSGLB2URTLBCKBB4Y885W925F2" localSheetId="25" hidden="1">#REF!</definedName>
    <definedName name="BExSGLB2URTLBCKBB4Y885W925F2" hidden="1">#REF!</definedName>
    <definedName name="BExSGOAYG73SFWOPAQV80P710GID" localSheetId="25" hidden="1">#REF!</definedName>
    <definedName name="BExSGOAYG73SFWOPAQV80P710GID" hidden="1">#REF!</definedName>
    <definedName name="BExSGOWJHRW7FWKLO2EHUOOGHNAF" localSheetId="25" hidden="1">#REF!</definedName>
    <definedName name="BExSGOWJHRW7FWKLO2EHUOOGHNAF" hidden="1">#REF!</definedName>
    <definedName name="BExSGOWJTAP41ZV5Q23H7MI9C76W" localSheetId="25" hidden="1">#REF!</definedName>
    <definedName name="BExSGOWJTAP41ZV5Q23H7MI9C76W" hidden="1">#REF!</definedName>
    <definedName name="BExSGR5JQVX2HQ0PKCGZNSSUM1RV" localSheetId="25" hidden="1">#REF!</definedName>
    <definedName name="BExSGR5JQVX2HQ0PKCGZNSSUM1RV" hidden="1">#REF!</definedName>
    <definedName name="BExSGVHX69GJZHD99DKE4RZ042B1" localSheetId="25" hidden="1">#REF!</definedName>
    <definedName name="BExSGVHX69GJZHD99DKE4RZ042B1" hidden="1">#REF!</definedName>
    <definedName name="BExSGZJO4J4ZO04E2N2ECVYS9DEZ" localSheetId="25" hidden="1">#REF!</definedName>
    <definedName name="BExSGZJO4J4ZO04E2N2ECVYS9DEZ" hidden="1">#REF!</definedName>
    <definedName name="BExSHAHFHS7MMNJR8JPVABRGBVIT" localSheetId="25" hidden="1">#REF!</definedName>
    <definedName name="BExSHAHFHS7MMNJR8JPVABRGBVIT" hidden="1">#REF!</definedName>
    <definedName name="BExSHCVQ2P4WEBAPDWFD6UNBJMNG" localSheetId="25" hidden="1">#REF!</definedName>
    <definedName name="BExSHCVQ2P4WEBAPDWFD6UNBJMNG" hidden="1">#REF!</definedName>
    <definedName name="BExSHGH88QZWW4RNAX4YKAZ5JEBL" localSheetId="25" hidden="1">#REF!</definedName>
    <definedName name="BExSHGH88QZWW4RNAX4YKAZ5JEBL" hidden="1">#REF!</definedName>
    <definedName name="BExSHNDDGE75T50SJD76HLFDAR54" localSheetId="25" hidden="1">#REF!</definedName>
    <definedName name="BExSHNDDGE75T50SJD76HLFDAR54" hidden="1">#REF!</definedName>
    <definedName name="BExSHOKK1OO3CX9Z28C58E5J1D9W" localSheetId="25" hidden="1">#REF!</definedName>
    <definedName name="BExSHOKK1OO3CX9Z28C58E5J1D9W" hidden="1">#REF!</definedName>
    <definedName name="BExSHQD8KYLTQGDXIRKCHQQ7MKIH" localSheetId="25" hidden="1">#REF!</definedName>
    <definedName name="BExSHQD8KYLTQGDXIRKCHQQ7MKIH" hidden="1">#REF!</definedName>
    <definedName name="BExSHVGPIAHXI97UBLI9G4I4M29F" localSheetId="25" hidden="1">#REF!</definedName>
    <definedName name="BExSHVGPIAHXI97UBLI9G4I4M29F" hidden="1">#REF!</definedName>
    <definedName name="BExSI0K2YL3HTCQAD8A7TR4QCUR6" localSheetId="25" hidden="1">#REF!</definedName>
    <definedName name="BExSI0K2YL3HTCQAD8A7TR4QCUR6" hidden="1">#REF!</definedName>
    <definedName name="BExSIFUDNRWXWIWNGCCFOOD8WIAZ" localSheetId="25" hidden="1">#REF!</definedName>
    <definedName name="BExSIFUDNRWXWIWNGCCFOOD8WIAZ" hidden="1">#REF!</definedName>
    <definedName name="BExTTWD2PGX3Y9FR5F2MRNLY1DIY" localSheetId="25" hidden="1">#REF!</definedName>
    <definedName name="BExTTWD2PGX3Y9FR5F2MRNLY1DIY" hidden="1">#REF!</definedName>
    <definedName name="BExTTZNS2PBCR93C9IUW49UZ4I6T" localSheetId="25" hidden="1">#REF!</definedName>
    <definedName name="BExTTZNS2PBCR93C9IUW49UZ4I6T" hidden="1">#REF!</definedName>
    <definedName name="BExTU2YFQ25JQ6MEMRHHN66VLTPJ" localSheetId="25" hidden="1">#REF!</definedName>
    <definedName name="BExTU2YFQ25JQ6MEMRHHN66VLTPJ" hidden="1">#REF!</definedName>
    <definedName name="BExTU75IOII1V5O0C9X2VAYYVJUG" localSheetId="25" hidden="1">#REF!</definedName>
    <definedName name="BExTU75IOII1V5O0C9X2VAYYVJUG" hidden="1">#REF!</definedName>
    <definedName name="BExTUA5F7V4LUIIAM17J3A8XF3JE" localSheetId="25" hidden="1">#REF!</definedName>
    <definedName name="BExTUA5F7V4LUIIAM17J3A8XF3JE" hidden="1">#REF!</definedName>
    <definedName name="BExTUJ53ANGZ3H1KDK4CR4Q0OD6P" localSheetId="25" hidden="1">#REF!</definedName>
    <definedName name="BExTUJ53ANGZ3H1KDK4CR4Q0OD6P" hidden="1">#REF!</definedName>
    <definedName name="BExTUKXSZBM7C57G6NGLWGU4WOHY" localSheetId="25" hidden="1">#REF!</definedName>
    <definedName name="BExTUKXSZBM7C57G6NGLWGU4WOHY" hidden="1">#REF!</definedName>
    <definedName name="BExTUSQCFFYZCDNHWHADBC2E1ZP1" localSheetId="25" hidden="1">#REF!</definedName>
    <definedName name="BExTUSQCFFYZCDNHWHADBC2E1ZP1" hidden="1">#REF!</definedName>
    <definedName name="BExTUVFGOJEYS28JURA5KHQFDU5J" localSheetId="25" hidden="1">#REF!</definedName>
    <definedName name="BExTUVFGOJEYS28JURA5KHQFDU5J" hidden="1">#REF!</definedName>
    <definedName name="BExTUW10U40QCYGHM5NJ3YR1O5SP" localSheetId="25" hidden="1">#REF!</definedName>
    <definedName name="BExTUW10U40QCYGHM5NJ3YR1O5SP" hidden="1">#REF!</definedName>
    <definedName name="BExTUWXFQHINU66YG82BI20ATMB5" localSheetId="25" hidden="1">#REF!</definedName>
    <definedName name="BExTUWXFQHINU66YG82BI20ATMB5" hidden="1">#REF!</definedName>
    <definedName name="BExTUY9WNSJ91GV8CP0SKJTEIV82" localSheetId="25" hidden="1">#REF!</definedName>
    <definedName name="BExTUY9WNSJ91GV8CP0SKJTEIV82" hidden="1">#REF!</definedName>
    <definedName name="BExTV67VIM8PV6KO253M4DUBJQLC" localSheetId="25" hidden="1">#REF!</definedName>
    <definedName name="BExTV67VIM8PV6KO253M4DUBJQLC" hidden="1">#REF!</definedName>
    <definedName name="BExTVELZCF2YA5L6F23BYZZR6WHF" localSheetId="25" hidden="1">#REF!</definedName>
    <definedName name="BExTVELZCF2YA5L6F23BYZZR6WHF" hidden="1">#REF!</definedName>
    <definedName name="BExTVGPIQZ99YFXUC8OONUX5BD42" localSheetId="25" hidden="1">#REF!</definedName>
    <definedName name="BExTVGPIQZ99YFXUC8OONUX5BD42" hidden="1">#REF!</definedName>
    <definedName name="BExTVGUTR3S1C6YNIPOZV35IQ1LN" localSheetId="25" hidden="1">#REF!</definedName>
    <definedName name="BExTVGUTR3S1C6YNIPOZV35IQ1LN" hidden="1">#REF!</definedName>
    <definedName name="BExTVZQLP9VFLEYQ9280W13X7E8K" localSheetId="25" hidden="1">#REF!</definedName>
    <definedName name="BExTVZQLP9VFLEYQ9280W13X7E8K" hidden="1">#REF!</definedName>
    <definedName name="BExTWB4LA1PODQOH4LDTHQKBN16K" localSheetId="25" hidden="1">#REF!</definedName>
    <definedName name="BExTWB4LA1PODQOH4LDTHQKBN16K" hidden="1">#REF!</definedName>
    <definedName name="BExTWI0Q8AWXUA3ZN7I5V3QK2KM1" localSheetId="25" hidden="1">#REF!</definedName>
    <definedName name="BExTWI0Q8AWXUA3ZN7I5V3QK2KM1" hidden="1">#REF!</definedName>
    <definedName name="BExTWJTIA3WUW1PUWXAOP9O8NKLZ" localSheetId="25" hidden="1">#REF!</definedName>
    <definedName name="BExTWJTIA3WUW1PUWXAOP9O8NKLZ" hidden="1">#REF!</definedName>
    <definedName name="BExTWW95OX07FNA01WF5MSSSFQLX" localSheetId="25" hidden="1">#REF!</definedName>
    <definedName name="BExTWW95OX07FNA01WF5MSSSFQLX" hidden="1">#REF!</definedName>
    <definedName name="BExTX476KI0RNB71XI5TYMANSGBG" localSheetId="25" hidden="1">#REF!</definedName>
    <definedName name="BExTX476KI0RNB71XI5TYMANSGBG" hidden="1">#REF!</definedName>
    <definedName name="BExTXJ6HBAIXMMWKZTJNFDYVZCAY" localSheetId="25" hidden="1">#REF!</definedName>
    <definedName name="BExTXJ6HBAIXMMWKZTJNFDYVZCAY" hidden="1">#REF!</definedName>
    <definedName name="BExTXT812NQT8GAEGH738U29BI0D" localSheetId="25" hidden="1">#REF!</definedName>
    <definedName name="BExTXT812NQT8GAEGH738U29BI0D" hidden="1">#REF!</definedName>
    <definedName name="BExTXWIP2TFPTQ76NHFOB72NICRZ" localSheetId="25" hidden="1">#REF!</definedName>
    <definedName name="BExTXWIP2TFPTQ76NHFOB72NICRZ" hidden="1">#REF!</definedName>
    <definedName name="BExTY5T62H651VC86QM4X7E28JVA" localSheetId="25" hidden="1">#REF!</definedName>
    <definedName name="BExTY5T62H651VC86QM4X7E28JVA" hidden="1">#REF!</definedName>
    <definedName name="BExTYHCJJ2NWRM1RV59FYR41534U" localSheetId="25" hidden="1">#REF!</definedName>
    <definedName name="BExTYHCJJ2NWRM1RV59FYR41534U" hidden="1">#REF!</definedName>
    <definedName name="BExTYKCEFJ83LZM95M1V7CSFQVEA" localSheetId="25" hidden="1">#REF!</definedName>
    <definedName name="BExTYKCEFJ83LZM95M1V7CSFQVEA" hidden="1">#REF!</definedName>
    <definedName name="BExTYPLA9N640MFRJJQPKXT7P88M" localSheetId="25" hidden="1">#REF!</definedName>
    <definedName name="BExTYPLA9N640MFRJJQPKXT7P88M" hidden="1">#REF!</definedName>
    <definedName name="BExTYQXS2YFFOFACOWVM52JWTYIO" localSheetId="25" hidden="1">#REF!</definedName>
    <definedName name="BExTYQXS2YFFOFACOWVM52JWTYIO" hidden="1">#REF!</definedName>
    <definedName name="BExTZ7F71SNTOX4LLZCK5R9VUMIJ" localSheetId="25" hidden="1">#REF!</definedName>
    <definedName name="BExTZ7F71SNTOX4LLZCK5R9VUMIJ" hidden="1">#REF!</definedName>
    <definedName name="BExTZ8X5G9S3PA4FPSNK7T69W7QT" localSheetId="25" hidden="1">#REF!</definedName>
    <definedName name="BExTZ8X5G9S3PA4FPSNK7T69W7QT" hidden="1">#REF!</definedName>
    <definedName name="BExTZ97Y0RMR8V5BI9F2H4MFB77O" localSheetId="25" hidden="1">#REF!</definedName>
    <definedName name="BExTZ97Y0RMR8V5BI9F2H4MFB77O" hidden="1">#REF!</definedName>
    <definedName name="BExTZK5PMCAXJL4DUIGL6H9Y8U4C" localSheetId="25" hidden="1">#REF!</definedName>
    <definedName name="BExTZK5PMCAXJL4DUIGL6H9Y8U4C" hidden="1">#REF!</definedName>
    <definedName name="BExTZKB6L5SXV5UN71YVTCBEIGWY" localSheetId="25" hidden="1">#REF!</definedName>
    <definedName name="BExTZKB6L5SXV5UN71YVTCBEIGWY" hidden="1">#REF!</definedName>
    <definedName name="BExTZLICVKK4NBJFEGL270GJ2VQO" localSheetId="25" hidden="1">#REF!</definedName>
    <definedName name="BExTZLICVKK4NBJFEGL270GJ2VQO" hidden="1">#REF!</definedName>
    <definedName name="BExTZO2596CBZKPI7YNA1QQNPAIJ" localSheetId="25" hidden="1">#REF!</definedName>
    <definedName name="BExTZO2596CBZKPI7YNA1QQNPAIJ" hidden="1">#REF!</definedName>
    <definedName name="BExTZY8TDV4U7FQL7O10G6VKWKPJ" localSheetId="25" hidden="1">#REF!</definedName>
    <definedName name="BExTZY8TDV4U7FQL7O10G6VKWKPJ" hidden="1">#REF!</definedName>
    <definedName name="BExU02QNT4LT7H9JPUC4FXTLVGZT" localSheetId="25" hidden="1">#REF!</definedName>
    <definedName name="BExU02QNT4LT7H9JPUC4FXTLVGZT" hidden="1">#REF!</definedName>
    <definedName name="BExU0BFJJQO1HJZKI14QGOQ6JROO" localSheetId="25" hidden="1">#REF!</definedName>
    <definedName name="BExU0BFJJQO1HJZKI14QGOQ6JROO" hidden="1">#REF!</definedName>
    <definedName name="BExU0FH5WTGW8MRFUFMDDSMJ6YQ5" localSheetId="25" hidden="1">#REF!</definedName>
    <definedName name="BExU0FH5WTGW8MRFUFMDDSMJ6YQ5" hidden="1">#REF!</definedName>
    <definedName name="BExU0GDOIL9U33QGU9ZU3YX3V1I4" localSheetId="25" hidden="1">#REF!</definedName>
    <definedName name="BExU0GDOIL9U33QGU9ZU3YX3V1I4" hidden="1">#REF!</definedName>
    <definedName name="BExU0HKTO8WJDQDWRTUK5TETM3HS" localSheetId="25" hidden="1">#REF!</definedName>
    <definedName name="BExU0HKTO8WJDQDWRTUK5TETM3HS" hidden="1">#REF!</definedName>
    <definedName name="BExU0MTJQPE041ZN7H8UKGV6MZT7" localSheetId="25" hidden="1">#REF!</definedName>
    <definedName name="BExU0MTJQPE041ZN7H8UKGV6MZT7" hidden="1">#REF!</definedName>
    <definedName name="BExU0XB6XCXI4SZ92YEUFMW4TAXF" localSheetId="25" hidden="1">#REF!</definedName>
    <definedName name="BExU0XB6XCXI4SZ92YEUFMW4TAXF" hidden="1">#REF!</definedName>
    <definedName name="BExU0ZUUFYHLUK4M4E8GLGIBBNT0" localSheetId="25" hidden="1">#REF!</definedName>
    <definedName name="BExU0ZUUFYHLUK4M4E8GLGIBBNT0" hidden="1">#REF!</definedName>
    <definedName name="BExU147D6RPG6ZVTSXRKFSVRHSBG" localSheetId="25" hidden="1">#REF!</definedName>
    <definedName name="BExU147D6RPG6ZVTSXRKFSVRHSBG" hidden="1">#REF!</definedName>
    <definedName name="BExU16R10W1SOAPNG4CDJ01T7JRE" localSheetId="25" hidden="1">#REF!</definedName>
    <definedName name="BExU16R10W1SOAPNG4CDJ01T7JRE" hidden="1">#REF!</definedName>
    <definedName name="BExU17CKOR3GNIHDNVLH9L1IOJS9" localSheetId="25" hidden="1">#REF!</definedName>
    <definedName name="BExU17CKOR3GNIHDNVLH9L1IOJS9" hidden="1">#REF!</definedName>
    <definedName name="BExU1GXUTLRPJN4MRINLAPHSZQFG" localSheetId="25" hidden="1">#REF!</definedName>
    <definedName name="BExU1GXUTLRPJN4MRINLAPHSZQFG" hidden="1">#REF!</definedName>
    <definedName name="BExU1IL9AOHFO85BZB6S60DK3N8H" localSheetId="25" hidden="1">#REF!</definedName>
    <definedName name="BExU1IL9AOHFO85BZB6S60DK3N8H" hidden="1">#REF!</definedName>
    <definedName name="BExU1NOPS09CLFZL1O31RAF9BQNQ" localSheetId="25" hidden="1">#REF!</definedName>
    <definedName name="BExU1NOPS09CLFZL1O31RAF9BQNQ" hidden="1">#REF!</definedName>
    <definedName name="BExU1PH9MOEX1JZVZ3D5M9DXB191" localSheetId="25" hidden="1">#REF!</definedName>
    <definedName name="BExU1PH9MOEX1JZVZ3D5M9DXB191" hidden="1">#REF!</definedName>
    <definedName name="BExU1QZEEKJA35IMEOLOJ3ODX0ZA" localSheetId="25" hidden="1">#REF!</definedName>
    <definedName name="BExU1QZEEKJA35IMEOLOJ3ODX0ZA" hidden="1">#REF!</definedName>
    <definedName name="BExU1VRURIWWVJ95O40WA23LMTJD" localSheetId="25" hidden="1">#REF!</definedName>
    <definedName name="BExU1VRURIWWVJ95O40WA23LMTJD" hidden="1">#REF!</definedName>
    <definedName name="BExU2ALZF484J9TFYQXE7TEKKX65" localSheetId="25" hidden="1">#REF!</definedName>
    <definedName name="BExU2ALZF484J9TFYQXE7TEKKX65" hidden="1">#REF!</definedName>
    <definedName name="BExU2M5CK6XK55UIHDVYRXJJJRI4" localSheetId="25" hidden="1">#REF!</definedName>
    <definedName name="BExU2M5CK6XK55UIHDVYRXJJJRI4" hidden="1">#REF!</definedName>
    <definedName name="BExU2TXVT25ZTOFQAF6CM53Z1RLF" localSheetId="25" hidden="1">#REF!</definedName>
    <definedName name="BExU2TXVT25ZTOFQAF6CM53Z1RLF" hidden="1">#REF!</definedName>
    <definedName name="BExU2XZLYIU19G7358W5T9E87AFR" localSheetId="25" hidden="1">#REF!</definedName>
    <definedName name="BExU2XZLYIU19G7358W5T9E87AFR" hidden="1">#REF!</definedName>
    <definedName name="BExU3B66MCKJFSKT3HL8B5EJGVX0" localSheetId="25" hidden="1">#REF!</definedName>
    <definedName name="BExU3B66MCKJFSKT3HL8B5EJGVX0" hidden="1">#REF!</definedName>
    <definedName name="BExU3UNI9NR1RNZR07NSLSZMDOQQ" localSheetId="25" hidden="1">#REF!</definedName>
    <definedName name="BExU3UNI9NR1RNZR07NSLSZMDOQQ" hidden="1">#REF!</definedName>
    <definedName name="BExU401R18N6XKZKL7CNFOZQCM14" localSheetId="25" hidden="1">#REF!</definedName>
    <definedName name="BExU401R18N6XKZKL7CNFOZQCM14" hidden="1">#REF!</definedName>
    <definedName name="BExU42QVGY7TK39W1BIN6CDRG2OE" localSheetId="25" hidden="1">#REF!</definedName>
    <definedName name="BExU42QVGY7TK39W1BIN6CDRG2OE" hidden="1">#REF!</definedName>
    <definedName name="BExU44P2AEX6PD8VC4ISCROUCQSP" localSheetId="25" hidden="1">#REF!</definedName>
    <definedName name="BExU44P2AEX6PD8VC4ISCROUCQSP" hidden="1">#REF!</definedName>
    <definedName name="BExU47OZMS6TCWMEHHF0UCSFLLPI" localSheetId="25" hidden="1">#REF!</definedName>
    <definedName name="BExU47OZMS6TCWMEHHF0UCSFLLPI" hidden="1">#REF!</definedName>
    <definedName name="BExU4D36E8TXN0M8KSNGEAFYP4DQ" localSheetId="25" hidden="1">#REF!</definedName>
    <definedName name="BExU4D36E8TXN0M8KSNGEAFYP4DQ" hidden="1">#REF!</definedName>
    <definedName name="BExU4G31RRVLJ3AC6E1FNEFMXM3O" localSheetId="25" hidden="1">#REF!</definedName>
    <definedName name="BExU4G31RRVLJ3AC6E1FNEFMXM3O" hidden="1">#REF!</definedName>
    <definedName name="BExU4GDVLPUEWBA4MRYRTQAUNO7B" localSheetId="25" hidden="1">#REF!</definedName>
    <definedName name="BExU4GDVLPUEWBA4MRYRTQAUNO7B" hidden="1">#REF!</definedName>
    <definedName name="BExU4I148DA7PRCCISLWQ6ABXFK6" localSheetId="25" hidden="1">#REF!</definedName>
    <definedName name="BExU4I148DA7PRCCISLWQ6ABXFK6" hidden="1">#REF!</definedName>
    <definedName name="BExU4L101H2KQHVKCKQ4PBAWZV6K" localSheetId="25" hidden="1">#REF!</definedName>
    <definedName name="BExU4L101H2KQHVKCKQ4PBAWZV6K" hidden="1">#REF!</definedName>
    <definedName name="BExU4NA00RRRBGRT6TOB0MXZRCRZ" localSheetId="25" hidden="1">#REF!</definedName>
    <definedName name="BExU4NA00RRRBGRT6TOB0MXZRCRZ" hidden="1">#REF!</definedName>
    <definedName name="BExU51IFNZXPBDES28457LR8X60M" localSheetId="25" hidden="1">#REF!</definedName>
    <definedName name="BExU51IFNZXPBDES28457LR8X60M" hidden="1">#REF!</definedName>
    <definedName name="BExU529I6YHVOG83TJHWSILIQU1S" localSheetId="25" hidden="1">#REF!</definedName>
    <definedName name="BExU529I6YHVOG83TJHWSILIQU1S" hidden="1">#REF!</definedName>
    <definedName name="BExU57YCIKPRD8QWL6EU0YR3NG3J" localSheetId="25" hidden="1">#REF!</definedName>
    <definedName name="BExU57YCIKPRD8QWL6EU0YR3NG3J" hidden="1">#REF!</definedName>
    <definedName name="BExU5DSTBWXLN6E59B757KRWRI6E" localSheetId="25" hidden="1">#REF!</definedName>
    <definedName name="BExU5DSTBWXLN6E59B757KRWRI6E" hidden="1">#REF!</definedName>
    <definedName name="BExU5TDWM8NNDHYPQ7OQODTQ368A" localSheetId="25" hidden="1">#REF!</definedName>
    <definedName name="BExU5TDWM8NNDHYPQ7OQODTQ368A" hidden="1">#REF!</definedName>
    <definedName name="BExU5X4OX1V1XHS6WSSORVQPP6Z3" localSheetId="25" hidden="1">#REF!</definedName>
    <definedName name="BExU5X4OX1V1XHS6WSSORVQPP6Z3" hidden="1">#REF!</definedName>
    <definedName name="BExU5XVPARTFMRYHNUTBKDIL4UJN" localSheetId="25" hidden="1">#REF!</definedName>
    <definedName name="BExU5XVPARTFMRYHNUTBKDIL4UJN" hidden="1">#REF!</definedName>
    <definedName name="BExU66KMFBAP8JCVG9VM1RD1TNFF" localSheetId="25" hidden="1">#REF!</definedName>
    <definedName name="BExU66KMFBAP8JCVG9VM1RD1TNFF" hidden="1">#REF!</definedName>
    <definedName name="BExU68IOM3CB3TACNAE9565TW7SH" localSheetId="25" hidden="1">#REF!</definedName>
    <definedName name="BExU68IOM3CB3TACNAE9565TW7SH" hidden="1">#REF!</definedName>
    <definedName name="BExU6AM82KN21E82HMWVP3LWP9IL" localSheetId="25" hidden="1">#REF!</definedName>
    <definedName name="BExU6AM82KN21E82HMWVP3LWP9IL" hidden="1">#REF!</definedName>
    <definedName name="BExU6FEU1MRHU98R9YOJC5OKUJ6L" localSheetId="25" hidden="1">#REF!</definedName>
    <definedName name="BExU6FEU1MRHU98R9YOJC5OKUJ6L" hidden="1">#REF!</definedName>
    <definedName name="BExU6KIAJ663Y8W8QMU4HCF183DF" localSheetId="25" hidden="1">#REF!</definedName>
    <definedName name="BExU6KIAJ663Y8W8QMU4HCF183DF" hidden="1">#REF!</definedName>
    <definedName name="BExU6KT19B4PG6SHXFBGBPLM66KT" localSheetId="25" hidden="1">#REF!</definedName>
    <definedName name="BExU6KT19B4PG6SHXFBGBPLM66KT" hidden="1">#REF!</definedName>
    <definedName name="BExU6PAVKIOAIMQ9XQIHHF1SUAGO" localSheetId="25" hidden="1">#REF!</definedName>
    <definedName name="BExU6PAVKIOAIMQ9XQIHHF1SUAGO" hidden="1">#REF!</definedName>
    <definedName name="BExU6WXXC7SSQDMHSLUN5C2V4IYX" localSheetId="25" hidden="1">#REF!</definedName>
    <definedName name="BExU6WXXC7SSQDMHSLUN5C2V4IYX" hidden="1">#REF!</definedName>
    <definedName name="BExU73387E74XE8A9UKZLZNJYY65" localSheetId="25" hidden="1">#REF!</definedName>
    <definedName name="BExU73387E74XE8A9UKZLZNJYY65" hidden="1">#REF!</definedName>
    <definedName name="BExU73E0R8ZOG5IVNLRZFL8QLPTU" localSheetId="25" hidden="1">#REF!</definedName>
    <definedName name="BExU73E0R8ZOG5IVNLRZFL8QLPTU" hidden="1">#REF!</definedName>
    <definedName name="BExU76ZHCJM8I7VSICCMSTC33O6U" localSheetId="25" hidden="1">#REF!</definedName>
    <definedName name="BExU76ZHCJM8I7VSICCMSTC33O6U" hidden="1">#REF!</definedName>
    <definedName name="BExU7BBTUF8BQ42DSGM94X5TG5GF" localSheetId="25" hidden="1">#REF!</definedName>
    <definedName name="BExU7BBTUF8BQ42DSGM94X5TG5GF" hidden="1">#REF!</definedName>
    <definedName name="BExU7HH4EAHFQHT4AXKGWAWZP3I0" localSheetId="25" hidden="1">#REF!</definedName>
    <definedName name="BExU7HH4EAHFQHT4AXKGWAWZP3I0" hidden="1">#REF!</definedName>
    <definedName name="BExU7KGV0VAKBDABEX5259OKILDT" localSheetId="25" hidden="1">#REF!</definedName>
    <definedName name="BExU7KGV0VAKBDABEX5259OKILDT" hidden="1">#REF!</definedName>
    <definedName name="BExU7MF1ZVPDHOSMCAXOSYICHZ4I" localSheetId="25" hidden="1">#REF!</definedName>
    <definedName name="BExU7MF1ZVPDHOSMCAXOSYICHZ4I" hidden="1">#REF!</definedName>
    <definedName name="BExU7O2BJ6D5YCKEL6FD2EFCWYRX" localSheetId="25" hidden="1">#REF!</definedName>
    <definedName name="BExU7O2BJ6D5YCKEL6FD2EFCWYRX" hidden="1">#REF!</definedName>
    <definedName name="BExU7Q0JS9YIUKUPNSSAIDK2KJAV" localSheetId="25" hidden="1">#REF!</definedName>
    <definedName name="BExU7Q0JS9YIUKUPNSSAIDK2KJAV" hidden="1">#REF!</definedName>
    <definedName name="BExU80I6AE5OU7P7F5V7HWIZBJ4P" localSheetId="25" hidden="1">#REF!</definedName>
    <definedName name="BExU80I6AE5OU7P7F5V7HWIZBJ4P" hidden="1">#REF!</definedName>
    <definedName name="BExU86NB26MCPYIISZ36HADONGT2" localSheetId="25" hidden="1">#REF!</definedName>
    <definedName name="BExU86NB26MCPYIISZ36HADONGT2" hidden="1">#REF!</definedName>
    <definedName name="BExU885EZZNSZV3GP298UJ8LB7OL" localSheetId="25" hidden="1">#REF!</definedName>
    <definedName name="BExU885EZZNSZV3GP298UJ8LB7OL" hidden="1">#REF!</definedName>
    <definedName name="BExU8FSAUP9TUZ1NO9WXK80QPHWV" localSheetId="25" hidden="1">#REF!</definedName>
    <definedName name="BExU8FSAUP9TUZ1NO9WXK80QPHWV" hidden="1">#REF!</definedName>
    <definedName name="BExU8KFLAN778MBN93NYZB0FV30G" localSheetId="25" hidden="1">#REF!</definedName>
    <definedName name="BExU8KFLAN778MBN93NYZB0FV30G" hidden="1">#REF!</definedName>
    <definedName name="BExU8UX9JX3XLB47YZ8GFXE0V7R2" localSheetId="25" hidden="1">#REF!</definedName>
    <definedName name="BExU8UX9JX3XLB47YZ8GFXE0V7R2" hidden="1">#REF!</definedName>
    <definedName name="BExU91DC3DGKPZD6LTER2IRTF89C" localSheetId="25" hidden="1">#REF!</definedName>
    <definedName name="BExU91DC3DGKPZD6LTER2IRTF89C" hidden="1">#REF!</definedName>
    <definedName name="BExU96M1J7P9DZQ3S9H0C12KGYTW" localSheetId="25" hidden="1">#REF!</definedName>
    <definedName name="BExU96M1J7P9DZQ3S9H0C12KGYTW" hidden="1">#REF!</definedName>
    <definedName name="BExU9F05OR1GZ3057R6UL3WPEIYI" localSheetId="25" hidden="1">#REF!</definedName>
    <definedName name="BExU9F05OR1GZ3057R6UL3WPEIYI" hidden="1">#REF!</definedName>
    <definedName name="BExU9GCSO5YILIKG6VAHN13DL75K" localSheetId="25" hidden="1">#REF!</definedName>
    <definedName name="BExU9GCSO5YILIKG6VAHN13DL75K" hidden="1">#REF!</definedName>
    <definedName name="BExU9KJOZLO15N11MJVN782NFGJ0" localSheetId="25" hidden="1">#REF!</definedName>
    <definedName name="BExU9KJOZLO15N11MJVN782NFGJ0" hidden="1">#REF!</definedName>
    <definedName name="BExU9LG29XU2K1GNKRO4438JYQZE" localSheetId="25" hidden="1">#REF!</definedName>
    <definedName name="BExU9LG29XU2K1GNKRO4438JYQZE" hidden="1">#REF!</definedName>
    <definedName name="BExU9RW36I5Z6JIXUIUB3PJH86LT" localSheetId="25" hidden="1">#REF!</definedName>
    <definedName name="BExU9RW36I5Z6JIXUIUB3PJH86LT" hidden="1">#REF!</definedName>
    <definedName name="BExUA28AO7OWDG3H23Q0CL4B7BHW" localSheetId="25" hidden="1">#REF!</definedName>
    <definedName name="BExUA28AO7OWDG3H23Q0CL4B7BHW" hidden="1">#REF!</definedName>
    <definedName name="BExUA5O923FFNEBY8BPO1TU3QGBM" localSheetId="25" hidden="1">#REF!</definedName>
    <definedName name="BExUA5O923FFNEBY8BPO1TU3QGBM" hidden="1">#REF!</definedName>
    <definedName name="BExUA6Q4K25VH452AQ3ZIRBCMS61" localSheetId="25" hidden="1">#REF!</definedName>
    <definedName name="BExUA6Q4K25VH452AQ3ZIRBCMS61" hidden="1">#REF!</definedName>
    <definedName name="BExUAFV4JMBSM2SKBQL9NHL0NIBS" localSheetId="25" hidden="1">#REF!</definedName>
    <definedName name="BExUAFV4JMBSM2SKBQL9NHL0NIBS" hidden="1">#REF!</definedName>
    <definedName name="BExUAM0E1XOPDLF772IH1L1IBWS1" localSheetId="25" hidden="1">#REF!</definedName>
    <definedName name="BExUAM0E1XOPDLF772IH1L1IBWS1" hidden="1">#REF!</definedName>
    <definedName name="BExUAMWQODKBXMRH1QCMJLJBF8M7" localSheetId="25" hidden="1">#REF!</definedName>
    <definedName name="BExUAMWQODKBXMRH1QCMJLJBF8M7" hidden="1">#REF!</definedName>
    <definedName name="BExUAX8WS5OPVLCDXRGKTU2QMTFO" localSheetId="25" hidden="1">#REF!</definedName>
    <definedName name="BExUAX8WS5OPVLCDXRGKTU2QMTFO" hidden="1">#REF!</definedName>
    <definedName name="BExUB8HLEXSBVPZ5AXNQEK96F1N4" localSheetId="25" hidden="1">#REF!</definedName>
    <definedName name="BExUB8HLEXSBVPZ5AXNQEK96F1N4" hidden="1">#REF!</definedName>
    <definedName name="BExUBCDVZIEA7YT0LPSMHL5ZSERQ" localSheetId="25" hidden="1">#REF!</definedName>
    <definedName name="BExUBCDVZIEA7YT0LPSMHL5ZSERQ" hidden="1">#REF!</definedName>
    <definedName name="BExUBKXBUCN760QYU7Q8GESBWOQH" localSheetId="25" hidden="1">#REF!</definedName>
    <definedName name="BExUBKXBUCN760QYU7Q8GESBWOQH" hidden="1">#REF!</definedName>
    <definedName name="BExUBL83ED0P076RN9RJ8P1MZ299" localSheetId="25" hidden="1">#REF!</definedName>
    <definedName name="BExUBL83ED0P076RN9RJ8P1MZ299" hidden="1">#REF!</definedName>
    <definedName name="BExUC4K4HC2DPPR72XCJ26688S2N" localSheetId="25" hidden="1">#REF!</definedName>
    <definedName name="BExUC4K4HC2DPPR72XCJ26688S2N" hidden="1">#REF!</definedName>
    <definedName name="BExUC623BDYEODBN0N4DO6PJQ7NU" localSheetId="25" hidden="1">#REF!</definedName>
    <definedName name="BExUC623BDYEODBN0N4DO6PJQ7NU" hidden="1">#REF!</definedName>
    <definedName name="BExUC8WH8TCKBB5313JGYYQ1WFLT" localSheetId="25" hidden="1">#REF!</definedName>
    <definedName name="BExUC8WH8TCKBB5313JGYYQ1WFLT" hidden="1">#REF!</definedName>
    <definedName name="BExUCFCDK6SPH86I6STXX8X3WMC4" localSheetId="25" hidden="1">#REF!</definedName>
    <definedName name="BExUCFCDK6SPH86I6STXX8X3WMC4" hidden="1">#REF!</definedName>
    <definedName name="BExUCLC6AQ5KR6LXSAXV4QQ8ASVG" localSheetId="25" hidden="1">#REF!</definedName>
    <definedName name="BExUCLC6AQ5KR6LXSAXV4QQ8ASVG" hidden="1">#REF!</definedName>
    <definedName name="BExUD4IOJ12X3PJG5WXNNGDRCKAP" localSheetId="25" hidden="1">#REF!</definedName>
    <definedName name="BExUD4IOJ12X3PJG5WXNNGDRCKAP" hidden="1">#REF!</definedName>
    <definedName name="BExUD9WX9BWK72UWVSLYZJLAY5VY" localSheetId="25" hidden="1">#REF!</definedName>
    <definedName name="BExUD9WX9BWK72UWVSLYZJLAY5VY" hidden="1">#REF!</definedName>
    <definedName name="BExUDBEUJH9IACZDBL1VAUWPG0QW" localSheetId="25" hidden="1">#REF!</definedName>
    <definedName name="BExUDBEUJH9IACZDBL1VAUWPG0QW" hidden="1">#REF!</definedName>
    <definedName name="BExUDEV0CYVO7Y5IQQBEJ6FUY9S6" localSheetId="25" hidden="1">#REF!</definedName>
    <definedName name="BExUDEV0CYVO7Y5IQQBEJ6FUY9S6" hidden="1">#REF!</definedName>
    <definedName name="BExUDWOXQGIZW0EAIIYLQUPXF8YV" localSheetId="25" hidden="1">#REF!</definedName>
    <definedName name="BExUDWOXQGIZW0EAIIYLQUPXF8YV" hidden="1">#REF!</definedName>
    <definedName name="BExUDXAIC17W1FUU8Z10XUAVB7CS" localSheetId="25" hidden="1">#REF!</definedName>
    <definedName name="BExUDXAIC17W1FUU8Z10XUAVB7CS" hidden="1">#REF!</definedName>
    <definedName name="BExUE5OMY7OAJQ9WR8C8HG311ORP" localSheetId="25" hidden="1">#REF!</definedName>
    <definedName name="BExUE5OMY7OAJQ9WR8C8HG311ORP" hidden="1">#REF!</definedName>
    <definedName name="BExUEFKOQWXXGRNLAOJV2BJ66UB8" localSheetId="25" hidden="1">#REF!</definedName>
    <definedName name="BExUEFKOQWXXGRNLAOJV2BJ66UB8" hidden="1">#REF!</definedName>
    <definedName name="BExUEJGX3OQQP5KFRJSRCZ70EI9V" localSheetId="25" hidden="1">#REF!</definedName>
    <definedName name="BExUEJGX3OQQP5KFRJSRCZ70EI9V" hidden="1">#REF!</definedName>
    <definedName name="BExUEYR71COFS2X8PDNU21IPMQEU" localSheetId="25" hidden="1">#REF!</definedName>
    <definedName name="BExUEYR71COFS2X8PDNU21IPMQEU" hidden="1">#REF!</definedName>
    <definedName name="BExVPRLJ9I6RX45EDVFSQGCPJSOK" localSheetId="25" hidden="1">#REF!</definedName>
    <definedName name="BExVPRLJ9I6RX45EDVFSQGCPJSOK" hidden="1">#REF!</definedName>
    <definedName name="BExVSL787C8E4HFQZ2NVLT35I2XV" localSheetId="25" hidden="1">#REF!</definedName>
    <definedName name="BExVSL787C8E4HFQZ2NVLT35I2XV" hidden="1">#REF!</definedName>
    <definedName name="BExVSTFTVV14SFGHQUOJL5SQ5TX9" localSheetId="25" hidden="1">#REF!</definedName>
    <definedName name="BExVSTFTVV14SFGHQUOJL5SQ5TX9" hidden="1">#REF!</definedName>
    <definedName name="BExVT3MPE8LQ5JFN3HQIFKSQ80U4" localSheetId="25" hidden="1">#REF!</definedName>
    <definedName name="BExVT3MPE8LQ5JFN3HQIFKSQ80U4" hidden="1">#REF!</definedName>
    <definedName name="BExVT7TRK3NZHPME2TFBXOF1WBR9" localSheetId="25" hidden="1">#REF!</definedName>
    <definedName name="BExVT7TRK3NZHPME2TFBXOF1WBR9" hidden="1">#REF!</definedName>
    <definedName name="BExVT9H0R0T7WGQAAC0HABMG54YM" localSheetId="25" hidden="1">#REF!</definedName>
    <definedName name="BExVT9H0R0T7WGQAAC0HABMG54YM" hidden="1">#REF!</definedName>
    <definedName name="BExVTCMDDEDGLUIMUU6BSFHEWTOP" localSheetId="25" hidden="1">#REF!</definedName>
    <definedName name="BExVTCMDDEDGLUIMUU6BSFHEWTOP" hidden="1">#REF!</definedName>
    <definedName name="BExVTCMDQMLKRA2NQR72XU6Y54IK" localSheetId="25" hidden="1">#REF!</definedName>
    <definedName name="BExVTCMDQMLKRA2NQR72XU6Y54IK" hidden="1">#REF!</definedName>
    <definedName name="BExVTCRV8FQ5U9OYWWL44N6KFNHU" localSheetId="25" hidden="1">#REF!</definedName>
    <definedName name="BExVTCRV8FQ5U9OYWWL44N6KFNHU" hidden="1">#REF!</definedName>
    <definedName name="BExVTNESHPVG0A0KZ7BRX26MS0PF" localSheetId="25" hidden="1">#REF!</definedName>
    <definedName name="BExVTNESHPVG0A0KZ7BRX26MS0PF" hidden="1">#REF!</definedName>
    <definedName name="BExVTTJVTNRSBHBTUZ78WG2JM5MK" localSheetId="25" hidden="1">#REF!</definedName>
    <definedName name="BExVTTJVTNRSBHBTUZ78WG2JM5MK" hidden="1">#REF!</definedName>
    <definedName name="BExVTXLMYR87BC04D1ERALPUFVPG" localSheetId="25" hidden="1">#REF!</definedName>
    <definedName name="BExVTXLMYR87BC04D1ERALPUFVPG" hidden="1">#REF!</definedName>
    <definedName name="BExVUL9V3H8ZF6Y72LQBBN639YAA" localSheetId="25" hidden="1">#REF!</definedName>
    <definedName name="BExVUL9V3H8ZF6Y72LQBBN639YAA" hidden="1">#REF!</definedName>
    <definedName name="BExVV5T14N2HZIK7HQ4P2KG09U0J" localSheetId="25" hidden="1">#REF!</definedName>
    <definedName name="BExVV5T14N2HZIK7HQ4P2KG09U0J" hidden="1">#REF!</definedName>
    <definedName name="BExVV7R410VYLADLX9LNG63ID6H1" localSheetId="25" hidden="1">#REF!</definedName>
    <definedName name="BExVV7R410VYLADLX9LNG63ID6H1" hidden="1">#REF!</definedName>
    <definedName name="BExVVCEED4JEKF59OV0G3T4XFMFO" localSheetId="25" hidden="1">#REF!</definedName>
    <definedName name="BExVVCEED4JEKF59OV0G3T4XFMFO" hidden="1">#REF!</definedName>
    <definedName name="BExVVPFO2J7FMSRPD36909HN4BZJ" localSheetId="25" hidden="1">#REF!</definedName>
    <definedName name="BExVVPFO2J7FMSRPD36909HN4BZJ" hidden="1">#REF!</definedName>
    <definedName name="BExVVQ19AQ3VCARJOC38SF7OYE9Y" localSheetId="25" hidden="1">#REF!</definedName>
    <definedName name="BExVVQ19AQ3VCARJOC38SF7OYE9Y" hidden="1">#REF!</definedName>
    <definedName name="BExVVQ19TAECID45CS4HXT1RD3AQ" localSheetId="25" hidden="1">#REF!</definedName>
    <definedName name="BExVVQ19TAECID45CS4HXT1RD3AQ" hidden="1">#REF!</definedName>
    <definedName name="BExVVXJ0BWCON65PGQXO3N2BEWPD" localSheetId="25" hidden="1">#REF!</definedName>
    <definedName name="BExVVXJ0BWCON65PGQXO3N2BEWPD" hidden="1">#REF!</definedName>
    <definedName name="BExVW3YV5XGIVJ97UUPDJGJ2P15B" localSheetId="25" hidden="1">#REF!</definedName>
    <definedName name="BExVW3YV5XGIVJ97UUPDJGJ2P15B" hidden="1">#REF!</definedName>
    <definedName name="BExVW5X571GEYR5SCU1Z2DHKWM79" localSheetId="25" hidden="1">#REF!</definedName>
    <definedName name="BExVW5X571GEYR5SCU1Z2DHKWM79" hidden="1">#REF!</definedName>
    <definedName name="BExVW6D6UQRY8HLNVBI5Z3R4K0LF" localSheetId="25" hidden="1">#REF!</definedName>
    <definedName name="BExVW6D6UQRY8HLNVBI5Z3R4K0LF" hidden="1">#REF!</definedName>
    <definedName name="BExVW6YTKA098AF57M4PHNQ54XMH" localSheetId="25" hidden="1">#REF!</definedName>
    <definedName name="BExVW6YTKA098AF57M4PHNQ54XMH" hidden="1">#REF!</definedName>
    <definedName name="BExVWINKCH0V0NUWH363SMXAZE62" localSheetId="25" hidden="1">#REF!</definedName>
    <definedName name="BExVWINKCH0V0NUWH363SMXAZE62" hidden="1">#REF!</definedName>
    <definedName name="BExVWYU8EK669NP172GEIGCTVPPA" localSheetId="25" hidden="1">#REF!</definedName>
    <definedName name="BExVWYU8EK669NP172GEIGCTVPPA" hidden="1">#REF!</definedName>
    <definedName name="BExVX3MVJ0GHWPP1EL59ZQNKMX0B" localSheetId="25" hidden="1">#REF!</definedName>
    <definedName name="BExVX3MVJ0GHWPP1EL59ZQNKMX0B" hidden="1">#REF!</definedName>
    <definedName name="BExVX3XN2DRJKL8EDBIG58RYQ36R" localSheetId="25" hidden="1">#REF!</definedName>
    <definedName name="BExVX3XN2DRJKL8EDBIG58RYQ36R" hidden="1">#REF!</definedName>
    <definedName name="BExVXDZ63PUART77BBR5SI63TPC6" localSheetId="25" hidden="1">#REF!</definedName>
    <definedName name="BExVXDZ63PUART77BBR5SI63TPC6" hidden="1">#REF!</definedName>
    <definedName name="BExVXHKI6LFYMGWISMPACMO247HL" localSheetId="25" hidden="1">#REF!</definedName>
    <definedName name="BExVXHKI6LFYMGWISMPACMO247HL" hidden="1">#REF!</definedName>
    <definedName name="BExVXLX2BZ5EF2X6R41BTKRJR1NM" localSheetId="25" hidden="1">#REF!</definedName>
    <definedName name="BExVXLX2BZ5EF2X6R41BTKRJR1NM" hidden="1">#REF!</definedName>
    <definedName name="BExVY11V7U1SAY4QKYE0PBSPD7LW" localSheetId="25" hidden="1">#REF!</definedName>
    <definedName name="BExVY11V7U1SAY4QKYE0PBSPD7LW" hidden="1">#REF!</definedName>
    <definedName name="BExVY1SV37DL5YU59HS4IG3VBCP4" localSheetId="25" hidden="1">#REF!</definedName>
    <definedName name="BExVY1SV37DL5YU59HS4IG3VBCP4" hidden="1">#REF!</definedName>
    <definedName name="BExVY3WFGJKSQA08UF9NCMST928Y" localSheetId="25" hidden="1">#REF!</definedName>
    <definedName name="BExVY3WFGJKSQA08UF9NCMST928Y" hidden="1">#REF!</definedName>
    <definedName name="BExVY954UOEVQEIC5OFO4NEWVKAQ" localSheetId="25" hidden="1">#REF!</definedName>
    <definedName name="BExVY954UOEVQEIC5OFO4NEWVKAQ" hidden="1">#REF!</definedName>
    <definedName name="BExVYHDYIV5397LC02V4FEP8VD6W" localSheetId="25" hidden="1">#REF!</definedName>
    <definedName name="BExVYHDYIV5397LC02V4FEP8VD6W" hidden="1">#REF!</definedName>
    <definedName name="BExVYOVIZDA18YIQ0A30Q052PCAK" localSheetId="25" hidden="1">#REF!</definedName>
    <definedName name="BExVYOVIZDA18YIQ0A30Q052PCAK" hidden="1">#REF!</definedName>
    <definedName name="BExVYQIXPEM6J4JVP78BRHIC05PV" localSheetId="25" hidden="1">#REF!</definedName>
    <definedName name="BExVYQIXPEM6J4JVP78BRHIC05PV" hidden="1">#REF!</definedName>
    <definedName name="BExVYVGWN7SONLVDH9WJ2F1JS264" localSheetId="25" hidden="1">#REF!</definedName>
    <definedName name="BExVYVGWN7SONLVDH9WJ2F1JS264" hidden="1">#REF!</definedName>
    <definedName name="BExVZ9EO732IK6MNMG17Y1EFTJQC" localSheetId="25" hidden="1">#REF!</definedName>
    <definedName name="BExVZ9EO732IK6MNMG17Y1EFTJQC" hidden="1">#REF!</definedName>
    <definedName name="BExVZB1Y5J4UL2LKK0363EU7GIJ1" localSheetId="25" hidden="1">#REF!</definedName>
    <definedName name="BExVZB1Y5J4UL2LKK0363EU7GIJ1" hidden="1">#REF!</definedName>
    <definedName name="BExVZJQVO5LQ0BJH5JEN5NOBIAF6" localSheetId="25" hidden="1">#REF!</definedName>
    <definedName name="BExVZJQVO5LQ0BJH5JEN5NOBIAF6" hidden="1">#REF!</definedName>
    <definedName name="BExVZNXWS91RD7NXV5NE2R3C8WW7" localSheetId="25" hidden="1">#REF!</definedName>
    <definedName name="BExVZNXWS91RD7NXV5NE2R3C8WW7" hidden="1">#REF!</definedName>
    <definedName name="BExW0386REQRCQCVT9BCX80UPTRY" localSheetId="25" hidden="1">#REF!</definedName>
    <definedName name="BExW0386REQRCQCVT9BCX80UPTRY" hidden="1">#REF!</definedName>
    <definedName name="BExW0FYP4WXY71CYUG40SUBG9UWU" localSheetId="25" hidden="1">#REF!</definedName>
    <definedName name="BExW0FYP4WXY71CYUG40SUBG9UWU" hidden="1">#REF!</definedName>
    <definedName name="BExW0RI61B4VV0ARXTFVBAWRA1C5" localSheetId="25" hidden="1">#REF!</definedName>
    <definedName name="BExW0RI61B4VV0ARXTFVBAWRA1C5" hidden="1">#REF!</definedName>
    <definedName name="BExW1BVUYQTKMOR56MW7RVRX4L1L" localSheetId="25" hidden="1">#REF!</definedName>
    <definedName name="BExW1BVUYQTKMOR56MW7RVRX4L1L" hidden="1">#REF!</definedName>
    <definedName name="BExW1F1220628FOMTW5UAATHRJHK" localSheetId="25" hidden="1">#REF!</definedName>
    <definedName name="BExW1F1220628FOMTW5UAATHRJHK" hidden="1">#REF!</definedName>
    <definedName name="BExW1TKA0Z9OP2DTG50GZR5EG8C7" localSheetId="25" hidden="1">#REF!</definedName>
    <definedName name="BExW1TKA0Z9OP2DTG50GZR5EG8C7" hidden="1">#REF!</definedName>
    <definedName name="BExW1U0JLKQ094DW5MMOI8UHO09V" localSheetId="25" hidden="1">#REF!</definedName>
    <definedName name="BExW1U0JLKQ094DW5MMOI8UHO09V" hidden="1">#REF!</definedName>
    <definedName name="BExW283NP9D366XFPXLGSCI5UB0L" localSheetId="25" hidden="1">#REF!</definedName>
    <definedName name="BExW283NP9D366XFPXLGSCI5UB0L" hidden="1">#REF!</definedName>
    <definedName name="BExW2H3C8WJSBW5FGTFKVDVJC4CL" localSheetId="25" hidden="1">#REF!</definedName>
    <definedName name="BExW2H3C8WJSBW5FGTFKVDVJC4CL" hidden="1">#REF!</definedName>
    <definedName name="BExW2MSCKPGF5K3I7TL4KF5ISUOL" localSheetId="25" hidden="1">#REF!</definedName>
    <definedName name="BExW2MSCKPGF5K3I7TL4KF5ISUOL" hidden="1">#REF!</definedName>
    <definedName name="BExW2SMO90FU9W8DVVES6Q4E6BZR" localSheetId="25" hidden="1">#REF!</definedName>
    <definedName name="BExW2SMO90FU9W8DVVES6Q4E6BZR" hidden="1">#REF!</definedName>
    <definedName name="BExW36V9N91OHCUMGWJQL3I5P4JK" localSheetId="25" hidden="1">#REF!</definedName>
    <definedName name="BExW36V9N91OHCUMGWJQL3I5P4JK" hidden="1">#REF!</definedName>
    <definedName name="BExW3BNQ6E6GA8HY2K2L4AXWTNMV" localSheetId="25" hidden="1">#REF!</definedName>
    <definedName name="BExW3BNQ6E6GA8HY2K2L4AXWTNMV" hidden="1">#REF!</definedName>
    <definedName name="BExW3EIBA1J9Q9NA9VCGZGRS8WV7" localSheetId="25" hidden="1">#REF!</definedName>
    <definedName name="BExW3EIBA1J9Q9NA9VCGZGRS8WV7" hidden="1">#REF!</definedName>
    <definedName name="BExW3FEO8FI8N6AGQKYEG4SQVJWB" localSheetId="25" hidden="1">#REF!</definedName>
    <definedName name="BExW3FEO8FI8N6AGQKYEG4SQVJWB" hidden="1">#REF!</definedName>
    <definedName name="BExW3GB28STOMJUSZEIA7YKYNS4Y" localSheetId="25" hidden="1">#REF!</definedName>
    <definedName name="BExW3GB28STOMJUSZEIA7YKYNS4Y" hidden="1">#REF!</definedName>
    <definedName name="BExW3T1K638HT5E0Y8MMK108P5JT" localSheetId="25" hidden="1">#REF!</definedName>
    <definedName name="BExW3T1K638HT5E0Y8MMK108P5JT" hidden="1">#REF!</definedName>
    <definedName name="BExW4217ZHL9VO39POSTJOD090WU" localSheetId="25" hidden="1">#REF!</definedName>
    <definedName name="BExW4217ZHL9VO39POSTJOD090WU" hidden="1">#REF!</definedName>
    <definedName name="BExW4GPW71EBF8XPS2QGVQHBCDX3" localSheetId="25" hidden="1">#REF!</definedName>
    <definedName name="BExW4GPW71EBF8XPS2QGVQHBCDX3" hidden="1">#REF!</definedName>
    <definedName name="BExW4JKC5837JBPCOJV337ZVYYY3" localSheetId="25" hidden="1">#REF!</definedName>
    <definedName name="BExW4JKC5837JBPCOJV337ZVYYY3" hidden="1">#REF!</definedName>
    <definedName name="BExW4QR9FV9MP5K610THBSM51RYO" localSheetId="25" hidden="1">#REF!</definedName>
    <definedName name="BExW4QR9FV9MP5K610THBSM51RYO" hidden="1">#REF!</definedName>
    <definedName name="BExW4Z029R9E19ZENN3WEA3VDAD1" localSheetId="25" hidden="1">#REF!</definedName>
    <definedName name="BExW4Z029R9E19ZENN3WEA3VDAD1" hidden="1">#REF!</definedName>
    <definedName name="BExW5AZNT6IAZGNF2C879ODHY1B8" localSheetId="25" hidden="1">#REF!</definedName>
    <definedName name="BExW5AZNT6IAZGNF2C879ODHY1B8" hidden="1">#REF!</definedName>
    <definedName name="BExW5MJ0GZ22L1ZACAWFUIF5DIJL" localSheetId="25" hidden="1">#REF!</definedName>
    <definedName name="BExW5MJ0GZ22L1ZACAWFUIF5DIJL" hidden="1">#REF!</definedName>
    <definedName name="BExW5WPU27WD4NWZOT0ZEJIDLX5J" localSheetId="25" hidden="1">#REF!</definedName>
    <definedName name="BExW5WPU27WD4NWZOT0ZEJIDLX5J" hidden="1">#REF!</definedName>
    <definedName name="BExW660AV1TUV2XNUPD65RZR3QOO" localSheetId="25" hidden="1">#REF!</definedName>
    <definedName name="BExW660AV1TUV2XNUPD65RZR3QOO" hidden="1">#REF!</definedName>
    <definedName name="BExW66LVVZK656PQY1257QMHP2AY" localSheetId="25" hidden="1">#REF!</definedName>
    <definedName name="BExW66LVVZK656PQY1257QMHP2AY" hidden="1">#REF!</definedName>
    <definedName name="BExW6EJPHAP1TWT380AZLXNHR22P" localSheetId="25" hidden="1">#REF!</definedName>
    <definedName name="BExW6EJPHAP1TWT380AZLXNHR22P" hidden="1">#REF!</definedName>
    <definedName name="BExW6G1PJ38H10DVLL8WPQ736OEB" localSheetId="25" hidden="1">#REF!</definedName>
    <definedName name="BExW6G1PJ38H10DVLL8WPQ736OEB" hidden="1">#REF!</definedName>
    <definedName name="BExW794A74Z5F2K8LVQLD6VSKXUE" localSheetId="25" hidden="1">#REF!</definedName>
    <definedName name="BExW794A74Z5F2K8LVQLD6VSKXUE" hidden="1">#REF!</definedName>
    <definedName name="BExW8K0SSIPSKBVP06IJ71600HJZ" localSheetId="25" hidden="1">#REF!</definedName>
    <definedName name="BExW8K0SSIPSKBVP06IJ71600HJZ" hidden="1">#REF!</definedName>
    <definedName name="BExW8NM8DJJESE7GF7VGTO2XO6P1" localSheetId="25" hidden="1">#REF!</definedName>
    <definedName name="BExW8NM8DJJESE7GF7VGTO2XO6P1" hidden="1">#REF!</definedName>
    <definedName name="BExW8T0GVY3ZYO4ACSBLHS8SH895" localSheetId="25" hidden="1">#REF!</definedName>
    <definedName name="BExW8T0GVY3ZYO4ACSBLHS8SH895" hidden="1">#REF!</definedName>
    <definedName name="BExW8YEP73JMMU9HZ08PM4WHJQZ4" localSheetId="25" hidden="1">#REF!</definedName>
    <definedName name="BExW8YEP73JMMU9HZ08PM4WHJQZ4" hidden="1">#REF!</definedName>
    <definedName name="BExW937AT53OZQRHNWQZ5BVH24IE" localSheetId="25" hidden="1">#REF!</definedName>
    <definedName name="BExW937AT53OZQRHNWQZ5BVH24IE" hidden="1">#REF!</definedName>
    <definedName name="BExW95LN5N0LYFFVP7GJEGDVDLF0" localSheetId="25" hidden="1">#REF!</definedName>
    <definedName name="BExW95LN5N0LYFFVP7GJEGDVDLF0" hidden="1">#REF!</definedName>
    <definedName name="BExW967733Q8RAJOHR2GJ3HO8JIW" localSheetId="25" hidden="1">#REF!</definedName>
    <definedName name="BExW967733Q8RAJOHR2GJ3HO8JIW" hidden="1">#REF!</definedName>
    <definedName name="BExW9POK1KIOI0ALS5MZIKTDIYMA" localSheetId="25" hidden="1">#REF!</definedName>
    <definedName name="BExW9POK1KIOI0ALS5MZIKTDIYMA" hidden="1">#REF!</definedName>
    <definedName name="BExW9TVLB7OIHTG98I7I4EXBL61S" localSheetId="25" hidden="1">#REF!</definedName>
    <definedName name="BExW9TVLB7OIHTG98I7I4EXBL61S" hidden="1">#REF!</definedName>
    <definedName name="BExXLDE6PN4ESWT3LXJNQCY94NE4" localSheetId="25" hidden="1">#REF!</definedName>
    <definedName name="BExXLDE6PN4ESWT3LXJNQCY94NE4" hidden="1">#REF!</definedName>
    <definedName name="BExXLQVPK2H3IF0NDDA5CT612EUK" localSheetId="25" hidden="1">#REF!</definedName>
    <definedName name="BExXLQVPK2H3IF0NDDA5CT612EUK" hidden="1">#REF!</definedName>
    <definedName name="BExXLR6IO70TYTACKQH9M5PGV24J" localSheetId="25" hidden="1">#REF!</definedName>
    <definedName name="BExXLR6IO70TYTACKQH9M5PGV24J" hidden="1">#REF!</definedName>
    <definedName name="BExXM065WOLYRYHGHOJE0OOFXA4M" localSheetId="25" hidden="1">#REF!</definedName>
    <definedName name="BExXM065WOLYRYHGHOJE0OOFXA4M" hidden="1">#REF!</definedName>
    <definedName name="BExXM3GUNXVDM82KUR17NNUMQCNI" localSheetId="25" hidden="1">#REF!</definedName>
    <definedName name="BExXM3GUNXVDM82KUR17NNUMQCNI" hidden="1">#REF!</definedName>
    <definedName name="BExXMA28M8SH7MKIGETSDA72WUIZ" localSheetId="25" hidden="1">#REF!</definedName>
    <definedName name="BExXMA28M8SH7MKIGETSDA72WUIZ" hidden="1">#REF!</definedName>
    <definedName name="BExXMOLHIAHDLFSA31PUB36SC3I9" localSheetId="25" hidden="1">#REF!</definedName>
    <definedName name="BExXMOLHIAHDLFSA31PUB36SC3I9" hidden="1">#REF!</definedName>
    <definedName name="BExXMT8T5Z3M2JBQN65X2LKH0YQI" localSheetId="25" hidden="1">#REF!</definedName>
    <definedName name="BExXMT8T5Z3M2JBQN65X2LKH0YQI" hidden="1">#REF!</definedName>
    <definedName name="BExXN1XNO7H60M9X1E7EVWFJDM5N" localSheetId="25" hidden="1">#REF!</definedName>
    <definedName name="BExXN1XNO7H60M9X1E7EVWFJDM5N" hidden="1">#REF!</definedName>
    <definedName name="BExXN22ZOTIW49GPLWFYKVM90FNZ" localSheetId="25" hidden="1">#REF!</definedName>
    <definedName name="BExXN22ZOTIW49GPLWFYKVM90FNZ" hidden="1">#REF!</definedName>
    <definedName name="BExXN4C031W9DK73MJHKL8YT1QA8" localSheetId="25" hidden="1">#REF!</definedName>
    <definedName name="BExXN4C031W9DK73MJHKL8YT1QA8" hidden="1">#REF!</definedName>
    <definedName name="BExXN6QAP8UJQVN4R4BQKPP4QK35" localSheetId="25" hidden="1">#REF!</definedName>
    <definedName name="BExXN6QAP8UJQVN4R4BQKPP4QK35" hidden="1">#REF!</definedName>
    <definedName name="BExXNBOA39T2X6Y5Y5GZ5DDNA1AX" localSheetId="25" hidden="1">#REF!</definedName>
    <definedName name="BExXNBOA39T2X6Y5Y5GZ5DDNA1AX" hidden="1">#REF!</definedName>
    <definedName name="BExXND6872VJ3M2PGT056WQMWBHD" localSheetId="25" hidden="1">#REF!</definedName>
    <definedName name="BExXND6872VJ3M2PGT056WQMWBHD" hidden="1">#REF!</definedName>
    <definedName name="BExXNGX6LA24I1SA8IZZIG6RGEM5" localSheetId="25" hidden="1">#REF!</definedName>
    <definedName name="BExXNGX6LA24I1SA8IZZIG6RGEM5" hidden="1">#REF!</definedName>
    <definedName name="BExXNPM24UN2PGVL9D1TUBFRIKR4" localSheetId="25" hidden="1">#REF!</definedName>
    <definedName name="BExXNPM24UN2PGVL9D1TUBFRIKR4" hidden="1">#REF!</definedName>
    <definedName name="BExXNWYB165VO9MHARCL5WLCHWS0" localSheetId="25" hidden="1">#REF!</definedName>
    <definedName name="BExXNWYB165VO9MHARCL5WLCHWS0" hidden="1">#REF!</definedName>
    <definedName name="BExXO278QHQN8JDK5425EJ615ECC" localSheetId="25" hidden="1">#REF!</definedName>
    <definedName name="BExXO278QHQN8JDK5425EJ615ECC" hidden="1">#REF!</definedName>
    <definedName name="BExXOBHOP0WGFHI2Y9AO4L440UVQ" localSheetId="25" hidden="1">#REF!</definedName>
    <definedName name="BExXOBHOP0WGFHI2Y9AO4L440UVQ" hidden="1">#REF!</definedName>
    <definedName name="BExXOHSAD2NSHOLLMZ2JWA4I3I1R" localSheetId="25" hidden="1">#REF!</definedName>
    <definedName name="BExXOHSAD2NSHOLLMZ2JWA4I3I1R" hidden="1">#REF!</definedName>
    <definedName name="BExXP80B5FGA00JCM7UXKPI3PB7Y" localSheetId="25" hidden="1">#REF!</definedName>
    <definedName name="BExXP80B5FGA00JCM7UXKPI3PB7Y" hidden="1">#REF!</definedName>
    <definedName name="BExXP85M4WXYVN1UVHUTOEKEG5XS" localSheetId="25" hidden="1">#REF!</definedName>
    <definedName name="BExXP85M4WXYVN1UVHUTOEKEG5XS" hidden="1">#REF!</definedName>
    <definedName name="BExXPELOTHOAG0OWILLAH94OZV5J" localSheetId="25" hidden="1">#REF!</definedName>
    <definedName name="BExXPELOTHOAG0OWILLAH94OZV5J" hidden="1">#REF!</definedName>
    <definedName name="BExXPS31W1VD2NMIE4E37LHVDF0L" localSheetId="25" hidden="1">#REF!</definedName>
    <definedName name="BExXPS31W1VD2NMIE4E37LHVDF0L" hidden="1">#REF!</definedName>
    <definedName name="BExXPZKYEMVF5JOC14HYOOYQK6JK" localSheetId="25" hidden="1">#REF!</definedName>
    <definedName name="BExXPZKYEMVF5JOC14HYOOYQK6JK" hidden="1">#REF!</definedName>
    <definedName name="BExXQ89PA10X79WBWOEP1AJX1OQM" localSheetId="25" hidden="1">#REF!</definedName>
    <definedName name="BExXQ89PA10X79WBWOEP1AJX1OQM" hidden="1">#REF!</definedName>
    <definedName name="BExXQCGQGGYSI0LTRVR73MUO50AW" localSheetId="25" hidden="1">#REF!</definedName>
    <definedName name="BExXQCGQGGYSI0LTRVR73MUO50AW" hidden="1">#REF!</definedName>
    <definedName name="BExXQEEXFHDQ8DSRAJSB5ET6J004" localSheetId="25" hidden="1">#REF!</definedName>
    <definedName name="BExXQEEXFHDQ8DSRAJSB5ET6J004" hidden="1">#REF!</definedName>
    <definedName name="BExXQH41O5HZAH8BO6HCFY8YC3TU" localSheetId="25" hidden="1">#REF!</definedName>
    <definedName name="BExXQH41O5HZAH8BO6HCFY8YC3TU" hidden="1">#REF!</definedName>
    <definedName name="BExXQIRBLQSLAJTFL7224FCFUTKH" localSheetId="25" hidden="1">#REF!</definedName>
    <definedName name="BExXQIRBLQSLAJTFL7224FCFUTKH" hidden="1">#REF!</definedName>
    <definedName name="BExXQJIEF5R3QQ6D8HO3NGPU0IQC" localSheetId="25" hidden="1">#REF!</definedName>
    <definedName name="BExXQJIEF5R3QQ6D8HO3NGPU0IQC" hidden="1">#REF!</definedName>
    <definedName name="BExXQU00K9ER4I1WM7T9J0W1E7ZC" localSheetId="25" hidden="1">#REF!</definedName>
    <definedName name="BExXQU00K9ER4I1WM7T9J0W1E7ZC" hidden="1">#REF!</definedName>
    <definedName name="BExXQU00KOR7XLM8B13DGJ1MIQDY" localSheetId="25" hidden="1">#REF!</definedName>
    <definedName name="BExXQU00KOR7XLM8B13DGJ1MIQDY" hidden="1">#REF!</definedName>
    <definedName name="BExXQXG18PS8HGBOS03OSTQ0KEYC" localSheetId="25" hidden="1">#REF!</definedName>
    <definedName name="BExXQXG18PS8HGBOS03OSTQ0KEYC" hidden="1">#REF!</definedName>
    <definedName name="BExXQXQT4OAFQT5B0YB3USDJOJOB" localSheetId="25" hidden="1">#REF!</definedName>
    <definedName name="BExXQXQT4OAFQT5B0YB3USDJOJOB" hidden="1">#REF!</definedName>
    <definedName name="BExXR3FSEXAHSXEQNJORWFCPX86N" localSheetId="25" hidden="1">#REF!</definedName>
    <definedName name="BExXR3FSEXAHSXEQNJORWFCPX86N" hidden="1">#REF!</definedName>
    <definedName name="BExXR3W3FKYQBLR299HO9RZ70C43" localSheetId="25" hidden="1">#REF!</definedName>
    <definedName name="BExXR3W3FKYQBLR299HO9RZ70C43" hidden="1">#REF!</definedName>
    <definedName name="BExXR46U23CRRBV6IZT982MAEQKI" localSheetId="25" hidden="1">#REF!</definedName>
    <definedName name="BExXR46U23CRRBV6IZT982MAEQKI" hidden="1">#REF!</definedName>
    <definedName name="BExXR8OKAVX7O70V5IYG2PRKXSTI" localSheetId="25" hidden="1">#REF!</definedName>
    <definedName name="BExXR8OKAVX7O70V5IYG2PRKXSTI" hidden="1">#REF!</definedName>
    <definedName name="BExXRA6N6XCLQM6XDV724ZIH6G93" localSheetId="25" hidden="1">#REF!</definedName>
    <definedName name="BExXRA6N6XCLQM6XDV724ZIH6G93" hidden="1">#REF!</definedName>
    <definedName name="BExXRABZ1CNKCG6K1MR6OUFHF7J9" localSheetId="25" hidden="1">#REF!</definedName>
    <definedName name="BExXRABZ1CNKCG6K1MR6OUFHF7J9" hidden="1">#REF!</definedName>
    <definedName name="BExXRBOFETC0OTJ6WY3VPMFH03VB" localSheetId="25" hidden="1">#REF!</definedName>
    <definedName name="BExXRBOFETC0OTJ6WY3VPMFH03VB" hidden="1">#REF!</definedName>
    <definedName name="BExXRD13K1S9Y3JGR7CXSONT7RJZ" localSheetId="25" hidden="1">#REF!</definedName>
    <definedName name="BExXRD13K1S9Y3JGR7CXSONT7RJZ" hidden="1">#REF!</definedName>
    <definedName name="BExXRIFB4QQ87QIGA9AG0NXP577K" localSheetId="25" hidden="1">#REF!</definedName>
    <definedName name="BExXRIFB4QQ87QIGA9AG0NXP577K" hidden="1">#REF!</definedName>
    <definedName name="BExXRIQ2JF2CVTRDQX2D9SPH7FTN" localSheetId="25" hidden="1">#REF!</definedName>
    <definedName name="BExXRIQ2JF2CVTRDQX2D9SPH7FTN" hidden="1">#REF!</definedName>
    <definedName name="BExXRO4A6VUH1F4XV8N1BRJ4896W" localSheetId="25" hidden="1">#REF!</definedName>
    <definedName name="BExXRO4A6VUH1F4XV8N1BRJ4896W" hidden="1">#REF!</definedName>
    <definedName name="BExXRO9N1SNJZGKD90P4K7FU1J0P" localSheetId="25" hidden="1">#REF!</definedName>
    <definedName name="BExXRO9N1SNJZGKD90P4K7FU1J0P" hidden="1">#REF!</definedName>
    <definedName name="BExXRV5QP3Z0KAQ1EQT9JYT2FV0L" localSheetId="25" hidden="1">#REF!</definedName>
    <definedName name="BExXRV5QP3Z0KAQ1EQT9JYT2FV0L" hidden="1">#REF!</definedName>
    <definedName name="BExXRZ20LZZCW8LVGDK0XETOTSAI" localSheetId="25" hidden="1">#REF!</definedName>
    <definedName name="BExXRZ20LZZCW8LVGDK0XETOTSAI" hidden="1">#REF!</definedName>
    <definedName name="BExXRZNM651EJ5HJPGKGTVYLAZQ1" localSheetId="25" hidden="1">#REF!</definedName>
    <definedName name="BExXRZNM651EJ5HJPGKGTVYLAZQ1" hidden="1">#REF!</definedName>
    <definedName name="BExXS1B1J7YEV3ZQQZDH4RRE0ARF" localSheetId="25" hidden="1">#REF!</definedName>
    <definedName name="BExXS1B1J7YEV3ZQQZDH4RRE0ARF" hidden="1">#REF!</definedName>
    <definedName name="BExXS63O4OMWMNXXAODZQFSDG33N" localSheetId="25" hidden="1">#REF!</definedName>
    <definedName name="BExXS63O4OMWMNXXAODZQFSDG33N" hidden="1">#REF!</definedName>
    <definedName name="BExXSBSP1TOY051HSPEPM0AEIO2M" localSheetId="25" hidden="1">#REF!</definedName>
    <definedName name="BExXSBSP1TOY051HSPEPM0AEIO2M" hidden="1">#REF!</definedName>
    <definedName name="BExXSC8RFK5D68FJD2HI4K66SA6I" localSheetId="25" hidden="1">#REF!</definedName>
    <definedName name="BExXSC8RFK5D68FJD2HI4K66SA6I" hidden="1">#REF!</definedName>
    <definedName name="BExXSNHC88W4UMXEOIOOATJAIKZO" localSheetId="25" hidden="1">#REF!</definedName>
    <definedName name="BExXSNHC88W4UMXEOIOOATJAIKZO" hidden="1">#REF!</definedName>
    <definedName name="BExXSTBS08WIA9TLALV3UQ2Z3MRG" localSheetId="25" hidden="1">#REF!</definedName>
    <definedName name="BExXSTBS08WIA9TLALV3UQ2Z3MRG" hidden="1">#REF!</definedName>
    <definedName name="BExXSVQ2WOJJ73YEO8Q2FK60V4G8" localSheetId="25" hidden="1">#REF!</definedName>
    <definedName name="BExXSVQ2WOJJ73YEO8Q2FK60V4G8" hidden="1">#REF!</definedName>
    <definedName name="BExXTHLRNL82GN7KZY3TOLO508N7" localSheetId="25" hidden="1">#REF!</definedName>
    <definedName name="BExXTHLRNL82GN7KZY3TOLO508N7" hidden="1">#REF!</definedName>
    <definedName name="BExXTL72MKEQSQH9L2OTFLU8DM2B" localSheetId="25" hidden="1">#REF!</definedName>
    <definedName name="BExXTL72MKEQSQH9L2OTFLU8DM2B" hidden="1">#REF!</definedName>
    <definedName name="BExXTM3M4RTCRSX7VGAXGQNPP668" localSheetId="25" hidden="1">#REF!</definedName>
    <definedName name="BExXTM3M4RTCRSX7VGAXGQNPP668" hidden="1">#REF!</definedName>
    <definedName name="BExXTOCF78J7WY6FOVBRY1N2RBBR" localSheetId="25" hidden="1">#REF!</definedName>
    <definedName name="BExXTOCF78J7WY6FOVBRY1N2RBBR" hidden="1">#REF!</definedName>
    <definedName name="BExXTP3GYO6Z9RTKKT10XA0UTV3T" localSheetId="25" hidden="1">#REF!</definedName>
    <definedName name="BExXTP3GYO6Z9RTKKT10XA0UTV3T" hidden="1">#REF!</definedName>
    <definedName name="BExXTZKZ4CG92ZQLIRKEXXH9BFIR" localSheetId="25" hidden="1">#REF!</definedName>
    <definedName name="BExXTZKZ4CG92ZQLIRKEXXH9BFIR" hidden="1">#REF!</definedName>
    <definedName name="BExXU4J2BM2964GD5UZHM752Q4NS" localSheetId="25" hidden="1">#REF!</definedName>
    <definedName name="BExXU4J2BM2964GD5UZHM752Q4NS" hidden="1">#REF!</definedName>
    <definedName name="BExXU6XDTT7RM93KILIDEYPA9XKF" localSheetId="25" hidden="1">#REF!</definedName>
    <definedName name="BExXU6XDTT7RM93KILIDEYPA9XKF" hidden="1">#REF!</definedName>
    <definedName name="BExXU8VLZA7WLPZ3RAQZGNERUD26" localSheetId="25" hidden="1">#REF!</definedName>
    <definedName name="BExXU8VLZA7WLPZ3RAQZGNERUD26" hidden="1">#REF!</definedName>
    <definedName name="BExXUB9RSLSCNN5ETLXY72DAPZZM" localSheetId="25" hidden="1">#REF!</definedName>
    <definedName name="BExXUB9RSLSCNN5ETLXY72DAPZZM" hidden="1">#REF!</definedName>
    <definedName name="BExXUFRM82XQIN2T8KGLDQL1IBQW" localSheetId="25" hidden="1">#REF!</definedName>
    <definedName name="BExXUFRM82XQIN2T8KGLDQL1IBQW" hidden="1">#REF!</definedName>
    <definedName name="BExXUQEQBF6FI240ZGIF9YXZSRAU" localSheetId="25" hidden="1">#REF!</definedName>
    <definedName name="BExXUQEQBF6FI240ZGIF9YXZSRAU" hidden="1">#REF!</definedName>
    <definedName name="BExXUYND6EJO7CJ5KRICV4O1JNWK" localSheetId="25" hidden="1">#REF!</definedName>
    <definedName name="BExXUYND6EJO7CJ5KRICV4O1JNWK" hidden="1">#REF!</definedName>
    <definedName name="BExXV6FWG4H3S2QEUJZYIXILNGJ7" localSheetId="25" hidden="1">#REF!</definedName>
    <definedName name="BExXV6FWG4H3S2QEUJZYIXILNGJ7" hidden="1">#REF!</definedName>
    <definedName name="BExXVK87BMMO6LHKV0CFDNIQVIBS" localSheetId="25" hidden="1">#REF!</definedName>
    <definedName name="BExXVK87BMMO6LHKV0CFDNIQVIBS" hidden="1">#REF!</definedName>
    <definedName name="BExXVKZ9WXPGL6IVY6T61IDD771I" localSheetId="25" hidden="1">#REF!</definedName>
    <definedName name="BExXVKZ9WXPGL6IVY6T61IDD771I" hidden="1">#REF!</definedName>
    <definedName name="BExXW0K72T1Y8K1I4VZT87UY9S2G" localSheetId="25" hidden="1">#REF!</definedName>
    <definedName name="BExXW0K72T1Y8K1I4VZT87UY9S2G" hidden="1">#REF!</definedName>
    <definedName name="BExXW27MMXHXUXX78SDTBE1JYTHT" localSheetId="25" hidden="1">#REF!</definedName>
    <definedName name="BExXW27MMXHXUXX78SDTBE1JYTHT" hidden="1">#REF!</definedName>
    <definedName name="BExXW2YIM2MYBSHRIX0RP9D4PRMN" localSheetId="25" hidden="1">#REF!</definedName>
    <definedName name="BExXW2YIM2MYBSHRIX0RP9D4PRMN" hidden="1">#REF!</definedName>
    <definedName name="BExXWBNE4KTFSXKVSRF6WX039WPB" localSheetId="25" hidden="1">#REF!</definedName>
    <definedName name="BExXWBNE4KTFSXKVSRF6WX039WPB" hidden="1">#REF!</definedName>
    <definedName name="BExXWFP5AYE7EHYTJWBZSQ8PQ0YX" localSheetId="25" hidden="1">#REF!</definedName>
    <definedName name="BExXWFP5AYE7EHYTJWBZSQ8PQ0YX" hidden="1">#REF!</definedName>
    <definedName name="BExXWVFIBQT8OY1O41FRFPFGXQHK" localSheetId="25" hidden="1">#REF!</definedName>
    <definedName name="BExXWVFIBQT8OY1O41FRFPFGXQHK" hidden="1">#REF!</definedName>
    <definedName name="BExXWWXHBZHA9J3N8K47F84X0M0L" localSheetId="25" hidden="1">#REF!</definedName>
    <definedName name="BExXWWXHBZHA9J3N8K47F84X0M0L" hidden="1">#REF!</definedName>
    <definedName name="BExXXBM521DL8R4ZX7NZ3DBCUOR5" localSheetId="25" hidden="1">#REF!</definedName>
    <definedName name="BExXXBM521DL8R4ZX7NZ3DBCUOR5" hidden="1">#REF!</definedName>
    <definedName name="BExXXC7OZI33XZ03NRMEP7VRLQK4" localSheetId="25" hidden="1">#REF!</definedName>
    <definedName name="BExXXC7OZI33XZ03NRMEP7VRLQK4" hidden="1">#REF!</definedName>
    <definedName name="BExXXH5N3NKBQ7BCJPJTBF8CYM2Q" localSheetId="25" hidden="1">#REF!</definedName>
    <definedName name="BExXXH5N3NKBQ7BCJPJTBF8CYM2Q" hidden="1">#REF!</definedName>
    <definedName name="BExXXKWLM4D541BH6O8GOJMHFHMW" localSheetId="25" hidden="1">#REF!</definedName>
    <definedName name="BExXXKWLM4D541BH6O8GOJMHFHMW" hidden="1">#REF!</definedName>
    <definedName name="BExXXPPA1Q87XPI97X0OXCPBPDON" localSheetId="25" hidden="1">#REF!</definedName>
    <definedName name="BExXXPPA1Q87XPI97X0OXCPBPDON" hidden="1">#REF!</definedName>
    <definedName name="BExXXVUDA98IZTQ6MANKU4MTTDVR" localSheetId="25" hidden="1">#REF!</definedName>
    <definedName name="BExXXVUDA98IZTQ6MANKU4MTTDVR" hidden="1">#REF!</definedName>
    <definedName name="BExXXZQNZY6IZI45DJXJK0MQZWA7" localSheetId="25" hidden="1">#REF!</definedName>
    <definedName name="BExXXZQNZY6IZI45DJXJK0MQZWA7" hidden="1">#REF!</definedName>
    <definedName name="BExXY5QFG6QP94SFT3935OBM8Y4K" localSheetId="25" hidden="1">#REF!</definedName>
    <definedName name="BExXY5QFG6QP94SFT3935OBM8Y4K" hidden="1">#REF!</definedName>
    <definedName name="BExXY7TYEBFXRYUYIFHTN65RJ8EW" localSheetId="25" hidden="1">#REF!</definedName>
    <definedName name="BExXY7TYEBFXRYUYIFHTN65RJ8EW" hidden="1">#REF!</definedName>
    <definedName name="BExXYLBHANUXC5FCTDDTGOVD3GQS" localSheetId="25" hidden="1">#REF!</definedName>
    <definedName name="BExXYLBHANUXC5FCTDDTGOVD3GQS" hidden="1">#REF!</definedName>
    <definedName name="BExXYMNYAYH3WA2ZCFAYKZID9ZCI" localSheetId="25" hidden="1">#REF!</definedName>
    <definedName name="BExXYMNYAYH3WA2ZCFAYKZID9ZCI" hidden="1">#REF!</definedName>
    <definedName name="BExXYYT12SVN2VDMLVNV4P3ISD8T" localSheetId="25" hidden="1">#REF!</definedName>
    <definedName name="BExXYYT12SVN2VDMLVNV4P3ISD8T" hidden="1">#REF!</definedName>
    <definedName name="BExXZEDWUYH25UZMW2QU2RXFILJE" localSheetId="25" hidden="1">#REF!</definedName>
    <definedName name="BExXZEDWUYH25UZMW2QU2RXFILJE" hidden="1">#REF!</definedName>
    <definedName name="BExXZFVV4YB42AZ3H1I40YG3JAPU" localSheetId="25" hidden="1">#REF!</definedName>
    <definedName name="BExXZFVV4YB42AZ3H1I40YG3JAPU" hidden="1">#REF!</definedName>
    <definedName name="BExXZHJ9T2JELF12CHHGD54J1B0C" localSheetId="25" hidden="1">#REF!</definedName>
    <definedName name="BExXZHJ9T2JELF12CHHGD54J1B0C" hidden="1">#REF!</definedName>
    <definedName name="BExXZNJ2X1TK2LRK5ZY3MX49H5T7" localSheetId="25" hidden="1">#REF!</definedName>
    <definedName name="BExXZNJ2X1TK2LRK5ZY3MX49H5T7" hidden="1">#REF!</definedName>
    <definedName name="BExXZOVPCEP495TQSON6PSRQ8XCY" localSheetId="25" hidden="1">#REF!</definedName>
    <definedName name="BExXZOVPCEP495TQSON6PSRQ8XCY" hidden="1">#REF!</definedName>
    <definedName name="BExXZXKH7NBARQQAZM69Z57IH1MM" localSheetId="25" hidden="1">#REF!</definedName>
    <definedName name="BExXZXKH7NBARQQAZM69Z57IH1MM" hidden="1">#REF!</definedName>
    <definedName name="BExY07WSDH5QEVM7BJXJK2ZRAI1O" localSheetId="25" hidden="1">#REF!</definedName>
    <definedName name="BExY07WSDH5QEVM7BJXJK2ZRAI1O" hidden="1">#REF!</definedName>
    <definedName name="BExY0C3UBVC4M59JIRXVQ8OWAJC1" localSheetId="25" hidden="1">#REF!</definedName>
    <definedName name="BExY0C3UBVC4M59JIRXVQ8OWAJC1" hidden="1">#REF!</definedName>
    <definedName name="BExY0OE8GFHMLLTEAFIOQTOPEVPB" localSheetId="25" hidden="1">#REF!</definedName>
    <definedName name="BExY0OE8GFHMLLTEAFIOQTOPEVPB" hidden="1">#REF!</definedName>
    <definedName name="BExY0OJHW85S0VKBA8T4HTYPYBOS" localSheetId="25" hidden="1">#REF!</definedName>
    <definedName name="BExY0OJHW85S0VKBA8T4HTYPYBOS" hidden="1">#REF!</definedName>
    <definedName name="BExY0T1E034D7XAXNC6F7540LLIE" localSheetId="25" hidden="1">#REF!</definedName>
    <definedName name="BExY0T1E034D7XAXNC6F7540LLIE" hidden="1">#REF!</definedName>
    <definedName name="BExY0XTZLHN49J2JH94BYTKBJLT3" localSheetId="25" hidden="1">#REF!</definedName>
    <definedName name="BExY0XTZLHN49J2JH94BYTKBJLT3" hidden="1">#REF!</definedName>
    <definedName name="BExY11FH9TXHERUYGG8FE50U7H7J" localSheetId="25" hidden="1">#REF!</definedName>
    <definedName name="BExY11FH9TXHERUYGG8FE50U7H7J" hidden="1">#REF!</definedName>
    <definedName name="BExY180UKNW5NIAWD6ZUYTFEH8QS" localSheetId="25" hidden="1">#REF!</definedName>
    <definedName name="BExY180UKNW5NIAWD6ZUYTFEH8QS" hidden="1">#REF!</definedName>
    <definedName name="BExY1DPTV4LSY9MEOUGXF8X052NA" localSheetId="25" hidden="1">#REF!</definedName>
    <definedName name="BExY1DPTV4LSY9MEOUGXF8X052NA" hidden="1">#REF!</definedName>
    <definedName name="BExY1GK9ELBEKDD7O6HR6DUO8YGO" localSheetId="25" hidden="1">#REF!</definedName>
    <definedName name="BExY1GK9ELBEKDD7O6HR6DUO8YGO" hidden="1">#REF!</definedName>
    <definedName name="BExY1IIGK7U2DG49UKXW923HUX3W" localSheetId="25" hidden="1">#REF!</definedName>
    <definedName name="BExY1IIGK7U2DG49UKXW923HUX3W" hidden="1">#REF!</definedName>
    <definedName name="BExY1NWOXXFV9GGZ3PX444LZ8TVX" localSheetId="25" hidden="1">#REF!</definedName>
    <definedName name="BExY1NWOXXFV9GGZ3PX444LZ8TVX" hidden="1">#REF!</definedName>
    <definedName name="BExY1QAZNYPD7OLIDFKAYXV07U94" localSheetId="25" hidden="1">#REF!</definedName>
    <definedName name="BExY1QAZNYPD7OLIDFKAYXV07U94" hidden="1">#REF!</definedName>
    <definedName name="BExY1UCL0RND63LLSM9X5SFRG117" localSheetId="25" hidden="1">#REF!</definedName>
    <definedName name="BExY1UCL0RND63LLSM9X5SFRG117" hidden="1">#REF!</definedName>
    <definedName name="BExY1WAT3937L08HLHIRQHMP2A3H" localSheetId="25" hidden="1">#REF!</definedName>
    <definedName name="BExY1WAT3937L08HLHIRQHMP2A3H" hidden="1">#REF!</definedName>
    <definedName name="BExY1YEBOSLMID7LURP8QB46AI91" localSheetId="25" hidden="1">#REF!</definedName>
    <definedName name="BExY1YEBOSLMID7LURP8QB46AI91" hidden="1">#REF!</definedName>
    <definedName name="BExY2FS4LFX9OHOTQT7SJ2PXAC25" localSheetId="25" hidden="1">#REF!</definedName>
    <definedName name="BExY2FS4LFX9OHOTQT7SJ2PXAC25" hidden="1">#REF!</definedName>
    <definedName name="BExY2GDPCZPVU0IQ6IJIB1YQQRQ6" localSheetId="25" hidden="1">#REF!</definedName>
    <definedName name="BExY2GDPCZPVU0IQ6IJIB1YQQRQ6" hidden="1">#REF!</definedName>
    <definedName name="BExY2GTSZ3VA9TXLY7KW1LIAKJ61" localSheetId="25" hidden="1">#REF!</definedName>
    <definedName name="BExY2GTSZ3VA9TXLY7KW1LIAKJ61" hidden="1">#REF!</definedName>
    <definedName name="BExY2IXBR1SGYZH08T7QHKEFS8HA" localSheetId="25" hidden="1">#REF!</definedName>
    <definedName name="BExY2IXBR1SGYZH08T7QHKEFS8HA" hidden="1">#REF!</definedName>
    <definedName name="BExY2Q4B5FUDA5VU4VRUHX327QN0" localSheetId="25" hidden="1">#REF!</definedName>
    <definedName name="BExY2Q4B5FUDA5VU4VRUHX327QN0" hidden="1">#REF!</definedName>
    <definedName name="BExY2UWYKK8J24MYV22PCYNUVAG2" localSheetId="25" hidden="1">#REF!</definedName>
    <definedName name="BExY2UWYKK8J24MYV22PCYNUVAG2" hidden="1">#REF!</definedName>
    <definedName name="BExY3HOSK7YI364K15OX70AVR6F1" localSheetId="25" hidden="1">#REF!</definedName>
    <definedName name="BExY3HOSK7YI364K15OX70AVR6F1" hidden="1">#REF!</definedName>
    <definedName name="BExY3T89AUR83SOAZZ3OMDEJDQ39" localSheetId="25" hidden="1">#REF!</definedName>
    <definedName name="BExY3T89AUR83SOAZZ3OMDEJDQ39" hidden="1">#REF!</definedName>
    <definedName name="BExY4A0H6502KUE3QXKT9TNYCE77" localSheetId="25" hidden="1">#REF!</definedName>
    <definedName name="BExY4A0H6502KUE3QXKT9TNYCE77" hidden="1">#REF!</definedName>
    <definedName name="BExY4ET4I9TJ7A1F6OE103BRYTD3" localSheetId="25" hidden="1">#REF!</definedName>
    <definedName name="BExY4ET4I9TJ7A1F6OE103BRYTD3" hidden="1">#REF!</definedName>
    <definedName name="BExY4MG771JQ84EMIVB6HQGGHZY7" localSheetId="25" hidden="1">#REF!</definedName>
    <definedName name="BExY4MG771JQ84EMIVB6HQGGHZY7" hidden="1">#REF!</definedName>
    <definedName name="BExY4PWCSFB8P3J3TBQB2MD67263" localSheetId="25" hidden="1">#REF!</definedName>
    <definedName name="BExY4PWCSFB8P3J3TBQB2MD67263" hidden="1">#REF!</definedName>
    <definedName name="BExY4RZW3KK11JLYBA4DWZ92M6LQ" localSheetId="25" hidden="1">#REF!</definedName>
    <definedName name="BExY4RZW3KK11JLYBA4DWZ92M6LQ" hidden="1">#REF!</definedName>
    <definedName name="BExY4XOVTTNVZ577RLIEC7NZQFIX" localSheetId="25" hidden="1">#REF!</definedName>
    <definedName name="BExY4XOVTTNVZ577RLIEC7NZQFIX" hidden="1">#REF!</definedName>
    <definedName name="BExY50JAF5CG01GTHAUS7I4ZLUDC" localSheetId="25" hidden="1">#REF!</definedName>
    <definedName name="BExY50JAF5CG01GTHAUS7I4ZLUDC" hidden="1">#REF!</definedName>
    <definedName name="BExY53J7EXFEOFTRNAHLK7IH3ACB" localSheetId="25" hidden="1">#REF!</definedName>
    <definedName name="BExY53J7EXFEOFTRNAHLK7IH3ACB" hidden="1">#REF!</definedName>
    <definedName name="BExY5515SJTJS3VM80M3YYR0WF37" localSheetId="25" hidden="1">#REF!</definedName>
    <definedName name="BExY5515SJTJS3VM80M3YYR0WF37" hidden="1">#REF!</definedName>
    <definedName name="BExY5515WE39FQ3EG5QHG67V9C0O" localSheetId="25" hidden="1">#REF!</definedName>
    <definedName name="BExY5515WE39FQ3EG5QHG67V9C0O" hidden="1">#REF!</definedName>
    <definedName name="BExY5986WNAD8NFCPXC9TVLBU4FG" localSheetId="25" hidden="1">#REF!</definedName>
    <definedName name="BExY5986WNAD8NFCPXC9TVLBU4FG" hidden="1">#REF!</definedName>
    <definedName name="BExY5DF9MS25IFNWGJ1YAS5MDN8R" localSheetId="25" hidden="1">#REF!</definedName>
    <definedName name="BExY5DF9MS25IFNWGJ1YAS5MDN8R" hidden="1">#REF!</definedName>
    <definedName name="BExY5ERVGL3UM2MGT8LJ0XPKTZEK" localSheetId="25" hidden="1">#REF!</definedName>
    <definedName name="BExY5ERVGL3UM2MGT8LJ0XPKTZEK" hidden="1">#REF!</definedName>
    <definedName name="BExY5EX6NJFK8W754ZVZDN5DS04K" localSheetId="25" hidden="1">#REF!</definedName>
    <definedName name="BExY5EX6NJFK8W754ZVZDN5DS04K" hidden="1">#REF!</definedName>
    <definedName name="BExY5S3XD1NJT109CV54IFOHVLQ6" localSheetId="25" hidden="1">#REF!</definedName>
    <definedName name="BExY5S3XD1NJT109CV54IFOHVLQ6" hidden="1">#REF!</definedName>
    <definedName name="BExY5TB2VAI3GHKCPXMCVIOM8B8W" localSheetId="25" hidden="1">#REF!</definedName>
    <definedName name="BExY5TB2VAI3GHKCPXMCVIOM8B8W" hidden="1">#REF!</definedName>
    <definedName name="BExY6KVS1MMZ2R34PGEFR2BMTU9W" localSheetId="25" hidden="1">#REF!</definedName>
    <definedName name="BExY6KVS1MMZ2R34PGEFR2BMTU9W" hidden="1">#REF!</definedName>
    <definedName name="BExY6Q9YY7LW745GP7CYOGGSPHGE" localSheetId="25" hidden="1">#REF!</definedName>
    <definedName name="BExY6Q9YY7LW745GP7CYOGGSPHGE" hidden="1">#REF!</definedName>
    <definedName name="BExZIA3C8LKJTEH3MKQ57KJH5TA2" localSheetId="25" hidden="1">#REF!</definedName>
    <definedName name="BExZIA3C8LKJTEH3MKQ57KJH5TA2" hidden="1">#REF!</definedName>
    <definedName name="BExZIIHH3QNQE3GFMHEE4UMHY6WQ" localSheetId="25" hidden="1">#REF!</definedName>
    <definedName name="BExZIIHH3QNQE3GFMHEE4UMHY6WQ" hidden="1">#REF!</definedName>
    <definedName name="BExZIYO22G5UXOB42GDLYGVRJ6U7" localSheetId="25" hidden="1">#REF!</definedName>
    <definedName name="BExZIYO22G5UXOB42GDLYGVRJ6U7" hidden="1">#REF!</definedName>
    <definedName name="BExZJ7I9T8XU4MZRKJ1VVU76V2LZ" localSheetId="25" hidden="1">#REF!</definedName>
    <definedName name="BExZJ7I9T8XU4MZRKJ1VVU76V2LZ" hidden="1">#REF!</definedName>
    <definedName name="BExZJMY170JCUU1RWASNZ1HJPRTA" localSheetId="25" hidden="1">#REF!</definedName>
    <definedName name="BExZJMY170JCUU1RWASNZ1HJPRTA" hidden="1">#REF!</definedName>
    <definedName name="BExZJOQR77H0P4SUKVYACDCFBBXO" localSheetId="25" hidden="1">#REF!</definedName>
    <definedName name="BExZJOQR77H0P4SUKVYACDCFBBXO" hidden="1">#REF!</definedName>
    <definedName name="BExZJS6RG34ODDY9HMZ0O34MEMSB" localSheetId="25" hidden="1">#REF!</definedName>
    <definedName name="BExZJS6RG34ODDY9HMZ0O34MEMSB" hidden="1">#REF!</definedName>
    <definedName name="BExZK34NR4BAD7HJAP7SQ926UQP3" localSheetId="25" hidden="1">#REF!</definedName>
    <definedName name="BExZK34NR4BAD7HJAP7SQ926UQP3" hidden="1">#REF!</definedName>
    <definedName name="BExZK3FGPHH5H771U7D5XY7XBS6E" localSheetId="25" hidden="1">#REF!</definedName>
    <definedName name="BExZK3FGPHH5H771U7D5XY7XBS6E" hidden="1">#REF!</definedName>
    <definedName name="BExZKHYORG3O8C772XPFHM1N8T80" localSheetId="25" hidden="1">#REF!</definedName>
    <definedName name="BExZKHYORG3O8C772XPFHM1N8T80" hidden="1">#REF!</definedName>
    <definedName name="BExZKJRF2IRR57DG9CLC7MSHWNNN" localSheetId="25" hidden="1">#REF!</definedName>
    <definedName name="BExZKJRF2IRR57DG9CLC7MSHWNNN" hidden="1">#REF!</definedName>
    <definedName name="BExZKV5GYXO0X760SBD9TWTIQHGI" localSheetId="25" hidden="1">#REF!</definedName>
    <definedName name="BExZKV5GYXO0X760SBD9TWTIQHGI" hidden="1">#REF!</definedName>
    <definedName name="BExZL6E4YVXRUN7ZGF2BIGIXFR8K" localSheetId="25" hidden="1">#REF!</definedName>
    <definedName name="BExZL6E4YVXRUN7ZGF2BIGIXFR8K" hidden="1">#REF!</definedName>
    <definedName name="BExZLGVLMKTPFXG42QYT0PO81G7F" localSheetId="25" hidden="1">#REF!</definedName>
    <definedName name="BExZLGVLMKTPFXG42QYT0PO81G7F" hidden="1">#REF!</definedName>
    <definedName name="BExZLKMK7LRK14S09WLMH7MXSQXM" localSheetId="25" hidden="1">#REF!</definedName>
    <definedName name="BExZLKMK7LRK14S09WLMH7MXSQXM" hidden="1">#REF!</definedName>
    <definedName name="BExZM7JVLG0W8EG5RBU915U3SKBY" localSheetId="25" hidden="1">#REF!</definedName>
    <definedName name="BExZM7JVLG0W8EG5RBU915U3SKBY" hidden="1">#REF!</definedName>
    <definedName name="BExZM85FOVUFF110XMQ9O2ODSJUK" localSheetId="25" hidden="1">#REF!</definedName>
    <definedName name="BExZM85FOVUFF110XMQ9O2ODSJUK" hidden="1">#REF!</definedName>
    <definedName name="BExZMF1MMTZ1TA14PZ8ASSU2CBSP" localSheetId="25" hidden="1">#REF!</definedName>
    <definedName name="BExZMF1MMTZ1TA14PZ8ASSU2CBSP" hidden="1">#REF!</definedName>
    <definedName name="BExZMKL5YQZD7F0FUCSVFGLPFK52" localSheetId="25" hidden="1">#REF!</definedName>
    <definedName name="BExZMKL5YQZD7F0FUCSVFGLPFK52" hidden="1">#REF!</definedName>
    <definedName name="BExZMOC3VNZALJM71X2T6FV91GTB" localSheetId="25" hidden="1">#REF!</definedName>
    <definedName name="BExZMOC3VNZALJM71X2T6FV91GTB" hidden="1">#REF!</definedName>
    <definedName name="BExZMXH39OB0I43XEL3K11U3G9PM" localSheetId="25" hidden="1">#REF!</definedName>
    <definedName name="BExZMXH39OB0I43XEL3K11U3G9PM" hidden="1">#REF!</definedName>
    <definedName name="BExZMZQ3RBKDHT5GLFNLS52OSJA0" localSheetId="25" hidden="1">#REF!</definedName>
    <definedName name="BExZMZQ3RBKDHT5GLFNLS52OSJA0" hidden="1">#REF!</definedName>
    <definedName name="BExZN2F7Y2J2L2LN5WZRG949MS4A" localSheetId="25" hidden="1">#REF!</definedName>
    <definedName name="BExZN2F7Y2J2L2LN5WZRG949MS4A" hidden="1">#REF!</definedName>
    <definedName name="BExZN847WUWKRYTZWG9TCQZJS3OL" localSheetId="25" hidden="1">#REF!</definedName>
    <definedName name="BExZN847WUWKRYTZWG9TCQZJS3OL" hidden="1">#REF!</definedName>
    <definedName name="BExZNH3VISFF4NQI11BZDP5IQ7VG" localSheetId="25" hidden="1">#REF!</definedName>
    <definedName name="BExZNH3VISFF4NQI11BZDP5IQ7VG" hidden="1">#REF!</definedName>
    <definedName name="BExZNJYCFYVMAOI62GB2BABK1ELE" localSheetId="25" hidden="1">#REF!</definedName>
    <definedName name="BExZNJYCFYVMAOI62GB2BABK1ELE" hidden="1">#REF!</definedName>
    <definedName name="BExZNV707LIU6Z5H6QI6H67LHTI1" localSheetId="25" hidden="1">#REF!</definedName>
    <definedName name="BExZNV707LIU6Z5H6QI6H67LHTI1" hidden="1">#REF!</definedName>
    <definedName name="BExZNVCBKB930QQ9QW7KSGOZ0V1M" localSheetId="25" hidden="1">#REF!</definedName>
    <definedName name="BExZNVCBKB930QQ9QW7KSGOZ0V1M" hidden="1">#REF!</definedName>
    <definedName name="BExZNW8QJ18X0RSGFDWAE9ZSDX39" localSheetId="25" hidden="1">#REF!</definedName>
    <definedName name="BExZNW8QJ18X0RSGFDWAE9ZSDX39" hidden="1">#REF!</definedName>
    <definedName name="BExZNZDWRS6Q40L8OCWFEIVI0A1O" localSheetId="25" hidden="1">#REF!</definedName>
    <definedName name="BExZNZDWRS6Q40L8OCWFEIVI0A1O" hidden="1">#REF!</definedName>
    <definedName name="BExZOBO9NYLGVJQ31LVQ9XS2ZT4N" localSheetId="25" hidden="1">#REF!</definedName>
    <definedName name="BExZOBO9NYLGVJQ31LVQ9XS2ZT4N" hidden="1">#REF!</definedName>
    <definedName name="BExZOETNB1CJ3Y2RKLI1ZK0S8Z6H" localSheetId="25" hidden="1">#REF!</definedName>
    <definedName name="BExZOETNB1CJ3Y2RKLI1ZK0S8Z6H" hidden="1">#REF!</definedName>
    <definedName name="BExZOL9K1RUXBTLZ6FJ65BIE9G5R" localSheetId="25" hidden="1">#REF!</definedName>
    <definedName name="BExZOL9K1RUXBTLZ6FJ65BIE9G5R" hidden="1">#REF!</definedName>
    <definedName name="BExZOREMVSK4E5VSWM838KHUB8AI" localSheetId="25" hidden="1">#REF!</definedName>
    <definedName name="BExZOREMVSK4E5VSWM838KHUB8AI" hidden="1">#REF!</definedName>
    <definedName name="BExZOVR745T5P1KS9NV2PXZPZVRG" localSheetId="25" hidden="1">#REF!</definedName>
    <definedName name="BExZOVR745T5P1KS9NV2PXZPZVRG" hidden="1">#REF!</definedName>
    <definedName name="BExZOZSWGLSY2XYVRIS6VSNJDSGD" localSheetId="25" hidden="1">#REF!</definedName>
    <definedName name="BExZOZSWGLSY2XYVRIS6VSNJDSGD" hidden="1">#REF!</definedName>
    <definedName name="BExZP7AIJKLM6C6CSUIIFAHFBNX2" localSheetId="25" hidden="1">#REF!</definedName>
    <definedName name="BExZP7AIJKLM6C6CSUIIFAHFBNX2" hidden="1">#REF!</definedName>
    <definedName name="BExZPHC2RDAUT20DBU3IB54MN8J6" localSheetId="25" hidden="1">#REF!</definedName>
    <definedName name="BExZPHC2RDAUT20DBU3IB54MN8J6" hidden="1">#REF!</definedName>
    <definedName name="BExZPQ0XY507N8FJMVPKCTK8HC9H" localSheetId="25" hidden="1">#REF!</definedName>
    <definedName name="BExZPQ0XY507N8FJMVPKCTK8HC9H" hidden="1">#REF!</definedName>
    <definedName name="BExZQ37OVBR25U32CO2YYVPZOMR5" localSheetId="25" hidden="1">#REF!</definedName>
    <definedName name="BExZQ37OVBR25U32CO2YYVPZOMR5" hidden="1">#REF!</definedName>
    <definedName name="BExZQ3IHNAFF2HI20IH754T349LH" localSheetId="25" hidden="1">#REF!</definedName>
    <definedName name="BExZQ3IHNAFF2HI20IH754T349LH" hidden="1">#REF!</definedName>
    <definedName name="BExZQ3NT7H06VO0AR48WHZULZB93" localSheetId="25" hidden="1">#REF!</definedName>
    <definedName name="BExZQ3NT7H06VO0AR48WHZULZB93" hidden="1">#REF!</definedName>
    <definedName name="BExZQ7PJU07SEJMDX18U9YVDC2GU" localSheetId="25" hidden="1">#REF!</definedName>
    <definedName name="BExZQ7PJU07SEJMDX18U9YVDC2GU" hidden="1">#REF!</definedName>
    <definedName name="BExZQIHTGHK7OOI2Y2PN3JYBY82I" localSheetId="25" hidden="1">#REF!</definedName>
    <definedName name="BExZQIHTGHK7OOI2Y2PN3JYBY82I" hidden="1">#REF!</definedName>
    <definedName name="BExZQJJMGU5MHQOILGXGJPAQI5XI" localSheetId="25" hidden="1">#REF!</definedName>
    <definedName name="BExZQJJMGU5MHQOILGXGJPAQI5XI" hidden="1">#REF!</definedName>
    <definedName name="BExZQXBYEBN28QUH1KOVW6KKA5UM" localSheetId="25" hidden="1">#REF!</definedName>
    <definedName name="BExZQXBYEBN28QUH1KOVW6KKA5UM" hidden="1">#REF!</definedName>
    <definedName name="BExZQZKT146WEN8FTVZ7Y5TSB8L5" localSheetId="25" hidden="1">#REF!</definedName>
    <definedName name="BExZQZKT146WEN8FTVZ7Y5TSB8L5" hidden="1">#REF!</definedName>
    <definedName name="BExZR485AKBH93YZ08CMUC3WROED" localSheetId="25" hidden="1">#REF!</definedName>
    <definedName name="BExZR485AKBH93YZ08CMUC3WROED" hidden="1">#REF!</definedName>
    <definedName name="BExZR7TL98P2PPUVGIZYR5873DWW" localSheetId="25" hidden="1">#REF!</definedName>
    <definedName name="BExZR7TL98P2PPUVGIZYR5873DWW" hidden="1">#REF!</definedName>
    <definedName name="BExZRGD1603X5ACFALUUDKCD7X48" localSheetId="25" hidden="1">#REF!</definedName>
    <definedName name="BExZRGD1603X5ACFALUUDKCD7X48" hidden="1">#REF!</definedName>
    <definedName name="BExZRP1X6UVLN1UOLHH5VF4STP1O" localSheetId="25" hidden="1">#REF!</definedName>
    <definedName name="BExZRP1X6UVLN1UOLHH5VF4STP1O" hidden="1">#REF!</definedName>
    <definedName name="BExZRQ930U6OCYNV00CH5I0Q4LPE" localSheetId="25" hidden="1">#REF!</definedName>
    <definedName name="BExZRQ930U6OCYNV00CH5I0Q4LPE" hidden="1">#REF!</definedName>
    <definedName name="BExZRW8W514W8OZ72YBONYJ64GXF" localSheetId="25" hidden="1">#REF!</definedName>
    <definedName name="BExZRW8W514W8OZ72YBONYJ64GXF" hidden="1">#REF!</definedName>
    <definedName name="BExZRWJP2BUVFJPO8U8ATQEP0LZU" localSheetId="25" hidden="1">#REF!</definedName>
    <definedName name="BExZRWJP2BUVFJPO8U8ATQEP0LZU" hidden="1">#REF!</definedName>
    <definedName name="BExZS2OY9JTSSP01ZQ6V2T2LO5R9" localSheetId="25" hidden="1">#REF!</definedName>
    <definedName name="BExZS2OY9JTSSP01ZQ6V2T2LO5R9" hidden="1">#REF!</definedName>
    <definedName name="BExZSI9USDLZAN8LI8M4YYQL24GZ" localSheetId="25" hidden="1">#REF!</definedName>
    <definedName name="BExZSI9USDLZAN8LI8M4YYQL24GZ" hidden="1">#REF!</definedName>
    <definedName name="BExZSS0LA2JY4ZLJ1Z5YCMLJJZCH" localSheetId="25" hidden="1">#REF!</definedName>
    <definedName name="BExZSS0LA2JY4ZLJ1Z5YCMLJJZCH" hidden="1">#REF!</definedName>
    <definedName name="BExZTAQV2QVSZY5Y3VCCWUBSBW9P" localSheetId="25" hidden="1">#REF!</definedName>
    <definedName name="BExZTAQV2QVSZY5Y3VCCWUBSBW9P" hidden="1">#REF!</definedName>
    <definedName name="BExZTHSI2FX56PWRSNX9H5EWTZFO" localSheetId="25" hidden="1">#REF!</definedName>
    <definedName name="BExZTHSI2FX56PWRSNX9H5EWTZFO" hidden="1">#REF!</definedName>
    <definedName name="BExZTJL3HVBFY139H6CJHEQCT1EL" localSheetId="25" hidden="1">#REF!</definedName>
    <definedName name="BExZTJL3HVBFY139H6CJHEQCT1EL" hidden="1">#REF!</definedName>
    <definedName name="BExZTLOL8OPABZI453E0KVNA1GJS" localSheetId="25" hidden="1">#REF!</definedName>
    <definedName name="BExZTLOL8OPABZI453E0KVNA1GJS" hidden="1">#REF!</definedName>
    <definedName name="BExZTT6J3X0TOX0ZY6YPLUVMCW9X" localSheetId="25" hidden="1">#REF!</definedName>
    <definedName name="BExZTT6J3X0TOX0ZY6YPLUVMCW9X" hidden="1">#REF!</definedName>
    <definedName name="BExZTW6ECBRA0BBITWBQ8R93RMCL" localSheetId="25" hidden="1">#REF!</definedName>
    <definedName name="BExZTW6ECBRA0BBITWBQ8R93RMCL" hidden="1">#REF!</definedName>
    <definedName name="BExZU2BHYAOKSCBM3C5014ZF6IXS" localSheetId="25" hidden="1">#REF!</definedName>
    <definedName name="BExZU2BHYAOKSCBM3C5014ZF6IXS" hidden="1">#REF!</definedName>
    <definedName name="BExZU2RMJTXOCS0ROPMYPE6WTD87" localSheetId="25" hidden="1">#REF!</definedName>
    <definedName name="BExZU2RMJTXOCS0ROPMYPE6WTD87" hidden="1">#REF!</definedName>
    <definedName name="BExZUF7G8FENTJKH9R1XUWXM6CWD" localSheetId="25" hidden="1">#REF!</definedName>
    <definedName name="BExZUF7G8FENTJKH9R1XUWXM6CWD" hidden="1">#REF!</definedName>
    <definedName name="BExZUNARUJBIZ08VCAV3GEVBIR3D" localSheetId="25" hidden="1">#REF!</definedName>
    <definedName name="BExZUNARUJBIZ08VCAV3GEVBIR3D" hidden="1">#REF!</definedName>
    <definedName name="BExZUSZT5496UMBP4LFSLTR1GVEW" localSheetId="25" hidden="1">#REF!</definedName>
    <definedName name="BExZUSZT5496UMBP4LFSLTR1GVEW" hidden="1">#REF!</definedName>
    <definedName name="BExZUT54340I38GVCV79EL116WR0" localSheetId="25" hidden="1">#REF!</definedName>
    <definedName name="BExZUT54340I38GVCV79EL116WR0" hidden="1">#REF!</definedName>
    <definedName name="BExZUYDULCX65H9OZ9JHPBNKF3MI" localSheetId="25" hidden="1">#REF!</definedName>
    <definedName name="BExZUYDULCX65H9OZ9JHPBNKF3MI" hidden="1">#REF!</definedName>
    <definedName name="BExZV2QD5ZDK3AGDRULLA7JB46C3" localSheetId="25" hidden="1">#REF!</definedName>
    <definedName name="BExZV2QD5ZDK3AGDRULLA7JB46C3" hidden="1">#REF!</definedName>
    <definedName name="BExZVBQ29OM0V8XAL3HL0JIM0MMU" localSheetId="25" hidden="1">#REF!</definedName>
    <definedName name="BExZVBQ29OM0V8XAL3HL0JIM0MMU" hidden="1">#REF!</definedName>
    <definedName name="BExZVEPYS6HYXG8RN9GMWZTHDEMK" localSheetId="25" hidden="1">#REF!</definedName>
    <definedName name="BExZVEPYS6HYXG8RN9GMWZTHDEMK" hidden="1">#REF!</definedName>
    <definedName name="BExZVLM4T9ORS4ZWHME46U4Q103C" localSheetId="25" hidden="1">#REF!</definedName>
    <definedName name="BExZVLM4T9ORS4ZWHME46U4Q103C" hidden="1">#REF!</definedName>
    <definedName name="BExZVM7OZWPPRH5YQW50EYMMIW1A" localSheetId="25" hidden="1">#REF!</definedName>
    <definedName name="BExZVM7OZWPPRH5YQW50EYMMIW1A" hidden="1">#REF!</definedName>
    <definedName name="BExZVPYGX2C5OSHMZ6F0KBKZ6B1S" localSheetId="25" hidden="1">#REF!</definedName>
    <definedName name="BExZVPYGX2C5OSHMZ6F0KBKZ6B1S" hidden="1">#REF!</definedName>
    <definedName name="BExZW5UARC8W9AQNLJX2I5WQWS5F" localSheetId="25" hidden="1">#REF!</definedName>
    <definedName name="BExZW5UARC8W9AQNLJX2I5WQWS5F" hidden="1">#REF!</definedName>
    <definedName name="BExZW7HRGN6A9YS41KI2B2UUMJ7X" localSheetId="25" hidden="1">#REF!</definedName>
    <definedName name="BExZW7HRGN6A9YS41KI2B2UUMJ7X" hidden="1">#REF!</definedName>
    <definedName name="BExZW8ZPNV43UXGOT98FDNIBQHZY" localSheetId="25" hidden="1">#REF!</definedName>
    <definedName name="BExZW8ZPNV43UXGOT98FDNIBQHZY" hidden="1">#REF!</definedName>
    <definedName name="BExZWKZ5N3RDXU8MZ8HQVYYD8O0F" localSheetId="25" hidden="1">#REF!</definedName>
    <definedName name="BExZWKZ5N3RDXU8MZ8HQVYYD8O0F" hidden="1">#REF!</definedName>
    <definedName name="BExZWSMC9T48W74GFGQCIUJ8ZPP3" localSheetId="25" hidden="1">#REF!</definedName>
    <definedName name="BExZWSMC9T48W74GFGQCIUJ8ZPP3" hidden="1">#REF!</definedName>
    <definedName name="BExZWUF2V4HY3HI8JN9ZVPRWK1H3" localSheetId="25" hidden="1">#REF!</definedName>
    <definedName name="BExZWUF2V4HY3HI8JN9ZVPRWK1H3" hidden="1">#REF!</definedName>
    <definedName name="BExZWX45URTK9KYDJHEXL1OTZ833" localSheetId="25" hidden="1">#REF!</definedName>
    <definedName name="BExZWX45URTK9KYDJHEXL1OTZ833" hidden="1">#REF!</definedName>
    <definedName name="BExZX0EWQEZO86WDAD9A4EAEZ012" localSheetId="25" hidden="1">#REF!</definedName>
    <definedName name="BExZX0EWQEZO86WDAD9A4EAEZ012" hidden="1">#REF!</definedName>
    <definedName name="BExZX2T6ZT2DZLYSDJJBPVIT5OK2" localSheetId="25" hidden="1">#REF!</definedName>
    <definedName name="BExZX2T6ZT2DZLYSDJJBPVIT5OK2" hidden="1">#REF!</definedName>
    <definedName name="BExZXOJDELULNLEH7WG0OYJT0NJ4" localSheetId="25" hidden="1">#REF!</definedName>
    <definedName name="BExZXOJDELULNLEH7WG0OYJT0NJ4" hidden="1">#REF!</definedName>
    <definedName name="BExZXOOTRNUK8LGEAZ8ZCFW9KXQ1" localSheetId="25" hidden="1">#REF!</definedName>
    <definedName name="BExZXOOTRNUK8LGEAZ8ZCFW9KXQ1" hidden="1">#REF!</definedName>
    <definedName name="BExZXT6JOXNKEDU23DKL8XZAJZIH" localSheetId="25" hidden="1">#REF!</definedName>
    <definedName name="BExZXT6JOXNKEDU23DKL8XZAJZIH" hidden="1">#REF!</definedName>
    <definedName name="BExZXUTYW1HWEEZ1LIX4OQWC7HL1" localSheetId="25" hidden="1">#REF!</definedName>
    <definedName name="BExZXUTYW1HWEEZ1LIX4OQWC7HL1" hidden="1">#REF!</definedName>
    <definedName name="BExZXY4NKQL9QD76YMQJ15U1C2G8" localSheetId="25" hidden="1">#REF!</definedName>
    <definedName name="BExZXY4NKQL9QD76YMQJ15U1C2G8" hidden="1">#REF!</definedName>
    <definedName name="BExZXYQ7U5G08FQGUIGYT14QCBOF" localSheetId="25" hidden="1">#REF!</definedName>
    <definedName name="BExZXYQ7U5G08FQGUIGYT14QCBOF" hidden="1">#REF!</definedName>
    <definedName name="BExZY02V77YJBMODJSWZOYCMPS5X" localSheetId="25" hidden="1">#REF!</definedName>
    <definedName name="BExZY02V77YJBMODJSWZOYCMPS5X" hidden="1">#REF!</definedName>
    <definedName name="BExZY49QRZIR6CA41LFA9LM6EULU" localSheetId="25" hidden="1">#REF!</definedName>
    <definedName name="BExZY49QRZIR6CA41LFA9LM6EULU" hidden="1">#REF!</definedName>
    <definedName name="BExZYYUA1JVTQ60SARN8H38TA46M" localSheetId="25" hidden="1">#REF!</definedName>
    <definedName name="BExZYYUA1JVTQ60SARN8H38TA46M" hidden="1">#REF!</definedName>
    <definedName name="BExZZ2FQA9A8C7CJKMEFQ9VPSLCE" localSheetId="25" hidden="1">#REF!</definedName>
    <definedName name="BExZZ2FQA9A8C7CJKMEFQ9VPSLCE" hidden="1">#REF!</definedName>
    <definedName name="BExZZCHAVHW8C2H649KRGVQ0WVRT" localSheetId="25" hidden="1">#REF!</definedName>
    <definedName name="BExZZCHAVHW8C2H649KRGVQ0WVRT" hidden="1">#REF!</definedName>
    <definedName name="BExZZTK54OTLF2YB68BHGOS27GEN" localSheetId="25" hidden="1">#REF!</definedName>
    <definedName name="BExZZTK54OTLF2YB68BHGOS27GEN" hidden="1">#REF!</definedName>
    <definedName name="BExZZXB3JQQG4SIZS4MRU6NNW7HI" localSheetId="25" hidden="1">#REF!</definedName>
    <definedName name="BExZZXB3JQQG4SIZS4MRU6NNW7HI" hidden="1">#REF!</definedName>
    <definedName name="BExZZZEMIIFKMLLV4DJKX5TB9R5V" localSheetId="25" hidden="1">#REF!</definedName>
    <definedName name="BExZZZEMIIFKMLLV4DJKX5TB9R5V" hidden="1">#REF!</definedName>
    <definedName name="bg">#REF!</definedName>
    <definedName name="BG_detalle">#REF!</definedName>
    <definedName name="bicarbonato">#REF!</definedName>
    <definedName name="bizcochos">#REF!</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9" hidden="1">#REF!</definedName>
    <definedName name="BMDebeAcum">#REF!</definedName>
    <definedName name="BMDebeMesAcum">#REF!</definedName>
    <definedName name="BMDebeMesMatTrat">#REF!</definedName>
    <definedName name="BMHaberAcum">#REF!</definedName>
    <definedName name="BMHaberMesAcum">#REF!</definedName>
    <definedName name="BMHaberMesMatTrat">#REF!</definedName>
    <definedName name="BONOS">#REF!</definedName>
    <definedName name="BORDER" localSheetId="25">'12.5.3 BCP Consolidated'!#REF!</definedName>
    <definedName name="BORDER">#REF!</definedName>
    <definedName name="BP" localSheetId="25">#REF!</definedName>
    <definedName name="BP">#REF!</definedName>
    <definedName name="BP_CON" localSheetId="25">#REF!</definedName>
    <definedName name="BP_CON">#REF!</definedName>
    <definedName name="BP_EXC" localSheetId="25">#REF!</definedName>
    <definedName name="BP_EXC">#REF!</definedName>
    <definedName name="BP_G94" localSheetId="25">#REF!</definedName>
    <definedName name="BP_G94">#REF!</definedName>
    <definedName name="BP_INS" localSheetId="25">#REF!</definedName>
    <definedName name="BP_INS">#REF!</definedName>
    <definedName name="BP_NEG" localSheetId="25">#REF!</definedName>
    <definedName name="BP_NEG">#REF!</definedName>
    <definedName name="bq">#REF!</definedName>
    <definedName name="brillo">#REF!</definedName>
    <definedName name="bs">#REF!</definedName>
    <definedName name="BuiltIn_Print_Area___0">#REF!</definedName>
    <definedName name="busi10">#REF!</definedName>
    <definedName name="busi11">#REF!</definedName>
    <definedName name="busi12">#REF!</definedName>
    <definedName name="busi8">#REF!</definedName>
    <definedName name="busi9">#REF!</definedName>
    <definedName name="C.C.">#REF!</definedName>
    <definedName name="C_Est" localSheetId="25">#REF!</definedName>
    <definedName name="C_Est">#REF!</definedName>
    <definedName name="CABACTIV">#REF!</definedName>
    <definedName name="CABDEBE">#REF!</definedName>
    <definedName name="CABHABER">#REF!</definedName>
    <definedName name="CABPASIVO">#REF!</definedName>
    <definedName name="cachitos">#REF!</definedName>
    <definedName name="cacs">#REF!</definedName>
    <definedName name="CACS1">#REF!</definedName>
    <definedName name="cacs2">#REF!</definedName>
    <definedName name="CACS2000">#REF!</definedName>
    <definedName name="CACS3">#REF!</definedName>
    <definedName name="café">#REF!</definedName>
    <definedName name="caja">#REF!</definedName>
    <definedName name="Calc_MtoSaldoFinMes">#REF!</definedName>
    <definedName name="Calc_SaldoPromedio">#REF!</definedName>
    <definedName name="CALCEDOLARES">#REF!</definedName>
    <definedName name="CALCESOLES">#REF!</definedName>
    <definedName name="Calendar">#N/A</definedName>
    <definedName name="CAMBIAR">#REF!</definedName>
    <definedName name="CAMBIO">#REF!</definedName>
    <definedName name="cambios">#REF!</definedName>
    <definedName name="CAMPO">#REF!</definedName>
    <definedName name="CANAL">#REF!</definedName>
    <definedName name="canela">#REF!</definedName>
    <definedName name="Carátula" localSheetId="25">'12.5.3 BCP Consolidated'!#REF!</definedName>
    <definedName name="Carátula">#REF!</definedName>
    <definedName name="carne">#REF!</definedName>
    <definedName name="carolina" hidden="1">{#N/A,#N/A,TRUE,"Resumen";#N/A,#N/A,TRUE,"Global";#N/A,#N/A,TRUE,"Agropecuario";#N/A,#N/A,TRUE,"Pesca";#N/A,#N/A,TRUE,"Minería";#N/A,#N/A,TRUE,"Elect. y Agua";#N/A,#N/A,TRUE,"Manufactura";#N/A,#N/A,TRUE,"Construcción";#N/A,#N/A,TRUE,"Comercio";#N/A,#N/A,TRUE,"Otros"}</definedName>
    <definedName name="CASENAME">#REF!</definedName>
    <definedName name="CASENUMBER">#REF!</definedName>
    <definedName name="catorce">#REF!</definedName>
    <definedName name="Caudales_IP">#REF!</definedName>
    <definedName name="CAUDALSA">#REF!</definedName>
    <definedName name="CAUDARTA">#REF!</definedName>
    <definedName name="CC">#REF!</definedName>
    <definedName name="CCob">#REF!</definedName>
    <definedName name="CCRA">#REF!</definedName>
    <definedName name="CCRC">#REF!</definedName>
    <definedName name="CCROPCIO">#REF!</definedName>
    <definedName name="ccxcxc" hidden="1">{#N/A,#N/A,TRUE,"Resumen";#N/A,#N/A,TRUE,"Global";#N/A,#N/A,TRUE,"Agropecuario";#N/A,#N/A,TRUE,"Pesca";#N/A,#N/A,TRUE,"Minería";#N/A,#N/A,TRUE,"Elect. y Agua";#N/A,#N/A,TRUE,"Manufactura";#N/A,#N/A,TRUE,"Construcción";#N/A,#N/A,TRUE,"Comercio";#N/A,#N/A,TRUE,"Otros"}</definedName>
    <definedName name="CE" localSheetId="25">#REF!</definedName>
    <definedName name="CE">#REF!</definedName>
    <definedName name="CE_BC" localSheetId="25">#REF!</definedName>
    <definedName name="CE_BC">#REF!</definedName>
    <definedName name="CE_BE" localSheetId="25">#REF!</definedName>
    <definedName name="CE_BE">#REF!</definedName>
    <definedName name="CE_BP" localSheetId="25">#REF!</definedName>
    <definedName name="CE_BP">#REF!</definedName>
    <definedName name="cebolla">#REF!</definedName>
    <definedName name="CENTENAR">#REF!</definedName>
    <definedName name="CFECHA">#REF!</definedName>
    <definedName name="cg">#REF!</definedName>
    <definedName name="cgr" hidden="1">{#N/A,#N/A,TRUE,"Resumen";#N/A,#N/A,TRUE,"Global";#N/A,#N/A,TRUE,"Agropecuario";#N/A,#N/A,TRUE,"Pesca";#N/A,#N/A,TRUE,"Minería";#N/A,#N/A,TRUE,"Elect. y Agua";#N/A,#N/A,TRUE,"Manufactura";#N/A,#N/A,TRUE,"Construcción";#N/A,#N/A,TRUE,"Comercio";#N/A,#N/A,TRUE,"Otros"}</definedName>
    <definedName name="cgr_1" hidden="1">{#N/A,#N/A,TRUE,"Resumen";#N/A,#N/A,TRUE,"Global";#N/A,#N/A,TRUE,"Agropecuario";#N/A,#N/A,TRUE,"Pesca";#N/A,#N/A,TRUE,"Minería";#N/A,#N/A,TRUE,"Elect. y Agua";#N/A,#N/A,TRUE,"Manufactura";#N/A,#N/A,TRUE,"Construcción";#N/A,#N/A,TRUE,"Comercio";#N/A,#N/A,TRUE,"Otros"}</definedName>
    <definedName name="CHANCAY">#REF!</definedName>
    <definedName name="chantipack">#REF!</definedName>
    <definedName name="Choose">#N/A</definedName>
    <definedName name="CIF">#REF!</definedName>
    <definedName name="CIIU">#REF!</definedName>
    <definedName name="cinco">#REF!</definedName>
    <definedName name="clasificacion">#REF!</definedName>
    <definedName name="CLASIFICACION1">#REF!</definedName>
    <definedName name="Clasificacion2">#REF!</definedName>
    <definedName name="CLIENTE">#REF!</definedName>
    <definedName name="CLUBEMPRESA">#REF!</definedName>
    <definedName name="CM">#REF!</definedName>
    <definedName name="CMA">#REF!</definedName>
    <definedName name="co.no2">#REF!</definedName>
    <definedName name="cobertura">#REF!</definedName>
    <definedName name="cobertura10">#REF!</definedName>
    <definedName name="cobertura11">#REF!</definedName>
    <definedName name="cobertura12">#REF!</definedName>
    <definedName name="cobertura8">#REF!</definedName>
    <definedName name="cobertura9">#REF!</definedName>
    <definedName name="COBERTURAS">#REF!</definedName>
    <definedName name="coco">#REF!</definedName>
    <definedName name="cocoa">#REF!</definedName>
    <definedName name="coga10">#N/A</definedName>
    <definedName name="coga12">#REF!</definedName>
    <definedName name="coga18">#N/A</definedName>
    <definedName name="coga19">#REF!</definedName>
    <definedName name="COGA2">#N/A</definedName>
    <definedName name="coga20">#REF!</definedName>
    <definedName name="coga21">#REF!</definedName>
    <definedName name="coga22">#REF!</definedName>
    <definedName name="coga23">#REF!</definedName>
    <definedName name="COGA3">#N/A</definedName>
    <definedName name="coga4">#N/A</definedName>
    <definedName name="coga9">#N/A</definedName>
    <definedName name="coliza">#REF!</definedName>
    <definedName name="colorante">#REF!</definedName>
    <definedName name="colum">#REF!</definedName>
    <definedName name="comino">#REF!</definedName>
    <definedName name="COMISIONES_BCP_N_NY" localSheetId="25">#REF!</definedName>
    <definedName name="COMISIONES_BCP_N_NY">#REF!</definedName>
    <definedName name="COMP">#REF!</definedName>
    <definedName name="compras">#N/A</definedName>
    <definedName name="CON">#REF!</definedName>
    <definedName name="Conceptos">#REF!</definedName>
    <definedName name="Cond">#REF!</definedName>
    <definedName name="Condición">#REF!</definedName>
    <definedName name="CONDUCC">#REF!</definedName>
    <definedName name="confitería">0.91</definedName>
    <definedName name="CONGESTION">#REF!</definedName>
    <definedName name="conitos">#REF!</definedName>
    <definedName name="conrem">#REF!</definedName>
    <definedName name="CONSOLIDA">#REF!</definedName>
    <definedName name="CONSOLIDADO">#REF!</definedName>
    <definedName name="CONSORC">#REF!</definedName>
    <definedName name="CONSRTA">#REF!</definedName>
    <definedName name="CONSTRUC">#REF!</definedName>
    <definedName name="CONSUMO">#REF!</definedName>
    <definedName name="Contable">#REF!</definedName>
    <definedName name="CONTINENTAL">#REF!</definedName>
    <definedName name="contrato">#REF!</definedName>
    <definedName name="Control">#REF!</definedName>
    <definedName name="CONVEMISOR">#REF!</definedName>
    <definedName name="Conver_apli10">#REF!</definedName>
    <definedName name="Conver_apli11">#REF!</definedName>
    <definedName name="Conver_apli12">#REF!</definedName>
    <definedName name="Conver_apli8">#REF!</definedName>
    <definedName name="Conver_apli9">#REF!</definedName>
    <definedName name="Conver_arq10">#REF!</definedName>
    <definedName name="Conver_arq11">#REF!</definedName>
    <definedName name="Conver_arq12">#REF!</definedName>
    <definedName name="Conver_arq8">#REF!</definedName>
    <definedName name="Conver_arq9">#REF!</definedName>
    <definedName name="CONVRIESGO">#REF!</definedName>
    <definedName name="CORP">#REF!</definedName>
    <definedName name="corporate">#REF!</definedName>
    <definedName name="Coste_WCOM">#REF!</definedName>
    <definedName name="COSTEO">#REF!</definedName>
    <definedName name="costo">#REF!</definedName>
    <definedName name="COSTOACUMULADO">#REF!</definedName>
    <definedName name="COSTOENER">#REF!</definedName>
    <definedName name="costojunio">#REF!</definedName>
    <definedName name="COSTOS">#REF!</definedName>
    <definedName name="costosabril">#REF!</definedName>
    <definedName name="COSTOSMAYO">#REF!</definedName>
    <definedName name="CPL">#REF!</definedName>
    <definedName name="CProdAleacBarra">#REF!</definedName>
    <definedName name="CProdAleacJumbo">#REF!</definedName>
    <definedName name="CProdCdMP">#REF!</definedName>
    <definedName name="CProdCdTrat">#REF!</definedName>
    <definedName name="CProdConcAgMP">#REF!</definedName>
    <definedName name="CProdConcAgTrat">#REF!</definedName>
    <definedName name="CProdZnMP">#REF!</definedName>
    <definedName name="CProdZnTrat">#REF!</definedName>
    <definedName name="CQWWQE" hidden="1">{#N/A,#N/A,TRUE,"Resumen";#N/A,#N/A,TRUE,"Global";#N/A,#N/A,TRUE,"Agropecuario";#N/A,#N/A,TRUE,"Pesca";#N/A,#N/A,TRUE,"Minería";#N/A,#N/A,TRUE,"Elect. y Agua";#N/A,#N/A,TRUE,"Manufactura";#N/A,#N/A,TRUE,"Construcción";#N/A,#N/A,TRUE,"Comercio";#N/A,#N/A,TRUE,"Otros"}</definedName>
    <definedName name="CR">#REF!</definedName>
    <definedName name="cras">#REF!</definedName>
    <definedName name="Cre">#REF!</definedName>
    <definedName name="CREATESUMMARYJNLS1">#REF!</definedName>
    <definedName name="CREDIBOLSA_SAB" localSheetId="25">#REF!</definedName>
    <definedName name="CREDIBOLSA_SAB">#REF!</definedName>
    <definedName name="CREDICORP_BALANCE">#REF!</definedName>
    <definedName name="CREDICORP_GANYPER">#REF!</definedName>
    <definedName name="CREDICRP">#REF!</definedName>
    <definedName name="CREDIFONDO_SAFM" localSheetId="25">#REF!</definedName>
    <definedName name="CREDIFONDO_SAFM">#REF!</definedName>
    <definedName name="CREDILEASING" localSheetId="25">#REF!</definedName>
    <definedName name="CREDILEASING">#REF!</definedName>
    <definedName name="CREDIRTA">#REF!</definedName>
    <definedName name="CREDITITULOS" localSheetId="25">#REF!</definedName>
    <definedName name="CREDITITULOS">#REF!</definedName>
    <definedName name="Criteria_MI" localSheetId="25">'12.5.3 BCP Consolidated'!#REF!</definedName>
    <definedName name="Criteria_MI">#REF!</definedName>
    <definedName name="CRITERIACOLUMN1">#REF!</definedName>
    <definedName name="_xlnm.Criteria" localSheetId="25">'12.5.3 BCP Consolidated'!#REF!</definedName>
    <definedName name="_xlnm.Criteria">#REF!</definedName>
    <definedName name="CSB">#REF!</definedName>
    <definedName name="CSF">#REF!</definedName>
    <definedName name="CTA_4007">#REF!</definedName>
    <definedName name="CTA_4301_4308__5802">#REF!</definedName>
    <definedName name="CTA_4303_4304">#REF!</definedName>
    <definedName name="CTA_4407010901">#REF!</definedName>
    <definedName name="cuadre" localSheetId="25">'12.5.3 BCP Consolidated'!#REF!</definedName>
    <definedName name="cuadre">#REF!</definedName>
    <definedName name="cuadro">#REF!</definedName>
    <definedName name="CUADRO_DEPRECIACION_DEL_MES_CREDICORP">#REF!</definedName>
    <definedName name="CUADRO1">#REF!</definedName>
    <definedName name="CUADRO11">#REF!</definedName>
    <definedName name="CUADRO12">#REF!</definedName>
    <definedName name="CUADRO15">#REF!</definedName>
    <definedName name="CUADRO16">#REF!</definedName>
    <definedName name="CUADRO17">#REF!</definedName>
    <definedName name="CUADRO18">#REF!</definedName>
    <definedName name="CUADRO24">#REF!</definedName>
    <definedName name="CUADRO25">#REF!</definedName>
    <definedName name="CUADRO26">#REF!</definedName>
    <definedName name="CUADRO38">#REF!</definedName>
    <definedName name="CUADRO8">#REF!</definedName>
    <definedName name="CUADROACCIONES">#REF!</definedName>
    <definedName name="CUADROACTIVOS">#REF!</definedName>
    <definedName name="CUADROPROVSIN">#REF!</definedName>
    <definedName name="cuatro">#REF!</definedName>
    <definedName name="Current_scenario">#REF!</definedName>
    <definedName name="currmonth">#REF!</definedName>
    <definedName name="CV_TIME">#REF!</definedName>
    <definedName name="D" hidden="1">{#N/A,#N/A,TRUE,"Resumen";#N/A,#N/A,TRUE,"Global";#N/A,#N/A,TRUE,"Agropecuario";#N/A,#N/A,TRUE,"Pesca";#N/A,#N/A,TRUE,"Minería";#N/A,#N/A,TRUE,"Elect. y Agua";#N/A,#N/A,TRUE,"Manufactura";#N/A,#N/A,TRUE,"Construcción";#N/A,#N/A,TRUE,"Comercio";#N/A,#N/A,TRUE,"Otros"}</definedName>
    <definedName name="D_Rat" localSheetId="25">#REF!</definedName>
    <definedName name="D_Rat">#REF!</definedName>
    <definedName name="dat">#REF!</definedName>
    <definedName name="DATA" localSheetId="25">#REF!</definedName>
    <definedName name="DATA">#REF!</definedName>
    <definedName name="DATA1" localSheetId="25">#REF!</definedName>
    <definedName name="DATA1">#REF!</definedName>
    <definedName name="Data10">#REF!</definedName>
    <definedName name="data101">#REF!</definedName>
    <definedName name="Data11">#REF!</definedName>
    <definedName name="data111">#REF!</definedName>
    <definedName name="data112">#REF!</definedName>
    <definedName name="Data12">#REF!</definedName>
    <definedName name="data121">#REF!</definedName>
    <definedName name="DATA2" localSheetId="25">#REF!</definedName>
    <definedName name="DATA2">#REF!</definedName>
    <definedName name="data210">#REF!</definedName>
    <definedName name="DATA3" localSheetId="25">#REF!</definedName>
    <definedName name="DATA3">#REF!</definedName>
    <definedName name="data31">#REF!</definedName>
    <definedName name="Data4">#REF!</definedName>
    <definedName name="data41">#REF!</definedName>
    <definedName name="Data5">#REF!</definedName>
    <definedName name="data51">#REF!</definedName>
    <definedName name="Data6">#REF!</definedName>
    <definedName name="data61">#REF!</definedName>
    <definedName name="Data7">#REF!</definedName>
    <definedName name="data71">#REF!</definedName>
    <definedName name="Data8">#REF!</definedName>
    <definedName name="data81">#REF!</definedName>
    <definedName name="Data9">#REF!</definedName>
    <definedName name="data91">#REF!</definedName>
    <definedName name="Databalance">#REF!</definedName>
    <definedName name="Database_MI" localSheetId="25">'12.5.3 BCP Consolidated'!#REF!</definedName>
    <definedName name="Database_MI">#REF!</definedName>
    <definedName name="DATABONOSOB">#REF!</definedName>
    <definedName name="DATAFWD">#REF!</definedName>
    <definedName name="DATAG1">#REF!</definedName>
    <definedName name="DATAGLLIST" localSheetId="25">#REF!</definedName>
    <definedName name="DATAGLLIST">#REF!</definedName>
    <definedName name="DATAINCOME" localSheetId="25">'12.5.3 BCP Consolidated'!#REF!</definedName>
    <definedName name="DATAINCOME">#REF!</definedName>
    <definedName name="DATAREPO">#REF!</definedName>
    <definedName name="DATASWAP">#REF!</definedName>
    <definedName name="datatotal">#REF!</definedName>
    <definedName name="DATCDBCRPNR">#REF!</definedName>
    <definedName name="date" localSheetId="25">#REF!</definedName>
    <definedName name="date">#REF!</definedName>
    <definedName name="datePY">#REF!</definedName>
    <definedName name="DATFMME">#REF!</definedName>
    <definedName name="DATLTP">#REF!</definedName>
    <definedName name="DATOÇ">#REF!</definedName>
    <definedName name="datos">#REF!</definedName>
    <definedName name="Datos_trimestre">#REF!</definedName>
    <definedName name="Datos1">#REF!,#REF!,#REF!</definedName>
    <definedName name="Datos2">#REF!,#REF!</definedName>
    <definedName name="Datos3">#REF!,#REF!</definedName>
    <definedName name="datos4">#REF!</definedName>
    <definedName name="datos5">#REF!</definedName>
    <definedName name="datos6">#REF!</definedName>
    <definedName name="datos8">#REF!</definedName>
    <definedName name="DatSStream">#REF!</definedName>
    <definedName name="daysAndWks">COLUMN(OFFSET(INDIRECT("$A$1"),0,0,1,42))-1</definedName>
    <definedName name="DBNAME1">#REF!</definedName>
    <definedName name="DBUSERNAME1">#REF!</definedName>
    <definedName name="DC_MENS_WC">#REF!</definedName>
    <definedName name="DCDDEWWE" hidden="1">{#N/A,#N/A,TRUE,"Resumen";#N/A,#N/A,TRUE,"Global";#N/A,#N/A,TRUE,"Agropecuario";#N/A,#N/A,TRUE,"Pesca";#N/A,#N/A,TRUE,"Minería";#N/A,#N/A,TRUE,"Elect. y Agua";#N/A,#N/A,TRUE,"Manufactura";#N/A,#N/A,TRUE,"Construcción";#N/A,#N/A,TRUE,"Comercio";#N/A,#N/A,TRUE,"Otros"}</definedName>
    <definedName name="DD" hidden="1">{#N/A,#N/A,FALSE,"Final";#N/A,#N/A,FALSE,"PBI Anual";#N/A,#N/A,FALSE,"PBI 95-96";#N/A,#N/A,FALSE,"Gasto Agregado";#N/A,#N/A,FALSE,"Gob. Central";#N/A,#N/A,FALSE,"Bza. Pagos";#N/A,#N/A,FALSE,"Bza. Comercial";#N/A,#N/A,FALSE,"IPC vs DEV"}</definedName>
    <definedName name="DDD">#REF!</definedName>
    <definedName name="ddddfdfs" hidden="1">{#N/A,#N/A,FALSE,"Final";#N/A,#N/A,FALSE,"PBI Anual";#N/A,#N/A,FALSE,"PBI 95-96";#N/A,#N/A,FALSE,"Gasto Agregado";#N/A,#N/A,FALSE,"Gob. Central";#N/A,#N/A,FALSE,"Bza. Pagos";#N/A,#N/A,FALSE,"Bza. Comercial";#N/A,#N/A,FALSE,"IPC vs DEV"}</definedName>
    <definedName name="dddeqwe" hidden="1">{#N/A,#N/A,TRUE,"Resumen";#N/A,#N/A,TRUE,"Global";#N/A,#N/A,TRUE,"Agropecuario";#N/A,#N/A,TRUE,"Pesca";#N/A,#N/A,TRUE,"Minería";#N/A,#N/A,TRUE,"Elect. y Agua";#N/A,#N/A,TRUE,"Manufactura";#N/A,#N/A,TRUE,"Construcción";#N/A,#N/A,TRUE,"Comercio";#N/A,#N/A,TRUE,"Otros"}</definedName>
    <definedName name="ddf">#REF!</definedName>
    <definedName name="ddff" hidden="1">{#N/A,#N/A,TRUE,"Resumen";#N/A,#N/A,TRUE,"Global";#N/A,#N/A,TRUE,"Agropecuario";#N/A,#N/A,TRUE,"Pesca";#N/A,#N/A,TRUE,"Minería";#N/A,#N/A,TRUE,"Elect. y Agua";#N/A,#N/A,TRUE,"Manufactura";#N/A,#N/A,TRUE,"Construcción";#N/A,#N/A,TRUE,"Comercio";#N/A,#N/A,TRUE,"Otros"}</definedName>
    <definedName name="DDFMFKÑDS">#REF!</definedName>
    <definedName name="DEALER">#REF!</definedName>
    <definedName name="DEBE">#REF!</definedName>
    <definedName name="DEBE03">#REF!</definedName>
    <definedName name="DEDECVD" hidden="1">{#N/A,#N/A,TRUE,"Resumen";#N/A,#N/A,TRUE,"Global";#N/A,#N/A,TRUE,"Agropecuario";#N/A,#N/A,TRUE,"Pesca";#N/A,#N/A,TRUE,"Minería";#N/A,#N/A,TRUE,"Elect. y Agua";#N/A,#N/A,TRUE,"Manufactura";#N/A,#N/A,TRUE,"Construcción";#N/A,#N/A,TRUE,"Comercio";#N/A,#N/A,TRUE,"Otros"}</definedName>
    <definedName name="DEFEWEWEDEDF" hidden="1">{#N/A,#N/A,TRUE,"Resumen";#N/A,#N/A,TRUE,"Global";#N/A,#N/A,TRUE,"Agropecuario";#N/A,#N/A,TRUE,"Pesca";#N/A,#N/A,TRUE,"Minería";#N/A,#N/A,TRUE,"Elect. y Agua";#N/A,#N/A,TRUE,"Manufactura";#N/A,#N/A,TRUE,"Construcción";#N/A,#N/A,TRUE,"Comercio";#N/A,#N/A,TRUE,"Otros"}</definedName>
    <definedName name="DELBRA">#REF!</definedName>
    <definedName name="DESEMPÑO">#REF!</definedName>
    <definedName name="desvi10">#REF!</definedName>
    <definedName name="desvi11">#REF!</definedName>
    <definedName name="desvi12">#REF!</definedName>
    <definedName name="desvi8">#REF!</definedName>
    <definedName name="desvi9">#REF!</definedName>
    <definedName name="detalle">#REF!</definedName>
    <definedName name="detalle2">#REF!</definedName>
    <definedName name="DetallePagC" localSheetId="25">#REF!</definedName>
    <definedName name="DetallePagC">#REF!</definedName>
    <definedName name="dev_leasing_port">#REF!</definedName>
    <definedName name="DF">#REF!</definedName>
    <definedName name="DFDAGDSA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FECD" hidden="1">{#N/A,#N/A,FALSE,"Final";#N/A,#N/A,FALSE,"PBI Anual";#N/A,#N/A,FALSE,"PBI 95-96";#N/A,#N/A,FALSE,"Gasto Agregado";#N/A,#N/A,FALSE,"Gob. Central";#N/A,#N/A,FALSE,"Bza. Pagos";#N/A,#N/A,FALSE,"Bza. Comercial";#N/A,#N/A,FALSE,"IPC vs DEV"}</definedName>
    <definedName name="dfsdfsdfdsf" hidden="1">{#N/A,#N/A,TRUE,"Resumen";#N/A,#N/A,TRUE,"Global";#N/A,#N/A,TRUE,"Agropecuario";#N/A,#N/A,TRUE,"Pesca";#N/A,#N/A,TRUE,"Minería";#N/A,#N/A,TRUE,"Elect. y Agua";#N/A,#N/A,TRUE,"Manufactura";#N/A,#N/A,TRUE,"Construcción";#N/A,#N/A,TRUE,"Comercio";#N/A,#N/A,TRUE,"Otros"}</definedName>
    <definedName name="dgfdsgwd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IAVEN">#REF!</definedName>
    <definedName name="DIC">#REF!</definedName>
    <definedName name="Diciembre">#REF!</definedName>
    <definedName name="diesciseis">#REF!</definedName>
    <definedName name="diesiciete">#REF!</definedName>
    <definedName name="diesiocho">#REF!</definedName>
    <definedName name="dinamic">#REF!</definedName>
    <definedName name="dispo_mes10">#REF!</definedName>
    <definedName name="dispo_mes11">#REF!</definedName>
    <definedName name="dispo_mes12">#REF!</definedName>
    <definedName name="dispo_mes8">#REF!</definedName>
    <definedName name="dispo_mes9">#REF!</definedName>
    <definedName name="dispo_sema10">#REF!</definedName>
    <definedName name="dispo_sema11">#REF!</definedName>
    <definedName name="dispo_sema12">#REF!</definedName>
    <definedName name="dispo_sema8">#REF!</definedName>
    <definedName name="dispo_sema9">#REF!</definedName>
    <definedName name="dispo10">#REF!</definedName>
    <definedName name="dispo11">#REF!</definedName>
    <definedName name="dispo12">#REF!</definedName>
    <definedName name="dispo8">#REF!</definedName>
    <definedName name="dispo9">#REF!</definedName>
    <definedName name="DIVISA">#REF!</definedName>
    <definedName name="divmar">#REF!</definedName>
    <definedName name="dkjldfjklfdsjklfdkjlkdsflkjfd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oc">#REF!</definedName>
    <definedName name="doce">#REF!</definedName>
    <definedName name="dos">#REF!</definedName>
    <definedName name="drgfr">#REF!</definedName>
    <definedName name="DSD">#REF!</definedName>
    <definedName name="dsdf" hidden="1">{#N/A,#N/A,FALSE,"Final";#N/A,#N/A,FALSE,"PBI Anual";#N/A,#N/A,FALSE,"PBI 95-96";#N/A,#N/A,FALSE,"Gasto Agregado";#N/A,#N/A,FALSE,"Gob. Central";#N/A,#N/A,FALSE,"Bza. Pagos";#N/A,#N/A,FALSE,"Bza. Comercial";#N/A,#N/A,FALSE,"IPC vs DEV"}</definedName>
    <definedName name="DSDSD" hidden="1">{#N/A,#N/A,FALSE,"Final";#N/A,#N/A,FALSE,"PBI Anual";#N/A,#N/A,FALSE,"PBI 95-96";#N/A,#N/A,FALSE,"Gasto Agregado";#N/A,#N/A,FALSE,"Gob. Central";#N/A,#N/A,FALSE,"Bza. Pagos";#N/A,#N/A,FALSE,"Bza. Comercial";#N/A,#N/A,FALSE,"IPC vs DEV"}</definedName>
    <definedName name="dsf" localSheetId="25">#REF!</definedName>
    <definedName name="dsf">#REF!</definedName>
    <definedName name="DSFSDF" hidden="1">{#N/A,#N/A,TRUE,"Resumen";#N/A,#N/A,TRUE,"Global";#N/A,#N/A,TRUE,"Agropecuario";#N/A,#N/A,TRUE,"Pesca";#N/A,#N/A,TRUE,"Minería";#N/A,#N/A,TRUE,"Elect. y Agua";#N/A,#N/A,TRUE,"Manufactura";#N/A,#N/A,TRUE,"Construcción";#N/A,#N/A,TRUE,"Comercio";#N/A,#N/A,TRUE,"Otros"}</definedName>
    <definedName name="DT">#REF!</definedName>
    <definedName name="DTO_CISCO">0.65</definedName>
    <definedName name="e" hidden="1">{#N/A,#N/A,FALSE,"Final";#N/A,#N/A,FALSE,"PBI Anual";#N/A,#N/A,FALSE,"PBI 95-96";#N/A,#N/A,FALSE,"Gasto Agregado";#N/A,#N/A,FALSE,"Gob. Central";#N/A,#N/A,FALSE,"Bza. Pagos";#N/A,#N/A,FALSE,"Bza. Comercial";#N/A,#N/A,FALSE,"IPC vs DEV"}</definedName>
    <definedName name="e.chiri">#REF!</definedName>
    <definedName name="e.mante">#REF!</definedName>
    <definedName name="e.naran">#REF!</definedName>
    <definedName name="e.pane">#REF!</definedName>
    <definedName name="e.vaini">#REF!</definedName>
    <definedName name="E_L____P_A_C_I_F_I_C_O____P_E_R_U_A_N_O____S_U_I_Z_A">#REF!</definedName>
    <definedName name="ECPAcum">#REF!</definedName>
    <definedName name="ECPMes">#REF!</definedName>
    <definedName name="EDIFICIO">#REF!</definedName>
    <definedName name="EDIFIDAFICO">#REF!</definedName>
    <definedName name="EDPYME">#REF!</definedName>
    <definedName name="ee" hidden="1">{#N/A,#N/A,TRUE,"Resumen";#N/A,#N/A,TRUE,"Global";#N/A,#N/A,TRUE,"Agropecuario";#N/A,#N/A,TRUE,"Pesca";#N/A,#N/A,TRUE,"Minería";#N/A,#N/A,TRUE,"Elect. y Agua";#N/A,#N/A,TRUE,"Manufactura";#N/A,#N/A,TRUE,"Construcción";#N/A,#N/A,TRUE,"Comercio";#N/A,#N/A,TRUE,"Otros"}</definedName>
    <definedName name="eeee" hidden="1">{#N/A,#N/A,TRUE,"Resumen";#N/A,#N/A,TRUE,"Global";#N/A,#N/A,TRUE,"Agropecuario";#N/A,#N/A,TRUE,"Pesca";#N/A,#N/A,TRUE,"Minería";#N/A,#N/A,TRUE,"Elect. y Agua";#N/A,#N/A,TRUE,"Manufactura";#N/A,#N/A,TRUE,"Construcción";#N/A,#N/A,TRUE,"Comercio";#N/A,#N/A,TRUE,"Otros"}</definedName>
    <definedName name="EEERFFR" hidden="1">{#N/A,#N/A,TRUE,"Resumen";#N/A,#N/A,TRUE,"Global";#N/A,#N/A,TRUE,"Agropecuario";#N/A,#N/A,TRUE,"Pesca";#N/A,#N/A,TRUE,"Minería";#N/A,#N/A,TRUE,"Elect. y Agua";#N/A,#N/A,TRUE,"Manufactura";#N/A,#N/A,TRUE,"Construcción";#N/A,#N/A,TRUE,"Comercio";#N/A,#N/A,TRUE,"Otros"}</definedName>
    <definedName name="EEFEF" hidden="1">{#N/A,#N/A,FALSE,"Final";#N/A,#N/A,FALSE,"PBI Anual";#N/A,#N/A,FALSE,"PBI 95-96";#N/A,#N/A,FALSE,"Gasto Agregado";#N/A,#N/A,FALSE,"Gob. Central";#N/A,#N/A,FALSE,"Bza. Pagos";#N/A,#N/A,FALSE,"Bza. Comercial";#N/A,#N/A,FALSE,"IPC vs DEV"}</definedName>
    <definedName name="EEFF">#REF!</definedName>
    <definedName name="efectivo">#REF!</definedName>
    <definedName name="efinanc">#REF!</definedName>
    <definedName name="egyp">#REF!</definedName>
    <definedName name="EIEI" hidden="1">{#N/A,#N/A,TRUE,"Resumen";#N/A,#N/A,TRUE,"Global";#N/A,#N/A,TRUE,"Agropecuario";#N/A,#N/A,TRUE,"Pesca";#N/A,#N/A,TRUE,"Minería";#N/A,#N/A,TRUE,"Elect. y Agua";#N/A,#N/A,TRUE,"Manufactura";#N/A,#N/A,TRUE,"Construcción";#N/A,#N/A,TRUE,"Comercio";#N/A,#N/A,TRUE,"Otros"}</definedName>
    <definedName name="Ejecu10">#REF!</definedName>
    <definedName name="Ejecu11">#REF!</definedName>
    <definedName name="Ejecu12">#REF!</definedName>
    <definedName name="Ejecu8">#REF!</definedName>
    <definedName name="Ejecu9">#REF!</definedName>
    <definedName name="EL_PACIFICO_PERUANO_SUIZA">#REF!</definedName>
    <definedName name="elena" hidden="1">{#N/A,#N/A,FALSE,"Final";#N/A,#N/A,FALSE,"PBI Anual";#N/A,#N/A,FALSE,"PBI 95-96";#N/A,#N/A,FALSE,"Gasto Agregado";#N/A,#N/A,FALSE,"Gob. Central";#N/A,#N/A,FALSE,"Bza. Pagos";#N/A,#N/A,FALSE,"Bza. Comercial";#N/A,#N/A,FALSE,"IPC vs DEV"}</definedName>
    <definedName name="ELIMINACION" localSheetId="25">#REF!</definedName>
    <definedName name="ELIMINACION">#REF!</definedName>
    <definedName name="ELIMINACIONES" localSheetId="25">#REF!</definedName>
    <definedName name="ELIMINACIONES">#REF!</definedName>
    <definedName name="emp_boda_grande">#REF!</definedName>
    <definedName name="emp_carne_chica">#REF!</definedName>
    <definedName name="empa_pollo_bufet">#REF!</definedName>
    <definedName name="empanada_bifet">#REF!</definedName>
    <definedName name="empanada_boda">#REF!</definedName>
    <definedName name="empanada_carne">#REF!</definedName>
    <definedName name="empanada_pollo">#REF!</definedName>
    <definedName name="emple10">#REF!</definedName>
    <definedName name="emple11">#REF!</definedName>
    <definedName name="emple12">#REF!</definedName>
    <definedName name="emple8">#REF!</definedName>
    <definedName name="emple9">#REF!</definedName>
    <definedName name="EncajeME">#REF!</definedName>
    <definedName name="EncajeMN">#REF!</definedName>
    <definedName name="Ene" hidden="1">{#N/A,#N/A,TRUE,"Resumen";#N/A,#N/A,TRUE,"Global";#N/A,#N/A,TRUE,"Agropecuario";#N/A,#N/A,TRUE,"Pesca";#N/A,#N/A,TRUE,"Minería";#N/A,#N/A,TRUE,"Elect. y Agua";#N/A,#N/A,TRUE,"Manufactura";#N/A,#N/A,TRUE,"Construcción";#N/A,#N/A,TRUE,"Comercio";#N/A,#N/A,TRUE,"Otros"}</definedName>
    <definedName name="ENERO">#REF!</definedName>
    <definedName name="ENT" localSheetId="25">'12.5.3 BCP Consolidated'!#REF!</definedName>
    <definedName name="ENT">#REF!</definedName>
    <definedName name="ENTI">#REF!</definedName>
    <definedName name="EQUIPO">#REF!</definedName>
    <definedName name="EQUIPO_T">#REF!</definedName>
    <definedName name="EQUIPOC">#REF!</definedName>
    <definedName name="EQUIPOCOMPUTO">#REF!</definedName>
    <definedName name="EQUIPOS_ELECTROMECANICOS">#REF!</definedName>
    <definedName name="EQUIPOT">#REF!</definedName>
    <definedName name="errrrrrrrrrrrrrrrrr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ES">#REF!</definedName>
    <definedName name="escenario">#REF!</definedName>
    <definedName name="est">#REF!</definedName>
    <definedName name="ESTADO">#REF!</definedName>
    <definedName name="ESTRUTGRAF">#N/A</definedName>
    <definedName name="ETIQUETAS">#REF!</definedName>
    <definedName name="ETR">#REF!</definedName>
    <definedName name="EVDESCRIPTION">"USERFORMULA"</definedName>
    <definedName name="EVMAXHIER">1</definedName>
    <definedName name="EVOL">#REF!</definedName>
    <definedName name="EVPRINTHIER">1</definedName>
    <definedName name="EVSEPARATE">FALSE</definedName>
    <definedName name="ewe">#REF!</definedName>
    <definedName name="Excel_BuiltIn__FilterDatabase_1">#REF!</definedName>
    <definedName name="Excel_BuiltIn__FilterDatabase_2">#REF!</definedName>
    <definedName name="EXISTENCIAS_AF">#REF!</definedName>
    <definedName name="EXTRACCIÓN_IM">#N/A</definedName>
    <definedName name="Extract_MI" localSheetId="25">'12.5.3 BCP Consolidated'!#REF!</definedName>
    <definedName name="Extract_MI">#REF!</definedName>
    <definedName name="FA">#REF!</definedName>
    <definedName name="fact">#REF!</definedName>
    <definedName name="FACTORES" localSheetId="25">#REF!</definedName>
    <definedName name="FACTORES">#REF!</definedName>
    <definedName name="facxx">#REF!</definedName>
    <definedName name="facxx2">#REF!</definedName>
    <definedName name="facxx3">#REF!</definedName>
    <definedName name="facxxx">#REF!</definedName>
    <definedName name="fdf" localSheetId="25">#REF!</definedName>
    <definedName name="fdf">#REF!</definedName>
    <definedName name="Fdic">#REF!</definedName>
    <definedName name="fdjfdsjklfdskljfdskljfdskljfdncont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SFDSFJDSKJFLKSDJKFJDSKLFJLSKDJFKLS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EBRERO">#REF!</definedName>
    <definedName name="FECHA">#REF!</definedName>
    <definedName name="FECHA_CARATULA">#REF!</definedName>
    <definedName name="FECHA1">#REF!</definedName>
    <definedName name="FechaRep">#REF!</definedName>
    <definedName name="Fechas">#REF!</definedName>
    <definedName name="FECHATC">#REF!</definedName>
    <definedName name="FEJEC_AJ">#REF!</definedName>
    <definedName name="FEJEC_AJ_MES">#REF!</definedName>
    <definedName name="FEJEC_AJ_MESANT">#REF!</definedName>
    <definedName name="FEJEC_HT">#REF!</definedName>
    <definedName name="FEJEC_US">#REF!</definedName>
    <definedName name="ff">#REF!</definedName>
    <definedName name="FFAPPCOLNAME7_1">#REF!</definedName>
    <definedName name="FFAPPCOLNAME8_1">#REF!</definedName>
    <definedName name="FFAPPCOLNAME9_1">#REF!</definedName>
    <definedName name="FFRFRRETT" hidden="1">{#N/A,#N/A,TRUE,"Resumen";#N/A,#N/A,TRUE,"Global";#N/A,#N/A,TRUE,"Agropecuario";#N/A,#N/A,TRUE,"Pesca";#N/A,#N/A,TRUE,"Minería";#N/A,#N/A,TRUE,"Elect. y Agua";#N/A,#N/A,TRUE,"Manufactura";#N/A,#N/A,TRUE,"Construcción";#N/A,#N/A,TRUE,"Comercio";#N/A,#N/A,TRUE,"Otros"}</definedName>
    <definedName name="FFSEGMENT1_1">#REF!</definedName>
    <definedName name="FFSEGMENT2_1">#REF!</definedName>
    <definedName name="FFSEGMENT3_1">#REF!</definedName>
    <definedName name="FFSEGMENT4_1">#REF!</definedName>
    <definedName name="FFSEGMENT5_1">#REF!</definedName>
    <definedName name="FFSEGMENT6_1">#REF!</definedName>
    <definedName name="FFSEGMENT7_1">#REF!</definedName>
    <definedName name="FFSEGMENT8_1">#REF!</definedName>
    <definedName name="FFSEGMENT9_1">#REF!</definedName>
    <definedName name="FFSEGSEPARATOR1">#REF!</definedName>
    <definedName name="fg">#REF!</definedName>
    <definedName name="fgfht">#REF!</definedName>
    <definedName name="fhgf">#REF!</definedName>
    <definedName name="FIELDNAMECOLUMN1">#REF!</definedName>
    <definedName name="FIELDNAMEROW1">#REF!</definedName>
    <definedName name="filial">#REF!</definedName>
    <definedName name="financieradolares">#REF!</definedName>
    <definedName name="financierasoles">#REF!</definedName>
    <definedName name="FIRSTDATAROW1">#REF!</definedName>
    <definedName name="flujoef">#REF!</definedName>
    <definedName name="FNDNAM1">#REF!</definedName>
    <definedName name="FNDUSERID1">#REF!</definedName>
    <definedName name="FONDOS">#REF!</definedName>
    <definedName name="Formacion10">#REF!</definedName>
    <definedName name="Formacion11">#REF!</definedName>
    <definedName name="Formacion12">#REF!</definedName>
    <definedName name="Formacion8">#REF!</definedName>
    <definedName name="Formacion9">#REF!</definedName>
    <definedName name="FormatFile">"WEB.HEAD.889.FMT"</definedName>
    <definedName name="Forward">#REF!</definedName>
    <definedName name="Foudge">#REF!</definedName>
    <definedName name="frences">#REF!</definedName>
    <definedName name="FREP">#REF!</definedName>
    <definedName name="FREQS">#REF!</definedName>
    <definedName name="frutas">#REF!</definedName>
    <definedName name="Ft">#REF!</definedName>
    <definedName name="FUNCTIONALCURRENCY1">#REF!</definedName>
    <definedName name="Fusion">#REF!</definedName>
    <definedName name="fwd">#REF!</definedName>
    <definedName name="FX">#REF!</definedName>
    <definedName name="fyugy">#REF!</definedName>
    <definedName name="g">#REF!</definedName>
    <definedName name="G_Colocaciones">#REF!,#REF!,#REF!,#REF!,#REF!,#REF!,#REF!,#REF!,#REF!,#REF!,#REF!,#REF!,#REF!</definedName>
    <definedName name="GA">#REF!</definedName>
    <definedName name="GAdmin">#REF!</definedName>
    <definedName name="Galeno">#REF!</definedName>
    <definedName name="gananacias_y_perdidas_consolidado">#REF!</definedName>
    <definedName name="GANANCIASYPERDIDASCREDICORP">#REF!</definedName>
    <definedName name="ganttSymbols">#REF!</definedName>
    <definedName name="ganttTypes">#REF!</definedName>
    <definedName name="GARANTIA">#REF!</definedName>
    <definedName name="GAST_GENER_BCP_N_NY" localSheetId="25">#REF!</definedName>
    <definedName name="GAST_GENER_BCP_N_NY">#REF!</definedName>
    <definedName name="GAST_PERS_BCP_N_NY" localSheetId="25">#REF!</definedName>
    <definedName name="GAST_PERS_BCP_N_NY">#REF!</definedName>
    <definedName name="gasto_inver10">#REF!</definedName>
    <definedName name="gasto_inver11">#REF!</definedName>
    <definedName name="gasto_inver12">#REF!</definedName>
    <definedName name="gasto_inver8">#REF!</definedName>
    <definedName name="gasto_inver9">#REF!</definedName>
    <definedName name="GASTOS" localSheetId="25">#REF!</definedName>
    <definedName name="GASTOS">#REF!</definedName>
    <definedName name="Gastosgescop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C" hidden="1">{#N/A,#N/A,TRUE,"MEMO";#N/A,#N/A,TRUE,"PARAMETROS";#N/A,#N/A,TRUE,"RLI ";#N/A,#N/A,TRUE,"IMPTO.DET.";#N/A,#N/A,TRUE,"FUT-FUNT";#N/A,#N/A,TRUE,"CPI-PATR.";#N/A,#N/A,TRUE,"CM CPI";#N/A,#N/A,TRUE,"PROV";#N/A,#N/A,TRUE,"A FIJO";#N/A,#N/A,TRUE,"LEASING";#N/A,#N/A,TRUE,"VPP";#N/A,#N/A,TRUE,"PPM";#N/A,#N/A,TRUE,"OTROS"}</definedName>
    <definedName name="gestion">#REF!</definedName>
    <definedName name="GESTIONP">#REF!</definedName>
    <definedName name="ggg">#REF!</definedName>
    <definedName name="gggg">#REF!</definedName>
    <definedName name="GHTGTYBG" hidden="1">{#N/A,#N/A,FALSE,"Final";#N/A,#N/A,FALSE,"PBI Anual";#N/A,#N/A,FALSE,"PBI 95-96";#N/A,#N/A,FALSE,"Gasto Agregado";#N/A,#N/A,FALSE,"Gob. Central";#N/A,#N/A,FALSE,"Bza. Pagos";#N/A,#N/A,FALSE,"Bza. Comercial";#N/A,#N/A,FALSE,"IPC vs DEV"}</definedName>
    <definedName name="gluten">#REF!</definedName>
    <definedName name="goto">#REF!</definedName>
    <definedName name="goto1">#REF!</definedName>
    <definedName name="goto3">#REF!</definedName>
    <definedName name="GP">#REF!</definedName>
    <definedName name="GPAGA">#REF!</definedName>
    <definedName name="_xlnm.Recorder">#REF!</definedName>
    <definedName name="grado10">#REF!</definedName>
    <definedName name="grado11">#REF!</definedName>
    <definedName name="grado12">#REF!</definedName>
    <definedName name="grado8">#REF!</definedName>
    <definedName name="grado9">#REF!</definedName>
    <definedName name="GRAFICA" localSheetId="25">'12.5.3 BCP Consolidated'!#REF!</definedName>
    <definedName name="GRAFICA">#REF!</definedName>
    <definedName name="grafica1" localSheetId="25">'12.5.3 BCP Consolidated'!#REF!</definedName>
    <definedName name="grafica1">#REF!</definedName>
    <definedName name="grafica2" localSheetId="25">'12.5.3 BCP Consolidated'!#REF!</definedName>
    <definedName name="grafica2">#REF!</definedName>
    <definedName name="Grafico1">#REF!,#REF!,#REF!,#REF!,#REF!,#REF!,#REF!,#REF!,#REF!,#REF!,#REF!,#REF!,#REF!</definedName>
    <definedName name="GRAÑA">#REF!</definedName>
    <definedName name="greas">#REF!</definedName>
    <definedName name="GRIss">#REF!</definedName>
    <definedName name="GRIss2">#REF!</definedName>
    <definedName name="GRTT">#REF!</definedName>
    <definedName name="GSOLICITANTE">#REF!</definedName>
    <definedName name="Gv">#REF!</definedName>
    <definedName name="Gviaje">#REF!</definedName>
    <definedName name="GyPFondo" localSheetId="25">#REF!</definedName>
    <definedName name="GyPFondo">#REF!</definedName>
    <definedName name="H">#REF!</definedName>
    <definedName name="H.arveja">#REF!</definedName>
    <definedName name="h.haba">#REF!</definedName>
    <definedName name="h.trigo">#REF!</definedName>
    <definedName name="HABER">#REF!</definedName>
    <definedName name="HABER03">#REF!</definedName>
    <definedName name="HACIENDA">#REF!</definedName>
    <definedName name="hamburguesa">#REF!</definedName>
    <definedName name="Harina">#REF!</definedName>
    <definedName name="HC">#REF!</definedName>
    <definedName name="HERRAJE">#REF!</definedName>
    <definedName name="hhh">#REF!</definedName>
    <definedName name="hj">#N/A</definedName>
    <definedName name="hjkhjhjk">#REF!</definedName>
    <definedName name="HOH">#REF!</definedName>
    <definedName name="hoja">#N/A</definedName>
    <definedName name="hoja9">#REF!</definedName>
    <definedName name="HOJAB">#REF!</definedName>
    <definedName name="HOJAC">#REF!</definedName>
    <definedName name="HOJAD">#REF!</definedName>
    <definedName name="hojaldre">#REF!</definedName>
    <definedName name="Hola">#REF!</definedName>
    <definedName name="HOTELES">#REF!</definedName>
    <definedName name="HTML_CodePage" hidden="1">1252</definedName>
    <definedName name="HTML_Control" localSheetId="25" hidden="1">{"'Resumen'!$A$1:$P$99"}</definedName>
    <definedName name="HTML_Control" hidden="1">{"'Resumen'!$A$1:$P$99"}</definedName>
    <definedName name="HTML_Control2" localSheetId="25" hidden="1">{"'Resumen'!$A$1:$P$99"}</definedName>
    <definedName name="HTML_Control2" hidden="1">{"'Resumen'!$A$1:$P$99"}</definedName>
    <definedName name="HTML_Description" hidden="1">""</definedName>
    <definedName name="HTML_Email" hidden="1">""</definedName>
    <definedName name="HTML_Header" hidden="1">"Resumen"</definedName>
    <definedName name="HTML_LastUpdate" hidden="1">"27/11/01"</definedName>
    <definedName name="HTML_LineAfter" hidden="1">FALSE</definedName>
    <definedName name="HTML_LineBefore" hidden="1">FALSE</definedName>
    <definedName name="HTML_Name" hidden="1">"Sergio Crescio"</definedName>
    <definedName name="HTML_OBDlg2" hidden="1">TRUE</definedName>
    <definedName name="HTML_OBDlg4" hidden="1">TRUE</definedName>
    <definedName name="HTML_OS" hidden="1">0</definedName>
    <definedName name="HTML_PathFile" hidden="1">"C:\Mis documentos\HTML.htm"</definedName>
    <definedName name="HTML_PathFileMac" hidden="1">"Macintosh HD:HomePageStuff:New_Home_Page:datafile:histret.html"</definedName>
    <definedName name="HTML_Title" hidden="1">"J01C1"</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TYHTYH" hidden="1">{#N/A,#N/A,TRUE,"Resumen";#N/A,#N/A,TRUE,"Global";#N/A,#N/A,TRUE,"Agropecuario";#N/A,#N/A,TRUE,"Pesca";#N/A,#N/A,TRUE,"Minería";#N/A,#N/A,TRUE,"Elect. y Agua";#N/A,#N/A,TRUE,"Manufactura";#N/A,#N/A,TRUE,"Construcción";#N/A,#N/A,TRUE,"Comercio";#N/A,#N/A,TRUE,"Otros"}</definedName>
    <definedName name="huevos">#REF!</definedName>
    <definedName name="ies">0.05</definedName>
    <definedName name="ig">#REF!</definedName>
    <definedName name="igv">#REF!</definedName>
    <definedName name="Ihg">#REF!</definedName>
    <definedName name="iii">#REF!</definedName>
    <definedName name="iiii">#REF!</definedName>
    <definedName name="IMFNB">#REF!</definedName>
    <definedName name="ImpAFP" localSheetId="25">'12.5.3 BCP Consolidated'!#REF!</definedName>
    <definedName name="ImpAFP">#REF!</definedName>
    <definedName name="impalpable">#REF!</definedName>
    <definedName name="ImpAtlan" localSheetId="25">'12.5.3 BCP Consolidated'!#REF!</definedName>
    <definedName name="ImpAtlan">#REF!</definedName>
    <definedName name="IMPCE05">#REF!</definedName>
    <definedName name="IMPCE07">#REF!</definedName>
    <definedName name="IMPCE08">#REF!</definedName>
    <definedName name="IMPCE12">#REF!</definedName>
    <definedName name="IMPCE13">#REF!</definedName>
    <definedName name="ImpDep" localSheetId="25">'12.5.3 BCP Consolidated'!#REF!</definedName>
    <definedName name="ImpDep">#REF!</definedName>
    <definedName name="ImpEEFF" localSheetId="25">'12.5.3 BCP Consolidated'!#REF!</definedName>
    <definedName name="ImpEEFF">#REF!</definedName>
    <definedName name="ImpEjec" localSheetId="25">'12.5.3 BCP Consolidated'!#REF!</definedName>
    <definedName name="ImpEjec">#REF!</definedName>
    <definedName name="IMPORTDFF1">#REF!</definedName>
    <definedName name="ImpPag3" localSheetId="25">'12.5.3 BCP Consolidated'!#REF!</definedName>
    <definedName name="ImpPag3">#REF!</definedName>
    <definedName name="Impr">#REF!</definedName>
    <definedName name="Impr2">#REF!</definedName>
    <definedName name="ImpRat" localSheetId="25">'12.5.3 BCP Consolidated'!#REF!</definedName>
    <definedName name="ImpRat">#REF!</definedName>
    <definedName name="impre10">#REF!</definedName>
    <definedName name="impre11">#REF!</definedName>
    <definedName name="impre12">#REF!</definedName>
    <definedName name="impre8">#REF!</definedName>
    <definedName name="impre9">#REF!</definedName>
    <definedName name="ImpSitEco" localSheetId="25">'12.5.3 BCP Consolidated'!#REF!</definedName>
    <definedName name="ImpSitEco">#REF!</definedName>
    <definedName name="Impuestocorporativo">#REF!</definedName>
    <definedName name="inci_sis10">#REF!</definedName>
    <definedName name="inci_sis11">#REF!</definedName>
    <definedName name="inci_sis12">#REF!</definedName>
    <definedName name="inci_sis8">#REF!</definedName>
    <definedName name="inci_sis9">#REF!</definedName>
    <definedName name="inci10">#REF!</definedName>
    <definedName name="inci11">#REF!</definedName>
    <definedName name="inci12">#REF!</definedName>
    <definedName name="inci8">#REF!</definedName>
    <definedName name="inci9">#REF!</definedName>
    <definedName name="incidencias10">#REF!</definedName>
    <definedName name="incidencias11">#REF!</definedName>
    <definedName name="incidencias12">#REF!</definedName>
    <definedName name="incidencias8">#REF!</definedName>
    <definedName name="incidencias9">#REF!</definedName>
    <definedName name="ind">#REF!</definedName>
    <definedName name="Index_EOY_AOY">#REF!</definedName>
    <definedName name="indi12">#REF!</definedName>
    <definedName name="indi21">#REF!</definedName>
    <definedName name="indi22">#REF!</definedName>
    <definedName name="indi31">#REF!</definedName>
    <definedName name="Indic.Propuestos">#REF!</definedName>
    <definedName name="indicador">#REF!</definedName>
    <definedName name="INDICE">#REF!</definedName>
    <definedName name="Industria">#REF!</definedName>
    <definedName name="industrias">#REF!</definedName>
    <definedName name="INESITA">#REF!</definedName>
    <definedName name="INF_PREV">#REF!</definedName>
    <definedName name="INFDEV">#N/A</definedName>
    <definedName name="Inflation_rate_AUD_yr0">#REF!</definedName>
    <definedName name="Ing">#REF!</definedName>
    <definedName name="INGEN">#REF!</definedName>
    <definedName name="IngresF">#REF!</definedName>
    <definedName name="INGRESOS" localSheetId="25">#REF!</definedName>
    <definedName name="INGRESOS">#REF!</definedName>
    <definedName name="INI_ASK">#REF!</definedName>
    <definedName name="INI_BID">#REF!</definedName>
    <definedName name="Inicio">#REF!</definedName>
    <definedName name="inicio1">#REF!</definedName>
    <definedName name="inicio2">#REF!</definedName>
    <definedName name="inicio3">#REF!</definedName>
    <definedName name="inicio4">#REF!</definedName>
    <definedName name="INIROW_CD">#REF!</definedName>
    <definedName name="INIROW_CDR">#REF!</definedName>
    <definedName name="INPUT" localSheetId="25">'12.5.3 BCP Consolidated'!#REF!</definedName>
    <definedName name="INPUT">#REF!</definedName>
    <definedName name="INPUT12">#REF!</definedName>
    <definedName name="INPUT15">#REF!</definedName>
    <definedName name="INPUT16">#REF!</definedName>
    <definedName name="INPUT17">#REF!</definedName>
    <definedName name="INPUT18A">#REF!</definedName>
    <definedName name="INPUT18B">#REF!</definedName>
    <definedName name="INPUT18C">#REF!</definedName>
    <definedName name="input2" localSheetId="25">'12.5.3 BCP Consolidated'!#REF!</definedName>
    <definedName name="input2">#REF!</definedName>
    <definedName name="INPUT24">#REF!</definedName>
    <definedName name="INPUT38">#REF!</definedName>
    <definedName name="INPUT8">#REF!</definedName>
    <definedName name="INPUTS">#REF!</definedName>
    <definedName name="INSTALAC">#REF!</definedName>
    <definedName name="INTANG">#REF!</definedName>
    <definedName name="Interés">#N/A</definedName>
    <definedName name="Interés_2">#N/A</definedName>
    <definedName name="INTERNAM">#REF!</definedName>
    <definedName name="interotorme">#REF!</definedName>
    <definedName name="interotormea">#REF!</definedName>
    <definedName name="interotormn">#REF!</definedName>
    <definedName name="interrecime">#REF!</definedName>
    <definedName name="interrecimn">#REF!</definedName>
    <definedName name="intsub1">#REF!</definedName>
    <definedName name="intsub2">#REF!</definedName>
    <definedName name="inver10">#REF!</definedName>
    <definedName name="inver11">#REF!</definedName>
    <definedName name="inver12">#REF!</definedName>
    <definedName name="inver8">#REF!</definedName>
    <definedName name="inver9">#REF!</definedName>
    <definedName name="INVERSIONES">#REF!</definedName>
    <definedName name="IP_ACCESO">#REF!</definedName>
    <definedName name="IP_CAUDAL">#REF!</definedName>
    <definedName name="IP_EXTRANET">#REF!</definedName>
    <definedName name="IP_GESTION">#REF!</definedName>
    <definedName name="IP_UNICO">#REF!</definedName>
    <definedName name="IPLIBRE">#REF!</definedName>
    <definedName name="ipmayor">#REF!</definedName>
    <definedName name="ipss">0.09</definedName>
    <definedName name="IrAlaHoja_formula">#N/A</definedName>
    <definedName name="IrAlaHoja_tc1992">#N/A</definedName>
    <definedName name="IrAlaHoja_tc1993">#N/A</definedName>
    <definedName name="IrAlaHoja_tc1994">#N/A</definedName>
    <definedName name="IrAlaHoja_tc1995">#N/A</definedName>
    <definedName name="IrAlaHoja_tc1996">#N/A</definedName>
    <definedName name="IrAlaHoja_tc1997">#N/A</definedName>
    <definedName name="IrAlaHoja_tc1998">#N/A</definedName>
    <definedName name="IrAlaHoja_tc1999">#N/A</definedName>
    <definedName name="iralahoja_tc2000">#REF!</definedName>
    <definedName name="IRD">#REF!</definedName>
    <definedName name="IT">#REF!</definedName>
    <definedName name="iz">#REF!</definedName>
    <definedName name="j">#REF!</definedName>
    <definedName name="jalea">#REF!</definedName>
    <definedName name="JDEDWARDS">#REF!</definedName>
    <definedName name="JESSY">#N/A</definedName>
    <definedName name="jhjkh">#REF!</definedName>
    <definedName name="jio">#REF!</definedName>
    <definedName name="jjjj">#REF!</definedName>
    <definedName name="JJJJJJJJJJJ">#REF!</definedName>
    <definedName name="JK">#N/A</definedName>
    <definedName name="jkl">#REF!</definedName>
    <definedName name="jl">#REF!</definedName>
    <definedName name="jnkvcnklvcxlñkflkfdioerkjfioerw"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o">#REF!</definedName>
    <definedName name="jop" hidden="1">{#N/A,#N/A,TRUE,"Resumen";#N/A,#N/A,TRUE,"Global";#N/A,#N/A,TRUE,"Agropecuario";#N/A,#N/A,TRUE,"Pesca";#N/A,#N/A,TRUE,"Minería";#N/A,#N/A,TRUE,"Elect. y Agua";#N/A,#N/A,TRUE,"Manufactura";#N/A,#N/A,TRUE,"Construcción";#N/A,#N/A,TRUE,"Comercio";#N/A,#N/A,TRUE,"Otros"}</definedName>
    <definedName name="jop_1" hidden="1">{#N/A,#N/A,TRUE,"Resumen";#N/A,#N/A,TRUE,"Global";#N/A,#N/A,TRUE,"Agropecuario";#N/A,#N/A,TRUE,"Pesca";#N/A,#N/A,TRUE,"Minería";#N/A,#N/A,TRUE,"Elect. y Agua";#N/A,#N/A,TRUE,"Manufactura";#N/A,#N/A,TRUE,"Construcción";#N/A,#N/A,TRUE,"Comercio";#N/A,#N/A,TRUE,"Otros"}</definedName>
    <definedName name="juan" hidden="1">{#N/A,#N/A,TRUE,"Resumen";#N/A,#N/A,TRUE,"Global";#N/A,#N/A,TRUE,"Agropecuario";#N/A,#N/A,TRUE,"Pesca";#N/A,#N/A,TRUE,"Minería";#N/A,#N/A,TRUE,"Elect. y Agua";#N/A,#N/A,TRUE,"Manufactura";#N/A,#N/A,TRUE,"Construcción";#N/A,#N/A,TRUE,"Comercio";#N/A,#N/A,TRUE,"Otros"}</definedName>
    <definedName name="JULIO">#REF!</definedName>
    <definedName name="JUNIO">#REF!</definedName>
    <definedName name="K">#REF!</definedName>
    <definedName name="K2_WBEVMODE" hidden="1">-1</definedName>
    <definedName name="K2_WBHASINITMODE" hidden="1">1</definedName>
    <definedName name="katia">#N/A</definedName>
    <definedName name="keke">#REF!</definedName>
    <definedName name="kekitos">#REF!</definedName>
    <definedName name="KI">#REF!</definedName>
    <definedName name="kjgsjAFDD">#REF!</definedName>
    <definedName name="kkitos">#REF!</definedName>
    <definedName name="kkk">#REF!</definedName>
    <definedName name="kkkk">#REF!</definedName>
    <definedName name="KKKKK">#N/A</definedName>
    <definedName name="l">#REF!</definedName>
    <definedName name="LADER46">#REF!</definedName>
    <definedName name="LADERAS">#REF!</definedName>
    <definedName name="LADOESTE">#REF!</definedName>
    <definedName name="LADS3">#REF!</definedName>
    <definedName name="Láminas" localSheetId="25">#REF!</definedName>
    <definedName name="Láminas">#REF!</definedName>
    <definedName name="lancelot" hidden="1">{#N/A,#N/A,FALSE,"Final";#N/A,#N/A,FALSE,"PBI Anual";#N/A,#N/A,FALSE,"PBI 95-96";#N/A,#N/A,FALSE,"Gasto Agregado";#N/A,#N/A,FALSE,"Gob. Central";#N/A,#N/A,FALSE,"Bza. Pagos";#N/A,#N/A,FALSE,"Bza. Comercial";#N/A,#N/A,FALSE,"IPC vs DEV"}</definedName>
    <definedName name="Language">#REF!</definedName>
    <definedName name="Last_Month" localSheetId="25">'12.5.3 BCP Consolidated'!#REF!</definedName>
    <definedName name="Last_Month">#REF!</definedName>
    <definedName name="Last_price_scenario">#REF!</definedName>
    <definedName name="Last_Row">#N/A</definedName>
    <definedName name="lauara">#REF!</definedName>
    <definedName name="laura">#REF!</definedName>
    <definedName name="laurakm">#REF!</definedName>
    <definedName name="laurakoc">#REF!</definedName>
    <definedName name="laurakocme">#REF!</definedName>
    <definedName name="LBL_BEGIN">#REF!</definedName>
    <definedName name="LC">#REF!</definedName>
    <definedName name="LCAdvIss1">#REF!</definedName>
    <definedName name="LCAdvIss2">#REF!</definedName>
    <definedName name="LCCoopIss1">#REF!</definedName>
    <definedName name="LCCoopIss2">#REF!</definedName>
    <definedName name="LCDefIss1">#REF!</definedName>
    <definedName name="LCDefIss2">#REF!</definedName>
    <definedName name="LCPvIss1">#REF!</definedName>
    <definedName name="LCPVIss2">#REF!</definedName>
    <definedName name="leche">#REF!</definedName>
    <definedName name="lecitina">#REF!</definedName>
    <definedName name="lev_plovo">#REF!</definedName>
    <definedName name="lev_polvo">#REF!</definedName>
    <definedName name="levadura">#REF!</definedName>
    <definedName name="lima">#REF!</definedName>
    <definedName name="LINEA_DE_TRANSMISION_Y_SUBESTACION">#REF!</definedName>
    <definedName name="lis_com01">#REF!</definedName>
    <definedName name="lis_com02">#REF!</definedName>
    <definedName name="lis_com03">#REF!</definedName>
    <definedName name="LIST_ASIENTO_RREC">#REF!</definedName>
    <definedName name="lista">#REF!</definedName>
    <definedName name="LISTA_01">#REF!</definedName>
    <definedName name="LISTA_02">#REF!</definedName>
    <definedName name="LISTACLIENTES">#REF!</definedName>
    <definedName name="LISTADO_AS_AUT_COMISIONES">#REF!</definedName>
    <definedName name="LISTADO_DE_BALCOMCR">#REF!</definedName>
    <definedName name="LISTADO_SINIESTROS_OCURRIDOS_Y_NO_REPORTADOS">#REF!</definedName>
    <definedName name="LISTADOS">#REF!</definedName>
    <definedName name="ljh" hidden="1">{#N/A,#N/A,TRUE,"Resumen";#N/A,#N/A,TRUE,"Global";#N/A,#N/A,TRUE,"Agropecuario";#N/A,#N/A,TRUE,"Pesca";#N/A,#N/A,TRUE,"Minería";#N/A,#N/A,TRUE,"Elect. y Agua";#N/A,#N/A,TRUE,"Manufactura";#N/A,#N/A,TRUE,"Construcción";#N/A,#N/A,TRUE,"Comercio";#N/A,#N/A,TRUE,"Otros"}</definedName>
    <definedName name="lk">#N/A</definedName>
    <definedName name="llama10">#REF!</definedName>
    <definedName name="llama11">#REF!</definedName>
    <definedName name="llama12">#REF!</definedName>
    <definedName name="llama8">#REF!</definedName>
    <definedName name="llama9">#REF!</definedName>
    <definedName name="llll">#REF!</definedName>
    <definedName name="ln_plantilla">#REF!</definedName>
    <definedName name="localidad">#REF!</definedName>
    <definedName name="localidades">#REF!</definedName>
    <definedName name="LOLD">1</definedName>
    <definedName name="LOLD_Table">22</definedName>
    <definedName name="lopo">#REF!</definedName>
    <definedName name="LOTEDUCA">#REF!</definedName>
    <definedName name="LSTRJAN" localSheetId="25">'12.5.3 BCP Consolidated'!#REF!</definedName>
    <definedName name="LSTRJAN">#REF!</definedName>
    <definedName name="LSTRJUL" localSheetId="25">'12.5.3 BCP Consolidated'!#REF!</definedName>
    <definedName name="LSTRJUL">#REF!</definedName>
    <definedName name="LSTRJUN" localSheetId="25">'12.5.3 BCP Consolidated'!#REF!</definedName>
    <definedName name="LSTRJUN">#REF!</definedName>
    <definedName name="LSTRMAR" localSheetId="25">'12.5.3 BCP Consolidated'!#REF!</definedName>
    <definedName name="LSTRMAR">#REF!</definedName>
    <definedName name="LSTRMAY" localSheetId="25">'12.5.3 BCP Consolidated'!#REF!</definedName>
    <definedName name="LSTRMAY">#REF!</definedName>
    <definedName name="LSTRNOV" localSheetId="25">'12.5.3 BCP Consolidated'!#REF!</definedName>
    <definedName name="LSTRNOV">#REF!</definedName>
    <definedName name="LSTROCT" localSheetId="25">'12.5.3 BCP Consolidated'!#REF!</definedName>
    <definedName name="LSTROCT">#REF!</definedName>
    <definedName name="LSTRSEP" localSheetId="25">'12.5.3 BCP Consolidated'!#REF!</definedName>
    <definedName name="LSTRSEP">#REF!</definedName>
    <definedName name="LSTSEP" localSheetId="25">'12.5.3 BCP Consolidated'!#REF!</definedName>
    <definedName name="LSTSEP">#REF!</definedName>
    <definedName name="m">#N/A</definedName>
    <definedName name="M_Inf">#REF!</definedName>
    <definedName name="M_PORT_INST">#REF!</definedName>
    <definedName name="M_PORT_MENS">#REF!</definedName>
    <definedName name="M_RG">#REF!</definedName>
    <definedName name="M_Wcom">#REF!</definedName>
    <definedName name="MACML">#REF!</definedName>
    <definedName name="MacroA_Vol" localSheetId="25">'12.5.3 BCP Consolidated'!#REF!</definedName>
    <definedName name="MacroA_Vol">#REF!</definedName>
    <definedName name="MacroB_Sit" localSheetId="25">'12.5.3 BCP Consolidated'!#REF!</definedName>
    <definedName name="MacroB_Sit">#REF!</definedName>
    <definedName name="MacroC_Est" localSheetId="25">'12.5.3 BCP Consolidated'!#REF!</definedName>
    <definedName name="MacroC_Est">#REF!</definedName>
    <definedName name="MacroD_Rat" localSheetId="25">'12.5.3 BCP Consolidated'!#REF!</definedName>
    <definedName name="MacroD_Rat">#REF!</definedName>
    <definedName name="MACTIVO">#REF!</definedName>
    <definedName name="Maestro">#REF!</definedName>
    <definedName name="maizena">#REF!</definedName>
    <definedName name="MAmbulatorio">#REF!</definedName>
    <definedName name="manjar_blanco">#REF!</definedName>
    <definedName name="manteca">#REF!</definedName>
    <definedName name="mantenimiento">0.1</definedName>
    <definedName name="Mantenimiento_para_venta">#REF!</definedName>
    <definedName name="mantequilla">#REF!</definedName>
    <definedName name="manzana">#REF!</definedName>
    <definedName name="MAQUIN">#REF!</definedName>
    <definedName name="MARG_TP">#REF!</definedName>
    <definedName name="MARG_TS">#REF!</definedName>
    <definedName name="margarina">#REF!</definedName>
    <definedName name="margen">#REF!</definedName>
    <definedName name="marzo" localSheetId="25">'12.5.3 BCP Consolidated'!#REF!</definedName>
    <definedName name="marzo">#REF!</definedName>
    <definedName name="MARZO2004">#REF!</definedName>
    <definedName name="mas">#REF!</definedName>
    <definedName name="maturity" localSheetId="25">#REF!</definedName>
    <definedName name="maturity">#REF!</definedName>
    <definedName name="Mauro" localSheetId="25">#REF!</definedName>
    <definedName name="Mauro">#REF!</definedName>
    <definedName name="Mauro1" localSheetId="25">#REF!</definedName>
    <definedName name="Mauro1">#REF!</definedName>
    <definedName name="Mauro2" localSheetId="25">'12.5.3 BCP Consolidated'!#REF!,'12.5.3 BCP Consolidated'!#REF!</definedName>
    <definedName name="Mauro2">#REF!,#REF!</definedName>
    <definedName name="MAYO">#REF!</definedName>
    <definedName name="MBelen">#REF!</definedName>
    <definedName name="MBIOPAP">#REF!</definedName>
    <definedName name="MCEG">#REF!</definedName>
    <definedName name="MCentrosMedicos">#REF!</definedName>
    <definedName name="MClinicaSur">#REF!</definedName>
    <definedName name="MCOA">#REF!</definedName>
    <definedName name="MCSB">#REF!</definedName>
    <definedName name="MCSF">#REF!</definedName>
    <definedName name="MDEBE">#REF!</definedName>
    <definedName name="MDoctorMas">#REF!</definedName>
    <definedName name="ME">#REF!</definedName>
    <definedName name="media10">#REF!</definedName>
    <definedName name="media11">#REF!</definedName>
    <definedName name="media12">#REF!</definedName>
    <definedName name="media8">#REF!</definedName>
    <definedName name="media9">#REF!</definedName>
    <definedName name="medios">#REF!</definedName>
    <definedName name="mejorador">#REF!</definedName>
    <definedName name="MEKANO">#REF!</definedName>
    <definedName name="mensualplot">#REF!</definedName>
    <definedName name="mermelada">#REF!</definedName>
    <definedName name="MES" localSheetId="25">#REF!</definedName>
    <definedName name="mes">#REF!</definedName>
    <definedName name="MES_ANT_CORTO" localSheetId="25">#REF!</definedName>
    <definedName name="MES_ANT_CORTO">#REF!</definedName>
    <definedName name="MES_CORTO" localSheetId="25">#REF!</definedName>
    <definedName name="MES_CORTO">#REF!</definedName>
    <definedName name="MesA">#REF!</definedName>
    <definedName name="MesAA">#REF!</definedName>
    <definedName name="MesAAñoA">#REF!</definedName>
    <definedName name="MESACT" localSheetId="25">'12.5.3 BCP Consolidated'!#REF!</definedName>
    <definedName name="MESACT">#REF!</definedName>
    <definedName name="MESACTU">#REF!</definedName>
    <definedName name="mesadolares">#REF!</definedName>
    <definedName name="MESANT" localSheetId="25">#REF!</definedName>
    <definedName name="MESANT">#REF!</definedName>
    <definedName name="mesasoles">#REF!</definedName>
    <definedName name="mesdelaño" localSheetId="25">#REF!</definedName>
    <definedName name="mesdelaño">#REF!</definedName>
    <definedName name="MESES">#N/A</definedName>
    <definedName name="mespago">#REF!</definedName>
    <definedName name="MEspecializadas">#REF!</definedName>
    <definedName name="MesYAño">#REF!</definedName>
    <definedName name="Metodologia10">#REF!</definedName>
    <definedName name="Metodologia11">#REF!</definedName>
    <definedName name="Metodologia12">#REF!</definedName>
    <definedName name="Metodologia8">#REF!</definedName>
    <definedName name="Metodologia9">#REF!</definedName>
    <definedName name="MFinanc">#REF!</definedName>
    <definedName name="MHABER">#REF!</definedName>
    <definedName name="MHospitales">#REF!</definedName>
    <definedName name="Mil">#REF!</definedName>
    <definedName name="miles">#REF!</definedName>
    <definedName name="milhojas">#REF!</definedName>
    <definedName name="millon10">#REF!</definedName>
    <definedName name="millon11">#REF!</definedName>
    <definedName name="millon12">#REF!</definedName>
    <definedName name="millon8">#REF!</definedName>
    <definedName name="millon9">#REF!</definedName>
    <definedName name="MImagenes">#REF!</definedName>
    <definedName name="MINBCBOL">#REF!</definedName>
    <definedName name="MINBCP" localSheetId="25">#REF!</definedName>
    <definedName name="MINBCP">#REF!</definedName>
    <definedName name="MINPPS" localSheetId="25">#REF!</definedName>
    <definedName name="MINPPS">#REF!</definedName>
    <definedName name="mix_vita">#REF!</definedName>
    <definedName name="mixo">#REF!</definedName>
    <definedName name="MM">1000000</definedName>
    <definedName name="MML">#REF!</definedName>
    <definedName name="mmmmmkkkkkkkkkkk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mmmmmmmnnnnkkknnnkknkn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mmmnvnvnvnvnvnv"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N">#REF!</definedName>
    <definedName name="Modelo">#REF!</definedName>
    <definedName name="modelorou">#REF!</definedName>
    <definedName name="MOncocare">#REF!</definedName>
    <definedName name="moneda">#REF!</definedName>
    <definedName name="Monedas">#REF!</definedName>
    <definedName name="month" localSheetId="25">'12.5.3 BCP Consolidated'!#REF!</definedName>
    <definedName name="month">#REF!</definedName>
    <definedName name="monthnum">#REF!</definedName>
    <definedName name="MONTHS" localSheetId="25">'12.5.3 BCP Consolidated'!#REF!</definedName>
    <definedName name="MONTHS">#REF!</definedName>
    <definedName name="MOTIVO">#REF!</definedName>
    <definedName name="movilidad">#REF!</definedName>
    <definedName name="MPASIVO">#REF!</definedName>
    <definedName name="MPrecisa">#REF!</definedName>
    <definedName name="MPrestaciones">#REF!</definedName>
    <definedName name="MProsemedic">#REF!</definedName>
    <definedName name="MrgMay">#REF!</definedName>
    <definedName name="MSAHSAC">#REF!</definedName>
    <definedName name="MSanna">#REF!</definedName>
    <definedName name="MTDActual">#REF!</definedName>
    <definedName name="MTDActualPY">#REF!</definedName>
    <definedName name="MTDBudget">#REF!</definedName>
    <definedName name="MuestrasAnodos">#REF!</definedName>
    <definedName name="MxI_ME" localSheetId="25">#REF!</definedName>
    <definedName name="MxI_ME">#REF!</definedName>
    <definedName name="MxI_ME_Acum" localSheetId="25">#REF!</definedName>
    <definedName name="MxI_ME_Acum">#REF!</definedName>
    <definedName name="MxI_MN" localSheetId="25">#REF!</definedName>
    <definedName name="MxI_MN">#REF!</definedName>
    <definedName name="MxI_MN_Acum" localSheetId="25">#REF!</definedName>
    <definedName name="MxI_MN_Acum">#REF!</definedName>
    <definedName name="n">#REF!</definedName>
    <definedName name="N_E">#REF!</definedName>
    <definedName name="nada">#N/A</definedName>
    <definedName name="NAME_CIA">#REF!</definedName>
    <definedName name="negociosdolares">#REF!</definedName>
    <definedName name="negociossoles">#REF!</definedName>
    <definedName name="NH">#REF!</definedName>
    <definedName name="Niclocal" localSheetId="25">'12.5.3 BCP Consolidated'!#REF!,'12.5.3 BCP Consolidated'!#REF!</definedName>
    <definedName name="Niclocal">#REF!,#REF!</definedName>
    <definedName name="niditos">#REF!</definedName>
    <definedName name="NIM">#REF!</definedName>
    <definedName name="NN">#REF!</definedName>
    <definedName name="nnn">#REF!</definedName>
    <definedName name="nnnklfklfdskljdsoirekjfsiorewe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n">#REF!</definedName>
    <definedName name="nnnnnkkkkknnnnkknknkknn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nnnnnnnn"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om">#REF!</definedName>
    <definedName name="NomAcum">#REF!</definedName>
    <definedName name="NomH">#REF!</definedName>
    <definedName name="NomRAcum">#REF!</definedName>
    <definedName name="NomRex">#REF!</definedName>
    <definedName name="none">#N/A</definedName>
    <definedName name="Normal">#REF!</definedName>
    <definedName name="Nota">#REF!</definedName>
    <definedName name="NOTAS">#REF!</definedName>
    <definedName name="Noviembre">#REF!</definedName>
    <definedName name="nuea" hidden="1">{#N/A,#N/A,TRUE,"Resumen";#N/A,#N/A,TRUE,"Global";#N/A,#N/A,TRUE,"Agropecuario";#N/A,#N/A,TRUE,"Pesca";#N/A,#N/A,TRUE,"Minería";#N/A,#N/A,TRUE,"Elect. y Agua";#N/A,#N/A,TRUE,"Manufactura";#N/A,#N/A,TRUE,"Construcción";#N/A,#N/A,TRUE,"Comercio";#N/A,#N/A,TRUE,"Otros"}</definedName>
    <definedName name="Nuevo">#REF!</definedName>
    <definedName name="NUMEROS">#REF!</definedName>
    <definedName name="NvsASD">"V2000-12-31"</definedName>
    <definedName name="NvsAutoDrillOk">"VY"</definedName>
    <definedName name="NvsElapsedTime">0.000230092591664288</definedName>
    <definedName name="NvsEndTime">36918.933571875</definedName>
    <definedName name="NvsInstSpec">"%"</definedName>
    <definedName name="NvsLayoutType">"M3"</definedName>
    <definedName name="NvsNplSpec">"%,X,RZF..,CZF.."</definedName>
    <definedName name="NvsPanelEffdt">"V1998-01-01"</definedName>
    <definedName name="NvsPanelSetid">"VMAV"</definedName>
    <definedName name="NvsReqBU">"VSIMSA"</definedName>
    <definedName name="NvsReqBUOnly">"VY"</definedName>
    <definedName name="NvsTransLed">"VN"</definedName>
    <definedName name="NvsTreeASD">"V2000-12-31"</definedName>
    <definedName name="ñpz" hidden="1">{#N/A,#N/A,FALSE,"Final";#N/A,#N/A,FALSE,"PBI Anual";#N/A,#N/A,FALSE,"PBI 95-96";#N/A,#N/A,FALSE,"Gasto Agregado";#N/A,#N/A,FALSE,"Gob. Central";#N/A,#N/A,FALSE,"Bza. Pagos";#N/A,#N/A,FALSE,"Bza. Comercial";#N/A,#N/A,FALSE,"IPC vs DEV"}</definedName>
    <definedName name="o">#REF!</definedName>
    <definedName name="ocho">#REF!</definedName>
    <definedName name="Octubre">#REF!</definedName>
    <definedName name="OFICINA">#REF!</definedName>
    <definedName name="ojaldre">#REF!</definedName>
    <definedName name="once">#REF!</definedName>
    <definedName name="ooi">#N/A</definedName>
    <definedName name="OTRAS_CTAS">#REF!</definedName>
    <definedName name="OTRO">#REF!</definedName>
    <definedName name="otros">#REF!</definedName>
    <definedName name="OTROS_INGRESOS_BCP_N_NY" localSheetId="25">#REF!</definedName>
    <definedName name="OTROS_INGRESOS_BCP_N_NY">#REF!</definedName>
    <definedName name="otros1">#REF!</definedName>
    <definedName name="OUTPUT">#N/A</definedName>
    <definedName name="OUTPUTE">#N/A</definedName>
    <definedName name="OUTPUTPR">#N/A</definedName>
    <definedName name="p">#REF!</definedName>
    <definedName name="pa">#REF!</definedName>
    <definedName name="PAcu">#REF!</definedName>
    <definedName name="PAGAR">#REF!</definedName>
    <definedName name="PagC" localSheetId="25">#REF!</definedName>
    <definedName name="PagC">#REF!</definedName>
    <definedName name="PagI">#N/A</definedName>
    <definedName name="PagII" localSheetId="25">'12.5.3 BCP Consolidated'!#REF!</definedName>
    <definedName name="PagII">#REF!</definedName>
    <definedName name="PagIII" localSheetId="25">'12.5.3 BCP Consolidated'!#REF!</definedName>
    <definedName name="PagIII">#REF!</definedName>
    <definedName name="PagIV" localSheetId="25">'12.5.3 BCP Consolidated'!#REF!</definedName>
    <definedName name="PagIV">#REF!</definedName>
    <definedName name="PAIS">#REF!</definedName>
    <definedName name="paises">#REF!</definedName>
    <definedName name="palitos">#REF!</definedName>
    <definedName name="pamf">#REF!</definedName>
    <definedName name="pan_dulce">#REF!</definedName>
    <definedName name="pan_enriquecido">#REF!</definedName>
    <definedName name="pan_molde">#REF!</definedName>
    <definedName name="pan_yema">#REF!</definedName>
    <definedName name="panetón">#REF!</definedName>
    <definedName name="pap">#REF!</definedName>
    <definedName name="papel_manteca">#REF!</definedName>
    <definedName name="PARTIDAS">#REF!</definedName>
    <definedName name="pasaje">#REF!</definedName>
    <definedName name="pasas">#REF!</definedName>
    <definedName name="PASIVO">#REF!</definedName>
    <definedName name="PASIVO03">#REF!</definedName>
    <definedName name="PASIVOS_BANCARIOS">#REF!</definedName>
    <definedName name="pastelera">#REF!</definedName>
    <definedName name="PATY">#REF!</definedName>
    <definedName name="PAULITA">#REF!</definedName>
    <definedName name="PCTJE_INST">#REF!</definedName>
    <definedName name="PECANAS">#REF!</definedName>
    <definedName name="pedro" hidden="1">{#N/A,#N/A,FALSE,"Final";#N/A,#N/A,FALSE,"PBI Anual";#N/A,#N/A,FALSE,"PBI 95-96";#N/A,#N/A,FALSE,"Gasto Agregado";#N/A,#N/A,FALSE,"Gob. Central";#N/A,#N/A,FALSE,"Bza. Pagos";#N/A,#N/A,FALSE,"Bza. Comercial";#N/A,#N/A,FALSE,"IPC vs DEV"}</definedName>
    <definedName name="perdo" hidden="1">{#N/A,#N/A,TRUE,"Resumen";#N/A,#N/A,TRUE,"Global";#N/A,#N/A,TRUE,"Agropecuario";#N/A,#N/A,TRUE,"Pesca";#N/A,#N/A,TRUE,"Minería";#N/A,#N/A,TRUE,"Elect. y Agua";#N/A,#N/A,TRUE,"Manufactura";#N/A,#N/A,TRUE,"Construcción";#N/A,#N/A,TRUE,"Comercio";#N/A,#N/A,TRUE,"Otros"}</definedName>
    <definedName name="perejil">#REF!</definedName>
    <definedName name="Period">#REF!</definedName>
    <definedName name="Periodo">#REF!</definedName>
    <definedName name="PeriodoCD">#REF!</definedName>
    <definedName name="PH">#REF!</definedName>
    <definedName name="PIE">#REF!</definedName>
    <definedName name="pimienta">#REF!</definedName>
    <definedName name="PINOS">#REF!</definedName>
    <definedName name="pionono">#REF!</definedName>
    <definedName name="pionono_chico">#REF!</definedName>
    <definedName name="pisco">#REF!</definedName>
    <definedName name="PL">#REF!</definedName>
    <definedName name="PL_BCP">#REF!</definedName>
    <definedName name="PLA">#REF!</definedName>
    <definedName name="PLACAS">#REF!</definedName>
    <definedName name="plan">#REF!</definedName>
    <definedName name="PLANILLA">#REF!</definedName>
    <definedName name="planname">#REF!</definedName>
    <definedName name="PLAYA">#REF!</definedName>
    <definedName name="Pmd">#REF!</definedName>
    <definedName name="PMensual_AccesoIP">#REF!</definedName>
    <definedName name="PMensual_InfoInternet">#REF!</definedName>
    <definedName name="PMensual_IPVPN">#REF!</definedName>
    <definedName name="pollo">#REF!</definedName>
    <definedName name="polvo">#REF!</definedName>
    <definedName name="polvo_hornear">#REF!</definedName>
    <definedName name="Posicion">#REF!</definedName>
    <definedName name="POSTERRORSTOSUSP1">#REF!</definedName>
    <definedName name="PP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RAcu">#REF!</definedName>
    <definedName name="prem">#REF!</definedName>
    <definedName name="pres">#REF!</definedName>
    <definedName name="presu1">#REF!</definedName>
    <definedName name="presu10">#REF!</definedName>
    <definedName name="presu11">#REF!</definedName>
    <definedName name="presu12">#REF!</definedName>
    <definedName name="presu8">#REF!</definedName>
    <definedName name="presu9">#REF!</definedName>
    <definedName name="PRESUP2">#REF!</definedName>
    <definedName name="PRESUP3">#REF!</definedName>
    <definedName name="PRex">#REF!</definedName>
    <definedName name="Pri_CP">#REF!</definedName>
    <definedName name="Pri_LP">#REF!</definedName>
    <definedName name="Pri_MP">#REF!</definedName>
    <definedName name="Price_scenarios_array">#REF!</definedName>
    <definedName name="PRINT_AREA_MI" localSheetId="25">'12.5.3 BCP Consolidated'!#REF!</definedName>
    <definedName name="PRINT_AREA_MI">#REF!</definedName>
    <definedName name="privadadolares">#REF!</definedName>
    <definedName name="privadasoles">#REF!</definedName>
    <definedName name="PRORJUL" localSheetId="25">'12.5.3 BCP Consolidated'!#REF!</definedName>
    <definedName name="PRORJUL">#REF!</definedName>
    <definedName name="PRORJUN" localSheetId="25">'12.5.3 BCP Consolidated'!#REF!</definedName>
    <definedName name="PRORJUN">#REF!</definedName>
    <definedName name="PRORMAR" localSheetId="25">'12.5.3 BCP Consolidated'!#REF!</definedName>
    <definedName name="PRORMAR">#REF!</definedName>
    <definedName name="PRORMAY" localSheetId="25">'12.5.3 BCP Consolidated'!#REF!</definedName>
    <definedName name="PRORMAY">#REF!</definedName>
    <definedName name="PRORNOV" localSheetId="25">'12.5.3 BCP Consolidated'!#REF!</definedName>
    <definedName name="PRORNOV">#REF!</definedName>
    <definedName name="PROROCT" localSheetId="25">'12.5.3 BCP Consolidated'!#REF!</definedName>
    <definedName name="PROROCT">#REF!</definedName>
    <definedName name="PRORSEP" localSheetId="25">'12.5.3 BCP Consolidated'!#REF!</definedName>
    <definedName name="PRORSEP">#REF!</definedName>
    <definedName name="PROSEP" localSheetId="25">'12.5.3 BCP Consolidated'!#REF!</definedName>
    <definedName name="PROSEP">#REF!</definedName>
    <definedName name="PROV">#REF!</definedName>
    <definedName name="prove10">#REF!</definedName>
    <definedName name="prove11">#REF!</definedName>
    <definedName name="prove12">#REF!</definedName>
    <definedName name="prove8">#REF!</definedName>
    <definedName name="prove9">#REF!</definedName>
    <definedName name="PROVI" localSheetId="25">'12.5.3 BCP Consolidated'!#REF!</definedName>
    <definedName name="PROVI">#REF!</definedName>
    <definedName name="provmaro">#REF!</definedName>
    <definedName name="PROY.">#REF!</definedName>
    <definedName name="prueba">#REF!</definedName>
    <definedName name="PTMOS">#REF!</definedName>
    <definedName name="Pub_CP">#REF!</definedName>
    <definedName name="Pub_LP">#REF!</definedName>
    <definedName name="Pub_MP">#REF!</definedName>
    <definedName name="publicadolares">#REF!</definedName>
    <definedName name="publicasoles">#REF!</definedName>
    <definedName name="PUnico_IP">#REF!</definedName>
    <definedName name="PVIss1">#REF!</definedName>
    <definedName name="PVIss2">#REF!</definedName>
    <definedName name="Px_x_ATC_IV" localSheetId="25" hidden="1">{"'Resumen'!$A$1:$P$99"}</definedName>
    <definedName name="Px_x_ATC_IV" hidden="1">{"'Resumen'!$A$1:$P$99"}</definedName>
    <definedName name="pye">#REF!</definedName>
    <definedName name="q" hidden="1">{#N/A,#N/A,TRUE,"Resumen";#N/A,#N/A,TRUE,"Global";#N/A,#N/A,TRUE,"Agropecuario";#N/A,#N/A,TRUE,"Pesca";#N/A,#N/A,TRUE,"Minería";#N/A,#N/A,TRUE,"Elect. y Agua";#N/A,#N/A,TRUE,"Manufactura";#N/A,#N/A,TRUE,"Construcción";#N/A,#N/A,TRUE,"Comercio";#N/A,#N/A,TRUE,"Otros"}</definedName>
    <definedName name="q_1" hidden="1">{#N/A,#N/A,TRUE,"Resumen";#N/A,#N/A,TRUE,"Global";#N/A,#N/A,TRUE,"Agropecuario";#N/A,#N/A,TRUE,"Pesca";#N/A,#N/A,TRUE,"Minería";#N/A,#N/A,TRUE,"Elect. y Agua";#N/A,#N/A,TRUE,"Manufactura";#N/A,#N/A,TRUE,"Construcción";#N/A,#N/A,TRUE,"Comercio";#N/A,#N/A,TRUE,"Otros"}</definedName>
    <definedName name="qdggggggggggg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etttttttttttttttttttt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fqwfw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Q">#N/A</definedName>
    <definedName name="QQQ" localSheetId="25" hidden="1">#REF!</definedName>
    <definedName name="qqq" hidden="1">{#N/A,#N/A,TRUE,"Resumen";#N/A,#N/A,TRUE,"Global";#N/A,#N/A,TRUE,"Agropecuario";#N/A,#N/A,TRUE,"Pesca";#N/A,#N/A,TRUE,"Minería";#N/A,#N/A,TRUE,"Elect. y Agua";#N/A,#N/A,TRUE,"Manufactura";#N/A,#N/A,TRUE,"Construcción";#N/A,#N/A,TRUE,"Comercio";#N/A,#N/A,TRUE,"Otros"}</definedName>
    <definedName name="qrtttttttt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uince">#REF!</definedName>
    <definedName name="qwer">#N/A</definedName>
    <definedName name="qwertttttttt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etewtewq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q">#REF!</definedName>
    <definedName name="qwqw" hidden="1">{#N/A,#N/A,TRUE,"Resumen";#N/A,#N/A,TRUE,"Global";#N/A,#N/A,TRUE,"Agropecuario";#N/A,#N/A,TRUE,"Pesca";#N/A,#N/A,TRUE,"Minería";#N/A,#N/A,TRUE,"Elect. y Agua";#N/A,#N/A,TRUE,"Manufactura";#N/A,#N/A,TRUE,"Construcción";#N/A,#N/A,TRUE,"Comercio";#N/A,#N/A,TRUE,"Otros"}</definedName>
    <definedName name="qwrtttttt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ryyyyyyyyyyyyyy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WWWX" hidden="1">{#N/A,#N/A,TRUE,"Resumen";#N/A,#N/A,TRUE,"Global";#N/A,#N/A,TRUE,"Agropecuario";#N/A,#N/A,TRUE,"Pesca";#N/A,#N/A,TRUE,"Minería";#N/A,#N/A,TRUE,"Elect. y Agua";#N/A,#N/A,TRUE,"Manufactura";#N/A,#N/A,TRUE,"Construcción";#N/A,#N/A,TRUE,"Comercio";#N/A,#N/A,TRUE,"Otros"}</definedName>
    <definedName name="R.VTAS">#N/A</definedName>
    <definedName name="R.VTAS3">#N/A</definedName>
    <definedName name="RAcu">#REF!</definedName>
    <definedName name="rafo" localSheetId="25" hidden="1">{#N/A,#N/A,TRUE,"Resumen";#N/A,#N/A,TRUE,"Global";#N/A,#N/A,TRUE,"Agropecuario";#N/A,#N/A,TRUE,"Pesca";#N/A,#N/A,TRUE,"Minería";#N/A,#N/A,TRUE,"Elect. y Agua";#N/A,#N/A,TRUE,"Manufactura";#N/A,#N/A,TRUE,"Construcción";#N/A,#N/A,TRUE,"Comercio";#N/A,#N/A,TRUE,"Otros"}</definedName>
    <definedName name="rafo" hidden="1">{#N/A,#N/A,TRUE,"Resumen";#N/A,#N/A,TRUE,"Global";#N/A,#N/A,TRUE,"Agropecuario";#N/A,#N/A,TRUE,"Pesca";#N/A,#N/A,TRUE,"Minería";#N/A,#N/A,TRUE,"Elect. y Agua";#N/A,#N/A,TRUE,"Manufactura";#N/A,#N/A,TRUE,"Construcción";#N/A,#N/A,TRUE,"Comercio";#N/A,#N/A,TRUE,"Otros"}</definedName>
    <definedName name="RAMO">#REF!</definedName>
    <definedName name="Ratio">#REF!</definedName>
    <definedName name="RATIOMN">!$A$4:$AJ$26</definedName>
    <definedName name="Ratios">#REF!</definedName>
    <definedName name="RATIOTC">#REF!</definedName>
    <definedName name="razon">#REF!</definedName>
    <definedName name="RBalBCP" localSheetId="25">'12.5.3 BCP Consolidated'!#REF!</definedName>
    <definedName name="RBalBCP">#REF!</definedName>
    <definedName name="RBalCon" localSheetId="25">'12.5.3 BCP Consolidated'!#REF!</definedName>
    <definedName name="RBalCon">#REF!</definedName>
    <definedName name="RCC10R">#REF!</definedName>
    <definedName name="RCC20RE">#REF!</definedName>
    <definedName name="RCC2RN">#REF!</definedName>
    <definedName name="RCCRUCES">#REF!</definedName>
    <definedName name="RCTC">#REF!</definedName>
    <definedName name="RDSI">#REF!</definedName>
    <definedName name="RealPat">#REF!</definedName>
    <definedName name="RealUtil">#REF!</definedName>
    <definedName name="REC">#REF!</definedName>
    <definedName name="refrigerio">#REF!</definedName>
    <definedName name="Reg.">#REF!</definedName>
    <definedName name="Regresar">#REF!</definedName>
    <definedName name="REMODEL">#REF!</definedName>
    <definedName name="Rentabilidad">#REF!</definedName>
    <definedName name="Rentabilidad01">#REF!</definedName>
    <definedName name="ReporrteGAp" hidden="1">{#N/A,#N/A,FALSE,"Reporte VaR"}</definedName>
    <definedName name="reporte" localSheetId="25">'12.5.3 BCP Consolidated'!#REF!</definedName>
    <definedName name="reporte">#REF!</definedName>
    <definedName name="REPORTE_ACC_COMUNES_CONSOLIDADO">#REF!</definedName>
    <definedName name="REPORTE_ACTIVOS_CONSOLIDADOS">#REF!</definedName>
    <definedName name="REPORTE_COMIS_CUADRO01">#REF!</definedName>
    <definedName name="REPORTE_COMIS_CUADRO02">#REF!</definedName>
    <definedName name="REPORTE_DESC_CUADRO03">#REF!</definedName>
    <definedName name="REPORTE_PERITAJE_CUADRO04">#REF!</definedName>
    <definedName name="REPORTE_RREC_CUADRO01">#REF!</definedName>
    <definedName name="REPORTE_RREC_CUADRO02">#REF!</definedName>
    <definedName name="REPORTE_RREC_DOL_CUADRO03">#REF!</definedName>
    <definedName name="REPORTE_RREC_DOL_CUADRO04">#REF!</definedName>
    <definedName name="REPORTE_RREC_DOL_CUADRO05">#REF!</definedName>
    <definedName name="reporte_semanal_var" hidden="1">{#N/A,#N/A,FALSE,"Reporte VaR"}</definedName>
    <definedName name="REPORTE_SINIESTROS_Y_OTROS">#REF!</definedName>
    <definedName name="reporte1" localSheetId="25">'12.5.3 BCP Consolidated'!#REF!</definedName>
    <definedName name="reporte1">#REF!</definedName>
    <definedName name="reporte2" localSheetId="25">'12.5.3 BCP Consolidated'!#REF!</definedName>
    <definedName name="reporte2">#REF!</definedName>
    <definedName name="reporte3" localSheetId="25">'12.5.3 BCP Consolidated'!#REF!</definedName>
    <definedName name="reporte3">#REF!</definedName>
    <definedName name="reporte4" localSheetId="25">'12.5.3 BCP Consolidated'!#REF!</definedName>
    <definedName name="reporte4">#REF!</definedName>
    <definedName name="reporte6" localSheetId="25">'12.5.3 BCP Consolidated'!#REF!</definedName>
    <definedName name="reporte6">#REF!</definedName>
    <definedName name="reporte7" localSheetId="25">'12.5.3 BCP Consolidated'!#REF!</definedName>
    <definedName name="reporte7">#REF!</definedName>
    <definedName name="reporte8" localSheetId="25">'12.5.3 BCP Consolidated'!#REF!</definedName>
    <definedName name="reporte8">#REF!</definedName>
    <definedName name="reportegap" hidden="1">{#N/A,#N/A,FALSE,"Reporte VaR"}</definedName>
    <definedName name="rert">#REF!</definedName>
    <definedName name="res_red10">#REF!</definedName>
    <definedName name="res_red11">#REF!</definedName>
    <definedName name="res_red12">#REF!</definedName>
    <definedName name="res_red8">#REF!</definedName>
    <definedName name="res_red9">#REF!</definedName>
    <definedName name="res_sist10">#REF!</definedName>
    <definedName name="res_sist11">#REF!</definedName>
    <definedName name="res_sist12">#REF!</definedName>
    <definedName name="res_sist8">#REF!</definedName>
    <definedName name="res_sist9">#REF!</definedName>
    <definedName name="Responsables">#REF!</definedName>
    <definedName name="RESPONSIBILITYID1">#REF!</definedName>
    <definedName name="RESPONSIBILITYNAME1">#REF!</definedName>
    <definedName name="resset" hidden="1">{#N/A,#N/A,TRUE,"Resumen";#N/A,#N/A,TRUE,"Global";#N/A,#N/A,TRUE,"Agropecuario";#N/A,#N/A,TRUE,"Pesca";#N/A,#N/A,TRUE,"Minería";#N/A,#N/A,TRUE,"Elect. y Agua";#N/A,#N/A,TRUE,"Manufactura";#N/A,#N/A,TRUE,"Construcción";#N/A,#N/A,TRUE,"Comercio";#N/A,#N/A,TRUE,"Otros"}</definedName>
    <definedName name="rest12">#REF!</definedName>
    <definedName name="rest21">#REF!</definedName>
    <definedName name="rest22">#REF!</definedName>
    <definedName name="rest31">#REF!</definedName>
    <definedName name="RESUM1">#REF!</definedName>
    <definedName name="resumen">#REF!</definedName>
    <definedName name="ResumenIngreso" localSheetId="25">#REF!</definedName>
    <definedName name="ResumenIngreso">#REF!</definedName>
    <definedName name="retg">#REF!</definedName>
    <definedName name="rgtghy">#REF!</definedName>
    <definedName name="RGyPBCB">#REF!</definedName>
    <definedName name="RGyPBCOL">#REF!</definedName>
    <definedName name="RGyPCon" localSheetId="25">'12.5.3 BCP Consolidated'!#REF!</definedName>
    <definedName name="RGyPCon">#REF!</definedName>
    <definedName name="RH">#REF!</definedName>
    <definedName name="ricci" hidden="1">{#N/A,#N/A,FALSE,"Final";#N/A,#N/A,FALSE,"PBI Anual";#N/A,#N/A,FALSE,"PBI 95-96";#N/A,#N/A,FALSE,"Gasto Agregado";#N/A,#N/A,FALSE,"Gob. Central";#N/A,#N/A,FALSE,"Bza. Pagos";#N/A,#N/A,FALSE,"Bza. Comercial";#N/A,#N/A,FALSE,"IPC vs DEV"}</definedName>
    <definedName name="ricic" hidden="1">{#N/A,#N/A,FALSE,"Final";#N/A,#N/A,FALSE,"PBI Anual";#N/A,#N/A,FALSE,"PBI 95-96";#N/A,#N/A,FALSE,"Gasto Agregado";#N/A,#N/A,FALSE,"Gob. Central";#N/A,#N/A,FALSE,"Bza. Pagos";#N/A,#N/A,FALSE,"Bza. Comercial";#N/A,#N/A,FALSE,"IPC vs DEV"}</definedName>
    <definedName name="RIESGO">#REF!</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ngMonth">#REF!</definedName>
    <definedName name="rngMonth_Number">#REF!</definedName>
    <definedName name="rngYear">#REF!</definedName>
    <definedName name="rollo">#REF!</definedName>
    <definedName name="rollo1">#REF!</definedName>
    <definedName name="Rotacion10">#REF!</definedName>
    <definedName name="Rotacion11">#REF!</definedName>
    <definedName name="Rotacion12">#REF!</definedName>
    <definedName name="Rotacion8">#REF!</definedName>
    <definedName name="Rotacion9">#REF!</definedName>
    <definedName name="routers">#REF!</definedName>
    <definedName name="RPT_FecReporte">#REF!</definedName>
    <definedName name="RPT_IniAsk">#REF!</definedName>
    <definedName name="RPT_IniBid">#REF!</definedName>
    <definedName name="RPT_SubTitulo">#REF!</definedName>
    <definedName name="RRAcu">#REF!</definedName>
    <definedName name="rreed">#REF!</definedName>
    <definedName name="RRex">#REF!</definedName>
    <definedName name="rrrr">#REF!</definedName>
    <definedName name="rth">#REF!</definedName>
    <definedName name="rt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uc.">#REF!</definedName>
    <definedName name="RVTAS4">#N/A</definedName>
    <definedName name="s" hidden="1">{#N/A,#N/A,FALSE,"Final";#N/A,#N/A,FALSE,"PBI Anual";#N/A,#N/A,FALSE,"PBI 95-96";#N/A,#N/A,FALSE,"Gasto Agregado";#N/A,#N/A,FALSE,"Gob. Central";#N/A,#N/A,FALSE,"Bza. Pagos";#N/A,#N/A,FALSE,"Bza. Comercial";#N/A,#N/A,FALSE,"IPC vs DEV"}</definedName>
    <definedName name="s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ADADADA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al">#REF!</definedName>
    <definedName name="salas">#REF!</definedName>
    <definedName name="SALDO">#REF!</definedName>
    <definedName name="SALIDASME">#REF!</definedName>
    <definedName name="Salir" localSheetId="25">'12.5.3 BCP Consolidated'!#REF!</definedName>
    <definedName name="Salir">#REF!</definedName>
    <definedName name="SAPBEXhrIndnt" hidden="1">"Wide"</definedName>
    <definedName name="SAPBEXrevision" hidden="1">59</definedName>
    <definedName name="SAPBEXsysID" hidden="1">"GPS"</definedName>
    <definedName name="SAPBEXwbID" hidden="1">"40TN9PUX786SAH99DI0GNEWJQ"</definedName>
    <definedName name="SAPsysID" hidden="1">"708C5W7SBKP804JT78WJ0JNKI"</definedName>
    <definedName name="SAPwbID" hidden="1">"ARS"</definedName>
    <definedName name="sas">#REF!</definedName>
    <definedName name="sasad" hidden="1">{#N/A,#N/A,TRUE,"Resumen";#N/A,#N/A,TRUE,"Global";#N/A,#N/A,TRUE,"Agropecuario";#N/A,#N/A,TRUE,"Pesca";#N/A,#N/A,TRUE,"Minería";#N/A,#N/A,TRUE,"Elect. y Agua";#N/A,#N/A,TRUE,"Manufactura";#N/A,#N/A,TRUE,"Construcción";#N/A,#N/A,TRUE,"Comercio";#N/A,#N/A,TRUE,"Otros"}</definedName>
    <definedName name="sasdsdssd" hidden="1">{#N/A,#N/A,TRUE,"Resumen";#N/A,#N/A,TRUE,"Global";#N/A,#N/A,TRUE,"Agropecuario";#N/A,#N/A,TRUE,"Pesca";#N/A,#N/A,TRUE,"Minería";#N/A,#N/A,TRUE,"Elect. y Agua";#N/A,#N/A,TRUE,"Manufactura";#N/A,#N/A,TRUE,"Construcción";#N/A,#N/A,TRUE,"Comercio";#N/A,#N/A,TRUE,"Otros"}</definedName>
    <definedName name="SBSDOLARES">#REF!</definedName>
    <definedName name="SBSSOLES">#REF!</definedName>
    <definedName name="SBTSY5" localSheetId="25">'12.5.3 BCP Consolidated'!#REF!</definedName>
    <definedName name="SBTSY5">#REF!</definedName>
    <definedName name="Scenario">#REF!</definedName>
    <definedName name="sd" hidden="1">{#N/A,#N/A,TRUE,"Resumen";#N/A,#N/A,TRUE,"Global";#N/A,#N/A,TRUE,"Agropecuario";#N/A,#N/A,TRUE,"Pesca";#N/A,#N/A,TRUE,"Minería";#N/A,#N/A,TRUE,"Elect. y Agua";#N/A,#N/A,TRUE,"Manufactura";#N/A,#N/A,TRUE,"Construcción";#N/A,#N/A,TRUE,"Comercio";#N/A,#N/A,TRUE,"Otros"}</definedName>
    <definedName name="sddd" hidden="1">{#N/A,#N/A,TRUE,"Resumen";#N/A,#N/A,TRUE,"Global";#N/A,#N/A,TRUE,"Agropecuario";#N/A,#N/A,TRUE,"Pesca";#N/A,#N/A,TRUE,"Minería";#N/A,#N/A,TRUE,"Elect. y Agua";#N/A,#N/A,TRUE,"Manufactura";#N/A,#N/A,TRUE,"Construcción";#N/A,#N/A,TRUE,"Comercio";#N/A,#N/A,TRUE,"Otros"}</definedName>
    <definedName name="SDDFDCC" hidden="1">{#N/A,#N/A,TRUE,"Resumen";#N/A,#N/A,TRUE,"Global";#N/A,#N/A,TRUE,"Agropecuario";#N/A,#N/A,TRUE,"Pesca";#N/A,#N/A,TRUE,"Minería";#N/A,#N/A,TRUE,"Elect. y Agua";#N/A,#N/A,TRUE,"Manufactura";#N/A,#N/A,TRUE,"Construcción";#N/A,#N/A,TRUE,"Comercio";#N/A,#N/A,TRUE,"Otros"}</definedName>
    <definedName name="sdds" hidden="1">{#N/A,#N/A,TRUE,"Resumen";#N/A,#N/A,TRUE,"Global";#N/A,#N/A,TRUE,"Agropecuario";#N/A,#N/A,TRUE,"Pesca";#N/A,#N/A,TRUE,"Minería";#N/A,#N/A,TRUE,"Elect. y Agua";#N/A,#N/A,TRUE,"Manufactura";#N/A,#N/A,TRUE,"Construcción";#N/A,#N/A,TRUE,"Comercio";#N/A,#N/A,TRUE,"Otros"}</definedName>
    <definedName name="sdf" hidden="1">{#N/A,#N/A,FALSE,"Final";#N/A,#N/A,FALSE,"PBI Anual";#N/A,#N/A,FALSE,"PBI 95-96";#N/A,#N/A,FALSE,"Gasto Agregado";#N/A,#N/A,FALSE,"Gob. Central";#N/A,#N/A,FALSE,"Bza. Pagos";#N/A,#N/A,FALSE,"Bza. Comercial";#N/A,#N/A,FALSE,"IPC vs DEV"}</definedName>
    <definedName name="sdfsdf" hidden="1">{#N/A,#N/A,FALSE,"Final";#N/A,#N/A,FALSE,"PBI Anual";#N/A,#N/A,FALSE,"PBI 95-96";#N/A,#N/A,FALSE,"Gasto Agregado";#N/A,#N/A,FALSE,"Gob. Central";#N/A,#N/A,FALSE,"Bza. Pagos";#N/A,#N/A,FALSE,"Bza. Comercial";#N/A,#N/A,FALSE,"IPC vs DEV"}</definedName>
    <definedName name="sdfsdfsdfsdfsdfsdfsdfsdf" hidden="1">{#N/A,#N/A,TRUE,"Resumen";#N/A,#N/A,TRUE,"Global";#N/A,#N/A,TRUE,"Agropecuario";#N/A,#N/A,TRUE,"Pesca";#N/A,#N/A,TRUE,"Minería";#N/A,#N/A,TRUE,"Elect. y Agua";#N/A,#N/A,TRUE,"Manufactura";#N/A,#N/A,TRUE,"Construcción";#N/A,#N/A,TRUE,"Comercio";#N/A,#N/A,TRUE,"Otros"}</definedName>
    <definedName name="sds" hidden="1">{#N/A,#N/A,TRUE,"Resumen";#N/A,#N/A,TRUE,"Global";#N/A,#N/A,TRUE,"Agropecuario";#N/A,#N/A,TRUE,"Pesca";#N/A,#N/A,TRUE,"Minería";#N/A,#N/A,TRUE,"Elect. y Agua";#N/A,#N/A,TRUE,"Manufactura";#N/A,#N/A,TRUE,"Construcción";#N/A,#N/A,TRUE,"Comercio";#N/A,#N/A,TRUE,"Otros"}</definedName>
    <definedName name="sdsd">#REF!</definedName>
    <definedName name="SDSDS" hidden="1">{#N/A,#N/A,FALSE,"Final";#N/A,#N/A,FALSE,"PBI Anual";#N/A,#N/A,FALSE,"PBI 95-96";#N/A,#N/A,FALSE,"Gasto Agregado";#N/A,#N/A,FALSE,"Gob. Central";#N/A,#N/A,FALSE,"Bza. Pagos";#N/A,#N/A,FALSE,"Bza. Comercial";#N/A,#N/A,FALSE,"IPC vs DEV"}</definedName>
    <definedName name="SECT1">#REF!</definedName>
    <definedName name="SECT1A">#REF!</definedName>
    <definedName name="SECT3">#REF!</definedName>
    <definedName name="SECT5">#REF!</definedName>
    <definedName name="SECTOR5">#REF!</definedName>
    <definedName name="seis">#REF!</definedName>
    <definedName name="sema_agosto">#REF!</definedName>
    <definedName name="semes">#REF!</definedName>
    <definedName name="Set" hidden="1">{#N/A,#N/A,TRUE,"Resumen";#N/A,#N/A,TRUE,"Global";#N/A,#N/A,TRUE,"Agropecuario";#N/A,#N/A,TRUE,"Pesca";#N/A,#N/A,TRUE,"Minería";#N/A,#N/A,TRUE,"Elect. y Agua";#N/A,#N/A,TRUE,"Manufactura";#N/A,#N/A,TRUE,"Construcción";#N/A,#N/A,TRUE,"Comercio";#N/A,#N/A,TRUE,"Otros"}</definedName>
    <definedName name="Setiembre">#REF!</definedName>
    <definedName name="sfasf" hidden="1">{#N/A,#N/A,TRUE,"Resumen";#N/A,#N/A,TRUE,"Global";#N/A,#N/A,TRUE,"Agropecuario";#N/A,#N/A,TRUE,"Pesca";#N/A,#N/A,TRUE,"Minería";#N/A,#N/A,TRUE,"Elect. y Agua";#N/A,#N/A,TRUE,"Manufactura";#N/A,#N/A,TRUE,"Construcción";#N/A,#N/A,TRUE,"Comercio";#N/A,#N/A,TRUE,"Otros"}</definedName>
    <definedName name="sfasf1" hidden="1">{#N/A,#N/A,TRUE,"Resumen";#N/A,#N/A,TRUE,"Global";#N/A,#N/A,TRUE,"Agropecuario";#N/A,#N/A,TRUE,"Pesca";#N/A,#N/A,TRUE,"Minería";#N/A,#N/A,TRUE,"Elect. y Agua";#N/A,#N/A,TRUE,"Manufactura";#N/A,#N/A,TRUE,"Construcción";#N/A,#N/A,TRUE,"Comercio";#N/A,#N/A,TRUE,"Otros"}</definedName>
    <definedName name="sfast1" hidden="1">{#N/A,#N/A,TRUE,"Resumen";#N/A,#N/A,TRUE,"Global";#N/A,#N/A,TRUE,"Agropecuario";#N/A,#N/A,TRUE,"Pesca";#N/A,#N/A,TRUE,"Minería";#N/A,#N/A,TRUE,"Elect. y Agua";#N/A,#N/A,TRUE,"Manufactura";#N/A,#N/A,TRUE,"Construcción";#N/A,#N/A,TRUE,"Comercio";#N/A,#N/A,TRUE,"Otros"}</definedName>
    <definedName name="SFCVCDCD" hidden="1">{#N/A,#N/A,TRUE,"Resumen";#N/A,#N/A,TRUE,"Global";#N/A,#N/A,TRUE,"Agropecuario";#N/A,#N/A,TRUE,"Pesca";#N/A,#N/A,TRUE,"Minería";#N/A,#N/A,TRUE,"Elect. y Agua";#N/A,#N/A,TRUE,"Manufactura";#N/A,#N/A,TRUE,"Construcción";#N/A,#N/A,TRUE,"Comercio";#N/A,#N/A,TRUE,"Otros"}</definedName>
    <definedName name="SFF">#N/A</definedName>
    <definedName name="SFSDF">#REF!</definedName>
    <definedName name="SHAPAJA">#REF!</definedName>
    <definedName name="sht">#REF!</definedName>
    <definedName name="si">#REF!</definedName>
    <definedName name="siete">#REF!</definedName>
    <definedName name="signal1">#REF!</definedName>
    <definedName name="silvia" hidden="1">{#N/A,#N/A,FALSE,"Final";#N/A,#N/A,FALSE,"PBI Anual";#N/A,#N/A,FALSE,"PBI 95-96";#N/A,#N/A,FALSE,"Gasto Agregado";#N/A,#N/A,FALSE,"Gob. Central";#N/A,#N/A,FALSE,"Bza. Pagos";#N/A,#N/A,FALSE,"Bza. Comercial";#N/A,#N/A,FALSE,"IPC vs DEV"}</definedName>
    <definedName name="SimbolosGantt">#REF!</definedName>
    <definedName name="SKS">#REF!</definedName>
    <definedName name="SNDBD1">#REF!</definedName>
    <definedName name="soatdelivery">#REF!</definedName>
    <definedName name="Sociedades">#REF!</definedName>
    <definedName name="SOFTWARE">#REF!</definedName>
    <definedName name="SOLUCION_FCP" localSheetId="25">#REF!</definedName>
    <definedName name="SOLUCION_FCP">#REF!</definedName>
    <definedName name="solver_adj" hidden="1">#REF!</definedName>
    <definedName name="solver_lin" hidden="1">0</definedName>
    <definedName name="solver_num" hidden="1">0</definedName>
    <definedName name="solver_opt" hidden="1">#REF!</definedName>
    <definedName name="solver_typ" hidden="1">3</definedName>
    <definedName name="solver_val" hidden="1">0.56</definedName>
    <definedName name="Sop">#REF!</definedName>
    <definedName name="Spreadsheet">#REF!</definedName>
    <definedName name="SPT_Alfa">#REF!</definedName>
    <definedName name="SPT_FactorRM">#REF!</definedName>
    <definedName name="SPT_HorHoy">#REF!</definedName>
    <definedName name="SPT_NomFile">#REF!</definedName>
    <definedName name="SPT_RutaAsk">#REF!</definedName>
    <definedName name="SPT_RutaBid">#REF!</definedName>
    <definedName name="SPT_TCAskCierre">#REF!</definedName>
    <definedName name="SPT_TCAskMax">#REF!</definedName>
    <definedName name="SPT_TCAskMin">#REF!</definedName>
    <definedName name="SPT_TCBidCierre">#REF!</definedName>
    <definedName name="SPT_TCBidMax">#REF!</definedName>
    <definedName name="SPT_TCBidMin">#REF!</definedName>
    <definedName name="SPT_TCObs">#REF!</definedName>
    <definedName name="ss" hidden="1">{#N/A,#N/A,FALSE,"ANALSET"}</definedName>
    <definedName name="SSII">#REF!</definedName>
    <definedName name="ssq">#REF!</definedName>
    <definedName name="sss" hidden="1">{#N/A,#N/A,FALSE,"ANALSET"}</definedName>
    <definedName name="ssssss" hidden="1">{#N/A,#N/A,FALSE,"ANALSET"}</definedName>
    <definedName name="sSW"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TARTJOURNALIMPORT1">#REF!</definedName>
    <definedName name="status">#REF!</definedName>
    <definedName name="stockfeb">#REF!</definedName>
    <definedName name="SubledgerBalance">#REF!</definedName>
    <definedName name="Subsidiaria">#REF!</definedName>
    <definedName name="SUBSIDIARIAS" localSheetId="25">#REF!</definedName>
    <definedName name="SUBSIDIARIAS">#REF!</definedName>
    <definedName name="SubTitulo">#REF!</definedName>
    <definedName name="sulfato">#REF!</definedName>
    <definedName name="Sup">#REF!</definedName>
    <definedName name="t">#REF!</definedName>
    <definedName name="T1vsT0_ME" localSheetId="25">#REF!</definedName>
    <definedName name="T1vsT0_ME">#REF!</definedName>
    <definedName name="T1vsT0_MN" localSheetId="25">#REF!</definedName>
    <definedName name="T1vsT0_MN">#REF!</definedName>
    <definedName name="T1vsT0_MNyME" localSheetId="25">#REF!</definedName>
    <definedName name="T1vsT0_MNyME">#REF!</definedName>
    <definedName name="Tab">#REF!</definedName>
    <definedName name="TABALA">#REF!</definedName>
    <definedName name="tabla">#REF!</definedName>
    <definedName name="tabla1">#REF!</definedName>
    <definedName name="tabla2">#REF!</definedName>
    <definedName name="tabla3">#REF!</definedName>
    <definedName name="tabla4">#REF!</definedName>
    <definedName name="TablaFusión">#REF!</definedName>
    <definedName name="TABLE4">#REF!</definedName>
    <definedName name="tablea">#REF!</definedName>
    <definedName name="tableb">#REF!</definedName>
    <definedName name="tablita">#REF!</definedName>
    <definedName name="TAMEX">#REF!</definedName>
    <definedName name="TAño1vsTAño0" localSheetId="25">#REF!</definedName>
    <definedName name="TAño1vsTAño0">#REF!</definedName>
    <definedName name="tapa">#REF!</definedName>
    <definedName name="tasa">#REF!</definedName>
    <definedName name="tasas">#REF!</definedName>
    <definedName name="TblCRDTipAct">#REF!</definedName>
    <definedName name="TblCuentas">#REF!</definedName>
    <definedName name="tblDate_Info">#REF!</definedName>
    <definedName name="TblSalSStream">#REF!</definedName>
    <definedName name="TC" localSheetId="25">#REF!</definedName>
    <definedName name="TC">#REF!</definedName>
    <definedName name="TC_ASK">#REF!</definedName>
    <definedName name="TC_BID">#REF!</definedName>
    <definedName name="TCA">#REF!</definedName>
    <definedName name="TCAM">#REF!</definedName>
    <definedName name="TCAMBIO">#REF!</definedName>
    <definedName name="TCB">#REF!</definedName>
    <definedName name="tcd">#REF!</definedName>
    <definedName name="TCF">#REF!</definedName>
    <definedName name="TCP">#REF!</definedName>
    <definedName name="TCPROM">#REF!</definedName>
    <definedName name="Tec">#REF!</definedName>
    <definedName name="TEIP">#REF!</definedName>
    <definedName name="TEMP">#REF!</definedName>
    <definedName name="TEMPLATENUMBER1">#REF!</definedName>
    <definedName name="TEMPLATESTYLE1">#REF!</definedName>
    <definedName name="TEMPLATETYPE1">#REF!</definedName>
    <definedName name="Termi10">#REF!</definedName>
    <definedName name="Termi11">#REF!</definedName>
    <definedName name="Termi12">#REF!</definedName>
    <definedName name="Termi8">#REF!</definedName>
    <definedName name="Termi9">#REF!</definedName>
    <definedName name="TERRENO">#REF!</definedName>
    <definedName name="TERRENO1">#REF!</definedName>
    <definedName name="TERRENOS">#REF!</definedName>
    <definedName name="test">#REF!</definedName>
    <definedName name="TGTGTGBVDV" hidden="1">{#N/A,#N/A,TRUE,"Resumen";#N/A,#N/A,TRUE,"Global";#N/A,#N/A,TRUE,"Agropecuario";#N/A,#N/A,TRUE,"Pesca";#N/A,#N/A,TRUE,"Minería";#N/A,#N/A,TRUE,"Elect. y Agua";#N/A,#N/A,TRUE,"Manufactura";#N/A,#N/A,TRUE,"Construcción";#N/A,#N/A,TRUE,"Comercio";#N/A,#N/A,TRUE,"Otros"}</definedName>
    <definedName name="TI">#REF!</definedName>
    <definedName name="TIEMPO">#REF!</definedName>
    <definedName name="tiempo_sis10">#REF!</definedName>
    <definedName name="tiempo_sis11">#REF!</definedName>
    <definedName name="tiempo_sis12">#REF!</definedName>
    <definedName name="tiempo_sis8">#REF!</definedName>
    <definedName name="tiempo_sis9">#REF!</definedName>
    <definedName name="tiempo10">#REF!</definedName>
    <definedName name="tiempo11">#REF!</definedName>
    <definedName name="tiempo12">#REF!</definedName>
    <definedName name="tiempo8">#REF!</definedName>
    <definedName name="tiempo9">#REF!</definedName>
    <definedName name="tierno">#REF!</definedName>
    <definedName name="TIPFIN8">#REF!</definedName>
    <definedName name="TIPO_CRED">#REF!</definedName>
    <definedName name="Tipo_de_cambio">#REF!</definedName>
    <definedName name="TipoCambioMes">#REF!</definedName>
    <definedName name="tipoconfi">#REF!</definedName>
    <definedName name="Tipos">#REF!</definedName>
    <definedName name="Titulo">#REF!</definedName>
    <definedName name="TituloCD">#REF!</definedName>
    <definedName name="_xlnm.Print_Titles">#N/A</definedName>
    <definedName name="TLP_STATUS">#REF!</definedName>
    <definedName name="Todo" localSheetId="25">#REF!</definedName>
    <definedName name="Todo">#REF!</definedName>
    <definedName name="TORRENTE">#REF!</definedName>
    <definedName name="torta_chantilli">#REF!</definedName>
    <definedName name="torta_choco_ch">#REF!</definedName>
    <definedName name="torta_choco_g">#REF!</definedName>
    <definedName name="toseme">#REF!</definedName>
    <definedName name="Total">#REF!</definedName>
    <definedName name="totalbancos">#REF!</definedName>
    <definedName name="totalbancoss">#REF!</definedName>
    <definedName name="totalcaja">#REF!</definedName>
    <definedName name="totalinversiones">#REF!</definedName>
    <definedName name="trans">#REF!</definedName>
    <definedName name="trece">#REF!</definedName>
    <definedName name="tres">#REF!</definedName>
    <definedName name="TrimAct_TrimPre" localSheetId="25">#REF!</definedName>
    <definedName name="TrimAct_TrimPre">#REF!</definedName>
    <definedName name="trufas">#REF!</definedName>
    <definedName name="TS">#REF!</definedName>
    <definedName name="TSCSA">#REF!</definedName>
    <definedName name="TSCSARTA">#REF!</definedName>
    <definedName name="TSM">#REF!</definedName>
    <definedName name="ttt">#REF!</definedName>
    <definedName name="tttt">#REF!</definedName>
    <definedName name="tu">#REF!</definedName>
    <definedName name="tytyy">#REF!</definedName>
    <definedName name="u">#REF!</definedName>
    <definedName name="Unidaddemoneda">#REF!</definedName>
    <definedName name="uno">#REF!</definedName>
    <definedName name="uodhoid">#REF!</definedName>
    <definedName name="up">#REF!</definedName>
    <definedName name="USD">#REF!</definedName>
    <definedName name="UTIL">#REF!</definedName>
    <definedName name="Utilid">#REF!</definedName>
    <definedName name="uuu">#REF!</definedName>
    <definedName name="uuuu">#REF!</definedName>
    <definedName name="v">#REF!</definedName>
    <definedName name="vainilla">#REF!</definedName>
    <definedName name="Val_Cont_Celdas">#N/A</definedName>
    <definedName name="Valor">#REF!</definedName>
    <definedName name="VALORES">#REF!</definedName>
    <definedName name="VARIABLE">#REF!</definedName>
    <definedName name="VARIABLE5">#REF!</definedName>
    <definedName name="variacob">#REF!</definedName>
    <definedName name="Variance">#REF!</definedName>
    <definedName name="VARIOSIMPORT">#REF!</definedName>
    <definedName name="VEHICULITO">#REF!</definedName>
    <definedName name="vehiculos">#REF!</definedName>
    <definedName name="VENTA">#REF!</definedName>
    <definedName name="VENTA_ENERO_2006">#REF!</definedName>
    <definedName name="VENTA01">#REF!</definedName>
    <definedName name="ventadic">#REF!</definedName>
    <definedName name="VENTAFEBRER">#REF!</definedName>
    <definedName name="ventas">#REF!</definedName>
    <definedName name="ventas10">#REF!</definedName>
    <definedName name="ventas11">#REF!</definedName>
    <definedName name="ventas12">#REF!</definedName>
    <definedName name="ventas8">#REF!</definedName>
    <definedName name="ventas9">#REF!</definedName>
    <definedName name="vente" hidden="1">{#N/A,#N/A,TRUE,"Resumen";#N/A,#N/A,TRUE,"Global";#N/A,#N/A,TRUE,"Agropecuario";#N/A,#N/A,TRUE,"Pesca";#N/A,#N/A,TRUE,"Minería";#N/A,#N/A,TRUE,"Elect. y Agua";#N/A,#N/A,TRUE,"Manufactura";#N/A,#N/A,TRUE,"Construcción";#N/A,#N/A,TRUE,"Comercio";#N/A,#N/A,TRUE,"Otros"}</definedName>
    <definedName name="viativos">#REF!</definedName>
    <definedName name="VIN">#REF!</definedName>
    <definedName name="Vin_1">#REF!</definedName>
    <definedName name="Vin_2">#REF!</definedName>
    <definedName name="vinagre">#REF!</definedName>
    <definedName name="viua">#REF!</definedName>
    <definedName name="viub">#REF!</definedName>
    <definedName name="vv">#REF!</definedName>
    <definedName name="vvv" hidden="1">{#N/A,#N/A,FALSE,"Final";#N/A,#N/A,FALSE,"PBI Anual";#N/A,#N/A,FALSE,"PBI 95-96";#N/A,#N/A,FALSE,"Gasto Agregado";#N/A,#N/A,FALSE,"Gob. Central";#N/A,#N/A,FALSE,"Bza. Pagos";#N/A,#N/A,FALSE,"Bza. Comercial";#N/A,#N/A,FALSE,"IPC vs DEV"}</definedName>
    <definedName name="VVVDD" hidden="1">{#N/A,#N/A,FALSE,"Final";#N/A,#N/A,FALSE,"PBI Anual";#N/A,#N/A,FALSE,"PBI 95-96";#N/A,#N/A,FALSE,"Gasto Agregado";#N/A,#N/A,FALSE,"Gob. Central";#N/A,#N/A,FALSE,"Bza. Pagos";#N/A,#N/A,FALSE,"Bza. Comercial";#N/A,#N/A,FALSE,"IPC vs DEV"}</definedName>
    <definedName name="VVVV" hidden="1">{#N/A,#N/A,TRUE,"Resumen";#N/A,#N/A,TRUE,"Global";#N/A,#N/A,TRUE,"Agropecuario";#N/A,#N/A,TRUE,"Pesca";#N/A,#N/A,TRUE,"Minería";#N/A,#N/A,TRUE,"Elect. y Agua";#N/A,#N/A,TRUE,"Manufactura";#N/A,#N/A,TRUE,"Construcción";#N/A,#N/A,TRUE,"Comercio";#N/A,#N/A,TRUE,"Otros"}</definedName>
    <definedName name="wddd" hidden="1">{#N/A,#N/A,TRUE,"Resumen";#N/A,#N/A,TRUE,"Global";#N/A,#N/A,TRUE,"Agropecuario";#N/A,#N/A,TRUE,"Pesca";#N/A,#N/A,TRUE,"Minería";#N/A,#N/A,TRUE,"Elect. y Agua";#N/A,#N/A,TRUE,"Manufactura";#N/A,#N/A,TRUE,"Construcción";#N/A,#N/A,TRUE,"Comercio";#N/A,#N/A,TRUE,"Otros"}</definedName>
    <definedName name="WDEFFVREF" hidden="1">{#N/A,#N/A,FALSE,"Final";#N/A,#N/A,FALSE,"PBI Anual";#N/A,#N/A,FALSE,"PBI 95-96";#N/A,#N/A,FALSE,"Gasto Agregado";#N/A,#N/A,FALSE,"Gob. Central";#N/A,#N/A,FALSE,"Bza. Pagos";#N/A,#N/A,FALSE,"Bza. Comercial";#N/A,#N/A,FALSE,"IPC vs DEV"}</definedName>
    <definedName name="WEDEDFCCC" hidden="1">{#N/A,#N/A,FALSE,"Final";#N/A,#N/A,FALSE,"PBI Anual";#N/A,#N/A,FALSE,"PBI 95-96";#N/A,#N/A,FALSE,"Gasto Agregado";#N/A,#N/A,FALSE,"Gob. Central";#N/A,#N/A,FALSE,"Bza. Pagos";#N/A,#N/A,FALSE,"Bza. Comercial";#N/A,#N/A,FALSE,"IPC vs DEV"}</definedName>
    <definedName name="WEWEDWEF" hidden="1">{#N/A,#N/A,TRUE,"Resumen";#N/A,#N/A,TRUE,"Global";#N/A,#N/A,TRUE,"Agropecuario";#N/A,#N/A,TRUE,"Pesca";#N/A,#N/A,TRUE,"Minería";#N/A,#N/A,TRUE,"Elect. y Agua";#N/A,#N/A,TRUE,"Manufactura";#N/A,#N/A,TRUE,"Construcción";#N/A,#N/A,TRUE,"Comercio";#N/A,#N/A,TRUE,"Otros"}</definedName>
    <definedName name="WEWEE" hidden="1">{#N/A,#N/A,TRUE,"Resumen";#N/A,#N/A,TRUE,"Global";#N/A,#N/A,TRUE,"Agropecuario";#N/A,#N/A,TRUE,"Pesca";#N/A,#N/A,TRUE,"Minería";#N/A,#N/A,TRUE,"Elect. y Agua";#N/A,#N/A,TRUE,"Manufactura";#N/A,#N/A,TRUE,"Construcción";#N/A,#N/A,TRUE,"Comercio";#N/A,#N/A,TRUE,"Otros"}</definedName>
    <definedName name="WEWEFEE" hidden="1">{#N/A,#N/A,FALSE,"Final";#N/A,#N/A,FALSE,"PBI Anual";#N/A,#N/A,FALSE,"PBI 95-96";#N/A,#N/A,FALSE,"Gasto Agregado";#N/A,#N/A,FALSE,"Gob. Central";#N/A,#N/A,FALSE,"Bza. Pagos";#N/A,#N/A,FALSE,"Bza. Comercial";#N/A,#N/A,FALSE,"IPC vs DEV"}</definedName>
    <definedName name="WEWEWEDDCD" hidden="1">{#N/A,#N/A,TRUE,"Resumen";#N/A,#N/A,TRUE,"Global";#N/A,#N/A,TRUE,"Agropecuario";#N/A,#N/A,TRUE,"Pesca";#N/A,#N/A,TRUE,"Minería";#N/A,#N/A,TRUE,"Elect. y Agua";#N/A,#N/A,TRUE,"Manufactura";#N/A,#N/A,TRUE,"Construcción";#N/A,#N/A,TRUE,"Comercio";#N/A,#N/A,TRUE,"Otros"}</definedName>
    <definedName name="WEWWEED" hidden="1">{#N/A,#N/A,FALSE,"Final";#N/A,#N/A,FALSE,"PBI Anual";#N/A,#N/A,FALSE,"PBI 95-96";#N/A,#N/A,FALSE,"Gasto Agregado";#N/A,#N/A,FALSE,"Gob. Central";#N/A,#N/A,FALSE,"Bza. Pagos";#N/A,#N/A,FALSE,"Bza. Comercial";#N/A,#N/A,FALSE,"IPC vs DEV"}</definedName>
    <definedName name="WEWXXSA" hidden="1">{#N/A,#N/A,TRUE,"Resumen";#N/A,#N/A,TRUE,"Global";#N/A,#N/A,TRUE,"Agropecuario";#N/A,#N/A,TRUE,"Pesca";#N/A,#N/A,TRUE,"Minería";#N/A,#N/A,TRUE,"Elect. y Agua";#N/A,#N/A,TRUE,"Manufactura";#N/A,#N/A,TRUE,"Construcción";#N/A,#N/A,TRUE,"Comercio";#N/A,#N/A,TRUE,"Otros"}</definedName>
    <definedName name="WORK" hidden="1">#REF!</definedName>
    <definedName name="WP">#REF!</definedName>
    <definedName name="wqdwdqw" hidden="1">{#N/A,#N/A,TRUE,"Resumen";#N/A,#N/A,TRUE,"Global";#N/A,#N/A,TRUE,"Agropecuario";#N/A,#N/A,TRUE,"Pesca";#N/A,#N/A,TRUE,"Minería";#N/A,#N/A,TRUE,"Elect. y Agua";#N/A,#N/A,TRUE,"Manufactura";#N/A,#N/A,TRUE,"Construcción";#N/A,#N/A,TRUE,"Comercio";#N/A,#N/A,TRUE,"Otros"}</definedName>
    <definedName name="wqeq"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qrewqtewq"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reggggggggggg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rn.BALANCE._.CREDICORP." localSheetId="25" hidden="1">{#N/A,#N/A,FALSE,"ANALSET"}</definedName>
    <definedName name="wrn.BALANCE._.CREDICORP." hidden="1">{#N/A,#N/A,FALSE,"ANALSET"}</definedName>
    <definedName name="wrn.Completo." localSheetId="25" hidden="1">{"Completo",#N/A,FALSE,"View Summary"}</definedName>
    <definedName name="wrn.Completo." hidden="1">{"Completo",#N/A,FALSE,"View Summary"}</definedName>
    <definedName name="wrn.DetallexDEP." hidden="1">{"DetallexDep",#N/A,FALSE,"Giovanna (x DEPT)"}</definedName>
    <definedName name="wrn.Ejec.Pres.98." hidden="1">{#N/A,#N/A,FALSE,"Ejec98"}</definedName>
    <definedName name="wrn.Ejec.Pres.98._1" hidden="1">{#N/A,#N/A,FALSE,"Ejec98"}</definedName>
    <definedName name="wrn.INFORME._.0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rn.Informe._.RLI." hidden="1">{#N/A,#N/A,TRUE,"MEMO";#N/A,#N/A,TRUE,"PARAMETROS";#N/A,#N/A,TRUE,"RLI ";#N/A,#N/A,TRUE,"IMPTO.DET.";#N/A,#N/A,TRUE,"FUT-FUNT";#N/A,#N/A,TRUE,"CPI-PATR.";#N/A,#N/A,TRUE,"CM CPI";#N/A,#N/A,TRUE,"PROV";#N/A,#N/A,TRUE,"A FIJO";#N/A,#N/A,TRUE,"LEASING";#N/A,#N/A,TRUE,"VPP";#N/A,#N/A,TRUE,"PPM";#N/A,#N/A,TRUE,"OTROS"}</definedName>
    <definedName name="wrn.Ingresos._.Y._.Gastos." hidden="1">{#N/A,#N/A,FALSE,"Hoja1"}</definedName>
    <definedName name="wrn.PBI._.Proyección._.96._.97." localSheetId="25" hidden="1">{#N/A,#N/A,TRUE,"Resumen";#N/A,#N/A,TRUE,"Global";#N/A,#N/A,TRUE,"Agropecuario";#N/A,#N/A,TRUE,"Pesca";#N/A,#N/A,TRUE,"Minería";#N/A,#N/A,TRUE,"Elect. y Agua";#N/A,#N/A,TRUE,"Manufactura";#N/A,#N/A,TRUE,"Construcción";#N/A,#N/A,TRUE,"Comercio";#N/A,#N/A,TRUE,"Otros"}</definedName>
    <definedName name="wrn.PBI._.Proyección._.96._.97." hidden="1">{#N/A,#N/A,TRUE,"Resumen";#N/A,#N/A,TRUE,"Global";#N/A,#N/A,TRUE,"Agropecuario";#N/A,#N/A,TRUE,"Pesca";#N/A,#N/A,TRUE,"Minería";#N/A,#N/A,TRUE,"Elect. y Agua";#N/A,#N/A,TRUE,"Manufactura";#N/A,#N/A,TRUE,"Construcción";#N/A,#N/A,TRUE,"Comercio";#N/A,#N/A,TRUE,"Otros"}</definedName>
    <definedName name="wrn.PBI._.Proyección._.96._.97._1" hidden="1">{#N/A,#N/A,TRUE,"Resumen";#N/A,#N/A,TRUE,"Global";#N/A,#N/A,TRUE,"Agropecuario";#N/A,#N/A,TRUE,"Pesca";#N/A,#N/A,TRUE,"Minería";#N/A,#N/A,TRUE,"Elect. y Agua";#N/A,#N/A,TRUE,"Manufactura";#N/A,#N/A,TRUE,"Construcción";#N/A,#N/A,TRUE,"Comercio";#N/A,#N/A,TRUE,"Otros"}</definedName>
    <definedName name="wrn.Premises." localSheetId="25" hidden="1">{"Premises",#N/A,FALSE,"Insert Details"}</definedName>
    <definedName name="wrn.Premises." hidden="1">{"Premises",#N/A,FALSE,"Insert Details"}</definedName>
    <definedName name="wrn.PROYECCIONES." localSheetId="25" hidden="1">{#N/A,#N/A,FALSE,"Final";#N/A,#N/A,FALSE,"PBI Anual";#N/A,#N/A,FALSE,"PBI 95-96";#N/A,#N/A,FALSE,"Gasto Agregado";#N/A,#N/A,FALSE,"Gob. Central";#N/A,#N/A,FALSE,"Bza. Pagos";#N/A,#N/A,FALSE,"Bza. Comercial";#N/A,#N/A,FALSE,"IPC vs DEV"}</definedName>
    <definedName name="wrn.PROYECCIONES." hidden="1">{#N/A,#N/A,FALSE,"Final";#N/A,#N/A,FALSE,"PBI Anual";#N/A,#N/A,FALSE,"PBI 95-96";#N/A,#N/A,FALSE,"Gasto Agregado";#N/A,#N/A,FALSE,"Gob. Central";#N/A,#N/A,FALSE,"Bza. Pagos";#N/A,#N/A,FALSE,"Bza. Comercial";#N/A,#N/A,FALSE,"IPC vs DEV"}</definedName>
    <definedName name="wrn.PROYECCIONES._1" hidden="1">{#N/A,#N/A,FALSE,"Final";#N/A,#N/A,FALSE,"PBI Anual";#N/A,#N/A,FALSE,"PBI 95-96";#N/A,#N/A,FALSE,"Gasto Agregado";#N/A,#N/A,FALSE,"Gob. Central";#N/A,#N/A,FALSE,"Bza. Pagos";#N/A,#N/A,FALSE,"Bza. Comercial";#N/A,#N/A,FALSE,"IPC vs DEV"}</definedName>
    <definedName name="wrn.Reporte._.Semanal._.VaR._.Renta._.Fija." hidden="1">{#N/A,#N/A,FALSE,"Reporte VaR"}</definedName>
    <definedName name="wrn.Resumen._.Monthly." localSheetId="25" hidden="1">{"Resumen View Manager",#N/A,FALSE,"View Summary"}</definedName>
    <definedName name="wrn.Resumen._.Monthly." hidden="1">{"Resumen View Manager",#N/A,FALSE,"View Summary"}</definedName>
    <definedName name="wrn.Resumen._.View._.Manager." localSheetId="25" hidden="1">{"Resumen View Manager",#N/A,FALSE,"View Summary"}</definedName>
    <definedName name="wrn.Resumen._.View._.Manager." hidden="1">{"Resumen View Manager",#N/A,FALSE,"View Summary"}</definedName>
    <definedName name="wrn.summary._.monthly." localSheetId="25" hidden="1">{"summary monthly",#N/A,FALSE,"View Summary"}</definedName>
    <definedName name="wrn.summary._.monthly." hidden="1">{"summary monthly",#N/A,FALSE,"View Summary"}</definedName>
    <definedName name="WTHWERH"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w">#REF!</definedName>
    <definedName name="wwdwdwd" hidden="1">{#N/A,#N/A,FALSE,"Final";#N/A,#N/A,FALSE,"PBI Anual";#N/A,#N/A,FALSE,"PBI 95-96";#N/A,#N/A,FALSE,"Gasto Agregado";#N/A,#N/A,FALSE,"Gob. Central";#N/A,#N/A,FALSE,"Bza. Pagos";#N/A,#N/A,FALSE,"Bza. Comercial";#N/A,#N/A,FALSE,"IPC vs DEV"}</definedName>
    <definedName name="www" hidden="1">{#N/A,#N/A,TRUE,"Resumen";#N/A,#N/A,TRUE,"Global";#N/A,#N/A,TRUE,"Agropecuario";#N/A,#N/A,TRUE,"Pesca";#N/A,#N/A,TRUE,"Minería";#N/A,#N/A,TRUE,"Elect. y Agua";#N/A,#N/A,TRUE,"Manufactura";#N/A,#N/A,TRUE,"Construcción";#N/A,#N/A,TRUE,"Comercio";#N/A,#N/A,TRUE,"Otros"}</definedName>
    <definedName name="x" localSheetId="25" hidden="1">{#N/A,#N/A,FALSE,"ANALSET"}</definedName>
    <definedName name="x" hidden="1">{#N/A,#N/A,FALSE,"ANALSET"}</definedName>
    <definedName name="xsf">#N/A</definedName>
    <definedName name="XX">#REF!</definedName>
    <definedName name="xxxnom"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XXXXX">#REF!</definedName>
    <definedName name="YHHY" hidden="1">{#N/A,#N/A,TRUE,"Resumen";#N/A,#N/A,TRUE,"Global";#N/A,#N/A,TRUE,"Agropecuario";#N/A,#N/A,TRUE,"Pesca";#N/A,#N/A,TRUE,"Minería";#N/A,#N/A,TRUE,"Elect. y Agua";#N/A,#N/A,TRUE,"Manufactura";#N/A,#N/A,TRUE,"Construcción";#N/A,#N/A,TRUE,"Comercio";#N/A,#N/A,TRUE,"Otros"}</definedName>
    <definedName name="YHYHRRG" hidden="1">{#N/A,#N/A,TRUE,"Resumen";#N/A,#N/A,TRUE,"Global";#N/A,#N/A,TRUE,"Agropecuario";#N/A,#N/A,TRUE,"Pesca";#N/A,#N/A,TRUE,"Minería";#N/A,#N/A,TRUE,"Elect. y Agua";#N/A,#N/A,TRUE,"Manufactura";#N/A,#N/A,TRUE,"Construcción";#N/A,#N/A,TRUE,"Comercio";#N/A,#N/A,TRUE,"Otros"}</definedName>
    <definedName name="yo">#REF!</definedName>
    <definedName name="YTDActual">#REF!</definedName>
    <definedName name="YTDActualPY">#REF!</definedName>
    <definedName name="YTDBudget">#REF!</definedName>
    <definedName name="yuiui">#REF!</definedName>
    <definedName name="yyi">#REF!</definedName>
    <definedName name="yyy">#REF!</definedName>
    <definedName name="yyyy">#REF!</definedName>
    <definedName name="z" localSheetId="25" hidden="1">{"'Resumen'!$A$1:$P$99"}</definedName>
    <definedName name="z" hidden="1">{"'Resumen'!$A$1:$P$99"}</definedName>
    <definedName name="zz">#REF!</definedName>
    <definedName name="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65" i="28" l="1"/>
  <c r="T65" i="28"/>
  <c r="U65" i="28"/>
  <c r="V65" i="28"/>
  <c r="W65" i="28"/>
  <c r="X65" i="28"/>
  <c r="Y65" i="28"/>
  <c r="Z65" i="28"/>
  <c r="AA65" i="28"/>
  <c r="AB65" i="28"/>
  <c r="AC65" i="28"/>
  <c r="AD65" i="28"/>
  <c r="AE65" i="28"/>
  <c r="AF65" i="28"/>
  <c r="AG65" i="28"/>
  <c r="AH65" i="28"/>
  <c r="S66" i="28"/>
  <c r="T66" i="28"/>
  <c r="U66" i="28"/>
  <c r="V66" i="28"/>
  <c r="W66" i="28"/>
  <c r="X66" i="28"/>
  <c r="Y66" i="28"/>
  <c r="Z66" i="28"/>
  <c r="AA66" i="28"/>
  <c r="AB66" i="28"/>
  <c r="AC66" i="28"/>
  <c r="AD66" i="28"/>
  <c r="AE66" i="28"/>
  <c r="AF66" i="28"/>
  <c r="AG66" i="28"/>
  <c r="AH66" i="28"/>
  <c r="S67" i="28"/>
  <c r="T67" i="28"/>
  <c r="U67" i="28"/>
  <c r="V67" i="28"/>
  <c r="W67" i="28"/>
  <c r="X67" i="28"/>
  <c r="Y67" i="28"/>
  <c r="Z67" i="28"/>
  <c r="AA67" i="28"/>
  <c r="AB67" i="28"/>
  <c r="AC67" i="28"/>
  <c r="AD67" i="28"/>
  <c r="AE67" i="28"/>
  <c r="AF67" i="28"/>
  <c r="AG67" i="28"/>
  <c r="AH67" i="28"/>
  <c r="S68" i="28"/>
  <c r="T68" i="28"/>
  <c r="U68" i="28"/>
  <c r="V68" i="28"/>
  <c r="W68" i="28"/>
  <c r="X68" i="28"/>
  <c r="Y68" i="28"/>
  <c r="Z68" i="28"/>
  <c r="AA68" i="28"/>
  <c r="AB68" i="28"/>
  <c r="AC68" i="28"/>
  <c r="AD68" i="28"/>
  <c r="AE68" i="28"/>
  <c r="AF68" i="28"/>
  <c r="AG68" i="28"/>
  <c r="AH68" i="28"/>
  <c r="S70" i="28"/>
  <c r="T70" i="28"/>
  <c r="U70" i="28"/>
  <c r="V70" i="28"/>
  <c r="W70" i="28"/>
  <c r="X70" i="28"/>
  <c r="Y70" i="28"/>
  <c r="Z70" i="28"/>
  <c r="AA70" i="28"/>
  <c r="AB70" i="28"/>
  <c r="AC70" i="28"/>
  <c r="AD70" i="28"/>
  <c r="AE70" i="28"/>
  <c r="AF70" i="28"/>
  <c r="AG70" i="28"/>
  <c r="AH70" i="28"/>
  <c r="S71" i="28"/>
  <c r="T71" i="28"/>
  <c r="U71" i="28"/>
  <c r="V71" i="28"/>
  <c r="W71" i="28"/>
  <c r="X71" i="28"/>
  <c r="Y71" i="28"/>
  <c r="Z71" i="28"/>
  <c r="AA71" i="28"/>
  <c r="AB71" i="28"/>
  <c r="AC71" i="28"/>
  <c r="AD71" i="28"/>
  <c r="AE71" i="28"/>
  <c r="AF71" i="28"/>
  <c r="AG71" i="28"/>
  <c r="AH71" i="28"/>
  <c r="S72" i="28"/>
  <c r="T72" i="28"/>
  <c r="U72" i="28"/>
  <c r="V72" i="28"/>
  <c r="W72" i="28"/>
  <c r="X72" i="28"/>
  <c r="Y72" i="28"/>
  <c r="Z72" i="28"/>
  <c r="AA72" i="28"/>
  <c r="AB72" i="28"/>
  <c r="AC72" i="28"/>
  <c r="AD72" i="28"/>
  <c r="AE72" i="28"/>
  <c r="AF72" i="28"/>
  <c r="AG72" i="28"/>
  <c r="AH72" i="28"/>
  <c r="S73" i="28"/>
  <c r="T73" i="28"/>
  <c r="U73" i="28"/>
  <c r="V73" i="28"/>
  <c r="W73" i="28"/>
  <c r="X73" i="28"/>
  <c r="Y73" i="28"/>
  <c r="Z73" i="28"/>
  <c r="AA73" i="28"/>
  <c r="AB73" i="28"/>
  <c r="AC73" i="28"/>
  <c r="AD73" i="28"/>
  <c r="AE73" i="28"/>
  <c r="AF73" i="28"/>
  <c r="AG73" i="28"/>
  <c r="AH73" i="28"/>
  <c r="S74" i="28"/>
  <c r="T74" i="28"/>
  <c r="U74" i="28"/>
  <c r="V74" i="28"/>
  <c r="W74" i="28"/>
  <c r="X74" i="28"/>
  <c r="Y74" i="28"/>
  <c r="Z74" i="28"/>
  <c r="AA74" i="28"/>
  <c r="AB74" i="28"/>
  <c r="AC74" i="28"/>
  <c r="AD74" i="28"/>
  <c r="AE74" i="28"/>
  <c r="AF74" i="28"/>
  <c r="AG74" i="28"/>
  <c r="AH74" i="28"/>
  <c r="S76" i="28"/>
  <c r="T76" i="28"/>
  <c r="U76" i="28"/>
  <c r="V76" i="28"/>
  <c r="W76" i="28"/>
  <c r="X76" i="28"/>
  <c r="Y76" i="28"/>
  <c r="Z76" i="28"/>
  <c r="AA76" i="28"/>
  <c r="AB76" i="28"/>
  <c r="AC76" i="28"/>
  <c r="AD76" i="28"/>
  <c r="AE76" i="28"/>
  <c r="AF76" i="28"/>
  <c r="AG76" i="28"/>
  <c r="AH76" i="28"/>
  <c r="S78" i="28"/>
  <c r="T78" i="28"/>
  <c r="U78" i="28"/>
  <c r="V78" i="28"/>
  <c r="W78" i="28"/>
  <c r="X78" i="28"/>
  <c r="Y78" i="28"/>
  <c r="Z78" i="28"/>
  <c r="AA78" i="28"/>
  <c r="AB78" i="28"/>
  <c r="AC78" i="28"/>
  <c r="AD78" i="28"/>
  <c r="AE78" i="28"/>
  <c r="AF78" i="28"/>
  <c r="AG78" i="28"/>
  <c r="AH78" i="28"/>
  <c r="S80" i="28"/>
  <c r="T80" i="28"/>
  <c r="U80" i="28"/>
  <c r="V80" i="28"/>
  <c r="W80" i="28"/>
  <c r="X80" i="28"/>
  <c r="Y80" i="28"/>
  <c r="Z80" i="28"/>
  <c r="AA80" i="28"/>
  <c r="AB80" i="28"/>
  <c r="AC80" i="28"/>
  <c r="AD80" i="28"/>
  <c r="AE80" i="28"/>
  <c r="AF80" i="28"/>
  <c r="AG80" i="28"/>
  <c r="AH80" i="28"/>
  <c r="AE64" i="28"/>
  <c r="AF64" i="28"/>
  <c r="AG64" i="28"/>
  <c r="AH64" i="28"/>
  <c r="AA64" i="28"/>
  <c r="AB64" i="28"/>
  <c r="AC64" i="28"/>
  <c r="AD64" i="28"/>
  <c r="W64" i="28"/>
  <c r="X64" i="28"/>
  <c r="Y64" i="28"/>
  <c r="Z64" i="28"/>
  <c r="V64" i="28"/>
  <c r="U64" i="28"/>
  <c r="T64" i="28"/>
  <c r="S64" i="28"/>
  <c r="V20" i="1" l="1"/>
  <c r="U20" i="1"/>
  <c r="U18" i="1"/>
  <c r="T20" i="1"/>
  <c r="T18" i="1"/>
  <c r="S18" i="1"/>
  <c r="P2" i="1"/>
  <c r="P18" i="1"/>
  <c r="V18" i="1" s="1"/>
  <c r="D20" i="34" l="1"/>
  <c r="E20" i="34"/>
  <c r="F20" i="34"/>
  <c r="G20" i="34"/>
  <c r="H20" i="34"/>
  <c r="I20" i="34"/>
  <c r="J20" i="34"/>
  <c r="K20" i="34"/>
  <c r="L20" i="34"/>
  <c r="M20" i="34"/>
  <c r="N20" i="34"/>
  <c r="O20" i="34"/>
  <c r="P20" i="34"/>
  <c r="Q20" i="34"/>
  <c r="R20" i="34"/>
  <c r="S20" i="34"/>
  <c r="T20" i="34"/>
  <c r="V20" i="34"/>
  <c r="W20" i="34"/>
  <c r="C20" i="34"/>
  <c r="AR40" i="10" l="1"/>
  <c r="T24" i="10" l="1"/>
  <c r="U24" i="10"/>
  <c r="V24" i="10"/>
  <c r="AS54" i="20" l="1"/>
  <c r="AQ54" i="20"/>
  <c r="AR54" i="20"/>
  <c r="AS2" i="20"/>
  <c r="AQ1" i="20"/>
  <c r="AR1" i="20"/>
  <c r="AS1" i="20"/>
  <c r="AM7" i="12" l="1"/>
  <c r="AN7" i="12"/>
  <c r="AM8" i="12"/>
  <c r="AN8" i="12"/>
  <c r="AM9" i="12"/>
  <c r="AN9" i="12"/>
  <c r="AM10" i="12"/>
  <c r="AN10" i="12"/>
  <c r="AM11" i="12"/>
  <c r="AN11" i="12"/>
  <c r="AM12" i="12"/>
  <c r="AN12" i="12"/>
  <c r="AM13" i="12"/>
  <c r="AN13" i="12"/>
  <c r="AM14" i="12"/>
  <c r="AN14" i="12"/>
  <c r="AM15" i="12"/>
  <c r="AN15" i="12"/>
  <c r="AM16" i="12"/>
  <c r="AN16" i="12"/>
  <c r="AM17" i="12"/>
  <c r="AN17" i="12"/>
  <c r="AM18" i="12"/>
  <c r="AN18" i="12"/>
  <c r="AM19" i="12"/>
  <c r="AN19" i="12"/>
  <c r="AM20" i="12"/>
  <c r="AN20" i="12"/>
  <c r="AM21" i="12"/>
  <c r="AN21" i="12"/>
  <c r="AN6" i="12"/>
  <c r="AM6" i="12"/>
  <c r="Z6" i="12" l="1"/>
  <c r="Z7" i="12"/>
  <c r="Z8" i="12"/>
  <c r="Z9" i="12"/>
  <c r="Z10" i="12"/>
  <c r="Z11" i="12"/>
  <c r="Z12" i="12"/>
  <c r="Z13" i="12"/>
  <c r="Z14" i="12"/>
  <c r="Z15" i="12"/>
  <c r="Z16" i="12"/>
  <c r="Z17" i="12"/>
  <c r="Z18" i="12"/>
  <c r="Z19" i="12"/>
  <c r="Z20" i="12"/>
  <c r="Z21" i="12"/>
  <c r="Z9" i="30"/>
  <c r="AA9" i="30"/>
  <c r="AC9" i="30"/>
  <c r="AD9" i="30"/>
  <c r="Y9" i="30"/>
  <c r="AA15" i="13"/>
  <c r="AJ8" i="12" l="1"/>
  <c r="AK8" i="12"/>
  <c r="AJ16" i="12"/>
  <c r="AK16" i="12"/>
  <c r="AK15" i="12"/>
  <c r="AJ15" i="12"/>
  <c r="AK7" i="12"/>
  <c r="AJ7" i="12"/>
  <c r="AJ14" i="12"/>
  <c r="AK14" i="12"/>
  <c r="AK6" i="12"/>
  <c r="AJ6" i="12"/>
  <c r="AK21" i="12"/>
  <c r="AJ21" i="12"/>
  <c r="AJ13" i="12"/>
  <c r="AK13" i="12"/>
  <c r="AK20" i="12"/>
  <c r="AJ20" i="12"/>
  <c r="AK12" i="12"/>
  <c r="AJ12" i="12"/>
  <c r="AK19" i="12"/>
  <c r="AJ19" i="12"/>
  <c r="AK11" i="12"/>
  <c r="AJ11" i="12"/>
  <c r="AJ18" i="12"/>
  <c r="AK18" i="12"/>
  <c r="AJ10" i="12"/>
  <c r="AK10" i="12"/>
  <c r="AK17" i="12"/>
  <c r="AJ17" i="12"/>
  <c r="AJ9" i="12"/>
  <c r="AK9" i="12"/>
  <c r="V34" i="17" l="1"/>
  <c r="V33" i="17"/>
  <c r="V32" i="17"/>
  <c r="V28" i="17"/>
  <c r="V36" i="17" l="1"/>
  <c r="AI40" i="10" l="1"/>
  <c r="AO40" i="10"/>
  <c r="AU40" i="10"/>
  <c r="J12" i="13" l="1"/>
  <c r="K11" i="13"/>
  <c r="L11" i="13"/>
  <c r="M11" i="13"/>
  <c r="N11" i="13"/>
  <c r="O11" i="13"/>
  <c r="P11" i="13"/>
  <c r="Q11" i="13"/>
  <c r="R11" i="13"/>
  <c r="U46" i="20" l="1"/>
  <c r="Z15" i="20"/>
  <c r="S11" i="13" l="1"/>
  <c r="T11" i="13" l="1"/>
  <c r="J11" i="13"/>
  <c r="J13" i="13" s="1"/>
  <c r="C11" i="11" l="1"/>
  <c r="C7" i="32"/>
  <c r="D11" i="11"/>
  <c r="D7" i="32"/>
  <c r="E11" i="11"/>
  <c r="AA7" i="32"/>
  <c r="Z7" i="32"/>
  <c r="E7" i="32" l="1"/>
  <c r="T11" i="11" l="1"/>
  <c r="S11" i="11"/>
  <c r="F11" i="11"/>
  <c r="F7" i="32"/>
  <c r="G11" i="11" l="1"/>
  <c r="G7" i="32"/>
  <c r="H11" i="11" l="1"/>
  <c r="H7" i="32"/>
  <c r="I11" i="11" l="1"/>
  <c r="I7" i="32"/>
  <c r="J11" i="11" l="1"/>
  <c r="J7" i="32"/>
  <c r="O11" i="11" l="1"/>
  <c r="X40" i="10" l="1"/>
  <c r="U40" i="10"/>
  <c r="S21" i="12" l="1"/>
  <c r="C21" i="12"/>
</calcChain>
</file>

<file path=xl/sharedStrings.xml><?xml version="1.0" encoding="utf-8"?>
<sst xmlns="http://schemas.openxmlformats.org/spreadsheetml/2006/main" count="4090" uniqueCount="1184">
  <si>
    <t xml:space="preserve">Credicorp Ltd. Financial Data 3Q22 </t>
  </si>
  <si>
    <t>Index</t>
  </si>
  <si>
    <t>0. Overview BAP</t>
  </si>
  <si>
    <t>0.1. Contribution BAP</t>
  </si>
  <si>
    <t xml:space="preserve">0.2. ROAE </t>
  </si>
  <si>
    <t>1.1. Loans</t>
  </si>
  <si>
    <t>1.2. Portfolio Quality</t>
  </si>
  <si>
    <t>2. Deposits</t>
  </si>
  <si>
    <t>3.1. IEAs</t>
  </si>
  <si>
    <t>3.2. Funding</t>
  </si>
  <si>
    <t>4. Net Interest Income</t>
  </si>
  <si>
    <t>5. Provisions</t>
  </si>
  <si>
    <t>6.1. Other Income - core</t>
  </si>
  <si>
    <t>6.2. Other Income - non core</t>
  </si>
  <si>
    <t>7. Underwriting result</t>
  </si>
  <si>
    <t>8. Operating Expenses</t>
  </si>
  <si>
    <t>9. Operating Efficiency</t>
  </si>
  <si>
    <t>10.1. Regulatory Capital BAP</t>
  </si>
  <si>
    <t>10.2. Regulatory Capital BCP</t>
  </si>
  <si>
    <t>10.3. Regulatory Capital Mb</t>
  </si>
  <si>
    <t>11. Economic Perspectives</t>
  </si>
  <si>
    <t>12. Annexes</t>
  </si>
  <si>
    <t>3Q19</t>
  </si>
  <si>
    <t>3Q21</t>
  </si>
  <si>
    <t>3Q22</t>
  </si>
  <si>
    <t>Mibanco</t>
  </si>
  <si>
    <t>-</t>
  </si>
  <si>
    <t xml:space="preserve">Credicorp Ltd. </t>
  </si>
  <si>
    <t>Quarter</t>
  </si>
  <si>
    <t>As of</t>
  </si>
  <si>
    <t>S/000</t>
  </si>
  <si>
    <t>Back to index</t>
  </si>
  <si>
    <t>1Q19</t>
  </si>
  <si>
    <t>2Q19</t>
  </si>
  <si>
    <t>4Q19</t>
  </si>
  <si>
    <t>1Q20</t>
  </si>
  <si>
    <t>2Q20</t>
  </si>
  <si>
    <t>3Q20</t>
  </si>
  <si>
    <t>4Q20</t>
  </si>
  <si>
    <t>1Q21</t>
  </si>
  <si>
    <t>2Q21</t>
  </si>
  <si>
    <t>4Q21</t>
  </si>
  <si>
    <t>1Q22</t>
  </si>
  <si>
    <t>2Q22</t>
  </si>
  <si>
    <t>4Q22</t>
  </si>
  <si>
    <t>2019</t>
  </si>
  <si>
    <t>2020</t>
  </si>
  <si>
    <t>2021</t>
  </si>
  <si>
    <t>2022</t>
  </si>
  <si>
    <t>Net interest, similar income and expenses</t>
  </si>
  <si>
    <t>Provision for credit losses on loan portfolio, net of  recoveries</t>
  </si>
  <si>
    <t>Total other income</t>
  </si>
  <si>
    <t>Insurance underwriting result</t>
  </si>
  <si>
    <t xml:space="preserve">Profit before income tax </t>
  </si>
  <si>
    <t>Income tax</t>
  </si>
  <si>
    <t>Net profit</t>
  </si>
  <si>
    <t>Non-controlling interest</t>
  </si>
  <si>
    <t>Net profit attributable to Credicorp</t>
  </si>
  <si>
    <t>Loans</t>
  </si>
  <si>
    <t>Deposits and obligations</t>
  </si>
  <si>
    <t>Net equity</t>
  </si>
  <si>
    <t>Profitability</t>
  </si>
  <si>
    <t>ROAE</t>
  </si>
  <si>
    <t xml:space="preserve">Coverage ratio of NPLs </t>
  </si>
  <si>
    <t>Operating efficiency</t>
  </si>
  <si>
    <t>11,22%</t>
  </si>
  <si>
    <t>Employees</t>
  </si>
  <si>
    <t>(1) Internal overdue loans: includes overdue loans and loans under legal collection, according to our internal policy for overdue loans. Internal Overdue ratio: Internal overdue loans / Total loans.</t>
  </si>
  <si>
    <t>(2) Non-performing loans (NPL): Internal overdue loans + Refinanced loans. NPL ratio: NPL / Total loans.</t>
  </si>
  <si>
    <t>(3) Cost of risk: Annualized provision for loan losses, net of recoveries / Total loans.</t>
  </si>
  <si>
    <t>(4) Efficiency ratio = (Salaries and employee benefits + Administrative expenses + Depreciation and amortization + Association in participation + Acquisition cost) / (Net interest, similar income and expenses + Fee Income + Net gain on foreign exchange transactions  + Net Gain From associates + Net gain on derivatives held for trading  + Result on exchange differences + Net Premiums Earned).</t>
  </si>
  <si>
    <t>(5) Combined ratio = (Net claims / Net earned premiums) + [(Acquisition cost + Operating expenses) / Net earned premiums]. Does not include Life insurance business.</t>
  </si>
  <si>
    <t>(6) Considers Grupo Pacifico's figures before eliminations for consolidation to Credicorp.</t>
  </si>
  <si>
    <t>(7) All Capital ratios for BCP Stand-alone and Mibanco are based on Peru GAAP.</t>
  </si>
  <si>
    <t>(8) Regulatory Capital / Risk-weighted assets (legal minimum = 10% since July 2011).</t>
  </si>
  <si>
    <t>(9)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</si>
  <si>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(10) Common Equity Tier I = Capital + Reserves – 100% of applicable deductions (investment in subsidiaries, goodwill, intangibles and net deferred taxes that rely on future profitability) + retained earnings + unrealized gains.</t>
  </si>
  <si>
    <t>(11) These shares are held by Atlantic Security Holding Corporation (ASHC).</t>
  </si>
  <si>
    <t>(12) Common Equity Tier I calculated based on IFRS Accounting.</t>
  </si>
  <si>
    <t>Earnings contribution *</t>
  </si>
  <si>
    <t>Universal Banking</t>
  </si>
  <si>
    <t xml:space="preserve"> BCP Stand-alone</t>
  </si>
  <si>
    <t xml:space="preserve"> BCP Bolivia</t>
  </si>
  <si>
    <t>Microfinance</t>
  </si>
  <si>
    <t xml:space="preserve"> Mibanco Colombia</t>
  </si>
  <si>
    <t>Insurance and Pensions</t>
  </si>
  <si>
    <t xml:space="preserve"> Prima AFP</t>
  </si>
  <si>
    <t>Investment Banking and Wealth Management</t>
  </si>
  <si>
    <t xml:space="preserve"> Credicorp Capital</t>
  </si>
  <si>
    <t xml:space="preserve"> Atlantic Security Bank</t>
  </si>
  <si>
    <t>*Contributions to Credicorp reflect the eliminations for consolidation purposes (e.g. eliminations for transactions among Credicorp’s</t>
  </si>
  <si>
    <t>subsidiaries or between Credicorp and its subsidiaries).</t>
  </si>
  <si>
    <t>(3) Includes Grupo Credito excluding Prima, Servicorp and Emisiones BCP Latam, others of Atlantic Security Holding Corporation and others of Credicorp Ltd.</t>
  </si>
  <si>
    <t>Sep 21</t>
  </si>
  <si>
    <t>Sep 22</t>
  </si>
  <si>
    <t xml:space="preserve"> Mibanco </t>
  </si>
  <si>
    <t xml:space="preserve"> Grupo Pacifico </t>
  </si>
  <si>
    <t xml:space="preserve"> Prima</t>
  </si>
  <si>
    <t xml:space="preserve"> Atlantic Security Bank </t>
  </si>
  <si>
    <t>Credicorp</t>
  </si>
  <si>
    <t>Jun 22</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</si>
  <si>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</si>
  <si>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</si>
  <si>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</si>
  <si>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</si>
  <si>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</si>
  <si>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</si>
  <si>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</si>
  <si>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</si>
  <si>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</si>
  <si>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</si>
  <si>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 Colombia</t>
  </si>
  <si>
    <t>Bolivia</t>
  </si>
  <si>
    <t xml:space="preserve">ASB </t>
  </si>
  <si>
    <t>BAP's total loans</t>
  </si>
  <si>
    <t>Measured in Average Daily Balances. For consolidation purposes, loans generated in FC are converted to LC.</t>
  </si>
  <si>
    <t>(1) Includes Work out unit, and other banking.</t>
  </si>
  <si>
    <t>(2) Internal Management Figures.</t>
  </si>
  <si>
    <t>Total</t>
  </si>
  <si>
    <t>Structural</t>
  </si>
  <si>
    <t xml:space="preserve">   Middle-Market</t>
  </si>
  <si>
    <t>Total loans</t>
  </si>
  <si>
    <t>Measured in Average Daily Balances.</t>
  </si>
  <si>
    <t>Total loans (Quarter-end balance)</t>
  </si>
  <si>
    <t>Allowance for loan losses</t>
  </si>
  <si>
    <t xml:space="preserve">Write-offs </t>
  </si>
  <si>
    <t>IOL ratio</t>
  </si>
  <si>
    <t>IOL over 90-days ratio</t>
  </si>
  <si>
    <t xml:space="preserve">NPL ratio </t>
  </si>
  <si>
    <t>Allowance for loan losses over Total loans</t>
  </si>
  <si>
    <t>Deposits</t>
  </si>
  <si>
    <t>S/ 000</t>
  </si>
  <si>
    <t>Dec 21</t>
  </si>
  <si>
    <t>Dec 22</t>
  </si>
  <si>
    <t>Demand deposits</t>
  </si>
  <si>
    <t>Saving deposits</t>
  </si>
  <si>
    <t>Time deposits</t>
  </si>
  <si>
    <t>Severance indemnity deposits</t>
  </si>
  <si>
    <t xml:space="preserve">Interest payable </t>
  </si>
  <si>
    <t>Total Deposits</t>
  </si>
  <si>
    <t>Jun 21</t>
  </si>
  <si>
    <t>Mar 22</t>
  </si>
  <si>
    <t>Mar 21</t>
  </si>
  <si>
    <t>Dec 20</t>
  </si>
  <si>
    <t>Jun 20</t>
  </si>
  <si>
    <t>Mar 20</t>
  </si>
  <si>
    <t>Dec 19</t>
  </si>
  <si>
    <t>Sep 20</t>
  </si>
  <si>
    <t>Sep 19</t>
  </si>
  <si>
    <t>Jun 19</t>
  </si>
  <si>
    <t>Mar 19</t>
  </si>
  <si>
    <t>Interest Earning Assets</t>
  </si>
  <si>
    <t>Cash and due from banks</t>
  </si>
  <si>
    <t>Total investments</t>
  </si>
  <si>
    <t>Cash collateral, reverse repurchase agreements and securities borrowing</t>
  </si>
  <si>
    <t>Financial assets designated at fair value through profit or loss</t>
  </si>
  <si>
    <t>Total interest earning assets</t>
  </si>
  <si>
    <t>Total Investments</t>
  </si>
  <si>
    <t>Fair value through profit or loss investments</t>
  </si>
  <si>
    <t>Fair value through other comprehensive income investments</t>
  </si>
  <si>
    <t>Amortized cost investments</t>
  </si>
  <si>
    <t>Funding Cost</t>
  </si>
  <si>
    <t>Due to banks and correspondents</t>
  </si>
  <si>
    <t>BCRP instruments</t>
  </si>
  <si>
    <t>Repurchase agreements</t>
  </si>
  <si>
    <t>Bonds and notes issued</t>
  </si>
  <si>
    <t>Total funding</t>
  </si>
  <si>
    <t xml:space="preserve">Net interest income </t>
  </si>
  <si>
    <t xml:space="preserve">Interest income </t>
  </si>
  <si>
    <t>Interest on loans</t>
  </si>
  <si>
    <t>Dividends on investments</t>
  </si>
  <si>
    <t>Interest on deposits with banks</t>
  </si>
  <si>
    <t xml:space="preserve">Interest on securities </t>
  </si>
  <si>
    <t>Other interest income</t>
  </si>
  <si>
    <t>Interest expense</t>
  </si>
  <si>
    <t xml:space="preserve">Interest on deposits </t>
  </si>
  <si>
    <t>Interest on borrowed funds</t>
  </si>
  <si>
    <t>Interest on bonds and subordinated notes</t>
  </si>
  <si>
    <t>Other interest expense</t>
  </si>
  <si>
    <t>Net interest income</t>
  </si>
  <si>
    <t>Risk-adjusted Net interest income</t>
  </si>
  <si>
    <t>Average interest earning assets</t>
  </si>
  <si>
    <t>Net provisions for loan losses / Net interest income</t>
  </si>
  <si>
    <t>(1) Annualized</t>
  </si>
  <si>
    <t>Yields</t>
  </si>
  <si>
    <t>Interest Income / IEA</t>
  </si>
  <si>
    <t>S/ millions</t>
  </si>
  <si>
    <t>Average</t>
  </si>
  <si>
    <t>Income</t>
  </si>
  <si>
    <t>Balance</t>
  </si>
  <si>
    <t>Cash and equivalents</t>
  </si>
  <si>
    <t>Other IEA</t>
  </si>
  <si>
    <t>Investments</t>
  </si>
  <si>
    <t>Government Programs</t>
  </si>
  <si>
    <t>Total IEA</t>
  </si>
  <si>
    <t>IEA (LC)</t>
  </si>
  <si>
    <t>IEA (FC)</t>
  </si>
  <si>
    <t>Interest Expense / Funding</t>
  </si>
  <si>
    <t>Expense</t>
  </si>
  <si>
    <t>BCRP + Due to Banks</t>
  </si>
  <si>
    <t>Bonds and Notes</t>
  </si>
  <si>
    <t>Others</t>
  </si>
  <si>
    <t>Total Funding</t>
  </si>
  <si>
    <t>Funding (LC)</t>
  </si>
  <si>
    <t>Funding (FC)</t>
  </si>
  <si>
    <t>NIM (LC)</t>
  </si>
  <si>
    <t>NIM (FC)</t>
  </si>
  <si>
    <t>Loan Portfolio Provisions</t>
  </si>
  <si>
    <t xml:space="preserve">Quarter </t>
  </si>
  <si>
    <t>Gross provision for credit losses on loan portfolio</t>
  </si>
  <si>
    <t>Recoveries of written-off loans</t>
  </si>
  <si>
    <t>(1) Annualized Provision for credit losses on loan portfolio, net of recoveries / Total loans.</t>
  </si>
  <si>
    <t>n.a</t>
  </si>
  <si>
    <t>(S/ 000)</t>
  </si>
  <si>
    <t>Fee income</t>
  </si>
  <si>
    <t xml:space="preserve">Net gain on foreign exchange transactions </t>
  </si>
  <si>
    <t>Total other income Core</t>
  </si>
  <si>
    <t>Off-balance sheet</t>
  </si>
  <si>
    <t>BCP Bolivia</t>
  </si>
  <si>
    <t>Sep 22 / Sep 21</t>
  </si>
  <si>
    <t>Net gain on securities</t>
  </si>
  <si>
    <r>
      <t xml:space="preserve">Net gain from associates </t>
    </r>
    <r>
      <rPr>
        <vertAlign val="superscript"/>
        <sz val="10"/>
        <rFont val="Calibri"/>
        <family val="2"/>
        <scheme val="minor"/>
      </rPr>
      <t>(1)</t>
    </r>
  </si>
  <si>
    <t xml:space="preserve">Net gain on derivatives held for trading </t>
  </si>
  <si>
    <t xml:space="preserve">Net gain from exchange differences </t>
  </si>
  <si>
    <t>Other non-financial income</t>
  </si>
  <si>
    <t>(1) Includes gains on other investments, mainly made up of the profit of Banmedica.</t>
  </si>
  <si>
    <t>(2) It differs from what was previously reported by reclassification of IFRS16.</t>
  </si>
  <si>
    <t xml:space="preserve">Net earned premiums </t>
  </si>
  <si>
    <t>Net claims</t>
  </si>
  <si>
    <r>
      <t xml:space="preserve">Acquisition cost </t>
    </r>
    <r>
      <rPr>
        <vertAlign val="superscript"/>
        <sz val="10"/>
        <color theme="1"/>
        <rFont val="Calibri"/>
        <family val="2"/>
        <scheme val="minor"/>
      </rPr>
      <t>(2)</t>
    </r>
  </si>
  <si>
    <t>Total insurance underwriting result</t>
  </si>
  <si>
    <t>Loss Ratio</t>
  </si>
  <si>
    <t>(1) Includes the results of the Life, Property &amp; Casualty and Crediseguros business</t>
  </si>
  <si>
    <t>(2) Includes net fees and underwriting expenses.</t>
  </si>
  <si>
    <t>Acquisition cost</t>
  </si>
  <si>
    <t>Net fees</t>
  </si>
  <si>
    <t>Underwriting expenses</t>
  </si>
  <si>
    <t>Underwriting income</t>
  </si>
  <si>
    <t>Net earned premiums</t>
  </si>
  <si>
    <t>Operating expenses</t>
  </si>
  <si>
    <t>Salaries and employees benefits</t>
  </si>
  <si>
    <t xml:space="preserve">Administrative, general and tax expenses </t>
  </si>
  <si>
    <t xml:space="preserve">Depreciation and amortization </t>
  </si>
  <si>
    <t xml:space="preserve">Association in participation </t>
  </si>
  <si>
    <r>
      <t>Acquisition cost</t>
    </r>
    <r>
      <rPr>
        <vertAlign val="superscript"/>
        <sz val="10"/>
        <rFont val="Calibri"/>
        <family val="2"/>
        <scheme val="minor"/>
      </rPr>
      <t xml:space="preserve"> (1)</t>
    </r>
  </si>
  <si>
    <r>
      <t>Operating expenses</t>
    </r>
    <r>
      <rPr>
        <vertAlign val="superscript"/>
        <sz val="10"/>
        <rFont val="Calibri"/>
        <family val="2"/>
        <scheme val="minor"/>
      </rPr>
      <t xml:space="preserve"> </t>
    </r>
  </si>
  <si>
    <t>(1) The acquisition cost of Pacifico iIncludes net fees and underwriting expenses.</t>
  </si>
  <si>
    <t>Administrative general, and tax expenses</t>
  </si>
  <si>
    <t>IT expenses and IT third-party services</t>
  </si>
  <si>
    <t>Advertising and customer loyalty programs</t>
  </si>
  <si>
    <t>Taxes and contributions</t>
  </si>
  <si>
    <t>Audit Services, Consulting and professional fees</t>
  </si>
  <si>
    <t>Transport and communications</t>
  </si>
  <si>
    <t>Repair and maintenance</t>
  </si>
  <si>
    <t>Agents' Fees</t>
  </si>
  <si>
    <t>Services by third-party</t>
  </si>
  <si>
    <t>Leases of low value and short-term</t>
  </si>
  <si>
    <t>Miscellaneous supplies</t>
  </si>
  <si>
    <t>Security and protection</t>
  </si>
  <si>
    <t>Subscriptions and quotes</t>
  </si>
  <si>
    <t>Electricity and water</t>
  </si>
  <si>
    <t>Electronic processing</t>
  </si>
  <si>
    <t>Insurance</t>
  </si>
  <si>
    <t>Cleaning</t>
  </si>
  <si>
    <r>
      <t>Others</t>
    </r>
    <r>
      <rPr>
        <vertAlign val="superscript"/>
        <sz val="10"/>
        <rFont val="Calibri"/>
        <family val="2"/>
        <scheme val="minor"/>
      </rPr>
      <t xml:space="preserve"> (1)</t>
    </r>
  </si>
  <si>
    <t xml:space="preserve">Total </t>
  </si>
  <si>
    <t>(1) Others consists mainly of security and protection services, cleaning service, representation expenses, electricity and water utilities, insurance policiy expenses, subscription expenses and commission expenses.</t>
  </si>
  <si>
    <t>(1) Operating expenses = Salaries and employees benefits + Administrative expenses + Depreciation and amortization + Association in participation + Acquisition cost.</t>
  </si>
  <si>
    <t>(2) Operating income = Net interest, similar income and expenses + Fee income + Net gain on foreign exchange transactions  + Net gain from associates +  Net gain on derivatives held for trading + Net gain from exchange differences + Net premiums earned</t>
  </si>
  <si>
    <t>(3) Operating expenses / Operating income.</t>
  </si>
  <si>
    <t xml:space="preserve">Mibanco Peru </t>
  </si>
  <si>
    <t>Pacífico</t>
  </si>
  <si>
    <t>Prima AFP</t>
  </si>
  <si>
    <t>(1) (Salaries and employees benefits + Administrative, general and tax expenses + Depreciation and amortization + Acquisition cost + Association in participation) / (Net interest income + Fee income + Net gain on foreign exchange transactions  + Net gain from associates +  Net gain on derivatives held for trading + Result on exchange differences + Net premiums earned).</t>
  </si>
  <si>
    <t>Regulatory Capital and Capital Adequacy Ratios</t>
  </si>
  <si>
    <t>Capital Stock</t>
  </si>
  <si>
    <t>Treasury Stocks</t>
  </si>
  <si>
    <t>Capital Surplus</t>
  </si>
  <si>
    <t>Perpetual subordinated debt</t>
  </si>
  <si>
    <t>Subordinated Debt</t>
  </si>
  <si>
    <t>Investments in equity and subordinated debt of financial and insurance companies</t>
  </si>
  <si>
    <t>Goodwill</t>
  </si>
  <si>
    <t>Current year Net Loss</t>
  </si>
  <si>
    <t>Total Regulatory Capital (A)</t>
  </si>
  <si>
    <t>FCG Capital Requirements related to operations with ICG</t>
  </si>
  <si>
    <t xml:space="preserve">ICG Capital Requirements related to operations with FCG </t>
  </si>
  <si>
    <t>Total Regulatory Capital Requirements (B)</t>
  </si>
  <si>
    <t>Regulatory Capital Ratio (A) / (B)</t>
  </si>
  <si>
    <t>(1) Legal and other capital reserves include restricted capital reserves (PEN 14,745 million) and optional capital reserves (PEN 6,661 million).</t>
  </si>
  <si>
    <t>(2) Minority interest includes Tier I (PEN 421 million)</t>
  </si>
  <si>
    <t>(3) Up to 1.25% of total risk-weighted assets of Banco de Crédito del Perú, Solución Empresa Administradora Hipotecaria, Mibanco and ASB Bank Corp.</t>
  </si>
  <si>
    <t>(4) Tier II + Tier III can not be more than 50% of total regulatory capital.</t>
  </si>
  <si>
    <t>(5) Tier I = capital + restricted capital reserves + Tier I minority interest - goodwill - (0.5 x investment in equity and subordinated debt of financial and insurance companies)+ perpetual subordinated debt.</t>
  </si>
  <si>
    <t>(6) Tier II = subordinated debt + TierII minority interest tier + loan loss reserves - (0.5 x  investment in equity and subordinated debt of financial and insurance companies).</t>
  </si>
  <si>
    <t xml:space="preserve">(7) Tier III = Subordinated debt covering market risk only. </t>
  </si>
  <si>
    <t>(8) Includes regulatory capital requirements of the financial consolidated group.</t>
  </si>
  <si>
    <t>(9) Includes regulatory capital requirements of the  insurance consolidated group.</t>
  </si>
  <si>
    <t>(10) Regulatory Capital / Total Regulatory Capital Requirements (legal minimum = 1.00).</t>
  </si>
  <si>
    <t>Legal and Other capital reserves</t>
  </si>
  <si>
    <t>Accumulated earnings with capitalization agreement</t>
  </si>
  <si>
    <t>Investment in subsidiaries and others, net of unrealized profit and net income</t>
  </si>
  <si>
    <t>Investment in subsidiaries and others</t>
  </si>
  <si>
    <t>Unrealized profit and net income in subsidiaries</t>
  </si>
  <si>
    <t>Total Regulatory Capital - SBS</t>
  </si>
  <si>
    <t>Credit risk-weighted assets</t>
  </si>
  <si>
    <t>Operational risk-weighted assets</t>
  </si>
  <si>
    <t>Total capital requirement - SBS</t>
  </si>
  <si>
    <t>Credit risk capital requirement</t>
  </si>
  <si>
    <t xml:space="preserve">Market risk capital requirement </t>
  </si>
  <si>
    <t xml:space="preserve">Operational risk capital requirement </t>
  </si>
  <si>
    <t>Additional capital requirements</t>
  </si>
  <si>
    <t>Capital and reserves</t>
  </si>
  <si>
    <t>Retained earnings</t>
  </si>
  <si>
    <t>Unrealized gains (losses)</t>
  </si>
  <si>
    <t>Goodwill and intangibles</t>
  </si>
  <si>
    <t xml:space="preserve">Investments in subsidiaries </t>
  </si>
  <si>
    <t xml:space="preserve">Total risk-weighted assets </t>
  </si>
  <si>
    <t xml:space="preserve">  (-) RWA Intangible assets, excluding goodwill.</t>
  </si>
  <si>
    <t xml:space="preserve">  (+) RWA Deferred tax assets generated as a result of temporary differences in income tax, in excess of 10% of CET1</t>
  </si>
  <si>
    <t xml:space="preserve">  (+) RWA Deferred tax assets generated as a result of past losses</t>
  </si>
  <si>
    <t>Capital ratios</t>
  </si>
  <si>
    <t xml:space="preserve">Risk-weighted assets / Regulatory capital </t>
  </si>
  <si>
    <t>(1) Up to 1.25% of total risk-weighted assets.</t>
  </si>
  <si>
    <t>(2) Regulatory Tier 1 Capital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</si>
  <si>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(3) Regulatory Tier 2 Capital = Subordinated debt + Loan loss reserves + Unrestricted Reserves + (0.5 x Unrealized profit and net income in subsidiaries) - (0.5 x Investment in subsidiaries).</t>
  </si>
  <si>
    <t>(4) Since July 2012, Total  Risk-weighted assets = Credit risk-weighted assets * 1.00 + Capital requirement to cover market risk * 10 + Capital requirement to cover operational risk * 10 * 1.00 (since July 2014)</t>
  </si>
  <si>
    <t>(5) It includes capital requirement to cover price and rate risk.</t>
  </si>
  <si>
    <t>(6) Common Equity Tier I = Capital + Reserves – 100% of applicable deductions (investment in subsidiaries, goodwill, intangibles and net deferred taxes that rely on future profitability) + retained earnings + unrealized gains. Figures differ from previously reported cause current calculations are based on IFRS figures.</t>
  </si>
  <si>
    <t>(7) Adjusted Risk-Weighted Assets =  Risk-weighted assets  - ( RWA Intangible assets, excluding goodwill, + RWA Deferred tax assets generated as a result of temporary differences in income tax, in excess of 10% of CET1, + RWA Deferred tax assets generated as a result of past losses). Figures differ from previously reported cause current calculations are based on IFRS figures.</t>
  </si>
  <si>
    <t>(8) Regulatory Tier 1 Capital /  Total Risk-weighted assets</t>
  </si>
  <si>
    <t>(9) Common Equity Tier I / Adjusted Risk-Weighted Assetsd Risk-Weighted Assets</t>
  </si>
  <si>
    <t>(10) Total Regulatory Capital / Total Risk-weighted assets (legal minimum = 10% since July 2011)</t>
  </si>
  <si>
    <t>(11) Adjustments for differences in balance assets under Local Accounting (which regulatory Rwas are calculated) and IFRS in the Right of  use account (lease). As of March 2022, the 'Right of Use' account increased to S/ 364M, explained the 64% of the adjustment. The rest adjustments correspond to differences in stock of provisions and Deferred Taxes.</t>
  </si>
  <si>
    <t>(12) Common Equity Tier I calculated based on IFRS Accounting</t>
  </si>
  <si>
    <t>Regulatory Capital and Capital Adequacy Ratios - SBS</t>
  </si>
  <si>
    <t>Accumulated Losses</t>
  </si>
  <si>
    <t>Total capital requirement</t>
  </si>
  <si>
    <t xml:space="preserve">Market risk-weighted assets </t>
  </si>
  <si>
    <t>Excess DT of 10% CET1 Basilea</t>
  </si>
  <si>
    <t xml:space="preserve">                -  </t>
  </si>
  <si>
    <t xml:space="preserve">  (+) IFRS Adjustments</t>
  </si>
  <si>
    <t xml:space="preserve">  (+) RWA for Market Risk difference (exchange risk) for temporary difference</t>
  </si>
  <si>
    <t xml:space="preserve">  (-) RWA assets that exceed 10% of CET1 SBS</t>
  </si>
  <si>
    <t xml:space="preserve">  (-) RWA difference between excees SBS and Basel methodology</t>
  </si>
  <si>
    <t>(6) Common Equity Tier I = Capital + Reserves – 100% of applicable deductions (investment in subsidiaries, goodwill, intangibles and net deferred taxes that rely on future profitability) + retained earnings + unrealized gains.</t>
  </si>
  <si>
    <t>(11) Common Equity Tier I calculated based on IFRS Accounting</t>
  </si>
  <si>
    <t>GDP (US$ Millions)</t>
  </si>
  <si>
    <t>Real GDP (% change)</t>
  </si>
  <si>
    <t>GDP per capita (US$)</t>
  </si>
  <si>
    <t>Domestic demand (% change)</t>
  </si>
  <si>
    <t>Gross fixed investment (as % GDP)</t>
  </si>
  <si>
    <t>Public Debt (as % GDP)</t>
  </si>
  <si>
    <t>Reference Rate, end of period</t>
  </si>
  <si>
    <t>Exchange rate, end of period</t>
  </si>
  <si>
    <t>Fiscal balance (% GDP)</t>
  </si>
  <si>
    <t>Trade balance (US$ Millions)</t>
  </si>
  <si>
    <t>(As % GDP)</t>
  </si>
  <si>
    <t>Exports</t>
  </si>
  <si>
    <t>Imports</t>
  </si>
  <si>
    <t>Current account balance (US$ Millions)</t>
  </si>
  <si>
    <t>Current account balance (As % GDP)</t>
  </si>
  <si>
    <t>Net international reserves (US$ Millions)</t>
  </si>
  <si>
    <t>(As months of imports)</t>
  </si>
  <si>
    <t>BCP Stand-alone's Physical Channels</t>
  </si>
  <si>
    <t>Branches</t>
  </si>
  <si>
    <t>ATMs</t>
  </si>
  <si>
    <t>Agentes BCP</t>
  </si>
  <si>
    <t>Total BCP's Network</t>
  </si>
  <si>
    <t>(Units)</t>
  </si>
  <si>
    <t>Agentes</t>
  </si>
  <si>
    <t>(1) Includes physical point of contact of BCP Stand-alone, BCP Bolivia and Mibanco Peru</t>
  </si>
  <si>
    <t>(In S/  thousands, IFRS)</t>
  </si>
  <si>
    <t>(In S/ thousands, IFRS)</t>
  </si>
  <si>
    <t>ASSETS</t>
  </si>
  <si>
    <t>Interest income and expense</t>
  </si>
  <si>
    <t>Interest and dividend income</t>
  </si>
  <si>
    <t>Non-interest bearing</t>
  </si>
  <si>
    <t>Interest bearing</t>
  </si>
  <si>
    <t>Total cash and due from banks</t>
  </si>
  <si>
    <t>Provision for credit losses on loan portfolio, net of recoveries</t>
  </si>
  <si>
    <t>Risk-adjusted net interest income</t>
  </si>
  <si>
    <t>Non-financial income</t>
  </si>
  <si>
    <t xml:space="preserve">Fee income </t>
  </si>
  <si>
    <t>Current</t>
  </si>
  <si>
    <t>Internal overdue loans</t>
  </si>
  <si>
    <t xml:space="preserve">Less - allowance for loan losses </t>
  </si>
  <si>
    <t>Loans, net</t>
  </si>
  <si>
    <t xml:space="preserve">Other non-financial income </t>
  </si>
  <si>
    <t>Total non-financial income</t>
  </si>
  <si>
    <t>Accounts receivable from reinsurers and coinsurers</t>
  </si>
  <si>
    <t>Premiums and other policyholder receivables</t>
  </si>
  <si>
    <t>Due from customers on acceptances</t>
  </si>
  <si>
    <t>Investments in associates</t>
  </si>
  <si>
    <t>Intangible assets and goodwill, net</t>
  </si>
  <si>
    <t>Total expenses</t>
  </si>
  <si>
    <t>Total Assets</t>
  </si>
  <si>
    <t>Salaries and employee benefits</t>
  </si>
  <si>
    <t>LIABILITIES AND EQUITY</t>
  </si>
  <si>
    <t>Impairment loss on goodwill</t>
  </si>
  <si>
    <t xml:space="preserve">Other expenses </t>
  </si>
  <si>
    <t>Total deposits and obligations</t>
  </si>
  <si>
    <t>Payables from repurchase agreements and securities lending</t>
  </si>
  <si>
    <t>Repurchase agreements with third parties</t>
  </si>
  <si>
    <t>Repurchase agreements with customers</t>
  </si>
  <si>
    <t>Banker’s acceptances outstanding</t>
  </si>
  <si>
    <t>Reserves for property and casualty claims</t>
  </si>
  <si>
    <t>(1) The acquisition cost of Pacífico iIncludes net fees and underwriting expenses.</t>
  </si>
  <si>
    <t>Accounts payable to reinsurers</t>
  </si>
  <si>
    <t>Financial liabilities at fair value through profit or loss</t>
  </si>
  <si>
    <t>Other liabilities</t>
  </si>
  <si>
    <t>Total Liabilities</t>
  </si>
  <si>
    <t>Capital stock</t>
  </si>
  <si>
    <t>Treasury stock</t>
  </si>
  <si>
    <t>Capital surplus</t>
  </si>
  <si>
    <t>Reserves</t>
  </si>
  <si>
    <t xml:space="preserve">Unrealized gains and losses </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</si>
  <si>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</si>
  <si>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</si>
  <si>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</si>
  <si>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</si>
  <si>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</si>
  <si>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</si>
  <si>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Cash and cash equivalents</t>
  </si>
  <si>
    <t>Separate Statement of Financal Position</t>
  </si>
  <si>
    <t xml:space="preserve">As of </t>
  </si>
  <si>
    <t>At fair value through profit or loss</t>
  </si>
  <si>
    <t xml:space="preserve">Fair value through other comprehensive income investments </t>
  </si>
  <si>
    <t xml:space="preserve">In subsidiaries and associates investments </t>
  </si>
  <si>
    <t>Other assets</t>
  </si>
  <si>
    <t>LIABILITIES AND NET SHAREHOLDERS' EQUITY</t>
  </si>
  <si>
    <t>Due to banks, correspondents and other entities</t>
  </si>
  <si>
    <t>NET EQUITY</t>
  </si>
  <si>
    <t>Reserve</t>
  </si>
  <si>
    <t>Unrealized results</t>
  </si>
  <si>
    <t>Total net equity</t>
  </si>
  <si>
    <t>Total Liabilities And Equity</t>
  </si>
  <si>
    <t>Interest income</t>
  </si>
  <si>
    <t>Net share of the income from investments in subsidiaries and associates</t>
  </si>
  <si>
    <t>Interest and similar income</t>
  </si>
  <si>
    <t xml:space="preserve">Net gain on financial assets at fair value through profit or loss </t>
  </si>
  <si>
    <t>Total income</t>
  </si>
  <si>
    <t>Interest and similar expense</t>
  </si>
  <si>
    <t>Administrative and general expenses</t>
  </si>
  <si>
    <t>Operating income</t>
  </si>
  <si>
    <t>Net gain (losses) from exchange differences</t>
  </si>
  <si>
    <t>Other, net</t>
  </si>
  <si>
    <t>Profit before income tax</t>
  </si>
  <si>
    <t>Net income</t>
  </si>
  <si>
    <t>Double Leverage Ratio</t>
  </si>
  <si>
    <t>SELECTED FINANCIAL INDICATORS</t>
  </si>
  <si>
    <t>Provision for credit losses on loan portfolio</t>
  </si>
  <si>
    <t xml:space="preserve">Fair value through profit or loss investments </t>
  </si>
  <si>
    <t>Quality of loan portfolio</t>
  </si>
  <si>
    <t>NPL ratio</t>
  </si>
  <si>
    <t>Coverage of IOLs</t>
  </si>
  <si>
    <t>Coverage of NPLs</t>
  </si>
  <si>
    <t>Net gain on foreign exchange transactions</t>
  </si>
  <si>
    <t>Less - allowance for loan losses</t>
  </si>
  <si>
    <t xml:space="preserve">Net gain (loss) on derivatives held for trading </t>
  </si>
  <si>
    <t>Net gain (loss) from exchange differences</t>
  </si>
  <si>
    <t xml:space="preserve"> </t>
  </si>
  <si>
    <t>Depreciation and amortization</t>
  </si>
  <si>
    <t>Other expenses</t>
  </si>
  <si>
    <t>Liabilities and Equity</t>
  </si>
  <si>
    <t>Unrealized gains and losses</t>
  </si>
  <si>
    <t xml:space="preserve">BANCO DE CREDITO DEL PERU </t>
  </si>
  <si>
    <t xml:space="preserve">BANCO DE CRÉDITO DEL PERÚ </t>
  </si>
  <si>
    <t>STATEMENT OF FINANCIAL POSITION</t>
  </si>
  <si>
    <t>STATEMENT OF INCOME</t>
  </si>
  <si>
    <t>Other income</t>
  </si>
  <si>
    <t>Administrative expenses</t>
  </si>
  <si>
    <t>Net profit attributable to BCP Stand-alone</t>
  </si>
  <si>
    <t>(1) As of 2019, financing expenses related to lease agreements is included according to the application of IFRS 16.</t>
  </si>
  <si>
    <t>(2) From this quarter, the effect is being incorporated by the application of IFRS 16, which corresponds to a greater depreciation for the asset for right-of-use". Likewise, the expenses related to the depreciation of improvements in building for rent is being reclassified to the item "Other expenses".</t>
  </si>
  <si>
    <t>(1) Mainly includes intangible assets, other receivable accounts and tax credit.</t>
  </si>
  <si>
    <t>(2) Mainly includes other payable accounts.</t>
  </si>
  <si>
    <t>Refinanced</t>
  </si>
  <si>
    <t>Net loans</t>
  </si>
  <si>
    <t>Property, plant and equipment, net</t>
  </si>
  <si>
    <t>Total assets</t>
  </si>
  <si>
    <t>Bonds and subordinated debt</t>
  </si>
  <si>
    <t>Total liabilities</t>
  </si>
  <si>
    <t>TOTAL LIABILITIES AND NET SHAREHOLDERS' EQUITY</t>
  </si>
  <si>
    <t xml:space="preserve">Provision for loan losses, net of recoveries </t>
  </si>
  <si>
    <t>Net interest income after provisions</t>
  </si>
  <si>
    <t>Translation result</t>
  </si>
  <si>
    <t>Income taxes</t>
  </si>
  <si>
    <t>Efficiency ratio</t>
  </si>
  <si>
    <t>L/D ratio</t>
  </si>
  <si>
    <t>ROAE incl. Goowdill</t>
  </si>
  <si>
    <t>Income from commissions</t>
  </si>
  <si>
    <t>Administrative and sale expenses</t>
  </si>
  <si>
    <t>Other income and expenses, net (profitability of lace)*</t>
  </si>
  <si>
    <t>Net income before translation results</t>
  </si>
  <si>
    <t xml:space="preserve">Translations results </t>
  </si>
  <si>
    <t xml:space="preserve">Net income </t>
  </si>
  <si>
    <t>(*) The net profitability of lace and mutual funds is being presented net of taxes, for which the retroactive change was made (it was presented gross before)</t>
  </si>
  <si>
    <t>(1) Net shareholders' equity includes unrealized gains from Prima's investment portfolio.</t>
  </si>
  <si>
    <t>Net shareholders' equity</t>
  </si>
  <si>
    <t>Funds under management</t>
  </si>
  <si>
    <t>% share</t>
  </si>
  <si>
    <t>Fund 0</t>
  </si>
  <si>
    <t>Fund 1</t>
  </si>
  <si>
    <t>Fund 2</t>
  </si>
  <si>
    <t>Fund 3</t>
  </si>
  <si>
    <t>Total S/ Millions</t>
  </si>
  <si>
    <t>Source: SBS.</t>
  </si>
  <si>
    <t>Nominal profitability over the last 12 months</t>
  </si>
  <si>
    <t>Jun 22 / Jun 21</t>
  </si>
  <si>
    <t>Main indicators and market share</t>
  </si>
  <si>
    <t>Prima 
2Q22</t>
  </si>
  <si>
    <t>System       2Q22</t>
  </si>
  <si>
    <t>% share 
2Q22</t>
  </si>
  <si>
    <t>Prima 
3Q22</t>
  </si>
  <si>
    <t>System       
3Q22</t>
  </si>
  <si>
    <t>% share 
3Q22</t>
  </si>
  <si>
    <t xml:space="preserve">Affiliates </t>
  </si>
  <si>
    <r>
      <t xml:space="preserve">New affiliations </t>
    </r>
    <r>
      <rPr>
        <vertAlign val="superscript"/>
        <sz val="10"/>
        <rFont val="Calibri"/>
        <family val="2"/>
        <scheme val="minor"/>
      </rPr>
      <t>(1)</t>
    </r>
  </si>
  <si>
    <r>
      <t>Funds under management (S/ Millions)</t>
    </r>
    <r>
      <rPr>
        <vertAlign val="superscript"/>
        <sz val="10"/>
        <rFont val="Calibri"/>
        <family val="2"/>
        <scheme val="minor"/>
      </rPr>
      <t xml:space="preserve"> </t>
    </r>
  </si>
  <si>
    <t>Collections  (S/ Millions)</t>
  </si>
  <si>
    <t>Voluntary contributions (S/ Millions)</t>
  </si>
  <si>
    <r>
      <t xml:space="preserve">RAM (S/ Millions) </t>
    </r>
    <r>
      <rPr>
        <vertAlign val="superscript"/>
        <sz val="10"/>
        <rFont val="Calibri"/>
        <family val="2"/>
        <scheme val="minor"/>
      </rPr>
      <t>(2)</t>
    </r>
  </si>
  <si>
    <t>Source: SBS</t>
  </si>
  <si>
    <t>(1) As of June 2019, another AFP has the exclusivity of affiliations.</t>
  </si>
  <si>
    <t xml:space="preserve">(2) Prima AFP estimate: Average of aggregated income for flow during the last 4 months, excluding special collections and voluntary contribution fees. </t>
  </si>
  <si>
    <t>GRUPO PACIFICO *</t>
  </si>
  <si>
    <t>(S/ in thousands )</t>
  </si>
  <si>
    <t>Technical reserves</t>
  </si>
  <si>
    <t>Net underwriting expenses</t>
  </si>
  <si>
    <t>Underwriting result</t>
  </si>
  <si>
    <t>Net financial income</t>
  </si>
  <si>
    <t>Traslations results</t>
  </si>
  <si>
    <t>EPS business deduction</t>
  </si>
  <si>
    <t>Medical Assistance insurance deduction</t>
  </si>
  <si>
    <t>Income before minority interest</t>
  </si>
  <si>
    <t>Ratios</t>
  </si>
  <si>
    <t>Ceded</t>
  </si>
  <si>
    <t>Fees + underwriting expenses, net / net earned premiums</t>
  </si>
  <si>
    <t xml:space="preserve">Operating expenses / net earned premiums </t>
  </si>
  <si>
    <t>Return on written premiums</t>
  </si>
  <si>
    <t>*Financial statements without consolidation adjustments.</t>
  </si>
  <si>
    <t>(1) Net claims / Net earned premiums.</t>
  </si>
  <si>
    <t>(2) Includes unrealized gains.</t>
  </si>
  <si>
    <t>(3) Annualized and average are determined as the average of period beginning and period ending.</t>
  </si>
  <si>
    <t>(4) (Net claims / Net earned premiums) + Reserves / Net earned premiums) + [(Acquisition cost + total expenses) / Net earned premiums] - (Net Financial Income without real state sales, securities sales, impairment loss and fluctuation / Net earned premiums).</t>
  </si>
  <si>
    <t>(5) (Net claims / Net earned premiums) + [(Acquisition cost + total expenses) / Net earned premiums].</t>
  </si>
  <si>
    <t>(6) Excluding investments in real estate.</t>
  </si>
  <si>
    <t>(7) Support to cover credit risk, market risk and operational risk.</t>
  </si>
  <si>
    <t>Corporate health insurance and Medical services</t>
  </si>
  <si>
    <t>(in thousands S/)</t>
  </si>
  <si>
    <t>Results</t>
  </si>
  <si>
    <t xml:space="preserve">Net claims </t>
  </si>
  <si>
    <t xml:space="preserve">Underwriting result </t>
  </si>
  <si>
    <t>Net income before Medical services</t>
  </si>
  <si>
    <t>Net income of Medical services</t>
  </si>
  <si>
    <t>Net gain on sales of securities</t>
  </si>
  <si>
    <t>Derivative Result</t>
  </si>
  <si>
    <t>Result from exposure to the exchange rate</t>
  </si>
  <si>
    <t>Operating expenses (1)</t>
  </si>
  <si>
    <t xml:space="preserve">Operating income </t>
  </si>
  <si>
    <t xml:space="preserve">Non-controlling interest </t>
  </si>
  <si>
    <t xml:space="preserve">(1) Includes: Salaries and employees benefits + Administrative expenses + Assigned expenses + Depreciation and amortization + Tax and contributions + Other expenses. </t>
  </si>
  <si>
    <t>Interbank Funds</t>
  </si>
  <si>
    <t>Insurance underwriting result (1)</t>
  </si>
  <si>
    <t xml:space="preserve"> -   </t>
  </si>
  <si>
    <t xml:space="preserve">-   </t>
  </si>
  <si>
    <t>Set 20</t>
  </si>
  <si>
    <t>Set 19</t>
  </si>
  <si>
    <t>Dic 19</t>
  </si>
  <si>
    <t xml:space="preserve">                       -  </t>
  </si>
  <si>
    <t>1.43%</t>
  </si>
  <si>
    <t>1.33%</t>
  </si>
  <si>
    <t>2,280,033</t>
  </si>
  <si>
    <t>2,381,740</t>
  </si>
  <si>
    <t> </t>
  </si>
  <si>
    <t>21.5%</t>
  </si>
  <si>
    <t>-65.2%</t>
  </si>
  <si>
    <t>-25.7%</t>
  </si>
  <si>
    <t>-22.8%</t>
  </si>
  <si>
    <t>21.0%</t>
  </si>
  <si>
    <t>9.7%</t>
  </si>
  <si>
    <t>84.6%</t>
  </si>
  <si>
    <t>93.1%</t>
  </si>
  <si>
    <t>1.15</t>
  </si>
  <si>
    <t>21.4%</t>
  </si>
  <si>
    <t>-71.3%</t>
  </si>
  <si>
    <t>-25.8%</t>
  </si>
  <si>
    <t>-18.4%</t>
  </si>
  <si>
    <t>11.8%</t>
  </si>
  <si>
    <t>4.8%</t>
  </si>
  <si>
    <t>96.7%</t>
  </si>
  <si>
    <t>87.0%</t>
  </si>
  <si>
    <t>1.18</t>
  </si>
  <si>
    <t>18.2%</t>
  </si>
  <si>
    <t>18.4%</t>
  </si>
  <si>
    <t>-87.3%</t>
  </si>
  <si>
    <t>-67.0%</t>
  </si>
  <si>
    <t>-26.7%</t>
  </si>
  <si>
    <t>-16.9%</t>
  </si>
  <si>
    <t>-4.9%</t>
  </si>
  <si>
    <t>19.2%</t>
  </si>
  <si>
    <t>-10.5%</t>
  </si>
  <si>
    <t>20.1%</t>
  </si>
  <si>
    <t>69.1%</t>
  </si>
  <si>
    <t>25.9%</t>
  </si>
  <si>
    <t>17.6%</t>
  </si>
  <si>
    <t>12.9%</t>
  </si>
  <si>
    <t>6.0%</t>
  </si>
  <si>
    <t>89.6%</t>
  </si>
  <si>
    <t>94.4%</t>
  </si>
  <si>
    <t>1.24</t>
  </si>
  <si>
    <t>96.4%</t>
  </si>
  <si>
    <t>26.5%</t>
  </si>
  <si>
    <t>16.7%</t>
  </si>
  <si>
    <t>-14.5%</t>
  </si>
  <si>
    <t>-9.8%</t>
  </si>
  <si>
    <t>133.4%</t>
  </si>
  <si>
    <t>85.5%</t>
  </si>
  <si>
    <t>-96.4%</t>
  </si>
  <si>
    <t>-69.1%</t>
  </si>
  <si>
    <t>-16.7%</t>
  </si>
  <si>
    <t>-17.6%</t>
  </si>
  <si>
    <t>1.34</t>
  </si>
  <si>
    <t>2,205,194</t>
  </si>
  <si>
    <t>2,374,371</t>
  </si>
  <si>
    <t>N.A.</t>
  </si>
  <si>
    <t>20.6%</t>
  </si>
  <si>
    <t>75.4%</t>
  </si>
  <si>
    <t>28.2%</t>
  </si>
  <si>
    <t>1.2%</t>
  </si>
  <si>
    <t>0.7%</t>
  </si>
  <si>
    <t>135.6%</t>
  </si>
  <si>
    <t>81.4%</t>
  </si>
  <si>
    <t>16.2%</t>
  </si>
  <si>
    <t>70.4%</t>
  </si>
  <si>
    <t>28.5%</t>
  </si>
  <si>
    <t>18.0%</t>
  </si>
  <si>
    <t>6.7%</t>
  </si>
  <si>
    <t>5.2%</t>
  </si>
  <si>
    <t>Dec-22</t>
  </si>
  <si>
    <t>2,125,685</t>
  </si>
  <si>
    <t>15.5%</t>
  </si>
  <si>
    <t>-107.4%</t>
  </si>
  <si>
    <t>-16.1%</t>
  </si>
  <si>
    <t>-28.4%</t>
  </si>
  <si>
    <t>-17.0%</t>
  </si>
  <si>
    <t>143.3%</t>
  </si>
  <si>
    <t>88.9%</t>
  </si>
  <si>
    <t>1.22</t>
  </si>
  <si>
    <t>16.9%</t>
  </si>
  <si>
    <t>-101.8%</t>
  </si>
  <si>
    <t>-26.9%</t>
  </si>
  <si>
    <t>-16.4%</t>
  </si>
  <si>
    <t>-20.1%</t>
  </si>
  <si>
    <t>-13.3%</t>
  </si>
  <si>
    <t>-69.8%</t>
  </si>
  <si>
    <t>-17.3%</t>
  </si>
  <si>
    <t>16.5%</t>
  </si>
  <si>
    <t>7.7%</t>
  </si>
  <si>
    <t>89.8%</t>
  </si>
  <si>
    <t>89.9%</t>
  </si>
  <si>
    <t xml:space="preserve">                1.18</t>
  </si>
  <si>
    <t>Dic 20</t>
  </si>
  <si>
    <t>15.1%</t>
  </si>
  <si>
    <t>14.3%</t>
  </si>
  <si>
    <t>64.5%</t>
  </si>
  <si>
    <t>68.5%</t>
  </si>
  <si>
    <t>29.0%</t>
  </si>
  <si>
    <t>28.6%</t>
  </si>
  <si>
    <t>17.8%</t>
  </si>
  <si>
    <t>17.9%</t>
  </si>
  <si>
    <t>8.1%</t>
  </si>
  <si>
    <t>9.6%</t>
  </si>
  <si>
    <t>7.1%</t>
  </si>
  <si>
    <t>114.6%</t>
  </si>
  <si>
    <t>143.4%</t>
  </si>
  <si>
    <t>97.9%</t>
  </si>
  <si>
    <t>84.8%</t>
  </si>
  <si>
    <t>1.17x</t>
  </si>
  <si>
    <t>1.33x</t>
  </si>
  <si>
    <t>14.4%</t>
  </si>
  <si>
    <t>12.4%</t>
  </si>
  <si>
    <t>63.8%</t>
  </si>
  <si>
    <t>59.8%</t>
  </si>
  <si>
    <t>86.0%</t>
  </si>
  <si>
    <t>28.3%</t>
  </si>
  <si>
    <t>25.0%</t>
  </si>
  <si>
    <t>17.0%</t>
  </si>
  <si>
    <t>17.5%</t>
  </si>
  <si>
    <t>11.0%</t>
  </si>
  <si>
    <t>14.6%</t>
  </si>
  <si>
    <t>-2.1%</t>
  </si>
  <si>
    <t>10.1%</t>
  </si>
  <si>
    <t>12.3%</t>
  </si>
  <si>
    <t>-1.5%</t>
  </si>
  <si>
    <t>122.1%</t>
  </si>
  <si>
    <t>79.8%</t>
  </si>
  <si>
    <t>1.35x</t>
  </si>
  <si>
    <t>62.7%</t>
  </si>
  <si>
    <t>28.4%</t>
  </si>
  <si>
    <t>18.7%</t>
  </si>
  <si>
    <t>14.8%</t>
  </si>
  <si>
    <t>11.7%</t>
  </si>
  <si>
    <t>115.4%</t>
  </si>
  <si>
    <t>94.1%</t>
  </si>
  <si>
    <t>1.38</t>
  </si>
  <si>
    <t>-64.0%</t>
  </si>
  <si>
    <t>-28.9%</t>
  </si>
  <si>
    <t>-18.0%</t>
  </si>
  <si>
    <t>14.1%</t>
  </si>
  <si>
    <t>18.5%</t>
  </si>
  <si>
    <t>64.1%</t>
  </si>
  <si>
    <t>13.7%</t>
  </si>
  <si>
    <t>10.2%</t>
  </si>
  <si>
    <t>115.1%</t>
  </si>
  <si>
    <t>97.5%</t>
  </si>
  <si>
    <t>1.45x</t>
  </si>
  <si>
    <t>13.0%</t>
  </si>
  <si>
    <t>59.9%</t>
  </si>
  <si>
    <t>32.2%</t>
  </si>
  <si>
    <t>16.4%</t>
  </si>
  <si>
    <t>14.5%</t>
  </si>
  <si>
    <t>10.6%</t>
  </si>
  <si>
    <t>87.6%</t>
  </si>
  <si>
    <t>1.27x</t>
  </si>
  <si>
    <t>12.2%</t>
  </si>
  <si>
    <t>64.9%</t>
  </si>
  <si>
    <t>29.1%</t>
  </si>
  <si>
    <t>8.4%</t>
  </si>
  <si>
    <t>30.4%</t>
  </si>
  <si>
    <t>2,724,095</t>
  </si>
  <si>
    <t>3,097,078</t>
  </si>
  <si>
    <t>65.6%</t>
  </si>
  <si>
    <t>87.3%</t>
  </si>
  <si>
    <t>104.4%</t>
  </si>
  <si>
    <t>(2) Inflation target: 1% - 3%</t>
  </si>
  <si>
    <t>Source: INEI, BCRP and SBS.</t>
  </si>
  <si>
    <t>Dec 22 / Dec 21</t>
  </si>
  <si>
    <t>Mar 22 / Mar 21</t>
  </si>
  <si>
    <t>Dec 21 / Dec 20</t>
  </si>
  <si>
    <t>Prima 
1Q22</t>
  </si>
  <si>
    <t>System       1Q22</t>
  </si>
  <si>
    <t>% share 
1Q22</t>
  </si>
  <si>
    <t>Sep 21 / Sep 20</t>
  </si>
  <si>
    <t>Jun 21 / Jun 20</t>
  </si>
  <si>
    <t>Prima 
1Q20</t>
  </si>
  <si>
    <t>System       1Q20</t>
  </si>
  <si>
    <t>% share 
1Q20</t>
  </si>
  <si>
    <t>Prima 
2Q20</t>
  </si>
  <si>
    <t>System       2Q20</t>
  </si>
  <si>
    <t>% share 
2Q20</t>
  </si>
  <si>
    <t>Prima 
3Q20</t>
  </si>
  <si>
    <t>System       3Q20</t>
  </si>
  <si>
    <t>% share 
3Q20</t>
  </si>
  <si>
    <t>Prima 
4Q20</t>
  </si>
  <si>
    <t>System       4Q20</t>
  </si>
  <si>
    <t>% share 
4Q20</t>
  </si>
  <si>
    <t>Mar 21 / Mar 20</t>
  </si>
  <si>
    <t>Dic 20 / Dic 19</t>
  </si>
  <si>
    <t>Prima 
3Q21</t>
  </si>
  <si>
    <t>System       3Q21</t>
  </si>
  <si>
    <t>% share 
3Q21</t>
  </si>
  <si>
    <t>Prima 
4Q21</t>
  </si>
  <si>
    <t>System       4Q21</t>
  </si>
  <si>
    <t>% share 
4Q21</t>
  </si>
  <si>
    <t>Prima 
1Q21</t>
  </si>
  <si>
    <t>System       1Q21</t>
  </si>
  <si>
    <t>% share 
1Q21</t>
  </si>
  <si>
    <t>Prima 
2Q21</t>
  </si>
  <si>
    <t>System       2Q21</t>
  </si>
  <si>
    <t>% share 
2Q21</t>
  </si>
  <si>
    <t>Prima 
3Q19</t>
  </si>
  <si>
    <t>System       3Q19</t>
  </si>
  <si>
    <t>% share 
3Q19</t>
  </si>
  <si>
    <t>Prima 
4Q19</t>
  </si>
  <si>
    <t>System       4Q19</t>
  </si>
  <si>
    <t>% share 
4Q19</t>
  </si>
  <si>
    <t>Prima 
1Q19</t>
  </si>
  <si>
    <t>System       1Q19</t>
  </si>
  <si>
    <t>% share 
1Q19</t>
  </si>
  <si>
    <t>Prima 
2Q19</t>
  </si>
  <si>
    <t>System       2Q19</t>
  </si>
  <si>
    <t>% share 
2Q19</t>
  </si>
  <si>
    <t>Sep 20 / Sep 19</t>
  </si>
  <si>
    <t>Jun 20 / Jun 19</t>
  </si>
  <si>
    <t>Mar 20 / Mar 19</t>
  </si>
  <si>
    <t>Dic 19 / Dic 18</t>
  </si>
  <si>
    <t>Set 19 / Set 18</t>
  </si>
  <si>
    <t>Jun 19 / Jun 18</t>
  </si>
  <si>
    <t>Mar 19 / Mar 18</t>
  </si>
  <si>
    <t xml:space="preserve">(1) The figure is lower than the net income of Mibanco as Credicorp owns 99.924% of Mibanco (directly and indirectly). </t>
  </si>
  <si>
    <t>(2) The contribution of Grupo Pacífico presented here is greater than the profit of Pacífico Seguros since it is including 100% of Crediseguros (including 48% under Grupo Crédito).</t>
  </si>
  <si>
    <t>Prima 
4Q22</t>
  </si>
  <si>
    <t>System       
4Q22</t>
  </si>
  <si>
    <t>% share 
4Q22</t>
  </si>
  <si>
    <t xml:space="preserve">                                                                                                                                                    </t>
  </si>
  <si>
    <t>1Q23</t>
  </si>
  <si>
    <t>( IFRS, under current regulation as of January 2023)</t>
  </si>
  <si>
    <t>(IFRS, under regulation as of December 2022)</t>
  </si>
  <si>
    <t>Mar 23</t>
  </si>
  <si>
    <t>Financial result of the insurance and reinsurance activity, net</t>
  </si>
  <si>
    <t>(1) Figures differ from previously reported, please consider the data presented on this report.</t>
  </si>
  <si>
    <t>Prima 
1Q23</t>
  </si>
  <si>
    <t>System       
1Q23</t>
  </si>
  <si>
    <t>Dec 22 / Dec 21(1)</t>
  </si>
  <si>
    <t>Mar 23 / Mar 22(1)</t>
  </si>
  <si>
    <t>(In S/ thousands)</t>
  </si>
  <si>
    <t>Life</t>
  </si>
  <si>
    <t>P&amp;C</t>
  </si>
  <si>
    <t>Crediseguros</t>
  </si>
  <si>
    <t>Reinsurance Results</t>
  </si>
  <si>
    <t>BCP Individual</t>
  </si>
  <si>
    <t>Regulatory Capital</t>
  </si>
  <si>
    <t> (S/ thousand)</t>
  </si>
  <si>
    <t>Accumulated earnings</t>
  </si>
  <si>
    <t>Loan loss reserves (1)</t>
  </si>
  <si>
    <t>Unrealized Profit or Losses</t>
  </si>
  <si>
    <t>Investment in subsidiaries and others, net of unrealized profit and net income in subsidiaries</t>
  </si>
  <si>
    <t>Intangibles</t>
  </si>
  <si>
    <t>Total Regulatory Capital</t>
  </si>
  <si>
    <t>Tier 1 Common Equity (2)</t>
  </si>
  <si>
    <t>Regulatory Tier 1 Capital (3)</t>
  </si>
  <si>
    <t>Regulatory Tier 2 Capital (4)</t>
  </si>
  <si>
    <t>Total risk-weighted assets</t>
  </si>
  <si>
    <t>Market risk-weighted assets (5)</t>
  </si>
  <si>
    <t>Capital requirement</t>
  </si>
  <si>
    <t>Market risk capital requirement  (5)</t>
  </si>
  <si>
    <t xml:space="preserve">[1] (1) Up to 1.25% of total risk-weighted assets. </t>
  </si>
  <si>
    <t>[2] Common Equity Tier 1 = Capital Stock + Reserves + Accumulated earnings – Unrealized profits or losses - 100% deductions (investment in subsidiaries, goodwill, intangible assets and deferred tax assets based on future returns).</t>
  </si>
  <si>
    <t>[3] Regulatory Tier 1 Capital = Common Equity Tier 1 + Tier 1 Subordinated Debt (Perpetual).</t>
  </si>
  <si>
    <t xml:space="preserve">[4] Regulatory Tier 2 Capital = Subordinated Debt + Loan loss reserves.  </t>
  </si>
  <si>
    <t>Regulatory Tier 1 ratio</t>
  </si>
  <si>
    <t>Regulatory Global Capital ratio</t>
  </si>
  <si>
    <t>Common Equity Tier 1 ratio IFRS (9)(12)</t>
  </si>
  <si>
    <t>Dic 22</t>
  </si>
  <si>
    <t>Interest and similar expenses</t>
  </si>
  <si>
    <t xml:space="preserve">Net interest, similar income and expenses, after provision for credit losses on loan portfolio 
</t>
  </si>
  <si>
    <t xml:space="preserve">Net loss on securities </t>
  </si>
  <si>
    <t xml:space="preserve">Net gain from associates </t>
  </si>
  <si>
    <t>Insurance Service Result</t>
  </si>
  <si>
    <t>Reinsurance Result</t>
  </si>
  <si>
    <t xml:space="preserve">Assets by insurance and reinsurance contracts </t>
  </si>
  <si>
    <t xml:space="preserve">Financial assets designated at fair value through profit or loss </t>
  </si>
  <si>
    <t xml:space="preserve">Property, plant and equipment, net </t>
  </si>
  <si>
    <t>Other assets (1)</t>
  </si>
  <si>
    <t xml:space="preserve">Capital ratios </t>
  </si>
  <si>
    <t>( Under current peruvian regulation as of January 2023)</t>
  </si>
  <si>
    <t>(1) Net Interest Margin = Net Interest Income (Excluding Net Insurance Financial Expenses) / Average Interest Earning Assets</t>
  </si>
  <si>
    <t xml:space="preserve">(2) Funding Cost = Interest Expense (Does not include Net Insurance Financial Expenses) / Average Funding	</t>
  </si>
  <si>
    <t>(3) Internal Overdue Loans: includes overdue loans and loans under legal collection, according to our internal policy for overdue loans. Internal Overdue Ratio: Internal overdue loans / Total loans</t>
  </si>
  <si>
    <t>(4) Non-performing loans (NPL): Internal overdue loans + Refinanced loans. NPL ratio: NPL / Total loans.</t>
  </si>
  <si>
    <t xml:space="preserve">(5) Cost of risk = Annualized provision for loan losses, net of recoveries / Total loans.		</t>
  </si>
  <si>
    <t>(6) Efficiency Ratio = (Salaries and employee benefits + Administrative expenses + Depreciation and amortization + Association in participation) / (Net interest, similar income and expenses + Fee Income + Net gain on foreign exchange transactions + Net Gain From associates + Net gain on derivatives held for trading + Result on exchange differences + Insurance Underwriting Result)</t>
  </si>
  <si>
    <t>(7) Regulatory Capital / Risk-weighted assets (legal minimum = 10% since July 2011).</t>
  </si>
  <si>
    <t>(8)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</si>
  <si>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(10) Consider shares held by Atlantic Security Holding Corporation (ASHC) and stock awards.</t>
  </si>
  <si>
    <t>(9) Common Equity Tier I = Capital + Reserves – 100% of applicable deductions (investment in subsidiaries, goodwill, intangibles and net deferred taxes that rely on future profitability) + retained earnings + unrealized gains.
Adjusted Risk-Weighted Assets = Risk-weighted assets - (RWA Intangible assets, excluding goodwill, + RWA Deferred tax assets generated as a result of temporary differences in income tax, in excess of 10% of CET1, + RWA Deferred tax assets generated as a result of past losses)."</t>
  </si>
  <si>
    <t>2Q23</t>
  </si>
  <si>
    <t>Jun 23</t>
  </si>
  <si>
    <t>(1) Financial System, Current Exchange Rate</t>
  </si>
  <si>
    <t>Prima 
2Q23</t>
  </si>
  <si>
    <t>% share 
2Q23</t>
  </si>
  <si>
    <t>Assets by insurance contracts</t>
  </si>
  <si>
    <t>Liabilities by insurance contracts</t>
  </si>
  <si>
    <t>2022*</t>
  </si>
  <si>
    <t>*(IFRS, under regulation as of June 2023)</t>
  </si>
  <si>
    <t>(IFRS, under current regulation as of June 2023)</t>
  </si>
  <si>
    <t>Interest Expenses</t>
  </si>
  <si>
    <t>Net Interest Income</t>
  </si>
  <si>
    <t>Fee Income and Gain in FX</t>
  </si>
  <si>
    <t>Other Income No Core:</t>
  </si>
  <si>
    <t>Net loss on securities and associates</t>
  </si>
  <si>
    <t>Other Income not operational</t>
  </si>
  <si>
    <t>Other Income</t>
  </si>
  <si>
    <t>Total Expenses</t>
  </si>
  <si>
    <t>3Q23</t>
  </si>
  <si>
    <r>
      <t xml:space="preserve"> Mibanco </t>
    </r>
    <r>
      <rPr>
        <vertAlign val="superscript"/>
        <sz val="10"/>
        <color theme="1"/>
        <rFont val="Calibri"/>
        <family val="2"/>
        <scheme val="minor"/>
      </rPr>
      <t>(1)</t>
    </r>
  </si>
  <si>
    <r>
      <t xml:space="preserve"> Grupo Pacifico </t>
    </r>
    <r>
      <rPr>
        <vertAlign val="superscript"/>
        <sz val="10"/>
        <color theme="1"/>
        <rFont val="Calibri"/>
        <family val="2"/>
        <scheme val="minor"/>
      </rPr>
      <t>(2)</t>
    </r>
  </si>
  <si>
    <r>
      <t xml:space="preserve">Others </t>
    </r>
    <r>
      <rPr>
        <b/>
        <vertAlign val="superscript"/>
        <sz val="10"/>
        <color theme="1"/>
        <rFont val="Calibri"/>
        <family val="2"/>
        <scheme val="minor"/>
      </rPr>
      <t>(3)</t>
    </r>
  </si>
  <si>
    <t>Sep 23</t>
  </si>
  <si>
    <r>
      <t xml:space="preserve">Total Loans
</t>
    </r>
    <r>
      <rPr>
        <sz val="10"/>
        <color theme="0"/>
        <rFont val="Calibri"/>
        <family val="2"/>
        <scheme val="minor"/>
      </rPr>
      <t>(S/ millions)</t>
    </r>
  </si>
  <si>
    <r>
      <t xml:space="preserve">Total Loans - Local Currency (LC)
</t>
    </r>
    <r>
      <rPr>
        <sz val="10"/>
        <color theme="0"/>
        <rFont val="Calibri"/>
        <family val="2"/>
        <scheme val="minor"/>
      </rPr>
      <t>(S/ millions)</t>
    </r>
  </si>
  <si>
    <r>
      <t xml:space="preserve">Net interest margin </t>
    </r>
    <r>
      <rPr>
        <b/>
        <vertAlign val="superscript"/>
        <sz val="10"/>
        <rFont val="Calibri"/>
        <family val="2"/>
        <scheme val="minor"/>
      </rPr>
      <t>(1)</t>
    </r>
  </si>
  <si>
    <r>
      <t xml:space="preserve">Risk-adjusted Net interest margin </t>
    </r>
    <r>
      <rPr>
        <b/>
        <vertAlign val="superscript"/>
        <sz val="10"/>
        <rFont val="Calibri"/>
        <family val="2"/>
        <scheme val="minor"/>
      </rPr>
      <t>(1)</t>
    </r>
  </si>
  <si>
    <t>2023</t>
  </si>
  <si>
    <r>
      <t xml:space="preserve">Reported efficiency ratio per subsidiary </t>
    </r>
    <r>
      <rPr>
        <b/>
        <vertAlign val="superscript"/>
        <sz val="10"/>
        <color theme="0"/>
        <rFont val="Calibri"/>
        <family val="2"/>
        <scheme val="minor"/>
      </rPr>
      <t>(1)</t>
    </r>
  </si>
  <si>
    <r>
      <t>Operating expenses</t>
    </r>
    <r>
      <rPr>
        <vertAlign val="superscript"/>
        <sz val="10"/>
        <rFont val="Calibri"/>
        <family val="2"/>
        <scheme val="minor"/>
      </rPr>
      <t xml:space="preserve"> (1)</t>
    </r>
  </si>
  <si>
    <r>
      <t>Operating income</t>
    </r>
    <r>
      <rPr>
        <vertAlign val="superscript"/>
        <sz val="10"/>
        <color rgb="FF000000"/>
        <rFont val="Calibri"/>
        <family val="2"/>
        <scheme val="minor"/>
      </rPr>
      <t xml:space="preserve"> (2)</t>
    </r>
  </si>
  <si>
    <r>
      <t xml:space="preserve">Efficiency ratio </t>
    </r>
    <r>
      <rPr>
        <vertAlign val="superscript"/>
        <sz val="10"/>
        <color rgb="FF000000"/>
        <rFont val="Calibri"/>
        <family val="2"/>
        <scheme val="minor"/>
      </rPr>
      <t>(3)</t>
    </r>
  </si>
  <si>
    <r>
      <t xml:space="preserve">Legal and Other capital reserves </t>
    </r>
    <r>
      <rPr>
        <vertAlign val="superscript"/>
        <sz val="10"/>
        <color theme="1"/>
        <rFont val="Calibri"/>
        <family val="2"/>
        <scheme val="minor"/>
      </rPr>
      <t>(1)</t>
    </r>
  </si>
  <si>
    <r>
      <t xml:space="preserve">Minority interest </t>
    </r>
    <r>
      <rPr>
        <vertAlign val="superscript"/>
        <sz val="10"/>
        <color theme="1"/>
        <rFont val="Calibri"/>
        <family val="2"/>
        <scheme val="minor"/>
      </rPr>
      <t>(2)</t>
    </r>
  </si>
  <si>
    <r>
      <t xml:space="preserve">Loan loss reserves </t>
    </r>
    <r>
      <rPr>
        <vertAlign val="superscript"/>
        <sz val="10"/>
        <color theme="1"/>
        <rFont val="Calibri"/>
        <family val="2"/>
        <scheme val="minor"/>
      </rPr>
      <t>(3)</t>
    </r>
  </si>
  <si>
    <r>
      <t xml:space="preserve">Deduction for subordinated debt limit (50% of Tier I excluding deductions) </t>
    </r>
    <r>
      <rPr>
        <vertAlign val="superscript"/>
        <sz val="10"/>
        <color theme="1"/>
        <rFont val="Calibri"/>
        <family val="2"/>
        <scheme val="minor"/>
      </rPr>
      <t>(4)</t>
    </r>
  </si>
  <si>
    <r>
      <t xml:space="preserve">Deduction for Tier I Limit (50% of Regulatory capital) </t>
    </r>
    <r>
      <rPr>
        <vertAlign val="superscript"/>
        <sz val="10"/>
        <color theme="1"/>
        <rFont val="Calibri"/>
        <family val="2"/>
        <scheme val="minor"/>
      </rPr>
      <t>(4)</t>
    </r>
  </si>
  <si>
    <r>
      <t xml:space="preserve">Tier 1 </t>
    </r>
    <r>
      <rPr>
        <vertAlign val="superscript"/>
        <sz val="10"/>
        <rFont val="Calibri"/>
        <family val="2"/>
        <scheme val="minor"/>
      </rPr>
      <t>(5)</t>
    </r>
  </si>
  <si>
    <r>
      <t xml:space="preserve">Tier 2 </t>
    </r>
    <r>
      <rPr>
        <vertAlign val="superscript"/>
        <sz val="10"/>
        <rFont val="Calibri"/>
        <family val="2"/>
        <scheme val="minor"/>
      </rPr>
      <t>(6)</t>
    </r>
    <r>
      <rPr>
        <sz val="10"/>
        <rFont val="Calibri"/>
        <family val="2"/>
        <scheme val="minor"/>
      </rPr>
      <t xml:space="preserve"> + Tier 3 </t>
    </r>
    <r>
      <rPr>
        <vertAlign val="superscript"/>
        <sz val="10"/>
        <rFont val="Calibri"/>
        <family val="2"/>
        <scheme val="minor"/>
      </rPr>
      <t>(7)</t>
    </r>
  </si>
  <si>
    <r>
      <t>Financial Consolidated Group (FCG) Regulatory Capital Requirements</t>
    </r>
    <r>
      <rPr>
        <vertAlign val="superscript"/>
        <sz val="10"/>
        <rFont val="Calibri"/>
        <family val="2"/>
        <scheme val="minor"/>
      </rPr>
      <t xml:space="preserve"> (8)</t>
    </r>
  </si>
  <si>
    <r>
      <t>Insurance Consolidated Group (ICG) Capital Requirements</t>
    </r>
    <r>
      <rPr>
        <vertAlign val="superscript"/>
        <sz val="10"/>
        <rFont val="Calibri"/>
        <family val="2"/>
        <scheme val="minor"/>
      </rPr>
      <t xml:space="preserve"> (9)</t>
    </r>
  </si>
  <si>
    <r>
      <t xml:space="preserve">Required Regulatory Capital Ratio </t>
    </r>
    <r>
      <rPr>
        <vertAlign val="superscript"/>
        <sz val="10"/>
        <rFont val="Calibri"/>
        <family val="2"/>
        <scheme val="minor"/>
      </rPr>
      <t>(10)</t>
    </r>
  </si>
  <si>
    <r>
      <t>Loan loss reserves</t>
    </r>
    <r>
      <rPr>
        <vertAlign val="superscript"/>
        <sz val="10"/>
        <rFont val="Calibri"/>
        <family val="2"/>
        <scheme val="minor"/>
      </rPr>
      <t xml:space="preserve"> (1)</t>
    </r>
  </si>
  <si>
    <r>
      <t>Regulatory Tier 1 Capital</t>
    </r>
    <r>
      <rPr>
        <vertAlign val="superscript"/>
        <sz val="10"/>
        <rFont val="Calibri"/>
        <family val="2"/>
        <scheme val="minor"/>
      </rPr>
      <t xml:space="preserve"> (2)</t>
    </r>
  </si>
  <si>
    <r>
      <t xml:space="preserve">Regulatory Tier 2 Capital </t>
    </r>
    <r>
      <rPr>
        <vertAlign val="superscript"/>
        <sz val="10"/>
        <rFont val="Calibri"/>
        <family val="2"/>
        <scheme val="minor"/>
      </rPr>
      <t>(3)</t>
    </r>
  </si>
  <si>
    <r>
      <t xml:space="preserve">Total risk-weighted assets - SBS </t>
    </r>
    <r>
      <rPr>
        <b/>
        <vertAlign val="superscript"/>
        <sz val="10"/>
        <rFont val="Calibri"/>
        <family val="2"/>
        <scheme val="minor"/>
      </rPr>
      <t>(4)</t>
    </r>
  </si>
  <si>
    <r>
      <t xml:space="preserve">Market risk-weighted assets </t>
    </r>
    <r>
      <rPr>
        <vertAlign val="superscript"/>
        <sz val="10"/>
        <rFont val="Calibri"/>
        <family val="2"/>
        <scheme val="minor"/>
      </rPr>
      <t>(5)</t>
    </r>
  </si>
  <si>
    <r>
      <t xml:space="preserve">Common Equity Tier 1 - Basel IFRS </t>
    </r>
    <r>
      <rPr>
        <b/>
        <vertAlign val="superscript"/>
        <sz val="10"/>
        <rFont val="Calibri"/>
        <family val="2"/>
        <scheme val="minor"/>
      </rPr>
      <t>(6)</t>
    </r>
  </si>
  <si>
    <r>
      <t xml:space="preserve">Risk-Weighted Assets </t>
    </r>
    <r>
      <rPr>
        <vertAlign val="superscript"/>
        <sz val="10"/>
        <rFont val="Calibri"/>
        <family val="2"/>
        <scheme val="minor"/>
      </rPr>
      <t xml:space="preserve"> </t>
    </r>
    <r>
      <rPr>
        <sz val="10"/>
        <rFont val="Calibri"/>
        <family val="2"/>
        <scheme val="minor"/>
      </rPr>
      <t xml:space="preserve">- </t>
    </r>
    <r>
      <rPr>
        <b/>
        <sz val="10"/>
        <rFont val="Calibri"/>
        <family val="2"/>
        <scheme val="minor"/>
      </rPr>
      <t xml:space="preserve">Basel IFRS </t>
    </r>
    <r>
      <rPr>
        <b/>
        <vertAlign val="superscript"/>
        <sz val="10"/>
        <rFont val="Calibri"/>
        <family val="2"/>
        <scheme val="minor"/>
      </rPr>
      <t>(7)</t>
    </r>
  </si>
  <si>
    <r>
      <t xml:space="preserve">  (+) IFRS Adjustments </t>
    </r>
    <r>
      <rPr>
        <vertAlign val="superscript"/>
        <sz val="10"/>
        <rFont val="Calibri"/>
        <family val="2"/>
        <scheme val="minor"/>
      </rPr>
      <t>(11)</t>
    </r>
  </si>
  <si>
    <r>
      <t xml:space="preserve">Regulatory Tier 1 ratio </t>
    </r>
    <r>
      <rPr>
        <vertAlign val="superscript"/>
        <sz val="10"/>
        <rFont val="Calibri"/>
        <family val="2"/>
        <scheme val="minor"/>
      </rPr>
      <t>(8)</t>
    </r>
  </si>
  <si>
    <r>
      <t xml:space="preserve">Common Equity Tier 1 ratio </t>
    </r>
    <r>
      <rPr>
        <vertAlign val="superscript"/>
        <sz val="10"/>
        <rFont val="Calibri"/>
        <family val="2"/>
        <scheme val="minor"/>
      </rPr>
      <t>(9)(12)</t>
    </r>
  </si>
  <si>
    <r>
      <t>Regulatory Global Capital ratio</t>
    </r>
    <r>
      <rPr>
        <vertAlign val="superscript"/>
        <sz val="10"/>
        <rFont val="Calibri"/>
        <family val="2"/>
        <scheme val="minor"/>
      </rPr>
      <t xml:space="preserve"> (10)  </t>
    </r>
  </si>
  <si>
    <r>
      <t xml:space="preserve">Loan loss reserves </t>
    </r>
    <r>
      <rPr>
        <vertAlign val="superscript"/>
        <sz val="10"/>
        <rFont val="Calibri"/>
        <family val="2"/>
        <scheme val="minor"/>
      </rPr>
      <t>(1)</t>
    </r>
  </si>
  <si>
    <r>
      <t xml:space="preserve">Adjusted Risk-Weighted Assets </t>
    </r>
    <r>
      <rPr>
        <vertAlign val="superscript"/>
        <sz val="10"/>
        <rFont val="Calibri"/>
        <family val="2"/>
        <scheme val="minor"/>
      </rPr>
      <t xml:space="preserve"> </t>
    </r>
    <r>
      <rPr>
        <sz val="10"/>
        <rFont val="Calibri"/>
        <family val="2"/>
        <scheme val="minor"/>
      </rPr>
      <t xml:space="preserve">- </t>
    </r>
    <r>
      <rPr>
        <b/>
        <sz val="10"/>
        <rFont val="Calibri"/>
        <family val="2"/>
        <scheme val="minor"/>
      </rPr>
      <t xml:space="preserve">Basel IFRS </t>
    </r>
    <r>
      <rPr>
        <b/>
        <vertAlign val="superscript"/>
        <sz val="10"/>
        <rFont val="Calibri"/>
        <family val="2"/>
        <scheme val="minor"/>
      </rPr>
      <t>(7)</t>
    </r>
  </si>
  <si>
    <r>
      <t xml:space="preserve">Common Equity Tier 1 ratio </t>
    </r>
    <r>
      <rPr>
        <vertAlign val="superscript"/>
        <sz val="10"/>
        <rFont val="Calibri"/>
        <family val="2"/>
        <scheme val="minor"/>
      </rPr>
      <t>(9)(11)</t>
    </r>
  </si>
  <si>
    <r>
      <t xml:space="preserve">Interest expense </t>
    </r>
    <r>
      <rPr>
        <vertAlign val="superscript"/>
        <sz val="10"/>
        <rFont val="Calibri   "/>
      </rPr>
      <t>(1)</t>
    </r>
  </si>
  <si>
    <r>
      <t>Net gain on sales of securities</t>
    </r>
    <r>
      <rPr>
        <vertAlign val="superscript"/>
        <sz val="10"/>
        <rFont val="Calibri   "/>
      </rPr>
      <t xml:space="preserve"> </t>
    </r>
  </si>
  <si>
    <r>
      <t>Net gain from associates</t>
    </r>
    <r>
      <rPr>
        <vertAlign val="superscript"/>
        <sz val="10"/>
        <rFont val="Calibri   "/>
      </rPr>
      <t xml:space="preserve"> </t>
    </r>
  </si>
  <si>
    <r>
      <t xml:space="preserve">Acquisition cost </t>
    </r>
    <r>
      <rPr>
        <vertAlign val="superscript"/>
        <sz val="10"/>
        <rFont val="Calibri   "/>
      </rPr>
      <t>(1)</t>
    </r>
  </si>
  <si>
    <r>
      <t xml:space="preserve">Invesment on securities </t>
    </r>
    <r>
      <rPr>
        <vertAlign val="superscript"/>
        <sz val="10"/>
        <color theme="1"/>
        <rFont val="Calibri"/>
        <family val="2"/>
        <scheme val="minor"/>
      </rPr>
      <t>(6)</t>
    </r>
  </si>
  <si>
    <r>
      <t xml:space="preserve">Loss ratio </t>
    </r>
    <r>
      <rPr>
        <vertAlign val="superscript"/>
        <sz val="10"/>
        <color theme="1"/>
        <rFont val="Calibri"/>
        <family val="2"/>
        <scheme val="minor"/>
      </rPr>
      <t>(1)</t>
    </r>
  </si>
  <si>
    <r>
      <t xml:space="preserve">ROAE </t>
    </r>
    <r>
      <rPr>
        <vertAlign val="superscript"/>
        <sz val="10"/>
        <color theme="1"/>
        <rFont val="Calibri"/>
        <family val="2"/>
        <scheme val="minor"/>
      </rPr>
      <t xml:space="preserve">(2)(3) </t>
    </r>
  </si>
  <si>
    <r>
      <t xml:space="preserve">Combined ratio of Life </t>
    </r>
    <r>
      <rPr>
        <vertAlign val="superscript"/>
        <sz val="10"/>
        <color theme="1"/>
        <rFont val="Calibri"/>
        <family val="2"/>
        <scheme val="minor"/>
      </rPr>
      <t>(4)</t>
    </r>
  </si>
  <si>
    <r>
      <t xml:space="preserve">Combined ratio of P&amp;C </t>
    </r>
    <r>
      <rPr>
        <vertAlign val="superscript"/>
        <sz val="10"/>
        <color theme="1"/>
        <rFont val="Calibri"/>
        <family val="2"/>
        <scheme val="minor"/>
      </rPr>
      <t>(5)</t>
    </r>
  </si>
  <si>
    <r>
      <t>Equity requirement ratio</t>
    </r>
    <r>
      <rPr>
        <vertAlign val="superscript"/>
        <sz val="10"/>
        <rFont val="Calibri"/>
        <family val="2"/>
        <scheme val="minor"/>
      </rPr>
      <t xml:space="preserve"> (7)</t>
    </r>
  </si>
  <si>
    <t>651,51</t>
  </si>
  <si>
    <t>643,97</t>
  </si>
  <si>
    <t>-392,52</t>
  </si>
  <si>
    <t>-691,45</t>
  </si>
  <si>
    <t>-118,75</t>
  </si>
  <si>
    <t>-142,7</t>
  </si>
  <si>
    <t>-144,59</t>
  </si>
  <si>
    <t>40,71</t>
  </si>
  <si>
    <t>107,45</t>
  </si>
  <si>
    <t>-105,64</t>
  </si>
  <si>
    <t>-119,9</t>
  </si>
  <si>
    <t>1,59</t>
  </si>
  <si>
    <t>-1,5</t>
  </si>
  <si>
    <t>8,8</t>
  </si>
  <si>
    <t>-6,43</t>
  </si>
  <si>
    <t>-1,55</t>
  </si>
  <si>
    <t>78,07</t>
  </si>
  <si>
    <t>-1,73</t>
  </si>
  <si>
    <t>-149,16</t>
  </si>
  <si>
    <t>-121,72</t>
  </si>
  <si>
    <t>17,65</t>
  </si>
  <si>
    <t>61,56</t>
  </si>
  <si>
    <t>15,87</t>
  </si>
  <si>
    <t>1,55</t>
  </si>
  <si>
    <t>46,17</t>
  </si>
  <si>
    <t>-34,94</t>
  </si>
  <si>
    <t>-378,21</t>
  </si>
  <si>
    <t>210,71</t>
  </si>
  <si>
    <t>-212,68</t>
  </si>
  <si>
    <t>-18,02</t>
  </si>
  <si>
    <t>451,68</t>
  </si>
  <si>
    <r>
      <t xml:space="preserve">Property, furniture and equipment, net </t>
    </r>
    <r>
      <rPr>
        <b/>
        <vertAlign val="superscript"/>
        <sz val="10"/>
        <rFont val="Calibri   "/>
      </rPr>
      <t>(1)</t>
    </r>
  </si>
  <si>
    <r>
      <t xml:space="preserve">Other assets </t>
    </r>
    <r>
      <rPr>
        <vertAlign val="superscript"/>
        <sz val="10"/>
        <rFont val="Calibri   "/>
      </rPr>
      <t>(2)</t>
    </r>
  </si>
  <si>
    <r>
      <t>Non-interest bearing</t>
    </r>
    <r>
      <rPr>
        <vertAlign val="superscript"/>
        <sz val="10"/>
        <rFont val="Calibri   "/>
      </rPr>
      <t xml:space="preserve"> </t>
    </r>
  </si>
  <si>
    <r>
      <t>Interest bearing</t>
    </r>
    <r>
      <rPr>
        <vertAlign val="superscript"/>
        <sz val="10"/>
        <rFont val="Calibri   "/>
      </rPr>
      <t xml:space="preserve"> </t>
    </r>
  </si>
  <si>
    <r>
      <t xml:space="preserve">Other liabilities </t>
    </r>
    <r>
      <rPr>
        <vertAlign val="superscript"/>
        <sz val="10"/>
        <rFont val="Calibri   "/>
      </rPr>
      <t>(3)</t>
    </r>
  </si>
  <si>
    <r>
      <t xml:space="preserve">Depreciation and amortization </t>
    </r>
    <r>
      <rPr>
        <vertAlign val="superscript"/>
        <sz val="10"/>
        <rFont val="Calibri   "/>
      </rPr>
      <t>(2)</t>
    </r>
  </si>
  <si>
    <r>
      <t xml:space="preserve">ROAE </t>
    </r>
    <r>
      <rPr>
        <b/>
        <vertAlign val="superscript"/>
        <sz val="10"/>
        <rFont val="Calibri"/>
        <family val="2"/>
        <scheme val="minor"/>
      </rPr>
      <t>(1)</t>
    </r>
  </si>
  <si>
    <t>Prima 
3Q23</t>
  </si>
  <si>
    <t>% share 
3Q23</t>
  </si>
  <si>
    <t>Statement of Financial Position</t>
  </si>
  <si>
    <t>Credicorp Ltd.</t>
  </si>
  <si>
    <t>Credicorp Ltd. and Subsidiaries</t>
  </si>
  <si>
    <t>Consolidated Statement of Income</t>
  </si>
  <si>
    <t>Consolidated Statement of Financial Income</t>
  </si>
  <si>
    <t>Credicorp Ltd. And Subsidiaries</t>
  </si>
  <si>
    <t>Consolidated Statement of Financial Position</t>
  </si>
  <si>
    <r>
      <t>Financial assets designated at fair value through profit or loss</t>
    </r>
    <r>
      <rPr>
        <vertAlign val="superscript"/>
        <sz val="10"/>
        <rFont val="Calibri"/>
        <family val="2"/>
        <scheme val="minor"/>
      </rPr>
      <t xml:space="preserve"> </t>
    </r>
  </si>
  <si>
    <r>
      <t>Property, plant and equipment, net</t>
    </r>
    <r>
      <rPr>
        <vertAlign val="superscript"/>
        <sz val="10"/>
        <rFont val="Calibri"/>
        <family val="2"/>
        <scheme val="minor"/>
      </rPr>
      <t xml:space="preserve"> </t>
    </r>
  </si>
  <si>
    <r>
      <t>Other assets</t>
    </r>
    <r>
      <rPr>
        <vertAlign val="superscript"/>
        <sz val="10"/>
        <rFont val="Calibri"/>
        <family val="2"/>
        <scheme val="minor"/>
      </rPr>
      <t xml:space="preserve"> (1)</t>
    </r>
  </si>
  <si>
    <t>(In S/ Thousands, IFRS)</t>
  </si>
  <si>
    <r>
      <t xml:space="preserve">Branches </t>
    </r>
    <r>
      <rPr>
        <vertAlign val="superscript"/>
        <sz val="10"/>
        <rFont val="Calibri"/>
        <family val="2"/>
        <scheme val="minor"/>
      </rPr>
      <t>(1)</t>
    </r>
  </si>
  <si>
    <t>Interest and similar expenses (1)</t>
  </si>
  <si>
    <t>Net gain (loss) on securities</t>
  </si>
  <si>
    <t>Net gain (loss) from associates</t>
  </si>
  <si>
    <t>* Due to reclassifications, the Balance Sheet may differ from those reported in previous quarters.</t>
  </si>
  <si>
    <r>
      <t xml:space="preserve">ROAA </t>
    </r>
    <r>
      <rPr>
        <vertAlign val="superscript"/>
        <sz val="10"/>
        <rFont val="Calibri   "/>
      </rPr>
      <t>(1)(2)</t>
    </r>
  </si>
  <si>
    <r>
      <t xml:space="preserve">ROAE </t>
    </r>
    <r>
      <rPr>
        <vertAlign val="superscript"/>
        <sz val="10"/>
        <rFont val="Calibri   "/>
      </rPr>
      <t>(1)(2)</t>
    </r>
  </si>
  <si>
    <r>
      <t xml:space="preserve">Net interest margin </t>
    </r>
    <r>
      <rPr>
        <vertAlign val="superscript"/>
        <sz val="10"/>
        <rFont val="Calibri   "/>
      </rPr>
      <t>(1)(2)</t>
    </r>
  </si>
  <si>
    <r>
      <t xml:space="preserve">Risk adjusted NIM </t>
    </r>
    <r>
      <rPr>
        <vertAlign val="superscript"/>
        <sz val="10"/>
        <rFont val="Calibri   "/>
      </rPr>
      <t>(1)(2)</t>
    </r>
  </si>
  <si>
    <r>
      <t xml:space="preserve">Funding Cost </t>
    </r>
    <r>
      <rPr>
        <vertAlign val="superscript"/>
        <sz val="10"/>
        <rFont val="Calibri   "/>
      </rPr>
      <t>(1)(2)(3)</t>
    </r>
  </si>
  <si>
    <r>
      <t xml:space="preserve">Cost of risk </t>
    </r>
    <r>
      <rPr>
        <vertAlign val="superscript"/>
        <sz val="10"/>
        <rFont val="Calibri   "/>
      </rPr>
      <t>(4)</t>
    </r>
  </si>
  <si>
    <r>
      <t xml:space="preserve">Oper. expenses as a percent. of total income - reported </t>
    </r>
    <r>
      <rPr>
        <vertAlign val="superscript"/>
        <sz val="10"/>
        <rFont val="Calibri   "/>
      </rPr>
      <t>(5)</t>
    </r>
  </si>
  <si>
    <r>
      <t xml:space="preserve">Oper. expenses as a percent. of av. tot. assets </t>
    </r>
    <r>
      <rPr>
        <vertAlign val="superscript"/>
        <sz val="10"/>
        <rFont val="Calibri   "/>
      </rPr>
      <t>(3)(4)(7)</t>
    </r>
  </si>
  <si>
    <t>(1) Ratios are annualized.</t>
  </si>
  <si>
    <t>(2) Averages are determined as the average of period-beginning and period-ending balances.</t>
  </si>
  <si>
    <t>(3) The funding costs differs from previously reported due to a methodoloy change in the denominator, which no longer includes the following accounts: acceptances outstanding, reserves for property and casualty claims, reserve for unearned premiums, reinsurance payable and other liabilities.</t>
  </si>
  <si>
    <t>(4) Cost of risk: Annualized provision for loan losses / Total loans.</t>
  </si>
  <si>
    <t xml:space="preserve">(5)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</si>
  <si>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t>(6) All capital ratios are for BCP Stand-alone and based on Peru GAAP</t>
  </si>
  <si>
    <t>(7) Regulatory capital/ risk-weighted assets. Risk weighted assets include market risk and operational risk.</t>
  </si>
  <si>
    <t>Other Core Income</t>
  </si>
  <si>
    <t>Other Non-Core Income</t>
  </si>
  <si>
    <t>Total other Non-Core Income</t>
  </si>
  <si>
    <t>System       
2Q23</t>
  </si>
  <si>
    <t>System       
3Q23</t>
  </si>
  <si>
    <r>
      <t>Jun 23 / Jun 22</t>
    </r>
    <r>
      <rPr>
        <b/>
        <vertAlign val="superscript"/>
        <sz val="10"/>
        <color theme="0"/>
        <rFont val="Calibri"/>
        <family val="2"/>
        <scheme val="minor"/>
      </rPr>
      <t>(1)</t>
    </r>
  </si>
  <si>
    <r>
      <t>Sep 23 / Sep 22</t>
    </r>
    <r>
      <rPr>
        <b/>
        <vertAlign val="superscript"/>
        <sz val="10"/>
        <color theme="0"/>
        <rFont val="Calibri"/>
        <family val="2"/>
        <scheme val="minor"/>
      </rPr>
      <t>(1)</t>
    </r>
  </si>
  <si>
    <t>(IFRS 4)</t>
  </si>
  <si>
    <t>(IFRS 17)</t>
  </si>
  <si>
    <t xml:space="preserve">Income from Insurance Services </t>
  </si>
  <si>
    <t>Expenses for Insurance Services</t>
  </si>
  <si>
    <t>Insurance Undewrwriting Result</t>
  </si>
  <si>
    <t>Insurance Underwriting Result</t>
  </si>
  <si>
    <t>( IFRS 17)</t>
  </si>
  <si>
    <t>(under IFRS17)</t>
  </si>
  <si>
    <t>(Under IFRS 17)</t>
  </si>
  <si>
    <t>(Under IFRS 4)</t>
  </si>
  <si>
    <t>(Under regulation as of December 2022)</t>
  </si>
  <si>
    <r>
      <t xml:space="preserve">Total Loans - Foreign Currency (FC)
</t>
    </r>
    <r>
      <rPr>
        <sz val="10"/>
        <color theme="0"/>
        <rFont val="Calibri"/>
        <family val="2"/>
        <scheme val="minor"/>
      </rPr>
      <t>(S/ millions)</t>
    </r>
  </si>
  <si>
    <t>4Q23</t>
  </si>
  <si>
    <t>Dec 23</t>
  </si>
  <si>
    <t>Prima 
4Q23</t>
  </si>
  <si>
    <t>System       
4Q23</t>
  </si>
  <si>
    <t>% share 
4Q23</t>
  </si>
  <si>
    <r>
      <t>Dec 23 / Dec 22</t>
    </r>
    <r>
      <rPr>
        <b/>
        <vertAlign val="superscript"/>
        <sz val="10"/>
        <color theme="0"/>
        <rFont val="Calibri"/>
        <family val="2"/>
        <scheme val="minor"/>
      </rPr>
      <t>(1)</t>
    </r>
  </si>
  <si>
    <r>
      <t xml:space="preserve">Property, furniture and equipment, net </t>
    </r>
    <r>
      <rPr>
        <vertAlign val="superscript"/>
        <sz val="10"/>
        <rFont val="Calibri"/>
        <family val="2"/>
        <scheme val="minor"/>
      </rPr>
      <t>(1)</t>
    </r>
  </si>
  <si>
    <r>
      <t xml:space="preserve">Other assets </t>
    </r>
    <r>
      <rPr>
        <vertAlign val="superscript"/>
        <sz val="10"/>
        <rFont val="Calibri"/>
        <family val="2"/>
        <scheme val="minor"/>
      </rPr>
      <t>(2)</t>
    </r>
  </si>
  <si>
    <r>
      <t>Non-interest bearing</t>
    </r>
    <r>
      <rPr>
        <vertAlign val="superscript"/>
        <sz val="10"/>
        <rFont val="Calibri"/>
        <family val="2"/>
        <scheme val="minor"/>
      </rPr>
      <t xml:space="preserve"> (1)</t>
    </r>
  </si>
  <si>
    <r>
      <t>Interest bearing</t>
    </r>
    <r>
      <rPr>
        <vertAlign val="superscript"/>
        <sz val="10"/>
        <rFont val="Calibri"/>
        <family val="2"/>
        <scheme val="minor"/>
      </rPr>
      <t xml:space="preserve"> (1)</t>
    </r>
  </si>
  <si>
    <r>
      <t xml:space="preserve">Other liabilities </t>
    </r>
    <r>
      <rPr>
        <vertAlign val="superscript"/>
        <sz val="10"/>
        <rFont val="Calibri"/>
        <family val="2"/>
        <scheme val="minor"/>
      </rPr>
      <t>(3)</t>
    </r>
  </si>
  <si>
    <t xml:space="preserve">Total other income </t>
  </si>
  <si>
    <t xml:space="preserve">Administrative expenses </t>
  </si>
  <si>
    <t xml:space="preserve">Income tax </t>
  </si>
  <si>
    <t>Net profit attributable to BCP Consolidated</t>
  </si>
  <si>
    <r>
      <t xml:space="preserve">ROAA </t>
    </r>
    <r>
      <rPr>
        <vertAlign val="superscript"/>
        <sz val="10"/>
        <rFont val="Calibri"/>
        <family val="2"/>
        <scheme val="minor"/>
      </rPr>
      <t>(2)(3)</t>
    </r>
  </si>
  <si>
    <r>
      <t>ROAE</t>
    </r>
    <r>
      <rPr>
        <vertAlign val="superscript"/>
        <sz val="10"/>
        <rFont val="Calibri"/>
        <family val="2"/>
        <scheme val="minor"/>
      </rPr>
      <t xml:space="preserve"> (2)(3)</t>
    </r>
  </si>
  <si>
    <r>
      <t>Net interest margin</t>
    </r>
    <r>
      <rPr>
        <vertAlign val="superscript"/>
        <sz val="10"/>
        <rFont val="Calibri"/>
        <family val="2"/>
        <scheme val="minor"/>
      </rPr>
      <t xml:space="preserve"> (2)(3)</t>
    </r>
  </si>
  <si>
    <r>
      <t xml:space="preserve">Risk adjusted NIM </t>
    </r>
    <r>
      <rPr>
        <vertAlign val="superscript"/>
        <sz val="10"/>
        <rFont val="Calibri"/>
        <family val="2"/>
        <scheme val="minor"/>
      </rPr>
      <t>(2)(3)</t>
    </r>
  </si>
  <si>
    <r>
      <t xml:space="preserve">Funding Cost </t>
    </r>
    <r>
      <rPr>
        <vertAlign val="superscript"/>
        <sz val="10"/>
        <rFont val="Calibri"/>
        <family val="2"/>
        <scheme val="minor"/>
      </rPr>
      <t>(2)(3)(4)</t>
    </r>
  </si>
  <si>
    <r>
      <t xml:space="preserve">Cost of risk </t>
    </r>
    <r>
      <rPr>
        <vertAlign val="superscript"/>
        <sz val="10"/>
        <rFont val="Calibri"/>
        <family val="2"/>
        <scheme val="minor"/>
      </rPr>
      <t>(5)</t>
    </r>
  </si>
  <si>
    <r>
      <t xml:space="preserve">Oper. expenses as a percent. of total income - reported </t>
    </r>
    <r>
      <rPr>
        <vertAlign val="superscript"/>
        <sz val="10"/>
        <rFont val="Calibri"/>
        <family val="2"/>
        <scheme val="minor"/>
      </rPr>
      <t>(6)</t>
    </r>
  </si>
  <si>
    <r>
      <t xml:space="preserve">Oper. expenses as a percent. of av. tot. assets </t>
    </r>
    <r>
      <rPr>
        <vertAlign val="superscript"/>
        <sz val="10"/>
        <rFont val="Calibri"/>
        <family val="2"/>
        <scheme val="minor"/>
      </rPr>
      <t>(2)(3)(6)</t>
    </r>
  </si>
  <si>
    <r>
      <t>Profit before income tax</t>
    </r>
    <r>
      <rPr>
        <b/>
        <vertAlign val="superscript"/>
        <sz val="10"/>
        <rFont val="Calibri"/>
        <family val="2"/>
        <scheme val="minor"/>
      </rPr>
      <t xml:space="preserve"> </t>
    </r>
  </si>
  <si>
    <t>Banco de Credito del Peru</t>
  </si>
  <si>
    <t xml:space="preserve">Consolidated Statement of Financial Position </t>
  </si>
  <si>
    <t>(1) Right of use asset of lease contracts is included by application of IFRS 16.</t>
  </si>
  <si>
    <t>(2) Mainly includes intangible assets, other  accounts receivable and tax credit.</t>
  </si>
  <si>
    <t>(3) Mainly includes other accounts payable.</t>
  </si>
  <si>
    <t xml:space="preserve">Consolidated Statement of Income </t>
  </si>
  <si>
    <t>(1) Financing expenses related to lease agreements are included according to the application of IFRS 16.</t>
  </si>
  <si>
    <t>(2) The effect of the application of IFRS 16 is included, which corresponds to a greater depreciation for the asset for right-of-use".</t>
  </si>
  <si>
    <t>Banco de Credito del Peru and Subsidiaries</t>
  </si>
  <si>
    <t>Selected Financial Indicators</t>
  </si>
  <si>
    <t>Common Equity Tier 1 ratio</t>
  </si>
  <si>
    <t>Tier 1 Capital ratio</t>
  </si>
  <si>
    <t>*Includes ASB and Credicorp Capital. Does not include Wealth Management at BCP.</t>
  </si>
  <si>
    <t>Investment Management &amp; Advisory*</t>
  </si>
  <si>
    <t>Year</t>
  </si>
  <si>
    <t>Goodwill Impairment (Mibanco Colombia)</t>
  </si>
  <si>
    <t>1Q24</t>
  </si>
  <si>
    <t>Mar 24</t>
  </si>
  <si>
    <t>2024</t>
  </si>
  <si>
    <r>
      <t xml:space="preserve">Net interest margin </t>
    </r>
    <r>
      <rPr>
        <b/>
        <vertAlign val="superscript"/>
        <sz val="8.5"/>
        <rFont val="Calibri"/>
        <family val="2"/>
      </rPr>
      <t>(1)</t>
    </r>
  </si>
  <si>
    <r>
      <t xml:space="preserve">Risk-adjusted Net interest margin </t>
    </r>
    <r>
      <rPr>
        <b/>
        <vertAlign val="superscript"/>
        <sz val="8.5"/>
        <rFont val="Calibri"/>
        <family val="2"/>
      </rPr>
      <t>(1)</t>
    </r>
  </si>
  <si>
    <t xml:space="preserve">(2) Adjusted for (i) impairment from zero interest-rate loans and (ii) expenses related to liability management operations at BCP Stand-Alone. </t>
  </si>
  <si>
    <t>.</t>
  </si>
  <si>
    <t>(11) Adjusted Risk-Weighted Assets = Risk-weighted assets - (RWA Intangible assets, excluding goodwill, + RWA Deferred tax assets generated as a result of temporary differences in income tax, in excess of 10% of CET1, + RWA Deferred tax assets generated as a result of past losses).</t>
  </si>
  <si>
    <t>(12) These shares are held by Atlantic Security Holding Corporation (ASHC).</t>
  </si>
  <si>
    <t>(13) Common Equity Tier I calculated based on IFRS Accounting.</t>
  </si>
  <si>
    <t>Capital Regulatorio y Capitalización</t>
  </si>
  <si>
    <t>Saldo a</t>
  </si>
  <si>
    <t>PEN (000)</t>
  </si>
  <si>
    <t>Capital social</t>
  </si>
  <si>
    <t>Acciones de tesorería</t>
  </si>
  <si>
    <t>Capital adicional</t>
  </si>
  <si>
    <t>Reservas Legales y Facultativas</t>
  </si>
  <si>
    <t>Interés Minoritario</t>
  </si>
  <si>
    <r>
      <t xml:space="preserve">Utilidades y Resultados Acumulados </t>
    </r>
    <r>
      <rPr>
        <vertAlign val="superscript"/>
        <sz val="10"/>
        <rFont val="Calibri"/>
        <family val="2"/>
        <scheme val="minor"/>
      </rPr>
      <t>(1)</t>
    </r>
  </si>
  <si>
    <r>
      <t xml:space="preserve">Ganancia / Pérdida No Realizada </t>
    </r>
    <r>
      <rPr>
        <vertAlign val="superscript"/>
        <sz val="10"/>
        <rFont val="Calibri"/>
        <family val="2"/>
        <scheme val="minor"/>
      </rPr>
      <t>(2)</t>
    </r>
  </si>
  <si>
    <r>
      <t xml:space="preserve">Intangibles </t>
    </r>
    <r>
      <rPr>
        <vertAlign val="superscript"/>
        <sz val="10"/>
        <rFont val="Calibri"/>
        <family val="2"/>
        <scheme val="minor"/>
      </rPr>
      <t>(3)</t>
    </r>
  </si>
  <si>
    <r>
      <t xml:space="preserve">Deducciones en Capital Ordinario Nivel 1 </t>
    </r>
    <r>
      <rPr>
        <vertAlign val="superscript"/>
        <sz val="10"/>
        <rFont val="Calibri"/>
        <family val="2"/>
        <scheme val="minor"/>
      </rPr>
      <t>(4)</t>
    </r>
  </si>
  <si>
    <t>Deuda Subordinada Perpetua</t>
  </si>
  <si>
    <t>Deuda Subordinada</t>
  </si>
  <si>
    <r>
      <t xml:space="preserve">Provisiones Genéricas </t>
    </r>
    <r>
      <rPr>
        <vertAlign val="superscript"/>
        <sz val="10"/>
        <rFont val="Calibri"/>
        <family val="2"/>
        <scheme val="minor"/>
      </rPr>
      <t>(5)</t>
    </r>
  </si>
  <si>
    <r>
      <t xml:space="preserve">Deducciones en Patrimonio Efectivo Nivel 2 </t>
    </r>
    <r>
      <rPr>
        <vertAlign val="superscript"/>
        <sz val="10"/>
        <rFont val="Calibri"/>
        <family val="2"/>
        <scheme val="minor"/>
      </rPr>
      <t>(6)</t>
    </r>
  </si>
  <si>
    <t>Total Patrimonio Efectivo (A)</t>
  </si>
  <si>
    <t>Total Capital Ordinario Nivel 1 (B)</t>
  </si>
  <si>
    <t>Total Patrimonio Efectivo Nivel 1 (C)</t>
  </si>
  <si>
    <t>Requerimiento Patrimonio Efectivo (D)</t>
  </si>
  <si>
    <t>Requerimiento Capital Ordinario Nivel 1 (E)</t>
  </si>
  <si>
    <t>Requerimiento Patrimonio Efectivo Nivel 1 (F)</t>
  </si>
  <si>
    <t>Ratio Patrimonio Efectivo (A) / (D)</t>
  </si>
  <si>
    <t>Ratio Capital Ordinario Nivel 1 (B) / (E)</t>
  </si>
  <si>
    <t>Ratio Patrimonio Efectivo Nivel 1 (C) / (F)</t>
  </si>
  <si>
    <t>(3) Negative % change indicates depreciation.</t>
  </si>
  <si>
    <t>(4) Grey area indicate estimates by BCP Economic Research as of May 2024</t>
  </si>
  <si>
    <t>Prima 
1Q24</t>
  </si>
  <si>
    <t>System 
1Q24</t>
  </si>
  <si>
    <t>% share
1Q24</t>
  </si>
  <si>
    <r>
      <t xml:space="preserve">Financial system loan without Reactiva (% change) </t>
    </r>
    <r>
      <rPr>
        <vertAlign val="superscript"/>
        <sz val="10"/>
        <rFont val="Calibri"/>
        <family val="2"/>
        <scheme val="minor"/>
      </rPr>
      <t>(1)</t>
    </r>
  </si>
  <si>
    <r>
      <t xml:space="preserve">Inflation, end of period </t>
    </r>
    <r>
      <rPr>
        <vertAlign val="superscript"/>
        <sz val="10"/>
        <rFont val="Calibri"/>
        <family val="2"/>
        <scheme val="minor"/>
      </rPr>
      <t>(2)</t>
    </r>
  </si>
  <si>
    <t>Loan Portfolio Quality and Delinquency Ratios</t>
  </si>
  <si>
    <t>Internal overdue loans (IOLs)</t>
  </si>
  <si>
    <t>Internal overdue loans over 90-days</t>
  </si>
  <si>
    <t>Refinanced loans</t>
  </si>
  <si>
    <t>Non-performing loans (NPLs)</t>
  </si>
  <si>
    <t>Ingresos Neto por Comisiones por Subsidiaria</t>
  </si>
  <si>
    <t xml:space="preserve">Pacífico </t>
  </si>
  <si>
    <t>Prima</t>
  </si>
  <si>
    <t>ASB</t>
  </si>
  <si>
    <t>Credicorp Capital</t>
  </si>
  <si>
    <t>Eliminaciones y Otros (1)</t>
  </si>
  <si>
    <t>Total Ingreso Neto por Comisiones</t>
  </si>
  <si>
    <t>Credicorp Physical Point of Contact</t>
  </si>
  <si>
    <t>Investments at amortized cost</t>
  </si>
  <si>
    <t xml:space="preserve">Net interest, similar income and expenses, after provision for credit losses on loan portfolio </t>
  </si>
  <si>
    <t>Dividends distribution, net of treasury shares effect (S/000)</t>
  </si>
  <si>
    <t>Net income / share (S/)</t>
  </si>
  <si>
    <t>Net interest margin(1)</t>
  </si>
  <si>
    <t xml:space="preserve">Risk-adjusted Net interest margin </t>
  </si>
  <si>
    <t xml:space="preserve">Funding cost(2) </t>
  </si>
  <si>
    <t>ROE</t>
  </si>
  <si>
    <t>ROA</t>
  </si>
  <si>
    <t>Loan portfolio quality</t>
  </si>
  <si>
    <t>Internal overdue ratio (3)</t>
  </si>
  <si>
    <t>Internal overdue ratio over 90 days</t>
  </si>
  <si>
    <t>NPL ratio (4)</t>
  </si>
  <si>
    <t>Cost of risk (5)</t>
  </si>
  <si>
    <t>Coverage ratio of IOLs</t>
  </si>
  <si>
    <t>Operating income(6)</t>
  </si>
  <si>
    <t>Operating expenses(7)</t>
  </si>
  <si>
    <t xml:space="preserve">Efficiency ratio (8) </t>
  </si>
  <si>
    <t>Operating expenses / Total average assets</t>
  </si>
  <si>
    <t xml:space="preserve">Capital adequacy - BCP Stand-alone </t>
  </si>
  <si>
    <t>Global Capital ratio (9)</t>
  </si>
  <si>
    <t>Tier 1 ratio (10)</t>
  </si>
  <si>
    <t>Common equity tier 1 ratio (11) (13)</t>
  </si>
  <si>
    <t xml:space="preserve">Capital adequacy - Mibanco </t>
  </si>
  <si>
    <t>Common equity tier 1 ratio (11)(13)</t>
  </si>
  <si>
    <t>Share Information</t>
  </si>
  <si>
    <t>Issued Shares</t>
  </si>
  <si>
    <t>Treasury Shares (12)</t>
  </si>
  <si>
    <t>Outstanding Shares</t>
  </si>
  <si>
    <t>Dividends per share (S/)</t>
  </si>
  <si>
    <r>
      <t xml:space="preserve">Cost of risk </t>
    </r>
    <r>
      <rPr>
        <vertAlign val="superscript"/>
        <sz val="10"/>
        <color theme="1"/>
        <rFont val="Calibri"/>
        <family val="2"/>
        <scheme val="minor"/>
      </rPr>
      <t>(1)</t>
    </r>
  </si>
  <si>
    <t>2Q24</t>
  </si>
  <si>
    <t>Jun 24</t>
  </si>
  <si>
    <t>Dic 23</t>
  </si>
  <si>
    <t/>
  </si>
  <si>
    <t>Set 21</t>
  </si>
  <si>
    <t>Dic 21</t>
  </si>
  <si>
    <t>Set 22</t>
  </si>
  <si>
    <t>Set 23</t>
  </si>
  <si>
    <t>Jun  24</t>
  </si>
  <si>
    <t>Mar 24 / Mar 23(1)</t>
  </si>
  <si>
    <t>Prima 
2Q24</t>
  </si>
  <si>
    <t>System 
2Q24</t>
  </si>
  <si>
    <t>% share
2Q24</t>
  </si>
  <si>
    <t>Jun 24 / Jun 23(1)</t>
  </si>
  <si>
    <r>
      <t>NIM</t>
    </r>
    <r>
      <rPr>
        <b/>
        <vertAlign val="superscript"/>
        <sz val="11"/>
        <rFont val="Calibri"/>
        <family val="2"/>
        <scheme val="minor"/>
      </rPr>
      <t>(1)</t>
    </r>
  </si>
  <si>
    <t>(1) The yield calculation includes “Financial Expense associated with the insurance and reinsurance activity, net”</t>
  </si>
  <si>
    <t>|x</t>
  </si>
  <si>
    <t>*These figures are corrected according to the Press Release issued on August 13, 2024.</t>
  </si>
  <si>
    <t>3Q24</t>
  </si>
  <si>
    <t>Sep 24</t>
  </si>
  <si>
    <t>Statement in Income</t>
  </si>
  <si>
    <t>Up to</t>
  </si>
  <si>
    <t>Financial income</t>
  </si>
  <si>
    <t>Financial expenses</t>
  </si>
  <si>
    <t>Interest income, net</t>
  </si>
  <si>
    <t xml:space="preserve">Net gain (loss) on securities </t>
  </si>
  <si>
    <t xml:space="preserve">Cash and due from banks </t>
  </si>
  <si>
    <t>Other Assets</t>
  </si>
  <si>
    <t>Lease payable</t>
  </si>
  <si>
    <t>Other reserves</t>
  </si>
  <si>
    <t>Net Income for the Period</t>
  </si>
  <si>
    <t>Total Liabilities and Equity</t>
  </si>
  <si>
    <t>Net Interest Margin</t>
  </si>
  <si>
    <t>Efficiency Ratio</t>
  </si>
  <si>
    <t>Operating Expenses / Total Average Assets</t>
  </si>
  <si>
    <t>Selected Ratios</t>
  </si>
  <si>
    <t xml:space="preserve"> System</t>
  </si>
  <si>
    <t xml:space="preserve"> Share %</t>
  </si>
  <si>
    <t>AUMs (S/ Millions)</t>
  </si>
  <si>
    <t>Affiliates (S/ Millions)</t>
  </si>
  <si>
    <t>Collections (S/ Millions)</t>
  </si>
  <si>
    <t>Key indicators and Market Share</t>
  </si>
  <si>
    <r>
      <t xml:space="preserve">Exchange rate, (% change) </t>
    </r>
    <r>
      <rPr>
        <vertAlign val="superscript"/>
        <sz val="10"/>
        <rFont val="Calibri"/>
        <family val="2"/>
        <scheme val="minor"/>
      </rPr>
      <t>(3)</t>
    </r>
  </si>
  <si>
    <t>Funding</t>
  </si>
  <si>
    <t>(1) Includes Banco de la Nacion branches, which in September 23 were 36, in June 24 were 36 and in September 24 were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</si>
</sst>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2">
    <numFmt numFmtId="41" formatCode="_-* #,##0_-;\-* #,##0_-;_-* &quot;-&quot;_-;_-@_-"/>
    <numFmt numFmtId="44" formatCode="_-&quot;$&quot;\ * #,##0.00_-;\-&quot;$&quot;\ * #,##0.00_-;_-&quot;$&quot;\ * &quot;-&quot;??_-;_-@_-"/>
    <numFmt numFmtId="43" formatCode="_-* #,##0.00_-;\-* #,##0.00_-;_-* &quot;-&quot;??_-;_-@_-"/>
    <numFmt numFmtId="164" formatCode="&quot;S/&quot;\ #,##0;[Red]\-&quot;S/&quot;\ #,##0"/>
    <numFmt numFmtId="165" formatCode="&quot;S/&quot;\ #,##0.00;[Red]\-&quot;S/&quot;\ #,##0.00"/>
    <numFmt numFmtId="166" formatCode="_-&quot;S/&quot;\ * #,##0.00_-;\-&quot;S/&quot;\ * #,##0.00_-;_-&quot;S/&quot;\ * &quot;-&quot;??_-;_-@_-"/>
    <numFmt numFmtId="167" formatCode="&quot;S/&quot;#,##0;[Red]\-&quot;S/&quot;#,##0"/>
    <numFmt numFmtId="168" formatCode="_-* #,##0.00\ _€_-;\-* #,##0.00\ _€_-;_-* &quot;-&quot;??\ _€_-;_-@_-"/>
    <numFmt numFmtId="169" formatCode="_ * #,##0.00_ ;_ * \-#,##0.00_ ;_ * &quot;-&quot;??_ ;_ @_ "/>
    <numFmt numFmtId="170" formatCode="0.0%"/>
    <numFmt numFmtId="171" formatCode="_ * #,##0_ ;_ * \-#,##0_ ;_ * &quot;-&quot;??_ ;_ @_ "/>
    <numFmt numFmtId="172" formatCode="_(* #,##0_);_(* \(#,##0\);_(* &quot;-&quot;??_);_(@_)"/>
    <numFmt numFmtId="173" formatCode="_-* #,##0.00\ _D_M_-;\-* #,##0.00\ _D_M_-;_-* &quot;-&quot;??\ _D_M_-;_-@_-"/>
    <numFmt numFmtId="174" formatCode="_(* #,##0.00_);_(* \(#,##0.00\);_(* &quot;-&quot;??_);_(@_)"/>
    <numFmt numFmtId="175" formatCode="&quot;S/.&quot;\ #,##0_);[Red]\(&quot;S/.&quot;\ #,##0\)"/>
    <numFmt numFmtId="176" formatCode="0.0"/>
    <numFmt numFmtId="177" formatCode="&quot;S/.&quot;\ #,##0;[Red]&quot;S/.&quot;\ \-#,##0"/>
    <numFmt numFmtId="178" formatCode="[$-409]mmm\-yy;@"/>
    <numFmt numFmtId="179" formatCode="_(* #,##0.000_);_(* \(#,##0.000\);_(* &quot;-&quot;??_);_(@_)"/>
    <numFmt numFmtId="180" formatCode="_ * #,##0.000000_ ;_ * \-#,##0.000000_ ;_ * &quot;-&quot;??_ ;_ @_ "/>
    <numFmt numFmtId="181" formatCode="0.0000"/>
    <numFmt numFmtId="182" formatCode="_(* #,##0.0_);_(* \(#,##0.0\);_(* &quot;-&quot;??_);_(@_)"/>
    <numFmt numFmtId="183" formatCode="General_)"/>
    <numFmt numFmtId="184" formatCode="_ * #,##0_ ;_ * \-#,##0_ ;_ * &quot;-&quot;_ ;_ @_ "/>
    <numFmt numFmtId="185" formatCode="_ &quot;S/.&quot;\ * #,##0.00_ ;_ &quot;S/.&quot;\ * \-#,##0.00_ ;_ &quot;S/.&quot;\ * &quot;-&quot;??_ ;_ @_ "/>
    <numFmt numFmtId="186" formatCode="&quot;$&quot;#,##0_);\(&quot;$&quot;#,##0\)"/>
    <numFmt numFmtId="187" formatCode="&quot;$&quot;#,##0.00_);[Red]\(&quot;$&quot;#,##0.00\)"/>
    <numFmt numFmtId="188" formatCode="_(&quot;$&quot;* #,##0_);_(&quot;$&quot;* \(#,##0\);_(&quot;$&quot;* &quot;-&quot;_);_(@_)"/>
    <numFmt numFmtId="189" formatCode="_(&quot;$&quot;* #,##0.00_);_(&quot;$&quot;* \(#,##0.00\);_(&quot;$&quot;* &quot;-&quot;??_);_(@_)"/>
    <numFmt numFmtId="190" formatCode="_ * #,##0.000_ ;_ * \-#,##0.000_ ;_ * &quot;-&quot;??_ ;_ @_ "/>
    <numFmt numFmtId="191" formatCode="#,##0.000000000"/>
    <numFmt numFmtId="192" formatCode="#,"/>
    <numFmt numFmtId="193" formatCode="&quot;$&quot;#,##0.0_);[Red]\(&quot;$&quot;#,##0.0\)"/>
    <numFmt numFmtId="194" formatCode="_([$€]* #,##0.00_);_([$€]* \(#,##0.00\);_([$€]* &quot;-&quot;??_);_(@_)"/>
    <numFmt numFmtId="195" formatCode="#,#00"/>
    <numFmt numFmtId="196" formatCode="#.##000"/>
    <numFmt numFmtId="197" formatCode="#,##0.0_);\(#,##0.0\)"/>
    <numFmt numFmtId="198" formatCode="0.000000%"/>
    <numFmt numFmtId="199" formatCode="\(0.000_)"/>
    <numFmt numFmtId="200" formatCode="\$#,#00"/>
    <numFmt numFmtId="201" formatCode="%#,#00"/>
    <numFmt numFmtId="202" formatCode="&quot;$&quot;#,##0;&quot;$&quot;\-#,##0"/>
    <numFmt numFmtId="203" formatCode="&quot;$&quot;#,##0.0_);\(&quot;$&quot;#,##0.0\)"/>
    <numFmt numFmtId="204" formatCode="_ * #,##0.0_ ;_ * \-#,##0.0_ ;_ * &quot;-&quot;??_ ;_ @_ "/>
    <numFmt numFmtId="205" formatCode="_ * #,##0.0000_ ;_ * \-#,##0.0000_ ;_ * &quot;-&quot;??_ ;_ @_ "/>
    <numFmt numFmtId="206" formatCode="_([$€-2]\ * #,##0.00_);_([$€-2]\ * \(#,##0.00\);_([$€-2]\ * &quot;-&quot;??_)"/>
    <numFmt numFmtId="207" formatCode="#,##0;\(#,##0\)"/>
    <numFmt numFmtId="208" formatCode="\£\ #,##0_);[Red]\(\£\ #,##0\)"/>
    <numFmt numFmtId="209" formatCode="\¥\ #,##0_);[Red]\(\¥\ #,##0\)"/>
    <numFmt numFmtId="210" formatCode="0.00;[Red]0.00"/>
    <numFmt numFmtId="211" formatCode="00000000"/>
    <numFmt numFmtId="212" formatCode="#,##0\ ;[Red]\(#,##0\);\-"/>
    <numFmt numFmtId="213" formatCode="[$-280A]dddd\,\ dd&quot; de &quot;mmmm&quot; de &quot;yyyy"/>
    <numFmt numFmtId="214" formatCode="_-[$€-2]* #,##0.00_-;\-[$€-2]* #,##0.00_-;_-[$€-2]* &quot;-&quot;??_-"/>
    <numFmt numFmtId="215" formatCode="_(* #,##0_);_(* \(#,##0\);_(* &quot;--- &quot;_)"/>
    <numFmt numFmtId="216" formatCode="_(&quot;$&quot;* #,##0_);_(&quot;$&quot;* \(#,##0\);_(&quot;$&quot;* &quot;--- &quot;_)"/>
    <numFmt numFmtId="217" formatCode="#,##0.0\ ;\(#,##0.0\)"/>
    <numFmt numFmtId="218" formatCode="\•\ \ @"/>
    <numFmt numFmtId="219" formatCode="&quot;$&quot;#,##0.00"/>
    <numFmt numFmtId="220" formatCode="#,##0.0"/>
    <numFmt numFmtId="221" formatCode="#,##0_%_);\(#,##0\)_%;#,##0_%_);@_%_)"/>
    <numFmt numFmtId="222" formatCode="_-* #,##0.00\ _P_t_s_-;\-* #,##0.00\ _P_t_s_-;_-* &quot;-&quot;??\ _P_t_s_-;_-@_-"/>
    <numFmt numFmtId="223" formatCode="_ &quot;S/&quot;* #,##0.00_ ;_ &quot;S/&quot;* \-#,##0.00_ ;_ &quot;S/&quot;* &quot;-&quot;??_ ;_ @_ "/>
    <numFmt numFmtId="224" formatCode="&quot;$&quot;#,##0.00;\(&quot;$&quot;#,##0.00\)"/>
    <numFmt numFmtId="225" formatCode="&quot;$&quot;#,##0_%_);\(&quot;$&quot;#,##0\)_%;&quot;$&quot;#,##0_%_);@_%_)"/>
    <numFmt numFmtId="226" formatCode="_(&quot;S/.&quot;\ * #,##0.00_);_(&quot;S/.&quot;\ * \(#,##0.00\);_(&quot;S/.&quot;\ * &quot;-&quot;??_);_(@_)"/>
    <numFmt numFmtId="227" formatCode="&quot;S/&quot;#,##0;&quot;S/&quot;\-#,##0"/>
    <numFmt numFmtId="228" formatCode="\ \ _•\–\ \ \ \ @"/>
    <numFmt numFmtId="229" formatCode="mmm\-d\-yyyy"/>
    <numFmt numFmtId="230" formatCode="mmm\-yyyy"/>
    <numFmt numFmtId="231" formatCode="m/d/yy_%_)"/>
    <numFmt numFmtId="232" formatCode="#,##0.0\ \ ;\(#,##0.0\)\ "/>
    <numFmt numFmtId="233" formatCode="0_%_);\(0\)_%;0_%_);@_%_)"/>
    <numFmt numFmtId="234" formatCode="_ [$€]* #,##0.00_ ;_ [$€]* \-#,##0.00_ ;_ [$€]* &quot;-&quot;??_ ;_ @_ "/>
    <numFmt numFmtId="235" formatCode="_-[$€]* #,##0.00_-;\-[$€]* #,##0.00_-;_-[$€]* &quot;-&quot;??_-;_-@_-"/>
    <numFmt numFmtId="236" formatCode="#\ ##0.0"/>
    <numFmt numFmtId="237" formatCode="###0_);\(###0\)"/>
    <numFmt numFmtId="238" formatCode="0.0\%_);\(0.0\%\);0.0\%_);@_%_)"/>
    <numFmt numFmtId="239" formatCode="####"/>
    <numFmt numFmtId="240" formatCode="0.00000000"/>
    <numFmt numFmtId="241" formatCode="#,##0.00&quot;F&quot;_);\(#,##0.00&quot;F&quot;\)"/>
    <numFmt numFmtId="242" formatCode="0\ 000\ 000\ 000"/>
    <numFmt numFmtId="243" formatCode="#,##0.0_);[Red]\(#,##0.0\)"/>
    <numFmt numFmtId="244" formatCode="0.0%;[Red]\(0.0%\)"/>
    <numFmt numFmtId="245" formatCode="&quot;S/.&quot;\ #,##0_);\(&quot;S/.&quot;\ #,##0\)"/>
    <numFmt numFmtId="246" formatCode="&quot;S/.&quot;\ #,##0.00_);\(&quot;S/.&quot;\ #,##0.00\)"/>
    <numFmt numFmtId="247" formatCode="&quot;S/.&quot;\ #,##0.00_);[Red]\(&quot;S/.&quot;\ #,##0.00\)"/>
    <numFmt numFmtId="248" formatCode="0.000%"/>
    <numFmt numFmtId="249" formatCode="_ * #,##0.00000_ ;_ * \-#,##0.00000_ ;_ * &quot;-&quot;??_ ;_ @_ "/>
    <numFmt numFmtId="250" formatCode="\$#,##0_);\(\$#,##0\)"/>
    <numFmt numFmtId="251" formatCode="#,##0.00\x;\(#,##0.00\x\)"/>
    <numFmt numFmtId="252" formatCode="0.0\x_)_);&quot;NM&quot;_x_)_);0.0\x_)_);@_%_)"/>
    <numFmt numFmtId="253" formatCode="_(* #,##0.00000_);_(* \(#,##0.00000\);_(* &quot;-&quot;_);_(@_)"/>
    <numFmt numFmtId="254" formatCode="0.000000000E+00;\盌"/>
    <numFmt numFmtId="255" formatCode="#,##0.0;\(#,##0.0\)"/>
    <numFmt numFmtId="256" formatCode="#,##0.000"/>
    <numFmt numFmtId="257" formatCode="#,##0.000_);\(#,##0.000\)"/>
    <numFmt numFmtId="258" formatCode="[$$-409]#,##0.00"/>
    <numFmt numFmtId="259" formatCode="#,##0.0_)\ \ ;[Red]\(#,##0.0\)\ \ "/>
    <numFmt numFmtId="260" formatCode="#,##0.00\x_);[Red]\(#,##0.00\x\);&quot;--  &quot;"/>
    <numFmt numFmtId="261" formatCode="0_);\(0\)"/>
    <numFmt numFmtId="262" formatCode="_(* #,##0.00\x_);_(* \(#,##0.00\x\);_(* &quot;-&quot;??_);_(@_)"/>
    <numFmt numFmtId="263" formatCode="_(* #,##0.0_);_(* \(#,##0.0\);_(* &quot;-&quot;_);_(@_)"/>
    <numFmt numFmtId="264" formatCode="##0%;\(##0%\)"/>
    <numFmt numFmtId="265" formatCode="0.00%;\(0.00%\)"/>
    <numFmt numFmtId="266" formatCode="0.0_%"/>
    <numFmt numFmtId="267" formatCode="#,##0.0%;[Red]\(#,##0.0%\)"/>
    <numFmt numFmtId="268" formatCode="_(&quot;$&quot;* #,##0.00\x_);_(&quot;$&quot;* \(#,##0.00\x\);_(&quot;$&quot;* &quot;-&quot;??_);_(@_)"/>
    <numFmt numFmtId="269" formatCode="0.0%_);\(0.0%\);0.0%_);@_%_)"/>
    <numFmt numFmtId="270" formatCode="#,##0.00\x;#,##0.00\x"/>
    <numFmt numFmtId="271" formatCode="#,##0.00_x"/>
    <numFmt numFmtId="272" formatCode="#,##0.00\x"/>
    <numFmt numFmtId="273" formatCode="_ * #,##0.0_ ;[Red]_ * \-#,##0.0_ ;_ * &quot;-&quot;???_ ;_ @_ "/>
    <numFmt numFmtId="274" formatCode="#,##0.0_%_);\(#,##0.0\)_%;#,##0.0_%_);@_%_)"/>
    <numFmt numFmtId="275" formatCode="&quot;$&quot;#\ ?/?"/>
    <numFmt numFmtId="276" formatCode="_(* #,##0.00\x_);_(* \(#,##0.00\x\);_(* &quot;-&quot;_);_(@_)"/>
    <numFmt numFmtId="277" formatCode="0.00_)"/>
    <numFmt numFmtId="278" formatCode="0.0000%"/>
    <numFmt numFmtId="279" formatCode="_ &quot;\&quot;* #,##0_ ;_ &quot;\&quot;* \-#,##0_ ;_ &quot;\&quot;* &quot;-&quot;_ ;_ @_ "/>
    <numFmt numFmtId="280" formatCode="_ &quot;\&quot;* #,##0.00_ ;_ &quot;\&quot;* \-#,##0.00_ ;_ &quot;\&quot;* &quot;-&quot;??_ ;_ @_ "/>
    <numFmt numFmtId="281" formatCode="[$$-86B]\ #,##0"/>
    <numFmt numFmtId="282" formatCode="&quot;$&quot;#,##0.0000_);\(&quot;$&quot;#,##0.0000\)"/>
    <numFmt numFmtId="283" formatCode="[$$-86B]\ #,##0.000"/>
    <numFmt numFmtId="284" formatCode="mm/dd/yy"/>
    <numFmt numFmtId="285" formatCode="_-* #,##0_-;\-* #,##0_-;_-* &quot;-&quot;??_-;_-@_-"/>
    <numFmt numFmtId="286" formatCode="0.00000%"/>
    <numFmt numFmtId="287" formatCode="#,##0.00;\(#,##0.00\)"/>
    <numFmt numFmtId="288" formatCode="#,##0\ ;\(#,##0\);\-"/>
    <numFmt numFmtId="289" formatCode="#,##0.0\ ;\(#,##0.0\);\-"/>
    <numFmt numFmtId="290" formatCode="_-* #,##0\ _D_M_-;\-* #,##0\ _D_M_-;_-* &quot;-&quot;??\ _D_M_-;_-@_-"/>
    <numFmt numFmtId="291" formatCode="#,##0\ ;\(#,##0\)\ ;&quot;-&quot;??_ "/>
    <numFmt numFmtId="292" formatCode="0.0%;\(0.0%\)"/>
  </numFmts>
  <fonts count="337">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theme="1"/>
      <name val="Arial Narrow"/>
      <family val="2"/>
    </font>
    <font>
      <b/>
      <sz val="20"/>
      <color theme="1"/>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10"/>
      <name val="Formata Regular"/>
    </font>
    <font>
      <b/>
      <sz val="11"/>
      <name val="Calibri"/>
      <family val="2"/>
      <scheme val="minor"/>
    </font>
    <font>
      <sz val="11"/>
      <name val="Calibri"/>
      <family val="2"/>
      <scheme val="minor"/>
    </font>
    <font>
      <sz val="11"/>
      <name val="Calibri "/>
    </font>
    <font>
      <sz val="11"/>
      <color theme="1"/>
      <name val="Calibri "/>
    </font>
    <font>
      <b/>
      <sz val="11"/>
      <color theme="1"/>
      <name val="Calibri "/>
    </font>
    <font>
      <b/>
      <sz val="20"/>
      <color theme="0"/>
      <name val="Calibri "/>
    </font>
    <font>
      <b/>
      <sz val="11"/>
      <color rgb="FFFFFFFF"/>
      <name val="Calibri "/>
    </font>
    <font>
      <sz val="11"/>
      <color rgb="FF000000"/>
      <name val="Calibri "/>
    </font>
    <font>
      <b/>
      <sz val="11"/>
      <name val="Calibri   "/>
    </font>
    <font>
      <b/>
      <sz val="11"/>
      <color theme="0"/>
      <name val="Calibri   "/>
    </font>
    <font>
      <sz val="11"/>
      <color theme="1"/>
      <name val="Calibri   "/>
    </font>
    <font>
      <sz val="11"/>
      <color theme="0"/>
      <name val="Calibri   "/>
    </font>
    <font>
      <u/>
      <sz val="11"/>
      <color theme="10"/>
      <name val="Calibri   "/>
    </font>
    <font>
      <sz val="11"/>
      <color theme="0"/>
      <name val="Calibri    "/>
    </font>
    <font>
      <sz val="11"/>
      <color theme="1"/>
      <name val="Calibri    "/>
    </font>
    <font>
      <sz val="10"/>
      <color theme="1"/>
      <name val="Formata Regular"/>
      <family val="2"/>
    </font>
    <font>
      <sz val="11"/>
      <color rgb="FF000000"/>
      <name val="Calibri"/>
      <family val="2"/>
      <scheme val="minor"/>
    </font>
    <font>
      <sz val="8"/>
      <color theme="1"/>
      <name val="Arial"/>
      <family val="2"/>
    </font>
    <font>
      <sz val="8"/>
      <name val="Arial"/>
      <family val="2"/>
    </font>
    <font>
      <b/>
      <sz val="11"/>
      <name val="Arial"/>
      <family val="2"/>
    </font>
    <font>
      <sz val="11"/>
      <name val="Arial"/>
      <family val="2"/>
    </font>
    <font>
      <sz val="10"/>
      <name val="Formata Regular"/>
      <family val="2"/>
    </font>
    <font>
      <sz val="10"/>
      <name val="Calibri"/>
      <family val="2"/>
      <scheme val="minor"/>
    </font>
    <font>
      <vertAlign val="superscrip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8"/>
      <name val="Calibri"/>
      <family val="2"/>
      <scheme val="minor"/>
    </font>
    <font>
      <vertAlign val="superscript"/>
      <sz val="10"/>
      <color theme="1"/>
      <name val="Calibri"/>
      <family val="2"/>
      <scheme val="minor"/>
    </font>
    <font>
      <b/>
      <sz val="8"/>
      <name val="Arial"/>
      <family val="2"/>
    </font>
    <font>
      <sz val="10"/>
      <color rgb="FF003399"/>
      <name val="Calibri"/>
      <family val="2"/>
      <scheme val="minor"/>
    </font>
    <font>
      <b/>
      <sz val="10"/>
      <color theme="0"/>
      <name val="Calibri "/>
    </font>
    <font>
      <u/>
      <sz val="10"/>
      <color theme="10"/>
      <name val="Calibri "/>
    </font>
    <font>
      <b/>
      <sz val="10"/>
      <color theme="0"/>
      <name val="Calibri   "/>
    </font>
    <font>
      <sz val="10"/>
      <name val="Calibri "/>
    </font>
    <font>
      <b/>
      <sz val="10"/>
      <name val="Calibri "/>
    </font>
    <font>
      <sz val="10"/>
      <color indexed="8"/>
      <name val="MS Sans Serif"/>
      <family val="2"/>
    </font>
    <font>
      <b/>
      <sz val="10"/>
      <name val="Arial"/>
      <family val="2"/>
    </font>
    <font>
      <b/>
      <sz val="10"/>
      <color rgb="FF000000"/>
      <name val="Calibri"/>
      <family val="2"/>
      <scheme val="minor"/>
    </font>
    <font>
      <sz val="10"/>
      <color theme="1"/>
      <name val="Calibri "/>
    </font>
    <font>
      <b/>
      <sz val="10"/>
      <color theme="1"/>
      <name val="Calibri "/>
    </font>
    <font>
      <sz val="10"/>
      <color theme="1"/>
      <name val="Arial"/>
      <family val="2"/>
    </font>
    <font>
      <b/>
      <sz val="10"/>
      <color rgb="FFFFFFFF"/>
      <name val="Calibri"/>
      <family val="2"/>
      <scheme val="minor"/>
    </font>
    <font>
      <b/>
      <sz val="10"/>
      <color theme="1"/>
      <name val="Calibri"/>
      <family val="2"/>
      <scheme val="minor"/>
    </font>
    <font>
      <sz val="10"/>
      <color theme="1"/>
      <name val="Calibri   "/>
    </font>
    <font>
      <sz val="10"/>
      <name val="Calibri    "/>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Calibri"/>
      <family val="2"/>
      <scheme val="minor"/>
    </font>
    <font>
      <sz val="11"/>
      <name val="Calibri"/>
      <family val="2"/>
    </font>
    <font>
      <sz val="9"/>
      <name val="Arial"/>
      <family val="2"/>
    </font>
    <font>
      <sz val="10"/>
      <color indexed="8"/>
      <name val="Arial"/>
      <family val="2"/>
    </font>
    <font>
      <sz val="10"/>
      <color indexed="9"/>
      <name val="Arial"/>
      <family val="2"/>
    </font>
    <font>
      <sz val="11"/>
      <color indexed="9"/>
      <name val="Calibri"/>
      <family val="2"/>
    </font>
    <font>
      <sz val="8"/>
      <name val="Times New Roman"/>
      <family val="1"/>
    </font>
    <font>
      <sz val="11"/>
      <color indexed="16"/>
      <name val="Calibri"/>
      <family val="2"/>
    </font>
    <font>
      <b/>
      <sz val="11"/>
      <color indexed="53"/>
      <name val="Calibri"/>
      <family val="2"/>
    </font>
    <font>
      <b/>
      <sz val="11"/>
      <color indexed="17"/>
      <name val="Calibri"/>
      <family val="2"/>
    </font>
    <font>
      <b/>
      <sz val="11"/>
      <color indexed="9"/>
      <name val="Calibri"/>
      <family val="2"/>
    </font>
    <font>
      <sz val="11"/>
      <color indexed="17"/>
      <name val="Calibri"/>
      <family val="2"/>
    </font>
    <font>
      <sz val="12"/>
      <name val="BERNHARD"/>
    </font>
    <font>
      <sz val="10"/>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sz val="1"/>
      <color indexed="8"/>
      <name val="Courier"/>
      <family val="3"/>
    </font>
    <font>
      <b/>
      <sz val="11"/>
      <color indexed="8"/>
      <name val="Calibri"/>
      <family val="2"/>
    </font>
    <font>
      <b/>
      <sz val="1"/>
      <color indexed="8"/>
      <name val="Courier"/>
      <family val="3"/>
    </font>
    <font>
      <b/>
      <sz val="11"/>
      <color indexed="62"/>
      <name val="Calibri"/>
      <family val="2"/>
    </font>
    <font>
      <sz val="10"/>
      <color indexed="16"/>
      <name val="MS Serif"/>
      <family val="1"/>
    </font>
    <font>
      <sz val="11"/>
      <color indexed="48"/>
      <name val="Calibri"/>
      <family val="2"/>
    </font>
    <font>
      <i/>
      <sz val="10"/>
      <color indexed="23"/>
      <name val="Arial"/>
      <family val="2"/>
    </font>
    <font>
      <b/>
      <sz val="12"/>
      <name val="Arial"/>
      <family val="2"/>
    </font>
    <font>
      <b/>
      <sz val="15"/>
      <color indexed="62"/>
      <name val="Calibri"/>
      <family val="2"/>
    </font>
    <font>
      <b/>
      <sz val="13"/>
      <color indexed="62"/>
      <name val="Calibri"/>
      <family val="2"/>
    </font>
    <font>
      <sz val="11"/>
      <color indexed="37"/>
      <name val="Calibri"/>
      <family val="2"/>
    </font>
    <font>
      <sz val="12"/>
      <name val="Helv"/>
    </font>
    <font>
      <sz val="11"/>
      <color indexed="53"/>
      <name val="Calibri"/>
      <family val="2"/>
    </font>
    <font>
      <sz val="12"/>
      <color indexed="9"/>
      <name val="Helv"/>
    </font>
    <font>
      <sz val="10"/>
      <color indexed="8"/>
      <name val="Formata Regular"/>
      <family val="2"/>
    </font>
    <font>
      <sz val="11"/>
      <color indexed="60"/>
      <name val="Calibri"/>
      <family val="2"/>
    </font>
    <font>
      <b/>
      <sz val="10"/>
      <name val="Times New Roman"/>
      <family val="1"/>
    </font>
    <font>
      <b/>
      <sz val="11"/>
      <color indexed="63"/>
      <name val="Calibri"/>
      <family val="2"/>
    </font>
    <font>
      <sz val="10"/>
      <name val="Tms Rmn"/>
    </font>
    <font>
      <sz val="10"/>
      <name val="MS Sans Serif"/>
      <family val="2"/>
    </font>
    <font>
      <sz val="8"/>
      <name val="HELV"/>
    </font>
    <font>
      <b/>
      <sz val="10"/>
      <color indexed="8"/>
      <name val="Arial"/>
      <family val="2"/>
    </font>
    <font>
      <b/>
      <sz val="10"/>
      <color indexed="39"/>
      <name val="Arial"/>
      <family val="2"/>
    </font>
    <font>
      <b/>
      <sz val="12"/>
      <color indexed="8"/>
      <name val="Arial"/>
      <family val="2"/>
    </font>
    <font>
      <b/>
      <sz val="8"/>
      <color indexed="8"/>
      <name val="Helv"/>
    </font>
    <font>
      <sz val="11"/>
      <color theme="1"/>
      <name val="Calibri"/>
      <family val="2"/>
    </font>
    <font>
      <b/>
      <sz val="18"/>
      <color theme="3"/>
      <name val="Calibri Light"/>
      <family val="2"/>
      <scheme val="major"/>
    </font>
    <font>
      <sz val="10"/>
      <name val="Times New Roman"/>
      <family val="1"/>
    </font>
    <font>
      <i/>
      <sz val="9"/>
      <name val="Helv"/>
      <family val="2"/>
    </font>
    <font>
      <i/>
      <sz val="9"/>
      <name val="Helvetica"/>
      <family val="2"/>
    </font>
    <font>
      <sz val="12"/>
      <name val="Times New Roman"/>
      <family val="1"/>
    </font>
    <font>
      <sz val="8"/>
      <name val="Antique Olive"/>
      <family val="2"/>
    </font>
    <font>
      <sz val="8"/>
      <name val="Geneva"/>
      <family val="2"/>
    </font>
    <font>
      <sz val="8"/>
      <name val="Formata Regular"/>
      <family val="2"/>
    </font>
    <font>
      <sz val="10"/>
      <color indexed="8"/>
      <name val="Verdana"/>
      <family val="2"/>
    </font>
    <font>
      <sz val="10"/>
      <color indexed="9"/>
      <name val="Verdana"/>
      <family val="2"/>
    </font>
    <font>
      <sz val="10"/>
      <color indexed="9"/>
      <name val="Calibri"/>
      <family val="2"/>
    </font>
    <font>
      <b/>
      <sz val="16"/>
      <color indexed="9"/>
      <name val="Arial"/>
      <family val="2"/>
    </font>
    <font>
      <b/>
      <u/>
      <sz val="12"/>
      <color indexed="10"/>
      <name val="Arial"/>
      <family val="2"/>
    </font>
    <font>
      <b/>
      <sz val="10"/>
      <color indexed="32"/>
      <name val="Arial"/>
      <family val="2"/>
    </font>
    <font>
      <sz val="10"/>
      <color indexed="12"/>
      <name val="Times New Roman"/>
      <family val="1"/>
    </font>
    <font>
      <sz val="8"/>
      <color indexed="12"/>
      <name val="Helv"/>
    </font>
    <font>
      <sz val="10"/>
      <name val="Geneva"/>
      <family val="2"/>
    </font>
    <font>
      <sz val="10"/>
      <color indexed="20"/>
      <name val="Verdana"/>
      <family val="2"/>
    </font>
    <font>
      <b/>
      <sz val="12"/>
      <name val="Times New Roman"/>
      <family val="1"/>
    </font>
    <font>
      <b/>
      <sz val="10"/>
      <name val="MS Sans Serif"/>
      <family val="2"/>
    </font>
    <font>
      <sz val="11"/>
      <color indexed="48"/>
      <name val="Arial"/>
      <family val="2"/>
    </font>
    <font>
      <b/>
      <i/>
      <sz val="12"/>
      <name val="Times New Roman"/>
      <family val="1"/>
    </font>
    <font>
      <sz val="10"/>
      <color indexed="17"/>
      <name val="Calibri"/>
      <family val="2"/>
    </font>
    <font>
      <b/>
      <sz val="14"/>
      <name val="Arial"/>
      <family val="2"/>
    </font>
    <font>
      <b/>
      <i/>
      <sz val="14"/>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0"/>
      <color indexed="52"/>
      <name val="Verdana"/>
      <family val="2"/>
    </font>
    <font>
      <b/>
      <sz val="11"/>
      <color indexed="52"/>
      <name val="Calibri"/>
      <family val="2"/>
    </font>
    <font>
      <b/>
      <sz val="10"/>
      <color indexed="52"/>
      <name val="Calibri"/>
      <family val="2"/>
    </font>
    <font>
      <sz val="9"/>
      <color indexed="10"/>
      <name val="Geneva"/>
      <family val="2"/>
    </font>
    <font>
      <sz val="9"/>
      <color indexed="10"/>
      <name val="Geneva"/>
    </font>
    <font>
      <b/>
      <sz val="10"/>
      <color indexed="9"/>
      <name val="Calibri"/>
      <family val="2"/>
    </font>
    <font>
      <sz val="11"/>
      <color indexed="52"/>
      <name val="Calibri"/>
      <family val="2"/>
    </font>
    <font>
      <sz val="10"/>
      <color indexed="52"/>
      <name val="Calibri"/>
      <family val="2"/>
    </font>
    <font>
      <u/>
      <sz val="10"/>
      <color indexed="12"/>
      <name val="Arial"/>
      <family val="2"/>
    </font>
    <font>
      <u/>
      <sz val="10"/>
      <color indexed="36"/>
      <name val="Arial"/>
      <family val="2"/>
    </font>
    <font>
      <sz val="10"/>
      <color indexed="39"/>
      <name val="Helvetica"/>
      <family val="2"/>
    </font>
    <font>
      <i/>
      <sz val="9"/>
      <color indexed="8"/>
      <name val="Helvetica"/>
      <family val="2"/>
    </font>
    <font>
      <sz val="10"/>
      <color indexed="24"/>
      <name val="Arial"/>
      <family val="2"/>
    </font>
    <font>
      <sz val="8"/>
      <name val="Palatino"/>
      <family val="1"/>
    </font>
    <font>
      <sz val="8"/>
      <color indexed="8"/>
      <name val="Arial"/>
      <family val="2"/>
    </font>
    <font>
      <b/>
      <u/>
      <sz val="8"/>
      <name val="Tms Rmn"/>
    </font>
    <font>
      <sz val="8"/>
      <name val="Tms Rmn"/>
    </font>
    <font>
      <sz val="10"/>
      <color indexed="12"/>
      <name val="Arial"/>
      <family val="2"/>
    </font>
    <font>
      <i/>
      <sz val="10"/>
      <color indexed="17"/>
      <name val="Times New Roman"/>
      <family val="1"/>
    </font>
    <font>
      <sz val="8"/>
      <color indexed="12"/>
      <name val="Arial"/>
      <family val="2"/>
    </font>
    <font>
      <b/>
      <sz val="11"/>
      <color indexed="56"/>
      <name val="Calibri"/>
      <family val="2"/>
    </font>
    <font>
      <sz val="11"/>
      <color indexed="62"/>
      <name val="Calibri"/>
      <family val="2"/>
    </font>
    <font>
      <sz val="10"/>
      <color indexed="62"/>
      <name val="Calibri"/>
      <family val="2"/>
    </font>
    <font>
      <sz val="10"/>
      <name val="Helv"/>
      <charset val="204"/>
    </font>
    <font>
      <i/>
      <sz val="10"/>
      <color indexed="23"/>
      <name val="Verdana"/>
      <family val="2"/>
    </font>
    <font>
      <i/>
      <sz val="1"/>
      <color indexed="8"/>
      <name val="Courier"/>
      <family val="3"/>
    </font>
    <font>
      <sz val="10"/>
      <color indexed="8"/>
      <name val="Times New Roman"/>
      <family val="1"/>
    </font>
    <font>
      <sz val="12"/>
      <color indexed="24"/>
      <name val="Arial"/>
      <family val="2"/>
    </font>
    <font>
      <b/>
      <sz val="12"/>
      <color indexed="24"/>
      <name val="Arial"/>
      <family val="2"/>
    </font>
    <font>
      <b/>
      <sz val="14"/>
      <color indexed="24"/>
      <name val="Arial"/>
      <family val="2"/>
    </font>
    <font>
      <sz val="7"/>
      <name val="Palatino"/>
      <family val="1"/>
    </font>
    <font>
      <sz val="6"/>
      <color indexed="16"/>
      <name val="Palatino"/>
      <family val="1"/>
    </font>
    <font>
      <b/>
      <sz val="12"/>
      <name val="Helv"/>
    </font>
    <font>
      <b/>
      <sz val="15"/>
      <color indexed="56"/>
      <name val="Verdana"/>
      <family val="2"/>
    </font>
    <font>
      <b/>
      <sz val="13"/>
      <color indexed="56"/>
      <name val="Verdana"/>
      <family val="2"/>
    </font>
    <font>
      <b/>
      <sz val="10"/>
      <color indexed="18"/>
      <name val="Arial"/>
      <family val="2"/>
    </font>
    <font>
      <b/>
      <sz val="11"/>
      <color indexed="56"/>
      <name val="Verdana"/>
      <family val="2"/>
    </font>
    <font>
      <b/>
      <sz val="18"/>
      <color indexed="24"/>
      <name val="Arial"/>
      <family val="2"/>
    </font>
    <font>
      <u/>
      <sz val="7.5"/>
      <color indexed="36"/>
      <name val="Arial"/>
      <family val="2"/>
    </font>
    <font>
      <u/>
      <sz val="7.7"/>
      <color theme="10"/>
      <name val="Calibri"/>
      <family val="2"/>
    </font>
    <font>
      <u/>
      <sz val="7.7"/>
      <color indexed="12"/>
      <name val="Calibri"/>
      <family val="2"/>
    </font>
    <font>
      <u/>
      <sz val="8.25"/>
      <color theme="10"/>
      <name val="Calibri"/>
      <family val="2"/>
    </font>
    <font>
      <u/>
      <sz val="11"/>
      <color theme="10"/>
      <name val="Calibri"/>
      <family val="2"/>
    </font>
    <font>
      <u/>
      <sz val="8"/>
      <color indexed="12"/>
      <name val="Calibri"/>
      <family val="2"/>
    </font>
    <font>
      <u/>
      <sz val="8"/>
      <color indexed="20"/>
      <name val="Calibri"/>
      <family val="2"/>
    </font>
    <font>
      <sz val="11"/>
      <color indexed="20"/>
      <name val="Calibri"/>
      <family val="2"/>
    </font>
    <font>
      <sz val="10"/>
      <color indexed="20"/>
      <name val="Calibri"/>
      <family val="2"/>
    </font>
    <font>
      <sz val="10"/>
      <color indexed="62"/>
      <name val="Verdana"/>
      <family val="2"/>
    </font>
    <font>
      <sz val="8"/>
      <color indexed="56"/>
      <name val="Helvetica"/>
      <family val="2"/>
    </font>
    <font>
      <sz val="8"/>
      <color indexed="39"/>
      <name val="Helvetica"/>
      <family val="2"/>
    </font>
    <font>
      <sz val="8"/>
      <color indexed="39"/>
      <name val="Helv"/>
      <family val="2"/>
    </font>
    <font>
      <sz val="8"/>
      <color indexed="39"/>
      <name val="Arial"/>
      <family val="2"/>
    </font>
    <font>
      <b/>
      <sz val="12"/>
      <color indexed="22"/>
      <name val="Arial"/>
      <family val="2"/>
    </font>
    <font>
      <sz val="16"/>
      <name val="Arial"/>
      <family val="2"/>
    </font>
    <font>
      <sz val="8"/>
      <color indexed="8"/>
      <name val="Helv"/>
    </font>
    <font>
      <sz val="10"/>
      <color indexed="20"/>
      <name val="Times New Roman"/>
      <family val="1"/>
    </font>
    <font>
      <sz val="10"/>
      <name val="Trebuchet MS"/>
      <family val="2"/>
    </font>
    <font>
      <b/>
      <sz val="12"/>
      <color indexed="8"/>
      <name val="Times New Roman"/>
      <family val="1"/>
    </font>
    <font>
      <sz val="10"/>
      <color indexed="60"/>
      <name val="Verdana"/>
      <family val="2"/>
    </font>
    <font>
      <sz val="11"/>
      <color indexed="19"/>
      <name val="Calibri"/>
      <family val="2"/>
    </font>
    <font>
      <sz val="7"/>
      <name val="Small Fonts"/>
      <family val="2"/>
    </font>
    <font>
      <sz val="10"/>
      <name val="Palatino"/>
      <family val="1"/>
    </font>
    <font>
      <sz val="10"/>
      <name val="Verdana   "/>
    </font>
    <font>
      <sz val="10"/>
      <name val="Arial Unicode MS"/>
      <family val="2"/>
    </font>
    <font>
      <sz val="10"/>
      <color indexed="64"/>
      <name val="Arial"/>
      <family val="2"/>
    </font>
    <font>
      <sz val="10"/>
      <name val="Arial Narrow"/>
      <family val="2"/>
    </font>
    <font>
      <sz val="10"/>
      <color theme="1"/>
      <name val="Arial Narrow"/>
      <family val="2"/>
    </font>
    <font>
      <b/>
      <i/>
      <sz val="8"/>
      <name val="Tms Rmn"/>
    </font>
    <font>
      <b/>
      <sz val="10"/>
      <color indexed="63"/>
      <name val="Verdana"/>
      <family val="2"/>
    </font>
    <font>
      <sz val="10"/>
      <color indexed="8"/>
      <name val="Helvetica"/>
      <family val="2"/>
    </font>
    <font>
      <sz val="10"/>
      <color indexed="16"/>
      <name val="Helvetica-Black"/>
    </font>
    <font>
      <sz val="9"/>
      <color theme="1"/>
      <name val="Arial Narrow"/>
      <family val="2"/>
    </font>
    <font>
      <b/>
      <sz val="8"/>
      <color indexed="32"/>
      <name val="Arial"/>
      <family val="2"/>
    </font>
    <font>
      <sz val="8"/>
      <color indexed="61"/>
      <name val="Arial"/>
      <family val="2"/>
    </font>
    <font>
      <b/>
      <sz val="8"/>
      <color indexed="38"/>
      <name val="Arial"/>
      <family val="2"/>
    </font>
    <font>
      <b/>
      <i/>
      <sz val="10"/>
      <color indexed="32"/>
      <name val="Arial"/>
      <family val="2"/>
    </font>
    <font>
      <b/>
      <i/>
      <sz val="10"/>
      <color indexed="61"/>
      <name val="Arial"/>
      <family val="2"/>
    </font>
    <font>
      <b/>
      <sz val="10"/>
      <color indexed="16"/>
      <name val="Arial"/>
      <family val="2"/>
    </font>
    <font>
      <b/>
      <i/>
      <sz val="10"/>
      <color indexed="28"/>
      <name val="Arial"/>
      <family val="2"/>
    </font>
    <font>
      <b/>
      <sz val="10"/>
      <color indexed="61"/>
      <name val="Arial"/>
      <family val="2"/>
    </font>
    <font>
      <b/>
      <i/>
      <sz val="10"/>
      <color indexed="20"/>
      <name val="Arial"/>
      <family val="2"/>
    </font>
    <font>
      <b/>
      <i/>
      <sz val="10"/>
      <name val="Arial"/>
      <family val="2"/>
    </font>
    <font>
      <sz val="7"/>
      <color indexed="12"/>
      <name val="Arial"/>
      <family val="2"/>
    </font>
    <font>
      <b/>
      <sz val="8"/>
      <name val="Tms Rmn"/>
    </font>
    <font>
      <sz val="8"/>
      <color indexed="10"/>
      <name val="Arial"/>
      <family val="2"/>
    </font>
    <font>
      <sz val="10"/>
      <color indexed="10"/>
      <name val="MS Sans Serif"/>
      <family val="2"/>
    </font>
    <font>
      <b/>
      <sz val="10"/>
      <color indexed="24"/>
      <name val="Arial"/>
      <family val="2"/>
    </font>
    <font>
      <sz val="11"/>
      <color indexed="8"/>
      <name val="Helv"/>
    </font>
    <font>
      <sz val="8"/>
      <color indexed="62"/>
      <name val="Arial"/>
      <family val="2"/>
    </font>
    <font>
      <b/>
      <sz val="8"/>
      <color indexed="8"/>
      <name val="Arial"/>
      <family val="2"/>
    </font>
    <font>
      <sz val="19"/>
      <name val="Arial"/>
      <family val="2"/>
    </font>
    <font>
      <sz val="8"/>
      <color indexed="14"/>
      <name val="Arial"/>
      <family val="2"/>
    </font>
    <font>
      <b/>
      <sz val="12"/>
      <color indexed="17"/>
      <name val="Arial"/>
      <family val="2"/>
    </font>
    <font>
      <b/>
      <sz val="13"/>
      <name val="Helvetica"/>
      <family val="2"/>
    </font>
    <font>
      <sz val="12"/>
      <color indexed="8"/>
      <name val="Arial"/>
      <family val="2"/>
    </font>
    <font>
      <b/>
      <sz val="9"/>
      <name val="Palatino"/>
      <family val="1"/>
    </font>
    <font>
      <sz val="9"/>
      <color indexed="21"/>
      <name val="Helvetica-Black"/>
    </font>
    <font>
      <u/>
      <sz val="10"/>
      <name val="Arial"/>
      <family val="2"/>
    </font>
    <font>
      <sz val="9"/>
      <name val="Helvetica-Black"/>
    </font>
    <font>
      <sz val="6"/>
      <name val="Arial"/>
      <family val="2"/>
    </font>
    <font>
      <sz val="11"/>
      <color indexed="10"/>
      <name val="Calibri"/>
      <family val="2"/>
    </font>
    <font>
      <i/>
      <sz val="11"/>
      <color indexed="23"/>
      <name val="Calibri"/>
      <family val="2"/>
    </font>
    <font>
      <b/>
      <u/>
      <sz val="10"/>
      <name val="Arial Narrow"/>
      <family val="2"/>
    </font>
    <font>
      <b/>
      <sz val="18"/>
      <color indexed="56"/>
      <name val="Cambria"/>
      <family val="2"/>
    </font>
    <font>
      <b/>
      <sz val="18"/>
      <color indexed="62"/>
      <name val="Cambria"/>
      <family val="2"/>
    </font>
    <font>
      <b/>
      <i/>
      <sz val="14"/>
      <name val="Helv"/>
      <family val="2"/>
    </font>
    <font>
      <b/>
      <u/>
      <sz val="12"/>
      <name val="Arial"/>
      <family val="2"/>
    </font>
    <font>
      <b/>
      <sz val="9"/>
      <name val="Bookman"/>
    </font>
    <font>
      <b/>
      <sz val="15"/>
      <color indexed="56"/>
      <name val="Calibri"/>
      <family val="2"/>
    </font>
    <font>
      <b/>
      <sz val="13"/>
      <color indexed="56"/>
      <name val="Calibri"/>
      <family val="2"/>
    </font>
    <font>
      <sz val="10"/>
      <color indexed="32"/>
      <name val="Arial"/>
      <family val="2"/>
    </font>
    <font>
      <i/>
      <sz val="10"/>
      <name val="Times New Roman"/>
      <family val="1"/>
    </font>
    <font>
      <b/>
      <sz val="10"/>
      <color indexed="8"/>
      <name val="Verdana"/>
      <family val="2"/>
    </font>
    <font>
      <b/>
      <sz val="7"/>
      <color indexed="12"/>
      <name val="Arial"/>
      <family val="2"/>
    </font>
    <font>
      <sz val="10"/>
      <color indexed="8"/>
      <name val="Haettenschweiler"/>
      <family val="2"/>
    </font>
    <font>
      <sz val="10"/>
      <color indexed="10"/>
      <name val="Arial"/>
      <family val="2"/>
    </font>
    <font>
      <sz val="12"/>
      <name val="바탕체"/>
      <family val="1"/>
      <charset val="129"/>
    </font>
    <font>
      <sz val="11"/>
      <color rgb="FF9C6500"/>
      <name val="Calibri"/>
      <family val="2"/>
      <scheme val="minor"/>
    </font>
    <font>
      <sz val="12"/>
      <color theme="1"/>
      <name val="Calibri"/>
      <family val="2"/>
      <scheme val="minor"/>
    </font>
    <font>
      <sz val="10"/>
      <color theme="0"/>
      <name val="Formata Regular"/>
      <family val="2"/>
    </font>
    <font>
      <sz val="10"/>
      <color rgb="FF006100"/>
      <name val="Formata Regular"/>
      <family val="2"/>
    </font>
    <font>
      <b/>
      <sz val="10"/>
      <color indexed="53"/>
      <name val="Formata Regular"/>
      <family val="2"/>
    </font>
    <font>
      <b/>
      <sz val="10"/>
      <color rgb="FFFA7D00"/>
      <name val="Formata Regular"/>
      <family val="2"/>
    </font>
    <font>
      <sz val="10"/>
      <color indexed="53"/>
      <name val="Formata Regular"/>
      <family val="2"/>
    </font>
    <font>
      <sz val="10"/>
      <color rgb="FFFA7D00"/>
      <name val="Formata Regular"/>
      <family val="2"/>
    </font>
    <font>
      <b/>
      <sz val="11"/>
      <color indexed="62"/>
      <name val="Formata Regular"/>
      <family val="2"/>
    </font>
    <font>
      <b/>
      <sz val="11"/>
      <color theme="3"/>
      <name val="Formata Regular"/>
      <family val="2"/>
    </font>
    <font>
      <sz val="10"/>
      <color rgb="FF9C0006"/>
      <name val="Formata Regular"/>
      <family val="2"/>
    </font>
    <font>
      <sz val="10"/>
      <color rgb="FF9C6500"/>
      <name val="Formata Regular"/>
      <family val="2"/>
    </font>
    <font>
      <b/>
      <sz val="10"/>
      <color rgb="FF3F3F3F"/>
      <name val="Formata Regular"/>
      <family val="2"/>
    </font>
    <font>
      <b/>
      <sz val="15"/>
      <color indexed="62"/>
      <name val="Formata Regular"/>
      <family val="2"/>
    </font>
    <font>
      <b/>
      <sz val="15"/>
      <color theme="3"/>
      <name val="Formata Regular"/>
      <family val="2"/>
    </font>
    <font>
      <b/>
      <sz val="13"/>
      <color indexed="62"/>
      <name val="Formata Regular"/>
      <family val="2"/>
    </font>
    <font>
      <b/>
      <sz val="13"/>
      <color theme="3"/>
      <name val="Formata Regular"/>
      <family val="2"/>
    </font>
    <font>
      <b/>
      <sz val="10"/>
      <color theme="1"/>
      <name val="Formata Regular"/>
      <family val="2"/>
    </font>
    <font>
      <sz val="10"/>
      <color indexed="8"/>
      <name val="Calibri"/>
      <family val="2"/>
    </font>
    <font>
      <b/>
      <sz val="10"/>
      <color indexed="63"/>
      <name val="Calibri"/>
      <family val="2"/>
    </font>
    <font>
      <sz val="10"/>
      <color indexed="39"/>
      <name val="Arial"/>
      <family val="2"/>
    </font>
    <font>
      <sz val="19"/>
      <color indexed="48"/>
      <name val="Arial"/>
      <family val="2"/>
    </font>
    <font>
      <sz val="11"/>
      <color indexed="14"/>
      <name val="Calibri"/>
      <family val="2"/>
    </font>
    <font>
      <sz val="10"/>
      <color indexed="10"/>
      <name val="Calibri"/>
      <family val="2"/>
    </font>
    <font>
      <i/>
      <sz val="10"/>
      <color indexed="23"/>
      <name val="Calibri"/>
      <family val="2"/>
    </font>
    <font>
      <b/>
      <sz val="11"/>
      <color indexed="53"/>
      <name val="Calibri"/>
      <family val="2"/>
      <scheme val="minor"/>
    </font>
    <font>
      <b/>
      <sz val="10"/>
      <color theme="0"/>
      <name val="Formata Regular"/>
      <family val="2"/>
    </font>
    <font>
      <sz val="10"/>
      <color rgb="FF3F3F76"/>
      <name val="Formata Regular"/>
      <family val="2"/>
    </font>
    <font>
      <sz val="10"/>
      <color rgb="FFFF0000"/>
      <name val="Formata Regular"/>
      <family val="2"/>
    </font>
    <font>
      <i/>
      <sz val="10"/>
      <color rgb="FF7F7F7F"/>
      <name val="Formata Regular"/>
      <family val="2"/>
    </font>
    <font>
      <u/>
      <sz val="10"/>
      <color theme="10"/>
      <name val="Arial"/>
      <family val="2"/>
    </font>
    <font>
      <sz val="10"/>
      <color rgb="FFFF0000"/>
      <name val="Calibri"/>
      <family val="2"/>
      <scheme val="minor"/>
    </font>
    <font>
      <b/>
      <sz val="10"/>
      <color rgb="FFFF0000"/>
      <name val="Calibri"/>
      <family val="2"/>
      <scheme val="minor"/>
    </font>
    <font>
      <u/>
      <sz val="10"/>
      <color theme="10"/>
      <name val="Calibri"/>
      <family val="2"/>
      <scheme val="minor"/>
    </font>
    <font>
      <b/>
      <vertAlign val="superscript"/>
      <sz val="10"/>
      <name val="Calibri"/>
      <family val="2"/>
      <scheme val="minor"/>
    </font>
    <font>
      <b/>
      <vertAlign val="superscript"/>
      <sz val="10"/>
      <color theme="1"/>
      <name val="Calibri"/>
      <family val="2"/>
      <scheme val="minor"/>
    </font>
    <font>
      <sz val="10"/>
      <color indexed="8"/>
      <name val="Calibri"/>
      <family val="2"/>
      <scheme val="minor"/>
    </font>
    <font>
      <b/>
      <sz val="10"/>
      <color indexed="8"/>
      <name val="Calibri"/>
      <family val="2"/>
      <scheme val="minor"/>
    </font>
    <font>
      <sz val="10"/>
      <color rgb="FF000000"/>
      <name val="Calibri"/>
      <family val="2"/>
      <scheme val="minor"/>
    </font>
    <font>
      <sz val="10"/>
      <color theme="0"/>
      <name val="Calibri"/>
      <family val="2"/>
      <scheme val="minor"/>
    </font>
    <font>
      <b/>
      <u val="singleAccounting"/>
      <sz val="10"/>
      <color theme="0"/>
      <name val="Calibri"/>
      <family val="2"/>
      <scheme val="minor"/>
    </font>
    <font>
      <u/>
      <sz val="10"/>
      <color rgb="FF0070C0"/>
      <name val="Calibri"/>
      <family val="2"/>
      <scheme val="minor"/>
    </font>
    <font>
      <b/>
      <vertAlign val="superscript"/>
      <sz val="10"/>
      <color theme="0"/>
      <name val="Calibri"/>
      <family val="2"/>
      <scheme val="minor"/>
    </font>
    <font>
      <vertAlign val="superscript"/>
      <sz val="10"/>
      <color rgb="FF000000"/>
      <name val="Calibri"/>
      <family val="2"/>
      <scheme val="minor"/>
    </font>
    <font>
      <u/>
      <sz val="10"/>
      <color theme="10"/>
      <name val="Calibri   "/>
    </font>
    <font>
      <sz val="10"/>
      <color theme="0"/>
      <name val="Calibri   "/>
    </font>
    <font>
      <b/>
      <sz val="10"/>
      <color rgb="FFFFFFFF"/>
      <name val="Calibri   "/>
    </font>
    <font>
      <b/>
      <sz val="10"/>
      <name val="Calibri   "/>
    </font>
    <font>
      <sz val="10"/>
      <name val="Calibri   "/>
    </font>
    <font>
      <i/>
      <sz val="10"/>
      <name val="Calibri   "/>
    </font>
    <font>
      <sz val="10"/>
      <color rgb="FF000000"/>
      <name val="Calibri   "/>
    </font>
    <font>
      <u/>
      <sz val="10"/>
      <name val="Calibri   "/>
    </font>
    <font>
      <vertAlign val="superscript"/>
      <sz val="10"/>
      <name val="Calibri   "/>
    </font>
    <font>
      <b/>
      <sz val="10"/>
      <color theme="1"/>
      <name val="Calibri   "/>
    </font>
    <font>
      <b/>
      <vertAlign val="superscript"/>
      <sz val="10"/>
      <name val="Calibri   "/>
    </font>
    <font>
      <b/>
      <sz val="10"/>
      <color theme="0"/>
      <name val="Calibri"/>
      <family val="2"/>
      <scheme val="minor"/>
    </font>
    <font>
      <sz val="10"/>
      <name val="Calibri"/>
      <family val="2"/>
      <scheme val="minor"/>
    </font>
    <font>
      <u/>
      <sz val="10"/>
      <name val="Calibri"/>
      <family val="2"/>
      <scheme val="minor"/>
    </font>
    <font>
      <sz val="12"/>
      <name val="Calibri"/>
      <family val="2"/>
      <scheme val="minor"/>
    </font>
    <font>
      <sz val="9"/>
      <name val="Calibri   "/>
    </font>
    <font>
      <b/>
      <sz val="10"/>
      <color theme="0"/>
      <name val="Calibri"/>
      <family val="2"/>
      <scheme val="minor"/>
    </font>
    <font>
      <sz val="10"/>
      <color rgb="FF1104BC"/>
      <name val="Calibri"/>
      <family val="2"/>
      <scheme val="minor"/>
    </font>
    <font>
      <sz val="11"/>
      <name val="Calibri   "/>
    </font>
    <font>
      <b/>
      <sz val="10"/>
      <color theme="0"/>
      <name val="Calibri"/>
      <family val="2"/>
      <scheme val="minor"/>
    </font>
    <font>
      <b/>
      <vertAlign val="superscript"/>
      <sz val="8.5"/>
      <name val="Calibri"/>
      <family val="2"/>
    </font>
    <font>
      <i/>
      <sz val="10"/>
      <color theme="0"/>
      <name val="Calibri"/>
      <family val="2"/>
      <scheme val="minor"/>
    </font>
    <font>
      <b/>
      <vertAlign val="superscript"/>
      <sz val="11"/>
      <name val="Calibri"/>
      <family val="2"/>
      <scheme val="minor"/>
    </font>
    <font>
      <sz val="10"/>
      <color theme="1"/>
      <name val="Calibri"/>
      <family val="2"/>
    </font>
    <font>
      <b/>
      <sz val="10"/>
      <color theme="1"/>
      <name val="Calibri"/>
      <family val="2"/>
    </font>
  </fonts>
  <fills count="138">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23"/>
      </patternFill>
    </fill>
    <fill>
      <patternFill patternType="solid">
        <fgColor indexed="54"/>
        <bgColor indexed="64"/>
      </patternFill>
    </fill>
    <fill>
      <patternFill patternType="solid">
        <fgColor indexed="47"/>
        <bgColor indexed="64"/>
      </patternFill>
    </fill>
    <fill>
      <patternFill patternType="solid">
        <fgColor indexed="43"/>
        <bgColor indexed="64"/>
      </patternFill>
    </fill>
    <fill>
      <patternFill patternType="solid">
        <fgColor indexed="16"/>
        <bgColor indexed="64"/>
      </patternFill>
    </fill>
    <fill>
      <patternFill patternType="mediumGray">
        <fgColor indexed="22"/>
      </patternFill>
    </fill>
    <fill>
      <patternFill patternType="solid">
        <fgColor indexed="13"/>
        <bgColor indexed="64"/>
      </patternFill>
    </fill>
    <fill>
      <patternFill patternType="gray0625"/>
    </fill>
    <fill>
      <patternFill patternType="solid">
        <fgColor indexed="43"/>
        <bgColor indexed="9"/>
      </patternFill>
    </fill>
    <fill>
      <patternFill patternType="gray125">
        <fgColor indexed="8"/>
      </patternFill>
    </fill>
    <fill>
      <patternFill patternType="solid">
        <fgColor indexed="26"/>
        <bgColor indexed="34"/>
      </patternFill>
    </fill>
    <fill>
      <patternFill patternType="gray0625">
        <fgColor indexed="11"/>
      </patternFill>
    </fill>
    <fill>
      <patternFill patternType="mediumGray">
        <fgColor indexed="9"/>
        <bgColor indexed="22"/>
      </patternFill>
    </fill>
    <fill>
      <patternFill patternType="solid">
        <fgColor indexed="22"/>
        <bgColor indexed="19"/>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15"/>
        <bgColor indexed="64"/>
      </patternFill>
    </fill>
    <fill>
      <patternFill patternType="solid">
        <fgColor indexed="9"/>
        <bgColor indexed="19"/>
      </patternFill>
    </fill>
    <fill>
      <patternFill patternType="solid">
        <fgColor indexed="8"/>
        <bgColor indexed="64"/>
      </patternFill>
    </fill>
    <fill>
      <patternFill patternType="solid">
        <fgColor indexed="22"/>
        <bgColor indexed="9"/>
      </patternFill>
    </fill>
    <fill>
      <patternFill patternType="solid">
        <fgColor indexed="20"/>
      </patternFill>
    </fill>
    <fill>
      <patternFill patternType="solid">
        <fgColor theme="2" tint="-9.9978637043366805E-2"/>
        <bgColor indexed="64"/>
      </patternFill>
    </fill>
    <fill>
      <patternFill patternType="solid">
        <fgColor theme="2" tint="-9.9978637043366805E-2"/>
        <bgColor rgb="FF000000"/>
      </patternFill>
    </fill>
    <fill>
      <patternFill patternType="solid">
        <fgColor theme="2" tint="-0.249977111117893"/>
        <bgColor indexed="64"/>
      </patternFill>
    </fill>
    <fill>
      <patternFill patternType="solid">
        <fgColor theme="0" tint="-0.34998626667073579"/>
        <bgColor indexed="64"/>
      </patternFill>
    </fill>
    <fill>
      <patternFill patternType="solid">
        <fgColor rgb="FF30D0C8"/>
        <bgColor indexed="64"/>
      </patternFill>
    </fill>
    <fill>
      <patternFill patternType="solid">
        <fgColor theme="6" tint="0.79998168889431442"/>
        <bgColor indexed="64"/>
      </patternFill>
    </fill>
    <fill>
      <patternFill patternType="solid">
        <fgColor theme="0" tint="-0.14999847407452621"/>
        <bgColor indexed="64"/>
      </patternFill>
    </fill>
  </fills>
  <borders count="131">
    <border>
      <left/>
      <right/>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rgb="FF000000"/>
      </right>
      <top/>
      <bottom/>
      <diagonal/>
    </border>
    <border>
      <left style="medium">
        <color rgb="FF00000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thick">
        <color indexed="48"/>
      </bottom>
      <diagonal/>
    </border>
    <border>
      <left/>
      <right/>
      <top/>
      <bottom style="thick">
        <color indexed="22"/>
      </bottom>
      <diagonal/>
    </border>
    <border>
      <left/>
      <right/>
      <top/>
      <bottom style="medium">
        <color indexed="24"/>
      </bottom>
      <diagonal/>
    </border>
    <border>
      <left style="thin">
        <color indexed="64"/>
      </left>
      <right style="thin">
        <color indexed="64"/>
      </right>
      <top style="thin">
        <color indexed="64"/>
      </top>
      <bottom style="thin">
        <color indexed="6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0"/>
      </right>
      <top/>
      <bottom/>
      <diagonal/>
    </border>
    <border>
      <left style="thin">
        <color indexed="64"/>
      </left>
      <right/>
      <top style="hair">
        <color indexed="64"/>
      </top>
      <bottom style="hair">
        <color indexed="64"/>
      </bottom>
      <diagonal/>
    </border>
    <border>
      <left/>
      <right/>
      <top style="thin">
        <color indexed="8"/>
      </top>
      <bottom/>
      <diagonal/>
    </border>
    <border>
      <left/>
      <right/>
      <top style="double">
        <color indexed="64"/>
      </top>
      <bottom/>
      <diagonal/>
    </border>
    <border>
      <left/>
      <right/>
      <top/>
      <bottom style="thin">
        <color indexed="8"/>
      </bottom>
      <diagonal/>
    </border>
    <border>
      <left/>
      <right/>
      <top style="medium">
        <color indexed="64"/>
      </top>
      <bottom style="thin">
        <color indexed="64"/>
      </bottom>
      <diagonal/>
    </border>
    <border>
      <left/>
      <right style="thin">
        <color indexed="8"/>
      </right>
      <top style="thin">
        <color indexed="8"/>
      </top>
      <bottom/>
      <diagonal/>
    </border>
    <border>
      <left/>
      <right/>
      <top style="thin">
        <color indexed="64"/>
      </top>
      <bottom style="thick">
        <color indexed="64"/>
      </bottom>
      <diagonal/>
    </border>
    <border>
      <left/>
      <right/>
      <top/>
      <bottom style="dotted">
        <color indexed="64"/>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62"/>
      </bottom>
      <diagonal/>
    </border>
    <border>
      <left/>
      <right/>
      <top/>
      <bottom style="medium">
        <color indexed="30"/>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hair">
        <color indexed="64"/>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bottom style="thick">
        <color indexed="58"/>
      </bottom>
      <diagonal/>
    </border>
    <border>
      <left/>
      <right/>
      <top/>
      <bottom style="medium">
        <color indexed="58"/>
      </bottom>
      <diagonal/>
    </border>
    <border>
      <left/>
      <right/>
      <top style="thin">
        <color indexed="49"/>
      </top>
      <bottom style="double">
        <color indexed="49"/>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style="medium">
        <color indexed="64"/>
      </top>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indexed="64"/>
      </left>
      <right/>
      <top/>
      <bottom style="medium">
        <color indexed="64"/>
      </bottom>
      <diagonal/>
    </border>
    <border>
      <left/>
      <right/>
      <top/>
      <bottom style="medium">
        <color indexed="24"/>
      </bottom>
      <diagonal/>
    </border>
    <border>
      <left/>
      <right/>
      <top/>
      <bottom style="medium">
        <color indexed="54"/>
      </bottom>
      <diagonal/>
    </border>
    <border>
      <left/>
      <right/>
      <top style="medium">
        <color rgb="FF000000"/>
      </top>
      <bottom/>
      <diagonal/>
    </border>
    <border>
      <left/>
      <right/>
      <top/>
      <bottom style="medium">
        <color indexed="24"/>
      </bottom>
      <diagonal/>
    </border>
    <border>
      <left/>
      <right/>
      <top/>
      <bottom style="medium">
        <color indexed="54"/>
      </bottom>
      <diagonal/>
    </border>
    <border>
      <left/>
      <right style="medium">
        <color indexed="64"/>
      </right>
      <top/>
      <bottom style="medium">
        <color indexed="64"/>
      </bottom>
      <diagonal/>
    </border>
    <border>
      <left/>
      <right style="medium">
        <color rgb="FF000000"/>
      </right>
      <top style="medium">
        <color rgb="FF000000"/>
      </top>
      <bottom style="medium">
        <color rgb="FF000000"/>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indexed="64"/>
      </top>
      <bottom style="medium">
        <color rgb="FF000000"/>
      </bottom>
      <diagonal/>
    </border>
    <border>
      <left/>
      <right style="medium">
        <color auto="1"/>
      </right>
      <top/>
      <bottom/>
      <diagonal/>
    </border>
    <border>
      <left style="medium">
        <color rgb="FF000000"/>
      </left>
      <right/>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style="medium">
        <color indexed="64"/>
      </bottom>
      <diagonal/>
    </border>
    <border>
      <left style="medium">
        <color indexed="64"/>
      </left>
      <right/>
      <top style="medium">
        <color rgb="FF000000"/>
      </top>
      <bottom/>
      <diagonal/>
    </border>
    <border>
      <left style="medium">
        <color rgb="FF000000"/>
      </left>
      <right style="medium">
        <color indexed="64"/>
      </right>
      <top/>
      <bottom/>
      <diagonal/>
    </border>
    <border>
      <left style="medium">
        <color rgb="FF000000"/>
      </left>
      <right style="medium">
        <color indexed="64"/>
      </right>
      <top style="medium">
        <color indexed="64"/>
      </top>
      <bottom style="medium">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rgb="FF000000"/>
      </left>
      <right style="medium">
        <color indexed="64"/>
      </right>
      <top style="medium">
        <color indexed="64"/>
      </top>
      <bottom style="medium">
        <color rgb="FF000000"/>
      </bottom>
      <diagonal/>
    </border>
    <border>
      <left style="medium">
        <color auto="1"/>
      </left>
      <right/>
      <top/>
      <bottom style="medium">
        <color auto="1"/>
      </bottom>
      <diagonal/>
    </border>
    <border>
      <left style="medium">
        <color indexed="64"/>
      </left>
      <right/>
      <top/>
      <bottom style="medium">
        <color rgb="FF000000"/>
      </bottom>
      <diagonal/>
    </border>
    <border>
      <left style="thick">
        <color auto="1"/>
      </left>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auto="1"/>
      </bottom>
      <diagonal/>
    </border>
    <border>
      <left/>
      <right style="medium">
        <color indexed="64"/>
      </right>
      <top/>
      <bottom style="medium">
        <color rgb="FF000000"/>
      </bottom>
      <diagonal/>
    </border>
    <border>
      <left/>
      <right/>
      <top style="medium">
        <color rgb="FF000000"/>
      </top>
      <bottom style="medium">
        <color indexed="64"/>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indexed="64"/>
      </left>
      <right style="thick">
        <color indexed="64"/>
      </right>
      <top/>
      <bottom/>
      <diagonal/>
    </border>
    <border>
      <left/>
      <right style="thick">
        <color indexed="64"/>
      </right>
      <top/>
      <bottom/>
      <diagonal/>
    </border>
  </borders>
  <cellStyleXfs count="53522">
    <xf numFmtId="0" fontId="0" fillId="0" borderId="0"/>
    <xf numFmtId="0" fontId="4" fillId="0" borderId="0" applyNumberForma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applyFont="0" applyFill="0" applyBorder="0" applyAlignment="0" applyProtection="0"/>
    <xf numFmtId="9" fontId="8" fillId="0" borderId="0" applyFont="0" applyFill="0" applyBorder="0" applyAlignment="0" applyProtection="0"/>
    <xf numFmtId="0" fontId="8" fillId="0" borderId="0"/>
    <xf numFmtId="169"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172" fontId="9" fillId="0" borderId="0"/>
    <xf numFmtId="0" fontId="10" fillId="0" borderId="0"/>
    <xf numFmtId="173" fontId="8" fillId="0" borderId="0" applyFont="0" applyFill="0" applyBorder="0" applyAlignment="0" applyProtection="0"/>
    <xf numFmtId="0" fontId="8" fillId="0" borderId="0"/>
    <xf numFmtId="9" fontId="7" fillId="0" borderId="0" applyFont="0" applyFill="0" applyBorder="0" applyAlignment="0" applyProtection="0"/>
    <xf numFmtId="169" fontId="10" fillId="0" borderId="0" applyFont="0" applyFill="0" applyBorder="0" applyAlignment="0" applyProtection="0"/>
    <xf numFmtId="0" fontId="8" fillId="0" borderId="0"/>
    <xf numFmtId="173" fontId="8" fillId="0" borderId="0" applyFont="0" applyFill="0" applyBorder="0" applyAlignment="0" applyProtection="0"/>
    <xf numFmtId="0" fontId="8"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8" fillId="0" borderId="0"/>
    <xf numFmtId="169"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1" fillId="0" borderId="0"/>
    <xf numFmtId="16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169" fontId="11" fillId="0" borderId="0" applyFont="0" applyFill="0" applyBorder="0" applyAlignment="0" applyProtection="0"/>
    <xf numFmtId="9" fontId="7" fillId="0" borderId="0" applyFont="0" applyFill="0" applyBorder="0" applyAlignment="0" applyProtection="0"/>
    <xf numFmtId="0" fontId="33" fillId="0" borderId="0"/>
    <xf numFmtId="0" fontId="8" fillId="0" borderId="0"/>
    <xf numFmtId="0" fontId="7" fillId="0" borderId="0"/>
    <xf numFmtId="9" fontId="8" fillId="0" borderId="0" applyFont="0" applyFill="0" applyBorder="0" applyAlignment="0" applyProtection="0"/>
    <xf numFmtId="0" fontId="8" fillId="0" borderId="0"/>
    <xf numFmtId="173" fontId="8" fillId="0" borderId="0" applyFont="0" applyFill="0" applyBorder="0" applyAlignment="0" applyProtection="0"/>
    <xf numFmtId="174" fontId="7" fillId="0" borderId="0" applyFont="0" applyFill="0" applyBorder="0" applyAlignment="0" applyProtection="0"/>
    <xf numFmtId="173" fontId="8" fillId="0" borderId="0" applyFont="0" applyFill="0" applyBorder="0" applyAlignment="0" applyProtection="0"/>
    <xf numFmtId="9" fontId="33" fillId="0" borderId="0" applyFont="0" applyFill="0" applyBorder="0" applyAlignment="0" applyProtection="0"/>
    <xf numFmtId="0" fontId="48" fillId="0" borderId="0"/>
    <xf numFmtId="0" fontId="8" fillId="0" borderId="0"/>
    <xf numFmtId="0" fontId="8" fillId="0" borderId="0"/>
    <xf numFmtId="43"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0" fontId="11" fillId="0" borderId="0"/>
    <xf numFmtId="169" fontId="7" fillId="0" borderId="0" applyFont="0" applyFill="0" applyBorder="0" applyAlignment="0" applyProtection="0"/>
    <xf numFmtId="0" fontId="8" fillId="0" borderId="0"/>
    <xf numFmtId="0" fontId="2" fillId="0" borderId="29" applyNumberFormat="0" applyFill="0" applyAlignment="0" applyProtection="0"/>
    <xf numFmtId="0" fontId="69" fillId="0" borderId="0"/>
    <xf numFmtId="173" fontId="8" fillId="0" borderId="0" applyFont="0" applyFill="0" applyBorder="0" applyAlignment="0" applyProtection="0"/>
    <xf numFmtId="0" fontId="70" fillId="0" borderId="0"/>
    <xf numFmtId="169" fontId="70" fillId="0" borderId="0" applyFont="0" applyFill="0" applyBorder="0" applyAlignment="0" applyProtection="0"/>
    <xf numFmtId="9" fontId="70" fillId="0" borderId="0" applyFont="0" applyFill="0" applyBorder="0" applyAlignment="0" applyProtection="0"/>
    <xf numFmtId="0" fontId="70" fillId="0" borderId="0"/>
    <xf numFmtId="0" fontId="59" fillId="0" borderId="22" applyNumberFormat="0" applyFill="0" applyAlignment="0" applyProtection="0"/>
    <xf numFmtId="0" fontId="60" fillId="0" borderId="23" applyNumberFormat="0" applyFill="0" applyAlignment="0" applyProtection="0"/>
    <xf numFmtId="0" fontId="62" fillId="10" borderId="0" applyNumberFormat="0" applyBorder="0" applyAlignment="0" applyProtection="0"/>
    <xf numFmtId="0" fontId="64" fillId="13" borderId="25" applyNumberFormat="0" applyAlignment="0" applyProtection="0"/>
    <xf numFmtId="0" fontId="65" fillId="13" borderId="24" applyNumberFormat="0" applyAlignment="0" applyProtection="0"/>
    <xf numFmtId="0" fontId="68" fillId="0" borderId="0" applyNumberFormat="0" applyFill="0" applyBorder="0" applyAlignment="0" applyProtection="0"/>
    <xf numFmtId="0" fontId="3"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3"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3"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3"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3"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3"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0" borderId="0"/>
    <xf numFmtId="169" fontId="7" fillId="0" borderId="0" applyFont="0" applyFill="0" applyBorder="0" applyAlignment="0" applyProtection="0"/>
    <xf numFmtId="9" fontId="7" fillId="0" borderId="0" applyFont="0" applyFill="0" applyBorder="0" applyAlignment="0" applyProtection="0"/>
    <xf numFmtId="0" fontId="7"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73" fillId="51" borderId="0" applyNumberFormat="0" applyBorder="0" applyAlignment="0" applyProtection="0"/>
    <xf numFmtId="0" fontId="73" fillId="41" borderId="0" applyNumberFormat="0" applyBorder="0" applyAlignment="0" applyProtection="0"/>
    <xf numFmtId="0" fontId="73" fillId="52" borderId="0" applyNumberFormat="0" applyBorder="0" applyAlignment="0" applyProtection="0"/>
    <xf numFmtId="0" fontId="73" fillId="53" borderId="0" applyNumberFormat="0" applyBorder="0" applyAlignment="0" applyProtection="0"/>
    <xf numFmtId="0" fontId="73" fillId="51" borderId="0" applyNumberFormat="0" applyBorder="0" applyAlignment="0" applyProtection="0"/>
    <xf numFmtId="0" fontId="73" fillId="50"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10" fillId="61"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74" fillId="65"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10" fillId="68"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0"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74" fillId="72"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10" fillId="73"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1"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74" fillId="64"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10" fillId="71"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4"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74" fillId="64"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10" fillId="61"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63" borderId="0" applyNumberFormat="0" applyBorder="0" applyAlignment="0" applyProtection="0"/>
    <xf numFmtId="0" fontId="74" fillId="63"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10" fillId="82" borderId="0" applyNumberFormat="0" applyBorder="0" applyAlignment="0" applyProtection="0"/>
    <xf numFmtId="0" fontId="10" fillId="70"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74" fillId="83"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5" fillId="0" borderId="0">
      <alignment horizontal="center" wrapText="1"/>
      <protection locked="0"/>
    </xf>
    <xf numFmtId="0" fontId="33" fillId="0" borderId="0">
      <alignment horizontal="center" wrapText="1"/>
      <protection locked="0"/>
    </xf>
    <xf numFmtId="0" fontId="33" fillId="0" borderId="0" applyNumberFormat="0" applyFill="0" applyBorder="0" applyAlignment="0" applyProtection="0"/>
    <xf numFmtId="0" fontId="10" fillId="75" borderId="0" applyNumberFormat="0" applyBorder="0" applyAlignment="0" applyProtection="0"/>
    <xf numFmtId="0" fontId="33" fillId="47" borderId="0" applyNumberFormat="0" applyBorder="0" applyAlignment="0" applyProtection="0"/>
    <xf numFmtId="0" fontId="10" fillId="75" borderId="0" applyNumberFormat="0" applyBorder="0" applyAlignment="0" applyProtection="0"/>
    <xf numFmtId="0" fontId="33" fillId="47" borderId="0" applyNumberFormat="0" applyBorder="0" applyAlignment="0" applyProtection="0"/>
    <xf numFmtId="0" fontId="10" fillId="75" borderId="0" applyNumberFormat="0" applyBorder="0" applyAlignment="0" applyProtection="0"/>
    <xf numFmtId="0" fontId="33" fillId="47" borderId="0" applyNumberFormat="0" applyBorder="0" applyAlignment="0" applyProtection="0"/>
    <xf numFmtId="0" fontId="10" fillId="75" borderId="0" applyNumberFormat="0" applyBorder="0" applyAlignment="0" applyProtection="0"/>
    <xf numFmtId="0" fontId="33" fillId="47" borderId="0" applyNumberFormat="0" applyBorder="0" applyAlignment="0" applyProtection="0"/>
    <xf numFmtId="0" fontId="10" fillId="75" borderId="0" applyNumberFormat="0" applyBorder="0" applyAlignment="0" applyProtection="0"/>
    <xf numFmtId="0" fontId="33" fillId="47"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33"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33"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0" fontId="78" fillId="87" borderId="31" applyNumberFormat="0" applyAlignment="0" applyProtection="0"/>
    <xf numFmtId="0" fontId="33" fillId="53" borderId="30" applyNumberFormat="0" applyAlignment="0" applyProtection="0"/>
    <xf numFmtId="0" fontId="78" fillId="87" borderId="31" applyNumberFormat="0" applyAlignment="0" applyProtection="0"/>
    <xf numFmtId="0" fontId="33" fillId="53" borderId="30" applyNumberFormat="0" applyAlignment="0" applyProtection="0"/>
    <xf numFmtId="0" fontId="78" fillId="87" borderId="31" applyNumberFormat="0" applyAlignment="0" applyProtection="0"/>
    <xf numFmtId="0" fontId="33" fillId="53" borderId="30" applyNumberFormat="0" applyAlignment="0" applyProtection="0"/>
    <xf numFmtId="0" fontId="78" fillId="87" borderId="31" applyNumberFormat="0" applyAlignment="0" applyProtection="0"/>
    <xf numFmtId="0" fontId="33" fillId="53" borderId="30" applyNumberFormat="0" applyAlignment="0" applyProtection="0"/>
    <xf numFmtId="0" fontId="78" fillId="87" borderId="31" applyNumberFormat="0" applyAlignment="0" applyProtection="0"/>
    <xf numFmtId="0" fontId="33" fillId="53" borderId="30"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9" fillId="79" borderId="32" applyNumberFormat="0" applyAlignment="0" applyProtection="0"/>
    <xf numFmtId="0" fontId="33" fillId="88" borderId="32" applyNumberFormat="0" applyAlignment="0" applyProtection="0"/>
    <xf numFmtId="0" fontId="79" fillId="79" borderId="32" applyNumberFormat="0" applyAlignment="0" applyProtection="0"/>
    <xf numFmtId="0" fontId="33" fillId="88" borderId="32" applyNumberFormat="0" applyAlignment="0" applyProtection="0"/>
    <xf numFmtId="0" fontId="79" fillId="79" borderId="32" applyNumberFormat="0" applyAlignment="0" applyProtection="0"/>
    <xf numFmtId="0" fontId="33" fillId="88" borderId="32" applyNumberFormat="0" applyAlignment="0" applyProtection="0"/>
    <xf numFmtId="0" fontId="79" fillId="79" borderId="32" applyNumberFormat="0" applyAlignment="0" applyProtection="0"/>
    <xf numFmtId="0" fontId="33" fillId="88" borderId="32" applyNumberFormat="0" applyAlignment="0" applyProtection="0"/>
    <xf numFmtId="0" fontId="79" fillId="79" borderId="32" applyNumberFormat="0" applyAlignment="0" applyProtection="0"/>
    <xf numFmtId="0" fontId="33" fillId="88" borderId="32" applyNumberFormat="0" applyAlignment="0" applyProtection="0"/>
    <xf numFmtId="0" fontId="79" fillId="79" borderId="32" applyNumberFormat="0" applyAlignment="0" applyProtection="0"/>
    <xf numFmtId="0" fontId="79" fillId="79" borderId="32" applyNumberFormat="0" applyAlignment="0" applyProtection="0"/>
    <xf numFmtId="0" fontId="79" fillId="79" borderId="32" applyNumberFormat="0" applyAlignment="0" applyProtection="0"/>
    <xf numFmtId="0" fontId="79" fillId="79" borderId="32" applyNumberFormat="0" applyAlignment="0" applyProtection="0"/>
    <xf numFmtId="0" fontId="80" fillId="0" borderId="33" applyNumberFormat="0" applyFill="0" applyAlignment="0" applyProtection="0"/>
    <xf numFmtId="0" fontId="33" fillId="0" borderId="34" applyNumberFormat="0" applyFill="0" applyAlignment="0" applyProtection="0"/>
    <xf numFmtId="0" fontId="80" fillId="0" borderId="33" applyNumberFormat="0" applyFill="0" applyAlignment="0" applyProtection="0"/>
    <xf numFmtId="0" fontId="33" fillId="0" borderId="34" applyNumberFormat="0" applyFill="0" applyAlignment="0" applyProtection="0"/>
    <xf numFmtId="0" fontId="80" fillId="0" borderId="33" applyNumberFormat="0" applyFill="0" applyAlignment="0" applyProtection="0"/>
    <xf numFmtId="0" fontId="33" fillId="0" borderId="34" applyNumberFormat="0" applyFill="0" applyAlignment="0" applyProtection="0"/>
    <xf numFmtId="0" fontId="80" fillId="0" borderId="33" applyNumberFormat="0" applyFill="0" applyAlignment="0" applyProtection="0"/>
    <xf numFmtId="0" fontId="33" fillId="0" borderId="34" applyNumberFormat="0" applyFill="0" applyAlignment="0" applyProtection="0"/>
    <xf numFmtId="0" fontId="80" fillId="0" borderId="33" applyNumberFormat="0" applyFill="0" applyAlignment="0" applyProtection="0"/>
    <xf numFmtId="0" fontId="33" fillId="0" borderId="34" applyNumberFormat="0" applyFill="0" applyAlignment="0" applyProtection="0"/>
    <xf numFmtId="0" fontId="80" fillId="0" borderId="33" applyNumberFormat="0" applyFill="0" applyAlignment="0" applyProtection="0"/>
    <xf numFmtId="0" fontId="80" fillId="0" borderId="33" applyNumberFormat="0" applyFill="0" applyAlignment="0" applyProtection="0"/>
    <xf numFmtId="0" fontId="80" fillId="0" borderId="33" applyNumberFormat="0" applyFill="0" applyAlignment="0" applyProtection="0"/>
    <xf numFmtId="0" fontId="80" fillId="0" borderId="33" applyNumberFormat="0" applyFill="0" applyAlignment="0" applyProtection="0"/>
    <xf numFmtId="0" fontId="79" fillId="72" borderId="32" applyNumberFormat="0" applyAlignment="0" applyProtection="0"/>
    <xf numFmtId="0" fontId="81" fillId="0" borderId="0"/>
    <xf numFmtId="0" fontId="33" fillId="0" borderId="0"/>
    <xf numFmtId="0" fontId="82" fillId="0" borderId="0"/>
    <xf numFmtId="0" fontId="33" fillId="0" borderId="0"/>
    <xf numFmtId="0" fontId="82" fillId="0" borderId="0"/>
    <xf numFmtId="0" fontId="33" fillId="0" borderId="0"/>
    <xf numFmtId="0" fontId="83" fillId="0" borderId="0"/>
    <xf numFmtId="0" fontId="84" fillId="0" borderId="0"/>
    <xf numFmtId="0" fontId="85" fillId="0" borderId="0" applyNumberFormat="0" applyAlignment="0">
      <alignment horizontal="left"/>
    </xf>
    <xf numFmtId="0" fontId="86" fillId="0" borderId="0" applyNumberFormat="0" applyAlignment="0">
      <alignment horizontal="left"/>
    </xf>
    <xf numFmtId="0" fontId="87" fillId="0" borderId="0" applyNumberFormat="0" applyAlignment="0">
      <alignment horizontal="left"/>
    </xf>
    <xf numFmtId="0" fontId="9" fillId="0" borderId="0" applyNumberFormat="0" applyAlignment="0"/>
    <xf numFmtId="0" fontId="88" fillId="0" borderId="0" applyNumberFormat="0" applyAlignment="0"/>
    <xf numFmtId="0" fontId="89" fillId="0" borderId="0">
      <protection locked="0"/>
    </xf>
    <xf numFmtId="0" fontId="33" fillId="0" borderId="0">
      <protection locked="0"/>
    </xf>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90" fillId="89"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1"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3" borderId="0" applyNumberFormat="0" applyBorder="0" applyAlignment="0" applyProtection="0"/>
    <xf numFmtId="192" fontId="91" fillId="0" borderId="0">
      <protection locked="0"/>
    </xf>
    <xf numFmtId="192" fontId="33" fillId="0" borderId="0">
      <protection locked="0"/>
    </xf>
    <xf numFmtId="192" fontId="91" fillId="0" borderId="0">
      <protection locked="0"/>
    </xf>
    <xf numFmtId="192" fontId="33" fillId="0" borderId="0">
      <protection locked="0"/>
    </xf>
    <xf numFmtId="0" fontId="92" fillId="0" borderId="0" applyNumberFormat="0" applyFill="0" applyBorder="0" applyAlignment="0" applyProtection="0"/>
    <xf numFmtId="0" fontId="33" fillId="0" borderId="0" applyNumberFormat="0" applyFill="0" applyBorder="0" applyAlignment="0" applyProtection="0"/>
    <xf numFmtId="0" fontId="92" fillId="0" borderId="0" applyNumberFormat="0" applyFill="0" applyBorder="0" applyAlignment="0" applyProtection="0"/>
    <xf numFmtId="0" fontId="33" fillId="0" borderId="0" applyNumberFormat="0" applyFill="0" applyBorder="0" applyAlignment="0" applyProtection="0"/>
    <xf numFmtId="0" fontId="92" fillId="0" borderId="0" applyNumberFormat="0" applyFill="0" applyBorder="0" applyAlignment="0" applyProtection="0"/>
    <xf numFmtId="0" fontId="33" fillId="0" borderId="0" applyNumberFormat="0" applyFill="0" applyBorder="0" applyAlignment="0" applyProtection="0"/>
    <xf numFmtId="0" fontId="92" fillId="0" borderId="0" applyNumberFormat="0" applyFill="0" applyBorder="0" applyAlignment="0" applyProtection="0"/>
    <xf numFmtId="0" fontId="33" fillId="0" borderId="0" applyNumberFormat="0" applyFill="0" applyBorder="0" applyAlignment="0" applyProtection="0"/>
    <xf numFmtId="0" fontId="92" fillId="0" borderId="0" applyNumberFormat="0" applyFill="0" applyBorder="0" applyAlignment="0" applyProtection="0"/>
    <xf numFmtId="0" fontId="3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74" fillId="60" borderId="0" applyNumberFormat="0" applyBorder="0" applyAlignment="0" applyProtection="0"/>
    <xf numFmtId="0" fontId="33" fillId="94" borderId="0" applyNumberFormat="0" applyBorder="0" applyAlignment="0" applyProtection="0"/>
    <xf numFmtId="0" fontId="74" fillId="60" borderId="0" applyNumberFormat="0" applyBorder="0" applyAlignment="0" applyProtection="0"/>
    <xf numFmtId="0" fontId="33" fillId="94" borderId="0" applyNumberFormat="0" applyBorder="0" applyAlignment="0" applyProtection="0"/>
    <xf numFmtId="0" fontId="74" fillId="60" borderId="0" applyNumberFormat="0" applyBorder="0" applyAlignment="0" applyProtection="0"/>
    <xf numFmtId="0" fontId="33" fillId="94" borderId="0" applyNumberFormat="0" applyBorder="0" applyAlignment="0" applyProtection="0"/>
    <xf numFmtId="0" fontId="74" fillId="60" borderId="0" applyNumberFormat="0" applyBorder="0" applyAlignment="0" applyProtection="0"/>
    <xf numFmtId="0" fontId="33" fillId="94" borderId="0" applyNumberFormat="0" applyBorder="0" applyAlignment="0" applyProtection="0"/>
    <xf numFmtId="0" fontId="74" fillId="60" borderId="0" applyNumberFormat="0" applyBorder="0" applyAlignment="0" applyProtection="0"/>
    <xf numFmtId="0" fontId="33" fillId="94" borderId="0" applyNumberFormat="0" applyBorder="0" applyAlignment="0" applyProtection="0"/>
    <xf numFmtId="0" fontId="74" fillId="60" borderId="0" applyNumberFormat="0" applyBorder="0" applyAlignment="0" applyProtection="0"/>
    <xf numFmtId="0" fontId="74" fillId="60" borderId="0" applyNumberFormat="0" applyBorder="0" applyAlignment="0" applyProtection="0"/>
    <xf numFmtId="0" fontId="74" fillId="60" borderId="0" applyNumberFormat="0" applyBorder="0" applyAlignment="0" applyProtection="0"/>
    <xf numFmtId="0" fontId="74" fillId="60" borderId="0" applyNumberFormat="0" applyBorder="0" applyAlignment="0" applyProtection="0"/>
    <xf numFmtId="0" fontId="74" fillId="67" borderId="0" applyNumberFormat="0" applyBorder="0" applyAlignment="0" applyProtection="0"/>
    <xf numFmtId="0" fontId="33" fillId="95" borderId="0" applyNumberFormat="0" applyBorder="0" applyAlignment="0" applyProtection="0"/>
    <xf numFmtId="0" fontId="74" fillId="67" borderId="0" applyNumberFormat="0" applyBorder="0" applyAlignment="0" applyProtection="0"/>
    <xf numFmtId="0" fontId="33" fillId="95" borderId="0" applyNumberFormat="0" applyBorder="0" applyAlignment="0" applyProtection="0"/>
    <xf numFmtId="0" fontId="74" fillId="67" borderId="0" applyNumberFormat="0" applyBorder="0" applyAlignment="0" applyProtection="0"/>
    <xf numFmtId="0" fontId="33" fillId="95" borderId="0" applyNumberFormat="0" applyBorder="0" applyAlignment="0" applyProtection="0"/>
    <xf numFmtId="0" fontId="74" fillId="67" borderId="0" applyNumberFormat="0" applyBorder="0" applyAlignment="0" applyProtection="0"/>
    <xf numFmtId="0" fontId="33" fillId="95" borderId="0" applyNumberFormat="0" applyBorder="0" applyAlignment="0" applyProtection="0"/>
    <xf numFmtId="0" fontId="74" fillId="67" borderId="0" applyNumberFormat="0" applyBorder="0" applyAlignment="0" applyProtection="0"/>
    <xf numFmtId="0" fontId="33" fillId="95"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77" borderId="0" applyNumberFormat="0" applyBorder="0" applyAlignment="0" applyProtection="0"/>
    <xf numFmtId="0" fontId="33" fillId="52" borderId="0" applyNumberFormat="0" applyBorder="0" applyAlignment="0" applyProtection="0"/>
    <xf numFmtId="0" fontId="74" fillId="77" borderId="0" applyNumberFormat="0" applyBorder="0" applyAlignment="0" applyProtection="0"/>
    <xf numFmtId="0" fontId="33" fillId="52" borderId="0" applyNumberFormat="0" applyBorder="0" applyAlignment="0" applyProtection="0"/>
    <xf numFmtId="0" fontId="74" fillId="77" borderId="0" applyNumberFormat="0" applyBorder="0" applyAlignment="0" applyProtection="0"/>
    <xf numFmtId="0" fontId="33" fillId="52" borderId="0" applyNumberFormat="0" applyBorder="0" applyAlignment="0" applyProtection="0"/>
    <xf numFmtId="0" fontId="74" fillId="77" borderId="0" applyNumberFormat="0" applyBorder="0" applyAlignment="0" applyProtection="0"/>
    <xf numFmtId="0" fontId="33" fillId="52" borderId="0" applyNumberFormat="0" applyBorder="0" applyAlignment="0" applyProtection="0"/>
    <xf numFmtId="0" fontId="74" fillId="77" borderId="0" applyNumberFormat="0" applyBorder="0" applyAlignment="0" applyProtection="0"/>
    <xf numFmtId="0" fontId="33" fillId="52" borderId="0" applyNumberFormat="0" applyBorder="0" applyAlignment="0" applyProtection="0"/>
    <xf numFmtId="0" fontId="74" fillId="77" borderId="0" applyNumberFormat="0" applyBorder="0" applyAlignment="0" applyProtection="0"/>
    <xf numFmtId="0" fontId="74" fillId="77" borderId="0" applyNumberFormat="0" applyBorder="0" applyAlignment="0" applyProtection="0"/>
    <xf numFmtId="0" fontId="74" fillId="77" borderId="0" applyNumberFormat="0" applyBorder="0" applyAlignment="0" applyProtection="0"/>
    <xf numFmtId="0" fontId="74" fillId="77" borderId="0" applyNumberFormat="0" applyBorder="0" applyAlignment="0" applyProtection="0"/>
    <xf numFmtId="0" fontId="74" fillId="79" borderId="0" applyNumberFormat="0" applyBorder="0" applyAlignment="0" applyProtection="0"/>
    <xf numFmtId="0" fontId="33" fillId="57" borderId="0" applyNumberFormat="0" applyBorder="0" applyAlignment="0" applyProtection="0"/>
    <xf numFmtId="0" fontId="74" fillId="79" borderId="0" applyNumberFormat="0" applyBorder="0" applyAlignment="0" applyProtection="0"/>
    <xf numFmtId="0" fontId="33" fillId="57" borderId="0" applyNumberFormat="0" applyBorder="0" applyAlignment="0" applyProtection="0"/>
    <xf numFmtId="0" fontId="74" fillId="79" borderId="0" applyNumberFormat="0" applyBorder="0" applyAlignment="0" applyProtection="0"/>
    <xf numFmtId="0" fontId="33" fillId="57" borderId="0" applyNumberFormat="0" applyBorder="0" applyAlignment="0" applyProtection="0"/>
    <xf numFmtId="0" fontId="74" fillId="79" borderId="0" applyNumberFormat="0" applyBorder="0" applyAlignment="0" applyProtection="0"/>
    <xf numFmtId="0" fontId="33" fillId="57" borderId="0" applyNumberFormat="0" applyBorder="0" applyAlignment="0" applyProtection="0"/>
    <xf numFmtId="0" fontId="74" fillId="79" borderId="0" applyNumberFormat="0" applyBorder="0" applyAlignment="0" applyProtection="0"/>
    <xf numFmtId="0" fontId="33" fillId="57"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66" borderId="0" applyNumberFormat="0" applyBorder="0" applyAlignment="0" applyProtection="0"/>
    <xf numFmtId="0" fontId="33" fillId="58" borderId="0" applyNumberFormat="0" applyBorder="0" applyAlignment="0" applyProtection="0"/>
    <xf numFmtId="0" fontId="74" fillId="66" borderId="0" applyNumberFormat="0" applyBorder="0" applyAlignment="0" applyProtection="0"/>
    <xf numFmtId="0" fontId="33" fillId="58" borderId="0" applyNumberFormat="0" applyBorder="0" applyAlignment="0" applyProtection="0"/>
    <xf numFmtId="0" fontId="74" fillId="66" borderId="0" applyNumberFormat="0" applyBorder="0" applyAlignment="0" applyProtection="0"/>
    <xf numFmtId="0" fontId="33" fillId="58" borderId="0" applyNumberFormat="0" applyBorder="0" applyAlignment="0" applyProtection="0"/>
    <xf numFmtId="0" fontId="74" fillId="66" borderId="0" applyNumberFormat="0" applyBorder="0" applyAlignment="0" applyProtection="0"/>
    <xf numFmtId="0" fontId="33" fillId="58" borderId="0" applyNumberFormat="0" applyBorder="0" applyAlignment="0" applyProtection="0"/>
    <xf numFmtId="0" fontId="74" fillId="66" borderId="0" applyNumberFormat="0" applyBorder="0" applyAlignment="0" applyProtection="0"/>
    <xf numFmtId="0" fontId="33" fillId="58"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85" borderId="0" applyNumberFormat="0" applyBorder="0" applyAlignment="0" applyProtection="0"/>
    <xf numFmtId="0" fontId="33" fillId="96" borderId="0" applyNumberFormat="0" applyBorder="0" applyAlignment="0" applyProtection="0"/>
    <xf numFmtId="0" fontId="74" fillId="85" borderId="0" applyNumberFormat="0" applyBorder="0" applyAlignment="0" applyProtection="0"/>
    <xf numFmtId="0" fontId="33" fillId="96" borderId="0" applyNumberFormat="0" applyBorder="0" applyAlignment="0" applyProtection="0"/>
    <xf numFmtId="0" fontId="74" fillId="85" borderId="0" applyNumberFormat="0" applyBorder="0" applyAlignment="0" applyProtection="0"/>
    <xf numFmtId="0" fontId="33" fillId="96" borderId="0" applyNumberFormat="0" applyBorder="0" applyAlignment="0" applyProtection="0"/>
    <xf numFmtId="0" fontId="74" fillId="85" borderId="0" applyNumberFormat="0" applyBorder="0" applyAlignment="0" applyProtection="0"/>
    <xf numFmtId="0" fontId="33" fillId="96" borderId="0" applyNumberFormat="0" applyBorder="0" applyAlignment="0" applyProtection="0"/>
    <xf numFmtId="0" fontId="74" fillId="85" borderId="0" applyNumberFormat="0" applyBorder="0" applyAlignment="0" applyProtection="0"/>
    <xf numFmtId="0" fontId="33" fillId="96"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93" fillId="0" borderId="0" applyNumberFormat="0" applyAlignment="0">
      <alignment horizontal="left"/>
    </xf>
    <xf numFmtId="0" fontId="33" fillId="0" borderId="0" applyNumberFormat="0" applyAlignment="0">
      <alignment horizontal="left"/>
    </xf>
    <xf numFmtId="0" fontId="94" fillId="83" borderId="31" applyNumberFormat="0" applyAlignment="0" applyProtection="0"/>
    <xf numFmtId="0" fontId="33" fillId="50" borderId="30" applyNumberFormat="0" applyAlignment="0" applyProtection="0"/>
    <xf numFmtId="0" fontId="94" fillId="83" borderId="31" applyNumberFormat="0" applyAlignment="0" applyProtection="0"/>
    <xf numFmtId="0" fontId="33" fillId="50" borderId="30" applyNumberFormat="0" applyAlignment="0" applyProtection="0"/>
    <xf numFmtId="0" fontId="94" fillId="83" borderId="31" applyNumberFormat="0" applyAlignment="0" applyProtection="0"/>
    <xf numFmtId="0" fontId="33" fillId="50" borderId="30" applyNumberFormat="0" applyAlignment="0" applyProtection="0"/>
    <xf numFmtId="0" fontId="94" fillId="83" borderId="31" applyNumberFormat="0" applyAlignment="0" applyProtection="0"/>
    <xf numFmtId="0" fontId="33" fillId="50" borderId="30" applyNumberFormat="0" applyAlignment="0" applyProtection="0"/>
    <xf numFmtId="0" fontId="94" fillId="83" borderId="31" applyNumberFormat="0" applyAlignment="0" applyProtection="0"/>
    <xf numFmtId="0" fontId="33" fillId="50" borderId="30"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4" fontId="33"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4" fontId="33" fillId="0" borderId="0" applyFont="0" applyFill="0" applyBorder="0" applyAlignment="0" applyProtection="0"/>
    <xf numFmtId="194" fontId="75"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5" fontId="89" fillId="0" borderId="0">
      <protection locked="0"/>
    </xf>
    <xf numFmtId="195" fontId="33" fillId="0" borderId="0">
      <protection locked="0"/>
    </xf>
    <xf numFmtId="196" fontId="89" fillId="0" borderId="0">
      <protection locked="0"/>
    </xf>
    <xf numFmtId="196" fontId="33" fillId="0" borderId="0">
      <protection locked="0"/>
    </xf>
    <xf numFmtId="0" fontId="80" fillId="97"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3"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3"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0" fontId="96" fillId="0" borderId="9" applyNumberFormat="0" applyAlignment="0" applyProtection="0">
      <alignment horizontal="left" vertical="center"/>
    </xf>
    <xf numFmtId="0" fontId="33" fillId="0" borderId="9" applyNumberFormat="0" applyAlignment="0" applyProtection="0">
      <alignment horizontal="left" vertical="center"/>
    </xf>
    <xf numFmtId="0" fontId="96" fillId="0" borderId="12">
      <alignment horizontal="left" vertical="center"/>
    </xf>
    <xf numFmtId="0" fontId="33" fillId="0" borderId="12">
      <alignment horizontal="left" vertical="center"/>
    </xf>
    <xf numFmtId="0" fontId="97" fillId="0" borderId="35" applyNumberFormat="0" applyFill="0" applyAlignment="0" applyProtection="0"/>
    <xf numFmtId="0" fontId="92" fillId="0" borderId="0" applyNumberFormat="0" applyFill="0" applyBorder="0" applyAlignment="0" applyProtection="0"/>
    <xf numFmtId="0" fontId="99" fillId="82" borderId="0" applyNumberFormat="0" applyBorder="0" applyAlignment="0" applyProtection="0"/>
    <xf numFmtId="0" fontId="33" fillId="45" borderId="0" applyNumberFormat="0" applyBorder="0" applyAlignment="0" applyProtection="0"/>
    <xf numFmtId="0" fontId="99" fillId="82" borderId="0" applyNumberFormat="0" applyBorder="0" applyAlignment="0" applyProtection="0"/>
    <xf numFmtId="0" fontId="33" fillId="45" borderId="0" applyNumberFormat="0" applyBorder="0" applyAlignment="0" applyProtection="0"/>
    <xf numFmtId="0" fontId="99" fillId="82" borderId="0" applyNumberFormat="0" applyBorder="0" applyAlignment="0" applyProtection="0"/>
    <xf numFmtId="0" fontId="33" fillId="45" borderId="0" applyNumberFormat="0" applyBorder="0" applyAlignment="0" applyProtection="0"/>
    <xf numFmtId="0" fontId="99" fillId="82" borderId="0" applyNumberFormat="0" applyBorder="0" applyAlignment="0" applyProtection="0"/>
    <xf numFmtId="0" fontId="33" fillId="45" borderId="0" applyNumberFormat="0" applyBorder="0" applyAlignment="0" applyProtection="0"/>
    <xf numFmtId="0" fontId="99" fillId="82" borderId="0" applyNumberFormat="0" applyBorder="0" applyAlignment="0" applyProtection="0"/>
    <xf numFmtId="0" fontId="33" fillId="45" borderId="0" applyNumberFormat="0" applyBorder="0" applyAlignment="0" applyProtection="0"/>
    <xf numFmtId="0" fontId="99" fillId="82" borderId="0" applyNumberFormat="0" applyBorder="0" applyAlignment="0" applyProtection="0"/>
    <xf numFmtId="0" fontId="99" fillId="82" borderId="0" applyNumberFormat="0" applyBorder="0" applyAlignment="0" applyProtection="0"/>
    <xf numFmtId="0" fontId="99" fillId="82" borderId="0" applyNumberFormat="0" applyBorder="0" applyAlignment="0" applyProtection="0"/>
    <xf numFmtId="0" fontId="99" fillId="82" borderId="0" applyNumberFormat="0" applyBorder="0" applyAlignment="0" applyProtection="0"/>
    <xf numFmtId="0" fontId="94" fillId="83" borderId="30" applyNumberFormat="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3"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3"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97" fontId="100" fillId="100" borderId="0"/>
    <xf numFmtId="197" fontId="33" fillId="100" borderId="0"/>
    <xf numFmtId="0" fontId="101" fillId="0" borderId="39" applyNumberFormat="0" applyFill="0" applyAlignment="0" applyProtection="0"/>
    <xf numFmtId="197" fontId="102" fillId="101" borderId="0"/>
    <xf numFmtId="197" fontId="33" fillId="101" borderId="0"/>
    <xf numFmtId="184" fontId="8" fillId="0" borderId="0" applyFont="0" applyFill="0" applyBorder="0" applyAlignment="0" applyProtection="0"/>
    <xf numFmtId="184" fontId="33"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73" fontId="8"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73" fontId="8"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0"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73" fontId="8" fillId="0" borderId="0" applyFont="0" applyFill="0" applyBorder="0" applyAlignment="0" applyProtection="0"/>
    <xf numFmtId="169" fontId="33" fillId="0" borderId="0" applyFont="0" applyFill="0" applyBorder="0" applyAlignment="0" applyProtection="0"/>
    <xf numFmtId="169" fontId="8"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8" fillId="0" borderId="0" applyFont="0" applyFill="0" applyBorder="0" applyAlignment="0" applyProtection="0"/>
    <xf numFmtId="169" fontId="33"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8"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8"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98" fontId="8" fillId="0" borderId="0" applyFont="0" applyFill="0" applyBorder="0" applyAlignment="0" applyProtection="0"/>
    <xf numFmtId="38" fontId="8" fillId="0" borderId="0" applyFont="0" applyFill="0" applyBorder="0" applyAlignment="0" applyProtection="0"/>
    <xf numFmtId="199" fontId="8" fillId="0" borderId="0" applyFont="0" applyFill="0" applyBorder="0" applyAlignment="0" applyProtection="0"/>
    <xf numFmtId="40" fontId="8" fillId="0" borderId="0" applyFont="0" applyFill="0" applyBorder="0" applyAlignment="0" applyProtection="0"/>
    <xf numFmtId="200" fontId="89" fillId="0" borderId="0">
      <protection locked="0"/>
    </xf>
    <xf numFmtId="200" fontId="33" fillId="0" borderId="0">
      <protection locked="0"/>
    </xf>
    <xf numFmtId="0" fontId="80" fillId="83" borderId="0" applyNumberFormat="0" applyBorder="0" applyAlignment="0" applyProtection="0"/>
    <xf numFmtId="0" fontId="33" fillId="102" borderId="0" applyNumberFormat="0" applyBorder="0" applyAlignment="0" applyProtection="0"/>
    <xf numFmtId="0" fontId="104" fillId="83" borderId="0" applyNumberFormat="0" applyBorder="0" applyAlignment="0" applyProtection="0"/>
    <xf numFmtId="0" fontId="80" fillId="83" borderId="0" applyNumberFormat="0" applyBorder="0" applyAlignment="0" applyProtection="0"/>
    <xf numFmtId="0" fontId="33" fillId="102" borderId="0" applyNumberFormat="0" applyBorder="0" applyAlignment="0" applyProtection="0"/>
    <xf numFmtId="0" fontId="80" fillId="83" borderId="0" applyNumberFormat="0" applyBorder="0" applyAlignment="0" applyProtection="0"/>
    <xf numFmtId="0" fontId="33" fillId="102" borderId="0" applyNumberFormat="0" applyBorder="0" applyAlignment="0" applyProtection="0"/>
    <xf numFmtId="0" fontId="80" fillId="83" borderId="0" applyNumberFormat="0" applyBorder="0" applyAlignment="0" applyProtection="0"/>
    <xf numFmtId="0" fontId="33" fillId="102" borderId="0" applyNumberFormat="0" applyBorder="0" applyAlignment="0" applyProtection="0"/>
    <xf numFmtId="0" fontId="80" fillId="83" borderId="0" applyNumberFormat="0" applyBorder="0" applyAlignment="0" applyProtection="0"/>
    <xf numFmtId="0" fontId="33" fillId="102"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33"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33" fillId="0" borderId="0"/>
    <xf numFmtId="181" fontId="8" fillId="0" borderId="0"/>
    <xf numFmtId="181" fontId="8" fillId="0" borderId="0"/>
    <xf numFmtId="181" fontId="8" fillId="0" borderId="0"/>
    <xf numFmtId="181"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3" fillId="0" borderId="0"/>
    <xf numFmtId="0" fontId="8" fillId="0" borderId="0"/>
    <xf numFmtId="0" fontId="33" fillId="0" borderId="0"/>
    <xf numFmtId="0" fontId="7" fillId="0" borderId="0"/>
    <xf numFmtId="0" fontId="30" fillId="103"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0" fillId="103" borderId="0"/>
    <xf numFmtId="0" fontId="33" fillId="0" borderId="0"/>
    <xf numFmtId="0" fontId="30" fillId="103" borderId="0"/>
    <xf numFmtId="0" fontId="33" fillId="0" borderId="0"/>
    <xf numFmtId="0" fontId="30" fillId="103" borderId="0"/>
    <xf numFmtId="0" fontId="33" fillId="0" borderId="0"/>
    <xf numFmtId="0" fontId="30" fillId="103" borderId="0"/>
    <xf numFmtId="0" fontId="33" fillId="0" borderId="0"/>
    <xf numFmtId="0" fontId="30" fillId="103" borderId="0"/>
    <xf numFmtId="0" fontId="8" fillId="0" borderId="0"/>
    <xf numFmtId="0" fontId="33" fillId="0" borderId="0"/>
    <xf numFmtId="0" fontId="30" fillId="103"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applyNumberFormat="0" applyFill="0" applyBorder="0" applyAlignment="0" applyProtection="0"/>
    <xf numFmtId="0" fontId="33" fillId="0" borderId="0" applyNumberFormat="0" applyFill="0" applyBorder="0" applyAlignment="0" applyProtection="0"/>
    <xf numFmtId="0" fontId="8" fillId="0" borderId="0"/>
    <xf numFmtId="0" fontId="33" fillId="0" borderId="0" applyNumberFormat="0" applyFill="0" applyBorder="0" applyAlignment="0" applyProtection="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27" fillId="0" borderId="0"/>
    <xf numFmtId="0" fontId="27"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8" fillId="0" borderId="0"/>
    <xf numFmtId="0" fontId="33" fillId="42" borderId="40" applyNumberFormat="0" applyFont="0" applyAlignment="0" applyProtection="0"/>
    <xf numFmtId="0" fontId="8" fillId="0" borderId="0"/>
    <xf numFmtId="0" fontId="8" fillId="0" borderId="0"/>
    <xf numFmtId="0" fontId="33" fillId="42" borderId="40" applyNumberFormat="0" applyFont="0" applyAlignment="0" applyProtection="0"/>
    <xf numFmtId="0" fontId="8" fillId="0" borderId="0"/>
    <xf numFmtId="0" fontId="8" fillId="0" borderId="0"/>
    <xf numFmtId="0" fontId="33" fillId="42" borderId="40" applyNumberFormat="0" applyFont="0" applyAlignment="0" applyProtection="0"/>
    <xf numFmtId="0" fontId="8" fillId="0" borderId="0"/>
    <xf numFmtId="0" fontId="33" fillId="42" borderId="40"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0" borderId="0"/>
    <xf numFmtId="0" fontId="8" fillId="82" borderId="40"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40"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40"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33" fillId="43" borderId="8">
      <alignment horizontal="center" vertical="center" wrapText="1"/>
    </xf>
    <xf numFmtId="0" fontId="8" fillId="0" borderId="0"/>
    <xf numFmtId="0" fontId="105" fillId="43" borderId="8">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5" fillId="43" borderId="8">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5" fillId="43" borderId="8">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8" fillId="0" borderId="0"/>
    <xf numFmtId="0" fontId="106" fillId="86" borderId="41" applyNumberFormat="0" applyAlignment="0" applyProtection="0"/>
    <xf numFmtId="0" fontId="8" fillId="0" borderId="0"/>
    <xf numFmtId="0" fontId="8" fillId="0" borderId="0"/>
    <xf numFmtId="14" fontId="33" fillId="0" borderId="0">
      <alignment horizontal="center" wrapText="1"/>
      <protection locked="0"/>
    </xf>
    <xf numFmtId="14" fontId="75" fillId="0" borderId="0">
      <alignment horizontal="center" wrapText="1"/>
      <protection locked="0"/>
    </xf>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33"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201" fontId="33" fillId="0" borderId="0">
      <protection locked="0"/>
    </xf>
    <xf numFmtId="9" fontId="7" fillId="0" borderId="0" applyFont="0" applyFill="0" applyBorder="0" applyAlignment="0" applyProtection="0"/>
    <xf numFmtId="0" fontId="8" fillId="0" borderId="0"/>
    <xf numFmtId="0" fontId="8" fillId="0" borderId="0"/>
    <xf numFmtId="0" fontId="8" fillId="0" borderId="0"/>
    <xf numFmtId="9" fontId="7" fillId="0" borderId="0" applyFont="0" applyFill="0" applyBorder="0" applyAlignment="0" applyProtection="0"/>
    <xf numFmtId="9" fontId="7" fillId="0" borderId="0" applyFont="0" applyFill="0" applyBorder="0" applyAlignment="0" applyProtection="0"/>
    <xf numFmtId="9" fontId="33" fillId="0" borderId="0" applyFont="0" applyFill="0" applyBorder="0" applyAlignment="0" applyProtection="0"/>
    <xf numFmtId="0" fontId="8" fillId="0" borderId="0"/>
    <xf numFmtId="9" fontId="3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86" fontId="33" fillId="0" borderId="0"/>
    <xf numFmtId="0" fontId="8" fillId="0" borderId="0"/>
    <xf numFmtId="202" fontId="107" fillId="0" borderId="0"/>
    <xf numFmtId="0" fontId="8" fillId="0" borderId="0"/>
    <xf numFmtId="0" fontId="8" fillId="0" borderId="0"/>
    <xf numFmtId="0" fontId="33" fillId="0" borderId="0" applyNumberFormat="0" applyFont="0" applyFill="0" applyBorder="0" applyAlignment="0" applyProtection="0">
      <alignment horizontal="left"/>
    </xf>
    <xf numFmtId="0" fontId="108" fillId="0" borderId="0" applyNumberFormat="0" applyFont="0" applyFill="0" applyBorder="0" applyAlignment="0" applyProtection="0">
      <alignment horizontal="left"/>
    </xf>
    <xf numFmtId="0" fontId="8" fillId="0" borderId="0"/>
    <xf numFmtId="0" fontId="8" fillId="0" borderId="0"/>
    <xf numFmtId="0" fontId="33" fillId="0" borderId="42" applyNumberFormat="0" applyBorder="0"/>
    <xf numFmtId="0" fontId="48" fillId="0" borderId="42" applyNumberFormat="0" applyBorder="0"/>
    <xf numFmtId="0" fontId="8" fillId="0" borderId="0"/>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33"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3"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3"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0" fontId="8" fillId="0" borderId="0"/>
    <xf numFmtId="38" fontId="33" fillId="0" borderId="0"/>
    <xf numFmtId="38" fontId="109" fillId="0" borderId="0"/>
    <xf numFmtId="0" fontId="8" fillId="0" borderId="0"/>
    <xf numFmtId="0" fontId="8" fillId="0" borderId="0"/>
    <xf numFmtId="0" fontId="8" fillId="0" borderId="0"/>
    <xf numFmtId="0" fontId="8" fillId="0" borderId="0"/>
    <xf numFmtId="0" fontId="33" fillId="53" borderId="41" applyNumberFormat="0" applyAlignment="0" applyProtection="0"/>
    <xf numFmtId="0" fontId="8" fillId="0" borderId="0"/>
    <xf numFmtId="0" fontId="8" fillId="0" borderId="0"/>
    <xf numFmtId="0" fontId="33" fillId="53" borderId="41" applyNumberFormat="0" applyAlignment="0" applyProtection="0"/>
    <xf numFmtId="0" fontId="8" fillId="0" borderId="0"/>
    <xf numFmtId="0" fontId="8" fillId="0" borderId="0"/>
    <xf numFmtId="0" fontId="33" fillId="53" borderId="41" applyNumberFormat="0" applyAlignment="0" applyProtection="0"/>
    <xf numFmtId="0" fontId="8" fillId="0" borderId="0"/>
    <xf numFmtId="0" fontId="33" fillId="53" borderId="41"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 fontId="110" fillId="102" borderId="43"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11" fillId="102" borderId="43"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10" fillId="102"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0" fillId="102"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10"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45"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41"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95"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55"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59"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96"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52"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104"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54"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10" fillId="105" borderId="44"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12" fillId="51"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40"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33" fillId="107" borderId="31"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40" fontId="113" fillId="0" borderId="0" applyBorder="0">
      <alignment horizontal="right"/>
    </xf>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0" fontId="75" fillId="0" borderId="0"/>
    <xf numFmtId="0" fontId="75" fillId="0" borderId="0"/>
    <xf numFmtId="0" fontId="75" fillId="0" borderId="0"/>
    <xf numFmtId="192" fontId="89" fillId="0" borderId="45">
      <protection locked="0"/>
    </xf>
    <xf numFmtId="0" fontId="8" fillId="0" borderId="0"/>
    <xf numFmtId="0" fontId="8" fillId="0" borderId="0"/>
    <xf numFmtId="0" fontId="75" fillId="0" borderId="0"/>
    <xf numFmtId="0" fontId="75"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0" fontId="75" fillId="0" borderId="0"/>
    <xf numFmtId="0" fontId="75" fillId="0" borderId="0"/>
    <xf numFmtId="0" fontId="75" fillId="0" borderId="0"/>
    <xf numFmtId="0" fontId="8" fillId="0" borderId="0"/>
    <xf numFmtId="0" fontId="75"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8" fillId="0" borderId="0"/>
    <xf numFmtId="0" fontId="75"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169" fontId="11" fillId="0" borderId="0" applyFont="0" applyFill="0" applyBorder="0" applyAlignment="0" applyProtection="0"/>
    <xf numFmtId="206" fontId="116" fillId="0" borderId="0" applyNumberFormat="0" applyFill="0" applyBorder="0" applyAlignment="0" applyProtection="0"/>
    <xf numFmtId="206" fontId="116" fillId="0" borderId="0" applyNumberFormat="0" applyFill="0" applyBorder="0" applyAlignment="0" applyProtection="0"/>
    <xf numFmtId="206" fontId="8" fillId="0" borderId="0"/>
    <xf numFmtId="206" fontId="8" fillId="0" borderId="0"/>
    <xf numFmtId="207" fontId="117" fillId="0" borderId="0" applyBorder="0">
      <alignment vertical="center"/>
      <protection locked="0"/>
    </xf>
    <xf numFmtId="207" fontId="117"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117"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118" fillId="0" borderId="0" applyBorder="0">
      <alignment vertical="center"/>
      <protection locked="0"/>
    </xf>
    <xf numFmtId="207" fontId="118" fillId="0" borderId="0" applyBorder="0">
      <alignment vertical="center"/>
      <protection locked="0"/>
    </xf>
    <xf numFmtId="207" fontId="118" fillId="0" borderId="0" applyBorder="0">
      <alignment vertical="center"/>
      <protection locked="0"/>
    </xf>
    <xf numFmtId="207" fontId="117" fillId="0" borderId="0" applyBorder="0">
      <alignment vertical="center"/>
      <protection locked="0"/>
    </xf>
    <xf numFmtId="207" fontId="117" fillId="0" borderId="0" applyBorder="0">
      <alignment vertical="center"/>
      <protection locked="0"/>
    </xf>
    <xf numFmtId="207" fontId="8" fillId="0" borderId="0" applyBorder="0">
      <alignment vertical="center"/>
      <protection locked="0"/>
    </xf>
    <xf numFmtId="207" fontId="117"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118" fillId="0" borderId="0" applyBorder="0">
      <alignment vertical="center"/>
      <protection locked="0"/>
    </xf>
    <xf numFmtId="207" fontId="117" fillId="0" borderId="0" applyBorder="0">
      <alignment vertical="center"/>
      <protection locked="0"/>
    </xf>
    <xf numFmtId="207" fontId="117" fillId="0" borderId="0" applyBorder="0">
      <alignment vertical="center"/>
      <protection locked="0"/>
    </xf>
    <xf numFmtId="207" fontId="8" fillId="0" borderId="0" applyBorder="0">
      <alignment vertical="center"/>
      <protection locked="0"/>
    </xf>
    <xf numFmtId="207" fontId="117"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118" fillId="0" borderId="0" applyBorder="0">
      <alignment vertical="center"/>
      <protection locked="0"/>
    </xf>
    <xf numFmtId="206" fontId="8" fillId="0" borderId="0"/>
    <xf numFmtId="206" fontId="8" fillId="108" borderId="30" applyNumberFormat="0">
      <alignment horizontal="left" vertical="center"/>
    </xf>
    <xf numFmtId="206" fontId="72" fillId="0" borderId="0">
      <alignment vertical="top"/>
    </xf>
    <xf numFmtId="206" fontId="83" fillId="0" borderId="0"/>
    <xf numFmtId="206" fontId="48" fillId="0" borderId="0" applyNumberFormat="0" applyFill="0" applyBorder="0" applyAlignment="0" applyProtection="0"/>
    <xf numFmtId="206" fontId="48" fillId="0" borderId="0" applyNumberFormat="0" applyFill="0" applyBorder="0" applyAlignment="0" applyProtection="0"/>
    <xf numFmtId="206" fontId="48" fillId="0" borderId="0" applyNumberFormat="0" applyFill="0" applyBorder="0" applyAlignment="0" applyProtection="0"/>
    <xf numFmtId="206" fontId="48" fillId="0" borderId="0" applyNumberFormat="0" applyFill="0" applyBorder="0" applyAlignment="0" applyProtection="0"/>
    <xf numFmtId="206" fontId="48" fillId="0" borderId="0" applyNumberFormat="0" applyFill="0" applyBorder="0" applyAlignment="0" applyProtection="0"/>
    <xf numFmtId="206" fontId="8" fillId="0" borderId="0"/>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48" fillId="0" borderId="0" applyNumberFormat="0" applyFill="0" applyBorder="0" applyAlignment="0" applyProtection="0"/>
    <xf numFmtId="206" fontId="72" fillId="0" borderId="0">
      <alignment vertical="top"/>
    </xf>
    <xf numFmtId="206" fontId="48" fillId="0" borderId="0" applyNumberFormat="0" applyFill="0" applyBorder="0" applyAlignment="0" applyProtection="0"/>
    <xf numFmtId="206" fontId="72" fillId="0" borderId="0">
      <alignment vertical="top"/>
    </xf>
    <xf numFmtId="206" fontId="72" fillId="0" borderId="0">
      <alignment vertical="top"/>
    </xf>
    <xf numFmtId="206" fontId="72" fillId="0" borderId="0">
      <alignment vertical="top"/>
    </xf>
    <xf numFmtId="206" fontId="48" fillId="0" borderId="0" applyNumberFormat="0" applyFill="0" applyBorder="0" applyAlignment="0" applyProtection="0"/>
    <xf numFmtId="206" fontId="72" fillId="0" borderId="0">
      <alignment vertical="top"/>
    </xf>
    <xf numFmtId="206" fontId="72" fillId="0" borderId="0">
      <alignment vertical="top"/>
    </xf>
    <xf numFmtId="206" fontId="72" fillId="0" borderId="0">
      <alignment vertical="top"/>
    </xf>
    <xf numFmtId="206" fontId="48" fillId="0" borderId="0" applyNumberFormat="0" applyFill="0" applyBorder="0" applyAlignment="0" applyProtection="0"/>
    <xf numFmtId="206" fontId="48" fillId="0" borderId="0" applyNumberFormat="0" applyFill="0" applyBorder="0" applyAlignment="0" applyProtection="0"/>
    <xf numFmtId="206" fontId="72" fillId="0" borderId="0">
      <alignment vertical="top"/>
    </xf>
    <xf numFmtId="206" fontId="72" fillId="0" borderId="0">
      <alignment vertical="top"/>
    </xf>
    <xf numFmtId="206" fontId="8" fillId="0" borderId="0"/>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48" fillId="0" borderId="0" applyNumberFormat="0" applyFill="0" applyBorder="0" applyAlignment="0" applyProtection="0"/>
    <xf numFmtId="206" fontId="72" fillId="0" borderId="0">
      <alignment vertical="top"/>
    </xf>
    <xf numFmtId="206" fontId="72" fillId="0" borderId="0">
      <alignment vertical="top"/>
    </xf>
    <xf numFmtId="206" fontId="48" fillId="0" borderId="0" applyNumberFormat="0" applyFill="0" applyBorder="0" applyAlignment="0" applyProtection="0"/>
    <xf numFmtId="206" fontId="72" fillId="0" borderId="0">
      <alignment vertical="top"/>
    </xf>
    <xf numFmtId="206" fontId="48" fillId="0" borderId="0" applyNumberFormat="0" applyFill="0" applyBorder="0" applyAlignment="0" applyProtection="0"/>
    <xf numFmtId="206" fontId="72" fillId="0" borderId="0">
      <alignment vertical="top"/>
    </xf>
    <xf numFmtId="206" fontId="48" fillId="0" borderId="0" applyNumberFormat="0" applyFill="0" applyBorder="0" applyAlignment="0" applyProtection="0"/>
    <xf numFmtId="206" fontId="72" fillId="0" borderId="0">
      <alignment vertical="top"/>
    </xf>
    <xf numFmtId="206" fontId="72" fillId="0" borderId="0">
      <alignment vertical="top"/>
    </xf>
    <xf numFmtId="206" fontId="72" fillId="0" borderId="0">
      <alignment vertical="top"/>
    </xf>
    <xf numFmtId="206" fontId="48" fillId="0" borderId="0" applyNumberFormat="0" applyFill="0" applyBorder="0" applyAlignment="0" applyProtection="0"/>
    <xf numFmtId="206" fontId="72" fillId="0" borderId="0">
      <alignment vertical="top"/>
    </xf>
    <xf numFmtId="206" fontId="72" fillId="0" borderId="0">
      <alignment vertical="top"/>
    </xf>
    <xf numFmtId="206" fontId="48" fillId="0" borderId="0" applyNumberFormat="0" applyFill="0" applyBorder="0" applyAlignment="0" applyProtection="0"/>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48" fillId="0" borderId="0" applyNumberFormat="0" applyFill="0" applyBorder="0" applyAlignment="0" applyProtection="0"/>
    <xf numFmtId="206" fontId="72" fillId="0" borderId="0">
      <alignment vertical="top"/>
    </xf>
    <xf numFmtId="206" fontId="72" fillId="0" borderId="0">
      <alignment vertical="top"/>
    </xf>
    <xf numFmtId="206" fontId="48" fillId="0" borderId="0" applyNumberFormat="0" applyFill="0" applyBorder="0" applyAlignment="0" applyProtection="0"/>
    <xf numFmtId="206" fontId="72" fillId="0" borderId="0">
      <alignment vertical="top"/>
    </xf>
    <xf numFmtId="206" fontId="48" fillId="0" borderId="0" applyNumberFormat="0" applyFill="0" applyBorder="0" applyAlignment="0" applyProtection="0"/>
    <xf numFmtId="206" fontId="48" fillId="0" borderId="0" applyNumberFormat="0" applyFill="0" applyBorder="0" applyAlignment="0" applyProtection="0"/>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48" fillId="0" borderId="0" applyNumberFormat="0" applyFill="0" applyBorder="0" applyAlignment="0" applyProtection="0"/>
    <xf numFmtId="206" fontId="72" fillId="0" borderId="0">
      <alignment vertical="top"/>
    </xf>
    <xf numFmtId="208" fontId="119" fillId="0" borderId="0" applyFont="0" applyFill="0" applyBorder="0" applyAlignment="0" applyProtection="0"/>
    <xf numFmtId="206" fontId="8" fillId="0" borderId="0"/>
    <xf numFmtId="209" fontId="119" fillId="0" borderId="0" applyFont="0" applyFill="0" applyBorder="0" applyAlignment="0" applyProtection="0"/>
    <xf numFmtId="210" fontId="120" fillId="0" borderId="0">
      <alignment horizontal="left"/>
    </xf>
    <xf numFmtId="211" fontId="121" fillId="0" borderId="0">
      <alignment horizontal="left"/>
    </xf>
    <xf numFmtId="212" fontId="116" fillId="0" borderId="0" applyFont="0" applyFill="0" applyBorder="0" applyAlignment="0" applyProtection="0">
      <alignment vertical="top"/>
    </xf>
    <xf numFmtId="206"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0" fontId="33" fillId="0" borderId="0" applyNumberFormat="0" applyFill="0" applyBorder="0" applyAlignment="0" applyProtection="0"/>
    <xf numFmtId="20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206"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33" fillId="0" borderId="0" applyNumberFormat="0" applyFill="0" applyBorder="0" applyAlignment="0" applyProtection="0"/>
    <xf numFmtId="0" fontId="8" fillId="0" borderId="0" applyNumberFormat="0" applyFill="0" applyBorder="0" applyAlignment="0" applyProtection="0"/>
    <xf numFmtId="0" fontId="8" fillId="0" borderId="52"/>
    <xf numFmtId="0" fontId="8" fillId="0" borderId="52"/>
    <xf numFmtId="0" fontId="8" fillId="0" borderId="52"/>
    <xf numFmtId="0" fontId="8" fillId="0" borderId="0" applyNumberFormat="0" applyFill="0" applyBorder="0" applyAlignment="0" applyProtection="0"/>
    <xf numFmtId="0" fontId="8" fillId="0" borderId="0" applyNumberFormat="0" applyFill="0" applyBorder="0" applyAlignment="0" applyProtection="0"/>
    <xf numFmtId="0" fontId="122"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122" fillId="0" borderId="0">
      <alignment vertical="top"/>
    </xf>
    <xf numFmtId="0" fontId="8" fillId="0" borderId="0" applyNumberFormat="0" applyFill="0" applyBorder="0" applyAlignment="0" applyProtection="0"/>
    <xf numFmtId="0" fontId="122" fillId="0" borderId="0">
      <alignment vertical="top"/>
    </xf>
    <xf numFmtId="0" fontId="33" fillId="0" borderId="0" applyNumberFormat="0" applyFill="0" applyBorder="0" applyAlignment="0" applyProtection="0"/>
    <xf numFmtId="0" fontId="122"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33"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0" fontId="8" fillId="0" borderId="0" applyNumberFormat="0" applyFill="0" applyBorder="0" applyAlignment="0" applyProtection="0"/>
    <xf numFmtId="206" fontId="8" fillId="0" borderId="0" applyNumberFormat="0" applyFill="0" applyBorder="0" applyAlignment="0" applyProtection="0"/>
    <xf numFmtId="206"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206" fontId="33" fillId="0" borderId="0" applyNumberFormat="0" applyFill="0" applyBorder="0" applyAlignment="0" applyProtection="0"/>
    <xf numFmtId="0" fontId="8" fillId="0" borderId="0">
      <alignment vertical="top"/>
    </xf>
    <xf numFmtId="0" fontId="33" fillId="0" borderId="0" applyNumberFormat="0" applyFill="0" applyBorder="0" applyAlignment="0" applyProtection="0"/>
    <xf numFmtId="0" fontId="8" fillId="0" borderId="0" applyNumberFormat="0" applyFill="0" applyBorder="0" applyAlignment="0" applyProtection="0"/>
    <xf numFmtId="206" fontId="33"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13" fontId="8" fillId="0" borderId="0" applyNumberFormat="0" applyFill="0" applyBorder="0" applyAlignment="0" applyProtection="0"/>
    <xf numFmtId="213"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122" fillId="0" borderId="0">
      <alignment vertical="top"/>
    </xf>
    <xf numFmtId="0" fontId="72" fillId="0" borderId="0">
      <alignment vertical="top"/>
    </xf>
    <xf numFmtId="0" fontId="72" fillId="0" borderId="0">
      <alignment vertical="top"/>
    </xf>
    <xf numFmtId="0" fontId="72"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0" fontId="8" fillId="0" borderId="0">
      <alignment vertical="top"/>
    </xf>
    <xf numFmtId="206" fontId="8" fillId="0" borderId="0" applyNumberFormat="0" applyFill="0" applyBorder="0" applyAlignment="0" applyProtection="0"/>
    <xf numFmtId="206"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8" fillId="0" borderId="0" applyNumberFormat="0" applyFill="0" applyBorder="0" applyAlignment="0" applyProtection="0"/>
    <xf numFmtId="0" fontId="122" fillId="0" borderId="0">
      <alignment vertical="top"/>
    </xf>
    <xf numFmtId="0" fontId="122"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206" fontId="33"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13" fontId="7" fillId="0" borderId="0"/>
    <xf numFmtId="20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 fillId="0" borderId="0"/>
    <xf numFmtId="0" fontId="7" fillId="0" borderId="0"/>
    <xf numFmtId="213" fontId="7" fillId="0" borderId="0"/>
    <xf numFmtId="0" fontId="7" fillId="0" borderId="0"/>
    <xf numFmtId="0" fontId="7" fillId="0" borderId="0"/>
    <xf numFmtId="20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0"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206" fontId="103" fillId="0" borderId="0" applyNumberFormat="0" applyFill="0" applyBorder="0" applyAlignment="0" applyProtection="0"/>
    <xf numFmtId="206" fontId="103"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lignment vertical="top"/>
    </xf>
    <xf numFmtId="0" fontId="33" fillId="0" borderId="0" applyNumberFormat="0" applyFill="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206" fontId="72" fillId="40" borderId="0" applyNumberFormat="0" applyBorder="0" applyAlignment="0" applyProtection="0"/>
    <xf numFmtId="206" fontId="72" fillId="40"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206" fontId="72" fillId="41" borderId="0" applyNumberFormat="0" applyBorder="0" applyAlignment="0" applyProtection="0"/>
    <xf numFmtId="206" fontId="72" fillId="41"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206" fontId="72" fillId="42" borderId="0" applyNumberFormat="0" applyBorder="0" applyAlignment="0" applyProtection="0"/>
    <xf numFmtId="206" fontId="72" fillId="42"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206" fontId="72" fillId="43" borderId="0" applyNumberFormat="0" applyBorder="0" applyAlignment="0" applyProtection="0"/>
    <xf numFmtId="206" fontId="72" fillId="43"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206" fontId="72" fillId="44" borderId="0" applyNumberFormat="0" applyBorder="0" applyAlignment="0" applyProtection="0"/>
    <xf numFmtId="206" fontId="72" fillId="44"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206" fontId="72" fillId="45" borderId="0" applyNumberFormat="0" applyBorder="0" applyAlignment="0" applyProtection="0"/>
    <xf numFmtId="206" fontId="72" fillId="45"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213" fontId="7" fillId="46" borderId="0" applyNumberFormat="0" applyBorder="0" applyAlignment="0" applyProtection="0"/>
    <xf numFmtId="213" fontId="10"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0" borderId="0" applyNumberFormat="0" applyBorder="0" applyAlignment="0" applyProtection="0"/>
    <xf numFmtId="214" fontId="7" fillId="0"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10"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3" fontId="10"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3" fontId="10"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3" fontId="10"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3" fontId="10"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5" borderId="0" applyNumberFormat="0" applyBorder="0" applyAlignment="0" applyProtection="0"/>
    <xf numFmtId="213" fontId="10"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10"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3" fontId="10"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109" borderId="0" applyNumberFormat="0" applyBorder="0" applyAlignment="0" applyProtection="0"/>
    <xf numFmtId="214" fontId="7" fillId="109"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3" fontId="10"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3" fontId="10"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3" fontId="10"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7" borderId="0" applyNumberFormat="0" applyBorder="0" applyAlignment="0" applyProtection="0"/>
    <xf numFmtId="213" fontId="10"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10" fillId="34" borderId="18" applyNumberFormat="0" applyFont="0" applyAlignment="0" applyProtection="0"/>
    <xf numFmtId="213" fontId="10" fillId="34" borderId="18" applyNumberFormat="0" applyFont="0" applyAlignment="0" applyProtection="0"/>
    <xf numFmtId="214" fontId="10" fillId="34" borderId="18" applyNumberFormat="0" applyFont="0" applyAlignment="0" applyProtection="0"/>
    <xf numFmtId="214" fontId="10" fillId="34" borderId="18" applyNumberFormat="0" applyFont="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10"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20" borderId="0" applyNumberFormat="0" applyBorder="0" applyAlignment="0" applyProtection="0"/>
    <xf numFmtId="214" fontId="7" fillId="20"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3" fontId="10"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3" fontId="10"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3" fontId="10"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3" fontId="10"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8" borderId="0" applyNumberFormat="0" applyBorder="0" applyAlignment="0" applyProtection="0"/>
    <xf numFmtId="213" fontId="10"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0" borderId="0" applyNumberFormat="0" applyBorder="0" applyAlignment="0" applyProtection="0"/>
    <xf numFmtId="214" fontId="7" fillId="0"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10" fillId="34" borderId="18" applyNumberFormat="0" applyFont="0" applyAlignment="0" applyProtection="0"/>
    <xf numFmtId="213" fontId="10" fillId="34" borderId="18" applyNumberFormat="0" applyFont="0" applyAlignment="0" applyProtection="0"/>
    <xf numFmtId="214" fontId="10" fillId="34" borderId="18" applyNumberFormat="0" applyFont="0" applyAlignment="0" applyProtection="0"/>
    <xf numFmtId="214" fontId="10" fillId="34" borderId="18" applyNumberFormat="0" applyFont="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10"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3" fontId="10"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3" fontId="10"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3" fontId="10"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3" fontId="10"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33" borderId="0" applyNumberFormat="0" applyBorder="0" applyAlignment="0" applyProtection="0"/>
    <xf numFmtId="213" fontId="10" fillId="49"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0" borderId="0" applyNumberFormat="0" applyBorder="0" applyAlignment="0" applyProtection="0"/>
    <xf numFmtId="214" fontId="7" fillId="0"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10" fillId="49"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3" fontId="10" fillId="49"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3" fontId="10" fillId="49"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3" fontId="10" fillId="49"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3" fontId="10" fillId="49"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10" fillId="50" borderId="0" applyNumberFormat="0" applyBorder="0" applyAlignment="0" applyProtection="0"/>
    <xf numFmtId="0"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0" borderId="0"/>
    <xf numFmtId="214" fontId="7" fillId="0" borderId="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206" fontId="72" fillId="51" borderId="0" applyNumberFormat="0" applyBorder="0" applyAlignment="0" applyProtection="0"/>
    <xf numFmtId="206" fontId="72" fillId="51"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206" fontId="72" fillId="41" borderId="0" applyNumberFormat="0" applyBorder="0" applyAlignment="0" applyProtection="0"/>
    <xf numFmtId="206" fontId="72"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206" fontId="72" fillId="52" borderId="0" applyNumberFormat="0" applyBorder="0" applyAlignment="0" applyProtection="0"/>
    <xf numFmtId="206" fontId="72" fillId="52"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206" fontId="72" fillId="53" borderId="0" applyNumberFormat="0" applyBorder="0" applyAlignment="0" applyProtection="0"/>
    <xf numFmtId="206" fontId="72" fillId="53"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206" fontId="72" fillId="51" borderId="0" applyNumberFormat="0" applyBorder="0" applyAlignment="0" applyProtection="0"/>
    <xf numFmtId="206" fontId="72" fillId="51"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206" fontId="72" fillId="50" borderId="0" applyNumberFormat="0" applyBorder="0" applyAlignment="0" applyProtection="0"/>
    <xf numFmtId="206" fontId="72" fillId="50"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213" fontId="7" fillId="18" borderId="0" applyNumberFormat="0" applyBorder="0" applyAlignment="0" applyProtection="0"/>
    <xf numFmtId="213" fontId="10" fillId="44"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10" fillId="34" borderId="18" applyNumberFormat="0" applyFont="0" applyAlignment="0" applyProtection="0"/>
    <xf numFmtId="214" fontId="10" fillId="34" borderId="18" applyNumberFormat="0" applyFont="0" applyAlignment="0" applyProtection="0"/>
    <xf numFmtId="214" fontId="10" fillId="34" borderId="18" applyNumberFormat="0" applyFont="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10" fillId="44"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3" fontId="10" fillId="44"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3" fontId="10" fillId="44"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3" fontId="10" fillId="44"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3" fontId="10" fillId="44"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22" borderId="0" applyNumberFormat="0" applyBorder="0" applyAlignment="0" applyProtection="0"/>
    <xf numFmtId="213" fontId="10" fillId="41"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10" fillId="41"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0" borderId="0" applyNumberFormat="0" applyBorder="0" applyAlignment="0" applyProtection="0"/>
    <xf numFmtId="214" fontId="7" fillId="0" borderId="0" applyNumberFormat="0" applyBorder="0" applyAlignment="0" applyProtection="0"/>
    <xf numFmtId="213" fontId="10" fillId="41"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3" fontId="10" fillId="41"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3" fontId="10" fillId="41"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3" fontId="10" fillId="41"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54" borderId="0" applyNumberFormat="0" applyBorder="0" applyAlignment="0" applyProtection="0"/>
    <xf numFmtId="213" fontId="10"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32" borderId="0" applyNumberFormat="0" applyBorder="0" applyAlignment="0" applyProtection="0"/>
    <xf numFmtId="214" fontId="7" fillId="32"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10" borderId="0" applyNumberFormat="0" applyBorder="0" applyAlignment="0" applyProtection="0"/>
    <xf numFmtId="214" fontId="7" fillId="10"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36" borderId="0" applyNumberFormat="0" applyBorder="0" applyAlignment="0" applyProtection="0"/>
    <xf numFmtId="214" fontId="7" fillId="36"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10"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10"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10"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10"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10"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30" borderId="0" applyNumberFormat="0" applyBorder="0" applyAlignment="0" applyProtection="0"/>
    <xf numFmtId="213" fontId="10" fillId="48"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10" fillId="48"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3" fontId="10" fillId="48"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3" fontId="10" fillId="48"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3" fontId="10" fillId="48"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3" fontId="10" fillId="48"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4"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0" borderId="0" applyNumberFormat="0" applyBorder="0" applyAlignment="0" applyProtection="0"/>
    <xf numFmtId="214" fontId="7" fillId="0"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2" borderId="0" applyNumberFormat="0" applyBorder="0" applyAlignment="0" applyProtection="0"/>
    <xf numFmtId="214" fontId="7" fillId="32"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110" borderId="0" applyNumberFormat="0" applyBorder="0" applyAlignment="0" applyProtection="0"/>
    <xf numFmtId="214" fontId="7" fillId="110"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8" borderId="0" applyNumberFormat="0" applyBorder="0" applyAlignment="0" applyProtection="0"/>
    <xf numFmtId="213" fontId="10" fillId="55"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20" borderId="0" applyNumberFormat="0" applyBorder="0" applyAlignment="0" applyProtection="0"/>
    <xf numFmtId="214" fontId="7" fillId="20"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0" borderId="0" applyNumberFormat="0" applyBorder="0" applyAlignment="0" applyProtection="0"/>
    <xf numFmtId="214" fontId="7" fillId="0"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10" fillId="55"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6" borderId="0" applyNumberFormat="0" applyBorder="0" applyAlignment="0" applyProtection="0"/>
    <xf numFmtId="214" fontId="7" fillId="6"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10" fillId="55"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10" fillId="55"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10" fillId="55"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10" fillId="55"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206" fontId="73" fillId="51" borderId="0" applyNumberFormat="0" applyBorder="0" applyAlignment="0" applyProtection="0"/>
    <xf numFmtId="206" fontId="73" fillId="51"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206" fontId="73" fillId="41" borderId="0" applyNumberFormat="0" applyBorder="0" applyAlignment="0" applyProtection="0"/>
    <xf numFmtId="206" fontId="73"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206" fontId="73" fillId="52" borderId="0" applyNumberFormat="0" applyBorder="0" applyAlignment="0" applyProtection="0"/>
    <xf numFmtId="206" fontId="73" fillId="52"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206" fontId="73" fillId="53" borderId="0" applyNumberFormat="0" applyBorder="0" applyAlignment="0" applyProtection="0"/>
    <xf numFmtId="206" fontId="73" fillId="53"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206" fontId="73" fillId="51" borderId="0" applyNumberFormat="0" applyBorder="0" applyAlignment="0" applyProtection="0"/>
    <xf numFmtId="206" fontId="73" fillId="51"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206" fontId="73" fillId="50" borderId="0" applyNumberFormat="0" applyBorder="0" applyAlignment="0" applyProtection="0"/>
    <xf numFmtId="206" fontId="73" fillId="50"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213" fontId="74" fillId="56" borderId="0" applyNumberFormat="0" applyBorder="0" applyAlignment="0" applyProtection="0"/>
    <xf numFmtId="0" fontId="125" fillId="56" borderId="0" applyNumberFormat="0" applyBorder="0" applyAlignment="0" applyProtection="0"/>
    <xf numFmtId="213" fontId="74" fillId="56" borderId="0" applyNumberFormat="0" applyBorder="0" applyAlignment="0" applyProtection="0"/>
    <xf numFmtId="213" fontId="74" fillId="56" borderId="0" applyNumberFormat="0" applyBorder="0" applyAlignment="0" applyProtection="0"/>
    <xf numFmtId="214" fontId="3" fillId="19" borderId="0" applyNumberFormat="0" applyBorder="0" applyAlignment="0" applyProtection="0"/>
    <xf numFmtId="0" fontId="74" fillId="56" borderId="0" applyNumberFormat="0" applyBorder="0" applyAlignment="0" applyProtection="0"/>
    <xf numFmtId="214" fontId="3" fillId="19" borderId="0" applyNumberFormat="0" applyBorder="0" applyAlignment="0" applyProtection="0"/>
    <xf numFmtId="213" fontId="74" fillId="56" borderId="0" applyNumberFormat="0" applyBorder="0" applyAlignment="0" applyProtection="0"/>
    <xf numFmtId="213" fontId="74" fillId="56" borderId="0" applyNumberFormat="0" applyBorder="0" applyAlignment="0" applyProtection="0"/>
    <xf numFmtId="213" fontId="74" fillId="56" borderId="0" applyNumberFormat="0" applyBorder="0" applyAlignment="0" applyProtection="0"/>
    <xf numFmtId="213" fontId="74" fillId="56" borderId="0" applyNumberFormat="0" applyBorder="0" applyAlignment="0" applyProtection="0"/>
    <xf numFmtId="213" fontId="74" fillId="41" borderId="0" applyNumberFormat="0" applyBorder="0" applyAlignment="0" applyProtection="0"/>
    <xf numFmtId="0" fontId="125" fillId="41" borderId="0" applyNumberFormat="0" applyBorder="0" applyAlignment="0" applyProtection="0"/>
    <xf numFmtId="213" fontId="74" fillId="41" borderId="0" applyNumberFormat="0" applyBorder="0" applyAlignment="0" applyProtection="0"/>
    <xf numFmtId="213" fontId="74" fillId="41" borderId="0" applyNumberFormat="0" applyBorder="0" applyAlignment="0" applyProtection="0"/>
    <xf numFmtId="214" fontId="3" fillId="23" borderId="0" applyNumberFormat="0" applyBorder="0" applyAlignment="0" applyProtection="0"/>
    <xf numFmtId="0" fontId="74" fillId="41" borderId="0" applyNumberFormat="0" applyBorder="0" applyAlignment="0" applyProtection="0"/>
    <xf numFmtId="214" fontId="3" fillId="23" borderId="0" applyNumberFormat="0" applyBorder="0" applyAlignment="0" applyProtection="0"/>
    <xf numFmtId="213" fontId="74" fillId="41" borderId="0" applyNumberFormat="0" applyBorder="0" applyAlignment="0" applyProtection="0"/>
    <xf numFmtId="213" fontId="74" fillId="41" borderId="0" applyNumberFormat="0" applyBorder="0" applyAlignment="0" applyProtection="0"/>
    <xf numFmtId="213" fontId="74" fillId="41" borderId="0" applyNumberFormat="0" applyBorder="0" applyAlignment="0" applyProtection="0"/>
    <xf numFmtId="213" fontId="74" fillId="41" borderId="0" applyNumberFormat="0" applyBorder="0" applyAlignment="0" applyProtection="0"/>
    <xf numFmtId="213" fontId="74" fillId="54" borderId="0" applyNumberFormat="0" applyBorder="0" applyAlignment="0" applyProtection="0"/>
    <xf numFmtId="0" fontId="125" fillId="54" borderId="0" applyNumberFormat="0" applyBorder="0" applyAlignment="0" applyProtection="0"/>
    <xf numFmtId="213" fontId="74" fillId="54" borderId="0" applyNumberFormat="0" applyBorder="0" applyAlignment="0" applyProtection="0"/>
    <xf numFmtId="213" fontId="74" fillId="54" borderId="0" applyNumberFormat="0" applyBorder="0" applyAlignment="0" applyProtection="0"/>
    <xf numFmtId="214" fontId="3" fillId="54" borderId="0" applyNumberFormat="0" applyBorder="0" applyAlignment="0" applyProtection="0"/>
    <xf numFmtId="0" fontId="74" fillId="54" borderId="0" applyNumberFormat="0" applyBorder="0" applyAlignment="0" applyProtection="0"/>
    <xf numFmtId="214" fontId="3" fillId="54" borderId="0" applyNumberFormat="0" applyBorder="0" applyAlignment="0" applyProtection="0"/>
    <xf numFmtId="213" fontId="74" fillId="54" borderId="0" applyNumberFormat="0" applyBorder="0" applyAlignment="0" applyProtection="0"/>
    <xf numFmtId="213" fontId="74" fillId="54" borderId="0" applyNumberFormat="0" applyBorder="0" applyAlignment="0" applyProtection="0"/>
    <xf numFmtId="213" fontId="74" fillId="54" borderId="0" applyNumberFormat="0" applyBorder="0" applyAlignment="0" applyProtection="0"/>
    <xf numFmtId="213" fontId="74" fillId="54" borderId="0" applyNumberFormat="0" applyBorder="0" applyAlignment="0" applyProtection="0"/>
    <xf numFmtId="213" fontId="74" fillId="57" borderId="0" applyNumberFormat="0" applyBorder="0" applyAlignment="0" applyProtection="0"/>
    <xf numFmtId="0" fontId="125" fillId="57" borderId="0" applyNumberFormat="0" applyBorder="0" applyAlignment="0" applyProtection="0"/>
    <xf numFmtId="213" fontId="74" fillId="57" borderId="0" applyNumberFormat="0" applyBorder="0" applyAlignment="0" applyProtection="0"/>
    <xf numFmtId="213" fontId="74" fillId="57" borderId="0" applyNumberFormat="0" applyBorder="0" applyAlignment="0" applyProtection="0"/>
    <xf numFmtId="214" fontId="3" fillId="57" borderId="0" applyNumberFormat="0" applyBorder="0" applyAlignment="0" applyProtection="0"/>
    <xf numFmtId="0" fontId="74" fillId="57" borderId="0" applyNumberFormat="0" applyBorder="0" applyAlignment="0" applyProtection="0"/>
    <xf numFmtId="214" fontId="3" fillId="57" borderId="0" applyNumberFormat="0" applyBorder="0" applyAlignment="0" applyProtection="0"/>
    <xf numFmtId="213" fontId="74" fillId="57" borderId="0" applyNumberFormat="0" applyBorder="0" applyAlignment="0" applyProtection="0"/>
    <xf numFmtId="213" fontId="74" fillId="57" borderId="0" applyNumberFormat="0" applyBorder="0" applyAlignment="0" applyProtection="0"/>
    <xf numFmtId="213" fontId="74" fillId="57" borderId="0" applyNumberFormat="0" applyBorder="0" applyAlignment="0" applyProtection="0"/>
    <xf numFmtId="213" fontId="74" fillId="57" borderId="0" applyNumberFormat="0" applyBorder="0" applyAlignment="0" applyProtection="0"/>
    <xf numFmtId="213" fontId="74" fillId="58" borderId="0" applyNumberFormat="0" applyBorder="0" applyAlignment="0" applyProtection="0"/>
    <xf numFmtId="0" fontId="125" fillId="58" borderId="0" applyNumberFormat="0" applyBorder="0" applyAlignment="0" applyProtection="0"/>
    <xf numFmtId="213" fontId="74" fillId="58" borderId="0" applyNumberFormat="0" applyBorder="0" applyAlignment="0" applyProtection="0"/>
    <xf numFmtId="213" fontId="74" fillId="58" borderId="0" applyNumberFormat="0" applyBorder="0" applyAlignment="0" applyProtection="0"/>
    <xf numFmtId="206" fontId="3" fillId="35" borderId="0" applyNumberFormat="0" applyBorder="0" applyAlignment="0" applyProtection="0"/>
    <xf numFmtId="0" fontId="74" fillId="58" borderId="0" applyNumberFormat="0" applyBorder="0" applyAlignment="0" applyProtection="0"/>
    <xf numFmtId="214" fontId="3" fillId="35" borderId="0" applyNumberFormat="0" applyBorder="0" applyAlignment="0" applyProtection="0"/>
    <xf numFmtId="213" fontId="74" fillId="58" borderId="0" applyNumberFormat="0" applyBorder="0" applyAlignment="0" applyProtection="0"/>
    <xf numFmtId="213" fontId="74" fillId="58" borderId="0" applyNumberFormat="0" applyBorder="0" applyAlignment="0" applyProtection="0"/>
    <xf numFmtId="213" fontId="74" fillId="58" borderId="0" applyNumberFormat="0" applyBorder="0" applyAlignment="0" applyProtection="0"/>
    <xf numFmtId="213" fontId="74" fillId="58" borderId="0" applyNumberFormat="0" applyBorder="0" applyAlignment="0" applyProtection="0"/>
    <xf numFmtId="213" fontId="74" fillId="59" borderId="0" applyNumberFormat="0" applyBorder="0" applyAlignment="0" applyProtection="0"/>
    <xf numFmtId="0" fontId="125" fillId="59" borderId="0" applyNumberFormat="0" applyBorder="0" applyAlignment="0" applyProtection="0"/>
    <xf numFmtId="213" fontId="74" fillId="59" borderId="0" applyNumberFormat="0" applyBorder="0" applyAlignment="0" applyProtection="0"/>
    <xf numFmtId="213" fontId="74" fillId="59" borderId="0" applyNumberFormat="0" applyBorder="0" applyAlignment="0" applyProtection="0"/>
    <xf numFmtId="214" fontId="3" fillId="59" borderId="0" applyNumberFormat="0" applyBorder="0" applyAlignment="0" applyProtection="0"/>
    <xf numFmtId="0" fontId="74" fillId="59" borderId="0" applyNumberFormat="0" applyBorder="0" applyAlignment="0" applyProtection="0"/>
    <xf numFmtId="214" fontId="3" fillId="59" borderId="0" applyNumberFormat="0" applyBorder="0" applyAlignment="0" applyProtection="0"/>
    <xf numFmtId="213" fontId="74" fillId="59" borderId="0" applyNumberFormat="0" applyBorder="0" applyAlignment="0" applyProtection="0"/>
    <xf numFmtId="213" fontId="74" fillId="59" borderId="0" applyNumberFormat="0" applyBorder="0" applyAlignment="0" applyProtection="0"/>
    <xf numFmtId="213" fontId="74" fillId="59" borderId="0" applyNumberFormat="0" applyBorder="0" applyAlignment="0" applyProtection="0"/>
    <xf numFmtId="213" fontId="74" fillId="59" borderId="0" applyNumberFormat="0" applyBorder="0" applyAlignment="0" applyProtection="0"/>
    <xf numFmtId="206" fontId="126" fillId="111" borderId="15">
      <alignment horizontal="center"/>
    </xf>
    <xf numFmtId="206" fontId="72" fillId="98" borderId="0"/>
    <xf numFmtId="206" fontId="127" fillId="98" borderId="0">
      <alignment horizontal="center"/>
    </xf>
    <xf numFmtId="206" fontId="128" fillId="98" borderId="0">
      <alignment horizontal="left"/>
    </xf>
    <xf numFmtId="0" fontId="10" fillId="62" borderId="0" applyNumberFormat="0" applyBorder="0" applyAlignment="0" applyProtection="0"/>
    <xf numFmtId="0" fontId="10" fillId="62"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94"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95"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0" fontId="74" fillId="77"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0" fontId="74" fillId="7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06" fontId="10" fillId="63"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0" fontId="74" fillId="66" borderId="0" applyNumberFormat="0" applyBorder="0" applyAlignment="0" applyProtection="0"/>
    <xf numFmtId="206" fontId="10" fillId="82"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0" fontId="74" fillId="85" borderId="0" applyNumberFormat="0" applyBorder="0" applyAlignment="0" applyProtection="0"/>
    <xf numFmtId="169" fontId="8" fillId="0" borderId="0"/>
    <xf numFmtId="215" fontId="129" fillId="0" borderId="0" applyFont="0" applyFill="0" applyBorder="0" applyAlignment="0" applyProtection="0"/>
    <xf numFmtId="216" fontId="129" fillId="0" borderId="0" applyFont="0" applyFill="0" applyBorder="0" applyAlignment="0" applyProtection="0"/>
    <xf numFmtId="206" fontId="130" fillId="0" borderId="48">
      <protection hidden="1"/>
    </xf>
    <xf numFmtId="206" fontId="131" fillId="53" borderId="48" applyNumberFormat="0" applyFont="0" applyBorder="0" applyAlignment="0" applyProtection="0">
      <protection hidden="1"/>
    </xf>
    <xf numFmtId="0" fontId="132" fillId="45"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206" fontId="76" fillId="70" borderId="0" applyNumberFormat="0" applyBorder="0" applyAlignment="0" applyProtection="0"/>
    <xf numFmtId="206" fontId="76" fillId="70"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206" fontId="121" fillId="0" borderId="0" applyFont="0" applyFill="0" applyBorder="0" applyAlignment="0" applyProtection="0">
      <alignment horizontal="right"/>
    </xf>
    <xf numFmtId="206" fontId="133" fillId="0" borderId="18" applyNumberFormat="0" applyFill="0" applyAlignment="0" applyProtection="0"/>
    <xf numFmtId="186" fontId="134" fillId="0" borderId="16" applyAlignment="0" applyProtection="0"/>
    <xf numFmtId="217" fontId="135" fillId="0" borderId="53" applyNumberFormat="0" applyFont="0" applyFill="0" applyAlignment="0" applyProtection="0">
      <alignment vertical="center"/>
    </xf>
    <xf numFmtId="206" fontId="136" fillId="0" borderId="54" applyFill="0" applyProtection="0">
      <alignment horizontal="right"/>
    </xf>
    <xf numFmtId="213" fontId="80" fillId="47" borderId="0" applyNumberFormat="0" applyBorder="0" applyAlignment="0" applyProtection="0"/>
    <xf numFmtId="213" fontId="80" fillId="47" borderId="0" applyNumberFormat="0" applyBorder="0" applyAlignment="0" applyProtection="0"/>
    <xf numFmtId="214" fontId="61" fillId="9" borderId="0" applyNumberFormat="0" applyBorder="0" applyAlignment="0" applyProtection="0"/>
    <xf numFmtId="0" fontId="137" fillId="47" borderId="0" applyNumberFormat="0" applyBorder="0" applyAlignment="0" applyProtection="0"/>
    <xf numFmtId="218" fontId="119" fillId="0" borderId="0" applyFont="0" applyFill="0" applyBorder="0" applyAlignment="0" applyProtection="0"/>
    <xf numFmtId="219" fontId="30" fillId="0" borderId="0" applyFill="0"/>
    <xf numFmtId="219" fontId="30" fillId="0" borderId="0">
      <alignment horizontal="center"/>
    </xf>
    <xf numFmtId="206" fontId="30" fillId="0" borderId="0" applyFill="0">
      <alignment horizontal="center"/>
    </xf>
    <xf numFmtId="206" fontId="30" fillId="0" borderId="0" applyFill="0">
      <alignment horizontal="center"/>
    </xf>
    <xf numFmtId="219" fontId="138" fillId="0" borderId="55" applyFill="0"/>
    <xf numFmtId="206" fontId="8" fillId="0" borderId="0" applyFont="0" applyAlignment="0"/>
    <xf numFmtId="206" fontId="8" fillId="0" borderId="0" applyFont="0" applyAlignment="0"/>
    <xf numFmtId="206" fontId="139" fillId="0" borderId="0" applyFill="0">
      <alignment vertical="top"/>
    </xf>
    <xf numFmtId="206" fontId="139" fillId="0" borderId="0" applyFill="0">
      <alignment vertical="top"/>
    </xf>
    <xf numFmtId="206" fontId="138" fillId="0" borderId="0" applyFill="0">
      <alignment horizontal="left" vertical="top"/>
    </xf>
    <xf numFmtId="206" fontId="138" fillId="0" borderId="0" applyFill="0">
      <alignment horizontal="left" vertical="top"/>
    </xf>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06" fontId="8" fillId="0" borderId="0" applyNumberFormat="0" applyFont="0" applyAlignment="0"/>
    <xf numFmtId="206" fontId="8" fillId="0" borderId="0" applyNumberFormat="0" applyFont="0" applyAlignment="0"/>
    <xf numFmtId="206" fontId="139" fillId="0" borderId="0" applyFill="0">
      <alignment wrapText="1"/>
    </xf>
    <xf numFmtId="206" fontId="139" fillId="0" borderId="0" applyFill="0">
      <alignment wrapText="1"/>
    </xf>
    <xf numFmtId="206" fontId="138" fillId="0" borderId="0" applyFill="0">
      <alignment horizontal="left" vertical="top" wrapText="1"/>
    </xf>
    <xf numFmtId="206" fontId="138" fillId="0" borderId="0" applyFill="0">
      <alignment horizontal="left" vertical="top" wrapText="1"/>
    </xf>
    <xf numFmtId="219" fontId="31" fillId="0" borderId="0" applyFill="0"/>
    <xf numFmtId="206" fontId="140" fillId="0" borderId="0" applyNumberFormat="0" applyFont="0" applyAlignment="0">
      <alignment horizontal="center"/>
    </xf>
    <xf numFmtId="206" fontId="140" fillId="0" borderId="0" applyNumberFormat="0" applyFont="0" applyAlignment="0">
      <alignment horizontal="center"/>
    </xf>
    <xf numFmtId="206" fontId="141" fillId="0" borderId="0" applyFill="0">
      <alignment vertical="top" wrapText="1"/>
    </xf>
    <xf numFmtId="206" fontId="141" fillId="0" borderId="0" applyFill="0">
      <alignment vertical="top" wrapText="1"/>
    </xf>
    <xf numFmtId="206" fontId="96" fillId="0" borderId="0" applyFill="0">
      <alignment horizontal="left" vertical="top" wrapText="1"/>
    </xf>
    <xf numFmtId="206" fontId="96" fillId="0" borderId="0" applyFill="0">
      <alignment horizontal="left" vertical="top" wrapText="1"/>
    </xf>
    <xf numFmtId="219" fontId="8" fillId="0" borderId="0" applyFill="0"/>
    <xf numFmtId="206" fontId="140" fillId="0" borderId="0" applyNumberFormat="0" applyFont="0" applyAlignment="0">
      <alignment horizontal="center"/>
    </xf>
    <xf numFmtId="206" fontId="140" fillId="0" borderId="0" applyNumberFormat="0" applyFont="0" applyAlignment="0">
      <alignment horizontal="center"/>
    </xf>
    <xf numFmtId="206" fontId="142" fillId="0" borderId="0" applyFill="0">
      <alignment vertical="center" wrapText="1"/>
    </xf>
    <xf numFmtId="206" fontId="142" fillId="0" borderId="0" applyFill="0">
      <alignment vertical="center" wrapText="1"/>
    </xf>
    <xf numFmtId="206" fontId="143" fillId="0" borderId="0">
      <alignment horizontal="left" vertical="center" wrapText="1"/>
    </xf>
    <xf numFmtId="206" fontId="143" fillId="0" borderId="0">
      <alignment horizontal="left" vertical="center" wrapText="1"/>
    </xf>
    <xf numFmtId="219" fontId="71" fillId="0" borderId="0" applyFill="0"/>
    <xf numFmtId="206" fontId="140" fillId="0" borderId="0" applyNumberFormat="0" applyFont="0" applyAlignment="0">
      <alignment horizontal="center"/>
    </xf>
    <xf numFmtId="206" fontId="140" fillId="0" borderId="0" applyNumberFormat="0" applyFont="0" applyAlignment="0">
      <alignment horizontal="center"/>
    </xf>
    <xf numFmtId="206" fontId="144" fillId="0" borderId="0" applyFill="0">
      <alignment horizontal="center" vertical="center" wrapText="1"/>
    </xf>
    <xf numFmtId="206" fontId="144" fillId="0" borderId="0" applyFill="0">
      <alignment horizontal="center" vertical="center" wrapText="1"/>
    </xf>
    <xf numFmtId="206" fontId="8" fillId="0" borderId="0" applyFill="0">
      <alignment horizontal="center" vertical="center" wrapText="1"/>
    </xf>
    <xf numFmtId="206" fontId="8" fillId="0" borderId="0" applyFill="0">
      <alignment horizontal="center" vertical="center" wrapText="1"/>
    </xf>
    <xf numFmtId="219" fontId="145" fillId="0" borderId="0" applyFill="0"/>
    <xf numFmtId="206" fontId="140" fillId="0" borderId="0" applyNumberFormat="0" applyFont="0" applyAlignment="0">
      <alignment horizontal="center"/>
    </xf>
    <xf numFmtId="206" fontId="140" fillId="0" borderId="0" applyNumberFormat="0" applyFont="0" applyAlignment="0">
      <alignment horizontal="center"/>
    </xf>
    <xf numFmtId="206" fontId="146" fillId="0" borderId="0" applyFill="0">
      <alignment horizontal="center" vertical="center" wrapText="1"/>
    </xf>
    <xf numFmtId="206" fontId="146" fillId="0" borderId="0" applyFill="0">
      <alignment horizontal="center" vertical="center" wrapText="1"/>
    </xf>
    <xf numFmtId="206" fontId="147" fillId="0" borderId="0" applyFill="0">
      <alignment horizontal="center" vertical="center" wrapText="1"/>
    </xf>
    <xf numFmtId="206" fontId="147" fillId="0" borderId="0" applyFill="0">
      <alignment horizontal="center" vertical="center" wrapText="1"/>
    </xf>
    <xf numFmtId="219" fontId="148" fillId="0" borderId="0" applyFill="0"/>
    <xf numFmtId="206" fontId="140" fillId="0" borderId="0" applyNumberFormat="0" applyFont="0" applyAlignment="0">
      <alignment horizontal="center"/>
    </xf>
    <xf numFmtId="206" fontId="140" fillId="0" borderId="0" applyNumberFormat="0" applyFont="0" applyAlignment="0">
      <alignment horizontal="center"/>
    </xf>
    <xf numFmtId="206" fontId="149" fillId="0" borderId="0">
      <alignment horizontal="center" wrapText="1"/>
    </xf>
    <xf numFmtId="206" fontId="149" fillId="0" borderId="0">
      <alignment horizontal="center" wrapText="1"/>
    </xf>
    <xf numFmtId="206" fontId="145" fillId="0" borderId="0" applyFill="0">
      <alignment horizontal="center" wrapText="1"/>
    </xf>
    <xf numFmtId="206" fontId="145" fillId="0" borderId="0" applyFill="0">
      <alignment horizontal="center" wrapText="1"/>
    </xf>
    <xf numFmtId="206" fontId="150" fillId="0" borderId="0" applyNumberFormat="0" applyFill="0" applyBorder="0" applyAlignment="0" applyProtection="0"/>
    <xf numFmtId="206" fontId="96" fillId="0" borderId="0" applyNumberFormat="0" applyFill="0" applyBorder="0" applyAlignment="0" applyProtection="0"/>
    <xf numFmtId="0" fontId="151" fillId="53" borderId="30" applyNumberFormat="0" applyAlignment="0" applyProtection="0"/>
    <xf numFmtId="0" fontId="151" fillId="53" borderId="30" applyNumberFormat="0" applyAlignment="0" applyProtection="0"/>
    <xf numFmtId="0" fontId="151" fillId="53" borderId="30" applyNumberFormat="0" applyAlignment="0" applyProtection="0"/>
    <xf numFmtId="0" fontId="151" fillId="53" borderId="30" applyNumberFormat="0" applyAlignment="0" applyProtection="0"/>
    <xf numFmtId="206" fontId="77" fillId="86" borderId="30" applyNumberFormat="0" applyAlignment="0" applyProtection="0"/>
    <xf numFmtId="0" fontId="151" fillId="53" borderId="30" applyNumberFormat="0" applyAlignment="0" applyProtection="0"/>
    <xf numFmtId="0" fontId="151" fillId="53" borderId="30" applyNumberFormat="0" applyAlignment="0" applyProtection="0"/>
    <xf numFmtId="206" fontId="77" fillId="86" borderId="30" applyNumberFormat="0" applyAlignment="0" applyProtection="0"/>
    <xf numFmtId="206" fontId="77" fillId="86" borderId="30" applyNumberFormat="0" applyAlignment="0" applyProtection="0"/>
    <xf numFmtId="206" fontId="77" fillId="86" borderId="30" applyNumberFormat="0" applyAlignment="0" applyProtection="0"/>
    <xf numFmtId="0" fontId="151" fillId="53" borderId="30" applyNumberFormat="0" applyAlignment="0" applyProtection="0"/>
    <xf numFmtId="0" fontId="151" fillId="53" borderId="30" applyNumberFormat="0" applyAlignment="0" applyProtection="0"/>
    <xf numFmtId="0" fontId="151" fillId="53" borderId="30" applyNumberFormat="0" applyAlignment="0" applyProtection="0"/>
    <xf numFmtId="0" fontId="151"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213"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213" fontId="152" fillId="53" borderId="30" applyNumberFormat="0" applyAlignment="0" applyProtection="0"/>
    <xf numFmtId="0" fontId="152" fillId="53" borderId="30" applyNumberFormat="0" applyAlignment="0" applyProtection="0"/>
    <xf numFmtId="214" fontId="65" fillId="13" borderId="24" applyNumberFormat="0" applyAlignment="0" applyProtection="0"/>
    <xf numFmtId="0" fontId="152" fillId="53" borderId="30" applyNumberFormat="0" applyAlignment="0" applyProtection="0"/>
    <xf numFmtId="0" fontId="153"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4"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8" fillId="0" borderId="0"/>
    <xf numFmtId="213" fontId="8" fillId="0" borderId="0"/>
    <xf numFmtId="213" fontId="8" fillId="0" borderId="0"/>
    <xf numFmtId="213" fontId="155" fillId="0" borderId="0"/>
    <xf numFmtId="213" fontId="155" fillId="0" borderId="0"/>
    <xf numFmtId="213" fontId="155" fillId="0" borderId="0"/>
    <xf numFmtId="206" fontId="3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0"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55"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55" fillId="0" borderId="0"/>
    <xf numFmtId="0"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8" fillId="0" borderId="0"/>
    <xf numFmtId="0" fontId="8" fillId="0" borderId="0"/>
    <xf numFmtId="0"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8" fillId="0" borderId="0"/>
    <xf numFmtId="0" fontId="8" fillId="0" borderId="0"/>
    <xf numFmtId="213" fontId="8" fillId="0" borderId="0"/>
    <xf numFmtId="213" fontId="8" fillId="0" borderId="0"/>
    <xf numFmtId="213" fontId="8" fillId="0" borderId="0"/>
    <xf numFmtId="213" fontId="8"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06" fontId="154" fillId="0" borderId="0"/>
    <xf numFmtId="0"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55" fillId="0" borderId="0"/>
    <xf numFmtId="213" fontId="155" fillId="0" borderId="0"/>
    <xf numFmtId="213" fontId="155" fillId="0" borderId="0"/>
    <xf numFmtId="213" fontId="155" fillId="0" borderId="0"/>
    <xf numFmtId="213" fontId="155" fillId="0" borderId="0"/>
    <xf numFmtId="213" fontId="8" fillId="0" borderId="0"/>
    <xf numFmtId="214" fontId="155" fillId="0" borderId="0"/>
    <xf numFmtId="213" fontId="155" fillId="0" borderId="0"/>
    <xf numFmtId="0" fontId="8" fillId="0" borderId="0"/>
    <xf numFmtId="213" fontId="155" fillId="0" borderId="0"/>
    <xf numFmtId="0" fontId="8" fillId="0" borderId="0"/>
    <xf numFmtId="213" fontId="155" fillId="0" borderId="0"/>
    <xf numFmtId="213" fontId="155" fillId="0" borderId="0"/>
    <xf numFmtId="213" fontId="155" fillId="0" borderId="0"/>
    <xf numFmtId="213" fontId="155" fillId="0" borderId="0"/>
    <xf numFmtId="213" fontId="79" fillId="88" borderId="32" applyNumberFormat="0" applyAlignment="0" applyProtection="0"/>
    <xf numFmtId="213" fontId="79" fillId="88" borderId="32" applyNumberFormat="0" applyAlignment="0" applyProtection="0"/>
    <xf numFmtId="214" fontId="1" fillId="14" borderId="27" applyNumberFormat="0" applyAlignment="0" applyProtection="0"/>
    <xf numFmtId="0" fontId="79" fillId="88" borderId="32" applyNumberFormat="0" applyAlignment="0" applyProtection="0"/>
    <xf numFmtId="0" fontId="156" fillId="88" borderId="32" applyNumberFormat="0" applyAlignment="0" applyProtection="0"/>
    <xf numFmtId="213" fontId="157" fillId="0" borderId="34" applyNumberFormat="0" applyFill="0" applyAlignment="0" applyProtection="0"/>
    <xf numFmtId="213" fontId="157" fillId="0" borderId="34" applyNumberFormat="0" applyFill="0" applyAlignment="0" applyProtection="0"/>
    <xf numFmtId="214" fontId="66" fillId="0" borderId="26" applyNumberFormat="0" applyFill="0" applyAlignment="0" applyProtection="0"/>
    <xf numFmtId="0" fontId="157" fillId="0" borderId="34" applyNumberFormat="0" applyFill="0" applyAlignment="0" applyProtection="0"/>
    <xf numFmtId="0" fontId="158" fillId="0" borderId="34" applyNumberFormat="0" applyFill="0" applyAlignment="0" applyProtection="0"/>
    <xf numFmtId="187" fontId="8" fillId="0" borderId="56" applyFont="0" applyFill="0" applyBorder="0" applyProtection="0">
      <alignment horizontal="right"/>
    </xf>
    <xf numFmtId="206" fontId="79" fillId="72" borderId="32" applyNumberFormat="0" applyAlignment="0" applyProtection="0"/>
    <xf numFmtId="206" fontId="79" fillId="72" borderId="32" applyNumberFormat="0" applyAlignment="0" applyProtection="0"/>
    <xf numFmtId="206" fontId="41" fillId="112" borderId="57" applyFont="0" applyFill="0" applyBorder="0"/>
    <xf numFmtId="206" fontId="30" fillId="0" borderId="48"/>
    <xf numFmtId="206" fontId="159" fillId="0" borderId="0" applyNumberFormat="0" applyFill="0" applyBorder="0" applyAlignment="0" applyProtection="0">
      <alignment vertical="top"/>
      <protection locked="0"/>
    </xf>
    <xf numFmtId="206" fontId="160" fillId="0" borderId="0" applyNumberFormat="0" applyFill="0" applyBorder="0" applyAlignment="0" applyProtection="0">
      <alignment vertical="top"/>
      <protection locked="0"/>
    </xf>
    <xf numFmtId="207" fontId="161" fillId="113" borderId="0">
      <protection locked="0"/>
    </xf>
    <xf numFmtId="207" fontId="162" fillId="0" borderId="46" applyBorder="0">
      <protection locked="0"/>
    </xf>
    <xf numFmtId="206" fontId="49" fillId="0" borderId="38">
      <alignment horizontal="left" wrapText="1"/>
    </xf>
    <xf numFmtId="3" fontId="163" fillId="0" borderId="0" applyFont="0" applyFill="0" applyBorder="0" applyAlignment="0" applyProtection="0"/>
    <xf numFmtId="220" fontId="163" fillId="0" borderId="0" applyFont="0" applyFill="0" applyBorder="0" applyAlignment="0" applyProtection="0"/>
    <xf numFmtId="221" fontId="164" fillId="0" borderId="0" applyFont="0" applyFill="0" applyBorder="0" applyAlignment="0" applyProtection="0">
      <alignment horizontal="right"/>
    </xf>
    <xf numFmtId="169" fontId="16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6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8"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65" fillId="0" borderId="0" applyFont="0" applyFill="0" applyBorder="0" applyAlignment="0" applyProtection="0"/>
    <xf numFmtId="169" fontId="8" fillId="0" borderId="0" applyFont="0" applyFill="0" applyBorder="0" applyAlignment="0" applyProtection="0"/>
    <xf numFmtId="169" fontId="165" fillId="0" borderId="0" applyFont="0" applyFill="0" applyBorder="0" applyAlignment="0" applyProtection="0"/>
    <xf numFmtId="169" fontId="165" fillId="0" borderId="0" applyFont="0" applyFill="0" applyBorder="0" applyAlignment="0" applyProtection="0"/>
    <xf numFmtId="168" fontId="10" fillId="0" borderId="0" applyFont="0" applyFill="0" applyBorder="0" applyAlignment="0" applyProtection="0"/>
    <xf numFmtId="169" fontId="165" fillId="0" borderId="0" applyFont="0" applyFill="0" applyBorder="0" applyAlignment="0" applyProtection="0"/>
    <xf numFmtId="169" fontId="10" fillId="0" borderId="0" applyFont="0" applyFill="0" applyBorder="0" applyAlignment="0" applyProtection="0"/>
    <xf numFmtId="169" fontId="165" fillId="0" borderId="0" applyFont="0" applyFill="0" applyBorder="0" applyAlignment="0" applyProtection="0"/>
    <xf numFmtId="169" fontId="10" fillId="0" borderId="0" applyFont="0" applyFill="0" applyBorder="0" applyAlignment="0" applyProtection="0"/>
    <xf numFmtId="40" fontId="8" fillId="0" borderId="0" applyFont="0" applyFill="0" applyBorder="0" applyProtection="0">
      <alignment horizontal="right"/>
    </xf>
    <xf numFmtId="3" fontId="8" fillId="0" borderId="0" applyFont="0" applyFill="0" applyBorder="0" applyAlignment="0" applyProtection="0">
      <alignment vertical="top"/>
    </xf>
    <xf numFmtId="206" fontId="100" fillId="0" borderId="0"/>
    <xf numFmtId="206" fontId="82" fillId="0" borderId="0"/>
    <xf numFmtId="206" fontId="82" fillId="0" borderId="0"/>
    <xf numFmtId="206" fontId="100" fillId="0" borderId="0"/>
    <xf numFmtId="206" fontId="82" fillId="0" borderId="0"/>
    <xf numFmtId="206" fontId="82" fillId="0" borderId="0"/>
    <xf numFmtId="183" fontId="166" fillId="0" borderId="0"/>
    <xf numFmtId="183" fontId="167" fillId="0" borderId="0"/>
    <xf numFmtId="223" fontId="8" fillId="0" borderId="0" applyFont="0" applyFill="0" applyBorder="0" applyAlignment="0" applyProtection="0"/>
    <xf numFmtId="207" fontId="168" fillId="0" borderId="0" applyFill="0" applyBorder="0">
      <protection locked="0"/>
    </xf>
    <xf numFmtId="193" fontId="30" fillId="0" borderId="0" applyFont="0" applyFill="0" applyBorder="0" applyAlignment="0"/>
    <xf numFmtId="187" fontId="8" fillId="0" borderId="58">
      <protection locked="0"/>
    </xf>
    <xf numFmtId="224" fontId="168" fillId="0" borderId="0" applyFill="0" applyBorder="0">
      <protection locked="0"/>
    </xf>
    <xf numFmtId="224" fontId="8" fillId="0" borderId="0" applyFill="0" applyBorder="0"/>
    <xf numFmtId="225" fontId="164" fillId="0" borderId="0" applyFont="0" applyFill="0" applyBorder="0" applyAlignment="0" applyProtection="0">
      <alignment horizontal="right"/>
    </xf>
    <xf numFmtId="226" fontId="8"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227" fontId="8" fillId="0" borderId="0" applyFont="0" applyFill="0" applyBorder="0" applyAlignment="0" applyProtection="0">
      <alignment vertical="top"/>
    </xf>
    <xf numFmtId="228" fontId="119" fillId="0" borderId="0" applyFont="0" applyFill="0" applyBorder="0" applyAlignment="0" applyProtection="0"/>
    <xf numFmtId="206" fontId="8" fillId="0" borderId="0" applyFont="0" applyFill="0" applyBorder="0" applyAlignment="0" applyProtection="0">
      <alignment vertical="top"/>
    </xf>
    <xf numFmtId="22" fontId="169" fillId="0" borderId="0">
      <alignment horizontal="left"/>
    </xf>
    <xf numFmtId="229" fontId="170" fillId="99" borderId="51" applyFont="0" applyFill="0" applyBorder="0" applyAlignment="0" applyProtection="0"/>
    <xf numFmtId="229" fontId="30" fillId="99" borderId="0" applyFont="0" applyFill="0" applyBorder="0" applyAlignment="0" applyProtection="0"/>
    <xf numFmtId="17" fontId="41" fillId="0" borderId="0" applyFill="0" applyBorder="0">
      <alignment horizontal="right"/>
    </xf>
    <xf numFmtId="230" fontId="41" fillId="0" borderId="18"/>
    <xf numFmtId="231" fontId="164" fillId="0" borderId="0" applyFont="0" applyFill="0" applyBorder="0" applyAlignment="0" applyProtection="0"/>
    <xf numFmtId="15" fontId="168" fillId="0" borderId="0" applyFill="0" applyBorder="0">
      <protection locked="0"/>
    </xf>
    <xf numFmtId="15" fontId="8" fillId="0" borderId="0" applyFont="0" applyFill="0" applyBorder="0" applyProtection="0">
      <alignment horizontal="right"/>
    </xf>
    <xf numFmtId="229" fontId="41" fillId="0" borderId="0" applyFill="0" applyBorder="0">
      <alignment horizontal="right"/>
    </xf>
    <xf numFmtId="1" fontId="8" fillId="0" borderId="0" applyFill="0" applyBorder="0">
      <alignment horizontal="right"/>
    </xf>
    <xf numFmtId="2" fontId="8" fillId="0" borderId="0" applyFill="0" applyBorder="0">
      <alignment horizontal="right"/>
    </xf>
    <xf numFmtId="2" fontId="168" fillId="0" borderId="0" applyFill="0" applyBorder="0">
      <protection locked="0"/>
    </xf>
    <xf numFmtId="181" fontId="8" fillId="0" borderId="0" applyFill="0" applyBorder="0">
      <alignment horizontal="right"/>
    </xf>
    <xf numFmtId="181" fontId="168" fillId="0" borderId="0" applyFill="0" applyBorder="0">
      <protection locked="0"/>
    </xf>
    <xf numFmtId="232" fontId="8" fillId="0" borderId="0" applyFont="0" applyFill="0" applyBorder="0" applyAlignment="0" applyProtection="0"/>
    <xf numFmtId="37" fontId="133" fillId="114" borderId="59" applyNumberFormat="0" applyAlignment="0">
      <alignment horizontal="left"/>
    </xf>
    <xf numFmtId="0" fontId="8" fillId="0" borderId="52"/>
    <xf numFmtId="0" fontId="8" fillId="0" borderId="0">
      <alignment vertical="top"/>
    </xf>
    <xf numFmtId="233" fontId="164" fillId="0" borderId="60" applyNumberFormat="0" applyFont="0" applyFill="0" applyAlignment="0" applyProtection="0"/>
    <xf numFmtId="0" fontId="90" fillId="90" borderId="0" applyNumberFormat="0" applyBorder="0" applyAlignment="0" applyProtection="0"/>
    <xf numFmtId="0" fontId="90" fillId="90"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206" fontId="90" fillId="93" borderId="0" applyNumberFormat="0" applyBorder="0" applyAlignment="0" applyProtection="0"/>
    <xf numFmtId="213" fontId="171" fillId="0" borderId="0" applyNumberFormat="0" applyFill="0" applyBorder="0" applyAlignment="0" applyProtection="0"/>
    <xf numFmtId="213" fontId="171" fillId="0" borderId="0" applyNumberFormat="0" applyFill="0" applyBorder="0" applyAlignment="0" applyProtection="0"/>
    <xf numFmtId="214" fontId="60" fillId="0" borderId="0" applyNumberFormat="0" applyFill="0" applyBorder="0" applyAlignment="0" applyProtection="0"/>
    <xf numFmtId="214" fontId="60" fillId="0" borderId="0" applyNumberFormat="0" applyFill="0" applyBorder="0" applyAlignment="0" applyProtection="0"/>
    <xf numFmtId="213" fontId="74" fillId="94" borderId="0" applyNumberFormat="0" applyBorder="0" applyAlignment="0" applyProtection="0"/>
    <xf numFmtId="213" fontId="74" fillId="94" borderId="0" applyNumberFormat="0" applyBorder="0" applyAlignment="0" applyProtection="0"/>
    <xf numFmtId="214" fontId="3" fillId="16" borderId="0" applyNumberFormat="0" applyBorder="0" applyAlignment="0" applyProtection="0"/>
    <xf numFmtId="0" fontId="125" fillId="94" borderId="0" applyNumberFormat="0" applyBorder="0" applyAlignment="0" applyProtection="0"/>
    <xf numFmtId="213" fontId="74" fillId="95" borderId="0" applyNumberFormat="0" applyBorder="0" applyAlignment="0" applyProtection="0"/>
    <xf numFmtId="213" fontId="74" fillId="95" borderId="0" applyNumberFormat="0" applyBorder="0" applyAlignment="0" applyProtection="0"/>
    <xf numFmtId="214" fontId="3" fillId="20" borderId="0" applyNumberFormat="0" applyBorder="0" applyAlignment="0" applyProtection="0"/>
    <xf numFmtId="0" fontId="125" fillId="95" borderId="0" applyNumberFormat="0" applyBorder="0" applyAlignment="0" applyProtection="0"/>
    <xf numFmtId="213" fontId="74" fillId="52" borderId="0" applyNumberFormat="0" applyBorder="0" applyAlignment="0" applyProtection="0"/>
    <xf numFmtId="213" fontId="74" fillId="52" borderId="0" applyNumberFormat="0" applyBorder="0" applyAlignment="0" applyProtection="0"/>
    <xf numFmtId="214" fontId="3" fillId="24" borderId="0" applyNumberFormat="0" applyBorder="0" applyAlignment="0" applyProtection="0"/>
    <xf numFmtId="0" fontId="125" fillId="52" borderId="0" applyNumberFormat="0" applyBorder="0" applyAlignment="0" applyProtection="0"/>
    <xf numFmtId="213" fontId="74" fillId="57" borderId="0" applyNumberFormat="0" applyBorder="0" applyAlignment="0" applyProtection="0"/>
    <xf numFmtId="213" fontId="74" fillId="57" borderId="0" applyNumberFormat="0" applyBorder="0" applyAlignment="0" applyProtection="0"/>
    <xf numFmtId="214" fontId="3" fillId="28" borderId="0" applyNumberFormat="0" applyBorder="0" applyAlignment="0" applyProtection="0"/>
    <xf numFmtId="0" fontId="125" fillId="57" borderId="0" applyNumberFormat="0" applyBorder="0" applyAlignment="0" applyProtection="0"/>
    <xf numFmtId="213" fontId="74" fillId="58" borderId="0" applyNumberFormat="0" applyBorder="0" applyAlignment="0" applyProtection="0"/>
    <xf numFmtId="213" fontId="74" fillId="58" borderId="0" applyNumberFormat="0" applyBorder="0" applyAlignment="0" applyProtection="0"/>
    <xf numFmtId="214" fontId="3" fillId="32" borderId="0" applyNumberFormat="0" applyBorder="0" applyAlignment="0" applyProtection="0"/>
    <xf numFmtId="0" fontId="125" fillId="58" borderId="0" applyNumberFormat="0" applyBorder="0" applyAlignment="0" applyProtection="0"/>
    <xf numFmtId="213" fontId="74" fillId="96" borderId="0" applyNumberFormat="0" applyBorder="0" applyAlignment="0" applyProtection="0"/>
    <xf numFmtId="213" fontId="74" fillId="96" borderId="0" applyNumberFormat="0" applyBorder="0" applyAlignment="0" applyProtection="0"/>
    <xf numFmtId="214" fontId="3" fillId="36" borderId="0" applyNumberFormat="0" applyBorder="0" applyAlignment="0" applyProtection="0"/>
    <xf numFmtId="0" fontId="125" fillId="96" borderId="0" applyNumberFormat="0" applyBorder="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213"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213" fontId="172" fillId="50" borderId="30" applyNumberFormat="0" applyAlignment="0" applyProtection="0"/>
    <xf numFmtId="0" fontId="172" fillId="50" borderId="30" applyNumberFormat="0" applyAlignment="0" applyProtection="0"/>
    <xf numFmtId="206" fontId="63" fillId="12" borderId="24" applyNumberFormat="0" applyAlignment="0" applyProtection="0"/>
    <xf numFmtId="0" fontId="172" fillId="50" borderId="30" applyNumberFormat="0" applyAlignment="0" applyProtection="0"/>
    <xf numFmtId="0" fontId="173"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37" fontId="116" fillId="115" borderId="0" applyNumberFormat="0" applyFont="0" applyBorder="0" applyAlignment="0">
      <protection locked="0"/>
    </xf>
    <xf numFmtId="206" fontId="174" fillId="0" borderId="0"/>
    <xf numFmtId="0" fontId="72" fillId="0" borderId="0">
      <alignment vertical="top"/>
    </xf>
    <xf numFmtId="0" fontId="72" fillId="0" borderId="0">
      <alignment vertical="top"/>
    </xf>
    <xf numFmtId="206" fontId="8"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06" fontId="33"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06"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34"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06"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06"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34" fontId="155"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06" fontId="8" fillId="0" borderId="0" applyFont="0" applyFill="0" applyBorder="0" applyAlignment="0" applyProtection="0"/>
    <xf numFmtId="234" fontId="8" fillId="0" borderId="0" applyNumberFormat="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06"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06"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06"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35"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34" fontId="8" fillId="0" borderId="0" applyNumberFormat="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34" fontId="8" fillId="0" borderId="0" applyNumberFormat="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06"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06"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06"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35" fontId="8" fillId="0" borderId="0" applyFont="0" applyFill="0" applyBorder="0" applyAlignment="0" applyProtection="0"/>
    <xf numFmtId="206" fontId="10" fillId="0" borderId="0"/>
    <xf numFmtId="206" fontId="10" fillId="0" borderId="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206" fontId="95" fillId="0" borderId="0" applyNumberFormat="0" applyFill="0" applyBorder="0" applyAlignment="0" applyProtection="0"/>
    <xf numFmtId="206" fontId="9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206" fontId="89" fillId="0" borderId="0">
      <protection locked="0"/>
    </xf>
    <xf numFmtId="206" fontId="89" fillId="0" borderId="0">
      <protection locked="0"/>
    </xf>
    <xf numFmtId="206" fontId="176" fillId="0" borderId="0">
      <protection locked="0"/>
    </xf>
    <xf numFmtId="206" fontId="89" fillId="0" borderId="0">
      <protection locked="0"/>
    </xf>
    <xf numFmtId="206" fontId="89" fillId="0" borderId="0">
      <protection locked="0"/>
    </xf>
    <xf numFmtId="206" fontId="89" fillId="0" borderId="0">
      <protection locked="0"/>
    </xf>
    <xf numFmtId="206" fontId="176" fillId="0" borderId="0">
      <protection locked="0"/>
    </xf>
    <xf numFmtId="236" fontId="177" fillId="86" borderId="13">
      <alignment horizontal="left"/>
    </xf>
    <xf numFmtId="206" fontId="178" fillId="0" borderId="0" applyNumberFormat="0" applyFill="0" applyBorder="0" applyAlignment="0" applyProtection="0"/>
    <xf numFmtId="2" fontId="8" fillId="0" borderId="0" applyFont="0" applyFill="0" applyBorder="0" applyAlignment="0" applyProtection="0">
      <alignment vertical="top"/>
    </xf>
    <xf numFmtId="237" fontId="8" fillId="99" borderId="0" applyFont="0" applyFill="0" applyBorder="0" applyAlignment="0"/>
    <xf numFmtId="2" fontId="178" fillId="0" borderId="0" applyFont="0" applyFill="0" applyBorder="0" applyAlignment="0" applyProtection="0"/>
    <xf numFmtId="206" fontId="179" fillId="0" borderId="0" applyFill="0" applyBorder="0" applyAlignment="0" applyProtection="0"/>
    <xf numFmtId="206" fontId="180" fillId="0" borderId="0" applyNumberFormat="0" applyFill="0" applyBorder="0" applyAlignment="0" applyProtection="0"/>
    <xf numFmtId="206" fontId="181" fillId="0" borderId="0" applyFill="0" applyBorder="0" applyProtection="0">
      <alignment horizontal="left"/>
    </xf>
    <xf numFmtId="206" fontId="80" fillId="97" borderId="0" applyNumberFormat="0" applyBorder="0" applyAlignment="0" applyProtection="0"/>
    <xf numFmtId="206" fontId="80" fillId="97" borderId="0" applyNumberFormat="0" applyBorder="0" applyAlignment="0" applyProtection="0"/>
    <xf numFmtId="238" fontId="164" fillId="0" borderId="0" applyFont="0" applyFill="0" applyBorder="0" applyAlignment="0" applyProtection="0">
      <alignment horizontal="right"/>
    </xf>
    <xf numFmtId="206" fontId="182" fillId="0" borderId="0" applyProtection="0">
      <alignment horizontal="right"/>
    </xf>
    <xf numFmtId="206" fontId="183" fillId="116" borderId="61"/>
    <xf numFmtId="239" fontId="31" fillId="0" borderId="0" applyNumberFormat="0" applyFill="0" applyBorder="0" applyProtection="0">
      <alignment horizontal="right"/>
    </xf>
    <xf numFmtId="213" fontId="96" fillId="0" borderId="12">
      <alignment horizontal="left" vertical="center"/>
    </xf>
    <xf numFmtId="214" fontId="96" fillId="0" borderId="12">
      <alignment horizontal="left" vertical="center"/>
    </xf>
    <xf numFmtId="213" fontId="96" fillId="0" borderId="12">
      <alignment horizontal="left" vertical="center"/>
    </xf>
    <xf numFmtId="214" fontId="96" fillId="0" borderId="12">
      <alignment horizontal="left" vertical="center"/>
    </xf>
    <xf numFmtId="206" fontId="96" fillId="0" borderId="12">
      <alignment horizontal="left" vertical="center"/>
    </xf>
    <xf numFmtId="214" fontId="96" fillId="0" borderId="12">
      <alignment horizontal="left" vertical="center"/>
    </xf>
    <xf numFmtId="206" fontId="96" fillId="0" borderId="12">
      <alignment horizontal="left" vertical="center"/>
    </xf>
    <xf numFmtId="214" fontId="96" fillId="0" borderId="12">
      <alignment horizontal="left" vertical="center"/>
    </xf>
    <xf numFmtId="206" fontId="96" fillId="0" borderId="12">
      <alignment horizontal="left" vertical="center"/>
    </xf>
    <xf numFmtId="214" fontId="96" fillId="0" borderId="12">
      <alignment horizontal="left" vertical="center"/>
    </xf>
    <xf numFmtId="206" fontId="96" fillId="0" borderId="12">
      <alignment horizontal="left" vertical="center"/>
    </xf>
    <xf numFmtId="214" fontId="96" fillId="0" borderId="12">
      <alignment horizontal="left" vertical="center"/>
    </xf>
    <xf numFmtId="213" fontId="96" fillId="0" borderId="12">
      <alignment horizontal="left" vertical="center"/>
    </xf>
    <xf numFmtId="214" fontId="96" fillId="0" borderId="12">
      <alignment horizontal="left" vertical="center"/>
    </xf>
    <xf numFmtId="213" fontId="96" fillId="0" borderId="12">
      <alignment horizontal="left" vertical="center"/>
    </xf>
    <xf numFmtId="214" fontId="96" fillId="0" borderId="12">
      <alignment horizontal="left" vertical="center"/>
    </xf>
    <xf numFmtId="213" fontId="96" fillId="0" borderId="12">
      <alignment horizontal="left" vertical="center"/>
    </xf>
    <xf numFmtId="214" fontId="96" fillId="0" borderId="12">
      <alignment horizontal="left" vertical="center"/>
    </xf>
    <xf numFmtId="213" fontId="96" fillId="0" borderId="12">
      <alignment horizontal="left" vertical="center"/>
    </xf>
    <xf numFmtId="214" fontId="96" fillId="0" borderId="12">
      <alignment horizontal="left" vertical="center"/>
    </xf>
    <xf numFmtId="206" fontId="49" fillId="110" borderId="62">
      <alignment vertical="center" wrapText="1"/>
    </xf>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206" fontId="97" fillId="0" borderId="35" applyNumberFormat="0" applyFill="0" applyAlignment="0" applyProtection="0"/>
    <xf numFmtId="206" fontId="97" fillId="0" borderId="35"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206" fontId="98" fillId="0" borderId="36" applyNumberFormat="0" applyFill="0" applyAlignment="0" applyProtection="0"/>
    <xf numFmtId="206" fontId="98"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206" fontId="186" fillId="0" borderId="0" applyNumberFormat="0" applyFill="0" applyBorder="0"/>
    <xf numFmtId="0" fontId="187" fillId="0" borderId="64" applyNumberFormat="0" applyFill="0" applyAlignment="0" applyProtection="0"/>
    <xf numFmtId="0" fontId="187" fillId="0" borderId="64" applyNumberFormat="0" applyFill="0" applyAlignment="0" applyProtection="0"/>
    <xf numFmtId="0" fontId="187" fillId="0" borderId="64" applyNumberFormat="0" applyFill="0" applyAlignment="0" applyProtection="0"/>
    <xf numFmtId="0" fontId="187" fillId="0" borderId="64" applyNumberFormat="0" applyFill="0" applyAlignment="0" applyProtection="0"/>
    <xf numFmtId="206" fontId="92" fillId="0" borderId="37" applyNumberFormat="0" applyFill="0" applyAlignment="0" applyProtection="0"/>
    <xf numFmtId="213" fontId="187" fillId="0" borderId="64" applyNumberFormat="0" applyFill="0" applyAlignment="0" applyProtection="0"/>
    <xf numFmtId="206" fontId="92" fillId="0" borderId="37" applyNumberFormat="0" applyFill="0" applyAlignment="0" applyProtection="0"/>
    <xf numFmtId="0" fontId="187" fillId="0" borderId="64" applyNumberFormat="0" applyFill="0" applyAlignment="0" applyProtection="0"/>
    <xf numFmtId="0" fontId="187" fillId="0" borderId="64" applyNumberFormat="0" applyFill="0" applyAlignment="0" applyProtection="0"/>
    <xf numFmtId="0" fontId="187" fillId="0" borderId="64" applyNumberFormat="0" applyFill="0" applyAlignment="0" applyProtection="0"/>
    <xf numFmtId="0" fontId="187" fillId="0" borderId="64" applyNumberFormat="0" applyFill="0" applyAlignment="0" applyProtection="0"/>
    <xf numFmtId="0" fontId="187" fillId="0" borderId="64" applyNumberFormat="0" applyFill="0" applyAlignment="0" applyProtection="0"/>
    <xf numFmtId="206" fontId="92" fillId="0" borderId="0" applyNumberFormat="0" applyFill="0" applyBorder="0" applyAlignment="0" applyProtection="0"/>
    <xf numFmtId="206" fontId="92" fillId="0" borderId="0" applyNumberFormat="0" applyFill="0" applyBorder="0" applyAlignment="0" applyProtection="0"/>
    <xf numFmtId="206" fontId="188" fillId="0" borderId="0" applyNumberFormat="0" applyFill="0" applyBorder="0" applyAlignment="0" applyProtection="0"/>
    <xf numFmtId="206" fontId="179" fillId="0" borderId="0" applyNumberFormat="0" applyFill="0" applyBorder="0" applyAlignment="0" applyProtection="0"/>
    <xf numFmtId="213" fontId="189" fillId="0" borderId="0" applyNumberFormat="0" applyFill="0" applyBorder="0" applyAlignment="0" applyProtection="0">
      <alignment vertical="top"/>
      <protection locked="0"/>
    </xf>
    <xf numFmtId="0" fontId="189" fillId="0" borderId="0" applyNumberFormat="0" applyFill="0" applyBorder="0" applyAlignment="0" applyProtection="0">
      <alignment vertical="top"/>
      <protection locked="0"/>
    </xf>
    <xf numFmtId="213" fontId="159" fillId="0" borderId="0" applyNumberFormat="0" applyFill="0" applyBorder="0" applyAlignment="0" applyProtection="0">
      <alignment vertical="top"/>
      <protection locked="0"/>
    </xf>
    <xf numFmtId="213" fontId="159" fillId="0" borderId="0" applyNumberFormat="0" applyFill="0" applyBorder="0" applyAlignment="0" applyProtection="0">
      <alignment vertical="top"/>
      <protection locked="0"/>
    </xf>
    <xf numFmtId="213" fontId="159" fillId="0" borderId="0" applyNumberFormat="0" applyFill="0" applyBorder="0" applyAlignment="0" applyProtection="0">
      <alignment vertical="top"/>
      <protection locked="0"/>
    </xf>
    <xf numFmtId="213" fontId="159" fillId="0" borderId="0" applyNumberFormat="0" applyFill="0" applyBorder="0" applyAlignment="0" applyProtection="0">
      <alignment vertical="top"/>
      <protection locked="0"/>
    </xf>
    <xf numFmtId="213" fontId="190" fillId="0" borderId="0" applyNumberFormat="0" applyFill="0" applyBorder="0" applyAlignment="0" applyProtection="0">
      <alignment vertical="top"/>
      <protection locked="0"/>
    </xf>
    <xf numFmtId="0" fontId="191"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0" fontId="193" fillId="0" borderId="0" applyNumberFormat="0" applyFill="0" applyBorder="0" applyAlignment="0" applyProtection="0">
      <alignment vertical="top"/>
      <protection locked="0"/>
    </xf>
    <xf numFmtId="0" fontId="194" fillId="0" borderId="0" applyNumberFormat="0" applyFill="0" applyBorder="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213" fontId="189" fillId="0" borderId="0" applyNumberFormat="0" applyFill="0" applyBorder="0" applyAlignment="0" applyProtection="0">
      <alignment vertical="top"/>
      <protection locked="0"/>
    </xf>
    <xf numFmtId="213" fontId="189"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89" fillId="0" borderId="0" applyNumberFormat="0" applyFill="0" applyBorder="0" applyAlignment="0" applyProtection="0">
      <alignment vertical="top"/>
      <protection locked="0"/>
    </xf>
    <xf numFmtId="0" fontId="189"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213" fontId="189" fillId="0" borderId="0" applyNumberFormat="0" applyFill="0" applyBorder="0" applyAlignment="0" applyProtection="0">
      <alignment vertical="top"/>
      <protection locked="0"/>
    </xf>
    <xf numFmtId="206" fontId="160" fillId="0" borderId="0" applyNumberFormat="0" applyFill="0" applyBorder="0" applyAlignment="0" applyProtection="0">
      <alignment vertical="top"/>
      <protection locked="0"/>
    </xf>
    <xf numFmtId="206" fontId="159" fillId="0" borderId="0" applyNumberFormat="0" applyFill="0" applyBorder="0" applyAlignment="0" applyProtection="0">
      <alignment vertical="top"/>
      <protection locked="0"/>
    </xf>
    <xf numFmtId="213" fontId="196" fillId="45" borderId="0" applyNumberFormat="0" applyBorder="0" applyAlignment="0" applyProtection="0"/>
    <xf numFmtId="213" fontId="196" fillId="45" borderId="0" applyNumberFormat="0" applyBorder="0" applyAlignment="0" applyProtection="0"/>
    <xf numFmtId="214" fontId="62" fillId="10" borderId="0" applyNumberFormat="0" applyBorder="0" applyAlignment="0" applyProtection="0"/>
    <xf numFmtId="0" fontId="197" fillId="45" borderId="0" applyNumberFormat="0" applyBorder="0" applyAlignment="0" applyProtection="0"/>
    <xf numFmtId="206" fontId="9" fillId="0" borderId="0"/>
    <xf numFmtId="240" fontId="119" fillId="0" borderId="0"/>
    <xf numFmtId="241" fontId="119" fillId="0" borderId="0"/>
    <xf numFmtId="242" fontId="119" fillId="0" borderId="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0" fontId="198" fillId="50" borderId="30" applyNumberFormat="0" applyAlignment="0" applyProtection="0"/>
    <xf numFmtId="0" fontId="198" fillId="50"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7" fontId="199" fillId="0" borderId="48">
      <alignment vertical="center"/>
    </xf>
    <xf numFmtId="207" fontId="200" fillId="99" borderId="48" applyBorder="0"/>
    <xf numFmtId="207" fontId="118" fillId="0" borderId="13">
      <protection locked="0"/>
    </xf>
    <xf numFmtId="207" fontId="201" fillId="99" borderId="48" applyBorder="0"/>
    <xf numFmtId="243" fontId="202" fillId="117" borderId="0">
      <protection locked="0"/>
    </xf>
    <xf numFmtId="244" fontId="170" fillId="99" borderId="0" applyBorder="0" applyAlignment="0">
      <protection locked="0"/>
    </xf>
    <xf numFmtId="170" fontId="30" fillId="99" borderId="18" applyNumberFormat="0" applyFont="0" applyAlignment="0" applyProtection="0">
      <alignment horizontal="center"/>
      <protection locked="0"/>
    </xf>
    <xf numFmtId="3" fontId="203" fillId="118" borderId="38">
      <protection locked="0"/>
    </xf>
    <xf numFmtId="206" fontId="119" fillId="6" borderId="0" applyNumberFormat="0" applyFont="0" applyFill="0" applyBorder="0" applyAlignment="0"/>
    <xf numFmtId="206" fontId="8" fillId="0" borderId="0" applyNumberFormat="0" applyFont="0" applyBorder="0" applyAlignment="0"/>
    <xf numFmtId="206" fontId="116" fillId="119" borderId="0" applyNumberFormat="0" applyFont="0" applyBorder="0" applyProtection="0"/>
    <xf numFmtId="37" fontId="41" fillId="0" borderId="38" applyNumberFormat="0" applyFont="0" applyFill="0" applyAlignment="0" applyProtection="0"/>
    <xf numFmtId="206" fontId="101" fillId="0" borderId="39" applyNumberFormat="0" applyFill="0" applyAlignment="0" applyProtection="0"/>
    <xf numFmtId="206" fontId="101" fillId="0" borderId="39" applyNumberFormat="0" applyFill="0" applyAlignment="0" applyProtection="0"/>
    <xf numFmtId="206" fontId="204" fillId="0" borderId="1" applyNumberFormat="0" applyBorder="0" applyAlignment="0">
      <alignment horizontal="left"/>
    </xf>
    <xf numFmtId="206" fontId="205" fillId="0" borderId="48">
      <alignment horizontal="left"/>
      <protection locked="0"/>
    </xf>
    <xf numFmtId="184" fontId="8" fillId="0" borderId="0" applyFont="0" applyFill="0" applyBorder="0" applyAlignment="0" applyProtection="0"/>
    <xf numFmtId="41" fontId="8" fillId="0" borderId="0" applyFont="0" applyFill="0" applyBorder="0" applyAlignment="0" applyProtection="0"/>
    <xf numFmtId="40" fontId="108" fillId="0" borderId="0" applyFont="0" applyFill="0" applyBorder="0" applyAlignment="0" applyProtection="0"/>
    <xf numFmtId="206" fontId="206" fillId="0" borderId="0" applyBorder="0"/>
    <xf numFmtId="217" fontId="32" fillId="0" borderId="0" applyFont="0" applyFill="0" applyBorder="0" applyAlignment="0" applyProtection="0"/>
    <xf numFmtId="38" fontId="116" fillId="0" borderId="49">
      <alignment vertical="center"/>
    </xf>
    <xf numFmtId="40" fontId="116" fillId="0" borderId="49">
      <alignment vertical="center"/>
    </xf>
    <xf numFmtId="38" fontId="116" fillId="0" borderId="49">
      <alignment vertical="center"/>
    </xf>
    <xf numFmtId="40" fontId="116" fillId="0" borderId="47" applyBorder="0">
      <alignment vertical="center"/>
    </xf>
    <xf numFmtId="40" fontId="116" fillId="0" borderId="49">
      <alignment vertical="center"/>
    </xf>
    <xf numFmtId="40" fontId="116" fillId="0" borderId="49">
      <alignment vertical="center"/>
    </xf>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245" fontId="207"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245" fontId="207"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245" fontId="207"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7"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207"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7"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7"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169" fontId="207"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7"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169" fontId="207"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7"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7"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5" fontId="207"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5" fontId="207"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245" fontId="207"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3" fillId="0" borderId="0" applyFont="0" applyFill="0" applyBorder="0" applyAlignment="0" applyProtection="0"/>
    <xf numFmtId="245" fontId="207"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69" fontId="8"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245" fontId="207" fillId="0" borderId="0" applyFont="0" applyFill="0" applyBorder="0" applyAlignment="0" applyProtection="0"/>
    <xf numFmtId="247"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245" fontId="20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7"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246" fontId="7" fillId="0" borderId="0" applyFont="0" applyFill="0" applyBorder="0" applyAlignment="0" applyProtection="0"/>
    <xf numFmtId="246"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6"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6"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6" fontId="207" fillId="0" borderId="0" applyFont="0" applyFill="0" applyBorder="0" applyAlignment="0" applyProtection="0"/>
    <xf numFmtId="172"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9" fontId="7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9" fontId="7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9" fontId="71"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53" fillId="0" borderId="0" applyFont="0" applyFill="0" applyBorder="0" applyAlignment="0" applyProtection="0"/>
    <xf numFmtId="169" fontId="8" fillId="0" borderId="0" applyFont="0" applyFill="0" applyBorder="0" applyAlignment="0" applyProtection="0"/>
    <xf numFmtId="169" fontId="53" fillId="0" borderId="0" applyFont="0" applyFill="0" applyBorder="0" applyAlignment="0" applyProtection="0"/>
    <xf numFmtId="169" fontId="8" fillId="0" borderId="0" applyFont="0" applyFill="0" applyBorder="0" applyAlignment="0" applyProtection="0"/>
    <xf numFmtId="169" fontId="5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247" fontId="207"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0" fontId="10" fillId="0" borderId="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0" fontId="10" fillId="0" borderId="0"/>
    <xf numFmtId="169" fontId="3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3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47" fontId="207" fillId="0" borderId="0" applyFont="0" applyFill="0" applyBorder="0" applyAlignment="0" applyProtection="0"/>
    <xf numFmtId="247" fontId="207" fillId="0" borderId="0" applyFont="0" applyFill="0" applyBorder="0" applyAlignment="0" applyProtection="0"/>
    <xf numFmtId="247" fontId="207" fillId="0" borderId="0" applyFont="0" applyFill="0" applyBorder="0" applyAlignment="0" applyProtection="0"/>
    <xf numFmtId="247" fontId="207"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169" fontId="207"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247" fontId="207"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247" fontId="207" fillId="0" borderId="0" applyFont="0" applyFill="0" applyBorder="0" applyAlignment="0" applyProtection="0"/>
    <xf numFmtId="169" fontId="207"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207" fillId="0" borderId="0" applyFont="0" applyFill="0" applyBorder="0" applyAlignment="0" applyProtection="0"/>
    <xf numFmtId="247" fontId="207" fillId="0" borderId="0" applyFont="0" applyFill="0" applyBorder="0" applyAlignment="0" applyProtection="0"/>
    <xf numFmtId="247" fontId="207" fillId="0" borderId="0" applyFont="0" applyFill="0" applyBorder="0" applyAlignment="0" applyProtection="0"/>
    <xf numFmtId="247" fontId="207" fillId="0" borderId="0" applyFont="0" applyFill="0" applyBorder="0" applyAlignment="0" applyProtection="0"/>
    <xf numFmtId="247" fontId="207" fillId="0" borderId="0" applyFont="0" applyFill="0" applyBorder="0" applyAlignment="0" applyProtection="0"/>
    <xf numFmtId="247" fontId="207"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169" fontId="207" fillId="0" borderId="0" applyFont="0" applyFill="0" applyBorder="0" applyAlignment="0" applyProtection="0"/>
    <xf numFmtId="247"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169" fontId="207"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207" fillId="0" borderId="0" applyFont="0" applyFill="0" applyBorder="0" applyAlignment="0" applyProtection="0"/>
    <xf numFmtId="247" fontId="8" fillId="0" borderId="0" applyFont="0" applyFill="0" applyBorder="0" applyAlignment="0" applyProtection="0"/>
    <xf numFmtId="0" fontId="10" fillId="0" borderId="0"/>
    <xf numFmtId="169" fontId="207" fillId="0" borderId="0" applyFont="0" applyFill="0" applyBorder="0" applyAlignment="0" applyProtection="0"/>
    <xf numFmtId="247" fontId="8" fillId="0" borderId="0" applyFont="0" applyFill="0" applyBorder="0" applyAlignment="0" applyProtection="0"/>
    <xf numFmtId="0" fontId="10" fillId="0" borderId="0"/>
    <xf numFmtId="169" fontId="207" fillId="0" borderId="0" applyFont="0" applyFill="0" applyBorder="0" applyAlignment="0" applyProtection="0"/>
    <xf numFmtId="169" fontId="207" fillId="0" borderId="0" applyFont="0" applyFill="0" applyBorder="0" applyAlignment="0" applyProtection="0"/>
    <xf numFmtId="169" fontId="207"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207" fillId="0" borderId="0" applyFont="0" applyFill="0" applyBorder="0" applyAlignment="0" applyProtection="0"/>
    <xf numFmtId="169" fontId="207"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247" fontId="207"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247" fontId="207"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247" fontId="207"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169" fontId="207" fillId="0" borderId="0" applyFont="0" applyFill="0" applyBorder="0" applyAlignment="0" applyProtection="0"/>
    <xf numFmtId="169" fontId="207" fillId="0" borderId="0" applyFont="0" applyFill="0" applyBorder="0" applyAlignment="0" applyProtection="0"/>
    <xf numFmtId="169" fontId="207" fillId="0" borderId="0" applyFont="0" applyFill="0" applyBorder="0" applyAlignment="0" applyProtection="0"/>
    <xf numFmtId="169" fontId="207"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207" fillId="0" borderId="0" applyFont="0" applyFill="0" applyBorder="0" applyAlignment="0" applyProtection="0"/>
    <xf numFmtId="169" fontId="8" fillId="0" borderId="0" applyFont="0" applyFill="0" applyBorder="0" applyAlignment="0" applyProtection="0"/>
    <xf numFmtId="247"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207" fillId="0" borderId="0" applyFont="0" applyFill="0" applyBorder="0" applyAlignment="0" applyProtection="0"/>
    <xf numFmtId="169" fontId="8" fillId="0" borderId="0" applyFont="0" applyFill="0" applyBorder="0" applyAlignment="0" applyProtection="0"/>
    <xf numFmtId="247"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0" fontId="10"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214"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0" fontId="10" fillId="0" borderId="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49" fontId="71"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0" fontId="10" fillId="0" borderId="0"/>
    <xf numFmtId="0" fontId="10" fillId="0" borderId="0"/>
    <xf numFmtId="213"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0" fontId="10" fillId="0" borderId="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8"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49" fontId="71"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04"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204"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04"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3" fillId="0" borderId="0" applyFont="0" applyFill="0" applyBorder="0" applyAlignment="0" applyProtection="0"/>
    <xf numFmtId="205" fontId="8" fillId="0" borderId="0" applyFont="0" applyFill="0" applyBorder="0" applyAlignment="0" applyProtection="0"/>
    <xf numFmtId="169" fontId="53"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8" fillId="0" borderId="0" applyFont="0" applyFill="0" applyBorder="0" applyAlignment="0" applyProtection="0"/>
    <xf numFmtId="169" fontId="207"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10" fillId="0" borderId="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0" fontId="10" fillId="0" borderId="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0" fillId="0" borderId="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0" fontId="10" fillId="0" borderId="0"/>
    <xf numFmtId="169" fontId="103" fillId="0" borderId="0" applyFont="0" applyFill="0" applyBorder="0" applyAlignment="0" applyProtection="0"/>
    <xf numFmtId="169" fontId="10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0" fontId="10" fillId="0" borderId="0"/>
    <xf numFmtId="169" fontId="103" fillId="0" borderId="0" applyFont="0" applyFill="0" applyBorder="0" applyAlignment="0" applyProtection="0"/>
    <xf numFmtId="169" fontId="10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0" fontId="10" fillId="0" borderId="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103" fillId="0" borderId="0" applyFont="0" applyFill="0" applyBorder="0" applyAlignment="0" applyProtection="0"/>
    <xf numFmtId="169" fontId="103" fillId="0" borderId="0" applyFont="0" applyFill="0" applyBorder="0" applyAlignment="0" applyProtection="0"/>
    <xf numFmtId="0" fontId="10" fillId="0" borderId="0"/>
    <xf numFmtId="169" fontId="10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69"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9"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9"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9" fontId="7"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7" fillId="0" borderId="0" applyFont="0" applyFill="0" applyBorder="0" applyAlignment="0" applyProtection="0"/>
    <xf numFmtId="0" fontId="10"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7" fillId="0" borderId="0" applyFont="0" applyFill="0" applyBorder="0" applyAlignment="0" applyProtection="0"/>
    <xf numFmtId="0" fontId="10"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7"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103" fillId="0" borderId="0" applyFont="0" applyFill="0" applyBorder="0" applyAlignment="0" applyProtection="0"/>
    <xf numFmtId="169" fontId="7" fillId="0" borderId="0" applyFont="0" applyFill="0" applyBorder="0" applyAlignment="0" applyProtection="0"/>
    <xf numFmtId="169" fontId="103" fillId="0" borderId="0" applyFont="0" applyFill="0" applyBorder="0" applyAlignment="0" applyProtection="0"/>
    <xf numFmtId="169" fontId="7" fillId="0" borderId="0" applyFont="0" applyFill="0" applyBorder="0" applyAlignment="0" applyProtection="0"/>
    <xf numFmtId="169" fontId="103" fillId="0" borderId="0" applyFont="0" applyFill="0" applyBorder="0" applyAlignment="0" applyProtection="0"/>
    <xf numFmtId="169" fontId="7" fillId="0" borderId="0" applyFont="0" applyFill="0" applyBorder="0" applyAlignment="0" applyProtection="0"/>
    <xf numFmtId="169" fontId="103" fillId="0" borderId="0" applyFont="0" applyFill="0" applyBorder="0" applyAlignment="0" applyProtection="0"/>
    <xf numFmtId="169" fontId="7" fillId="0" borderId="0" applyFont="0" applyFill="0" applyBorder="0" applyAlignment="0" applyProtection="0"/>
    <xf numFmtId="169" fontId="103" fillId="0" borderId="0" applyFont="0" applyFill="0" applyBorder="0" applyAlignment="0" applyProtection="0"/>
    <xf numFmtId="169" fontId="7" fillId="0" borderId="0" applyFont="0" applyFill="0" applyBorder="0" applyAlignment="0" applyProtection="0"/>
    <xf numFmtId="169" fontId="103"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0" fontId="10" fillId="0" borderId="0"/>
    <xf numFmtId="169" fontId="103"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5" fontId="207" fillId="0" borderId="0" applyFont="0" applyFill="0" applyBorder="0" applyAlignment="0" applyProtection="0"/>
    <xf numFmtId="172" fontId="8" fillId="0" borderId="0" applyFont="0" applyFill="0" applyBorder="0" applyAlignment="0" applyProtection="0"/>
    <xf numFmtId="245" fontId="207"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5" fontId="207" fillId="0" borderId="0" applyFont="0" applyFill="0" applyBorder="0" applyAlignment="0" applyProtection="0"/>
    <xf numFmtId="172" fontId="8" fillId="0" borderId="0" applyFont="0" applyFill="0" applyBorder="0" applyAlignment="0" applyProtection="0"/>
    <xf numFmtId="245" fontId="207"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5" fontId="207" fillId="0" borderId="0" applyFont="0" applyFill="0" applyBorder="0" applyAlignment="0" applyProtection="0"/>
    <xf numFmtId="172" fontId="8" fillId="0" borderId="0" applyFont="0" applyFill="0" applyBorder="0" applyAlignment="0" applyProtection="0"/>
    <xf numFmtId="245" fontId="207"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5" fontId="207" fillId="0" borderId="0" applyFont="0" applyFill="0" applyBorder="0" applyAlignment="0" applyProtection="0"/>
    <xf numFmtId="172" fontId="8" fillId="0" borderId="0" applyFont="0" applyFill="0" applyBorder="0" applyAlignment="0" applyProtection="0"/>
    <xf numFmtId="245" fontId="207"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5" fontId="207" fillId="0" borderId="0" applyFont="0" applyFill="0" applyBorder="0" applyAlignment="0" applyProtection="0"/>
    <xf numFmtId="172" fontId="8" fillId="0" borderId="0" applyFont="0" applyFill="0" applyBorder="0" applyAlignment="0" applyProtection="0"/>
    <xf numFmtId="245" fontId="207"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245" fontId="207"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45" fontId="207" fillId="0" borderId="0" applyFont="0" applyFill="0" applyBorder="0" applyAlignment="0" applyProtection="0"/>
    <xf numFmtId="245" fontId="207"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0" fontId="10" fillId="0" borderId="0"/>
    <xf numFmtId="245" fontId="207" fillId="0" borderId="0" applyFont="0" applyFill="0" applyBorder="0" applyAlignment="0" applyProtection="0"/>
    <xf numFmtId="245" fontId="207" fillId="0" borderId="0" applyFont="0" applyFill="0" applyBorder="0" applyAlignment="0" applyProtection="0"/>
    <xf numFmtId="245"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7" fillId="0" borderId="0" applyFont="0" applyFill="0" applyBorder="0" applyAlignment="0" applyProtection="0"/>
    <xf numFmtId="213" fontId="8" fillId="0" borderId="0"/>
    <xf numFmtId="169"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7"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7" fillId="0" borderId="0" applyFont="0" applyFill="0" applyBorder="0" applyAlignment="0" applyProtection="0"/>
    <xf numFmtId="213" fontId="8" fillId="0" borderId="0"/>
    <xf numFmtId="169"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7"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7" fillId="0" borderId="0" applyFont="0" applyFill="0" applyBorder="0" applyAlignment="0" applyProtection="0"/>
    <xf numFmtId="213" fontId="8" fillId="0" borderId="0"/>
    <xf numFmtId="213" fontId="8" fillId="0" borderId="0"/>
    <xf numFmtId="245" fontId="207"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7" fillId="0" borderId="0" applyFont="0" applyFill="0" applyBorder="0" applyAlignment="0" applyProtection="0"/>
    <xf numFmtId="213" fontId="8" fillId="0" borderId="0"/>
    <xf numFmtId="245" fontId="207"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7"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7" fillId="0" borderId="0" applyFont="0" applyFill="0" applyBorder="0" applyAlignment="0" applyProtection="0"/>
    <xf numFmtId="213" fontId="8" fillId="0" borderId="0"/>
    <xf numFmtId="245" fontId="207"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7"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7" fillId="0" borderId="0" applyFont="0" applyFill="0" applyBorder="0" applyAlignment="0" applyProtection="0"/>
    <xf numFmtId="213" fontId="8" fillId="0" borderId="0"/>
    <xf numFmtId="245" fontId="207"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33"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7" fillId="0" borderId="0" applyFont="0" applyFill="0" applyBorder="0" applyAlignment="0" applyProtection="0"/>
    <xf numFmtId="213" fontId="8" fillId="0" borderId="0"/>
    <xf numFmtId="245" fontId="207"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8" fillId="0" borderId="0" applyFont="0" applyFill="0" applyBorder="0" applyAlignment="0" applyProtection="0"/>
    <xf numFmtId="173" fontId="8" fillId="0" borderId="0" applyFont="0" applyFill="0" applyBorder="0" applyAlignment="0" applyProtection="0"/>
    <xf numFmtId="169" fontId="7" fillId="0" borderId="0" applyFont="0" applyFill="0" applyBorder="0" applyAlignment="0" applyProtection="0"/>
    <xf numFmtId="173" fontId="8" fillId="0" borderId="0" applyFont="0" applyFill="0" applyBorder="0" applyAlignment="0" applyProtection="0"/>
    <xf numFmtId="169" fontId="7" fillId="0" borderId="0" applyFont="0" applyFill="0" applyBorder="0" applyAlignment="0" applyProtection="0"/>
    <xf numFmtId="173" fontId="8"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73" fontId="8" fillId="0" borderId="0" applyFont="0" applyFill="0" applyBorder="0" applyAlignment="0" applyProtection="0"/>
    <xf numFmtId="169" fontId="7" fillId="0" borderId="0" applyFont="0" applyFill="0" applyBorder="0" applyAlignment="0" applyProtection="0"/>
    <xf numFmtId="173"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245" fontId="207"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71" fillId="0" borderId="0" applyFont="0" applyFill="0" applyBorder="0" applyAlignment="0" applyProtection="0"/>
    <xf numFmtId="169" fontId="7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7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0" fontId="10" fillId="0" borderId="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45" fontId="207" fillId="0" borderId="0" applyFont="0" applyFill="0" applyBorder="0" applyAlignment="0" applyProtection="0"/>
    <xf numFmtId="245" fontId="207" fillId="0" borderId="0" applyFont="0" applyFill="0" applyBorder="0" applyAlignment="0" applyProtection="0"/>
    <xf numFmtId="245" fontId="207"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169" fontId="72"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207"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245" fontId="207"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245" fontId="207" fillId="0" borderId="0" applyFont="0" applyFill="0" applyBorder="0" applyAlignment="0" applyProtection="0"/>
    <xf numFmtId="0" fontId="10"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90"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0" fontId="10"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245" fontId="207" fillId="0" borderId="0" applyFont="0" applyFill="0" applyBorder="0" applyAlignment="0" applyProtection="0"/>
    <xf numFmtId="0" fontId="10" fillId="0" borderId="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0" fontId="10" fillId="0" borderId="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245" fontId="207" fillId="0" borderId="0" applyFont="0" applyFill="0" applyBorder="0" applyAlignment="0" applyProtection="0"/>
    <xf numFmtId="0" fontId="10" fillId="0" borderId="0"/>
    <xf numFmtId="169" fontId="8" fillId="0" borderId="0" applyFont="0" applyFill="0" applyBorder="0" applyAlignment="0" applyProtection="0"/>
    <xf numFmtId="40" fontId="116" fillId="0" borderId="47" applyBorder="0">
      <alignment vertical="center"/>
    </xf>
    <xf numFmtId="40" fontId="116" fillId="0" borderId="47" applyBorder="0">
      <alignment vertical="center"/>
    </xf>
    <xf numFmtId="40" fontId="116" fillId="0" borderId="47" applyBorder="0">
      <alignment vertical="center"/>
    </xf>
    <xf numFmtId="188" fontId="8" fillId="0" borderId="0" applyFont="0" applyFill="0" applyBorder="0" applyAlignment="0" applyProtection="0"/>
    <xf numFmtId="189" fontId="8" fillId="0" borderId="0" applyFont="0" applyFill="0" applyBorder="0" applyAlignment="0" applyProtection="0"/>
    <xf numFmtId="185" fontId="8" fillId="0" borderId="0" applyFont="0" applyFill="0" applyBorder="0" applyAlignment="0" applyProtection="0"/>
    <xf numFmtId="226" fontId="8" fillId="0" borderId="0" applyFont="0" applyFill="0" applyBorder="0" applyAlignment="0" applyProtection="0"/>
    <xf numFmtId="226" fontId="8" fillId="0" borderId="0" applyFont="0" applyFill="0" applyBorder="0" applyAlignment="0" applyProtection="0"/>
    <xf numFmtId="185" fontId="8" fillId="0" borderId="0" applyFont="0" applyFill="0" applyBorder="0" applyAlignment="0" applyProtection="0"/>
    <xf numFmtId="226" fontId="71" fillId="0" borderId="0" applyFont="0" applyFill="0" applyBorder="0" applyAlignment="0" applyProtection="0"/>
    <xf numFmtId="226" fontId="8" fillId="0" borderId="0" applyFont="0" applyFill="0" applyBorder="0" applyAlignment="0" applyProtection="0"/>
    <xf numFmtId="0" fontId="10" fillId="0" borderId="0"/>
    <xf numFmtId="185" fontId="10" fillId="0" borderId="0" applyFont="0" applyFill="0" applyBorder="0" applyAlignment="0" applyProtection="0"/>
    <xf numFmtId="226" fontId="71" fillId="0" borderId="0" applyFont="0" applyFill="0" applyBorder="0" applyAlignment="0" applyProtection="0"/>
    <xf numFmtId="226" fontId="71" fillId="0" borderId="0" applyFont="0" applyFill="0" applyBorder="0" applyAlignment="0" applyProtection="0"/>
    <xf numFmtId="182" fontId="8"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103" fillId="0" borderId="0" applyFont="0" applyFill="0" applyBorder="0" applyAlignment="0" applyProtection="0"/>
    <xf numFmtId="250" fontId="8" fillId="0" borderId="0" applyFill="0" applyBorder="0" applyAlignment="0" applyProtection="0"/>
    <xf numFmtId="3" fontId="208" fillId="120" borderId="18">
      <alignment horizontal="center"/>
    </xf>
    <xf numFmtId="251" fontId="8" fillId="0" borderId="0" applyFont="0" applyFill="0" applyBorder="0" applyAlignment="0" applyProtection="0"/>
    <xf numFmtId="252" fontId="164" fillId="0" borderId="0" applyFont="0" applyFill="0" applyBorder="0" applyAlignment="0" applyProtection="0">
      <alignment horizontal="right"/>
    </xf>
    <xf numFmtId="253" fontId="8" fillId="98" borderId="0" applyFont="0" applyBorder="0" applyAlignment="0" applyProtection="0">
      <alignment horizontal="right"/>
      <protection hidden="1"/>
    </xf>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104" fillId="83"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80" fillId="83" borderId="0" applyNumberFormat="0" applyBorder="0" applyAlignment="0" applyProtection="0"/>
    <xf numFmtId="213" fontId="104" fillId="102" borderId="0" applyNumberFormat="0" applyBorder="0" applyAlignment="0" applyProtection="0"/>
    <xf numFmtId="206" fontId="104"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10" fillId="0" borderId="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80" fillId="83" borderId="0" applyNumberFormat="0" applyBorder="0" applyAlignment="0" applyProtection="0"/>
    <xf numFmtId="0" fontId="104" fillId="83"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104" fillId="102" borderId="0" applyNumberFormat="0" applyBorder="0" applyAlignment="0" applyProtection="0"/>
    <xf numFmtId="0" fontId="104" fillId="102" borderId="0" applyNumberFormat="0" applyBorder="0" applyAlignment="0" applyProtection="0"/>
    <xf numFmtId="0" fontId="104" fillId="83"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37" fontId="211" fillId="0" borderId="0"/>
    <xf numFmtId="206" fontId="9" fillId="0" borderId="0"/>
    <xf numFmtId="206" fontId="9" fillId="0" borderId="0"/>
    <xf numFmtId="254" fontId="8" fillId="0" borderId="0"/>
    <xf numFmtId="255" fontId="212" fillId="0" borderId="0"/>
    <xf numFmtId="242" fontId="119" fillId="0" borderId="0"/>
    <xf numFmtId="256" fontId="8" fillId="0" borderId="0">
      <alignment horizontal="right"/>
    </xf>
    <xf numFmtId="38" fontId="30" fillId="0" borderId="0" applyFont="0" applyFill="0" applyBorder="0" applyAlignment="0"/>
    <xf numFmtId="197" fontId="30" fillId="0" borderId="0" applyFont="0" applyFill="0" applyBorder="0" applyAlignment="0" applyProtection="0"/>
    <xf numFmtId="39" fontId="8" fillId="0" borderId="0" applyFont="0" applyFill="0" applyBorder="0" applyAlignment="0" applyProtection="0"/>
    <xf numFmtId="257" fontId="8" fillId="0" borderId="0" applyFont="0" applyFill="0" applyBorder="0" applyAlignment="0" applyProtection="0"/>
    <xf numFmtId="213" fontId="8" fillId="0" borderId="0" applyProtection="0">
      <protection locked="0"/>
    </xf>
    <xf numFmtId="0" fontId="10" fillId="0" borderId="0"/>
    <xf numFmtId="213" fontId="8" fillId="0" borderId="0" applyProtection="0">
      <protection locked="0"/>
    </xf>
    <xf numFmtId="0" fontId="10" fillId="0" borderId="0"/>
    <xf numFmtId="0" fontId="30" fillId="103" borderId="0"/>
    <xf numFmtId="213" fontId="8" fillId="0" borderId="0"/>
    <xf numFmtId="213" fontId="8" fillId="0" borderId="0" applyProtection="0">
      <protection locked="0"/>
    </xf>
    <xf numFmtId="0" fontId="10" fillId="0" borderId="0"/>
    <xf numFmtId="0" fontId="10" fillId="0" borderId="0"/>
    <xf numFmtId="213" fontId="8" fillId="0" borderId="0" applyProtection="0">
      <protection locked="0"/>
    </xf>
    <xf numFmtId="0" fontId="10" fillId="0" borderId="0"/>
    <xf numFmtId="213" fontId="8" fillId="0" borderId="0" applyProtection="0">
      <protection locked="0"/>
    </xf>
    <xf numFmtId="214" fontId="28" fillId="0" borderId="0"/>
    <xf numFmtId="213" fontId="8" fillId="0" borderId="0" applyProtection="0">
      <protection locked="0"/>
    </xf>
    <xf numFmtId="214" fontId="28" fillId="0" borderId="0"/>
    <xf numFmtId="213" fontId="8" fillId="0" borderId="0" applyProtection="0">
      <protection locked="0"/>
    </xf>
    <xf numFmtId="214" fontId="28" fillId="0" borderId="0"/>
    <xf numFmtId="213"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3" fontId="8" fillId="0" borderId="0" applyProtection="0">
      <protection locked="0"/>
    </xf>
    <xf numFmtId="0" fontId="10" fillId="0" borderId="0"/>
    <xf numFmtId="0" fontId="8" fillId="0" borderId="0"/>
    <xf numFmtId="213" fontId="8" fillId="0" borderId="0" applyProtection="0">
      <protection locked="0"/>
    </xf>
    <xf numFmtId="206" fontId="7" fillId="0" borderId="0"/>
    <xf numFmtId="206" fontId="7" fillId="0" borderId="0"/>
    <xf numFmtId="206" fontId="7" fillId="0" borderId="0"/>
    <xf numFmtId="0" fontId="7" fillId="0" borderId="0"/>
    <xf numFmtId="213" fontId="8" fillId="0" borderId="0" applyProtection="0">
      <protection locked="0"/>
    </xf>
    <xf numFmtId="206" fontId="7" fillId="0" borderId="0"/>
    <xf numFmtId="213" fontId="10" fillId="0" borderId="0"/>
    <xf numFmtId="206" fontId="7" fillId="0" borderId="0"/>
    <xf numFmtId="0" fontId="7" fillId="0" borderId="0"/>
    <xf numFmtId="213" fontId="8" fillId="0" borderId="0"/>
    <xf numFmtId="213" fontId="8" fillId="0" borderId="0"/>
    <xf numFmtId="206" fontId="7" fillId="0" borderId="0"/>
    <xf numFmtId="213" fontId="10" fillId="0" borderId="0"/>
    <xf numFmtId="0" fontId="10" fillId="0" borderId="0"/>
    <xf numFmtId="213" fontId="8" fillId="0" borderId="0" applyProtection="0">
      <protection locked="0"/>
    </xf>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213"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06" fontId="7" fillId="0" borderId="0"/>
    <xf numFmtId="206" fontId="7" fillId="0" borderId="0"/>
    <xf numFmtId="206" fontId="7" fillId="0" borderId="0"/>
    <xf numFmtId="0" fontId="10" fillId="0" borderId="0"/>
    <xf numFmtId="206" fontId="7" fillId="0" borderId="0"/>
    <xf numFmtId="206" fontId="7" fillId="0" borderId="0"/>
    <xf numFmtId="206" fontId="7" fillId="0" borderId="0"/>
    <xf numFmtId="0" fontId="72" fillId="0" borderId="0">
      <alignment vertical="top"/>
    </xf>
    <xf numFmtId="213" fontId="8" fillId="0" borderId="0"/>
    <xf numFmtId="213" fontId="8" fillId="0" borderId="0" applyProtection="0">
      <protection locked="0"/>
    </xf>
    <xf numFmtId="0" fontId="10" fillId="0" borderId="0"/>
    <xf numFmtId="0" fontId="10" fillId="0" borderId="0"/>
    <xf numFmtId="0" fontId="30" fillId="103" borderId="0"/>
    <xf numFmtId="0" fontId="8" fillId="0" borderId="0"/>
    <xf numFmtId="0" fontId="10"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13"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3" fontId="8" fillId="0" borderId="0" applyProtection="0">
      <protection locked="0"/>
    </xf>
    <xf numFmtId="0" fontId="10" fillId="0" borderId="0"/>
    <xf numFmtId="0" fontId="10" fillId="0" borderId="0"/>
    <xf numFmtId="0" fontId="10" fillId="0" borderId="0"/>
    <xf numFmtId="0" fontId="10" fillId="0" borderId="0"/>
    <xf numFmtId="213"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3" fontId="8" fillId="0" borderId="0"/>
    <xf numFmtId="213" fontId="8" fillId="0" borderId="0"/>
    <xf numFmtId="213" fontId="8" fillId="0" borderId="0"/>
    <xf numFmtId="213" fontId="8" fillId="0" borderId="0"/>
    <xf numFmtId="213" fontId="8" fillId="0" borderId="0"/>
    <xf numFmtId="213" fontId="8" fillId="0" borderId="0" applyProtection="0">
      <protection locked="0"/>
    </xf>
    <xf numFmtId="213" fontId="8" fillId="0" borderId="0"/>
    <xf numFmtId="0" fontId="7" fillId="0" borderId="0"/>
    <xf numFmtId="213" fontId="8" fillId="0" borderId="0"/>
    <xf numFmtId="213" fontId="8" fillId="0" borderId="0" applyProtection="0">
      <protection locked="0"/>
    </xf>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213"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3" fontId="8" fillId="0" borderId="0" applyProtection="0">
      <protection locked="0"/>
    </xf>
    <xf numFmtId="0" fontId="10" fillId="0" borderId="0"/>
    <xf numFmtId="213" fontId="8" fillId="0" borderId="0" applyProtection="0">
      <protection locked="0"/>
    </xf>
    <xf numFmtId="213" fontId="8" fillId="0" borderId="0"/>
    <xf numFmtId="213" fontId="8" fillId="0" borderId="0" applyProtection="0">
      <protection locked="0"/>
    </xf>
    <xf numFmtId="0" fontId="10" fillId="0" borderId="0"/>
    <xf numFmtId="0" fontId="10" fillId="0" borderId="0"/>
    <xf numFmtId="213" fontId="8" fillId="0" borderId="0" applyProtection="0">
      <protection locked="0"/>
    </xf>
    <xf numFmtId="213" fontId="8" fillId="0" borderId="0"/>
    <xf numFmtId="0" fontId="7" fillId="0" borderId="0"/>
    <xf numFmtId="0" fontId="10" fillId="0" borderId="0"/>
    <xf numFmtId="213"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3" fontId="8" fillId="0" borderId="0" applyProtection="0">
      <protection locked="0"/>
    </xf>
    <xf numFmtId="0" fontId="7" fillId="0" borderId="0"/>
    <xf numFmtId="213"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0" fontId="30" fillId="103" borderId="0"/>
    <xf numFmtId="214" fontId="213" fillId="0" borderId="0"/>
    <xf numFmtId="0" fontId="27" fillId="0" borderId="0"/>
    <xf numFmtId="0"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3" fontId="213" fillId="0" borderId="0"/>
    <xf numFmtId="214" fontId="213" fillId="0" borderId="0"/>
    <xf numFmtId="213" fontId="8" fillId="0" borderId="0"/>
    <xf numFmtId="214" fontId="8" fillId="0" borderId="0"/>
    <xf numFmtId="214" fontId="8" fillId="0" borderId="0"/>
    <xf numFmtId="214" fontId="8" fillId="0" borderId="0"/>
    <xf numFmtId="0" fontId="30" fillId="103" borderId="0"/>
    <xf numFmtId="214" fontId="213" fillId="0" borderId="0"/>
    <xf numFmtId="0" fontId="27" fillId="0" borderId="0"/>
    <xf numFmtId="0"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0" fontId="27" fillId="0" borderId="0"/>
    <xf numFmtId="214" fontId="213" fillId="0" borderId="0"/>
    <xf numFmtId="0"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213" fontId="8" fillId="0" borderId="0"/>
    <xf numFmtId="214" fontId="21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213" fontId="8" fillId="0" borderId="0"/>
    <xf numFmtId="214" fontId="21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4" fontId="2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0" fontId="10"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4" fontId="2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0" fontId="10"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8" fillId="0" borderId="0"/>
    <xf numFmtId="213" fontId="7" fillId="0" borderId="0"/>
    <xf numFmtId="214" fontId="213"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213" fontId="8" fillId="0" borderId="0"/>
    <xf numFmtId="214" fontId="21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213" fontId="8" fillId="0" borderId="0"/>
    <xf numFmtId="214" fontId="21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213" fontId="8" fillId="0" borderId="0"/>
    <xf numFmtId="214" fontId="21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213" fontId="8" fillId="0" borderId="0"/>
    <xf numFmtId="214" fontId="21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4" fontId="2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8" fillId="0" borderId="0"/>
    <xf numFmtId="0" fontId="207" fillId="0" borderId="0"/>
    <xf numFmtId="0" fontId="8" fillId="0" borderId="0"/>
    <xf numFmtId="0" fontId="8" fillId="0" borderId="0"/>
    <xf numFmtId="0" fontId="20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7" fillId="0" borderId="0"/>
    <xf numFmtId="0" fontId="207" fillId="0" borderId="0"/>
    <xf numFmtId="0" fontId="20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33"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7" fillId="0" borderId="0"/>
    <xf numFmtId="0" fontId="7" fillId="0" borderId="0"/>
    <xf numFmtId="0" fontId="7" fillId="0" borderId="0"/>
    <xf numFmtId="0" fontId="7" fillId="0" borderId="0"/>
    <xf numFmtId="0" fontId="7" fillId="0" borderId="0"/>
    <xf numFmtId="0" fontId="7" fillId="0" borderId="0"/>
    <xf numFmtId="213" fontId="8" fillId="0" borderId="0"/>
    <xf numFmtId="213" fontId="8" fillId="0" borderId="0"/>
    <xf numFmtId="213" fontId="7" fillId="0" borderId="0"/>
    <xf numFmtId="213" fontId="8" fillId="0" borderId="0"/>
    <xf numFmtId="214"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6" fontId="8" fillId="0" borderId="0"/>
    <xf numFmtId="0" fontId="8" fillId="0" borderId="0">
      <alignment vertical="top"/>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53" fillId="0" borderId="0"/>
    <xf numFmtId="0" fontId="8" fillId="0" borderId="0"/>
    <xf numFmtId="0" fontId="207" fillId="0" borderId="0"/>
    <xf numFmtId="0" fontId="207" fillId="0" borderId="0"/>
    <xf numFmtId="0" fontId="8"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8" fillId="0" borderId="0"/>
    <xf numFmtId="0" fontId="10"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206" fontId="8" fillId="0" borderId="0"/>
    <xf numFmtId="0" fontId="27" fillId="0" borderId="0"/>
    <xf numFmtId="0" fontId="27" fillId="0" borderId="0"/>
    <xf numFmtId="0" fontId="27" fillId="0" borderId="0"/>
    <xf numFmtId="0" fontId="8"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8" fillId="0" borderId="0"/>
    <xf numFmtId="213" fontId="7" fillId="0" borderId="0"/>
    <xf numFmtId="214" fontId="214" fillId="0" borderId="0"/>
    <xf numFmtId="0" fontId="8" fillId="0" borderId="0">
      <alignment vertical="top"/>
    </xf>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8" fillId="0" borderId="0"/>
    <xf numFmtId="213" fontId="7" fillId="0" borderId="0"/>
    <xf numFmtId="214" fontId="214" fillId="0" borderId="0"/>
    <xf numFmtId="0" fontId="33" fillId="0" borderId="0">
      <alignment vertical="top"/>
    </xf>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9" fillId="0" borderId="0"/>
    <xf numFmtId="0" fontId="27" fillId="0" borderId="0"/>
    <xf numFmtId="0" fontId="8"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8" fillId="0" borderId="0"/>
    <xf numFmtId="213" fontId="7" fillId="0" borderId="0"/>
    <xf numFmtId="258" fontId="8"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0" fontId="10" fillId="0" borderId="0"/>
    <xf numFmtId="0" fontId="108" fillId="0" borderId="0"/>
    <xf numFmtId="0" fontId="30" fillId="103" borderId="0"/>
    <xf numFmtId="0" fontId="8" fillId="0" borderId="0"/>
    <xf numFmtId="213" fontId="207" fillId="0" borderId="0"/>
    <xf numFmtId="0" fontId="10" fillId="0" borderId="0"/>
    <xf numFmtId="0" fontId="8" fillId="0" borderId="0"/>
    <xf numFmtId="0"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4" fontId="2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6" fontId="7" fillId="0" borderId="0"/>
    <xf numFmtId="214" fontId="213" fillId="0" borderId="0"/>
    <xf numFmtId="213" fontId="8" fillId="0" borderId="0"/>
    <xf numFmtId="0" fontId="7" fillId="0" borderId="0"/>
    <xf numFmtId="0" fontId="7" fillId="0" borderId="0"/>
    <xf numFmtId="213" fontId="8" fillId="0" borderId="0"/>
    <xf numFmtId="213" fontId="8" fillId="0" borderId="0"/>
    <xf numFmtId="213" fontId="7" fillId="0" borderId="0"/>
    <xf numFmtId="213" fontId="8" fillId="0" borderId="0"/>
    <xf numFmtId="0" fontId="7" fillId="0" borderId="0"/>
    <xf numFmtId="206" fontId="7" fillId="0" borderId="0"/>
    <xf numFmtId="213" fontId="8" fillId="0" borderId="0"/>
    <xf numFmtId="214" fontId="4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206" fontId="8" fillId="0" borderId="0"/>
    <xf numFmtId="213" fontId="8" fillId="0" borderId="0"/>
    <xf numFmtId="213" fontId="8" fillId="0" borderId="0"/>
    <xf numFmtId="213" fontId="7" fillId="0" borderId="0"/>
    <xf numFmtId="213" fontId="8" fillId="0" borderId="0"/>
    <xf numFmtId="0" fontId="7" fillId="0" borderId="0"/>
    <xf numFmtId="206" fontId="7"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27" fillId="0" borderId="0"/>
    <xf numFmtId="206" fontId="7" fillId="0" borderId="0"/>
    <xf numFmtId="0" fontId="7" fillId="0" borderId="0"/>
    <xf numFmtId="0" fontId="27" fillId="0" borderId="0"/>
    <xf numFmtId="206" fontId="7" fillId="0" borderId="0"/>
    <xf numFmtId="0" fontId="7" fillId="0" borderId="0"/>
    <xf numFmtId="0" fontId="27" fillId="0" borderId="0"/>
    <xf numFmtId="206" fontId="7" fillId="0" borderId="0"/>
    <xf numFmtId="0" fontId="7" fillId="0" borderId="0"/>
    <xf numFmtId="0" fontId="33" fillId="0" borderId="0"/>
    <xf numFmtId="206" fontId="7" fillId="0" borderId="0"/>
    <xf numFmtId="0" fontId="7" fillId="0" borderId="0"/>
    <xf numFmtId="0" fontId="33" fillId="0" borderId="0"/>
    <xf numFmtId="206" fontId="7" fillId="0" borderId="0"/>
    <xf numFmtId="0" fontId="7" fillId="0" borderId="0"/>
    <xf numFmtId="0" fontId="33" fillId="0" borderId="0"/>
    <xf numFmtId="206" fontId="7" fillId="0" borderId="0"/>
    <xf numFmtId="0" fontId="7" fillId="0" borderId="0"/>
    <xf numFmtId="213" fontId="207" fillId="0" borderId="0"/>
    <xf numFmtId="0" fontId="8" fillId="0" borderId="0"/>
    <xf numFmtId="0" fontId="8" fillId="0" borderId="0"/>
    <xf numFmtId="0"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4" fontId="8" fillId="0" borderId="0"/>
    <xf numFmtId="0" fontId="33" fillId="0" borderId="0"/>
    <xf numFmtId="0" fontId="33" fillId="0" borderId="0"/>
    <xf numFmtId="0" fontId="33" fillId="0" borderId="0"/>
    <xf numFmtId="0" fontId="33" fillId="0" borderId="0"/>
    <xf numFmtId="0" fontId="33" fillId="0" borderId="0"/>
    <xf numFmtId="0" fontId="33" fillId="0" borderId="0"/>
    <xf numFmtId="206" fontId="8" fillId="0" borderId="0"/>
    <xf numFmtId="0" fontId="8" fillId="0" borderId="0">
      <alignment vertical="top"/>
    </xf>
    <xf numFmtId="0" fontId="30" fillId="103" borderId="0"/>
    <xf numFmtId="213" fontId="8" fillId="0" borderId="0"/>
    <xf numFmtId="214" fontId="8" fillId="0" borderId="0"/>
    <xf numFmtId="0" fontId="10" fillId="0" borderId="0"/>
    <xf numFmtId="0" fontId="33" fillId="0" borderId="0"/>
    <xf numFmtId="206" fontId="7" fillId="0" borderId="0"/>
    <xf numFmtId="0" fontId="7" fillId="0" borderId="0"/>
    <xf numFmtId="0" fontId="33" fillId="0" borderId="0"/>
    <xf numFmtId="206" fontId="7" fillId="0" borderId="0"/>
    <xf numFmtId="0" fontId="7" fillId="0" borderId="0"/>
    <xf numFmtId="0" fontId="33" fillId="0" borderId="0"/>
    <xf numFmtId="206" fontId="7" fillId="0" borderId="0"/>
    <xf numFmtId="0" fontId="7" fillId="0" borderId="0"/>
    <xf numFmtId="0" fontId="33" fillId="0" borderId="0"/>
    <xf numFmtId="206" fontId="7" fillId="0" borderId="0"/>
    <xf numFmtId="0" fontId="7" fillId="0" borderId="0"/>
    <xf numFmtId="0" fontId="33" fillId="0" borderId="0"/>
    <xf numFmtId="206" fontId="7" fillId="0" borderId="0"/>
    <xf numFmtId="0" fontId="33" fillId="0" borderId="0"/>
    <xf numFmtId="206" fontId="7" fillId="0" borderId="0"/>
    <xf numFmtId="0" fontId="33" fillId="0" borderId="0"/>
    <xf numFmtId="206" fontId="7" fillId="0" borderId="0"/>
    <xf numFmtId="0" fontId="33" fillId="0" borderId="0"/>
    <xf numFmtId="206" fontId="7" fillId="0" borderId="0"/>
    <xf numFmtId="0" fontId="33" fillId="0" borderId="0"/>
    <xf numFmtId="206" fontId="7" fillId="0" borderId="0"/>
    <xf numFmtId="0" fontId="33"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0" fontId="215" fillId="0" borderId="0"/>
    <xf numFmtId="0"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29" fillId="0" borderId="0"/>
    <xf numFmtId="0" fontId="33" fillId="0" borderId="0"/>
    <xf numFmtId="0" fontId="214"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lignment vertical="top"/>
    </xf>
    <xf numFmtId="213" fontId="8" fillId="0" borderId="0"/>
    <xf numFmtId="0" fontId="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0" fontId="7" fillId="0" borderId="0"/>
    <xf numFmtId="0" fontId="33" fillId="0" borderId="0">
      <alignment vertical="top"/>
    </xf>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20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4" fontId="213" fillId="0" borderId="0"/>
    <xf numFmtId="0" fontId="33" fillId="0" borderId="0">
      <alignment vertical="top"/>
    </xf>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114"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207" fillId="0" borderId="0"/>
    <xf numFmtId="0" fontId="33" fillId="0" borderId="0"/>
    <xf numFmtId="0" fontId="8" fillId="0" borderId="0"/>
    <xf numFmtId="0" fontId="8" fillId="0" borderId="0"/>
    <xf numFmtId="0" fontId="27" fillId="0" borderId="0"/>
    <xf numFmtId="0" fontId="33" fillId="0" borderId="0">
      <alignment vertical="top"/>
    </xf>
    <xf numFmtId="0" fontId="30" fillId="103"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4" fontId="21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20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213" fontId="10" fillId="0" borderId="0"/>
    <xf numFmtId="214" fontId="2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213" fontId="8" fillId="0" borderId="0" applyProtection="0">
      <protection locked="0"/>
    </xf>
    <xf numFmtId="214" fontId="213" fillId="0" borderId="0"/>
    <xf numFmtId="0"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7"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0" fontId="27" fillId="0" borderId="0"/>
    <xf numFmtId="213" fontId="207"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13" fillId="0" borderId="0"/>
    <xf numFmtId="214" fontId="213" fillId="0" borderId="0"/>
    <xf numFmtId="0" fontId="27"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213" fontId="207"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0" fontId="8"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213" fontId="207"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07"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0" fontId="27"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14" fontId="213" fillId="0" borderId="0"/>
    <xf numFmtId="214" fontId="213" fillId="0" borderId="0"/>
    <xf numFmtId="214" fontId="213" fillId="0" borderId="0"/>
    <xf numFmtId="214" fontId="213" fillId="0" borderId="0"/>
    <xf numFmtId="214" fontId="213" fillId="0" borderId="0"/>
    <xf numFmtId="214" fontId="7" fillId="0" borderId="0"/>
    <xf numFmtId="214" fontId="7" fillId="0" borderId="0"/>
    <xf numFmtId="213" fontId="7"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213" fontId="207"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213" fontId="207"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213" fontId="207"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07"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13" fontId="7"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13" fontId="7" fillId="0" borderId="0"/>
    <xf numFmtId="213" fontId="7"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7" fillId="0" borderId="0"/>
    <xf numFmtId="213" fontId="7"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7" fillId="0" borderId="0"/>
    <xf numFmtId="213" fontId="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71" fillId="0" borderId="0"/>
    <xf numFmtId="0" fontId="215" fillId="0" borderId="0"/>
    <xf numFmtId="0" fontId="21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71"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71" fillId="0" borderId="0"/>
    <xf numFmtId="0" fontId="21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71"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alignment vertical="top"/>
    </xf>
    <xf numFmtId="206" fontId="7" fillId="0" borderId="0"/>
    <xf numFmtId="206" fontId="7" fillId="0" borderId="0"/>
    <xf numFmtId="206" fontId="7" fillId="0" borderId="0"/>
    <xf numFmtId="206" fontId="7" fillId="0" borderId="0"/>
    <xf numFmtId="206" fontId="7" fillId="0" borderId="0"/>
    <xf numFmtId="206" fontId="7" fillId="0" borderId="0"/>
    <xf numFmtId="0" fontId="10" fillId="0" borderId="0"/>
    <xf numFmtId="0" fontId="33" fillId="0" borderId="0"/>
    <xf numFmtId="0" fontId="33" fillId="0" borderId="0"/>
    <xf numFmtId="206" fontId="7" fillId="0" borderId="0"/>
    <xf numFmtId="206" fontId="7" fillId="0" borderId="0"/>
    <xf numFmtId="206"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0" fillId="103" borderId="0"/>
    <xf numFmtId="206" fontId="7" fillId="0" borderId="0"/>
    <xf numFmtId="213" fontId="71" fillId="0" borderId="0"/>
    <xf numFmtId="206" fontId="7" fillId="0" borderId="0"/>
    <xf numFmtId="0" fontId="8" fillId="0" borderId="0">
      <alignment vertical="top"/>
    </xf>
    <xf numFmtId="0" fontId="30" fillId="103" borderId="0"/>
    <xf numFmtId="213" fontId="8" fillId="0" borderId="0"/>
    <xf numFmtId="206" fontId="7" fillId="0" borderId="0"/>
    <xf numFmtId="0" fontId="11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6" fontId="7" fillId="0" borderId="0"/>
    <xf numFmtId="206" fontId="7" fillId="0" borderId="0"/>
    <xf numFmtId="206" fontId="7"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6"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6" fontId="7"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71"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71" fillId="0" borderId="0"/>
    <xf numFmtId="0" fontId="215" fillId="0" borderId="0"/>
    <xf numFmtId="0" fontId="21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71" fillId="0" borderId="0"/>
    <xf numFmtId="0" fontId="215" fillId="0" borderId="0"/>
    <xf numFmtId="0" fontId="21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71" fillId="0" borderId="0"/>
    <xf numFmtId="0" fontId="215" fillId="0" borderId="0"/>
    <xf numFmtId="0" fontId="21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71" fillId="0" borderId="0"/>
    <xf numFmtId="0" fontId="215" fillId="0" borderId="0"/>
    <xf numFmtId="0" fontId="21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213"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07"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8"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07"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207"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07"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213" fontId="207"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10" fillId="0" borderId="0"/>
    <xf numFmtId="213" fontId="10" fillId="0" borderId="0"/>
    <xf numFmtId="213" fontId="8" fillId="0" borderId="0" applyProtection="0">
      <protection locked="0"/>
    </xf>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8" fillId="0" borderId="0" applyProtection="0">
      <protection locked="0"/>
    </xf>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applyProtection="0">
      <protection locked="0"/>
    </xf>
    <xf numFmtId="0" fontId="72" fillId="0" borderId="0"/>
    <xf numFmtId="213" fontId="8" fillId="0" borderId="0"/>
    <xf numFmtId="213" fontId="8" fillId="0" borderId="0" applyProtection="0">
      <protection locked="0"/>
    </xf>
    <xf numFmtId="0" fontId="10" fillId="0" borderId="0"/>
    <xf numFmtId="213" fontId="8" fillId="0" borderId="0"/>
    <xf numFmtId="213" fontId="8" fillId="0" borderId="0" applyProtection="0">
      <protection locked="0"/>
    </xf>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213" fontId="10" fillId="0" borderId="0"/>
    <xf numFmtId="213" fontId="10" fillId="0" borderId="0"/>
    <xf numFmtId="0" fontId="7" fillId="0" borderId="0"/>
    <xf numFmtId="206" fontId="8" fillId="0" borderId="0"/>
    <xf numFmtId="213" fontId="8" fillId="0" borderId="0"/>
    <xf numFmtId="213" fontId="8" fillId="0" borderId="0"/>
    <xf numFmtId="213" fontId="8" fillId="0" borderId="0"/>
    <xf numFmtId="213" fontId="8" fillId="0" borderId="0"/>
    <xf numFmtId="213" fontId="8" fillId="0" borderId="0"/>
    <xf numFmtId="213" fontId="8" fillId="0" borderId="0" applyProtection="0">
      <protection locked="0"/>
    </xf>
    <xf numFmtId="213" fontId="8" fillId="0" borderId="0"/>
    <xf numFmtId="213" fontId="8" fillId="0" borderId="0" applyProtection="0">
      <protection locked="0"/>
    </xf>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7"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0" fillId="103" borderId="0"/>
    <xf numFmtId="213" fontId="8" fillId="0" borderId="0"/>
    <xf numFmtId="213" fontId="8" fillId="0" borderId="0"/>
    <xf numFmtId="213" fontId="8" fillId="0" borderId="0"/>
    <xf numFmtId="213" fontId="10" fillId="0" borderId="0"/>
    <xf numFmtId="0" fontId="27" fillId="0" borderId="0"/>
    <xf numFmtId="0" fontId="27" fillId="0" borderId="0"/>
    <xf numFmtId="0" fontId="27" fillId="0" borderId="0"/>
    <xf numFmtId="0" fontId="27" fillId="0" borderId="0"/>
    <xf numFmtId="0" fontId="27" fillId="0" borderId="0"/>
    <xf numFmtId="0" fontId="27"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4" fontId="213" fillId="0" borderId="0"/>
    <xf numFmtId="0" fontId="7" fillId="0" borderId="0"/>
    <xf numFmtId="213" fontId="8" fillId="0" borderId="0" applyProtection="0">
      <protection locked="0"/>
    </xf>
    <xf numFmtId="0" fontId="8" fillId="0" borderId="0"/>
    <xf numFmtId="213" fontId="10" fillId="0" borderId="0"/>
    <xf numFmtId="0"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4" fontId="7" fillId="0" borderId="0"/>
    <xf numFmtId="0" fontId="8" fillId="0" borderId="0"/>
    <xf numFmtId="213" fontId="8" fillId="0" borderId="0" applyProtection="0">
      <protection locked="0"/>
    </xf>
    <xf numFmtId="0" fontId="7"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4" fontId="7" fillId="0" borderId="0"/>
    <xf numFmtId="0" fontId="8"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xf numFmtId="0" fontId="27"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4" fontId="7" fillId="0" borderId="0"/>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122" fillId="0" borderId="0">
      <alignment vertical="top"/>
    </xf>
    <xf numFmtId="0" fontId="30" fillId="103"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0" fontId="8" fillId="0" borderId="0"/>
    <xf numFmtId="0" fontId="10" fillId="0" borderId="0"/>
    <xf numFmtId="213" fontId="8" fillId="0" borderId="0" applyProtection="0">
      <protection locked="0"/>
    </xf>
    <xf numFmtId="0" fontId="8" fillId="0" borderId="0"/>
    <xf numFmtId="213" fontId="8" fillId="0" borderId="0" applyProtection="0">
      <protection locked="0"/>
    </xf>
    <xf numFmtId="0" fontId="8" fillId="0" borderId="0"/>
    <xf numFmtId="0" fontId="8" fillId="0" borderId="0"/>
    <xf numFmtId="0" fontId="8" fillId="0" borderId="0"/>
    <xf numFmtId="0" fontId="8" fillId="0" borderId="0"/>
    <xf numFmtId="213" fontId="71"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0" fontId="8" fillId="0" borderId="0"/>
    <xf numFmtId="206" fontId="8" fillId="0" borderId="0"/>
    <xf numFmtId="0" fontId="8" fillId="0" borderId="0"/>
    <xf numFmtId="206" fontId="7" fillId="0" borderId="0"/>
    <xf numFmtId="214" fontId="8" fillId="0" borderId="0"/>
    <xf numFmtId="206" fontId="7" fillId="0" borderId="0"/>
    <xf numFmtId="206" fontId="7" fillId="0" borderId="0"/>
    <xf numFmtId="206" fontId="7" fillId="0" borderId="0"/>
    <xf numFmtId="0" fontId="10" fillId="0" borderId="0"/>
    <xf numFmtId="213" fontId="8" fillId="0" borderId="0" applyProtection="0">
      <protection locked="0"/>
    </xf>
    <xf numFmtId="0" fontId="8" fillId="0" borderId="0"/>
    <xf numFmtId="0" fontId="10" fillId="0" borderId="0"/>
    <xf numFmtId="213" fontId="7" fillId="0" borderId="0"/>
    <xf numFmtId="206" fontId="7" fillId="0" borderId="0"/>
    <xf numFmtId="0" fontId="30" fillId="103" borderId="0"/>
    <xf numFmtId="213" fontId="8" fillId="0" borderId="0" applyProtection="0">
      <protection locked="0"/>
    </xf>
    <xf numFmtId="0" fontId="8" fillId="0" borderId="0"/>
    <xf numFmtId="206" fontId="8" fillId="0" borderId="0"/>
    <xf numFmtId="213" fontId="8" fillId="0" borderId="0"/>
    <xf numFmtId="213" fontId="7" fillId="0" borderId="0"/>
    <xf numFmtId="0" fontId="8" fillId="0" borderId="0"/>
    <xf numFmtId="0" fontId="10"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13"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8" fillId="0" borderId="0" applyProtection="0">
      <protection locked="0"/>
    </xf>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13" fillId="0" borderId="0"/>
    <xf numFmtId="214" fontId="213" fillId="0" borderId="0"/>
    <xf numFmtId="0" fontId="8" fillId="0" borderId="0"/>
    <xf numFmtId="213" fontId="8" fillId="0" borderId="0" applyProtection="0">
      <protection locked="0"/>
    </xf>
    <xf numFmtId="213" fontId="7" fillId="0" borderId="0"/>
    <xf numFmtId="0" fontId="8" fillId="0" borderId="0"/>
    <xf numFmtId="0" fontId="10"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0" fontId="10" fillId="0" borderId="0"/>
    <xf numFmtId="0" fontId="27" fillId="0" borderId="0"/>
    <xf numFmtId="0" fontId="27" fillId="0" borderId="0"/>
    <xf numFmtId="0" fontId="27"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8" fillId="0" borderId="0" applyProtection="0">
      <protection locked="0"/>
    </xf>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xf numFmtId="214" fontId="8" fillId="0" borderId="0"/>
    <xf numFmtId="206" fontId="8" fillId="0" borderId="0"/>
    <xf numFmtId="213" fontId="8" fillId="0" borderId="0" applyProtection="0">
      <protection locked="0"/>
    </xf>
    <xf numFmtId="213" fontId="7" fillId="0" borderId="0"/>
    <xf numFmtId="0" fontId="8" fillId="0" borderId="0"/>
    <xf numFmtId="0" fontId="10"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8" fillId="0" borderId="0" applyProtection="0">
      <protection locked="0"/>
    </xf>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7" fillId="0" borderId="0"/>
    <xf numFmtId="206" fontId="8" fillId="0" borderId="0"/>
    <xf numFmtId="213" fontId="8" fillId="0" borderId="0" applyProtection="0">
      <protection locked="0"/>
    </xf>
    <xf numFmtId="213" fontId="7" fillId="0" borderId="0"/>
    <xf numFmtId="0" fontId="8" fillId="0" borderId="0"/>
    <xf numFmtId="0" fontId="10"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0" fontId="10" fillId="0" borderId="0"/>
    <xf numFmtId="0" fontId="27" fillId="0" borderId="0"/>
    <xf numFmtId="0" fontId="27" fillId="0" borderId="0"/>
    <xf numFmtId="0" fontId="27" fillId="0" borderId="0"/>
    <xf numFmtId="0" fontId="27" fillId="0" borderId="0"/>
    <xf numFmtId="0" fontId="27" fillId="0" borderId="0"/>
    <xf numFmtId="0" fontId="33" fillId="0" borderId="0"/>
    <xf numFmtId="0" fontId="27" fillId="0" borderId="0"/>
    <xf numFmtId="0" fontId="33" fillId="0" borderId="0">
      <alignment vertical="top"/>
    </xf>
    <xf numFmtId="0" fontId="30" fillId="103" borderId="0"/>
    <xf numFmtId="0" fontId="7"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8" fillId="0" borderId="0" applyProtection="0">
      <protection locked="0"/>
    </xf>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7" fillId="0" borderId="0"/>
    <xf numFmtId="206" fontId="8" fillId="0" borderId="0"/>
    <xf numFmtId="213" fontId="8" fillId="0" borderId="0" applyProtection="0">
      <protection locked="0"/>
    </xf>
    <xf numFmtId="213" fontId="7" fillId="0" borderId="0"/>
    <xf numFmtId="0" fontId="8" fillId="0" borderId="0"/>
    <xf numFmtId="0" fontId="10"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0" fontId="10"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8" fillId="0" borderId="0" applyProtection="0">
      <protection locked="0"/>
    </xf>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7" fillId="0" borderId="0"/>
    <xf numFmtId="206" fontId="8" fillId="0" borderId="0"/>
    <xf numFmtId="213" fontId="8" fillId="0" borderId="0" applyProtection="0">
      <protection locked="0"/>
    </xf>
    <xf numFmtId="213" fontId="7" fillId="0" borderId="0"/>
    <xf numFmtId="0" fontId="8" fillId="0" borderId="0"/>
    <xf numFmtId="0" fontId="10"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0" fontId="10" fillId="0" borderId="0"/>
    <xf numFmtId="213" fontId="7" fillId="0" borderId="0"/>
    <xf numFmtId="0" fontId="8" fillId="0" borderId="0"/>
    <xf numFmtId="213" fontId="7" fillId="0" borderId="0"/>
    <xf numFmtId="0" fontId="8" fillId="0" borderId="0"/>
    <xf numFmtId="213" fontId="7" fillId="0" borderId="0"/>
    <xf numFmtId="0" fontId="8" fillId="0" borderId="0"/>
    <xf numFmtId="213" fontId="7" fillId="0" borderId="0"/>
    <xf numFmtId="0" fontId="8" fillId="0" borderId="0"/>
    <xf numFmtId="213" fontId="7" fillId="0" borderId="0"/>
    <xf numFmtId="0" fontId="8" fillId="0" borderId="0"/>
    <xf numFmtId="213" fontId="8" fillId="0" borderId="0" applyProtection="0">
      <protection locked="0"/>
    </xf>
    <xf numFmtId="0" fontId="8" fillId="0" borderId="0"/>
    <xf numFmtId="0" fontId="8" fillId="0" borderId="0"/>
    <xf numFmtId="0" fontId="8" fillId="0" borderId="0"/>
    <xf numFmtId="0" fontId="8" fillId="0" borderId="0"/>
    <xf numFmtId="0" fontId="10" fillId="0" borderId="0"/>
    <xf numFmtId="213" fontId="7" fillId="0" borderId="0"/>
    <xf numFmtId="0" fontId="8" fillId="0" borderId="0"/>
    <xf numFmtId="213" fontId="7" fillId="0" borderId="0"/>
    <xf numFmtId="0" fontId="8" fillId="0" borderId="0"/>
    <xf numFmtId="213" fontId="7" fillId="0" borderId="0"/>
    <xf numFmtId="0" fontId="8" fillId="0" borderId="0"/>
    <xf numFmtId="213" fontId="7" fillId="0" borderId="0"/>
    <xf numFmtId="0" fontId="8" fillId="0" borderId="0"/>
    <xf numFmtId="213" fontId="7" fillId="0" borderId="0"/>
    <xf numFmtId="0" fontId="8" fillId="0" borderId="0"/>
    <xf numFmtId="213" fontId="7" fillId="0" borderId="0"/>
    <xf numFmtId="0" fontId="8"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7" fillId="0" borderId="0"/>
    <xf numFmtId="213" fontId="207" fillId="0" borderId="0"/>
    <xf numFmtId="213" fontId="207" fillId="0" borderId="0"/>
    <xf numFmtId="213" fontId="207" fillId="0" borderId="0"/>
    <xf numFmtId="214" fontId="213" fillId="0" borderId="0"/>
    <xf numFmtId="0" fontId="10" fillId="0" borderId="0"/>
    <xf numFmtId="206" fontId="7" fillId="0" borderId="0"/>
    <xf numFmtId="206" fontId="7" fillId="0" borderId="0"/>
    <xf numFmtId="206" fontId="7" fillId="0" borderId="0"/>
    <xf numFmtId="206" fontId="7" fillId="0" borderId="0"/>
    <xf numFmtId="206" fontId="7" fillId="0" borderId="0"/>
    <xf numFmtId="206" fontId="7"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0"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0" fontId="29" fillId="0" borderId="0"/>
    <xf numFmtId="206" fontId="8" fillId="0" borderId="0" applyNumberFormat="0" applyFill="0" applyBorder="0" applyAlignment="0" applyProtection="0"/>
    <xf numFmtId="213" fontId="8" fillId="0" borderId="0" applyProtection="0">
      <protection locked="0"/>
    </xf>
    <xf numFmtId="0" fontId="30" fillId="103"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4" fontId="7" fillId="0" borderId="0"/>
    <xf numFmtId="0" fontId="8"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8"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4" fontId="7" fillId="0" borderId="0"/>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8" fillId="0" borderId="0"/>
    <xf numFmtId="206" fontId="216" fillId="0" borderId="0"/>
    <xf numFmtId="0" fontId="7"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58" fontId="214" fillId="0" borderId="0"/>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10"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4" fontId="213" fillId="0" borderId="0"/>
    <xf numFmtId="213" fontId="213" fillId="0" borderId="0"/>
    <xf numFmtId="214" fontId="213" fillId="0" borderId="0"/>
    <xf numFmtId="213" fontId="7" fillId="0" borderId="0"/>
    <xf numFmtId="214" fontId="7"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4" fontId="213" fillId="0" borderId="0"/>
    <xf numFmtId="206" fontId="7" fillId="0" borderId="0"/>
    <xf numFmtId="206" fontId="7" fillId="0" borderId="0"/>
    <xf numFmtId="206" fontId="7" fillId="0" borderId="0"/>
    <xf numFmtId="213" fontId="8" fillId="0" borderId="0"/>
    <xf numFmtId="213" fontId="8" fillId="0" borderId="0" applyProtection="0">
      <protection locked="0"/>
    </xf>
    <xf numFmtId="0" fontId="10" fillId="0" borderId="0"/>
    <xf numFmtId="0" fontId="10" fillId="0" borderId="0"/>
    <xf numFmtId="213" fontId="8" fillId="0" borderId="0" applyProtection="0">
      <protection locked="0"/>
    </xf>
    <xf numFmtId="0" fontId="215" fillId="0" borderId="0"/>
    <xf numFmtId="0" fontId="10" fillId="0" borderId="0"/>
    <xf numFmtId="206" fontId="7" fillId="0" borderId="0"/>
    <xf numFmtId="213" fontId="8" fillId="0" borderId="0" applyProtection="0">
      <protection locked="0"/>
    </xf>
    <xf numFmtId="0" fontId="10" fillId="0" borderId="0"/>
    <xf numFmtId="213" fontId="207" fillId="0" borderId="0"/>
    <xf numFmtId="213" fontId="8" fillId="0" borderId="0" applyProtection="0">
      <protection locked="0"/>
    </xf>
    <xf numFmtId="0" fontId="8" fillId="0" borderId="0"/>
    <xf numFmtId="0" fontId="10" fillId="0" borderId="0"/>
    <xf numFmtId="206" fontId="8" fillId="0" borderId="0" applyProtection="0">
      <protection locked="0"/>
    </xf>
    <xf numFmtId="0" fontId="7" fillId="0" borderId="0"/>
    <xf numFmtId="213" fontId="8" fillId="0" borderId="0" applyProtection="0">
      <protection locked="0"/>
    </xf>
    <xf numFmtId="258" fontId="8" fillId="0" borderId="0"/>
    <xf numFmtId="0" fontId="10" fillId="0" borderId="0"/>
    <xf numFmtId="0" fontId="10"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4" fontId="213" fillId="0" borderId="0"/>
    <xf numFmtId="213" fontId="213" fillId="0" borderId="0"/>
    <xf numFmtId="214" fontId="213" fillId="0" borderId="0"/>
    <xf numFmtId="213" fontId="10" fillId="34" borderId="18" applyNumberFormat="0" applyFont="0" applyAlignment="0" applyProtection="0"/>
    <xf numFmtId="213" fontId="10" fillId="34" borderId="18" applyNumberFormat="0" applyFont="0" applyAlignment="0" applyProtection="0"/>
    <xf numFmtId="214" fontId="10" fillId="34" borderId="18" applyNumberFormat="0" applyFont="0" applyAlignment="0" applyProtection="0"/>
    <xf numFmtId="214" fontId="10" fillId="34" borderId="18" applyNumberFormat="0" applyFont="0" applyAlignment="0" applyProtection="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7" fillId="0" borderId="0"/>
    <xf numFmtId="206" fontId="8" fillId="0" borderId="0" applyNumberFormat="0" applyFill="0" applyBorder="0" applyAlignment="0" applyProtection="0"/>
    <xf numFmtId="0" fontId="8" fillId="0" borderId="0"/>
    <xf numFmtId="258" fontId="8" fillId="0" borderId="0"/>
    <xf numFmtId="0" fontId="33" fillId="0" borderId="0">
      <alignment vertical="top"/>
    </xf>
    <xf numFmtId="0" fontId="30" fillId="103" borderId="0"/>
    <xf numFmtId="213" fontId="7" fillId="0" borderId="0"/>
    <xf numFmtId="213" fontId="7" fillId="0" borderId="0"/>
    <xf numFmtId="213" fontId="7" fillId="0" borderId="0"/>
    <xf numFmtId="0" fontId="10" fillId="0" borderId="0"/>
    <xf numFmtId="206" fontId="7"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7" fillId="0" borderId="0"/>
    <xf numFmtId="214" fontId="7" fillId="0" borderId="0"/>
    <xf numFmtId="214" fontId="213" fillId="0" borderId="0"/>
    <xf numFmtId="0" fontId="7" fillId="0" borderId="0"/>
    <xf numFmtId="213" fontId="213" fillId="0" borderId="0"/>
    <xf numFmtId="213" fontId="8" fillId="0" borderId="0" applyProtection="0">
      <protection locked="0"/>
    </xf>
    <xf numFmtId="213" fontId="8" fillId="0" borderId="0" applyProtection="0">
      <protection locked="0"/>
    </xf>
    <xf numFmtId="213" fontId="8" fillId="0" borderId="0"/>
    <xf numFmtId="213" fontId="8" fillId="0" borderId="0" applyProtection="0">
      <protection locked="0"/>
    </xf>
    <xf numFmtId="0" fontId="10" fillId="0" borderId="0"/>
    <xf numFmtId="213" fontId="8" fillId="0" borderId="0" applyProtection="0">
      <protection locked="0"/>
    </xf>
    <xf numFmtId="213" fontId="8" fillId="0" borderId="0" applyProtection="0">
      <protection locked="0"/>
    </xf>
    <xf numFmtId="213" fontId="8" fillId="0" borderId="0"/>
    <xf numFmtId="213" fontId="8" fillId="0" borderId="0"/>
    <xf numFmtId="213" fontId="8" fillId="0" borderId="0"/>
    <xf numFmtId="213" fontId="8" fillId="0" borderId="0"/>
    <xf numFmtId="213" fontId="7" fillId="0" borderId="0"/>
    <xf numFmtId="213" fontId="8" fillId="0" borderId="0"/>
    <xf numFmtId="213" fontId="8" fillId="0" borderId="0" applyProtection="0">
      <protection locked="0"/>
    </xf>
    <xf numFmtId="0" fontId="10" fillId="0" borderId="0"/>
    <xf numFmtId="0" fontId="10" fillId="0" borderId="0"/>
    <xf numFmtId="213" fontId="8" fillId="0" borderId="0" applyProtection="0">
      <protection locked="0"/>
    </xf>
    <xf numFmtId="0" fontId="8" fillId="0" borderId="0"/>
    <xf numFmtId="0" fontId="10" fillId="0" borderId="0"/>
    <xf numFmtId="206" fontId="217" fillId="0" borderId="0"/>
    <xf numFmtId="0" fontId="7" fillId="0" borderId="0"/>
    <xf numFmtId="258" fontId="8" fillId="0" borderId="0"/>
    <xf numFmtId="213" fontId="8" fillId="0" borderId="0" applyProtection="0">
      <protection locked="0"/>
    </xf>
    <xf numFmtId="213" fontId="8" fillId="0" borderId="0" applyProtection="0">
      <protection locked="0"/>
    </xf>
    <xf numFmtId="213" fontId="8" fillId="0" borderId="0" applyProtection="0">
      <protection locked="0"/>
    </xf>
    <xf numFmtId="213" fontId="8" fillId="0" borderId="0" applyProtection="0">
      <protection locked="0"/>
    </xf>
    <xf numFmtId="0" fontId="10" fillId="0" borderId="0"/>
    <xf numFmtId="0" fontId="7" fillId="0" borderId="0"/>
    <xf numFmtId="243" fontId="41" fillId="0" borderId="0" applyNumberFormat="0" applyFill="0" applyBorder="0" applyAlignment="0" applyProtection="0"/>
    <xf numFmtId="259" fontId="30" fillId="0" borderId="0" applyFont="0" applyFill="0" applyBorder="0" applyAlignment="0" applyProtection="0"/>
    <xf numFmtId="206" fontId="168" fillId="0" borderId="0" applyFill="0" applyBorder="0">
      <protection locked="0"/>
    </xf>
    <xf numFmtId="255" fontId="161" fillId="0" borderId="0" applyNumberFormat="0" applyFill="0" applyBorder="0" applyAlignment="0">
      <alignment vertical="center"/>
      <protection locked="0"/>
    </xf>
    <xf numFmtId="206" fontId="116" fillId="0" borderId="0"/>
    <xf numFmtId="243" fontId="30" fillId="0" borderId="0"/>
    <xf numFmtId="206" fontId="83" fillId="0" borderId="0"/>
    <xf numFmtId="260" fontId="30" fillId="0" borderId="0" applyFont="0" applyFill="0" applyBorder="0" applyAlignment="0" applyProtection="0"/>
    <xf numFmtId="183" fontId="218"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06" fontId="8" fillId="42" borderId="40" applyNumberFormat="0" applyFont="0" applyAlignment="0" applyProtection="0"/>
    <xf numFmtId="213" fontId="10" fillId="42" borderId="40" applyNumberFormat="0" applyFont="0" applyAlignment="0" applyProtection="0"/>
    <xf numFmtId="0" fontId="10" fillId="42" borderId="40"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0" fontId="10" fillId="0" borderId="0"/>
    <xf numFmtId="213" fontId="10" fillId="42" borderId="40" applyNumberFormat="0" applyFont="0" applyAlignment="0" applyProtection="0"/>
    <xf numFmtId="0" fontId="10" fillId="42" borderId="40" applyNumberFormat="0" applyFont="0" applyAlignment="0" applyProtection="0"/>
    <xf numFmtId="0" fontId="10" fillId="42" borderId="40" applyNumberFormat="0" applyFont="0" applyAlignment="0" applyProtection="0"/>
    <xf numFmtId="0" fontId="10" fillId="0" borderId="0"/>
    <xf numFmtId="206" fontId="8" fillId="42" borderId="40" applyNumberFormat="0" applyFont="0" applyAlignment="0" applyProtection="0"/>
    <xf numFmtId="0" fontId="10" fillId="15" borderId="28" applyNumberFormat="0" applyFont="0" applyAlignment="0" applyProtection="0"/>
    <xf numFmtId="0" fontId="10" fillId="42" borderId="40" applyNumberFormat="0" applyFont="0" applyAlignment="0" applyProtection="0"/>
    <xf numFmtId="206" fontId="8" fillId="42" borderId="40" applyNumberFormat="0" applyFont="0" applyAlignment="0" applyProtection="0"/>
    <xf numFmtId="0" fontId="10" fillId="42" borderId="40" applyNumberFormat="0" applyFont="0" applyAlignment="0" applyProtection="0"/>
    <xf numFmtId="213" fontId="10" fillId="42" borderId="40" applyNumberFormat="0" applyFont="0" applyAlignment="0" applyProtection="0"/>
    <xf numFmtId="0" fontId="10" fillId="42" borderId="40" applyNumberFormat="0" applyFont="0" applyAlignment="0" applyProtection="0"/>
    <xf numFmtId="213" fontId="10" fillId="42" borderId="40" applyNumberFormat="0" applyFont="0" applyAlignment="0" applyProtection="0"/>
    <xf numFmtId="0" fontId="10" fillId="42" borderId="40" applyNumberFormat="0" applyFont="0" applyAlignment="0" applyProtection="0"/>
    <xf numFmtId="213" fontId="10" fillId="42" borderId="40" applyNumberFormat="0" applyFont="0" applyAlignment="0" applyProtection="0"/>
    <xf numFmtId="0" fontId="10"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0" fontId="10" fillId="42" borderId="40"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0" fontId="10" fillId="42" borderId="40"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0" fontId="7"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7" fillId="10" borderId="0" applyNumberFormat="0" applyBorder="0" applyAlignment="0" applyProtection="0"/>
    <xf numFmtId="214" fontId="7" fillId="10" borderId="0" applyNumberFormat="0" applyBorder="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0" fontId="10" fillId="0" borderId="0"/>
    <xf numFmtId="261" fontId="8" fillId="0" borderId="0" applyFont="0" applyFill="0" applyBorder="0" applyAlignment="0" applyProtection="0"/>
    <xf numFmtId="262" fontId="8" fillId="0" borderId="0" applyFont="0" applyFill="0" applyBorder="0" applyAlignment="0" applyProtection="0"/>
    <xf numFmtId="206" fontId="8" fillId="0" borderId="38">
      <alignment vertical="center" wrapText="1"/>
    </xf>
    <xf numFmtId="0" fontId="219" fillId="53" borderId="41" applyNumberFormat="0" applyAlignment="0" applyProtection="0"/>
    <xf numFmtId="0" fontId="219" fillId="53" borderId="41" applyNumberFormat="0" applyAlignment="0" applyProtection="0"/>
    <xf numFmtId="0" fontId="219" fillId="53" borderId="41" applyNumberFormat="0" applyAlignment="0" applyProtection="0"/>
    <xf numFmtId="0" fontId="219" fillId="53" borderId="41" applyNumberFormat="0" applyAlignment="0" applyProtection="0"/>
    <xf numFmtId="0" fontId="219" fillId="53" borderId="41" applyNumberFormat="0" applyAlignment="0" applyProtection="0"/>
    <xf numFmtId="206" fontId="106" fillId="86" borderId="41" applyNumberFormat="0" applyAlignment="0" applyProtection="0"/>
    <xf numFmtId="206" fontId="106" fillId="86" borderId="41" applyNumberFormat="0" applyAlignment="0" applyProtection="0"/>
    <xf numFmtId="0" fontId="219" fillId="53" borderId="41" applyNumberFormat="0" applyAlignment="0" applyProtection="0"/>
    <xf numFmtId="0" fontId="219" fillId="53" borderId="41" applyNumberFormat="0" applyAlignment="0" applyProtection="0"/>
    <xf numFmtId="0" fontId="219" fillId="53" borderId="41" applyNumberFormat="0" applyAlignment="0" applyProtection="0"/>
    <xf numFmtId="0" fontId="219" fillId="53" borderId="41" applyNumberFormat="0" applyAlignment="0" applyProtection="0"/>
    <xf numFmtId="0" fontId="219" fillId="53" borderId="41" applyNumberFormat="0" applyAlignment="0" applyProtection="0"/>
    <xf numFmtId="207" fontId="220" fillId="0" borderId="13" applyBorder="0">
      <protection locked="0"/>
    </xf>
    <xf numFmtId="0" fontId="10" fillId="0" borderId="0"/>
    <xf numFmtId="206" fontId="49" fillId="0" borderId="0"/>
    <xf numFmtId="1" fontId="221" fillId="0" borderId="0" applyProtection="0">
      <alignment horizontal="right" vertical="center"/>
    </xf>
    <xf numFmtId="206" fontId="108" fillId="0" borderId="0"/>
    <xf numFmtId="206" fontId="108" fillId="0" borderId="0"/>
    <xf numFmtId="206" fontId="100" fillId="0" borderId="0"/>
    <xf numFmtId="9" fontId="108" fillId="0" borderId="50" applyBorder="0"/>
    <xf numFmtId="263" fontId="8" fillId="0" borderId="0" applyFont="0" applyFill="0" applyBorder="0" applyAlignment="0"/>
    <xf numFmtId="264" fontId="168" fillId="0" borderId="0" applyFill="0" applyBorder="0">
      <protection locked="0"/>
    </xf>
    <xf numFmtId="170" fontId="8" fillId="0" borderId="0" applyFont="0" applyFill="0" applyBorder="0" applyAlignment="0" applyProtection="0"/>
    <xf numFmtId="265" fontId="168" fillId="0" borderId="0" applyFill="0" applyBorder="0">
      <protection locked="0"/>
    </xf>
    <xf numFmtId="265" fontId="8" fillId="0" borderId="0" applyFill="0" applyBorder="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66" fontId="8" fillId="0" borderId="0" applyFont="0" applyFill="0" applyBorder="0" applyProtection="0">
      <alignment horizontal="right"/>
    </xf>
    <xf numFmtId="9" fontId="108" fillId="0" borderId="50" applyBorder="0"/>
    <xf numFmtId="170" fontId="10" fillId="0" borderId="0" applyFont="0" applyFill="0" applyBorder="0" applyAlignment="0" applyProtection="0"/>
    <xf numFmtId="267" fontId="8" fillId="0" borderId="0" applyFont="0" applyFill="0" applyBorder="0" applyAlignment="0" applyProtection="0"/>
    <xf numFmtId="268" fontId="8" fillId="0" borderId="0" applyFont="0" applyFill="0" applyBorder="0" applyAlignment="0" applyProtection="0"/>
    <xf numFmtId="37" fontId="8" fillId="0" borderId="38" applyFont="0" applyFill="0" applyBorder="0" applyProtection="0"/>
    <xf numFmtId="269" fontId="164" fillId="0" borderId="0" applyFont="0" applyFill="0" applyBorder="0" applyAlignment="0" applyProtection="0">
      <alignment horizontal="right"/>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2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1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71"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5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71"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3" fillId="0" borderId="0" applyFont="0" applyFill="0" applyBorder="0" applyAlignment="0" applyProtection="0"/>
    <xf numFmtId="9" fontId="8" fillId="0" borderId="0" applyFont="0" applyFill="0" applyBorder="0" applyAlignment="0" applyProtection="0"/>
    <xf numFmtId="9" fontId="5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7"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7"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13" fontId="7"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0" fontId="10" fillId="0" borderId="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0" fillId="0" borderId="0" applyFont="0" applyFill="0" applyBorder="0" applyAlignment="0" applyProtection="0"/>
    <xf numFmtId="9" fontId="71"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6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53"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06" fontId="75" fillId="0" borderId="65" applyNumberFormat="0" applyAlignment="0"/>
    <xf numFmtId="206" fontId="75" fillId="0" borderId="65" applyNumberFormat="0" applyAlignment="0"/>
    <xf numFmtId="15" fontId="108" fillId="0" borderId="0" applyFont="0" applyFill="0" applyBorder="0" applyAlignment="0" applyProtection="0"/>
    <xf numFmtId="4" fontId="108" fillId="0" borderId="0" applyFont="0" applyFill="0" applyBorder="0" applyAlignment="0" applyProtection="0"/>
    <xf numFmtId="206" fontId="8" fillId="0" borderId="3">
      <alignment horizontal="center"/>
    </xf>
    <xf numFmtId="3" fontId="108" fillId="0" borderId="0" applyFont="0" applyFill="0" applyBorder="0" applyAlignment="0" applyProtection="0"/>
    <xf numFmtId="206" fontId="108" fillId="112" borderId="0" applyNumberFormat="0" applyFont="0" applyBorder="0" applyAlignment="0" applyProtection="0"/>
    <xf numFmtId="39" fontId="8" fillId="0" borderId="0" applyFill="0" applyBorder="0" applyAlignment="0" applyProtection="0"/>
    <xf numFmtId="3" fontId="163" fillId="0" borderId="0" applyFont="0" applyFill="0" applyBorder="0" applyAlignment="0" applyProtection="0"/>
    <xf numFmtId="206" fontId="83" fillId="0" borderId="0"/>
    <xf numFmtId="3" fontId="163" fillId="0" borderId="0" applyFont="0" applyFill="0" applyBorder="0" applyAlignment="0" applyProtection="0"/>
    <xf numFmtId="206" fontId="83" fillId="0" borderId="0"/>
    <xf numFmtId="3" fontId="223" fillId="0" borderId="0"/>
    <xf numFmtId="206" fontId="224" fillId="0" borderId="0">
      <alignment horizontal="left" indent="7"/>
    </xf>
    <xf numFmtId="206" fontId="224" fillId="6" borderId="0">
      <alignment horizontal="left" indent="7"/>
    </xf>
    <xf numFmtId="206" fontId="223" fillId="0" borderId="0">
      <alignment horizontal="left" indent="6"/>
    </xf>
    <xf numFmtId="206" fontId="225" fillId="6" borderId="0">
      <alignment horizontal="left" indent="6"/>
    </xf>
    <xf numFmtId="3" fontId="49" fillId="0" borderId="55" applyFill="0"/>
    <xf numFmtId="206" fontId="41" fillId="121" borderId="38" applyNumberFormat="0" applyBorder="0" applyAlignment="0">
      <alignment horizontal="right"/>
    </xf>
    <xf numFmtId="206" fontId="41" fillId="121" borderId="38" applyNumberFormat="0" applyBorder="0" applyAlignment="0">
      <alignment horizontal="right"/>
    </xf>
    <xf numFmtId="213" fontId="41" fillId="121" borderId="38" applyNumberFormat="0" applyBorder="0" applyAlignment="0">
      <alignment horizontal="right"/>
    </xf>
    <xf numFmtId="214" fontId="41" fillId="121" borderId="38" applyNumberFormat="0" applyBorder="0" applyAlignment="0">
      <alignment horizontal="right"/>
    </xf>
    <xf numFmtId="213" fontId="41" fillId="121" borderId="38" applyNumberFormat="0" applyBorder="0" applyAlignment="0">
      <alignment horizontal="right"/>
    </xf>
    <xf numFmtId="214" fontId="41" fillId="121" borderId="38" applyNumberFormat="0" applyBorder="0" applyAlignment="0">
      <alignment horizontal="right"/>
    </xf>
    <xf numFmtId="213" fontId="41" fillId="121" borderId="38" applyNumberFormat="0" applyBorder="0" applyAlignment="0">
      <alignment horizontal="right"/>
    </xf>
    <xf numFmtId="214" fontId="41" fillId="121" borderId="38" applyNumberFormat="0" applyBorder="0" applyAlignment="0">
      <alignment horizontal="right"/>
    </xf>
    <xf numFmtId="213" fontId="41" fillId="121" borderId="38" applyNumberFormat="0" applyBorder="0" applyAlignment="0">
      <alignment horizontal="right"/>
    </xf>
    <xf numFmtId="214" fontId="41" fillId="121" borderId="38" applyNumberFormat="0" applyBorder="0" applyAlignment="0">
      <alignment horizontal="right"/>
    </xf>
    <xf numFmtId="213" fontId="41" fillId="121" borderId="38" applyNumberFormat="0" applyBorder="0" applyAlignment="0">
      <alignment horizontal="right"/>
    </xf>
    <xf numFmtId="214" fontId="41" fillId="121" borderId="38" applyNumberFormat="0" applyBorder="0" applyAlignment="0">
      <alignment horizontal="right"/>
    </xf>
    <xf numFmtId="213" fontId="41" fillId="121" borderId="38" applyNumberFormat="0" applyBorder="0" applyAlignment="0">
      <alignment horizontal="right"/>
    </xf>
    <xf numFmtId="214" fontId="41" fillId="121" borderId="38" applyNumberFormat="0" applyBorder="0" applyAlignment="0">
      <alignment horizontal="right"/>
    </xf>
    <xf numFmtId="213" fontId="41" fillId="121" borderId="38" applyNumberFormat="0" applyBorder="0" applyAlignment="0">
      <alignment horizontal="right"/>
    </xf>
    <xf numFmtId="214" fontId="41" fillId="121" borderId="38" applyNumberFormat="0" applyBorder="0" applyAlignment="0">
      <alignment horizontal="right"/>
    </xf>
    <xf numFmtId="213" fontId="41" fillId="121" borderId="38" applyNumberFormat="0" applyBorder="0" applyAlignment="0">
      <alignment horizontal="right"/>
    </xf>
    <xf numFmtId="214" fontId="41" fillId="121" borderId="38" applyNumberFormat="0" applyBorder="0" applyAlignment="0">
      <alignment horizontal="right"/>
    </xf>
    <xf numFmtId="206" fontId="226" fillId="122" borderId="0"/>
    <xf numFmtId="206" fontId="226" fillId="122" borderId="0"/>
    <xf numFmtId="206" fontId="49" fillId="0" borderId="0" applyFill="0"/>
    <xf numFmtId="206" fontId="49" fillId="0" borderId="0"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206" fontId="8" fillId="123" borderId="0" applyNumberFormat="0" applyFont="0" applyBorder="0" applyAlignment="0"/>
    <xf numFmtId="206" fontId="8" fillId="123" borderId="0" applyNumberFormat="0" applyFont="0" applyBorder="0" applyAlignment="0"/>
    <xf numFmtId="206" fontId="8" fillId="123" borderId="0" applyNumberFormat="0" applyFont="0" applyBorder="0" applyAlignment="0"/>
    <xf numFmtId="206" fontId="8" fillId="123" borderId="0" applyNumberFormat="0" applyFont="0" applyBorder="0" applyAlignment="0"/>
    <xf numFmtId="206" fontId="226" fillId="124" borderId="0">
      <alignment horizontal="left" indent="2"/>
    </xf>
    <xf numFmtId="206" fontId="226" fillId="124" borderId="0">
      <alignment horizontal="left" indent="2"/>
    </xf>
    <xf numFmtId="206" fontId="226" fillId="0" borderId="0" applyFill="0">
      <alignment horizontal="left" indent="2"/>
    </xf>
    <xf numFmtId="206" fontId="226" fillId="0" borderId="0" applyFill="0">
      <alignment horizontal="left" indent="2"/>
    </xf>
    <xf numFmtId="3" fontId="49" fillId="0" borderId="0" applyFill="0"/>
    <xf numFmtId="206" fontId="8" fillId="0" borderId="0" applyNumberFormat="0" applyFont="0" applyBorder="0" applyAlignment="0"/>
    <xf numFmtId="206" fontId="8" fillId="125" borderId="0" applyNumberFormat="0" applyFont="0" applyBorder="0" applyAlignment="0"/>
    <xf numFmtId="206" fontId="227" fillId="0" borderId="0">
      <alignment horizontal="left" indent="4"/>
    </xf>
    <xf numFmtId="206" fontId="228" fillId="125" borderId="0">
      <alignment horizontal="left" indent="4"/>
    </xf>
    <xf numFmtId="206" fontId="229" fillId="0" borderId="0">
      <alignment horizontal="left" indent="4"/>
    </xf>
    <xf numFmtId="206" fontId="230" fillId="125" borderId="0">
      <alignment horizontal="left" indent="4"/>
    </xf>
    <xf numFmtId="3" fontId="144" fillId="0" borderId="0" applyFill="0"/>
    <xf numFmtId="206" fontId="8" fillId="0" borderId="0" applyNumberFormat="0" applyFont="0" applyBorder="0" applyAlignment="0"/>
    <xf numFmtId="206" fontId="8" fillId="0" borderId="0" applyNumberFormat="0" applyFont="0" applyBorder="0" applyAlignment="0"/>
    <xf numFmtId="206" fontId="231" fillId="0" borderId="0">
      <alignment horizontal="left" indent="6"/>
    </xf>
    <xf numFmtId="206" fontId="231" fillId="0" borderId="0">
      <alignment horizontal="left" indent="6"/>
    </xf>
    <xf numFmtId="206" fontId="231" fillId="0" borderId="0" applyFill="0">
      <alignment horizontal="left" indent="6"/>
    </xf>
    <xf numFmtId="206" fontId="231" fillId="0" borderId="0" applyFill="0">
      <alignment horizontal="left" indent="6"/>
    </xf>
    <xf numFmtId="219" fontId="71" fillId="0" borderId="0" applyFill="0"/>
    <xf numFmtId="206" fontId="8" fillId="0" borderId="0" applyNumberFormat="0" applyFont="0" applyBorder="0" applyAlignment="0"/>
    <xf numFmtId="206" fontId="8" fillId="0" borderId="0" applyNumberFormat="0" applyFont="0" applyBorder="0" applyAlignment="0"/>
    <xf numFmtId="206" fontId="232" fillId="0" borderId="0">
      <alignment horizontal="left" indent="7"/>
    </xf>
    <xf numFmtId="206" fontId="232" fillId="0" borderId="0">
      <alignment horizontal="left" indent="7"/>
    </xf>
    <xf numFmtId="220" fontId="232" fillId="0" borderId="0" applyFill="0">
      <alignment horizontal="left" indent="7"/>
    </xf>
    <xf numFmtId="219" fontId="145" fillId="0" borderId="0" applyFill="0"/>
    <xf numFmtId="206" fontId="8" fillId="0" borderId="0" applyNumberFormat="0" applyFont="0" applyBorder="0" applyAlignment="0"/>
    <xf numFmtId="206" fontId="8" fillId="0" borderId="0" applyNumberFormat="0" applyFont="0" applyBorder="0" applyAlignment="0"/>
    <xf numFmtId="206" fontId="146" fillId="0" borderId="0">
      <alignment horizontal="left" indent="8"/>
    </xf>
    <xf numFmtId="206" fontId="146" fillId="0" borderId="0">
      <alignment horizontal="left" indent="8"/>
    </xf>
    <xf numFmtId="206" fontId="147" fillId="0" borderId="0" applyFill="0">
      <alignment horizontal="left" indent="8"/>
    </xf>
    <xf numFmtId="206" fontId="147" fillId="0" borderId="0" applyFill="0">
      <alignment horizontal="left" indent="8"/>
    </xf>
    <xf numFmtId="219" fontId="148" fillId="0" borderId="0" applyFill="0"/>
    <xf numFmtId="206" fontId="8" fillId="0" borderId="0" applyNumberFormat="0" applyFont="0" applyFill="0" applyBorder="0" applyAlignment="0"/>
    <xf numFmtId="206" fontId="8" fillId="0" borderId="0" applyNumberFormat="0" applyFont="0" applyFill="0" applyBorder="0" applyAlignment="0"/>
    <xf numFmtId="206" fontId="149" fillId="0" borderId="0" applyFill="0">
      <alignment horizontal="left" indent="9"/>
    </xf>
    <xf numFmtId="206" fontId="149" fillId="0" borderId="0" applyFill="0">
      <alignment horizontal="left" indent="9"/>
    </xf>
    <xf numFmtId="206" fontId="145" fillId="0" borderId="0" applyFill="0">
      <alignment horizontal="left" indent="9"/>
    </xf>
    <xf numFmtId="206" fontId="145" fillId="0" borderId="0" applyFill="0">
      <alignment horizontal="left" indent="9"/>
    </xf>
    <xf numFmtId="203" fontId="233" fillId="0" borderId="0"/>
    <xf numFmtId="270" fontId="116" fillId="0" borderId="16" applyFont="0" applyFill="0" applyBorder="0" applyAlignment="0" applyProtection="0"/>
    <xf numFmtId="271" fontId="8" fillId="0" borderId="0" applyFont="0" applyFill="0" applyBorder="0" applyProtection="0">
      <alignment horizontal="right"/>
    </xf>
    <xf numFmtId="272" fontId="8" fillId="0" borderId="0" applyFont="0" applyFill="0" applyBorder="0" applyProtection="0">
      <alignment horizontal="right"/>
    </xf>
    <xf numFmtId="183" fontId="234" fillId="116" borderId="0"/>
    <xf numFmtId="243" fontId="235" fillId="0" borderId="0" applyNumberFormat="0" applyFill="0" applyBorder="0" applyAlignment="0" applyProtection="0">
      <alignment horizontal="left"/>
    </xf>
    <xf numFmtId="206" fontId="236" fillId="0" borderId="48" applyNumberFormat="0" applyFill="0" applyBorder="0" applyAlignment="0" applyProtection="0">
      <protection hidden="1"/>
    </xf>
    <xf numFmtId="206" fontId="237" fillId="0" borderId="0" applyNumberFormat="0" applyBorder="0" applyAlignment="0" applyProtection="0"/>
    <xf numFmtId="206" fontId="237" fillId="0" borderId="0" applyNumberFormat="0" applyAlignment="0" applyProtection="0"/>
    <xf numFmtId="273" fontId="238" fillId="0" borderId="48" applyFont="0" applyFill="0" applyBorder="0" applyAlignment="0" applyProtection="0"/>
    <xf numFmtId="0" fontId="48" fillId="0" borderId="42" applyNumberFormat="0" applyBorder="0"/>
    <xf numFmtId="206" fontId="30" fillId="0" borderId="0">
      <alignment horizontal="right"/>
    </xf>
    <xf numFmtId="0"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213"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214" fontId="64" fillId="13" borderId="25" applyNumberFormat="0" applyAlignment="0" applyProtection="0"/>
    <xf numFmtId="0"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4" fontId="7" fillId="0" borderId="0" applyNumberFormat="0" applyProtection="0">
      <alignment vertical="center"/>
    </xf>
    <xf numFmtId="4" fontId="7" fillId="0" borderId="0"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239" fillId="110" borderId="31" applyNumberFormat="0" applyProtection="0">
      <alignment vertical="center"/>
    </xf>
    <xf numFmtId="4" fontId="30" fillId="110" borderId="31" applyNumberFormat="0" applyProtection="0">
      <alignment horizontal="left" vertical="center" indent="1"/>
    </xf>
    <xf numFmtId="0" fontId="240" fillId="102" borderId="43" applyNumberFormat="0" applyProtection="0">
      <alignment horizontal="left" vertical="top" indent="1"/>
    </xf>
    <xf numFmtId="0" fontId="240" fillId="102" borderId="43" applyNumberFormat="0" applyProtection="0">
      <alignment horizontal="left" vertical="top" indent="1"/>
    </xf>
    <xf numFmtId="4" fontId="30" fillId="58" borderId="31" applyNumberFormat="0" applyProtection="0">
      <alignment horizontal="left" vertical="center" indent="1"/>
    </xf>
    <xf numFmtId="4" fontId="30" fillId="45" borderId="31" applyNumberFormat="0" applyProtection="0">
      <alignment horizontal="right" vertical="center"/>
    </xf>
    <xf numFmtId="4" fontId="30" fillId="101" borderId="31" applyNumberFormat="0" applyProtection="0">
      <alignment horizontal="right" vertical="center"/>
    </xf>
    <xf numFmtId="4" fontId="30" fillId="95" borderId="66" applyNumberFormat="0" applyProtection="0">
      <alignment horizontal="right" vertical="center"/>
    </xf>
    <xf numFmtId="4" fontId="30" fillId="55" borderId="31" applyNumberFormat="0" applyProtection="0">
      <alignment horizontal="right" vertical="center"/>
    </xf>
    <xf numFmtId="4" fontId="30" fillId="59" borderId="31" applyNumberFormat="0" applyProtection="0">
      <alignment horizontal="right" vertical="center"/>
    </xf>
    <xf numFmtId="4" fontId="30" fillId="96" borderId="31" applyNumberFormat="0" applyProtection="0">
      <alignment horizontal="right" vertical="center"/>
    </xf>
    <xf numFmtId="4" fontId="30" fillId="52" borderId="31" applyNumberFormat="0" applyProtection="0">
      <alignment horizontal="right" vertical="center"/>
    </xf>
    <xf numFmtId="4" fontId="30" fillId="104" borderId="31" applyNumberFormat="0" applyProtection="0">
      <alignment horizontal="right" vertical="center"/>
    </xf>
    <xf numFmtId="4" fontId="30" fillId="54" borderId="31" applyNumberFormat="0" applyProtection="0">
      <alignment horizontal="right" vertical="center"/>
    </xf>
    <xf numFmtId="4" fontId="30" fillId="105"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30" fillId="40" borderId="31" applyNumberFormat="0" applyProtection="0">
      <alignment horizontal="right" vertical="center"/>
    </xf>
    <xf numFmtId="0" fontId="7" fillId="0" borderId="0" applyNumberFormat="0" applyProtection="0">
      <alignment horizontal="left" vertical="center" indent="1"/>
    </xf>
    <xf numFmtId="0" fontId="7" fillId="0" borderId="0"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4" fontId="165" fillId="42" borderId="43" applyNumberFormat="0" applyProtection="0">
      <alignment vertical="center"/>
    </xf>
    <xf numFmtId="4" fontId="239" fillId="99" borderId="38" applyNumberFormat="0" applyProtection="0">
      <alignment vertical="center"/>
    </xf>
    <xf numFmtId="4" fontId="165" fillId="53" borderId="43" applyNumberFormat="0" applyProtection="0">
      <alignment horizontal="left" vertical="center" indent="1"/>
    </xf>
    <xf numFmtId="0" fontId="165" fillId="42" borderId="43" applyNumberFormat="0" applyProtection="0">
      <alignment horizontal="left" vertical="top" indent="1"/>
    </xf>
    <xf numFmtId="0" fontId="165" fillId="42" borderId="43" applyNumberFormat="0" applyProtection="0">
      <alignment horizontal="left" vertical="top" indent="1"/>
    </xf>
    <xf numFmtId="4" fontId="7" fillId="0" borderId="0" applyNumberFormat="0" applyProtection="0">
      <alignment horizontal="right" vertical="center"/>
    </xf>
    <xf numFmtId="4" fontId="7" fillId="0" borderId="0"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239" fillId="6" borderId="31" applyNumberFormat="0" applyProtection="0">
      <alignment horizontal="right" vertical="center"/>
    </xf>
    <xf numFmtId="4" fontId="30" fillId="58" borderId="31" applyNumberFormat="0" applyProtection="0">
      <alignment horizontal="left" vertical="center" indent="1"/>
    </xf>
    <xf numFmtId="0" fontId="165" fillId="40" borderId="43" applyNumberFormat="0" applyProtection="0">
      <alignment horizontal="left" vertical="top" indent="1"/>
    </xf>
    <xf numFmtId="0" fontId="165" fillId="40" borderId="43" applyNumberFormat="0" applyProtection="0">
      <alignment horizontal="left" vertical="top" indent="1"/>
    </xf>
    <xf numFmtId="4" fontId="241" fillId="100" borderId="66" applyNumberFormat="0" applyProtection="0">
      <alignment horizontal="left" vertical="center" indent="1"/>
    </xf>
    <xf numFmtId="4" fontId="242" fillId="43" borderId="31" applyNumberFormat="0" applyProtection="0">
      <alignment horizontal="right" vertical="center"/>
    </xf>
    <xf numFmtId="206" fontId="96" fillId="0" borderId="0" applyFill="0" applyBorder="0" applyProtection="0">
      <alignment horizontal="left"/>
    </xf>
    <xf numFmtId="41" fontId="8" fillId="0" borderId="0" applyFont="0" applyFill="0" applyBorder="0" applyAlignment="0" applyProtection="0"/>
    <xf numFmtId="274" fontId="164" fillId="0" borderId="0" applyFont="0" applyFill="0" applyBorder="0" applyAlignment="0" applyProtection="0">
      <alignment horizontal="right"/>
    </xf>
    <xf numFmtId="206" fontId="243" fillId="98" borderId="4">
      <alignment horizontal="centerContinuous" vertical="center" wrapText="1"/>
    </xf>
    <xf numFmtId="38" fontId="244" fillId="126" borderId="67">
      <alignment horizontal="centerContinuous" vertical="center"/>
    </xf>
    <xf numFmtId="206" fontId="108" fillId="0" borderId="0" applyFont="0" applyProtection="0"/>
    <xf numFmtId="3" fontId="128" fillId="127" borderId="0">
      <alignment horizontal="left"/>
    </xf>
    <xf numFmtId="197" fontId="143" fillId="6" borderId="0">
      <protection locked="0"/>
    </xf>
    <xf numFmtId="206" fontId="8" fillId="0" borderId="7">
      <alignment wrapText="1"/>
      <protection locked="0"/>
    </xf>
    <xf numFmtId="12" fontId="8" fillId="0" borderId="0" applyFont="0" applyFill="0" applyBorder="0" applyProtection="0">
      <alignment horizontal="right"/>
    </xf>
    <xf numFmtId="275" fontId="8" fillId="126" borderId="0" applyFont="0" applyFill="0" applyBorder="0" applyProtection="0">
      <alignment horizontal="right"/>
    </xf>
    <xf numFmtId="3" fontId="245" fillId="127" borderId="0">
      <alignment horizontal="left"/>
    </xf>
    <xf numFmtId="206" fontId="49" fillId="0" borderId="0"/>
    <xf numFmtId="38" fontId="244" fillId="0" borderId="0" applyNumberFormat="0" applyFill="0">
      <alignment horizontal="centerContinuous"/>
    </xf>
    <xf numFmtId="3" fontId="8" fillId="0" borderId="38" applyNumberFormat="0" applyFont="0" applyFill="0" applyAlignment="0" applyProtection="0">
      <alignment vertical="center"/>
    </xf>
    <xf numFmtId="206" fontId="246" fillId="0" borderId="0" applyBorder="0" applyProtection="0">
      <alignment vertical="center"/>
    </xf>
    <xf numFmtId="233" fontId="246" fillId="0" borderId="18" applyBorder="0" applyProtection="0">
      <alignment horizontal="right" vertical="center"/>
    </xf>
    <xf numFmtId="206" fontId="247" fillId="111" borderId="0" applyBorder="0" applyProtection="0">
      <alignment horizontal="centerContinuous" vertical="center"/>
    </xf>
    <xf numFmtId="206" fontId="247" fillId="128" borderId="18" applyBorder="0" applyProtection="0">
      <alignment horizontal="centerContinuous" vertical="center"/>
    </xf>
    <xf numFmtId="206" fontId="248" fillId="0" borderId="0" applyFill="0" applyBorder="0" applyAlignment="0"/>
    <xf numFmtId="206" fontId="249" fillId="0" borderId="0" applyFill="0" applyBorder="0" applyProtection="0">
      <alignment horizontal="left"/>
    </xf>
    <xf numFmtId="206" fontId="181" fillId="0" borderId="13" applyFill="0" applyBorder="0" applyProtection="0">
      <alignment horizontal="left" vertical="top"/>
    </xf>
    <xf numFmtId="1" fontId="250" fillId="0" borderId="0"/>
    <xf numFmtId="206" fontId="8" fillId="0" borderId="0"/>
    <xf numFmtId="206" fontId="30" fillId="0" borderId="0"/>
    <xf numFmtId="206" fontId="9" fillId="0" borderId="0"/>
    <xf numFmtId="213" fontId="251" fillId="0" borderId="0" applyNumberFormat="0" applyFill="0" applyBorder="0" applyAlignment="0" applyProtection="0"/>
    <xf numFmtId="214" fontId="67" fillId="0" borderId="0" applyNumberFormat="0" applyFill="0" applyBorder="0" applyAlignment="0" applyProtection="0"/>
    <xf numFmtId="0" fontId="10" fillId="0" borderId="0"/>
    <xf numFmtId="213" fontId="252" fillId="0" borderId="0" applyNumberFormat="0" applyFill="0" applyBorder="0" applyAlignment="0" applyProtection="0"/>
    <xf numFmtId="213" fontId="252" fillId="0" borderId="0" applyNumberFormat="0" applyFill="0" applyBorder="0" applyAlignment="0" applyProtection="0"/>
    <xf numFmtId="213" fontId="252" fillId="0" borderId="0" applyNumberFormat="0" applyFill="0" applyBorder="0" applyAlignment="0" applyProtection="0"/>
    <xf numFmtId="214" fontId="68" fillId="0" borderId="0" applyNumberFormat="0" applyFill="0" applyBorder="0" applyAlignment="0" applyProtection="0"/>
    <xf numFmtId="0" fontId="10" fillId="0" borderId="0"/>
    <xf numFmtId="214" fontId="68" fillId="0" borderId="0" applyNumberFormat="0" applyFill="0" applyBorder="0" applyAlignment="0" applyProtection="0"/>
    <xf numFmtId="213" fontId="252" fillId="0" borderId="0" applyNumberFormat="0" applyFill="0" applyBorder="0" applyAlignment="0" applyProtection="0"/>
    <xf numFmtId="213" fontId="252" fillId="0" borderId="0" applyNumberFormat="0" applyFill="0" applyBorder="0" applyAlignment="0" applyProtection="0"/>
    <xf numFmtId="213" fontId="252" fillId="0" borderId="0" applyNumberFormat="0" applyFill="0" applyBorder="0" applyAlignment="0" applyProtection="0"/>
    <xf numFmtId="213" fontId="252" fillId="0" borderId="0" applyNumberFormat="0" applyFill="0" applyBorder="0" applyAlignment="0" applyProtection="0"/>
    <xf numFmtId="276" fontId="8" fillId="0" borderId="0" applyFill="0" applyBorder="0" applyAlignment="0" applyProtection="0">
      <alignment horizontal="right"/>
    </xf>
    <xf numFmtId="206" fontId="253" fillId="0" borderId="0" applyProtection="0">
      <alignment vertical="top"/>
    </xf>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206" fontId="255"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207" fontId="256" fillId="0" borderId="0" applyNumberFormat="0">
      <alignment vertical="center"/>
    </xf>
    <xf numFmtId="1" fontId="116" fillId="129" borderId="0" applyNumberFormat="0" applyFont="0" applyBorder="0" applyProtection="0">
      <alignment horizontal="left"/>
    </xf>
    <xf numFmtId="3" fontId="257" fillId="127" borderId="0">
      <alignment horizontal="center"/>
    </xf>
    <xf numFmtId="183" fontId="258" fillId="0" borderId="0"/>
    <xf numFmtId="213" fontId="259" fillId="0" borderId="63" applyNumberFormat="0" applyFill="0" applyAlignment="0" applyProtection="0"/>
    <xf numFmtId="214" fontId="58" fillId="0" borderId="21" applyNumberFormat="0" applyFill="0" applyAlignment="0" applyProtection="0"/>
    <xf numFmtId="0" fontId="259" fillId="0" borderId="63" applyNumberFormat="0" applyFill="0" applyAlignment="0" applyProtection="0"/>
    <xf numFmtId="213" fontId="254" fillId="0" borderId="0" applyNumberFormat="0" applyFill="0" applyBorder="0" applyAlignment="0" applyProtection="0"/>
    <xf numFmtId="213" fontId="254" fillId="0" borderId="0" applyNumberFormat="0" applyFill="0" applyBorder="0" applyAlignment="0" applyProtection="0"/>
    <xf numFmtId="213" fontId="254" fillId="0" borderId="0" applyNumberFormat="0" applyFill="0" applyBorder="0" applyAlignment="0" applyProtection="0"/>
    <xf numFmtId="213" fontId="260" fillId="0" borderId="36" applyNumberFormat="0" applyFill="0" applyAlignment="0" applyProtection="0"/>
    <xf numFmtId="214" fontId="59" fillId="0" borderId="22" applyNumberFormat="0" applyFill="0" applyAlignment="0" applyProtection="0"/>
    <xf numFmtId="0" fontId="260" fillId="0" borderId="36" applyNumberFormat="0" applyFill="0" applyAlignment="0" applyProtection="0"/>
    <xf numFmtId="213" fontId="171" fillId="0" borderId="64" applyNumberFormat="0" applyFill="0" applyAlignment="0" applyProtection="0"/>
    <xf numFmtId="214" fontId="60" fillId="0" borderId="23" applyNumberFormat="0" applyFill="0" applyAlignment="0" applyProtection="0"/>
    <xf numFmtId="0" fontId="171" fillId="0" borderId="64" applyNumberFormat="0" applyFill="0" applyAlignment="0" applyProtection="0"/>
    <xf numFmtId="213" fontId="254" fillId="0" borderId="0" applyNumberFormat="0" applyFill="0" applyBorder="0" applyAlignment="0" applyProtection="0"/>
    <xf numFmtId="213" fontId="254" fillId="0" borderId="0" applyNumberFormat="0" applyFill="0" applyBorder="0" applyAlignment="0" applyProtection="0"/>
    <xf numFmtId="214" fontId="115" fillId="0" borderId="0" applyNumberFormat="0" applyFill="0" applyBorder="0" applyAlignment="0" applyProtection="0"/>
    <xf numFmtId="0" fontId="10" fillId="0" borderId="0"/>
    <xf numFmtId="213" fontId="254" fillId="0" borderId="0" applyNumberFormat="0" applyFill="0" applyBorder="0" applyAlignment="0" applyProtection="0"/>
    <xf numFmtId="213" fontId="254" fillId="0" borderId="0" applyNumberFormat="0" applyFill="0" applyBorder="0" applyAlignment="0" applyProtection="0"/>
    <xf numFmtId="3" fontId="208" fillId="6" borderId="18">
      <alignment horizontal="center" vertical="center"/>
    </xf>
    <xf numFmtId="3" fontId="261" fillId="127" borderId="0">
      <alignment horizontal="left"/>
    </xf>
    <xf numFmtId="206" fontId="262" fillId="0" borderId="0" applyFill="0" applyBorder="0" applyAlignment="0" applyProtection="0"/>
    <xf numFmtId="206" fontId="109" fillId="53" borderId="48"/>
    <xf numFmtId="207" fontId="49" fillId="0" borderId="12" applyFill="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90" fillId="0" borderId="68" applyNumberFormat="0" applyFill="0" applyAlignment="0" applyProtection="0"/>
    <xf numFmtId="0" fontId="90" fillId="0" borderId="68" applyNumberFormat="0" applyFill="0" applyAlignment="0" applyProtection="0"/>
    <xf numFmtId="0" fontId="263" fillId="0" borderId="68" applyNumberFormat="0" applyFill="0" applyAlignment="0" applyProtection="0"/>
    <xf numFmtId="0" fontId="90" fillId="0" borderId="68" applyNumberFormat="0" applyFill="0" applyAlignment="0" applyProtection="0"/>
    <xf numFmtId="184" fontId="8" fillId="0" borderId="0" applyFont="0" applyFill="0" applyBorder="0" applyAlignment="0" applyProtection="0"/>
    <xf numFmtId="169" fontId="8" fillId="0" borderId="0" applyFont="0" applyFill="0" applyBorder="0" applyAlignment="0" applyProtection="0"/>
    <xf numFmtId="184" fontId="8" fillId="0" borderId="0" applyFont="0" applyFill="0" applyBorder="0" applyAlignment="0" applyProtection="0"/>
    <xf numFmtId="169" fontId="8" fillId="0" borderId="0" applyFont="0" applyFill="0" applyBorder="0" applyAlignment="0" applyProtection="0"/>
    <xf numFmtId="183" fontId="264" fillId="0" borderId="0">
      <alignment horizontal="left"/>
      <protection locked="0"/>
    </xf>
    <xf numFmtId="206" fontId="8" fillId="0" borderId="0"/>
    <xf numFmtId="207" fontId="220" fillId="6" borderId="13" applyNumberFormat="0" applyBorder="0">
      <protection locked="0"/>
    </xf>
    <xf numFmtId="4" fontId="265" fillId="0" borderId="69"/>
    <xf numFmtId="277" fontId="116" fillId="0" borderId="0" applyFont="0" applyFill="0" applyBorder="0" applyAlignment="0" applyProtection="0"/>
    <xf numFmtId="188" fontId="8" fillId="0" borderId="0" applyFont="0" applyFill="0" applyBorder="0" applyAlignment="0" applyProtection="0"/>
    <xf numFmtId="277" fontId="116" fillId="0" borderId="0" applyFont="0" applyFill="0" applyBorder="0" applyAlignment="0" applyProtection="0"/>
    <xf numFmtId="206" fontId="266" fillId="0" borderId="0" applyNumberFormat="0" applyFill="0" applyBorder="0"/>
    <xf numFmtId="206" fontId="251" fillId="0" borderId="0" applyNumberFormat="0" applyFill="0" applyBorder="0" applyAlignment="0" applyProtection="0"/>
    <xf numFmtId="206" fontId="41" fillId="6" borderId="16" applyNumberFormat="0" applyFont="0" applyAlignment="0" applyProtection="0">
      <protection locked="0"/>
    </xf>
    <xf numFmtId="278" fontId="116" fillId="0" borderId="0" applyNumberFormat="0" applyFont="0" applyFill="0" applyBorder="0" applyProtection="0">
      <alignment vertical="top" wrapText="1"/>
    </xf>
    <xf numFmtId="184" fontId="267" fillId="0" borderId="0" applyFont="0" applyFill="0" applyBorder="0" applyAlignment="0" applyProtection="0"/>
    <xf numFmtId="169" fontId="267" fillId="0" borderId="0" applyFont="0" applyFill="0" applyBorder="0" applyAlignment="0" applyProtection="0"/>
    <xf numFmtId="279" fontId="267" fillId="0" borderId="0" applyFont="0" applyFill="0" applyBorder="0" applyAlignment="0" applyProtection="0"/>
    <xf numFmtId="280" fontId="267" fillId="0" borderId="0" applyFont="0" applyFill="0" applyBorder="0" applyAlignment="0" applyProtection="0"/>
    <xf numFmtId="206" fontId="267" fillId="0" borderId="0"/>
    <xf numFmtId="206" fontId="8" fillId="0" borderId="0"/>
    <xf numFmtId="0" fontId="269"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81" fontId="8" fillId="0" borderId="0" applyNumberFormat="0" applyFill="0" applyBorder="0" applyAlignment="0" applyProtection="0"/>
    <xf numFmtId="258" fontId="10" fillId="0" borderId="0"/>
    <xf numFmtId="258" fontId="10" fillId="0" borderId="0"/>
    <xf numFmtId="0" fontId="7" fillId="17"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0" fontId="7" fillId="46"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17"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0"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0" fontId="7" fillId="45"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21"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0" fontId="7" fillId="0" borderId="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109"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0" fontId="7" fillId="47"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25"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4" borderId="18" applyNumberFormat="0" applyFont="0" applyAlignment="0" applyProtection="0"/>
    <xf numFmtId="258" fontId="10" fillId="44" borderId="18" applyNumberFormat="0" applyFont="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95"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0"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0" fontId="7" fillId="48"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29"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4" borderId="18" applyNumberFormat="0" applyFont="0" applyAlignment="0" applyProtection="0"/>
    <xf numFmtId="258" fontId="10" fillId="44" borderId="18" applyNumberFormat="0" applyFont="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0"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33"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0" fontId="27" fillId="45" borderId="0" applyNumberFormat="0" applyBorder="0" applyAlignment="0" applyProtection="0"/>
    <xf numFmtId="0" fontId="27" fillId="37"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0" borderId="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0" fontId="7" fillId="18"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18"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18" applyNumberFormat="0" applyFont="0" applyAlignment="0" applyProtection="0"/>
    <xf numFmtId="258" fontId="10" fillId="44" borderId="18" applyNumberFormat="0" applyFont="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0" fontId="27" fillId="22"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0"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0" fontId="7" fillId="54" borderId="0" applyNumberFormat="0" applyBorder="0" applyAlignment="0" applyProtection="0"/>
    <xf numFmtId="0" fontId="27" fillId="52" borderId="0" applyNumberFormat="0" applyBorder="0" applyAlignment="0" applyProtection="0"/>
    <xf numFmtId="0" fontId="27" fillId="52" borderId="0" applyNumberFormat="0" applyBorder="0" applyAlignment="0" applyProtection="0"/>
    <xf numFmtId="0" fontId="27" fillId="52" borderId="0" applyNumberFormat="0" applyBorder="0" applyAlignment="0" applyProtection="0"/>
    <xf numFmtId="0" fontId="27" fillId="26"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8"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45"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96"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53" borderId="0" applyNumberFormat="0" applyBorder="0" applyAlignment="0" applyProtection="0"/>
    <xf numFmtId="0" fontId="27" fillId="53" borderId="0" applyNumberFormat="0" applyBorder="0" applyAlignment="0" applyProtection="0"/>
    <xf numFmtId="0" fontId="27" fillId="53" borderId="0" applyNumberFormat="0" applyBorder="0" applyAlignment="0" applyProtection="0"/>
    <xf numFmtId="0" fontId="27" fillId="30"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34"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50" borderId="0" applyNumberFormat="0" applyBorder="0" applyAlignment="0" applyProtection="0"/>
    <xf numFmtId="0" fontId="27" fillId="50" borderId="0" applyNumberFormat="0" applyBorder="0" applyAlignment="0" applyProtection="0"/>
    <xf numFmtId="0" fontId="27" fillId="50" borderId="0" applyNumberFormat="0" applyBorder="0" applyAlignment="0" applyProtection="0"/>
    <xf numFmtId="0" fontId="27" fillId="38"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3" fillId="19" borderId="0" applyNumberFormat="0" applyBorder="0" applyAlignment="0" applyProtection="0"/>
    <xf numFmtId="258" fontId="8" fillId="0" borderId="0"/>
    <xf numFmtId="258" fontId="8" fillId="0" borderId="0"/>
    <xf numFmtId="0" fontId="3" fillId="27" borderId="0" applyNumberFormat="0" applyBorder="0" applyAlignment="0" applyProtection="0"/>
    <xf numFmtId="258" fontId="8" fillId="0" borderId="0"/>
    <xf numFmtId="0" fontId="3" fillId="31" borderId="0" applyNumberFormat="0" applyBorder="0" applyAlignment="0" applyProtection="0"/>
    <xf numFmtId="258" fontId="8" fillId="0" borderId="0"/>
    <xf numFmtId="0" fontId="3" fillId="35" borderId="0" applyNumberFormat="0" applyBorder="0" applyAlignment="0" applyProtection="0"/>
    <xf numFmtId="258" fontId="8" fillId="0" borderId="0"/>
    <xf numFmtId="0" fontId="3" fillId="39" borderId="0" applyNumberFormat="0" applyBorder="0" applyAlignment="0" applyProtection="0"/>
    <xf numFmtId="258" fontId="8" fillId="0" borderId="0"/>
    <xf numFmtId="0" fontId="270" fillId="51" borderId="0" applyNumberFormat="0" applyBorder="0" applyAlignment="0" applyProtection="0"/>
    <xf numFmtId="0" fontId="270" fillId="51" borderId="0" applyNumberFormat="0" applyBorder="0" applyAlignment="0" applyProtection="0"/>
    <xf numFmtId="0" fontId="270" fillId="19" borderId="0" applyNumberFormat="0" applyBorder="0" applyAlignment="0" applyProtection="0"/>
    <xf numFmtId="258" fontId="8" fillId="0" borderId="0"/>
    <xf numFmtId="258" fontId="8" fillId="0" borderId="0"/>
    <xf numFmtId="258" fontId="8" fillId="0" borderId="0"/>
    <xf numFmtId="258" fontId="8" fillId="0" borderId="0"/>
    <xf numFmtId="0" fontId="3" fillId="54" borderId="0" applyNumberFormat="0" applyBorder="0" applyAlignment="0" applyProtection="0"/>
    <xf numFmtId="0" fontId="270" fillId="52" borderId="0" applyNumberFormat="0" applyBorder="0" applyAlignment="0" applyProtection="0"/>
    <xf numFmtId="0" fontId="270" fillId="52" borderId="0" applyNumberFormat="0" applyBorder="0" applyAlignment="0" applyProtection="0"/>
    <xf numFmtId="0" fontId="270" fillId="27" borderId="0" applyNumberFormat="0" applyBorder="0" applyAlignment="0" applyProtection="0"/>
    <xf numFmtId="258" fontId="8" fillId="0" borderId="0"/>
    <xf numFmtId="258" fontId="8" fillId="0" borderId="0"/>
    <xf numFmtId="0" fontId="3" fillId="57" borderId="0" applyNumberFormat="0" applyBorder="0" applyAlignment="0" applyProtection="0"/>
    <xf numFmtId="0" fontId="270" fillId="53" borderId="0" applyNumberFormat="0" applyBorder="0" applyAlignment="0" applyProtection="0"/>
    <xf numFmtId="0" fontId="270" fillId="53" borderId="0" applyNumberFormat="0" applyBorder="0" applyAlignment="0" applyProtection="0"/>
    <xf numFmtId="0" fontId="270" fillId="31" borderId="0" applyNumberFormat="0" applyBorder="0" applyAlignment="0" applyProtection="0"/>
    <xf numFmtId="258" fontId="8" fillId="0" borderId="0"/>
    <xf numFmtId="258" fontId="8" fillId="0" borderId="0"/>
    <xf numFmtId="0" fontId="270" fillId="51" borderId="0" applyNumberFormat="0" applyBorder="0" applyAlignment="0" applyProtection="0"/>
    <xf numFmtId="0" fontId="270" fillId="51" borderId="0" applyNumberFormat="0" applyBorder="0" applyAlignment="0" applyProtection="0"/>
    <xf numFmtId="0" fontId="270" fillId="35" borderId="0" applyNumberFormat="0" applyBorder="0" applyAlignment="0" applyProtection="0"/>
    <xf numFmtId="258" fontId="8" fillId="0" borderId="0"/>
    <xf numFmtId="258" fontId="8" fillId="0" borderId="0"/>
    <xf numFmtId="0" fontId="3" fillId="59" borderId="0" applyNumberFormat="0" applyBorder="0" applyAlignment="0" applyProtection="0"/>
    <xf numFmtId="0" fontId="270" fillId="50" borderId="0" applyNumberFormat="0" applyBorder="0" applyAlignment="0" applyProtection="0"/>
    <xf numFmtId="0" fontId="270" fillId="50" borderId="0" applyNumberFormat="0" applyBorder="0" applyAlignment="0" applyProtection="0"/>
    <xf numFmtId="0" fontId="270" fillId="39" borderId="0" applyNumberFormat="0" applyBorder="0" applyAlignment="0" applyProtection="0"/>
    <xf numFmtId="258" fontId="8" fillId="0" borderId="0"/>
    <xf numFmtId="258" fontId="8" fillId="0" borderId="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258"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8" fontId="8" fillId="0" borderId="0"/>
    <xf numFmtId="258" fontId="8" fillId="0" borderId="0"/>
    <xf numFmtId="0" fontId="3" fillId="16"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258" fontId="8" fillId="0" borderId="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8" fontId="8" fillId="0" borderId="0"/>
    <xf numFmtId="258" fontId="8" fillId="0" borderId="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58" fontId="8" fillId="0" borderId="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258" fontId="8" fillId="0" borderId="0"/>
    <xf numFmtId="258" fontId="8" fillId="0" borderId="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258" fontId="8" fillId="0" borderId="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258" fontId="8" fillId="0" borderId="0"/>
    <xf numFmtId="258" fontId="8" fillId="0" borderId="0"/>
    <xf numFmtId="0" fontId="3" fillId="28"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258"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8" fontId="8" fillId="0" borderId="0"/>
    <xf numFmtId="258" fontId="8" fillId="0" borderId="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258" fontId="8" fillId="0" borderId="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8" fontId="8" fillId="0" borderId="0"/>
    <xf numFmtId="258" fontId="8" fillId="0" borderId="0"/>
    <xf numFmtId="0" fontId="3" fillId="36" borderId="0" applyNumberFormat="0" applyBorder="0" applyAlignment="0" applyProtection="0"/>
    <xf numFmtId="258" fontId="8" fillId="0" borderId="0"/>
    <xf numFmtId="0" fontId="62" fillId="10" borderId="0" applyNumberFormat="0" applyBorder="0" applyAlignment="0" applyProtection="0"/>
    <xf numFmtId="258" fontId="8" fillId="0" borderId="0"/>
    <xf numFmtId="258" fontId="8" fillId="0" borderId="0"/>
    <xf numFmtId="0" fontId="271" fillId="104" borderId="0" applyNumberFormat="0" applyBorder="0" applyAlignment="0" applyProtection="0"/>
    <xf numFmtId="0" fontId="271" fillId="104" borderId="0" applyNumberFormat="0" applyBorder="0" applyAlignment="0" applyProtection="0"/>
    <xf numFmtId="0" fontId="271" fillId="9" borderId="0" applyNumberFormat="0" applyBorder="0" applyAlignment="0" applyProtection="0"/>
    <xf numFmtId="258" fontId="8" fillId="0" borderId="0"/>
    <xf numFmtId="0" fontId="10" fillId="75"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82" fontId="8" fillId="0" borderId="0" applyFill="0" applyBorder="0" applyAlignment="0"/>
    <xf numFmtId="282" fontId="8" fillId="0" borderId="0" applyFill="0" applyBorder="0" applyAlignment="0"/>
    <xf numFmtId="282" fontId="8" fillId="0" borderId="0" applyFill="0" applyBorder="0" applyAlignment="0"/>
    <xf numFmtId="191" fontId="8" fillId="0" borderId="0" applyFill="0" applyBorder="0" applyAlignment="0"/>
    <xf numFmtId="282" fontId="8" fillId="0" borderId="0" applyFill="0" applyBorder="0" applyAlignment="0"/>
    <xf numFmtId="191" fontId="8" fillId="0" borderId="0" applyFill="0" applyBorder="0" applyAlignment="0"/>
    <xf numFmtId="282" fontId="8" fillId="0" borderId="0" applyFill="0" applyBorder="0" applyAlignment="0"/>
    <xf numFmtId="191" fontId="8" fillId="0" borderId="0" applyFill="0" applyBorder="0" applyAlignment="0"/>
    <xf numFmtId="258" fontId="8" fillId="0" borderId="0"/>
    <xf numFmtId="0" fontId="272" fillId="43" borderId="24" applyNumberFormat="0" applyAlignment="0" applyProtection="0"/>
    <xf numFmtId="0" fontId="272" fillId="43" borderId="24" applyNumberFormat="0" applyAlignment="0" applyProtection="0"/>
    <xf numFmtId="0" fontId="273" fillId="13" borderId="24" applyNumberFormat="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4" fillId="0" borderId="39" applyNumberFormat="0" applyFill="0" applyAlignment="0" applyProtection="0"/>
    <xf numFmtId="0" fontId="274" fillId="0" borderId="39" applyNumberFormat="0" applyFill="0" applyAlignment="0" applyProtection="0"/>
    <xf numFmtId="0" fontId="275" fillId="0" borderId="26" applyNumberFormat="0" applyFill="0" applyAlignment="0" applyProtection="0"/>
    <xf numFmtId="258" fontId="8" fillId="0" borderId="0"/>
    <xf numFmtId="0" fontId="101" fillId="0" borderId="39" applyNumberFormat="0" applyFill="0" applyAlignment="0" applyProtection="0"/>
    <xf numFmtId="0" fontId="101" fillId="0" borderId="39" applyNumberFormat="0" applyFill="0" applyAlignment="0" applyProtection="0"/>
    <xf numFmtId="0" fontId="101" fillId="0" borderId="39" applyNumberFormat="0" applyFill="0" applyAlignment="0" applyProtection="0"/>
    <xf numFmtId="0" fontId="101" fillId="0" borderId="39" applyNumberFormat="0" applyFill="0" applyAlignment="0" applyProtection="0"/>
    <xf numFmtId="0" fontId="66" fillId="0" borderId="26" applyNumberFormat="0" applyFill="0" applyAlignment="0" applyProtection="0"/>
    <xf numFmtId="0" fontId="80" fillId="0" borderId="33" applyNumberFormat="0" applyFill="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44" fontId="8" fillId="0" borderId="0" applyFont="0" applyFill="0" applyBorder="0" applyAlignment="0" applyProtection="0"/>
    <xf numFmtId="44" fontId="8"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6" fillId="0" borderId="0" applyNumberFormat="0" applyFill="0" applyBorder="0" applyAlignment="0" applyProtection="0"/>
    <xf numFmtId="0" fontId="276" fillId="0" borderId="0" applyNumberFormat="0" applyFill="0" applyBorder="0" applyAlignment="0" applyProtection="0"/>
    <xf numFmtId="0" fontId="277" fillId="0" borderId="0" applyNumberFormat="0" applyFill="0" applyBorder="0" applyAlignment="0" applyProtection="0"/>
    <xf numFmtId="258" fontId="8" fillId="0" borderId="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60" fillId="0" borderId="0" applyNumberFormat="0" applyFill="0" applyBorder="0" applyAlignment="0" applyProtection="0"/>
    <xf numFmtId="258" fontId="8" fillId="0" borderId="0"/>
    <xf numFmtId="0" fontId="270" fillId="58" borderId="0" applyNumberFormat="0" applyBorder="0" applyAlignment="0" applyProtection="0"/>
    <xf numFmtId="0" fontId="270" fillId="58" borderId="0" applyNumberFormat="0" applyBorder="0" applyAlignment="0" applyProtection="0"/>
    <xf numFmtId="0" fontId="270" fillId="16" borderId="0" applyNumberFormat="0" applyBorder="0" applyAlignment="0" applyProtection="0"/>
    <xf numFmtId="258" fontId="8" fillId="0" borderId="0"/>
    <xf numFmtId="0" fontId="74" fillId="60"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0" fontId="270" fillId="107" borderId="0" applyNumberFormat="0" applyBorder="0" applyAlignment="0" applyProtection="0"/>
    <xf numFmtId="0" fontId="270" fillId="107" borderId="0" applyNumberFormat="0" applyBorder="0" applyAlignment="0" applyProtection="0"/>
    <xf numFmtId="0" fontId="270" fillId="28" borderId="0" applyNumberFormat="0" applyBorder="0" applyAlignment="0" applyProtection="0"/>
    <xf numFmtId="258" fontId="8" fillId="0" borderId="0"/>
    <xf numFmtId="0" fontId="74" fillId="79" borderId="0" applyNumberFormat="0" applyBorder="0" applyAlignment="0" applyProtection="0"/>
    <xf numFmtId="258" fontId="8" fillId="0" borderId="0"/>
    <xf numFmtId="258" fontId="8" fillId="0" borderId="0"/>
    <xf numFmtId="258" fontId="8" fillId="0" borderId="0"/>
    <xf numFmtId="0" fontId="270" fillId="55" borderId="0" applyNumberFormat="0" applyBorder="0" applyAlignment="0" applyProtection="0"/>
    <xf numFmtId="0" fontId="270" fillId="55" borderId="0" applyNumberFormat="0" applyBorder="0" applyAlignment="0" applyProtection="0"/>
    <xf numFmtId="0" fontId="270" fillId="36" borderId="0" applyNumberFormat="0" applyBorder="0" applyAlignment="0" applyProtection="0"/>
    <xf numFmtId="258" fontId="8" fillId="0" borderId="0"/>
    <xf numFmtId="0" fontId="74" fillId="85"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61" fillId="9" borderId="0" applyNumberFormat="0" applyBorder="0" applyAlignment="0" applyProtection="0"/>
    <xf numFmtId="38" fontId="30" fillId="98"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97" fillId="0" borderId="70" applyNumberFormat="0" applyFill="0" applyAlignment="0" applyProtection="0"/>
    <xf numFmtId="0" fontId="97" fillId="0" borderId="70" applyNumberFormat="0" applyFill="0" applyAlignment="0" applyProtection="0"/>
    <xf numFmtId="0" fontId="97" fillId="0" borderId="70" applyNumberFormat="0" applyFill="0" applyAlignment="0" applyProtection="0"/>
    <xf numFmtId="0" fontId="97" fillId="0" borderId="70" applyNumberFormat="0" applyFill="0" applyAlignment="0" applyProtection="0"/>
    <xf numFmtId="0" fontId="97" fillId="0" borderId="70" applyNumberFormat="0" applyFill="0" applyAlignment="0" applyProtection="0"/>
    <xf numFmtId="0" fontId="58" fillId="0" borderId="21" applyNumberFormat="0" applyFill="0" applyAlignment="0" applyProtection="0"/>
    <xf numFmtId="0" fontId="98" fillId="0" borderId="71" applyNumberFormat="0" applyFill="0" applyAlignment="0" applyProtection="0"/>
    <xf numFmtId="0" fontId="98" fillId="0" borderId="71" applyNumberFormat="0" applyFill="0" applyAlignment="0" applyProtection="0"/>
    <xf numFmtId="0" fontId="98" fillId="0" borderId="71" applyNumberFormat="0" applyFill="0" applyAlignment="0" applyProtection="0"/>
    <xf numFmtId="0" fontId="98" fillId="0" borderId="71" applyNumberFormat="0" applyFill="0" applyAlignment="0" applyProtection="0"/>
    <xf numFmtId="0" fontId="98" fillId="0" borderId="71" applyNumberFormat="0" applyFill="0" applyAlignment="0" applyProtection="0"/>
    <xf numFmtId="0" fontId="59" fillId="0" borderId="22" applyNumberFormat="0" applyFill="0" applyAlignment="0" applyProtection="0"/>
    <xf numFmtId="258" fontId="8" fillId="0" borderId="0"/>
    <xf numFmtId="0" fontId="92" fillId="0" borderId="72"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60" fillId="0" borderId="23" applyNumberFormat="0" applyFill="0" applyAlignment="0" applyProtection="0"/>
    <xf numFmtId="258" fontId="8" fillId="0" borderId="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60" fillId="0" borderId="0" applyNumberFormat="0" applyFill="0" applyBorder="0" applyAlignment="0" applyProtection="0"/>
    <xf numFmtId="258" fontId="8" fillId="0" borderId="0"/>
    <xf numFmtId="258" fontId="8" fillId="0" borderId="0"/>
    <xf numFmtId="258" fontId="8" fillId="0" borderId="0"/>
    <xf numFmtId="0" fontId="278" fillId="48" borderId="0" applyNumberFormat="0" applyBorder="0" applyAlignment="0" applyProtection="0"/>
    <xf numFmtId="0" fontId="278" fillId="48" borderId="0" applyNumberFormat="0" applyBorder="0" applyAlignment="0" applyProtection="0"/>
    <xf numFmtId="0" fontId="278" fillId="10" borderId="0" applyNumberFormat="0" applyBorder="0" applyAlignment="0" applyProtection="0"/>
    <xf numFmtId="258" fontId="8" fillId="0" borderId="0"/>
    <xf numFmtId="0" fontId="99" fillId="82" borderId="0" applyNumberFormat="0" applyBorder="0" applyAlignment="0" applyProtection="0"/>
    <xf numFmtId="258" fontId="8" fillId="0" borderId="0"/>
    <xf numFmtId="0" fontId="101" fillId="0" borderId="39" applyNumberFormat="0" applyFill="0" applyAlignment="0" applyProtection="0"/>
    <xf numFmtId="0" fontId="101" fillId="0" borderId="39" applyNumberFormat="0" applyFill="0" applyAlignment="0" applyProtection="0"/>
    <xf numFmtId="0" fontId="101" fillId="0" borderId="39" applyNumberFormat="0" applyFill="0" applyAlignment="0" applyProtection="0"/>
    <xf numFmtId="0" fontId="101" fillId="0" borderId="39" applyNumberFormat="0" applyFill="0" applyAlignment="0" applyProtection="0"/>
    <xf numFmtId="0" fontId="101" fillId="0" borderId="39" applyNumberFormat="0" applyFill="0" applyAlignment="0" applyProtection="0"/>
    <xf numFmtId="0" fontId="66" fillId="0" borderId="26" applyNumberFormat="0" applyFill="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258" fontId="8" fillId="0" borderId="0"/>
    <xf numFmtId="258" fontId="8" fillId="0" borderId="0"/>
    <xf numFmtId="258" fontId="8" fillId="0" borderId="0"/>
    <xf numFmtId="258" fontId="8" fillId="0" borderId="0"/>
    <xf numFmtId="169" fontId="8"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58" fontId="8" fillId="0" borderId="0"/>
    <xf numFmtId="169" fontId="103" fillId="0" borderId="0" applyFont="0" applyFill="0" applyBorder="0" applyAlignment="0" applyProtection="0"/>
    <xf numFmtId="169" fontId="27" fillId="0" borderId="0" applyFont="0" applyFill="0" applyBorder="0" applyAlignment="0" applyProtection="0"/>
    <xf numFmtId="258" fontId="8"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58" fontId="8" fillId="0" borderId="0"/>
    <xf numFmtId="258" fontId="8"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7" fillId="0" borderId="0" applyFont="0" applyFill="0" applyBorder="0" applyAlignment="0" applyProtection="0"/>
    <xf numFmtId="258" fontId="8" fillId="0" borderId="0"/>
    <xf numFmtId="169" fontId="103" fillId="0" borderId="0" applyFont="0" applyFill="0" applyBorder="0" applyAlignment="0" applyProtection="0"/>
    <xf numFmtId="169" fontId="27" fillId="0" borderId="0" applyFont="0" applyFill="0" applyBorder="0" applyAlignment="0" applyProtection="0"/>
    <xf numFmtId="258" fontId="8"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258" fontId="8"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27" fillId="0" borderId="0" applyFont="0" applyFill="0" applyBorder="0" applyAlignment="0" applyProtection="0"/>
    <xf numFmtId="258" fontId="8" fillId="0" borderId="0"/>
    <xf numFmtId="169" fontId="27" fillId="0" borderId="0" applyFont="0" applyFill="0" applyBorder="0" applyAlignment="0" applyProtection="0"/>
    <xf numFmtId="258" fontId="8" fillId="0" borderId="0"/>
    <xf numFmtId="169" fontId="2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258" fontId="8" fillId="0" borderId="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258" fontId="8" fillId="0" borderId="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258" fontId="8" fillId="0" borderId="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258" fontId="8" fillId="0" borderId="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258" fontId="8" fillId="0" borderId="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258" fontId="8" fillId="0" borderId="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258" fontId="8" fillId="0" borderId="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258" fontId="8" fillId="0" borderId="0"/>
    <xf numFmtId="258" fontId="8" fillId="0" borderId="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103" fillId="0" borderId="0" applyFont="0" applyFill="0" applyBorder="0" applyAlignment="0" applyProtection="0"/>
    <xf numFmtId="258" fontId="8" fillId="0" borderId="0"/>
    <xf numFmtId="258" fontId="8" fillId="0" borderId="0"/>
    <xf numFmtId="258" fontId="8" fillId="0" borderId="0"/>
    <xf numFmtId="169" fontId="10"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258" fontId="8" fillId="0" borderId="0"/>
    <xf numFmtId="169" fontId="27"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258" fontId="8" fillId="0" borderId="0"/>
    <xf numFmtId="258" fontId="8" fillId="0" borderId="0"/>
    <xf numFmtId="258" fontId="8" fillId="0" borderId="0"/>
    <xf numFmtId="0" fontId="268" fillId="11" borderId="0" applyNumberFormat="0" applyBorder="0" applyAlignment="0" applyProtection="0"/>
    <xf numFmtId="0" fontId="279" fillId="50" borderId="0" applyNumberFormat="0" applyBorder="0" applyAlignment="0" applyProtection="0"/>
    <xf numFmtId="0" fontId="279" fillId="50" borderId="0" applyNumberFormat="0" applyBorder="0" applyAlignment="0" applyProtection="0"/>
    <xf numFmtId="0" fontId="279" fillId="11" borderId="0" applyNumberFormat="0" applyBorder="0" applyAlignment="0" applyProtection="0"/>
    <xf numFmtId="258" fontId="8" fillId="0" borderId="0"/>
    <xf numFmtId="181" fontId="8" fillId="0" borderId="0"/>
    <xf numFmtId="181" fontId="8" fillId="0" borderId="0"/>
    <xf numFmtId="181" fontId="8" fillId="0" borderId="0"/>
    <xf numFmtId="258" fontId="8" fillId="0" borderId="0"/>
    <xf numFmtId="0" fontId="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258" fontId="8" fillId="0" borderId="0"/>
    <xf numFmtId="258" fontId="8" fillId="0" borderId="0"/>
    <xf numFmtId="0" fontId="33"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258" fontId="8" fillId="0" borderId="0"/>
    <xf numFmtId="0" fontId="33" fillId="0" borderId="0"/>
    <xf numFmtId="258" fontId="8" fillId="0" borderId="0"/>
    <xf numFmtId="0" fontId="33" fillId="0" borderId="0"/>
    <xf numFmtId="258" fontId="8" fillId="0" borderId="0"/>
    <xf numFmtId="0" fontId="27"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258" fontId="8" fillId="0" borderId="0"/>
    <xf numFmtId="258" fontId="8" fillId="0" borderId="0"/>
    <xf numFmtId="258" fontId="8"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258" fontId="8"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258" fontId="8"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258"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258" fontId="8" fillId="0" borderId="0"/>
    <xf numFmtId="258" fontId="8" fillId="0" borderId="0"/>
    <xf numFmtId="258" fontId="8" fillId="0" borderId="0"/>
    <xf numFmtId="0" fontId="33" fillId="0" borderId="0"/>
    <xf numFmtId="258" fontId="8" fillId="0" borderId="0"/>
    <xf numFmtId="258"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xf numFmtId="258" fontId="8" fillId="0" borderId="0"/>
    <xf numFmtId="0" fontId="33"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8"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8" fontId="8" fillId="0" borderId="0"/>
    <xf numFmtId="0"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0" borderId="0"/>
    <xf numFmtId="0" fontId="27" fillId="0" borderId="0"/>
    <xf numFmtId="0" fontId="2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0" borderId="0"/>
    <xf numFmtId="0" fontId="27" fillId="0" borderId="0"/>
    <xf numFmtId="0" fontId="27" fillId="0" borderId="0"/>
    <xf numFmtId="0" fontId="2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0" borderId="0"/>
    <xf numFmtId="0" fontId="27" fillId="0" borderId="0"/>
    <xf numFmtId="0" fontId="27" fillId="0" borderId="0"/>
    <xf numFmtId="0" fontId="2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0" borderId="0"/>
    <xf numFmtId="0" fontId="27" fillId="0" borderId="0"/>
    <xf numFmtId="0" fontId="27" fillId="0" borderId="0"/>
    <xf numFmtId="0" fontId="2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7" fillId="0" borderId="0"/>
    <xf numFmtId="283" fontId="7" fillId="0" borderId="0"/>
    <xf numFmtId="283" fontId="7" fillId="0" borderId="0"/>
    <xf numFmtId="0" fontId="7" fillId="0" borderId="0"/>
    <xf numFmtId="0" fontId="7" fillId="0" borderId="0"/>
    <xf numFmtId="0" fontId="7" fillId="0" borderId="0"/>
    <xf numFmtId="258"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58" fontId="8" fillId="0" borderId="0"/>
    <xf numFmtId="0" fontId="8" fillId="0" borderId="0" applyNumberFormat="0" applyFill="0" applyBorder="0" applyAlignment="0" applyProtection="0"/>
    <xf numFmtId="258"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8"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8"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8"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8" fontId="8" fillId="0" borderId="0"/>
    <xf numFmtId="258" fontId="8" fillId="0" borderId="0"/>
    <xf numFmtId="0"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0" borderId="0"/>
    <xf numFmtId="0" fontId="27" fillId="0" borderId="0"/>
    <xf numFmtId="0" fontId="27" fillId="0" borderId="0"/>
    <xf numFmtId="258" fontId="8" fillId="0" borderId="0"/>
    <xf numFmtId="258" fontId="8" fillId="0" borderId="0"/>
    <xf numFmtId="0" fontId="27" fillId="0" borderId="0"/>
    <xf numFmtId="0" fontId="27" fillId="0" borderId="0"/>
    <xf numFmtId="0" fontId="27" fillId="0" borderId="0"/>
    <xf numFmtId="258" fontId="8" fillId="0" borderId="0"/>
    <xf numFmtId="0" fontId="27" fillId="0" borderId="0"/>
    <xf numFmtId="0" fontId="27" fillId="0" borderId="0"/>
    <xf numFmtId="0" fontId="27" fillId="0" borderId="0"/>
    <xf numFmtId="258" fontId="8" fillId="0" borderId="0"/>
    <xf numFmtId="0" fontId="27" fillId="0" borderId="0"/>
    <xf numFmtId="0" fontId="27" fillId="0" borderId="0"/>
    <xf numFmtId="258" fontId="8" fillId="0" borderId="0"/>
    <xf numFmtId="0" fontId="27" fillId="0" borderId="0"/>
    <xf numFmtId="0" fontId="27" fillId="0" borderId="0"/>
    <xf numFmtId="0" fontId="27" fillId="0" borderId="0"/>
    <xf numFmtId="0" fontId="27" fillId="0" borderId="0"/>
    <xf numFmtId="258" fontId="8" fillId="0" borderId="0"/>
    <xf numFmtId="258" fontId="8" fillId="0" borderId="0"/>
    <xf numFmtId="258" fontId="8" fillId="0" borderId="0"/>
    <xf numFmtId="0" fontId="27" fillId="0" borderId="0"/>
    <xf numFmtId="0" fontId="33" fillId="0" borderId="0"/>
    <xf numFmtId="258" fontId="8" fillId="0" borderId="0"/>
    <xf numFmtId="0" fontId="27" fillId="0" borderId="0"/>
    <xf numFmtId="0" fontId="27" fillId="0" borderId="0"/>
    <xf numFmtId="0" fontId="27" fillId="0" borderId="0"/>
    <xf numFmtId="0" fontId="27" fillId="0" borderId="0"/>
    <xf numFmtId="258" fontId="8" fillId="0" borderId="0"/>
    <xf numFmtId="0" fontId="27" fillId="0" borderId="0"/>
    <xf numFmtId="0" fontId="2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0" borderId="0"/>
    <xf numFmtId="0" fontId="27" fillId="0" borderId="0"/>
    <xf numFmtId="0" fontId="27" fillId="0" borderId="0"/>
    <xf numFmtId="0" fontId="27" fillId="0" borderId="0"/>
    <xf numFmtId="258" fontId="8" fillId="0" borderId="0"/>
    <xf numFmtId="0" fontId="27" fillId="0" borderId="0"/>
    <xf numFmtId="0" fontId="27" fillId="0" borderId="0"/>
    <xf numFmtId="258" fontId="8" fillId="0" borderId="0"/>
    <xf numFmtId="0" fontId="27" fillId="0" borderId="0"/>
    <xf numFmtId="0" fontId="2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0" borderId="0"/>
    <xf numFmtId="0" fontId="27" fillId="0" borderId="0"/>
    <xf numFmtId="0" fontId="27" fillId="0" borderId="0"/>
    <xf numFmtId="258" fontId="8" fillId="0" borderId="0"/>
    <xf numFmtId="258" fontId="8" fillId="0" borderId="0"/>
    <xf numFmtId="0" fontId="27" fillId="0" borderId="0"/>
    <xf numFmtId="0" fontId="27" fillId="0" borderId="0"/>
    <xf numFmtId="258" fontId="8" fillId="0" borderId="0"/>
    <xf numFmtId="258" fontId="8" fillId="0" borderId="0"/>
    <xf numFmtId="258" fontId="8" fillId="0" borderId="0"/>
    <xf numFmtId="258" fontId="8" fillId="0" borderId="0"/>
    <xf numFmtId="258" fontId="8" fillId="0" borderId="0"/>
    <xf numFmtId="0" fontId="27" fillId="0" borderId="0"/>
    <xf numFmtId="0" fontId="27" fillId="0" borderId="0"/>
    <xf numFmtId="0" fontId="27" fillId="0" borderId="0"/>
    <xf numFmtId="0" fontId="27" fillId="0" borderId="0"/>
    <xf numFmtId="258" fontId="8" fillId="0" borderId="0"/>
    <xf numFmtId="0" fontId="27" fillId="0" borderId="0"/>
    <xf numFmtId="0" fontId="27" fillId="0" borderId="0"/>
    <xf numFmtId="0" fontId="27" fillId="0" borderId="0"/>
    <xf numFmtId="0" fontId="2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8" fillId="0" borderId="0"/>
    <xf numFmtId="0" fontId="8" fillId="0" borderId="0"/>
    <xf numFmtId="0" fontId="30" fillId="103" borderId="0"/>
    <xf numFmtId="258" fontId="8" fillId="0" borderId="0"/>
    <xf numFmtId="258" fontId="8" fillId="0" borderId="0"/>
    <xf numFmtId="0" fontId="33"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33"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103" fillId="15" borderId="28" applyNumberFormat="0" applyFont="0" applyAlignment="0" applyProtection="0"/>
    <xf numFmtId="0" fontId="103" fillId="15" borderId="28" applyNumberFormat="0" applyFont="0" applyAlignment="0" applyProtection="0"/>
    <xf numFmtId="0" fontId="27" fillId="15" borderId="28" applyNumberFormat="0" applyFont="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7" fillId="15" borderId="28" applyNumberFormat="0" applyFont="0" applyAlignment="0" applyProtection="0"/>
    <xf numFmtId="0" fontId="10" fillId="15" borderId="28" applyNumberFormat="0" applyFont="0" applyAlignment="0" applyProtection="0"/>
    <xf numFmtId="258" fontId="8" fillId="0" borderId="0"/>
    <xf numFmtId="258" fontId="8" fillId="0" borderId="0"/>
    <xf numFmtId="258" fontId="8" fillId="0" borderId="0"/>
    <xf numFmtId="9" fontId="8"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9" fontId="7"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02" fontId="107" fillId="0" borderId="0"/>
    <xf numFmtId="186" fontId="10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80" fillId="43" borderId="25" applyNumberFormat="0" applyAlignment="0" applyProtection="0"/>
    <xf numFmtId="0" fontId="280" fillId="43" borderId="25" applyNumberFormat="0" applyAlignment="0" applyProtection="0"/>
    <xf numFmtId="0" fontId="280" fillId="13" borderId="25" applyNumberFormat="0" applyAlignment="0" applyProtection="0"/>
    <xf numFmtId="258" fontId="8" fillId="0" borderId="0"/>
    <xf numFmtId="4" fontId="30" fillId="102" borderId="31" applyNumberFormat="0" applyProtection="0">
      <alignment vertical="center"/>
    </xf>
    <xf numFmtId="4" fontId="30" fillId="102" borderId="31" applyNumberFormat="0" applyProtection="0">
      <alignment vertical="center"/>
    </xf>
    <xf numFmtId="258" fontId="8" fillId="0" borderId="0"/>
    <xf numFmtId="258" fontId="8" fillId="0" borderId="0"/>
    <xf numFmtId="4" fontId="30" fillId="110" borderId="31" applyNumberFormat="0" applyProtection="0">
      <alignment horizontal="left" vertical="center" indent="1"/>
    </xf>
    <xf numFmtId="4" fontId="30" fillId="110" borderId="31" applyNumberFormat="0" applyProtection="0">
      <alignment horizontal="left" vertical="center" indent="1"/>
    </xf>
    <xf numFmtId="258" fontId="8" fillId="0" borderId="0"/>
    <xf numFmtId="258" fontId="8" fillId="0" borderId="0"/>
    <xf numFmtId="4" fontId="30" fillId="58" borderId="31" applyNumberFormat="0" applyProtection="0">
      <alignment horizontal="left" vertical="center" indent="1"/>
    </xf>
    <xf numFmtId="4" fontId="30" fillId="58" borderId="31" applyNumberFormat="0" applyProtection="0">
      <alignment horizontal="left" vertical="center" indent="1"/>
    </xf>
    <xf numFmtId="4" fontId="72" fillId="45" borderId="43" applyNumberFormat="0" applyProtection="0">
      <alignment horizontal="right" vertical="center"/>
    </xf>
    <xf numFmtId="4" fontId="72" fillId="45" borderId="43" applyNumberFormat="0" applyProtection="0">
      <alignment horizontal="right" vertical="center"/>
    </xf>
    <xf numFmtId="4" fontId="72" fillId="45" borderId="43" applyNumberFormat="0" applyProtection="0">
      <alignment horizontal="right" vertical="center"/>
    </xf>
    <xf numFmtId="4" fontId="30" fillId="45" borderId="31" applyNumberFormat="0" applyProtection="0">
      <alignment horizontal="right" vertical="center"/>
    </xf>
    <xf numFmtId="258" fontId="8" fillId="0" borderId="0"/>
    <xf numFmtId="4" fontId="72" fillId="41" borderId="43" applyNumberFormat="0" applyProtection="0">
      <alignment horizontal="right" vertical="center"/>
    </xf>
    <xf numFmtId="4" fontId="72" fillId="41" borderId="43" applyNumberFormat="0" applyProtection="0">
      <alignment horizontal="right" vertical="center"/>
    </xf>
    <xf numFmtId="4" fontId="72" fillId="41" borderId="43" applyNumberFormat="0" applyProtection="0">
      <alignment horizontal="right" vertical="center"/>
    </xf>
    <xf numFmtId="4" fontId="30" fillId="101" borderId="31" applyNumberFormat="0" applyProtection="0">
      <alignment horizontal="right" vertical="center"/>
    </xf>
    <xf numFmtId="258" fontId="8" fillId="0" borderId="0"/>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30" fillId="95" borderId="66" applyNumberFormat="0" applyProtection="0">
      <alignment horizontal="right" vertical="center"/>
    </xf>
    <xf numFmtId="258" fontId="8" fillId="0" borderId="0"/>
    <xf numFmtId="4" fontId="72" fillId="55" borderId="43" applyNumberFormat="0" applyProtection="0">
      <alignment horizontal="right" vertical="center"/>
    </xf>
    <xf numFmtId="4" fontId="72" fillId="55" borderId="43" applyNumberFormat="0" applyProtection="0">
      <alignment horizontal="right" vertical="center"/>
    </xf>
    <xf numFmtId="4" fontId="72" fillId="55" borderId="43" applyNumberFormat="0" applyProtection="0">
      <alignment horizontal="right" vertical="center"/>
    </xf>
    <xf numFmtId="4" fontId="30" fillId="55" borderId="31" applyNumberFormat="0" applyProtection="0">
      <alignment horizontal="right" vertical="center"/>
    </xf>
    <xf numFmtId="258" fontId="8" fillId="0" borderId="0"/>
    <xf numFmtId="4" fontId="72" fillId="59" borderId="43" applyNumberFormat="0" applyProtection="0">
      <alignment horizontal="right" vertical="center"/>
    </xf>
    <xf numFmtId="4" fontId="72" fillId="59" borderId="43" applyNumberFormat="0" applyProtection="0">
      <alignment horizontal="right" vertical="center"/>
    </xf>
    <xf numFmtId="4" fontId="72" fillId="59" borderId="43" applyNumberFormat="0" applyProtection="0">
      <alignment horizontal="right" vertical="center"/>
    </xf>
    <xf numFmtId="4" fontId="30" fillId="59" borderId="31" applyNumberFormat="0" applyProtection="0">
      <alignment horizontal="right" vertical="center"/>
    </xf>
    <xf numFmtId="258" fontId="8" fillId="0" borderId="0"/>
    <xf numFmtId="4" fontId="72" fillId="96" borderId="43" applyNumberFormat="0" applyProtection="0">
      <alignment horizontal="right" vertical="center"/>
    </xf>
    <xf numFmtId="4" fontId="72" fillId="96" borderId="43" applyNumberFormat="0" applyProtection="0">
      <alignment horizontal="right" vertical="center"/>
    </xf>
    <xf numFmtId="4" fontId="72" fillId="96" borderId="43" applyNumberFormat="0" applyProtection="0">
      <alignment horizontal="right" vertical="center"/>
    </xf>
    <xf numFmtId="4" fontId="30" fillId="96" borderId="31" applyNumberFormat="0" applyProtection="0">
      <alignment horizontal="right" vertical="center"/>
    </xf>
    <xf numFmtId="258" fontId="8" fillId="0" borderId="0"/>
    <xf numFmtId="4" fontId="72" fillId="52" borderId="43" applyNumberFormat="0" applyProtection="0">
      <alignment horizontal="right" vertical="center"/>
    </xf>
    <xf numFmtId="4" fontId="72" fillId="52" borderId="43" applyNumberFormat="0" applyProtection="0">
      <alignment horizontal="right" vertical="center"/>
    </xf>
    <xf numFmtId="4" fontId="72" fillId="52" borderId="43" applyNumberFormat="0" applyProtection="0">
      <alignment horizontal="right" vertical="center"/>
    </xf>
    <xf numFmtId="4" fontId="30" fillId="52" borderId="31" applyNumberFormat="0" applyProtection="0">
      <alignment horizontal="right" vertical="center"/>
    </xf>
    <xf numFmtId="258" fontId="8" fillId="0" borderId="0"/>
    <xf numFmtId="4" fontId="72" fillId="104" borderId="43" applyNumberFormat="0" applyProtection="0">
      <alignment horizontal="right" vertical="center"/>
    </xf>
    <xf numFmtId="4" fontId="72" fillId="104" borderId="43" applyNumberFormat="0" applyProtection="0">
      <alignment horizontal="right" vertical="center"/>
    </xf>
    <xf numFmtId="4" fontId="72" fillId="104" borderId="43" applyNumberFormat="0" applyProtection="0">
      <alignment horizontal="right" vertical="center"/>
    </xf>
    <xf numFmtId="4" fontId="30" fillId="104" borderId="31" applyNumberFormat="0" applyProtection="0">
      <alignment horizontal="right" vertical="center"/>
    </xf>
    <xf numFmtId="258" fontId="8" fillId="0" borderId="0"/>
    <xf numFmtId="4" fontId="72" fillId="54" borderId="43" applyNumberFormat="0" applyProtection="0">
      <alignment horizontal="right" vertical="center"/>
    </xf>
    <xf numFmtId="4" fontId="72" fillId="54" borderId="43" applyNumberFormat="0" applyProtection="0">
      <alignment horizontal="right" vertical="center"/>
    </xf>
    <xf numFmtId="4" fontId="72" fillId="54" borderId="43" applyNumberFormat="0" applyProtection="0">
      <alignment horizontal="right" vertical="center"/>
    </xf>
    <xf numFmtId="4" fontId="30" fillId="54" borderId="31" applyNumberFormat="0" applyProtection="0">
      <alignment horizontal="right" vertical="center"/>
    </xf>
    <xf numFmtId="258" fontId="8" fillId="0" borderId="0"/>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8" fillId="51" borderId="66" applyNumberFormat="0" applyProtection="0">
      <alignment horizontal="left" vertical="center" indent="1"/>
    </xf>
    <xf numFmtId="4" fontId="72" fillId="40" borderId="43" applyNumberFormat="0" applyProtection="0">
      <alignment horizontal="right" vertical="center"/>
    </xf>
    <xf numFmtId="4" fontId="72" fillId="40" borderId="43" applyNumberFormat="0" applyProtection="0">
      <alignment horizontal="right" vertical="center"/>
    </xf>
    <xf numFmtId="4" fontId="72" fillId="40" borderId="43"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258" fontId="8" fillId="0" borderId="0"/>
    <xf numFmtId="4" fontId="30" fillId="106" borderId="66" applyNumberFormat="0" applyProtection="0">
      <alignment horizontal="left" vertical="center" indent="1"/>
    </xf>
    <xf numFmtId="4" fontId="30" fillId="40" borderId="66" applyNumberFormat="0" applyProtection="0">
      <alignment horizontal="left" vertical="center" indent="1"/>
    </xf>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4" fontId="72" fillId="42" borderId="43" applyNumberFormat="0" applyProtection="0">
      <alignment vertical="center"/>
    </xf>
    <xf numFmtId="4" fontId="72" fillId="42" borderId="43" applyNumberFormat="0" applyProtection="0">
      <alignment vertical="center"/>
    </xf>
    <xf numFmtId="4" fontId="72" fillId="42" borderId="43" applyNumberFormat="0" applyProtection="0">
      <alignment vertical="center"/>
    </xf>
    <xf numFmtId="4" fontId="165" fillId="42" borderId="43" applyNumberFormat="0" applyProtection="0">
      <alignment vertical="center"/>
    </xf>
    <xf numFmtId="258" fontId="8" fillId="0" borderId="0"/>
    <xf numFmtId="258" fontId="8" fillId="0" borderId="0"/>
    <xf numFmtId="4" fontId="72" fillId="42" borderId="43" applyNumberFormat="0" applyProtection="0">
      <alignment horizontal="left" vertical="center" indent="1"/>
    </xf>
    <xf numFmtId="4" fontId="72" fillId="42" borderId="43" applyNumberFormat="0" applyProtection="0">
      <alignment horizontal="left" vertical="center" indent="1"/>
    </xf>
    <xf numFmtId="4" fontId="72" fillId="42" borderId="43" applyNumberFormat="0" applyProtection="0">
      <alignment horizontal="left" vertical="center" indent="1"/>
    </xf>
    <xf numFmtId="4" fontId="165" fillId="53" borderId="43" applyNumberFormat="0" applyProtection="0">
      <alignment horizontal="left" vertical="center" indent="1"/>
    </xf>
    <xf numFmtId="258" fontId="8" fillId="0" borderId="0"/>
    <xf numFmtId="0" fontId="72" fillId="42" borderId="43" applyNumberFormat="0" applyProtection="0">
      <alignment horizontal="left" vertical="top" indent="1"/>
    </xf>
    <xf numFmtId="0" fontId="72" fillId="42" borderId="43" applyNumberFormat="0" applyProtection="0">
      <alignment horizontal="left" vertical="top" indent="1"/>
    </xf>
    <xf numFmtId="0" fontId="72" fillId="42" borderId="43" applyNumberFormat="0" applyProtection="0">
      <alignment horizontal="left" vertical="top" indent="1"/>
    </xf>
    <xf numFmtId="258" fontId="8" fillId="0" borderId="0"/>
    <xf numFmtId="4" fontId="30" fillId="0" borderId="31" applyNumberFormat="0" applyProtection="0">
      <alignment horizontal="right" vertical="center"/>
    </xf>
    <xf numFmtId="4" fontId="72" fillId="106" borderId="43" applyNumberFormat="0" applyProtection="0">
      <alignment horizontal="right" vertical="center"/>
    </xf>
    <xf numFmtId="4" fontId="72" fillId="106" borderId="43"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258" fontId="8" fillId="0" borderId="0"/>
    <xf numFmtId="258" fontId="8" fillId="0" borderId="0"/>
    <xf numFmtId="4" fontId="72" fillId="40" borderId="43" applyNumberFormat="0" applyProtection="0">
      <alignment horizontal="left" vertical="center" indent="1"/>
    </xf>
    <xf numFmtId="4" fontId="72" fillId="40" borderId="43" applyNumberFormat="0" applyProtection="0">
      <alignment horizontal="left" vertical="center" indent="1"/>
    </xf>
    <xf numFmtId="4" fontId="72" fillId="40" borderId="43"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258" fontId="8" fillId="0" borderId="0"/>
    <xf numFmtId="0" fontId="72" fillId="40" borderId="43" applyNumberFormat="0" applyProtection="0">
      <alignment horizontal="left" vertical="top" indent="1"/>
    </xf>
    <xf numFmtId="0" fontId="72" fillId="40" borderId="43" applyNumberFormat="0" applyProtection="0">
      <alignment horizontal="left" vertical="top" indent="1"/>
    </xf>
    <xf numFmtId="0" fontId="72" fillId="40" borderId="43" applyNumberFormat="0" applyProtection="0">
      <alignment horizontal="left" vertical="top" indent="1"/>
    </xf>
    <xf numFmtId="258" fontId="8" fillId="0" borderId="0"/>
    <xf numFmtId="258" fontId="8" fillId="0" borderId="0"/>
    <xf numFmtId="258" fontId="8" fillId="0" borderId="0"/>
    <xf numFmtId="258" fontId="8" fillId="0" borderId="0"/>
    <xf numFmtId="258" fontId="8" fillId="0" borderId="0"/>
    <xf numFmtId="258" fontId="8" fillId="0" borderId="0"/>
    <xf numFmtId="0" fontId="281" fillId="0" borderId="70" applyNumberFormat="0" applyFill="0" applyAlignment="0" applyProtection="0"/>
    <xf numFmtId="0" fontId="281" fillId="0" borderId="70" applyNumberFormat="0" applyFill="0" applyAlignment="0" applyProtection="0"/>
    <xf numFmtId="0" fontId="282" fillId="0" borderId="21" applyNumberFormat="0" applyFill="0" applyAlignment="0" applyProtection="0"/>
    <xf numFmtId="258" fontId="8" fillId="0" borderId="0"/>
    <xf numFmtId="0" fontId="97" fillId="0" borderId="70" applyNumberFormat="0" applyFill="0" applyAlignment="0" applyProtection="0"/>
    <xf numFmtId="0" fontId="97" fillId="0" borderId="70" applyNumberFormat="0" applyFill="0" applyAlignment="0" applyProtection="0"/>
    <xf numFmtId="0" fontId="97" fillId="0" borderId="70" applyNumberFormat="0" applyFill="0" applyAlignment="0" applyProtection="0"/>
    <xf numFmtId="0" fontId="58" fillId="0" borderId="21" applyNumberFormat="0" applyFill="0" applyAlignment="0" applyProtection="0"/>
    <xf numFmtId="0" fontId="97" fillId="0" borderId="35" applyNumberFormat="0" applyFill="0" applyAlignment="0" applyProtection="0"/>
    <xf numFmtId="0" fontId="283" fillId="0" borderId="71" applyNumberFormat="0" applyFill="0" applyAlignment="0" applyProtection="0"/>
    <xf numFmtId="0" fontId="283" fillId="0" borderId="71" applyNumberFormat="0" applyFill="0" applyAlignment="0" applyProtection="0"/>
    <xf numFmtId="0" fontId="284" fillId="0" borderId="22" applyNumberFormat="0" applyFill="0" applyAlignment="0" applyProtection="0"/>
    <xf numFmtId="258" fontId="8" fillId="0" borderId="0"/>
    <xf numFmtId="0" fontId="98" fillId="0" borderId="71" applyNumberFormat="0" applyFill="0" applyAlignment="0" applyProtection="0"/>
    <xf numFmtId="0" fontId="98" fillId="0" borderId="71" applyNumberFormat="0" applyFill="0" applyAlignment="0" applyProtection="0"/>
    <xf numFmtId="0" fontId="98" fillId="0" borderId="71" applyNumberFormat="0" applyFill="0" applyAlignment="0" applyProtection="0"/>
    <xf numFmtId="0" fontId="59" fillId="0" borderId="22" applyNumberFormat="0" applyFill="0" applyAlignment="0" applyProtection="0"/>
    <xf numFmtId="0" fontId="98" fillId="0" borderId="73" applyNumberFormat="0" applyFill="0" applyAlignment="0" applyProtection="0"/>
    <xf numFmtId="0" fontId="276" fillId="0" borderId="72" applyNumberFormat="0" applyFill="0" applyAlignment="0" applyProtection="0"/>
    <xf numFmtId="0" fontId="276" fillId="0" borderId="72" applyNumberFormat="0" applyFill="0" applyAlignment="0" applyProtection="0"/>
    <xf numFmtId="0" fontId="277" fillId="0" borderId="23" applyNumberFormat="0" applyFill="0" applyAlignment="0" applyProtection="0"/>
    <xf numFmtId="258" fontId="8" fillId="0" borderId="0"/>
    <xf numFmtId="0" fontId="92" fillId="0" borderId="72"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60" fillId="0" borderId="23" applyNumberFormat="0" applyFill="0" applyAlignment="0" applyProtection="0"/>
    <xf numFmtId="0" fontId="92" fillId="0" borderId="74" applyNumberFormat="0" applyFill="0" applyAlignment="0" applyProtection="0"/>
    <xf numFmtId="0" fontId="285" fillId="0" borderId="75" applyNumberFormat="0" applyFill="0" applyAlignment="0" applyProtection="0"/>
    <xf numFmtId="0" fontId="285" fillId="0" borderId="29" applyNumberFormat="0" applyFill="0" applyAlignment="0" applyProtection="0"/>
    <xf numFmtId="258" fontId="8" fillId="0" borderId="0"/>
    <xf numFmtId="169" fontId="7" fillId="0" borderId="0" applyFont="0" applyFill="0" applyBorder="0" applyAlignment="0" applyProtection="0"/>
    <xf numFmtId="9" fontId="33" fillId="0" borderId="0" applyFont="0" applyFill="0" applyBorder="0" applyAlignment="0" applyProtection="0"/>
    <xf numFmtId="0" fontId="7" fillId="0" borderId="0"/>
    <xf numFmtId="0" fontId="11" fillId="0" borderId="0"/>
    <xf numFmtId="0" fontId="11" fillId="0" borderId="0"/>
    <xf numFmtId="9" fontId="33"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14" fillId="0" borderId="0"/>
    <xf numFmtId="169" fontId="7" fillId="0" borderId="0" applyFont="0" applyFill="0" applyBorder="0" applyAlignment="0" applyProtection="0"/>
    <xf numFmtId="169" fontId="114"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0" fontId="7" fillId="0" borderId="0"/>
    <xf numFmtId="169" fontId="114"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7" fillId="0" borderId="0"/>
    <xf numFmtId="169" fontId="7"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7" fillId="0" borderId="0"/>
    <xf numFmtId="169" fontId="7"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7" fillId="0" borderId="0"/>
    <xf numFmtId="169" fontId="7"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0" fontId="7" fillId="0" borderId="0"/>
    <xf numFmtId="0" fontId="7" fillId="0" borderId="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7" fillId="0" borderId="0"/>
    <xf numFmtId="169" fontId="7"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7" fillId="0" borderId="0"/>
    <xf numFmtId="169" fontId="7"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0" fontId="7" fillId="0" borderId="0"/>
    <xf numFmtId="169" fontId="7" fillId="0" borderId="0" applyFont="0" applyFill="0" applyBorder="0" applyAlignment="0" applyProtection="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0" fontId="7" fillId="0" borderId="0"/>
    <xf numFmtId="169" fontId="7" fillId="0" borderId="0" applyFont="0" applyFill="0" applyBorder="0" applyAlignment="0" applyProtection="0"/>
    <xf numFmtId="0" fontId="7" fillId="0" borderId="0"/>
    <xf numFmtId="0" fontId="7" fillId="0" borderId="0"/>
    <xf numFmtId="169" fontId="7"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0" fontId="8" fillId="0" borderId="0" applyNumberForma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169" fontId="8" fillId="0" borderId="0" applyFont="0" applyFill="0" applyBorder="0" applyAlignment="0" applyProtection="0"/>
    <xf numFmtId="0" fontId="8" fillId="0" borderId="0"/>
    <xf numFmtId="0" fontId="10" fillId="46" borderId="0" applyNumberFormat="0" applyBorder="0" applyAlignment="0" applyProtection="0"/>
    <xf numFmtId="0" fontId="286" fillId="46" borderId="0" applyNumberFormat="0" applyBorder="0" applyAlignment="0" applyProtection="0"/>
    <xf numFmtId="206"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5" borderId="0" applyNumberFormat="0" applyBorder="0" applyAlignment="0" applyProtection="0"/>
    <xf numFmtId="0" fontId="286" fillId="45" borderId="0" applyNumberFormat="0" applyBorder="0" applyAlignment="0" applyProtection="0"/>
    <xf numFmtId="206"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7" borderId="0" applyNumberFormat="0" applyBorder="0" applyAlignment="0" applyProtection="0"/>
    <xf numFmtId="0" fontId="286" fillId="47" borderId="0" applyNumberFormat="0" applyBorder="0" applyAlignment="0" applyProtection="0"/>
    <xf numFmtId="206"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286" fillId="48" borderId="0" applyNumberFormat="0" applyBorder="0" applyAlignment="0" applyProtection="0"/>
    <xf numFmtId="206"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286" fillId="49" borderId="0" applyNumberFormat="0" applyBorder="0" applyAlignment="0" applyProtection="0"/>
    <xf numFmtId="206"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286" fillId="50" borderId="0" applyNumberFormat="0" applyBorder="0" applyAlignment="0" applyProtection="0"/>
    <xf numFmtId="206"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44" borderId="0" applyNumberFormat="0" applyBorder="0" applyAlignment="0" applyProtection="0"/>
    <xf numFmtId="0" fontId="286" fillId="44" borderId="0" applyNumberFormat="0" applyBorder="0" applyAlignment="0" applyProtection="0"/>
    <xf numFmtId="206"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1" borderId="0" applyNumberFormat="0" applyBorder="0" applyAlignment="0" applyProtection="0"/>
    <xf numFmtId="0" fontId="286" fillId="41" borderId="0" applyNumberFormat="0" applyBorder="0" applyAlignment="0" applyProtection="0"/>
    <xf numFmtId="206"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54" borderId="0" applyNumberFormat="0" applyBorder="0" applyAlignment="0" applyProtection="0"/>
    <xf numFmtId="0" fontId="286" fillId="54" borderId="0" applyNumberFormat="0" applyBorder="0" applyAlignment="0" applyProtection="0"/>
    <xf numFmtId="206"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48" borderId="0" applyNumberFormat="0" applyBorder="0" applyAlignment="0" applyProtection="0"/>
    <xf numFmtId="0" fontId="286" fillId="48" borderId="0" applyNumberFormat="0" applyBorder="0" applyAlignment="0" applyProtection="0"/>
    <xf numFmtId="206"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4" borderId="0" applyNumberFormat="0" applyBorder="0" applyAlignment="0" applyProtection="0"/>
    <xf numFmtId="0" fontId="286" fillId="44" borderId="0" applyNumberFormat="0" applyBorder="0" applyAlignment="0" applyProtection="0"/>
    <xf numFmtId="206"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55" borderId="0" applyNumberFormat="0" applyBorder="0" applyAlignment="0" applyProtection="0"/>
    <xf numFmtId="0" fontId="286" fillId="55" borderId="0" applyNumberFormat="0" applyBorder="0" applyAlignment="0" applyProtection="0"/>
    <xf numFmtId="206"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74" fillId="56" borderId="0" applyNumberFormat="0" applyBorder="0" applyAlignment="0" applyProtection="0"/>
    <xf numFmtId="206" fontId="74" fillId="56" borderId="0" applyNumberFormat="0" applyBorder="0" applyAlignment="0" applyProtection="0"/>
    <xf numFmtId="0" fontId="74" fillId="56" borderId="0" applyNumberFormat="0" applyBorder="0" applyAlignment="0" applyProtection="0"/>
    <xf numFmtId="0" fontId="74" fillId="41" borderId="0" applyNumberFormat="0" applyBorder="0" applyAlignment="0" applyProtection="0"/>
    <xf numFmtId="206" fontId="74" fillId="41" borderId="0" applyNumberFormat="0" applyBorder="0" applyAlignment="0" applyProtection="0"/>
    <xf numFmtId="0" fontId="74" fillId="41" borderId="0" applyNumberFormat="0" applyBorder="0" applyAlignment="0" applyProtection="0"/>
    <xf numFmtId="0" fontId="74" fillId="54" borderId="0" applyNumberFormat="0" applyBorder="0" applyAlignment="0" applyProtection="0"/>
    <xf numFmtId="206" fontId="74" fillId="54" borderId="0" applyNumberFormat="0" applyBorder="0" applyAlignment="0" applyProtection="0"/>
    <xf numFmtId="0" fontId="74" fillId="54" borderId="0" applyNumberFormat="0" applyBorder="0" applyAlignment="0" applyProtection="0"/>
    <xf numFmtId="0" fontId="74" fillId="57" borderId="0" applyNumberFormat="0" applyBorder="0" applyAlignment="0" applyProtection="0"/>
    <xf numFmtId="206" fontId="74" fillId="57" borderId="0" applyNumberFormat="0" applyBorder="0" applyAlignment="0" applyProtection="0"/>
    <xf numFmtId="0" fontId="74" fillId="57" borderId="0" applyNumberFormat="0" applyBorder="0" applyAlignment="0" applyProtection="0"/>
    <xf numFmtId="0" fontId="74" fillId="58" borderId="0" applyNumberFormat="0" applyBorder="0" applyAlignment="0" applyProtection="0"/>
    <xf numFmtId="206" fontId="74" fillId="58" borderId="0" applyNumberFormat="0" applyBorder="0" applyAlignment="0" applyProtection="0"/>
    <xf numFmtId="0" fontId="74" fillId="58" borderId="0" applyNumberFormat="0" applyBorder="0" applyAlignment="0" applyProtection="0"/>
    <xf numFmtId="0" fontId="74" fillId="59" borderId="0" applyNumberFormat="0" applyBorder="0" applyAlignment="0" applyProtection="0"/>
    <xf numFmtId="206" fontId="74" fillId="59" borderId="0" applyNumberFormat="0" applyBorder="0" applyAlignment="0" applyProtection="0"/>
    <xf numFmtId="0" fontId="74" fillId="59" borderId="0" applyNumberFormat="0" applyBorder="0" applyAlignment="0" applyProtection="0"/>
    <xf numFmtId="206" fontId="10" fillId="61" borderId="0" applyNumberFormat="0" applyBorder="0" applyAlignment="0" applyProtection="0"/>
    <xf numFmtId="0" fontId="10" fillId="61" borderId="0" applyNumberFormat="0" applyBorder="0" applyAlignment="0" applyProtection="0"/>
    <xf numFmtId="206" fontId="10" fillId="63" borderId="0" applyNumberFormat="0" applyBorder="0" applyAlignment="0" applyProtection="0"/>
    <xf numFmtId="0" fontId="10" fillId="63" borderId="0" applyNumberFormat="0" applyBorder="0" applyAlignment="0" applyProtection="0"/>
    <xf numFmtId="206" fontId="74" fillId="65" borderId="0" applyNumberFormat="0" applyBorder="0" applyAlignment="0" applyProtection="0"/>
    <xf numFmtId="0" fontId="74" fillId="65" borderId="0" applyNumberFormat="0" applyBorder="0" applyAlignment="0" applyProtection="0"/>
    <xf numFmtId="206" fontId="10" fillId="68" borderId="0" applyNumberFormat="0" applyBorder="0" applyAlignment="0" applyProtection="0"/>
    <xf numFmtId="0" fontId="10" fillId="68" borderId="0" applyNumberFormat="0" applyBorder="0" applyAlignment="0" applyProtection="0"/>
    <xf numFmtId="206" fontId="10" fillId="70" borderId="0" applyNumberFormat="0" applyBorder="0" applyAlignment="0" applyProtection="0"/>
    <xf numFmtId="0" fontId="10" fillId="70" borderId="0" applyNumberFormat="0" applyBorder="0" applyAlignment="0" applyProtection="0"/>
    <xf numFmtId="206" fontId="74" fillId="72" borderId="0" applyNumberFormat="0" applyBorder="0" applyAlignment="0" applyProtection="0"/>
    <xf numFmtId="0" fontId="74" fillId="72" borderId="0" applyNumberFormat="0" applyBorder="0" applyAlignment="0" applyProtection="0"/>
    <xf numFmtId="206" fontId="10" fillId="73" borderId="0" applyNumberFormat="0" applyBorder="0" applyAlignment="0" applyProtection="0"/>
    <xf numFmtId="0" fontId="10" fillId="73" borderId="0" applyNumberFormat="0" applyBorder="0" applyAlignment="0" applyProtection="0"/>
    <xf numFmtId="206" fontId="10" fillId="71" borderId="0" applyNumberFormat="0" applyBorder="0" applyAlignment="0" applyProtection="0"/>
    <xf numFmtId="0" fontId="10" fillId="71" borderId="0" applyNumberFormat="0" applyBorder="0" applyAlignment="0" applyProtection="0"/>
    <xf numFmtId="206" fontId="74" fillId="64" borderId="0" applyNumberFormat="0" applyBorder="0" applyAlignment="0" applyProtection="0"/>
    <xf numFmtId="0" fontId="74" fillId="64" borderId="0" applyNumberFormat="0" applyBorder="0" applyAlignment="0" applyProtection="0"/>
    <xf numFmtId="206" fontId="10" fillId="71" borderId="0" applyNumberFormat="0" applyBorder="0" applyAlignment="0" applyProtection="0"/>
    <xf numFmtId="0" fontId="10" fillId="71" borderId="0" applyNumberFormat="0" applyBorder="0" applyAlignment="0" applyProtection="0"/>
    <xf numFmtId="206" fontId="10" fillId="64" borderId="0" applyNumberFormat="0" applyBorder="0" applyAlignment="0" applyProtection="0"/>
    <xf numFmtId="0" fontId="10" fillId="64" borderId="0" applyNumberFormat="0" applyBorder="0" applyAlignment="0" applyProtection="0"/>
    <xf numFmtId="206" fontId="74" fillId="64" borderId="0" applyNumberFormat="0" applyBorder="0" applyAlignment="0" applyProtection="0"/>
    <xf numFmtId="0" fontId="74" fillId="64" borderId="0" applyNumberFormat="0" applyBorder="0" applyAlignment="0" applyProtection="0"/>
    <xf numFmtId="206" fontId="10" fillId="61" borderId="0" applyNumberFormat="0" applyBorder="0" applyAlignment="0" applyProtection="0"/>
    <xf numFmtId="0" fontId="10" fillId="61" borderId="0" applyNumberFormat="0" applyBorder="0" applyAlignment="0" applyProtection="0"/>
    <xf numFmtId="206" fontId="74" fillId="63" borderId="0" applyNumberFormat="0" applyBorder="0" applyAlignment="0" applyProtection="0"/>
    <xf numFmtId="0" fontId="74" fillId="63" borderId="0" applyNumberFormat="0" applyBorder="0" applyAlignment="0" applyProtection="0"/>
    <xf numFmtId="206" fontId="10" fillId="70" borderId="0" applyNumberFormat="0" applyBorder="0" applyAlignment="0" applyProtection="0"/>
    <xf numFmtId="0" fontId="10" fillId="70" borderId="0" applyNumberFormat="0" applyBorder="0" applyAlignment="0" applyProtection="0"/>
    <xf numFmtId="206" fontId="74" fillId="83" borderId="0" applyNumberFormat="0" applyBorder="0" applyAlignment="0" applyProtection="0"/>
    <xf numFmtId="0" fontId="74" fillId="83" borderId="0" applyNumberFormat="0" applyBorder="0" applyAlignment="0" applyProtection="0"/>
    <xf numFmtId="206" fontId="75" fillId="0" borderId="0">
      <alignment horizontal="center" wrapText="1"/>
      <protection locked="0"/>
    </xf>
    <xf numFmtId="206" fontId="133" fillId="0" borderId="18" applyNumberFormat="0" applyFill="0" applyAlignment="0" applyProtection="0"/>
    <xf numFmtId="0" fontId="80" fillId="47" borderId="0" applyNumberFormat="0" applyBorder="0" applyAlignment="0" applyProtection="0"/>
    <xf numFmtId="0" fontId="10" fillId="75" borderId="0" applyNumberFormat="0" applyBorder="0" applyAlignment="0" applyProtection="0"/>
    <xf numFmtId="206" fontId="80" fillId="47"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33" fillId="0" borderId="0" applyNumberFormat="0" applyFill="0" applyBorder="0" applyAlignment="0" applyProtection="0"/>
    <xf numFmtId="0" fontId="27" fillId="0" borderId="0"/>
    <xf numFmtId="0" fontId="27" fillId="0" borderId="0"/>
    <xf numFmtId="0" fontId="27" fillId="0" borderId="0"/>
    <xf numFmtId="0" fontId="27" fillId="0" borderId="0"/>
    <xf numFmtId="0" fontId="7" fillId="0" borderId="0"/>
    <xf numFmtId="0" fontId="27" fillId="0" borderId="0"/>
    <xf numFmtId="0" fontId="27" fillId="0" borderId="0"/>
    <xf numFmtId="0" fontId="27" fillId="0" borderId="0"/>
    <xf numFmtId="0" fontId="27" fillId="0" borderId="0"/>
    <xf numFmtId="0" fontId="8" fillId="0" borderId="0">
      <alignment vertical="top"/>
    </xf>
    <xf numFmtId="0" fontId="27" fillId="0" borderId="0"/>
    <xf numFmtId="0" fontId="27" fillId="0" borderId="0"/>
    <xf numFmtId="0" fontId="27" fillId="0" borderId="0"/>
    <xf numFmtId="0" fontId="27" fillId="0" borderId="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0" fontId="27" fillId="0" borderId="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0" fontId="33" fillId="0" borderId="0" applyNumberFormat="0" applyFill="0" applyBorder="0" applyAlignment="0" applyProtection="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0" fontId="8" fillId="0" borderId="0">
      <alignment vertical="top"/>
    </xf>
    <xf numFmtId="0" fontId="27" fillId="0" borderId="0"/>
    <xf numFmtId="0" fontId="78" fillId="87" borderId="31" applyNumberFormat="0" applyAlignment="0" applyProtection="0"/>
    <xf numFmtId="206" fontId="152" fillId="53" borderId="30" applyNumberFormat="0" applyAlignment="0" applyProtection="0"/>
    <xf numFmtId="0" fontId="152" fillId="53" borderId="30" applyNumberFormat="0" applyAlignment="0" applyProtection="0"/>
    <xf numFmtId="0" fontId="33" fillId="0" borderId="0" applyNumberFormat="0" applyFill="0" applyBorder="0" applyAlignment="0" applyProtection="0"/>
    <xf numFmtId="0" fontId="79" fillId="88" borderId="32" applyNumberFormat="0" applyAlignment="0" applyProtection="0"/>
    <xf numFmtId="0" fontId="79" fillId="79" borderId="32" applyNumberFormat="0" applyAlignment="0" applyProtection="0"/>
    <xf numFmtId="206" fontId="79" fillId="88" borderId="32" applyNumberFormat="0" applyAlignment="0" applyProtection="0"/>
    <xf numFmtId="0" fontId="79" fillId="88" borderId="32" applyNumberFormat="0" applyAlignment="0" applyProtection="0"/>
    <xf numFmtId="0" fontId="79" fillId="88" borderId="32" applyNumberFormat="0" applyAlignment="0" applyProtection="0"/>
    <xf numFmtId="0" fontId="157" fillId="0" borderId="34" applyNumberFormat="0" applyFill="0" applyAlignment="0" applyProtection="0"/>
    <xf numFmtId="0" fontId="80" fillId="0" borderId="33" applyNumberFormat="0" applyFill="0" applyAlignment="0" applyProtection="0"/>
    <xf numFmtId="206" fontId="157" fillId="0" borderId="34" applyNumberFormat="0" applyFill="0" applyAlignment="0" applyProtection="0"/>
    <xf numFmtId="0" fontId="157" fillId="0" borderId="34" applyNumberFormat="0" applyFill="0" applyAlignment="0" applyProtection="0"/>
    <xf numFmtId="0" fontId="157" fillId="0" borderId="34" applyNumberFormat="0" applyFill="0" applyAlignment="0" applyProtection="0"/>
    <xf numFmtId="206" fontId="41" fillId="112" borderId="57" applyFont="0" applyFill="0" applyBorder="0"/>
    <xf numFmtId="206" fontId="81" fillId="0" borderId="0"/>
    <xf numFmtId="206" fontId="82" fillId="0" borderId="0"/>
    <xf numFmtId="206" fontId="82" fillId="0" borderId="0"/>
    <xf numFmtId="206" fontId="83" fillId="0" borderId="0"/>
    <xf numFmtId="206" fontId="85" fillId="0" borderId="0" applyNumberFormat="0" applyAlignment="0">
      <alignment horizontal="left"/>
    </xf>
    <xf numFmtId="206" fontId="9" fillId="0" borderId="0" applyNumberFormat="0" applyAlignment="0"/>
    <xf numFmtId="230" fontId="41" fillId="0" borderId="18"/>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xf numFmtId="206" fontId="8" fillId="0" borderId="0" applyNumberFormat="0" applyFill="0" applyBorder="0" applyAlignment="0" applyProtection="0"/>
    <xf numFmtId="0" fontId="3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90" fillId="89" borderId="0" applyNumberFormat="0" applyBorder="0" applyAlignment="0" applyProtection="0"/>
    <xf numFmtId="0" fontId="90" fillId="89" borderId="0" applyNumberFormat="0" applyBorder="0" applyAlignment="0" applyProtection="0"/>
    <xf numFmtId="206" fontId="90" fillId="91" borderId="0" applyNumberFormat="0" applyBorder="0" applyAlignment="0" applyProtection="0"/>
    <xf numFmtId="0" fontId="90" fillId="91" borderId="0" applyNumberFormat="0" applyBorder="0" applyAlignment="0" applyProtection="0"/>
    <xf numFmtId="0" fontId="171" fillId="0" borderId="0" applyNumberFormat="0" applyFill="0" applyBorder="0" applyAlignment="0" applyProtection="0"/>
    <xf numFmtId="0" fontId="92" fillId="0" borderId="0" applyNumberFormat="0" applyFill="0" applyBorder="0" applyAlignment="0" applyProtection="0"/>
    <xf numFmtId="206"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74" fillId="94" borderId="0" applyNumberFormat="0" applyBorder="0" applyAlignment="0" applyProtection="0"/>
    <xf numFmtId="0" fontId="74" fillId="60" borderId="0" applyNumberFormat="0" applyBorder="0" applyAlignment="0" applyProtection="0"/>
    <xf numFmtId="206" fontId="74" fillId="94" borderId="0" applyNumberFormat="0" applyBorder="0" applyAlignment="0" applyProtection="0"/>
    <xf numFmtId="0" fontId="74" fillId="94" borderId="0" applyNumberFormat="0" applyBorder="0" applyAlignment="0" applyProtection="0"/>
    <xf numFmtId="0" fontId="74" fillId="94" borderId="0" applyNumberFormat="0" applyBorder="0" applyAlignment="0" applyProtection="0"/>
    <xf numFmtId="0" fontId="74" fillId="95" borderId="0" applyNumberFormat="0" applyBorder="0" applyAlignment="0" applyProtection="0"/>
    <xf numFmtId="0" fontId="74" fillId="67" borderId="0" applyNumberFormat="0" applyBorder="0" applyAlignment="0" applyProtection="0"/>
    <xf numFmtId="206" fontId="74" fillId="95" borderId="0" applyNumberFormat="0" applyBorder="0" applyAlignment="0" applyProtection="0"/>
    <xf numFmtId="0" fontId="74" fillId="95" borderId="0" applyNumberFormat="0" applyBorder="0" applyAlignment="0" applyProtection="0"/>
    <xf numFmtId="0" fontId="74" fillId="95" borderId="0" applyNumberFormat="0" applyBorder="0" applyAlignment="0" applyProtection="0"/>
    <xf numFmtId="0" fontId="74" fillId="52" borderId="0" applyNumberFormat="0" applyBorder="0" applyAlignment="0" applyProtection="0"/>
    <xf numFmtId="0" fontId="74" fillId="77" borderId="0" applyNumberFormat="0" applyBorder="0" applyAlignment="0" applyProtection="0"/>
    <xf numFmtId="206"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7" borderId="0" applyNumberFormat="0" applyBorder="0" applyAlignment="0" applyProtection="0"/>
    <xf numFmtId="0" fontId="74" fillId="79" borderId="0" applyNumberFormat="0" applyBorder="0" applyAlignment="0" applyProtection="0"/>
    <xf numFmtId="206"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8" borderId="0" applyNumberFormat="0" applyBorder="0" applyAlignment="0" applyProtection="0"/>
    <xf numFmtId="0" fontId="74" fillId="66" borderId="0" applyNumberFormat="0" applyBorder="0" applyAlignment="0" applyProtection="0"/>
    <xf numFmtId="206" fontId="74" fillId="58" borderId="0" applyNumberFormat="0" applyBorder="0" applyAlignment="0" applyProtection="0"/>
    <xf numFmtId="0" fontId="74" fillId="58" borderId="0" applyNumberFormat="0" applyBorder="0" applyAlignment="0" applyProtection="0"/>
    <xf numFmtId="0" fontId="74" fillId="58" borderId="0" applyNumberFormat="0" applyBorder="0" applyAlignment="0" applyProtection="0"/>
    <xf numFmtId="0" fontId="74" fillId="96" borderId="0" applyNumberFormat="0" applyBorder="0" applyAlignment="0" applyProtection="0"/>
    <xf numFmtId="0" fontId="74" fillId="85" borderId="0" applyNumberFormat="0" applyBorder="0" applyAlignment="0" applyProtection="0"/>
    <xf numFmtId="206" fontId="74" fillId="96" borderId="0" applyNumberFormat="0" applyBorder="0" applyAlignment="0" applyProtection="0"/>
    <xf numFmtId="0" fontId="74" fillId="96" borderId="0" applyNumberFormat="0" applyBorder="0" applyAlignment="0" applyProtection="0"/>
    <xf numFmtId="0" fontId="74" fillId="96" borderId="0" applyNumberFormat="0" applyBorder="0" applyAlignment="0" applyProtection="0"/>
    <xf numFmtId="206" fontId="93" fillId="0" borderId="0" applyNumberFormat="0" applyAlignment="0">
      <alignment horizontal="left"/>
    </xf>
    <xf numFmtId="0" fontId="94" fillId="83" borderId="31" applyNumberFormat="0" applyAlignment="0" applyProtection="0"/>
    <xf numFmtId="206" fontId="172" fillId="50" borderId="30" applyNumberFormat="0" applyAlignment="0" applyProtection="0"/>
    <xf numFmtId="0" fontId="172" fillId="50" borderId="30" applyNumberFormat="0" applyAlignment="0" applyProtection="0"/>
    <xf numFmtId="194" fontId="8" fillId="0" borderId="0" applyFont="0" applyFill="0" applyBorder="0" applyAlignment="0" applyProtection="0"/>
    <xf numFmtId="234" fontId="8" fillId="0" borderId="0" applyNumberFormat="0" applyFont="0" applyFill="0" applyBorder="0" applyAlignment="0" applyProtection="0"/>
    <xf numFmtId="0" fontId="96" fillId="0" borderId="9" applyNumberFormat="0" applyAlignment="0" applyProtection="0">
      <alignment horizontal="left" vertical="center"/>
    </xf>
    <xf numFmtId="206" fontId="96" fillId="0" borderId="9" applyNumberFormat="0" applyAlignment="0" applyProtection="0">
      <alignment horizontal="left" vertical="center"/>
    </xf>
    <xf numFmtId="206" fontId="96" fillId="0" borderId="12">
      <alignment horizontal="left" vertical="center"/>
    </xf>
    <xf numFmtId="0" fontId="196" fillId="45" borderId="0" applyNumberFormat="0" applyBorder="0" applyAlignment="0" applyProtection="0"/>
    <xf numFmtId="0" fontId="99" fillId="82" borderId="0" applyNumberFormat="0" applyBorder="0" applyAlignment="0" applyProtection="0"/>
    <xf numFmtId="206" fontId="196" fillId="45" borderId="0" applyNumberFormat="0" applyBorder="0" applyAlignment="0" applyProtection="0"/>
    <xf numFmtId="0" fontId="196" fillId="45" borderId="0" applyNumberFormat="0" applyBorder="0" applyAlignment="0" applyProtection="0"/>
    <xf numFmtId="0" fontId="196" fillId="45" borderId="0" applyNumberFormat="0" applyBorder="0" applyAlignment="0" applyProtection="0"/>
    <xf numFmtId="170" fontId="30" fillId="99" borderId="18" applyNumberFormat="0" applyFont="0" applyAlignment="0" applyProtection="0">
      <alignment horizontal="center"/>
      <protection locked="0"/>
    </xf>
    <xf numFmtId="206" fontId="204" fillId="0" borderId="1" applyNumberFormat="0" applyBorder="0" applyAlignment="0">
      <alignment horizontal="left"/>
    </xf>
    <xf numFmtId="17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22"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222"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22" fontId="8" fillId="0" borderId="0" applyFont="0" applyFill="0" applyBorder="0" applyAlignment="0" applyProtection="0"/>
    <xf numFmtId="173" fontId="8"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8" fillId="0" borderId="0" applyFont="0" applyFill="0" applyBorder="0" applyAlignment="0" applyProtection="0"/>
    <xf numFmtId="169" fontId="3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8" fontId="10" fillId="0" borderId="0" applyFont="0" applyFill="0" applyBorder="0" applyAlignment="0" applyProtection="0"/>
    <xf numFmtId="169" fontId="8" fillId="0" borderId="0" applyFont="0" applyFill="0" applyBorder="0" applyAlignment="0" applyProtection="0"/>
    <xf numFmtId="169" fontId="27" fillId="0" borderId="0" applyFont="0" applyFill="0" applyBorder="0" applyAlignment="0" applyProtection="0"/>
    <xf numFmtId="17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8" fillId="0" borderId="0" applyFont="0" applyFill="0" applyBorder="0" applyAlignment="0" applyProtection="0"/>
    <xf numFmtId="0" fontId="8" fillId="0" borderId="0"/>
    <xf numFmtId="3" fontId="208" fillId="120" borderId="18">
      <alignment horizontal="center"/>
    </xf>
    <xf numFmtId="0" fontId="104" fillId="102" borderId="0" applyNumberFormat="0" applyBorder="0" applyAlignment="0" applyProtection="0"/>
    <xf numFmtId="206" fontId="104" fillId="102" borderId="0" applyNumberFormat="0" applyBorder="0" applyAlignment="0" applyProtection="0"/>
    <xf numFmtId="206" fontId="104" fillId="102" borderId="0" applyNumberFormat="0" applyBorder="0" applyAlignment="0" applyProtection="0"/>
    <xf numFmtId="0" fontId="104" fillId="102" borderId="0" applyNumberFormat="0" applyBorder="0" applyAlignment="0" applyProtection="0"/>
    <xf numFmtId="206" fontId="104" fillId="102" borderId="0" applyNumberFormat="0" applyBorder="0" applyAlignment="0" applyProtection="0"/>
    <xf numFmtId="0" fontId="104" fillId="102" borderId="0" applyNumberFormat="0" applyBorder="0" applyAlignment="0" applyProtection="0"/>
    <xf numFmtId="0" fontId="27" fillId="0" borderId="0"/>
    <xf numFmtId="0" fontId="27" fillId="0" borderId="0"/>
    <xf numFmtId="0" fontId="7" fillId="0" borderId="0"/>
    <xf numFmtId="0" fontId="8" fillId="0" borderId="0"/>
    <xf numFmtId="206" fontId="7"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0" fontId="33" fillId="0" borderId="0" applyNumberFormat="0" applyFill="0" applyBorder="0" applyAlignment="0" applyProtection="0"/>
    <xf numFmtId="0" fontId="10" fillId="0" borderId="0"/>
    <xf numFmtId="0" fontId="30" fillId="103" borderId="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0" fontId="27" fillId="0" borderId="0"/>
    <xf numFmtId="0" fontId="27" fillId="0" borderId="0"/>
    <xf numFmtId="0" fontId="8" fillId="0" borderId="0">
      <alignment vertical="top"/>
    </xf>
    <xf numFmtId="0" fontId="72" fillId="0" borderId="0">
      <alignment vertical="top"/>
    </xf>
    <xf numFmtId="0" fontId="8" fillId="0" borderId="0"/>
    <xf numFmtId="206" fontId="8" fillId="0" borderId="0" applyNumberFormat="0" applyFill="0" applyBorder="0" applyAlignment="0" applyProtection="0"/>
    <xf numFmtId="206" fontId="8"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103" borderId="0"/>
    <xf numFmtId="0" fontId="7" fillId="0" borderId="0"/>
    <xf numFmtId="0" fontId="8" fillId="0" borderId="0"/>
    <xf numFmtId="0" fontId="27" fillId="0" borderId="0"/>
    <xf numFmtId="0" fontId="27" fillId="0" borderId="0"/>
    <xf numFmtId="0" fontId="27" fillId="0" borderId="0"/>
    <xf numFmtId="0" fontId="27" fillId="0" borderId="0"/>
    <xf numFmtId="0" fontId="27" fillId="0" borderId="0"/>
    <xf numFmtId="0" fontId="33" fillId="0" borderId="0" applyNumberFormat="0" applyFill="0" applyBorder="0" applyAlignment="0" applyProtection="0"/>
    <xf numFmtId="0" fontId="8" fillId="0" borderId="0">
      <alignment vertical="top"/>
    </xf>
    <xf numFmtId="0" fontId="8" fillId="0" borderId="0">
      <alignment vertical="top"/>
    </xf>
    <xf numFmtId="0" fontId="30" fillId="103" borderId="0"/>
    <xf numFmtId="0" fontId="27" fillId="0" borderId="0"/>
    <xf numFmtId="0" fontId="27" fillId="0" borderId="0"/>
    <xf numFmtId="0" fontId="8" fillId="0" borderId="0">
      <alignment vertical="top"/>
    </xf>
    <xf numFmtId="0" fontId="30" fillId="103" borderId="0"/>
    <xf numFmtId="0" fontId="27" fillId="0" borderId="0"/>
    <xf numFmtId="0" fontId="27" fillId="0" borderId="0"/>
    <xf numFmtId="0" fontId="7" fillId="0" borderId="0"/>
    <xf numFmtId="0" fontId="30" fillId="103" borderId="0"/>
    <xf numFmtId="0" fontId="27" fillId="0" borderId="0"/>
    <xf numFmtId="0" fontId="27" fillId="0" borderId="0"/>
    <xf numFmtId="0" fontId="33" fillId="0" borderId="0">
      <alignment vertical="top"/>
    </xf>
    <xf numFmtId="0" fontId="27" fillId="0" borderId="0"/>
    <xf numFmtId="0" fontId="27" fillId="0" borderId="0"/>
    <xf numFmtId="0" fontId="8" fillId="0" borderId="0"/>
    <xf numFmtId="0" fontId="33" fillId="0" borderId="0" applyNumberFormat="0" applyFill="0" applyBorder="0" applyAlignment="0" applyProtection="0"/>
    <xf numFmtId="0" fontId="7" fillId="0" borderId="0"/>
    <xf numFmtId="0" fontId="33" fillId="0" borderId="0">
      <alignment vertical="top"/>
    </xf>
    <xf numFmtId="0" fontId="8" fillId="0" borderId="0">
      <alignment vertical="top"/>
    </xf>
    <xf numFmtId="0" fontId="33" fillId="0" borderId="0" applyNumberFormat="0" applyFill="0" applyBorder="0" applyAlignment="0" applyProtection="0"/>
    <xf numFmtId="0" fontId="27" fillId="0" borderId="0"/>
    <xf numFmtId="0" fontId="27" fillId="0" borderId="0"/>
    <xf numFmtId="0" fontId="33" fillId="0" borderId="0" applyNumberFormat="0" applyFill="0" applyBorder="0" applyAlignment="0" applyProtection="0"/>
    <xf numFmtId="0" fontId="30" fillId="103" borderId="0"/>
    <xf numFmtId="0" fontId="27" fillId="0" borderId="0"/>
    <xf numFmtId="0" fontId="27" fillId="0" borderId="0"/>
    <xf numFmtId="0" fontId="8" fillId="0" borderId="0"/>
    <xf numFmtId="0" fontId="27" fillId="0" borderId="0"/>
    <xf numFmtId="0" fontId="27" fillId="0" borderId="0"/>
    <xf numFmtId="0" fontId="33" fillId="0" borderId="0" applyNumberFormat="0" applyFill="0" applyBorder="0" applyAlignment="0" applyProtection="0"/>
    <xf numFmtId="0" fontId="8" fillId="0" borderId="0"/>
    <xf numFmtId="0" fontId="27" fillId="0" borderId="0"/>
    <xf numFmtId="0" fontId="27" fillId="0" borderId="0"/>
    <xf numFmtId="169" fontId="8" fillId="0" borderId="0" applyFont="0" applyFill="0" applyBorder="0" applyAlignment="0" applyProtection="0"/>
    <xf numFmtId="173" fontId="8" fillId="0" borderId="0" applyFont="0" applyFill="0" applyBorder="0" applyAlignment="0" applyProtection="0"/>
    <xf numFmtId="169" fontId="27" fillId="0" borderId="0" applyFont="0" applyFill="0" applyBorder="0" applyAlignment="0" applyProtection="0"/>
    <xf numFmtId="169" fontId="8" fillId="0" borderId="0" applyFont="0" applyFill="0" applyBorder="0" applyAlignment="0" applyProtection="0"/>
    <xf numFmtId="168" fontId="10" fillId="0" borderId="0" applyFont="0" applyFill="0" applyBorder="0" applyAlignment="0" applyProtection="0"/>
    <xf numFmtId="169" fontId="10" fillId="0" borderId="0" applyFont="0" applyFill="0" applyBorder="0" applyAlignment="0" applyProtection="0"/>
    <xf numFmtId="169" fontId="27"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73" fontId="8" fillId="0" borderId="0" applyFont="0" applyFill="0" applyBorder="0" applyAlignment="0" applyProtection="0"/>
    <xf numFmtId="222"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22" fontId="8" fillId="0" borderId="0" applyFont="0" applyFill="0" applyBorder="0" applyAlignment="0" applyProtection="0"/>
    <xf numFmtId="17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22"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0" fontId="33" fillId="0" borderId="0"/>
    <xf numFmtId="0" fontId="33" fillId="0" borderId="0">
      <alignment vertical="top"/>
    </xf>
    <xf numFmtId="0" fontId="33" fillId="0" borderId="0" applyNumberFormat="0" applyFill="0" applyBorder="0" applyAlignment="0" applyProtection="0"/>
    <xf numFmtId="0" fontId="27" fillId="0" borderId="0"/>
    <xf numFmtId="0" fontId="8" fillId="0" borderId="0">
      <alignment vertical="top"/>
    </xf>
    <xf numFmtId="0" fontId="33"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8" fillId="0" borderId="0">
      <alignment vertical="top"/>
    </xf>
    <xf numFmtId="0" fontId="27" fillId="0" borderId="0"/>
    <xf numFmtId="0" fontId="27" fillId="0" borderId="0"/>
    <xf numFmtId="0" fontId="27" fillId="0" borderId="0"/>
    <xf numFmtId="0" fontId="27" fillId="0" borderId="0"/>
    <xf numFmtId="0" fontId="7" fillId="0" borderId="0"/>
    <xf numFmtId="0" fontId="27" fillId="0" borderId="0"/>
    <xf numFmtId="0" fontId="27" fillId="0" borderId="0"/>
    <xf numFmtId="0" fontId="27" fillId="0" borderId="0"/>
    <xf numFmtId="0" fontId="27" fillId="0" borderId="0"/>
    <xf numFmtId="0" fontId="33" fillId="0" borderId="0" applyNumberFormat="0" applyFill="0" applyBorder="0" applyAlignment="0" applyProtection="0"/>
    <xf numFmtId="0" fontId="10" fillId="44" borderId="0" applyNumberFormat="0" applyBorder="0" applyAlignment="0" applyProtection="0"/>
    <xf numFmtId="0" fontId="27" fillId="0" borderId="0"/>
    <xf numFmtId="0" fontId="27" fillId="0" borderId="0"/>
    <xf numFmtId="0" fontId="30" fillId="103" borderId="0"/>
    <xf numFmtId="0" fontId="27" fillId="0" borderId="0"/>
    <xf numFmtId="0" fontId="27" fillId="0" borderId="0"/>
    <xf numFmtId="0" fontId="30" fillId="103" borderId="0"/>
    <xf numFmtId="0" fontId="27" fillId="0" borderId="0"/>
    <xf numFmtId="0" fontId="38" fillId="0" borderId="0"/>
    <xf numFmtId="0" fontId="27" fillId="0" borderId="0"/>
    <xf numFmtId="0" fontId="30" fillId="0" borderId="0"/>
    <xf numFmtId="0" fontId="27" fillId="0" borderId="0"/>
    <xf numFmtId="0" fontId="7" fillId="0" borderId="0"/>
    <xf numFmtId="0" fontId="27" fillId="0" borderId="0"/>
    <xf numFmtId="0" fontId="27" fillId="0" borderId="0"/>
    <xf numFmtId="0" fontId="30" fillId="103" borderId="0"/>
    <xf numFmtId="0" fontId="27" fillId="0" borderId="0"/>
    <xf numFmtId="0" fontId="30" fillId="103" borderId="0"/>
    <xf numFmtId="0" fontId="27" fillId="0" borderId="0"/>
    <xf numFmtId="0" fontId="30" fillId="103"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50" borderId="0" applyNumberFormat="0" applyBorder="0" applyAlignment="0" applyProtection="0"/>
    <xf numFmtId="206" fontId="33" fillId="0" borderId="0"/>
    <xf numFmtId="0" fontId="30" fillId="103" borderId="0"/>
    <xf numFmtId="0" fontId="27" fillId="0" borderId="0"/>
    <xf numFmtId="0" fontId="8" fillId="0" borderId="0"/>
    <xf numFmtId="0" fontId="27" fillId="0" borderId="0"/>
    <xf numFmtId="0" fontId="8" fillId="0" borderId="0"/>
    <xf numFmtId="0" fontId="27" fillId="0" borderId="0"/>
    <xf numFmtId="0" fontId="8" fillId="0" borderId="0"/>
    <xf numFmtId="0" fontId="27" fillId="0" borderId="0"/>
    <xf numFmtId="0" fontId="8" fillId="0" borderId="0"/>
    <xf numFmtId="0" fontId="27" fillId="0" borderId="0"/>
    <xf numFmtId="0" fontId="8" fillId="0" borderId="0"/>
    <xf numFmtId="0" fontId="27" fillId="0" borderId="0"/>
    <xf numFmtId="0" fontId="7" fillId="0" borderId="0"/>
    <xf numFmtId="0" fontId="7" fillId="0" borderId="0"/>
    <xf numFmtId="0" fontId="7" fillId="0" borderId="0"/>
    <xf numFmtId="0" fontId="33"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06" fontId="3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20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0" fontId="30" fillId="103"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applyNumberFormat="0" applyFill="0" applyBorder="0" applyAlignment="0" applyProtection="0"/>
    <xf numFmtId="206" fontId="29" fillId="0" borderId="0"/>
    <xf numFmtId="0" fontId="33" fillId="0" borderId="0">
      <alignment vertical="top"/>
    </xf>
    <xf numFmtId="0" fontId="30" fillId="103"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06" fontId="10" fillId="0" borderId="0" applyFill="0"/>
    <xf numFmtId="206" fontId="10" fillId="0" borderId="0" applyFill="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applyNumberFormat="0" applyFill="0" applyBorder="0" applyAlignment="0" applyProtection="0"/>
    <xf numFmtId="0" fontId="7" fillId="0" borderId="0"/>
    <xf numFmtId="0" fontId="30" fillId="103"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42" borderId="40" applyNumberFormat="0" applyFont="0" applyAlignment="0" applyProtection="0"/>
    <xf numFmtId="0" fontId="30" fillId="82" borderId="31" applyNumberFormat="0" applyFont="0" applyAlignment="0" applyProtection="0"/>
    <xf numFmtId="206" fontId="10" fillId="42" borderId="40" applyNumberFormat="0" applyFont="0" applyAlignment="0" applyProtection="0"/>
    <xf numFmtId="0" fontId="33" fillId="42" borderId="40" applyNumberFormat="0" applyFont="0" applyAlignment="0" applyProtection="0"/>
    <xf numFmtId="0" fontId="72" fillId="42" borderId="40" applyNumberFormat="0" applyFont="0" applyAlignment="0" applyProtection="0"/>
    <xf numFmtId="0" fontId="33" fillId="42" borderId="40" applyNumberFormat="0" applyFont="0" applyAlignment="0" applyProtection="0"/>
    <xf numFmtId="206" fontId="8" fillId="82" borderId="40" applyNumberFormat="0" applyFont="0" applyAlignment="0" applyProtection="0"/>
    <xf numFmtId="206" fontId="105" fillId="43" borderId="8">
      <alignment horizontal="center" vertical="center" wrapText="1"/>
    </xf>
    <xf numFmtId="206" fontId="106" fillId="86" borderId="41" applyNumberFormat="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202" fontId="107" fillId="0" borderId="0"/>
    <xf numFmtId="206" fontId="108" fillId="0" borderId="0" applyNumberFormat="0" applyFont="0" applyFill="0" applyBorder="0" applyAlignment="0" applyProtection="0">
      <alignment horizontal="left"/>
    </xf>
    <xf numFmtId="206" fontId="8" fillId="0" borderId="3">
      <alignment horizontal="center"/>
    </xf>
    <xf numFmtId="206" fontId="48" fillId="0" borderId="42" applyNumberFormat="0" applyBorder="0"/>
    <xf numFmtId="284" fontId="109" fillId="0" borderId="0" applyNumberFormat="0" applyFill="0" applyBorder="0" applyAlignment="0" applyProtection="0">
      <alignment horizontal="left"/>
    </xf>
    <xf numFmtId="0" fontId="106" fillId="87" borderId="41" applyNumberFormat="0" applyAlignment="0" applyProtection="0"/>
    <xf numFmtId="206" fontId="106" fillId="53" borderId="41" applyNumberFormat="0" applyAlignment="0" applyProtection="0"/>
    <xf numFmtId="0" fontId="106" fillId="53" borderId="41" applyNumberFormat="0" applyAlignment="0" applyProtection="0"/>
    <xf numFmtId="0" fontId="287" fillId="53" borderId="41" applyNumberFormat="0" applyAlignment="0" applyProtection="0"/>
    <xf numFmtId="0" fontId="106" fillId="53" borderId="41" applyNumberFormat="0" applyAlignment="0" applyProtection="0"/>
    <xf numFmtId="4" fontId="30" fillId="102" borderId="31" applyNumberFormat="0" applyProtection="0">
      <alignment vertical="center"/>
    </xf>
    <xf numFmtId="4" fontId="110" fillId="102" borderId="43" applyNumberFormat="0" applyProtection="0">
      <alignment vertical="center"/>
    </xf>
    <xf numFmtId="4" fontId="239" fillId="110" borderId="31" applyNumberFormat="0" applyProtection="0">
      <alignment vertical="center"/>
    </xf>
    <xf numFmtId="4" fontId="111" fillId="102" borderId="43" applyNumberFormat="0" applyProtection="0">
      <alignment vertical="center"/>
    </xf>
    <xf numFmtId="4" fontId="30" fillId="110" borderId="31" applyNumberFormat="0" applyProtection="0">
      <alignment horizontal="left" vertical="center" indent="1"/>
    </xf>
    <xf numFmtId="4" fontId="110" fillId="102" borderId="43" applyNumberFormat="0" applyProtection="0">
      <alignment horizontal="left" vertical="center" indent="1"/>
    </xf>
    <xf numFmtId="206" fontId="110" fillId="102" borderId="43" applyNumberFormat="0" applyProtection="0">
      <alignment horizontal="left" vertical="top" indent="1"/>
    </xf>
    <xf numFmtId="0" fontId="110" fillId="102" borderId="43" applyNumberFormat="0" applyProtection="0">
      <alignment horizontal="left" vertical="top" indent="1"/>
    </xf>
    <xf numFmtId="4" fontId="30" fillId="58" borderId="31" applyNumberFormat="0" applyProtection="0">
      <alignment horizontal="left" vertical="center" indent="1"/>
    </xf>
    <xf numFmtId="4" fontId="110" fillId="40" borderId="0" applyNumberFormat="0" applyProtection="0">
      <alignment horizontal="left" vertical="center" indent="1"/>
    </xf>
    <xf numFmtId="4" fontId="72" fillId="45" borderId="43" applyNumberFormat="0" applyProtection="0">
      <alignment horizontal="right" vertical="center"/>
    </xf>
    <xf numFmtId="4" fontId="72" fillId="45" borderId="43" applyNumberFormat="0" applyProtection="0">
      <alignment horizontal="right" vertical="center"/>
    </xf>
    <xf numFmtId="4" fontId="72" fillId="41" borderId="43" applyNumberFormat="0" applyProtection="0">
      <alignment horizontal="right" vertical="center"/>
    </xf>
    <xf numFmtId="4" fontId="72" fillId="41"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55" borderId="43" applyNumberFormat="0" applyProtection="0">
      <alignment horizontal="right" vertical="center"/>
    </xf>
    <xf numFmtId="4" fontId="72" fillId="55" borderId="43" applyNumberFormat="0" applyProtection="0">
      <alignment horizontal="right" vertical="center"/>
    </xf>
    <xf numFmtId="4" fontId="72" fillId="59" borderId="43" applyNumberFormat="0" applyProtection="0">
      <alignment horizontal="right" vertical="center"/>
    </xf>
    <xf numFmtId="4" fontId="72" fillId="59" borderId="43" applyNumberFormat="0" applyProtection="0">
      <alignment horizontal="right" vertical="center"/>
    </xf>
    <xf numFmtId="4" fontId="72" fillId="96" borderId="43" applyNumberFormat="0" applyProtection="0">
      <alignment horizontal="right" vertical="center"/>
    </xf>
    <xf numFmtId="4" fontId="72" fillId="96" borderId="43" applyNumberFormat="0" applyProtection="0">
      <alignment horizontal="right" vertical="center"/>
    </xf>
    <xf numFmtId="4" fontId="72" fillId="52" borderId="43" applyNumberFormat="0" applyProtection="0">
      <alignment horizontal="right" vertical="center"/>
    </xf>
    <xf numFmtId="4" fontId="72" fillId="52" borderId="43" applyNumberFormat="0" applyProtection="0">
      <alignment horizontal="right" vertical="center"/>
    </xf>
    <xf numFmtId="4" fontId="72" fillId="104" borderId="43" applyNumberFormat="0" applyProtection="0">
      <alignment horizontal="right" vertical="center"/>
    </xf>
    <xf numFmtId="4" fontId="72" fillId="104" borderId="43" applyNumberFormat="0" applyProtection="0">
      <alignment horizontal="right" vertical="center"/>
    </xf>
    <xf numFmtId="4" fontId="72" fillId="54" borderId="43" applyNumberFormat="0" applyProtection="0">
      <alignment horizontal="right" vertical="center"/>
    </xf>
    <xf numFmtId="4" fontId="72" fillId="54" borderId="43" applyNumberFormat="0" applyProtection="0">
      <alignment horizontal="right" vertical="center"/>
    </xf>
    <xf numFmtId="4" fontId="110" fillId="105" borderId="44" applyNumberFormat="0" applyProtection="0">
      <alignment horizontal="left" vertical="center" indent="1"/>
    </xf>
    <xf numFmtId="4" fontId="30" fillId="105" borderId="66" applyNumberFormat="0" applyProtection="0">
      <alignment horizontal="left" vertical="center" indent="1"/>
    </xf>
    <xf numFmtId="4" fontId="110" fillId="105" borderId="44"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8" fillId="51" borderId="66" applyNumberFormat="0" applyProtection="0">
      <alignment horizontal="left" vertical="center" indent="1"/>
    </xf>
    <xf numFmtId="4" fontId="112" fillId="51" borderId="0" applyNumberFormat="0" applyProtection="0">
      <alignment horizontal="left" vertical="center" indent="1"/>
    </xf>
    <xf numFmtId="4" fontId="112" fillId="51" borderId="0" applyNumberFormat="0" applyProtection="0">
      <alignment horizontal="left" vertical="center" indent="1"/>
    </xf>
    <xf numFmtId="4" fontId="72" fillId="40" borderId="43" applyNumberFormat="0" applyProtection="0">
      <alignment horizontal="right" vertical="center"/>
    </xf>
    <xf numFmtId="4" fontId="72" fillId="40" borderId="43" applyNumberFormat="0" applyProtection="0">
      <alignment horizontal="right" vertical="center"/>
    </xf>
    <xf numFmtId="4" fontId="30" fillId="106" borderId="66" applyNumberFormat="0" applyProtection="0">
      <alignment horizontal="left" vertical="center" indent="1"/>
    </xf>
    <xf numFmtId="4" fontId="30" fillId="40" borderId="66" applyNumberFormat="0" applyProtection="0">
      <alignment horizontal="left" vertical="center" indent="1"/>
    </xf>
    <xf numFmtId="206"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206"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30" fillId="107" borderId="31" applyNumberFormat="0" applyProtection="0">
      <alignment horizontal="left" vertical="center" indent="1"/>
    </xf>
    <xf numFmtId="206" fontId="8" fillId="40" borderId="43" applyNumberFormat="0" applyProtection="0">
      <alignment horizontal="left" vertical="center" indent="1"/>
    </xf>
    <xf numFmtId="0" fontId="30" fillId="107" borderId="31" applyNumberFormat="0" applyProtection="0">
      <alignment horizontal="left" vertical="center" indent="1"/>
    </xf>
    <xf numFmtId="206"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206"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top" indent="1"/>
    </xf>
    <xf numFmtId="206" fontId="8"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8" fillId="106" borderId="43" applyNumberFormat="0" applyProtection="0">
      <alignment horizontal="left" vertical="center" indent="1"/>
    </xf>
    <xf numFmtId="206"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top" indent="1"/>
    </xf>
    <xf numFmtId="206" fontId="8"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8" fillId="43" borderId="38" applyNumberFormat="0">
      <protection locked="0"/>
    </xf>
    <xf numFmtId="206" fontId="8" fillId="43" borderId="38" applyNumberFormat="0">
      <protection locked="0"/>
    </xf>
    <xf numFmtId="0" fontId="30" fillId="43" borderId="76" applyNumberFormat="0">
      <protection locked="0"/>
    </xf>
    <xf numFmtId="0" fontId="8" fillId="43" borderId="38" applyNumberFormat="0">
      <protection locked="0"/>
    </xf>
    <xf numFmtId="0" fontId="30" fillId="43" borderId="76" applyNumberFormat="0">
      <protection locked="0"/>
    </xf>
    <xf numFmtId="0" fontId="41" fillId="51" borderId="77" applyBorder="0"/>
    <xf numFmtId="4" fontId="72" fillId="42" borderId="43" applyNumberFormat="0" applyProtection="0">
      <alignment vertical="center"/>
    </xf>
    <xf numFmtId="4" fontId="72" fillId="42" borderId="43" applyNumberFormat="0" applyProtection="0">
      <alignment vertical="center"/>
    </xf>
    <xf numFmtId="4" fontId="288" fillId="42" borderId="43" applyNumberFormat="0" applyProtection="0">
      <alignment vertical="center"/>
    </xf>
    <xf numFmtId="4" fontId="239" fillId="99" borderId="38" applyNumberFormat="0" applyProtection="0">
      <alignment vertical="center"/>
    </xf>
    <xf numFmtId="4" fontId="288" fillId="42" borderId="43" applyNumberFormat="0" applyProtection="0">
      <alignment vertical="center"/>
    </xf>
    <xf numFmtId="4" fontId="72" fillId="42" borderId="43" applyNumberFormat="0" applyProtection="0">
      <alignment horizontal="left" vertical="center" indent="1"/>
    </xf>
    <xf numFmtId="4" fontId="72" fillId="42" borderId="43" applyNumberFormat="0" applyProtection="0">
      <alignment horizontal="left" vertical="center" indent="1"/>
    </xf>
    <xf numFmtId="206" fontId="72" fillId="42" borderId="43" applyNumberFormat="0" applyProtection="0">
      <alignment horizontal="left" vertical="top" indent="1"/>
    </xf>
    <xf numFmtId="0" fontId="72" fillId="42" borderId="43" applyNumberFormat="0" applyProtection="0">
      <alignment horizontal="left" vertical="top" indent="1"/>
    </xf>
    <xf numFmtId="0" fontId="72" fillId="42" borderId="43" applyNumberFormat="0" applyProtection="0">
      <alignment horizontal="left" vertical="top" indent="1"/>
    </xf>
    <xf numFmtId="4" fontId="72" fillId="106" borderId="43" applyNumberFormat="0" applyProtection="0">
      <alignment horizontal="right" vertical="center"/>
    </xf>
    <xf numFmtId="4" fontId="72" fillId="106" borderId="43" applyNumberFormat="0" applyProtection="0">
      <alignment horizontal="right" vertical="center"/>
    </xf>
    <xf numFmtId="4" fontId="288" fillId="106" borderId="43" applyNumberFormat="0" applyProtection="0">
      <alignment horizontal="right" vertical="center"/>
    </xf>
    <xf numFmtId="4" fontId="239" fillId="6" borderId="31" applyNumberFormat="0" applyProtection="0">
      <alignment horizontal="right" vertical="center"/>
    </xf>
    <xf numFmtId="4" fontId="288" fillId="106" borderId="43" applyNumberFormat="0" applyProtection="0">
      <alignment horizontal="right" vertical="center"/>
    </xf>
    <xf numFmtId="4" fontId="72" fillId="40" borderId="43" applyNumberFormat="0" applyProtection="0">
      <alignment horizontal="left" vertical="center" indent="1"/>
    </xf>
    <xf numFmtId="4" fontId="72" fillId="40" borderId="43" applyNumberFormat="0" applyProtection="0">
      <alignment horizontal="left" vertical="center" indent="1"/>
    </xf>
    <xf numFmtId="206" fontId="72" fillId="40" borderId="43" applyNumberFormat="0" applyProtection="0">
      <alignment horizontal="left" vertical="top" indent="1"/>
    </xf>
    <xf numFmtId="0" fontId="72" fillId="40" borderId="43" applyNumberFormat="0" applyProtection="0">
      <alignment horizontal="left" vertical="top" indent="1"/>
    </xf>
    <xf numFmtId="0" fontId="72" fillId="40" borderId="43" applyNumberFormat="0" applyProtection="0">
      <alignment horizontal="left" vertical="top" indent="1"/>
    </xf>
    <xf numFmtId="4" fontId="289" fillId="100" borderId="0" applyNumberFormat="0" applyProtection="0">
      <alignment horizontal="left" vertical="center" indent="1"/>
    </xf>
    <xf numFmtId="4" fontId="241" fillId="100" borderId="66" applyNumberFormat="0" applyProtection="0">
      <alignment horizontal="left" vertical="center" indent="1"/>
    </xf>
    <xf numFmtId="4" fontId="289" fillId="100" borderId="0" applyNumberFormat="0" applyProtection="0">
      <alignment horizontal="left" vertical="center" indent="1"/>
    </xf>
    <xf numFmtId="0" fontId="30" fillId="130" borderId="38"/>
    <xf numFmtId="4" fontId="266" fillId="106" borderId="43" applyNumberFormat="0" applyProtection="0">
      <alignment horizontal="right" vertical="center"/>
    </xf>
    <xf numFmtId="4" fontId="242" fillId="43" borderId="31" applyNumberFormat="0" applyProtection="0">
      <alignment horizontal="right" vertical="center"/>
    </xf>
    <xf numFmtId="4" fontId="266" fillId="106" borderId="43" applyNumberFormat="0" applyProtection="0">
      <alignment horizontal="right" vertical="center"/>
    </xf>
    <xf numFmtId="0" fontId="255" fillId="0" borderId="0" applyNumberFormat="0" applyFill="0" applyBorder="0" applyAlignment="0" applyProtection="0"/>
    <xf numFmtId="206" fontId="255" fillId="0" borderId="0" applyNumberFormat="0" applyFill="0" applyBorder="0" applyAlignment="0" applyProtection="0"/>
    <xf numFmtId="206" fontId="243" fillId="98" borderId="4">
      <alignment horizontal="centerContinuous" vertical="center" wrapText="1"/>
    </xf>
    <xf numFmtId="233" fontId="246" fillId="0" borderId="18" applyBorder="0" applyProtection="0">
      <alignment horizontal="right" vertical="center"/>
    </xf>
    <xf numFmtId="206" fontId="247" fillId="128" borderId="18" applyBorder="0" applyProtection="0">
      <alignment horizontal="centerContinuous" vertical="center"/>
    </xf>
    <xf numFmtId="0" fontId="251" fillId="0" borderId="0" applyNumberFormat="0" applyFill="0" applyBorder="0" applyAlignment="0" applyProtection="0"/>
    <xf numFmtId="0" fontId="290" fillId="0" borderId="0" applyNumberFormat="0" applyFill="0" applyBorder="0" applyAlignment="0" applyProtection="0"/>
    <xf numFmtId="206" fontId="251" fillId="0" borderId="0" applyNumberFormat="0" applyFill="0" applyBorder="0" applyAlignment="0" applyProtection="0"/>
    <xf numFmtId="0" fontId="251" fillId="0" borderId="0" applyNumberFormat="0" applyFill="0" applyBorder="0" applyAlignment="0" applyProtection="0"/>
    <xf numFmtId="0" fontId="291" fillId="0" borderId="0" applyNumberFormat="0" applyFill="0" applyBorder="0" applyAlignment="0" applyProtection="0"/>
    <xf numFmtId="0" fontId="251" fillId="0" borderId="0" applyNumberFormat="0" applyFill="0" applyBorder="0" applyAlignment="0" applyProtection="0"/>
    <xf numFmtId="0" fontId="252" fillId="0" borderId="0" applyNumberFormat="0" applyFill="0" applyBorder="0" applyAlignment="0" applyProtection="0"/>
    <xf numFmtId="0" fontId="292" fillId="0" borderId="0" applyNumberFormat="0" applyFill="0" applyBorder="0" applyAlignment="0" applyProtection="0"/>
    <xf numFmtId="206"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5" fillId="0" borderId="0" applyNumberFormat="0" applyFill="0" applyBorder="0" applyAlignment="0" applyProtection="0"/>
    <xf numFmtId="206" fontId="255" fillId="0" borderId="0" applyNumberFormat="0" applyFill="0" applyBorder="0" applyAlignment="0" applyProtection="0"/>
    <xf numFmtId="0" fontId="259" fillId="0" borderId="63" applyNumberFormat="0" applyFill="0" applyAlignment="0" applyProtection="0"/>
    <xf numFmtId="0" fontId="97" fillId="0" borderId="35" applyNumberFormat="0" applyFill="0" applyAlignment="0" applyProtection="0"/>
    <xf numFmtId="206" fontId="259" fillId="0" borderId="63" applyNumberFormat="0" applyFill="0" applyAlignment="0" applyProtection="0"/>
    <xf numFmtId="0" fontId="259" fillId="0" borderId="63" applyNumberFormat="0" applyFill="0" applyAlignment="0" applyProtection="0"/>
    <xf numFmtId="0" fontId="259" fillId="0" borderId="63" applyNumberFormat="0" applyFill="0" applyAlignment="0" applyProtection="0"/>
    <xf numFmtId="0" fontId="260" fillId="0" borderId="36" applyNumberFormat="0" applyFill="0" applyAlignment="0" applyProtection="0"/>
    <xf numFmtId="0" fontId="98" fillId="0" borderId="73" applyNumberFormat="0" applyFill="0" applyAlignment="0" applyProtection="0"/>
    <xf numFmtId="206" fontId="260" fillId="0" borderId="36" applyNumberFormat="0" applyFill="0" applyAlignment="0" applyProtection="0"/>
    <xf numFmtId="0" fontId="260" fillId="0" borderId="36" applyNumberFormat="0" applyFill="0" applyAlignment="0" applyProtection="0"/>
    <xf numFmtId="0" fontId="260" fillId="0" borderId="36" applyNumberFormat="0" applyFill="0" applyAlignment="0" applyProtection="0"/>
    <xf numFmtId="0" fontId="171" fillId="0" borderId="64" applyNumberFormat="0" applyFill="0" applyAlignment="0" applyProtection="0"/>
    <xf numFmtId="0" fontId="92" fillId="0" borderId="74" applyNumberFormat="0" applyFill="0" applyAlignment="0" applyProtection="0"/>
    <xf numFmtId="206" fontId="171" fillId="0" borderId="64" applyNumberFormat="0" applyFill="0" applyAlignment="0" applyProtection="0"/>
    <xf numFmtId="0" fontId="171" fillId="0" borderId="64" applyNumberFormat="0" applyFill="0" applyAlignment="0" applyProtection="0"/>
    <xf numFmtId="0" fontId="171" fillId="0" borderId="64" applyNumberFormat="0" applyFill="0" applyAlignment="0" applyProtection="0"/>
    <xf numFmtId="0" fontId="254" fillId="0" borderId="0" applyNumberFormat="0" applyFill="0" applyBorder="0" applyAlignment="0" applyProtection="0"/>
    <xf numFmtId="206"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3" fontId="208" fillId="6" borderId="18">
      <alignment horizontal="center" vertical="center"/>
    </xf>
    <xf numFmtId="206" fontId="90" fillId="0" borderId="68" applyNumberFormat="0" applyFill="0" applyAlignment="0" applyProtection="0"/>
    <xf numFmtId="0" fontId="90" fillId="0" borderId="78" applyNumberFormat="0" applyFill="0" applyAlignment="0" applyProtection="0"/>
    <xf numFmtId="206" fontId="90" fillId="0" borderId="68" applyNumberFormat="0" applyFill="0" applyAlignment="0" applyProtection="0"/>
    <xf numFmtId="0" fontId="90" fillId="0" borderId="68" applyNumberFormat="0" applyFill="0" applyAlignment="0" applyProtection="0"/>
    <xf numFmtId="207" fontId="8" fillId="0" borderId="16" applyFill="0"/>
    <xf numFmtId="0" fontId="90" fillId="0" borderId="68" applyNumberFormat="0" applyFill="0" applyAlignment="0" applyProtection="0"/>
    <xf numFmtId="206" fontId="90" fillId="0" borderId="68" applyNumberFormat="0" applyFill="0" applyAlignment="0" applyProtection="0"/>
    <xf numFmtId="0" fontId="90" fillId="0" borderId="78" applyNumberFormat="0" applyFill="0" applyAlignment="0" applyProtection="0"/>
    <xf numFmtId="0" fontId="251" fillId="0" borderId="0" applyNumberFormat="0" applyFill="0" applyBorder="0" applyAlignment="0" applyProtection="0"/>
    <xf numFmtId="206" fontId="251" fillId="0" borderId="0" applyNumberFormat="0" applyFill="0" applyBorder="0" applyAlignment="0" applyProtection="0"/>
    <xf numFmtId="0" fontId="8" fillId="0" borderId="0"/>
    <xf numFmtId="169" fontId="8" fillId="0" borderId="0" applyFont="0" applyFill="0" applyBorder="0" applyAlignment="0" applyProtection="0"/>
    <xf numFmtId="9" fontId="8" fillId="0" borderId="0" applyFont="0" applyFill="0" applyBorder="0" applyAlignment="0" applyProtection="0"/>
    <xf numFmtId="169" fontId="8" fillId="0" borderId="0" applyFont="0" applyFill="0" applyBorder="0" applyAlignment="0" applyProtection="0"/>
    <xf numFmtId="0" fontId="8" fillId="0" borderId="0" applyNumberFormat="0" applyFill="0" applyBorder="0" applyAlignment="0" applyProtection="0"/>
    <xf numFmtId="0" fontId="119" fillId="0" borderId="0"/>
    <xf numFmtId="0" fontId="27" fillId="0" borderId="0"/>
    <xf numFmtId="0" fontId="27" fillId="0" borderId="0"/>
    <xf numFmtId="0" fontId="30" fillId="103" borderId="0"/>
    <xf numFmtId="0" fontId="27" fillId="0" borderId="0"/>
    <xf numFmtId="0" fontId="27" fillId="0" borderId="0"/>
    <xf numFmtId="0" fontId="30" fillId="103" borderId="0"/>
    <xf numFmtId="0" fontId="27" fillId="0" borderId="0"/>
    <xf numFmtId="0" fontId="38" fillId="0" borderId="0"/>
    <xf numFmtId="0" fontId="27" fillId="0" borderId="0"/>
    <xf numFmtId="0" fontId="30" fillId="0" borderId="0"/>
    <xf numFmtId="0" fontId="27" fillId="0" borderId="0"/>
    <xf numFmtId="0" fontId="7" fillId="0" borderId="0"/>
    <xf numFmtId="0" fontId="27" fillId="0" borderId="0"/>
    <xf numFmtId="0" fontId="27" fillId="0" borderId="0"/>
    <xf numFmtId="0" fontId="30" fillId="103" borderId="0"/>
    <xf numFmtId="0" fontId="27" fillId="0" borderId="0"/>
    <xf numFmtId="0" fontId="30" fillId="103" borderId="0"/>
    <xf numFmtId="0" fontId="27" fillId="0" borderId="0"/>
    <xf numFmtId="0" fontId="30" fillId="103" borderId="0"/>
    <xf numFmtId="0" fontId="27" fillId="0" borderId="0"/>
    <xf numFmtId="0" fontId="33" fillId="0" borderId="0" applyNumberFormat="0" applyFill="0" applyBorder="0" applyAlignment="0" applyProtection="0"/>
    <xf numFmtId="0" fontId="27" fillId="0" borderId="0"/>
    <xf numFmtId="206" fontId="33" fillId="0" borderId="0"/>
    <xf numFmtId="0" fontId="7" fillId="0" borderId="0"/>
    <xf numFmtId="0" fontId="8" fillId="0" borderId="0" applyNumberFormat="0" applyFill="0" applyBorder="0" applyAlignment="0" applyProtection="0"/>
    <xf numFmtId="0" fontId="27" fillId="0" borderId="0"/>
    <xf numFmtId="0" fontId="27" fillId="0" borderId="0"/>
    <xf numFmtId="0" fontId="27" fillId="0" borderId="0"/>
    <xf numFmtId="0" fontId="33" fillId="0" borderId="0" applyNumberFormat="0" applyFill="0" applyBorder="0" applyAlignment="0" applyProtection="0"/>
    <xf numFmtId="0" fontId="27" fillId="0" borderId="0"/>
    <xf numFmtId="0" fontId="27" fillId="0" borderId="0"/>
    <xf numFmtId="0" fontId="27" fillId="0" borderId="0"/>
    <xf numFmtId="0" fontId="27" fillId="0" borderId="0"/>
    <xf numFmtId="0" fontId="33" fillId="0" borderId="0" applyNumberForma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0" fontId="255" fillId="0" borderId="0" applyNumberForma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15" borderId="28" applyNumberFormat="0" applyFont="0" applyAlignment="0" applyProtection="0"/>
    <xf numFmtId="169" fontId="10" fillId="0" borderId="0" applyFont="0" applyFill="0" applyBorder="0" applyAlignment="0" applyProtection="0"/>
    <xf numFmtId="0" fontId="115"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0" fillId="0" borderId="0" applyNumberForma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8" fillId="0" borderId="0"/>
    <xf numFmtId="9" fontId="33" fillId="0" borderId="0" applyFont="0" applyFill="0" applyBorder="0" applyAlignment="0" applyProtection="0"/>
    <xf numFmtId="9" fontId="33" fillId="0" borderId="0" applyFont="0" applyFill="0" applyBorder="0" applyAlignment="0" applyProtection="0"/>
    <xf numFmtId="0" fontId="7" fillId="0" borderId="0"/>
    <xf numFmtId="0" fontId="30" fillId="103" borderId="0"/>
    <xf numFmtId="0" fontId="77" fillId="86" borderId="30" applyNumberFormat="0" applyAlignment="0" applyProtection="0"/>
    <xf numFmtId="0" fontId="8" fillId="0" borderId="0"/>
    <xf numFmtId="0" fontId="8" fillId="0" borderId="0"/>
    <xf numFmtId="0" fontId="8" fillId="0" borderId="0"/>
    <xf numFmtId="0" fontId="30" fillId="103" borderId="0"/>
    <xf numFmtId="0" fontId="8" fillId="0" borderId="0"/>
    <xf numFmtId="0" fontId="94" fillId="83" borderId="30" applyNumberFormat="0" applyAlignment="0" applyProtection="0"/>
    <xf numFmtId="173" fontId="8" fillId="0" borderId="0" applyFont="0" applyFill="0" applyBorder="0" applyAlignment="0" applyProtection="0"/>
    <xf numFmtId="173" fontId="8" fillId="0" borderId="0" applyFont="0" applyFill="0" applyBorder="0" applyAlignment="0" applyProtection="0"/>
    <xf numFmtId="0" fontId="8" fillId="0" borderId="0"/>
    <xf numFmtId="0" fontId="8" fillId="0" borderId="0"/>
    <xf numFmtId="0" fontId="8" fillId="82" borderId="40" applyNumberFormat="0" applyFont="0" applyAlignment="0" applyProtection="0"/>
    <xf numFmtId="0" fontId="8" fillId="82" borderId="40" applyNumberFormat="0" applyFont="0" applyAlignment="0" applyProtection="0"/>
    <xf numFmtId="0" fontId="106" fillId="86" borderId="41" applyNumberFormat="0" applyAlignment="0" applyProtection="0"/>
    <xf numFmtId="9" fontId="11" fillId="0" borderId="0" applyFont="0" applyFill="0" applyBorder="0" applyAlignment="0" applyProtection="0"/>
    <xf numFmtId="9" fontId="33" fillId="0" borderId="0" applyFont="0" applyFill="0" applyBorder="0" applyAlignment="0" applyProtection="0"/>
    <xf numFmtId="173" fontId="8" fillId="0" borderId="0" applyFont="0" applyFill="0" applyBorder="0" applyAlignment="0" applyProtection="0"/>
    <xf numFmtId="4" fontId="110" fillId="102" borderId="43" applyNumberFormat="0" applyProtection="0">
      <alignment vertical="center"/>
    </xf>
    <xf numFmtId="4" fontId="111" fillId="102" borderId="43" applyNumberFormat="0" applyProtection="0">
      <alignment vertical="center"/>
    </xf>
    <xf numFmtId="4" fontId="110" fillId="102" borderId="43" applyNumberFormat="0" applyProtection="0">
      <alignment horizontal="left" vertical="center" indent="1"/>
    </xf>
    <xf numFmtId="0" fontId="110" fillId="102" borderId="43" applyNumberFormat="0" applyProtection="0">
      <alignment horizontal="left" vertical="top" indent="1"/>
    </xf>
    <xf numFmtId="4" fontId="72" fillId="45" borderId="43" applyNumberFormat="0" applyProtection="0">
      <alignment horizontal="right" vertical="center"/>
    </xf>
    <xf numFmtId="4" fontId="72" fillId="41" borderId="43" applyNumberFormat="0" applyProtection="0">
      <alignment horizontal="right" vertical="center"/>
    </xf>
    <xf numFmtId="4" fontId="72" fillId="95" borderId="43" applyNumberFormat="0" applyProtection="0">
      <alignment horizontal="right" vertical="center"/>
    </xf>
    <xf numFmtId="4" fontId="72" fillId="55" borderId="43" applyNumberFormat="0" applyProtection="0">
      <alignment horizontal="right" vertical="center"/>
    </xf>
    <xf numFmtId="4" fontId="72" fillId="59" borderId="43" applyNumberFormat="0" applyProtection="0">
      <alignment horizontal="right" vertical="center"/>
    </xf>
    <xf numFmtId="4" fontId="72" fillId="96" borderId="43" applyNumberFormat="0" applyProtection="0">
      <alignment horizontal="right" vertical="center"/>
    </xf>
    <xf numFmtId="4" fontId="72" fillId="52" borderId="43" applyNumberFormat="0" applyProtection="0">
      <alignment horizontal="right" vertical="center"/>
    </xf>
    <xf numFmtId="4" fontId="72" fillId="104" borderId="43" applyNumberFormat="0" applyProtection="0">
      <alignment horizontal="right" vertical="center"/>
    </xf>
    <xf numFmtId="4" fontId="72" fillId="54" borderId="43" applyNumberFormat="0" applyProtection="0">
      <alignment horizontal="right" vertical="center"/>
    </xf>
    <xf numFmtId="4" fontId="72" fillId="40" borderId="43" applyNumberFormat="0" applyProtection="0">
      <alignment horizontal="right" vertical="center"/>
    </xf>
    <xf numFmtId="0" fontId="8" fillId="0" borderId="0"/>
    <xf numFmtId="173" fontId="8" fillId="0" borderId="0" applyFont="0" applyFill="0" applyBorder="0" applyAlignment="0" applyProtection="0"/>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43" borderId="38" applyNumberFormat="0">
      <protection locked="0"/>
    </xf>
    <xf numFmtId="4" fontId="72" fillId="42" borderId="43" applyNumberFormat="0" applyProtection="0">
      <alignment vertical="center"/>
    </xf>
    <xf numFmtId="4" fontId="288" fillId="42" borderId="43" applyNumberFormat="0" applyProtection="0">
      <alignment vertical="center"/>
    </xf>
    <xf numFmtId="4" fontId="72" fillId="42" borderId="43" applyNumberFormat="0" applyProtection="0">
      <alignment horizontal="left" vertical="center" indent="1"/>
    </xf>
    <xf numFmtId="0" fontId="72" fillId="42" borderId="43" applyNumberFormat="0" applyProtection="0">
      <alignment horizontal="left" vertical="top" indent="1"/>
    </xf>
    <xf numFmtId="4" fontId="72" fillId="106" borderId="43" applyNumberFormat="0" applyProtection="0">
      <alignment horizontal="right" vertical="center"/>
    </xf>
    <xf numFmtId="4" fontId="288" fillId="106" borderId="43" applyNumberFormat="0" applyProtection="0">
      <alignment horizontal="right" vertical="center"/>
    </xf>
    <xf numFmtId="4" fontId="72" fillId="40" borderId="43" applyNumberFormat="0" applyProtection="0">
      <alignment horizontal="left" vertical="center" indent="1"/>
    </xf>
    <xf numFmtId="0" fontId="72" fillId="40" borderId="43" applyNumberFormat="0" applyProtection="0">
      <alignment horizontal="left" vertical="top" indent="1"/>
    </xf>
    <xf numFmtId="4" fontId="266" fillId="106" borderId="43" applyNumberFormat="0" applyProtection="0">
      <alignment horizontal="right" vertical="center"/>
    </xf>
    <xf numFmtId="0" fontId="255" fillId="0" borderId="0" applyNumberFormat="0" applyFill="0" applyBorder="0" applyAlignment="0" applyProtection="0"/>
    <xf numFmtId="0" fontId="90" fillId="0" borderId="78" applyNumberFormat="0" applyFill="0" applyAlignment="0" applyProtection="0"/>
    <xf numFmtId="0" fontId="30" fillId="44" borderId="31" applyNumberFormat="0" applyProtection="0">
      <alignment horizontal="left" vertical="center" indent="1"/>
    </xf>
    <xf numFmtId="4" fontId="30" fillId="0" borderId="31" applyNumberFormat="0" applyProtection="0">
      <alignment horizontal="right" vertical="center"/>
    </xf>
    <xf numFmtId="173" fontId="8" fillId="0" borderId="0" applyFont="0" applyFill="0" applyBorder="0" applyAlignment="0" applyProtection="0"/>
    <xf numFmtId="0" fontId="115" fillId="0" borderId="0" applyNumberFormat="0" applyFill="0" applyBorder="0" applyAlignment="0" applyProtection="0"/>
    <xf numFmtId="0" fontId="11" fillId="0" borderId="0"/>
    <xf numFmtId="0" fontId="90" fillId="0" borderId="78" applyNumberFormat="0" applyFill="0" applyAlignment="0" applyProtection="0"/>
    <xf numFmtId="0" fontId="7" fillId="40" borderId="0" applyNumberFormat="0" applyBorder="0" applyAlignment="0" applyProtection="0"/>
    <xf numFmtId="0" fontId="10" fillId="46" borderId="0" applyNumberFormat="0" applyBorder="0" applyAlignment="0" applyProtection="0"/>
    <xf numFmtId="0" fontId="90" fillId="0" borderId="78" applyNumberFormat="0" applyFill="0" applyAlignment="0" applyProtection="0"/>
    <xf numFmtId="0" fontId="7" fillId="41" borderId="0" applyNumberFormat="0" applyBorder="0" applyAlignment="0" applyProtection="0"/>
    <xf numFmtId="0" fontId="10" fillId="45" borderId="0" applyNumberFormat="0" applyBorder="0" applyAlignment="0" applyProtection="0"/>
    <xf numFmtId="0" fontId="7" fillId="42" borderId="0" applyNumberFormat="0" applyBorder="0" applyAlignment="0" applyProtection="0"/>
    <xf numFmtId="0" fontId="10" fillId="47" borderId="0" applyNumberFormat="0" applyBorder="0" applyAlignment="0" applyProtection="0"/>
    <xf numFmtId="0" fontId="90" fillId="0" borderId="78" applyNumberFormat="0" applyFill="0" applyAlignment="0" applyProtection="0"/>
    <xf numFmtId="0" fontId="7" fillId="43" borderId="0" applyNumberFormat="0" applyBorder="0" applyAlignment="0" applyProtection="0"/>
    <xf numFmtId="0" fontId="10" fillId="48" borderId="0" applyNumberFormat="0" applyBorder="0" applyAlignment="0" applyProtection="0"/>
    <xf numFmtId="0" fontId="90" fillId="0" borderId="78" applyNumberFormat="0" applyFill="0" applyAlignment="0" applyProtection="0"/>
    <xf numFmtId="0" fontId="7" fillId="44" borderId="0" applyNumberFormat="0" applyBorder="0" applyAlignment="0" applyProtection="0"/>
    <xf numFmtId="0" fontId="10" fillId="49" borderId="0" applyNumberFormat="0" applyBorder="0" applyAlignment="0" applyProtection="0"/>
    <xf numFmtId="0" fontId="90" fillId="0" borderId="78" applyNumberFormat="0" applyFill="0" applyAlignment="0" applyProtection="0"/>
    <xf numFmtId="0" fontId="7" fillId="45" borderId="0" applyNumberFormat="0" applyBorder="0" applyAlignment="0" applyProtection="0"/>
    <xf numFmtId="0" fontId="10" fillId="50" borderId="0" applyNumberFormat="0" applyBorder="0" applyAlignment="0" applyProtection="0"/>
    <xf numFmtId="0" fontId="7" fillId="44" borderId="0" applyNumberFormat="0" applyBorder="0" applyAlignment="0" applyProtection="0"/>
    <xf numFmtId="0" fontId="286" fillId="50"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7" fillId="45" borderId="0" applyNumberFormat="0" applyBorder="0" applyAlignment="0" applyProtection="0"/>
    <xf numFmtId="0" fontId="90" fillId="0" borderId="78" applyNumberFormat="0" applyFill="0" applyAlignment="0" applyProtection="0"/>
    <xf numFmtId="0" fontId="7" fillId="51" borderId="0" applyNumberFormat="0" applyBorder="0" applyAlignment="0" applyProtection="0"/>
    <xf numFmtId="0" fontId="10" fillId="44" borderId="0" applyNumberFormat="0" applyBorder="0" applyAlignment="0" applyProtection="0"/>
    <xf numFmtId="0" fontId="90" fillId="0" borderId="78" applyNumberFormat="0" applyFill="0" applyAlignment="0" applyProtection="0"/>
    <xf numFmtId="0" fontId="7" fillId="22" borderId="0" applyNumberFormat="0" applyBorder="0" applyAlignment="0" applyProtection="0"/>
    <xf numFmtId="0" fontId="10" fillId="41" borderId="0" applyNumberFormat="0" applyBorder="0" applyAlignment="0" applyProtection="0"/>
    <xf numFmtId="0" fontId="90" fillId="0" borderId="78" applyNumberFormat="0" applyFill="0" applyAlignment="0" applyProtection="0"/>
    <xf numFmtId="0" fontId="7" fillId="52" borderId="0" applyNumberFormat="0" applyBorder="0" applyAlignment="0" applyProtection="0"/>
    <xf numFmtId="0" fontId="10" fillId="54" borderId="0" applyNumberFormat="0" applyBorder="0" applyAlignment="0" applyProtection="0"/>
    <xf numFmtId="0" fontId="90" fillId="0" borderId="78" applyNumberFormat="0" applyFill="0" applyAlignment="0" applyProtection="0"/>
    <xf numFmtId="0" fontId="7" fillId="53" borderId="0" applyNumberFormat="0" applyBorder="0" applyAlignment="0" applyProtection="0"/>
    <xf numFmtId="0" fontId="10" fillId="48" borderId="0" applyNumberFormat="0" applyBorder="0" applyAlignment="0" applyProtection="0"/>
    <xf numFmtId="0" fontId="90" fillId="0" borderId="78" applyNumberFormat="0" applyFill="0" applyAlignment="0" applyProtection="0"/>
    <xf numFmtId="0" fontId="7" fillId="51" borderId="0" applyNumberFormat="0" applyBorder="0" applyAlignment="0" applyProtection="0"/>
    <xf numFmtId="0" fontId="10" fillId="44" borderId="0" applyNumberFormat="0" applyBorder="0" applyAlignment="0" applyProtection="0"/>
    <xf numFmtId="0" fontId="90" fillId="0" borderId="78" applyNumberFormat="0" applyFill="0" applyAlignment="0" applyProtection="0"/>
    <xf numFmtId="0" fontId="7" fillId="50" borderId="0" applyNumberFormat="0" applyBorder="0" applyAlignment="0" applyProtection="0"/>
    <xf numFmtId="0" fontId="10" fillId="55" borderId="0" applyNumberFormat="0" applyBorder="0" applyAlignment="0" applyProtection="0"/>
    <xf numFmtId="0" fontId="7" fillId="51" borderId="0" applyNumberFormat="0" applyBorder="0" applyAlignment="0" applyProtection="0"/>
    <xf numFmtId="0" fontId="7" fillId="22" borderId="0" applyNumberFormat="0" applyBorder="0" applyAlignment="0" applyProtection="0"/>
    <xf numFmtId="0" fontId="7" fillId="53" borderId="0" applyNumberFormat="0" applyBorder="0" applyAlignment="0" applyProtection="0"/>
    <xf numFmtId="0" fontId="7" fillId="51" borderId="0" applyNumberFormat="0" applyBorder="0" applyAlignment="0" applyProtection="0"/>
    <xf numFmtId="9" fontId="33" fillId="0" borderId="0" applyFont="0" applyFill="0" applyBorder="0" applyAlignment="0" applyProtection="0"/>
    <xf numFmtId="0" fontId="7" fillId="50" borderId="0" applyNumberFormat="0" applyBorder="0" applyAlignment="0" applyProtection="0"/>
    <xf numFmtId="0" fontId="90" fillId="0" borderId="78" applyNumberFormat="0" applyFill="0" applyAlignment="0" applyProtection="0"/>
    <xf numFmtId="0" fontId="3" fillId="51" borderId="0" applyNumberFormat="0" applyBorder="0" applyAlignment="0" applyProtection="0"/>
    <xf numFmtId="0" fontId="74" fillId="56" borderId="0" applyNumberFormat="0" applyBorder="0" applyAlignment="0" applyProtection="0"/>
    <xf numFmtId="0" fontId="90" fillId="0" borderId="78" applyNumberFormat="0" applyFill="0" applyAlignment="0" applyProtection="0"/>
    <xf numFmtId="0" fontId="3" fillId="23" borderId="0" applyNumberFormat="0" applyBorder="0" applyAlignment="0" applyProtection="0"/>
    <xf numFmtId="0" fontId="74" fillId="41" borderId="0" applyNumberFormat="0" applyBorder="0" applyAlignment="0" applyProtection="0"/>
    <xf numFmtId="0" fontId="90" fillId="0" borderId="78" applyNumberFormat="0" applyFill="0" applyAlignment="0" applyProtection="0"/>
    <xf numFmtId="0" fontId="3" fillId="52" borderId="0" applyNumberFormat="0" applyBorder="0" applyAlignment="0" applyProtection="0"/>
    <xf numFmtId="0" fontId="74" fillId="54" borderId="0" applyNumberFormat="0" applyBorder="0" applyAlignment="0" applyProtection="0"/>
    <xf numFmtId="0" fontId="90" fillId="0" borderId="78" applyNumberFormat="0" applyFill="0" applyAlignment="0" applyProtection="0"/>
    <xf numFmtId="0" fontId="3" fillId="53" borderId="0" applyNumberFormat="0" applyBorder="0" applyAlignment="0" applyProtection="0"/>
    <xf numFmtId="0" fontId="74" fillId="57" borderId="0" applyNumberFormat="0" applyBorder="0" applyAlignment="0" applyProtection="0"/>
    <xf numFmtId="0" fontId="3" fillId="51" borderId="0" applyNumberFormat="0" applyBorder="0" applyAlignment="0" applyProtection="0"/>
    <xf numFmtId="0" fontId="74" fillId="58" borderId="0" applyNumberFormat="0" applyBorder="0" applyAlignment="0" applyProtection="0"/>
    <xf numFmtId="169" fontId="7" fillId="0" borderId="0" applyFont="0" applyFill="0" applyBorder="0" applyAlignment="0" applyProtection="0"/>
    <xf numFmtId="0" fontId="3" fillId="50" borderId="0" applyNumberFormat="0" applyBorder="0" applyAlignment="0" applyProtection="0"/>
    <xf numFmtId="0" fontId="74" fillId="59" borderId="0" applyNumberFormat="0" applyBorder="0" applyAlignment="0" applyProtection="0"/>
    <xf numFmtId="9" fontId="33" fillId="0" borderId="0" applyFont="0" applyFill="0" applyBorder="0" applyAlignment="0" applyProtection="0"/>
    <xf numFmtId="0" fontId="3" fillId="51" borderId="0" applyNumberFormat="0" applyBorder="0" applyAlignment="0" applyProtection="0"/>
    <xf numFmtId="0" fontId="270" fillId="23" borderId="0" applyNumberFormat="0" applyBorder="0" applyAlignment="0" applyProtection="0"/>
    <xf numFmtId="0" fontId="3" fillId="23" borderId="0" applyNumberFormat="0" applyBorder="0" applyAlignment="0" applyProtection="0"/>
    <xf numFmtId="0" fontId="3" fillId="51" borderId="0" applyNumberFormat="0" applyBorder="0" applyAlignment="0" applyProtection="0"/>
    <xf numFmtId="0" fontId="27" fillId="0" borderId="0"/>
    <xf numFmtId="0" fontId="30" fillId="103" borderId="0"/>
    <xf numFmtId="0" fontId="7" fillId="0" borderId="0"/>
    <xf numFmtId="0" fontId="3" fillId="58" borderId="0" applyNumberFormat="0" applyBorder="0" applyAlignment="0" applyProtection="0"/>
    <xf numFmtId="0" fontId="74" fillId="94" borderId="0" applyNumberFormat="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8" fillId="0" borderId="0"/>
    <xf numFmtId="0" fontId="3" fillId="20" borderId="0" applyNumberFormat="0" applyBorder="0" applyAlignment="0" applyProtection="0"/>
    <xf numFmtId="0" fontId="74" fillId="95" borderId="0" applyNumberFormat="0" applyBorder="0" applyAlignment="0" applyProtection="0"/>
    <xf numFmtId="169" fontId="7" fillId="0" borderId="0" applyFont="0" applyFill="0" applyBorder="0" applyAlignment="0" applyProtection="0"/>
    <xf numFmtId="0" fontId="3" fillId="24" borderId="0" applyNumberFormat="0" applyBorder="0" applyAlignment="0" applyProtection="0"/>
    <xf numFmtId="0" fontId="74" fillId="52" borderId="0" applyNumberFormat="0" applyBorder="0" applyAlignment="0" applyProtection="0"/>
    <xf numFmtId="0" fontId="3" fillId="107" borderId="0" applyNumberFormat="0" applyBorder="0" applyAlignment="0" applyProtection="0"/>
    <xf numFmtId="0" fontId="74" fillId="57" borderId="0" applyNumberFormat="0" applyBorder="0" applyAlignment="0" applyProtection="0"/>
    <xf numFmtId="0" fontId="3" fillId="32" borderId="0" applyNumberFormat="0" applyBorder="0" applyAlignment="0" applyProtection="0"/>
    <xf numFmtId="0" fontId="74" fillId="58" borderId="0" applyNumberFormat="0" applyBorder="0" applyAlignment="0" applyProtection="0"/>
    <xf numFmtId="0" fontId="3" fillId="55" borderId="0" applyNumberFormat="0" applyBorder="0" applyAlignment="0" applyProtection="0"/>
    <xf numFmtId="0" fontId="74" fillId="96" borderId="0" applyNumberFormat="0" applyBorder="0" applyAlignment="0" applyProtection="0"/>
    <xf numFmtId="0" fontId="30" fillId="103" borderId="0"/>
    <xf numFmtId="0" fontId="62" fillId="48" borderId="0" applyNumberFormat="0" applyBorder="0" applyAlignment="0" applyProtection="0"/>
    <xf numFmtId="0" fontId="196" fillId="45" borderId="0" applyNumberFormat="0" applyBorder="0" applyAlignment="0" applyProtection="0"/>
    <xf numFmtId="0" fontId="30" fillId="103" borderId="0"/>
    <xf numFmtId="0" fontId="61" fillId="104" borderId="0" applyNumberFormat="0" applyBorder="0" applyAlignment="0" applyProtection="0"/>
    <xf numFmtId="0" fontId="30" fillId="103" borderId="0"/>
    <xf numFmtId="0" fontId="293" fillId="43" borderId="24" applyNumberFormat="0" applyAlignment="0" applyProtection="0"/>
    <xf numFmtId="0" fontId="152" fillId="53" borderId="30" applyNumberFormat="0" applyAlignment="0" applyProtection="0"/>
    <xf numFmtId="0" fontId="78" fillId="87" borderId="31" applyNumberFormat="0" applyAlignment="0" applyProtection="0"/>
    <xf numFmtId="0" fontId="153" fillId="53" borderId="30" applyNumberFormat="0" applyAlignment="0" applyProtection="0"/>
    <xf numFmtId="0" fontId="27" fillId="0" borderId="0"/>
    <xf numFmtId="0" fontId="293" fillId="43" borderId="24" applyNumberFormat="0" applyAlignment="0" applyProtection="0"/>
    <xf numFmtId="0" fontId="8" fillId="0" borderId="0"/>
    <xf numFmtId="0" fontId="294" fillId="14" borderId="27" applyNumberFormat="0" applyAlignment="0" applyProtection="0"/>
    <xf numFmtId="0" fontId="1" fillId="14" borderId="27" applyNumberFormat="0" applyAlignment="0" applyProtection="0"/>
    <xf numFmtId="0" fontId="27" fillId="0" borderId="0"/>
    <xf numFmtId="0" fontId="27" fillId="0" borderId="0"/>
    <xf numFmtId="0" fontId="27" fillId="0" borderId="0"/>
    <xf numFmtId="0" fontId="27" fillId="0" borderId="0"/>
    <xf numFmtId="0" fontId="1" fillId="14" borderId="27" applyNumberFormat="0" applyAlignment="0" applyProtection="0"/>
    <xf numFmtId="0" fontId="79" fillId="88" borderId="32" applyNumberFormat="0" applyAlignment="0" applyProtection="0"/>
    <xf numFmtId="169" fontId="8" fillId="0" borderId="0" applyFont="0" applyFill="0" applyBorder="0" applyAlignment="0" applyProtection="0"/>
    <xf numFmtId="44" fontId="8" fillId="0" borderId="0" applyFont="0" applyFill="0" applyBorder="0" applyAlignment="0" applyProtection="0"/>
    <xf numFmtId="0" fontId="8" fillId="0" borderId="0"/>
    <xf numFmtId="0" fontId="27" fillId="0" borderId="0"/>
    <xf numFmtId="0" fontId="27" fillId="0" borderId="0"/>
    <xf numFmtId="0" fontId="27" fillId="0" borderId="0"/>
    <xf numFmtId="0" fontId="3" fillId="58" borderId="0" applyNumberFormat="0" applyBorder="0" applyAlignment="0" applyProtection="0"/>
    <xf numFmtId="0" fontId="270" fillId="20" borderId="0" applyNumberFormat="0" applyBorder="0" applyAlignment="0" applyProtection="0"/>
    <xf numFmtId="0" fontId="3" fillId="20" borderId="0" applyNumberFormat="0" applyBorder="0" applyAlignment="0" applyProtection="0"/>
    <xf numFmtId="0" fontId="27" fillId="0" borderId="0"/>
    <xf numFmtId="0" fontId="270" fillId="24" borderId="0" applyNumberFormat="0" applyBorder="0" applyAlignment="0" applyProtection="0"/>
    <xf numFmtId="0" fontId="3" fillId="24" borderId="0" applyNumberFormat="0" applyBorder="0" applyAlignment="0" applyProtection="0"/>
    <xf numFmtId="0" fontId="27" fillId="0" borderId="0"/>
    <xf numFmtId="0" fontId="3" fillId="107" borderId="0" applyNumberFormat="0" applyBorder="0" applyAlignment="0" applyProtection="0"/>
    <xf numFmtId="0" fontId="270" fillId="32" borderId="0" applyNumberFormat="0" applyBorder="0" applyAlignment="0" applyProtection="0"/>
    <xf numFmtId="0" fontId="3" fillId="32" borderId="0" applyNumberFormat="0" applyBorder="0" applyAlignment="0" applyProtection="0"/>
    <xf numFmtId="0" fontId="3" fillId="55" borderId="0" applyNumberFormat="0" applyBorder="0" applyAlignment="0" applyProtection="0"/>
    <xf numFmtId="0" fontId="94" fillId="83" borderId="31" applyNumberFormat="0" applyAlignment="0" applyProtection="0"/>
    <xf numFmtId="0" fontId="173" fillId="50" borderId="30" applyNumberFormat="0" applyAlignment="0" applyProtection="0"/>
    <xf numFmtId="0" fontId="295" fillId="12" borderId="24" applyNumberFormat="0" applyAlignment="0" applyProtection="0"/>
    <xf numFmtId="0" fontId="63" fillId="12" borderId="24" applyNumberFormat="0" applyAlignment="0" applyProtection="0"/>
    <xf numFmtId="194"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206" fontId="8" fillId="0" borderId="0" applyFont="0" applyFill="0" applyBorder="0" applyAlignment="0" applyProtection="0"/>
    <xf numFmtId="0" fontId="68" fillId="0" borderId="0" applyNumberFormat="0" applyFill="0" applyBorder="0" applyAlignment="0" applyProtection="0"/>
    <xf numFmtId="0" fontId="252" fillId="0" borderId="0" applyNumberFormat="0" applyFill="0" applyBorder="0" applyAlignment="0" applyProtection="0"/>
    <xf numFmtId="0" fontId="61" fillId="104" borderId="0" applyNumberFormat="0" applyBorder="0" applyAlignment="0" applyProtection="0"/>
    <xf numFmtId="0" fontId="80" fillId="47" borderId="0" applyNumberFormat="0" applyBorder="0" applyAlignment="0" applyProtection="0"/>
    <xf numFmtId="0" fontId="30" fillId="98" borderId="0" applyNumberFormat="0" applyBorder="0" applyAlignment="0" applyProtection="0"/>
    <xf numFmtId="0" fontId="259" fillId="0" borderId="63" applyNumberFormat="0" applyFill="0" applyAlignment="0" applyProtection="0"/>
    <xf numFmtId="0" fontId="260" fillId="0" borderId="36" applyNumberFormat="0" applyFill="0" applyAlignment="0" applyProtection="0"/>
    <xf numFmtId="0" fontId="171" fillId="0" borderId="64" applyNumberFormat="0" applyFill="0" applyAlignment="0" applyProtection="0"/>
    <xf numFmtId="0" fontId="171" fillId="0" borderId="0" applyNumberFormat="0" applyFill="0" applyBorder="0" applyAlignment="0" applyProtection="0"/>
    <xf numFmtId="0" fontId="62" fillId="48" borderId="0" applyNumberFormat="0" applyBorder="0" applyAlignment="0" applyProtection="0"/>
    <xf numFmtId="0" fontId="63" fillId="12" borderId="24" applyNumberFormat="0" applyAlignment="0" applyProtection="0"/>
    <xf numFmtId="0" fontId="63" fillId="12" borderId="24" applyNumberFormat="0" applyAlignment="0" applyProtection="0"/>
    <xf numFmtId="0" fontId="63" fillId="12" borderId="24" applyNumberFormat="0" applyAlignment="0" applyProtection="0"/>
    <xf numFmtId="0" fontId="172" fillId="50" borderId="30" applyNumberFormat="0" applyAlignment="0" applyProtection="0"/>
    <xf numFmtId="0" fontId="30" fillId="103" borderId="0"/>
    <xf numFmtId="0" fontId="157" fillId="0" borderId="34" applyNumberFormat="0" applyFill="0" applyAlignment="0" applyProtection="0"/>
    <xf numFmtId="169" fontId="11" fillId="0" borderId="0" applyFont="0" applyFill="0" applyBorder="0" applyAlignment="0" applyProtection="0"/>
    <xf numFmtId="169" fontId="8" fillId="0" borderId="0" applyFont="0" applyFill="0" applyBorder="0" applyAlignment="0" applyProtection="0"/>
    <xf numFmtId="0" fontId="30" fillId="103" borderId="0"/>
    <xf numFmtId="169" fontId="8" fillId="0" borderId="0" applyFont="0" applyFill="0" applyBorder="0" applyAlignment="0" applyProtection="0"/>
    <xf numFmtId="0" fontId="30" fillId="103" borderId="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0" fontId="30" fillId="103" borderId="0"/>
    <xf numFmtId="0" fontId="8" fillId="0" borderId="0"/>
    <xf numFmtId="173" fontId="8" fillId="0" borderId="0" applyFont="0" applyFill="0" applyBorder="0" applyAlignment="0" applyProtection="0"/>
    <xf numFmtId="0" fontId="30" fillId="103" borderId="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0" fontId="8" fillId="0" borderId="0"/>
    <xf numFmtId="169" fontId="103" fillId="0" borderId="0" applyFont="0" applyFill="0" applyBorder="0" applyAlignment="0" applyProtection="0"/>
    <xf numFmtId="169" fontId="103" fillId="0" borderId="0" applyFont="0" applyFill="0" applyBorder="0" applyAlignment="0" applyProtection="0"/>
    <xf numFmtId="0" fontId="8" fillId="0" borderId="0"/>
    <xf numFmtId="0" fontId="30" fillId="103" borderId="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0" fontId="8" fillId="0" borderId="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0" fillId="0" borderId="0" applyFont="0" applyFill="0" applyBorder="0" applyAlignment="0" applyProtection="0"/>
    <xf numFmtId="173" fontId="8" fillId="0" borderId="0" applyFont="0" applyFill="0" applyBorder="0" applyAlignment="0" applyProtection="0"/>
    <xf numFmtId="169" fontId="30"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9" fontId="8"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73" fontId="8"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3" fontId="8"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73" fontId="8" fillId="0" borderId="0" applyFont="0" applyFill="0" applyBorder="0" applyAlignment="0" applyProtection="0"/>
    <xf numFmtId="169" fontId="30"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0" fontId="104" fillId="83" borderId="0" applyNumberFormat="0" applyBorder="0" applyAlignment="0" applyProtection="0"/>
    <xf numFmtId="0" fontId="80" fillId="83" borderId="0" applyNumberFormat="0" applyBorder="0" applyAlignment="0" applyProtection="0"/>
    <xf numFmtId="0" fontId="268" fillId="50" borderId="0" applyNumberFormat="0" applyBorder="0" applyAlignment="0" applyProtection="0"/>
    <xf numFmtId="0" fontId="104" fillId="83" borderId="0" applyNumberFormat="0" applyBorder="0" applyAlignment="0" applyProtection="0"/>
    <xf numFmtId="0" fontId="104" fillId="102" borderId="0" applyNumberFormat="0" applyBorder="0" applyAlignment="0" applyProtection="0"/>
    <xf numFmtId="0" fontId="104" fillId="83" borderId="0" applyNumberFormat="0" applyBorder="0" applyAlignment="0" applyProtection="0"/>
    <xf numFmtId="0" fontId="104" fillId="83" borderId="0" applyNumberFormat="0" applyBorder="0" applyAlignment="0" applyProtection="0"/>
    <xf numFmtId="0" fontId="8" fillId="0" borderId="0"/>
    <xf numFmtId="0" fontId="27" fillId="0" borderId="0"/>
    <xf numFmtId="0" fontId="8" fillId="0" borderId="0"/>
    <xf numFmtId="0" fontId="8" fillId="0" borderId="0"/>
    <xf numFmtId="0" fontId="8" fillId="0" borderId="0"/>
    <xf numFmtId="0" fontId="8" fillId="0" borderId="0"/>
    <xf numFmtId="0" fontId="27"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3" borderId="0"/>
    <xf numFmtId="0" fontId="27" fillId="0" borderId="0"/>
    <xf numFmtId="0" fontId="8" fillId="0" borderId="0"/>
    <xf numFmtId="0" fontId="27" fillId="0" borderId="0"/>
    <xf numFmtId="0" fontId="11" fillId="0" borderId="0"/>
    <xf numFmtId="169" fontId="10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30" fillId="103" borderId="0"/>
    <xf numFmtId="0" fontId="27" fillId="0" borderId="0"/>
    <xf numFmtId="0" fontId="2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30" fillId="103"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3" borderId="0"/>
    <xf numFmtId="0" fontId="27" fillId="0" borderId="0"/>
    <xf numFmtId="0" fontId="8" fillId="0" borderId="0"/>
    <xf numFmtId="0" fontId="2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3" borderId="0"/>
    <xf numFmtId="0" fontId="11" fillId="0" borderId="0"/>
    <xf numFmtId="0" fontId="11" fillId="0" borderId="0"/>
    <xf numFmtId="173"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3"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7" fillId="0" borderId="0"/>
    <xf numFmtId="0" fontId="11" fillId="0" borderId="0"/>
    <xf numFmtId="0" fontId="11" fillId="0" borderId="0"/>
    <xf numFmtId="0" fontId="11" fillId="0" borderId="0"/>
    <xf numFmtId="0" fontId="11" fillId="0" borderId="0"/>
    <xf numFmtId="169"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33" fillId="0" borderId="0"/>
    <xf numFmtId="0" fontId="11" fillId="0" borderId="0"/>
    <xf numFmtId="169" fontId="8" fillId="0" borderId="0" applyFont="0" applyFill="0" applyBorder="0" applyAlignment="0" applyProtection="0"/>
    <xf numFmtId="0" fontId="27" fillId="0" borderId="0"/>
    <xf numFmtId="0" fontId="11"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103" borderId="0"/>
    <xf numFmtId="0" fontId="30" fillId="103" borderId="0"/>
    <xf numFmtId="0" fontId="30" fillId="103" borderId="0"/>
    <xf numFmtId="0" fontId="27" fillId="0" borderId="0"/>
    <xf numFmtId="0" fontId="27" fillId="0" borderId="0"/>
    <xf numFmtId="0" fontId="27" fillId="0" borderId="0"/>
    <xf numFmtId="0" fontId="27" fillId="0" borderId="0"/>
    <xf numFmtId="0" fontId="11" fillId="0" borderId="0"/>
    <xf numFmtId="194" fontId="8" fillId="0" borderId="0" applyFont="0" applyFill="0" applyBorder="0" applyAlignment="0" applyProtection="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30" fillId="103" borderId="0"/>
    <xf numFmtId="0" fontId="8" fillId="0" borderId="0"/>
    <xf numFmtId="0" fontId="8" fillId="0" borderId="0"/>
    <xf numFmtId="0" fontId="8" fillId="0" borderId="0"/>
    <xf numFmtId="0" fontId="30" fillId="103" borderId="0"/>
    <xf numFmtId="0" fontId="7" fillId="0" borderId="0"/>
    <xf numFmtId="0" fontId="72" fillId="0" borderId="0"/>
    <xf numFmtId="0" fontId="30" fillId="103" borderId="0"/>
    <xf numFmtId="0" fontId="30" fillId="103"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103" borderId="0"/>
    <xf numFmtId="0" fontId="7" fillId="0" borderId="0"/>
    <xf numFmtId="0" fontId="30" fillId="103" borderId="0"/>
    <xf numFmtId="0" fontId="30" fillId="103" borderId="0"/>
    <xf numFmtId="0" fontId="30" fillId="103" borderId="0"/>
    <xf numFmtId="0" fontId="8" fillId="0" borderId="0"/>
    <xf numFmtId="0" fontId="8" fillId="0" borderId="0"/>
    <xf numFmtId="0" fontId="30" fillId="103" borderId="0"/>
    <xf numFmtId="0" fontId="8" fillId="0" borderId="0"/>
    <xf numFmtId="0" fontId="27" fillId="0" borderId="0"/>
    <xf numFmtId="0" fontId="8" fillId="0" borderId="0"/>
    <xf numFmtId="0" fontId="8" fillId="0" borderId="0"/>
    <xf numFmtId="0" fontId="27" fillId="0" borderId="0"/>
    <xf numFmtId="0" fontId="27" fillId="0" borderId="0"/>
    <xf numFmtId="0" fontId="7" fillId="0" borderId="0"/>
    <xf numFmtId="0" fontId="27" fillId="0" borderId="0"/>
    <xf numFmtId="0" fontId="8" fillId="0" borderId="0"/>
    <xf numFmtId="0" fontId="8" fillId="0" borderId="0"/>
    <xf numFmtId="0" fontId="30" fillId="103" borderId="0"/>
    <xf numFmtId="0" fontId="30" fillId="103" borderId="0"/>
    <xf numFmtId="0" fontId="7" fillId="0" borderId="0"/>
    <xf numFmtId="0" fontId="30" fillId="103" borderId="0"/>
    <xf numFmtId="0" fontId="8" fillId="0" borderId="0"/>
    <xf numFmtId="0" fontId="8" fillId="0" borderId="0"/>
    <xf numFmtId="0"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103" borderId="0"/>
    <xf numFmtId="0" fontId="30" fillId="103"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103" borderId="0"/>
    <xf numFmtId="0"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 fillId="0" borderId="0"/>
    <xf numFmtId="0" fontId="27" fillId="0" borderId="0"/>
    <xf numFmtId="0" fontId="30" fillId="103" borderId="0"/>
    <xf numFmtId="0" fontId="30" fillId="103"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30" fillId="82" borderId="31" applyNumberFormat="0" applyFont="0" applyAlignment="0" applyProtection="0"/>
    <xf numFmtId="0" fontId="10" fillId="15" borderId="28" applyNumberFormat="0" applyFont="0" applyAlignment="0" applyProtection="0"/>
    <xf numFmtId="0" fontId="72" fillId="42" borderId="40" applyNumberFormat="0" applyFont="0" applyAlignment="0" applyProtection="0"/>
    <xf numFmtId="0" fontId="103" fillId="15" borderId="28" applyNumberFormat="0" applyFont="0" applyAlignment="0" applyProtection="0"/>
    <xf numFmtId="0" fontId="10" fillId="15" borderId="28" applyNumberFormat="0" applyFont="0" applyAlignment="0" applyProtection="0"/>
    <xf numFmtId="0" fontId="10" fillId="42" borderId="40" applyNumberFormat="0" applyFont="0" applyAlignment="0" applyProtection="0"/>
    <xf numFmtId="0" fontId="64" fillId="43" borderId="25" applyNumberFormat="0" applyAlignment="0" applyProtection="0"/>
    <xf numFmtId="0" fontId="106" fillId="53" borderId="41" applyNumberFormat="0" applyAlignment="0" applyProtection="0"/>
    <xf numFmtId="14" fontId="75" fillId="0" borderId="0">
      <alignment horizontal="center" wrapText="1"/>
      <protection locked="0"/>
    </xf>
    <xf numFmtId="16" fontId="75" fillId="0" borderId="0">
      <alignment horizontal="center" wrapText="1"/>
      <protection locked="0"/>
    </xf>
    <xf numFmtId="9" fontId="1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115" fillId="0" borderId="0" applyNumberFormat="0" applyFill="0" applyBorder="0" applyAlignment="0" applyProtection="0"/>
    <xf numFmtId="186" fontId="107" fillId="0" borderId="0"/>
    <xf numFmtId="202" fontId="107" fillId="0" borderId="0"/>
    <xf numFmtId="186" fontId="107" fillId="0" borderId="0"/>
    <xf numFmtId="0" fontId="11" fillId="0" borderId="0"/>
    <xf numFmtId="284" fontId="109" fillId="0" borderId="0" applyNumberFormat="0" applyFill="0" applyBorder="0" applyAlignment="0" applyProtection="0">
      <alignment horizontal="left"/>
    </xf>
    <xf numFmtId="38" fontId="109" fillId="0" borderId="0"/>
    <xf numFmtId="0" fontId="109" fillId="0" borderId="0"/>
    <xf numFmtId="0" fontId="106" fillId="87" borderId="41" applyNumberFormat="0" applyAlignment="0" applyProtection="0"/>
    <xf numFmtId="0" fontId="287" fillId="53" borderId="41" applyNumberFormat="0" applyAlignment="0" applyProtection="0"/>
    <xf numFmtId="0" fontId="64" fillId="43" borderId="25" applyNumberFormat="0" applyAlignment="0" applyProtection="0"/>
    <xf numFmtId="4" fontId="30" fillId="102" borderId="31" applyNumberFormat="0" applyProtection="0">
      <alignment vertical="center"/>
    </xf>
    <xf numFmtId="4" fontId="30" fillId="102" borderId="31" applyNumberFormat="0" applyProtection="0">
      <alignment vertical="center"/>
    </xf>
    <xf numFmtId="4" fontId="110" fillId="102" borderId="43" applyNumberFormat="0" applyProtection="0">
      <alignment vertical="center"/>
    </xf>
    <xf numFmtId="4" fontId="30" fillId="102" borderId="31" applyNumberFormat="0" applyProtection="0">
      <alignment vertical="center"/>
    </xf>
    <xf numFmtId="4" fontId="110" fillId="102" borderId="43" applyNumberFormat="0" applyProtection="0">
      <alignment vertical="center"/>
    </xf>
    <xf numFmtId="4" fontId="110" fillId="102" borderId="43" applyNumberFormat="0" applyProtection="0">
      <alignment vertical="center"/>
    </xf>
    <xf numFmtId="4" fontId="239" fillId="110" borderId="31" applyNumberFormat="0" applyProtection="0">
      <alignment vertical="center"/>
    </xf>
    <xf numFmtId="4" fontId="111" fillId="102" borderId="43" applyNumberFormat="0" applyProtection="0">
      <alignment vertical="center"/>
    </xf>
    <xf numFmtId="4" fontId="239" fillId="110" borderId="31" applyNumberFormat="0" applyProtection="0">
      <alignment vertical="center"/>
    </xf>
    <xf numFmtId="4" fontId="30" fillId="110" borderId="31" applyNumberFormat="0" applyProtection="0">
      <alignment horizontal="left" vertical="center" indent="1"/>
    </xf>
    <xf numFmtId="4" fontId="110" fillId="102" borderId="43" applyNumberFormat="0" applyProtection="0">
      <alignment horizontal="left" vertical="center" indent="1"/>
    </xf>
    <xf numFmtId="4" fontId="30" fillId="110" borderId="31" applyNumberFormat="0" applyProtection="0">
      <alignment horizontal="left" vertical="center" indent="1"/>
    </xf>
    <xf numFmtId="4" fontId="110" fillId="102" borderId="43" applyNumberFormat="0" applyProtection="0">
      <alignment horizontal="left" vertical="center" indent="1"/>
    </xf>
    <xf numFmtId="4" fontId="110" fillId="102" borderId="43" applyNumberFormat="0" applyProtection="0">
      <alignment horizontal="left" vertical="center" indent="1"/>
    </xf>
    <xf numFmtId="0" fontId="240" fillId="102" borderId="43" applyNumberFormat="0" applyProtection="0">
      <alignment horizontal="left" vertical="top" indent="1"/>
    </xf>
    <xf numFmtId="0" fontId="110" fillId="102" borderId="43" applyNumberFormat="0" applyProtection="0">
      <alignment horizontal="left" vertical="top" indent="1"/>
    </xf>
    <xf numFmtId="0" fontId="240" fillId="102" borderId="43" applyNumberFormat="0" applyProtection="0">
      <alignment horizontal="left" vertical="top"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110" fillId="40" borderId="0" applyNumberFormat="0" applyProtection="0">
      <alignment horizontal="left" vertical="center" indent="1"/>
    </xf>
    <xf numFmtId="4" fontId="110" fillId="40" borderId="0" applyNumberFormat="0" applyProtection="0">
      <alignment horizontal="left" vertical="center" indent="1"/>
    </xf>
    <xf numFmtId="4" fontId="30" fillId="45" borderId="31" applyNumberFormat="0" applyProtection="0">
      <alignment horizontal="right" vertical="center"/>
    </xf>
    <xf numFmtId="4" fontId="72" fillId="45" borderId="43" applyNumberFormat="0" applyProtection="0">
      <alignment horizontal="right" vertical="center"/>
    </xf>
    <xf numFmtId="4" fontId="30" fillId="45" borderId="31" applyNumberFormat="0" applyProtection="0">
      <alignment horizontal="right" vertical="center"/>
    </xf>
    <xf numFmtId="4" fontId="30" fillId="101" borderId="31" applyNumberFormat="0" applyProtection="0">
      <alignment horizontal="right" vertical="center"/>
    </xf>
    <xf numFmtId="4" fontId="72" fillId="41" borderId="43" applyNumberFormat="0" applyProtection="0">
      <alignment horizontal="right" vertical="center"/>
    </xf>
    <xf numFmtId="4" fontId="30" fillId="101" borderId="31" applyNumberFormat="0" applyProtection="0">
      <alignment horizontal="right" vertical="center"/>
    </xf>
    <xf numFmtId="4" fontId="30" fillId="95" borderId="66" applyNumberFormat="0" applyProtection="0">
      <alignment horizontal="right" vertical="center"/>
    </xf>
    <xf numFmtId="4" fontId="72" fillId="95" borderId="43" applyNumberFormat="0" applyProtection="0">
      <alignment horizontal="right" vertical="center"/>
    </xf>
    <xf numFmtId="4" fontId="30" fillId="95" borderId="66" applyNumberFormat="0" applyProtection="0">
      <alignment horizontal="right" vertical="center"/>
    </xf>
    <xf numFmtId="4" fontId="30" fillId="55" borderId="31" applyNumberFormat="0" applyProtection="0">
      <alignment horizontal="right" vertical="center"/>
    </xf>
    <xf numFmtId="4" fontId="72" fillId="55" borderId="43" applyNumberFormat="0" applyProtection="0">
      <alignment horizontal="right" vertical="center"/>
    </xf>
    <xf numFmtId="4" fontId="30" fillId="55" borderId="31" applyNumberFormat="0" applyProtection="0">
      <alignment horizontal="right" vertical="center"/>
    </xf>
    <xf numFmtId="4" fontId="30" fillId="59" borderId="31" applyNumberFormat="0" applyProtection="0">
      <alignment horizontal="right" vertical="center"/>
    </xf>
    <xf numFmtId="4" fontId="72" fillId="59" borderId="43" applyNumberFormat="0" applyProtection="0">
      <alignment horizontal="right" vertical="center"/>
    </xf>
    <xf numFmtId="4" fontId="30" fillId="59" borderId="31" applyNumberFormat="0" applyProtection="0">
      <alignment horizontal="right" vertical="center"/>
    </xf>
    <xf numFmtId="4" fontId="30" fillId="96" borderId="31" applyNumberFormat="0" applyProtection="0">
      <alignment horizontal="right" vertical="center"/>
    </xf>
    <xf numFmtId="4" fontId="72" fillId="96" borderId="43" applyNumberFormat="0" applyProtection="0">
      <alignment horizontal="right" vertical="center"/>
    </xf>
    <xf numFmtId="4" fontId="30" fillId="96" borderId="31" applyNumberFormat="0" applyProtection="0">
      <alignment horizontal="right" vertical="center"/>
    </xf>
    <xf numFmtId="4" fontId="30" fillId="52" borderId="31" applyNumberFormat="0" applyProtection="0">
      <alignment horizontal="right" vertical="center"/>
    </xf>
    <xf numFmtId="4" fontId="72" fillId="52" borderId="43" applyNumberFormat="0" applyProtection="0">
      <alignment horizontal="right" vertical="center"/>
    </xf>
    <xf numFmtId="4" fontId="30" fillId="52" borderId="31" applyNumberFormat="0" applyProtection="0">
      <alignment horizontal="right" vertical="center"/>
    </xf>
    <xf numFmtId="4" fontId="30" fillId="104" borderId="31" applyNumberFormat="0" applyProtection="0">
      <alignment horizontal="right" vertical="center"/>
    </xf>
    <xf numFmtId="4" fontId="72" fillId="104" borderId="43" applyNumberFormat="0" applyProtection="0">
      <alignment horizontal="right" vertical="center"/>
    </xf>
    <xf numFmtId="4" fontId="30" fillId="104" borderId="31" applyNumberFormat="0" applyProtection="0">
      <alignment horizontal="right" vertical="center"/>
    </xf>
    <xf numFmtId="4" fontId="30" fillId="54" borderId="31" applyNumberFormat="0" applyProtection="0">
      <alignment horizontal="right" vertical="center"/>
    </xf>
    <xf numFmtId="4" fontId="72" fillId="54" borderId="43" applyNumberFormat="0" applyProtection="0">
      <alignment horizontal="right" vertical="center"/>
    </xf>
    <xf numFmtId="4" fontId="30" fillId="54" borderId="31" applyNumberFormat="0" applyProtection="0">
      <alignment horizontal="right" vertical="center"/>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30" fillId="40" borderId="31" applyNumberFormat="0" applyProtection="0">
      <alignment horizontal="right" vertical="center"/>
    </xf>
    <xf numFmtId="4" fontId="72" fillId="40" borderId="43" applyNumberFormat="0" applyProtection="0">
      <alignment horizontal="right" vertical="center"/>
    </xf>
    <xf numFmtId="4" fontId="30" fillId="40" borderId="31" applyNumberFormat="0" applyProtection="0">
      <alignment horizontal="right" vertical="center"/>
    </xf>
    <xf numFmtId="4" fontId="72" fillId="40" borderId="43" applyNumberFormat="0" applyProtection="0">
      <alignment horizontal="right" vertical="center"/>
    </xf>
    <xf numFmtId="4" fontId="72" fillId="40" borderId="43" applyNumberFormat="0" applyProtection="0">
      <alignment horizontal="right" vertical="center"/>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72" fillId="106" borderId="0" applyNumberFormat="0" applyProtection="0">
      <alignment horizontal="left" vertical="center" indent="1"/>
    </xf>
    <xf numFmtId="4" fontId="30" fillId="106"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72" fillId="40" borderId="0" applyNumberFormat="0" applyProtection="0">
      <alignment horizontal="left" vertical="center" indent="1"/>
    </xf>
    <xf numFmtId="4" fontId="30" fillId="40" borderId="66"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41" fillId="51" borderId="77" applyBorder="0"/>
    <xf numFmtId="4" fontId="165" fillId="42" borderId="43" applyNumberFormat="0" applyProtection="0">
      <alignment vertical="center"/>
    </xf>
    <xf numFmtId="4" fontId="72" fillId="42" borderId="43" applyNumberFormat="0" applyProtection="0">
      <alignment vertical="center"/>
    </xf>
    <xf numFmtId="4" fontId="165" fillId="42" borderId="43" applyNumberFormat="0" applyProtection="0">
      <alignment vertical="center"/>
    </xf>
    <xf numFmtId="4" fontId="288" fillId="42" borderId="43" applyNumberFormat="0" applyProtection="0">
      <alignment vertical="center"/>
    </xf>
    <xf numFmtId="4" fontId="165" fillId="53" borderId="43" applyNumberFormat="0" applyProtection="0">
      <alignment horizontal="left" vertical="center" indent="1"/>
    </xf>
    <xf numFmtId="4" fontId="72" fillId="42" borderId="43" applyNumberFormat="0" applyProtection="0">
      <alignment horizontal="left" vertical="center" indent="1"/>
    </xf>
    <xf numFmtId="4" fontId="165" fillId="53" borderId="43" applyNumberFormat="0" applyProtection="0">
      <alignment horizontal="left" vertical="center" indent="1"/>
    </xf>
    <xf numFmtId="0" fontId="165" fillId="42" borderId="43" applyNumberFormat="0" applyProtection="0">
      <alignment horizontal="left" vertical="top" indent="1"/>
    </xf>
    <xf numFmtId="0" fontId="72" fillId="42" borderId="43" applyNumberFormat="0" applyProtection="0">
      <alignment horizontal="left" vertical="top" indent="1"/>
    </xf>
    <xf numFmtId="0" fontId="165" fillId="42" borderId="43" applyNumberFormat="0" applyProtection="0">
      <alignment horizontal="left" vertical="top" indent="1"/>
    </xf>
    <xf numFmtId="4" fontId="30" fillId="0" borderId="31" applyNumberFormat="0" applyProtection="0">
      <alignment horizontal="right" vertical="center"/>
    </xf>
    <xf numFmtId="4" fontId="72" fillId="106" borderId="43" applyNumberFormat="0" applyProtection="0">
      <alignment horizontal="right" vertical="center"/>
    </xf>
    <xf numFmtId="4" fontId="30" fillId="0" borderId="31" applyNumberFormat="0" applyProtection="0">
      <alignment horizontal="right" vertical="center"/>
    </xf>
    <xf numFmtId="4" fontId="72" fillId="106" borderId="43" applyNumberFormat="0" applyProtection="0">
      <alignment horizontal="right" vertical="center"/>
    </xf>
    <xf numFmtId="4" fontId="72" fillId="106" borderId="43" applyNumberFormat="0" applyProtection="0">
      <alignment horizontal="right" vertical="center"/>
    </xf>
    <xf numFmtId="4" fontId="239" fillId="6" borderId="31" applyNumberFormat="0" applyProtection="0">
      <alignment horizontal="right" vertical="center"/>
    </xf>
    <xf numFmtId="4" fontId="288" fillId="106" borderId="43" applyNumberFormat="0" applyProtection="0">
      <alignment horizontal="right" vertical="center"/>
    </xf>
    <xf numFmtId="4" fontId="239" fillId="6" borderId="31" applyNumberFormat="0" applyProtection="0">
      <alignment horizontal="right" vertical="center"/>
    </xf>
    <xf numFmtId="4" fontId="30" fillId="58" borderId="31" applyNumberFormat="0" applyProtection="0">
      <alignment horizontal="left" vertical="center" indent="1"/>
    </xf>
    <xf numFmtId="4" fontId="72" fillId="40" borderId="43" applyNumberFormat="0" applyProtection="0">
      <alignment horizontal="left" vertical="center" indent="1"/>
    </xf>
    <xf numFmtId="4" fontId="30" fillId="58" borderId="31" applyNumberFormat="0" applyProtection="0">
      <alignment horizontal="left" vertical="center" indent="1"/>
    </xf>
    <xf numFmtId="4" fontId="72" fillId="40" borderId="43" applyNumberFormat="0" applyProtection="0">
      <alignment horizontal="left" vertical="center" indent="1"/>
    </xf>
    <xf numFmtId="4" fontId="72" fillId="40" borderId="43" applyNumberFormat="0" applyProtection="0">
      <alignment horizontal="left" vertical="center" indent="1"/>
    </xf>
    <xf numFmtId="0" fontId="165" fillId="40" borderId="43" applyNumberFormat="0" applyProtection="0">
      <alignment horizontal="left" vertical="top" indent="1"/>
    </xf>
    <xf numFmtId="0" fontId="72" fillId="40" borderId="43" applyNumberFormat="0" applyProtection="0">
      <alignment horizontal="left" vertical="top" indent="1"/>
    </xf>
    <xf numFmtId="0" fontId="165" fillId="40" borderId="43" applyNumberFormat="0" applyProtection="0">
      <alignment horizontal="left" vertical="top" indent="1"/>
    </xf>
    <xf numFmtId="4" fontId="241" fillId="100" borderId="66" applyNumberFormat="0" applyProtection="0">
      <alignment horizontal="left" vertical="center" indent="1"/>
    </xf>
    <xf numFmtId="4" fontId="241" fillId="100" borderId="66" applyNumberFormat="0" applyProtection="0">
      <alignment horizontal="left" vertical="center" indent="1"/>
    </xf>
    <xf numFmtId="4" fontId="242" fillId="43" borderId="31" applyNumberFormat="0" applyProtection="0">
      <alignment horizontal="right" vertical="center"/>
    </xf>
    <xf numFmtId="4" fontId="266" fillId="106" borderId="43" applyNumberFormat="0" applyProtection="0">
      <alignment horizontal="right" vertical="center"/>
    </xf>
    <xf numFmtId="4" fontId="242" fillId="43" borderId="31" applyNumberFormat="0" applyProtection="0">
      <alignment horizontal="right" vertical="center"/>
    </xf>
    <xf numFmtId="40" fontId="113" fillId="0" borderId="0" applyBorder="0">
      <alignment horizontal="right"/>
    </xf>
    <xf numFmtId="0" fontId="113" fillId="0" borderId="0" applyBorder="0">
      <alignment horizontal="right"/>
    </xf>
    <xf numFmtId="0" fontId="296" fillId="0" borderId="0" applyNumberFormat="0" applyFill="0" applyBorder="0" applyAlignment="0" applyProtection="0"/>
    <xf numFmtId="0" fontId="67" fillId="0" borderId="0" applyNumberFormat="0" applyFill="0" applyBorder="0" applyAlignment="0" applyProtection="0"/>
    <xf numFmtId="0" fontId="297" fillId="0" borderId="0" applyNumberFormat="0" applyFill="0" applyBorder="0" applyAlignment="0" applyProtection="0"/>
    <xf numFmtId="0" fontId="68" fillId="0" borderId="0" applyNumberFormat="0" applyFill="0" applyBorder="0" applyAlignment="0" applyProtection="0"/>
    <xf numFmtId="0" fontId="255" fillId="0" borderId="0" applyNumberFormat="0" applyFill="0" applyBorder="0" applyAlignment="0" applyProtection="0"/>
    <xf numFmtId="0" fontId="8" fillId="0" borderId="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192" fontId="89" fillId="0" borderId="45">
      <protection locked="0"/>
    </xf>
    <xf numFmtId="4" fontId="72" fillId="106" borderId="0" applyNumberFormat="0" applyProtection="0">
      <alignment horizontal="left" vertical="center" indent="1"/>
    </xf>
    <xf numFmtId="0" fontId="90" fillId="0" borderId="78" applyNumberFormat="0" applyFill="0" applyAlignment="0" applyProtection="0"/>
    <xf numFmtId="0" fontId="2" fillId="0" borderId="75"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285" fillId="0" borderId="75" applyNumberFormat="0" applyFill="0" applyAlignment="0" applyProtection="0"/>
    <xf numFmtId="0" fontId="285" fillId="0" borderId="75" applyNumberFormat="0" applyFill="0" applyAlignment="0" applyProtection="0"/>
    <xf numFmtId="0" fontId="285" fillId="0" borderId="75" applyNumberFormat="0" applyFill="0" applyAlignment="0" applyProtection="0"/>
    <xf numFmtId="192" fontId="89" fillId="0" borderId="45">
      <protection locked="0"/>
    </xf>
    <xf numFmtId="0" fontId="90" fillId="0" borderId="68" applyNumberFormat="0" applyFill="0" applyAlignment="0" applyProtection="0"/>
    <xf numFmtId="0" fontId="90" fillId="0" borderId="78" applyNumberFormat="0" applyFill="0" applyAlignment="0" applyProtection="0"/>
    <xf numFmtId="192" fontId="89" fillId="0" borderId="45">
      <protection locked="0"/>
    </xf>
    <xf numFmtId="0" fontId="67" fillId="0" borderId="0" applyNumberFormat="0" applyFill="0" applyBorder="0" applyAlignment="0" applyProtection="0"/>
    <xf numFmtId="0" fontId="11" fillId="0" borderId="0"/>
    <xf numFmtId="0" fontId="11" fillId="0" borderId="0"/>
    <xf numFmtId="0" fontId="30" fillId="106" borderId="43" applyNumberFormat="0" applyProtection="0">
      <alignment horizontal="left" vertical="top" indent="1"/>
    </xf>
    <xf numFmtId="0" fontId="11" fillId="0" borderId="0"/>
    <xf numFmtId="0" fontId="7" fillId="33" borderId="0" applyNumberFormat="0" applyBorder="0" applyAlignment="0" applyProtection="0"/>
    <xf numFmtId="0" fontId="7" fillId="37" borderId="0" applyNumberFormat="0" applyBorder="0" applyAlignment="0" applyProtection="0"/>
    <xf numFmtId="0" fontId="7" fillId="18"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0" fontId="3" fillId="19" borderId="0" applyNumberFormat="0" applyBorder="0" applyAlignment="0" applyProtection="0"/>
    <xf numFmtId="0" fontId="3" fillId="35" borderId="0" applyNumberFormat="0" applyBorder="0" applyAlignment="0" applyProtection="0"/>
    <xf numFmtId="0" fontId="61" fillId="9" borderId="0" applyNumberFormat="0" applyBorder="0" applyAlignment="0" applyProtection="0"/>
    <xf numFmtId="0" fontId="65" fillId="13" borderId="24" applyNumberFormat="0" applyAlignment="0" applyProtection="0"/>
    <xf numFmtId="0" fontId="27" fillId="0" borderId="0"/>
    <xf numFmtId="0" fontId="65" fillId="13" borderId="24" applyNumberFormat="0" applyAlignment="0" applyProtection="0"/>
    <xf numFmtId="0" fontId="27" fillId="0" borderId="0"/>
    <xf numFmtId="0" fontId="3" fillId="16" borderId="0" applyNumberFormat="0" applyBorder="0" applyAlignment="0" applyProtection="0"/>
    <xf numFmtId="0" fontId="27" fillId="0" borderId="0"/>
    <xf numFmtId="0" fontId="3" fillId="28" borderId="0" applyNumberFormat="0" applyBorder="0" applyAlignment="0" applyProtection="0"/>
    <xf numFmtId="0" fontId="3" fillId="36" borderId="0" applyNumberFormat="0" applyBorder="0" applyAlignment="0" applyProtection="0"/>
    <xf numFmtId="0" fontId="62" fillId="10" borderId="0" applyNumberFormat="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0" fontId="64" fillId="13" borderId="25" applyNumberFormat="0" applyAlignment="0" applyProtection="0"/>
    <xf numFmtId="0" fontId="64" fillId="13" borderId="25" applyNumberFormat="0" applyAlignment="0" applyProtection="0"/>
    <xf numFmtId="0" fontId="2" fillId="0" borderId="29" applyNumberFormat="0" applyFill="0" applyAlignment="0" applyProtection="0"/>
    <xf numFmtId="0" fontId="11" fillId="0" borderId="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192" fontId="89" fillId="0" borderId="45">
      <protection locked="0"/>
    </xf>
    <xf numFmtId="0" fontId="92" fillId="0" borderId="74" applyNumberFormat="0" applyFill="0" applyAlignment="0" applyProtection="0"/>
    <xf numFmtId="0" fontId="92" fillId="0" borderId="74" applyNumberFormat="0" applyFill="0" applyAlignment="0" applyProtection="0"/>
    <xf numFmtId="0" fontId="92" fillId="0" borderId="74" applyNumberFormat="0" applyFill="0" applyAlignment="0" applyProtection="0"/>
    <xf numFmtId="0" fontId="92" fillId="0" borderId="74" applyNumberFormat="0" applyFill="0" applyAlignment="0" applyProtection="0"/>
    <xf numFmtId="0" fontId="92" fillId="0" borderId="74" applyNumberFormat="0" applyFill="0" applyAlignment="0" applyProtection="0"/>
    <xf numFmtId="0" fontId="92" fillId="0" borderId="74" applyNumberFormat="0" applyFill="0" applyAlignment="0" applyProtection="0"/>
    <xf numFmtId="0" fontId="98" fillId="0" borderId="73" applyNumberFormat="0" applyFill="0" applyAlignment="0" applyProtection="0"/>
    <xf numFmtId="0" fontId="98" fillId="0" borderId="73" applyNumberFormat="0" applyFill="0" applyAlignment="0" applyProtection="0"/>
    <xf numFmtId="0" fontId="98" fillId="0" borderId="73" applyNumberFormat="0" applyFill="0" applyAlignment="0" applyProtection="0"/>
    <xf numFmtId="0" fontId="98" fillId="0" borderId="73" applyNumberFormat="0" applyFill="0" applyAlignment="0" applyProtection="0"/>
    <xf numFmtId="0" fontId="98" fillId="0" borderId="73" applyNumberFormat="0" applyFill="0" applyAlignment="0" applyProtection="0"/>
    <xf numFmtId="0" fontId="98" fillId="0" borderId="73" applyNumberFormat="0" applyFill="0" applyAlignment="0" applyProtection="0"/>
    <xf numFmtId="0" fontId="97" fillId="0" borderId="35" applyNumberFormat="0" applyFill="0" applyAlignment="0" applyProtection="0"/>
    <xf numFmtId="0" fontId="97" fillId="0" borderId="35" applyNumberFormat="0" applyFill="0" applyAlignment="0" applyProtection="0"/>
    <xf numFmtId="0" fontId="97" fillId="0" borderId="35" applyNumberFormat="0" applyFill="0" applyAlignment="0" applyProtection="0"/>
    <xf numFmtId="0" fontId="97" fillId="0" borderId="35" applyNumberFormat="0" applyFill="0" applyAlignment="0" applyProtection="0"/>
    <xf numFmtId="0" fontId="97" fillId="0" borderId="35" applyNumberFormat="0" applyFill="0" applyAlignment="0" applyProtection="0"/>
    <xf numFmtId="0" fontId="97" fillId="0" borderId="35" applyNumberFormat="0" applyFill="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4" fontId="242" fillId="43" borderId="31" applyNumberFormat="0" applyProtection="0">
      <alignment horizontal="right" vertical="center"/>
    </xf>
    <xf numFmtId="4" fontId="242" fillId="43" borderId="31" applyNumberFormat="0" applyProtection="0">
      <alignment horizontal="right" vertical="center"/>
    </xf>
    <xf numFmtId="4" fontId="242" fillId="43" borderId="31" applyNumberFormat="0" applyProtection="0">
      <alignment horizontal="right" vertical="center"/>
    </xf>
    <xf numFmtId="4" fontId="242" fillId="43" borderId="31" applyNumberFormat="0" applyProtection="0">
      <alignment horizontal="right" vertical="center"/>
    </xf>
    <xf numFmtId="4" fontId="242" fillId="43" borderId="31" applyNumberFormat="0" applyProtection="0">
      <alignment horizontal="right" vertical="center"/>
    </xf>
    <xf numFmtId="4" fontId="241" fillId="100" borderId="66" applyNumberFormat="0" applyProtection="0">
      <alignment horizontal="left" vertical="center" indent="1"/>
    </xf>
    <xf numFmtId="4" fontId="241" fillId="100" borderId="66" applyNumberFormat="0" applyProtection="0">
      <alignment horizontal="left" vertical="center" indent="1"/>
    </xf>
    <xf numFmtId="4" fontId="241" fillId="100" borderId="66" applyNumberFormat="0" applyProtection="0">
      <alignment horizontal="left" vertical="center" indent="1"/>
    </xf>
    <xf numFmtId="4" fontId="241" fillId="100" borderId="66" applyNumberFormat="0" applyProtection="0">
      <alignment horizontal="left" vertical="center" indent="1"/>
    </xf>
    <xf numFmtId="4" fontId="241" fillId="100" borderId="66" applyNumberFormat="0" applyProtection="0">
      <alignment horizontal="left" vertical="center" indent="1"/>
    </xf>
    <xf numFmtId="4" fontId="241" fillId="100" borderId="66" applyNumberFormat="0" applyProtection="0">
      <alignment horizontal="left" vertical="center" indent="1"/>
    </xf>
    <xf numFmtId="0" fontId="165" fillId="40" borderId="43" applyNumberFormat="0" applyProtection="0">
      <alignment horizontal="left" vertical="top" indent="1"/>
    </xf>
    <xf numFmtId="0" fontId="165" fillId="40" borderId="43" applyNumberFormat="0" applyProtection="0">
      <alignment horizontal="left" vertical="top" indent="1"/>
    </xf>
    <xf numFmtId="0" fontId="165" fillId="40" borderId="43" applyNumberFormat="0" applyProtection="0">
      <alignment horizontal="left" vertical="top" indent="1"/>
    </xf>
    <xf numFmtId="0" fontId="165" fillId="40" borderId="43" applyNumberFormat="0" applyProtection="0">
      <alignment horizontal="left" vertical="top" indent="1"/>
    </xf>
    <xf numFmtId="0" fontId="165" fillId="40" borderId="43" applyNumberFormat="0" applyProtection="0">
      <alignment horizontal="left" vertical="top" indent="1"/>
    </xf>
    <xf numFmtId="0" fontId="165" fillId="40" borderId="43" applyNumberFormat="0" applyProtection="0">
      <alignment horizontal="left" vertical="top" indent="1"/>
    </xf>
    <xf numFmtId="0" fontId="165" fillId="40" borderId="43" applyNumberFormat="0" applyProtection="0">
      <alignment horizontal="left" vertical="top"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72" fillId="40" borderId="43" applyNumberFormat="0" applyProtection="0">
      <alignment horizontal="left" vertical="center" indent="1"/>
    </xf>
    <xf numFmtId="4" fontId="239" fillId="6" borderId="31" applyNumberFormat="0" applyProtection="0">
      <alignment horizontal="right" vertical="center"/>
    </xf>
    <xf numFmtId="4" fontId="239" fillId="6" borderId="31" applyNumberFormat="0" applyProtection="0">
      <alignment horizontal="right" vertical="center"/>
    </xf>
    <xf numFmtId="4" fontId="239" fillId="6" borderId="31" applyNumberFormat="0" applyProtection="0">
      <alignment horizontal="right" vertical="center"/>
    </xf>
    <xf numFmtId="4" fontId="239" fillId="6" borderId="31" applyNumberFormat="0" applyProtection="0">
      <alignment horizontal="right" vertical="center"/>
    </xf>
    <xf numFmtId="4" fontId="239" fillId="6" borderId="31" applyNumberFormat="0" applyProtection="0">
      <alignment horizontal="right" vertical="center"/>
    </xf>
    <xf numFmtId="4" fontId="239" fillId="6" borderId="31" applyNumberFormat="0" applyProtection="0">
      <alignment horizontal="right" vertical="center"/>
    </xf>
    <xf numFmtId="4" fontId="239" fillId="6"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72" fillId="106" borderId="43" applyNumberFormat="0" applyProtection="0">
      <alignment horizontal="right" vertical="center"/>
    </xf>
    <xf numFmtId="0" fontId="165" fillId="42" borderId="43" applyNumberFormat="0" applyProtection="0">
      <alignment horizontal="left" vertical="top" indent="1"/>
    </xf>
    <xf numFmtId="0" fontId="165" fillId="42" borderId="43" applyNumberFormat="0" applyProtection="0">
      <alignment horizontal="left" vertical="top" indent="1"/>
    </xf>
    <xf numFmtId="0" fontId="165" fillId="42" borderId="43" applyNumberFormat="0" applyProtection="0">
      <alignment horizontal="left" vertical="top" indent="1"/>
    </xf>
    <xf numFmtId="0" fontId="165" fillId="42" borderId="43" applyNumberFormat="0" applyProtection="0">
      <alignment horizontal="left" vertical="top" indent="1"/>
    </xf>
    <xf numFmtId="0" fontId="165" fillId="42" borderId="43" applyNumberFormat="0" applyProtection="0">
      <alignment horizontal="left" vertical="top" indent="1"/>
    </xf>
    <xf numFmtId="4" fontId="165" fillId="53" borderId="43" applyNumberFormat="0" applyProtection="0">
      <alignment horizontal="left" vertical="center" indent="1"/>
    </xf>
    <xf numFmtId="4" fontId="165" fillId="53" borderId="43" applyNumberFormat="0" applyProtection="0">
      <alignment horizontal="left" vertical="center" indent="1"/>
    </xf>
    <xf numFmtId="4" fontId="165" fillId="53" borderId="43" applyNumberFormat="0" applyProtection="0">
      <alignment horizontal="left" vertical="center" indent="1"/>
    </xf>
    <xf numFmtId="4" fontId="165" fillId="53" borderId="43" applyNumberFormat="0" applyProtection="0">
      <alignment horizontal="left" vertical="center" indent="1"/>
    </xf>
    <xf numFmtId="4" fontId="165" fillId="53" borderId="43" applyNumberFormat="0" applyProtection="0">
      <alignment horizontal="left" vertical="center" indent="1"/>
    </xf>
    <xf numFmtId="4" fontId="165" fillId="53" borderId="43" applyNumberFormat="0" applyProtection="0">
      <alignment horizontal="left" vertical="center" indent="1"/>
    </xf>
    <xf numFmtId="4" fontId="239" fillId="99" borderId="38" applyNumberFormat="0" applyProtection="0">
      <alignment vertical="center"/>
    </xf>
    <xf numFmtId="4" fontId="239" fillId="99" borderId="38" applyNumberFormat="0" applyProtection="0">
      <alignment vertical="center"/>
    </xf>
    <xf numFmtId="4" fontId="239" fillId="99" borderId="38" applyNumberFormat="0" applyProtection="0">
      <alignment vertical="center"/>
    </xf>
    <xf numFmtId="4" fontId="239" fillId="99" borderId="38" applyNumberFormat="0" applyProtection="0">
      <alignment vertical="center"/>
    </xf>
    <xf numFmtId="4" fontId="239" fillId="99" borderId="38" applyNumberFormat="0" applyProtection="0">
      <alignment vertical="center"/>
    </xf>
    <xf numFmtId="4" fontId="239" fillId="99" borderId="38" applyNumberFormat="0" applyProtection="0">
      <alignment vertical="center"/>
    </xf>
    <xf numFmtId="4" fontId="239" fillId="99" borderId="38" applyNumberFormat="0" applyProtection="0">
      <alignment vertical="center"/>
    </xf>
    <xf numFmtId="4" fontId="165" fillId="42" borderId="43" applyNumberFormat="0" applyProtection="0">
      <alignment vertical="center"/>
    </xf>
    <xf numFmtId="4" fontId="165" fillId="42" borderId="43" applyNumberFormat="0" applyProtection="0">
      <alignment vertical="center"/>
    </xf>
    <xf numFmtId="4" fontId="165" fillId="42" borderId="43" applyNumberFormat="0" applyProtection="0">
      <alignment vertical="center"/>
    </xf>
    <xf numFmtId="4" fontId="165" fillId="42" borderId="43" applyNumberFormat="0" applyProtection="0">
      <alignment vertical="center"/>
    </xf>
    <xf numFmtId="4" fontId="165" fillId="42" borderId="43" applyNumberFormat="0" applyProtection="0">
      <alignment vertical="center"/>
    </xf>
    <xf numFmtId="0" fontId="30" fillId="43" borderId="76"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8" fillId="40" borderId="43" applyNumberFormat="0" applyProtection="0">
      <alignment horizontal="left" vertical="center"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72" fillId="40" borderId="0"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0" fontId="94" fillId="83" borderId="30" applyNumberFormat="0" applyAlignment="0" applyProtection="0"/>
    <xf numFmtId="4" fontId="30" fillId="40" borderId="66" applyNumberFormat="0" applyProtection="0">
      <alignment horizontal="left" vertical="center" indent="1"/>
    </xf>
    <xf numFmtId="173" fontId="8" fillId="0" borderId="0" applyFont="0" applyFill="0" applyBorder="0" applyAlignment="0" applyProtection="0"/>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0" fontId="8" fillId="0" borderId="0"/>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72" fillId="106" borderId="0" applyNumberFormat="0" applyProtection="0">
      <alignment horizontal="left" vertical="center" indent="1"/>
    </xf>
    <xf numFmtId="9" fontId="33" fillId="0" borderId="0" applyFont="0" applyFill="0" applyBorder="0" applyAlignment="0" applyProtection="0"/>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72" fillId="40" borderId="43" applyNumberFormat="0" applyProtection="0">
      <alignment horizontal="right" vertical="center"/>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54" borderId="31" applyNumberFormat="0" applyProtection="0">
      <alignment horizontal="right" vertical="center"/>
    </xf>
    <xf numFmtId="4" fontId="30" fillId="54" borderId="31" applyNumberFormat="0" applyProtection="0">
      <alignment horizontal="right" vertical="center"/>
    </xf>
    <xf numFmtId="4" fontId="30" fillId="54" borderId="31" applyNumberFormat="0" applyProtection="0">
      <alignment horizontal="right" vertical="center"/>
    </xf>
    <xf numFmtId="4" fontId="30" fillId="54" borderId="31" applyNumberFormat="0" applyProtection="0">
      <alignment horizontal="right" vertical="center"/>
    </xf>
    <xf numFmtId="4" fontId="30" fillId="54" borderId="31" applyNumberFormat="0" applyProtection="0">
      <alignment horizontal="right" vertical="center"/>
    </xf>
    <xf numFmtId="4" fontId="30" fillId="54" borderId="31" applyNumberFormat="0" applyProtection="0">
      <alignment horizontal="right" vertical="center"/>
    </xf>
    <xf numFmtId="4" fontId="30" fillId="5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0" fontId="240" fillId="102" borderId="43" applyNumberFormat="0" applyProtection="0">
      <alignment horizontal="left" vertical="top" indent="1"/>
    </xf>
    <xf numFmtId="0" fontId="240" fillId="102" borderId="43" applyNumberFormat="0" applyProtection="0">
      <alignment horizontal="left" vertical="top" indent="1"/>
    </xf>
    <xf numFmtId="0" fontId="240" fillId="102" borderId="43" applyNumberFormat="0" applyProtection="0">
      <alignment horizontal="left" vertical="top" indent="1"/>
    </xf>
    <xf numFmtId="0" fontId="240" fillId="102" borderId="43" applyNumberFormat="0" applyProtection="0">
      <alignment horizontal="left" vertical="top" indent="1"/>
    </xf>
    <xf numFmtId="0" fontId="240" fillId="102" borderId="43" applyNumberFormat="0" applyProtection="0">
      <alignment horizontal="left" vertical="top" indent="1"/>
    </xf>
    <xf numFmtId="0" fontId="240" fillId="102" borderId="43" applyNumberFormat="0" applyProtection="0">
      <alignment horizontal="left" vertical="top" indent="1"/>
    </xf>
    <xf numFmtId="0" fontId="240" fillId="102" borderId="43" applyNumberFormat="0" applyProtection="0">
      <alignment horizontal="left" vertical="top"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110" fillId="102" borderId="43" applyNumberFormat="0" applyProtection="0">
      <alignment horizontal="left" vertical="center" indent="1"/>
    </xf>
    <xf numFmtId="4" fontId="239" fillId="110" borderId="31" applyNumberFormat="0" applyProtection="0">
      <alignment vertical="center"/>
    </xf>
    <xf numFmtId="4" fontId="239" fillId="110" borderId="31" applyNumberFormat="0" applyProtection="0">
      <alignment vertical="center"/>
    </xf>
    <xf numFmtId="4" fontId="239" fillId="110" borderId="31" applyNumberFormat="0" applyProtection="0">
      <alignment vertical="center"/>
    </xf>
    <xf numFmtId="4" fontId="239" fillId="110" borderId="31" applyNumberFormat="0" applyProtection="0">
      <alignment vertical="center"/>
    </xf>
    <xf numFmtId="4" fontId="239" fillId="110" borderId="31" applyNumberFormat="0" applyProtection="0">
      <alignment vertical="center"/>
    </xf>
    <xf numFmtId="4" fontId="239" fillId="110" borderId="31" applyNumberFormat="0" applyProtection="0">
      <alignment vertical="center"/>
    </xf>
    <xf numFmtId="4" fontId="239" fillId="110"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110" fillId="102" borderId="43" applyNumberFormat="0" applyProtection="0">
      <alignment vertical="center"/>
    </xf>
    <xf numFmtId="0" fontId="106" fillId="87" borderId="41" applyNumberFormat="0" applyAlignment="0" applyProtection="0"/>
    <xf numFmtId="0" fontId="106" fillId="87" borderId="41" applyNumberFormat="0" applyAlignment="0" applyProtection="0"/>
    <xf numFmtId="0" fontId="106" fillId="87" borderId="41" applyNumberFormat="0" applyAlignment="0" applyProtection="0"/>
    <xf numFmtId="0" fontId="106" fillId="87" borderId="41" applyNumberFormat="0" applyAlignment="0" applyProtection="0"/>
    <xf numFmtId="0" fontId="106" fillId="87" borderId="41" applyNumberFormat="0" applyAlignment="0" applyProtection="0"/>
    <xf numFmtId="0" fontId="106" fillId="87" borderId="41" applyNumberFormat="0" applyAlignment="0" applyProtection="0"/>
    <xf numFmtId="0" fontId="106" fillId="87" borderId="41" applyNumberFormat="0" applyAlignment="0" applyProtection="0"/>
    <xf numFmtId="0" fontId="106" fillId="87" borderId="41" applyNumberFormat="0" applyAlignment="0" applyProtection="0"/>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0" fontId="255" fillId="0" borderId="0" applyNumberForma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286" fillId="50" borderId="0" applyNumberFormat="0" applyBorder="0" applyAlignment="0" applyProtection="0"/>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103" borderId="0"/>
    <xf numFmtId="0" fontId="30" fillId="103" borderId="0"/>
    <xf numFmtId="0" fontId="30" fillId="103" borderId="0"/>
    <xf numFmtId="0" fontId="30" fillId="103" borderId="0"/>
    <xf numFmtId="0" fontId="30" fillId="103" borderId="0"/>
    <xf numFmtId="169" fontId="8"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104" fillId="83" borderId="0" applyNumberFormat="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0" fontId="99" fillId="82" borderId="0" applyNumberFormat="0" applyBorder="0" applyAlignment="0" applyProtection="0"/>
    <xf numFmtId="193" fontId="8" fillId="0" borderId="0" applyFont="0" applyFill="0" applyBorder="0" applyAlignment="0" applyProtection="0"/>
    <xf numFmtId="0" fontId="27" fillId="0" borderId="0"/>
    <xf numFmtId="0" fontId="27" fillId="0" borderId="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74" fillId="85" borderId="0" applyNumberFormat="0" applyBorder="0" applyAlignment="0" applyProtection="0"/>
    <xf numFmtId="0" fontId="27" fillId="0" borderId="0"/>
    <xf numFmtId="0" fontId="27" fillId="0" borderId="0"/>
    <xf numFmtId="0" fontId="27" fillId="0" borderId="0"/>
    <xf numFmtId="0" fontId="74" fillId="66" borderId="0" applyNumberFormat="0" applyBorder="0" applyAlignment="0" applyProtection="0"/>
    <xf numFmtId="0" fontId="74" fillId="66" borderId="0" applyNumberFormat="0" applyBorder="0" applyAlignment="0" applyProtection="0"/>
    <xf numFmtId="0" fontId="74" fillId="79" borderId="0" applyNumberFormat="0" applyBorder="0" applyAlignment="0" applyProtection="0"/>
    <xf numFmtId="0" fontId="74" fillId="77" borderId="0" applyNumberFormat="0" applyBorder="0" applyAlignment="0" applyProtection="0"/>
    <xf numFmtId="0" fontId="74" fillId="77" borderId="0" applyNumberFormat="0" applyBorder="0" applyAlignment="0" applyProtection="0"/>
    <xf numFmtId="0" fontId="27" fillId="0" borderId="0"/>
    <xf numFmtId="0" fontId="74" fillId="67" borderId="0" applyNumberFormat="0" applyBorder="0" applyAlignment="0" applyProtection="0"/>
    <xf numFmtId="0" fontId="74" fillId="67" borderId="0" applyNumberFormat="0" applyBorder="0" applyAlignment="0" applyProtection="0"/>
    <xf numFmtId="0" fontId="27" fillId="0" borderId="0"/>
    <xf numFmtId="0" fontId="27" fillId="0" borderId="0"/>
    <xf numFmtId="0" fontId="27" fillId="0" borderId="0"/>
    <xf numFmtId="0" fontId="74" fillId="60" borderId="0" applyNumberFormat="0" applyBorder="0" applyAlignment="0" applyProtection="0"/>
    <xf numFmtId="0" fontId="27" fillId="0" borderId="0"/>
    <xf numFmtId="0" fontId="27" fillId="0" borderId="0"/>
    <xf numFmtId="0" fontId="92"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103" borderId="0"/>
    <xf numFmtId="0" fontId="7" fillId="0" borderId="0"/>
    <xf numFmtId="0" fontId="72" fillId="0" borderId="0"/>
    <xf numFmtId="0" fontId="30" fillId="103" borderId="0"/>
    <xf numFmtId="0" fontId="30" fillId="103" borderId="0"/>
    <xf numFmtId="0" fontId="80" fillId="0" borderId="33" applyNumberFormat="0" applyFill="0" applyAlignment="0" applyProtection="0"/>
    <xf numFmtId="0" fontId="27" fillId="0" borderId="0"/>
    <xf numFmtId="0" fontId="27" fillId="0" borderId="0"/>
    <xf numFmtId="0" fontId="27" fillId="0" borderId="0"/>
    <xf numFmtId="0" fontId="79" fillId="79" borderId="32" applyNumberFormat="0" applyAlignment="0" applyProtection="0"/>
    <xf numFmtId="0" fontId="79" fillId="79" borderId="32"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27" fillId="0" borderId="0"/>
    <xf numFmtId="0" fontId="7" fillId="0" borderId="0"/>
    <xf numFmtId="0" fontId="30" fillId="103" borderId="0"/>
    <xf numFmtId="0" fontId="30" fillId="103" borderId="0"/>
    <xf numFmtId="0" fontId="10" fillId="75" borderId="0" applyNumberFormat="0" applyBorder="0" applyAlignment="0" applyProtection="0"/>
    <xf numFmtId="0" fontId="27" fillId="0" borderId="0"/>
    <xf numFmtId="0" fontId="30" fillId="103" borderId="0"/>
    <xf numFmtId="9" fontId="7" fillId="0" borderId="0" applyFont="0" applyFill="0" applyBorder="0" applyAlignment="0" applyProtection="0"/>
    <xf numFmtId="169" fontId="7" fillId="0" borderId="0" applyFont="0" applyFill="0" applyBorder="0" applyAlignment="0" applyProtection="0"/>
    <xf numFmtId="0" fontId="27" fillId="0" borderId="0"/>
    <xf numFmtId="169" fontId="7" fillId="0" borderId="0" applyFont="0" applyFill="0" applyBorder="0" applyAlignment="0" applyProtection="0"/>
    <xf numFmtId="0" fontId="8" fillId="40" borderId="43" applyNumberFormat="0" applyProtection="0">
      <alignment horizontal="left" vertical="top" indent="1"/>
    </xf>
    <xf numFmtId="0" fontId="8" fillId="40" borderId="43" applyNumberFormat="0" applyProtection="0">
      <alignment horizontal="left" vertical="top" indent="1"/>
    </xf>
    <xf numFmtId="0" fontId="7" fillId="0" borderId="0"/>
    <xf numFmtId="0" fontId="7" fillId="0" borderId="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2" fillId="0" borderId="74" applyNumberFormat="0" applyFill="0" applyAlignment="0" applyProtection="0"/>
    <xf numFmtId="0" fontId="98" fillId="0" borderId="73" applyNumberFormat="0" applyFill="0" applyAlignment="0" applyProtection="0"/>
    <xf numFmtId="0" fontId="97" fillId="0" borderId="35" applyNumberFormat="0" applyFill="0" applyAlignment="0" applyProtection="0"/>
    <xf numFmtId="0" fontId="290" fillId="0" borderId="0" applyNumberFormat="0" applyFill="0" applyBorder="0" applyAlignment="0" applyProtection="0"/>
    <xf numFmtId="4" fontId="242" fillId="43" borderId="31" applyNumberFormat="0" applyProtection="0">
      <alignment horizontal="right" vertical="center"/>
    </xf>
    <xf numFmtId="4" fontId="242" fillId="43" borderId="31" applyNumberFormat="0" applyProtection="0">
      <alignment horizontal="right" vertical="center"/>
    </xf>
    <xf numFmtId="4" fontId="241" fillId="100" borderId="66" applyNumberFormat="0" applyProtection="0">
      <alignment horizontal="left" vertical="center" indent="1"/>
    </xf>
    <xf numFmtId="0" fontId="165" fillId="42" borderId="43" applyNumberFormat="0" applyProtection="0">
      <alignment horizontal="left" vertical="top" indent="1"/>
    </xf>
    <xf numFmtId="0" fontId="165" fillId="42" borderId="43" applyNumberFormat="0" applyProtection="0">
      <alignment horizontal="left" vertical="top" indent="1"/>
    </xf>
    <xf numFmtId="4" fontId="165" fillId="53" borderId="43" applyNumberFormat="0" applyProtection="0">
      <alignment horizontal="left" vertical="center" indent="1"/>
    </xf>
    <xf numFmtId="4" fontId="165" fillId="42" borderId="43" applyNumberFormat="0" applyProtection="0">
      <alignment vertical="center"/>
    </xf>
    <xf numFmtId="4" fontId="165" fillId="42" borderId="43" applyNumberFormat="0" applyProtection="0">
      <alignment vertical="center"/>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106" borderId="43" applyNumberFormat="0" applyProtection="0">
      <alignment horizontal="left" vertical="top" indent="1"/>
    </xf>
    <xf numFmtId="0" fontId="8" fillId="40" borderId="43" applyNumberFormat="0" applyProtection="0">
      <alignment horizontal="left" vertical="top" indent="1"/>
    </xf>
    <xf numFmtId="0" fontId="8" fillId="106" borderId="43" applyNumberFormat="0" applyProtection="0">
      <alignment horizontal="left" vertical="center" indent="1"/>
    </xf>
    <xf numFmtId="0" fontId="8" fillId="106" borderId="43" applyNumberFormat="0" applyProtection="0">
      <alignment horizontal="left" vertical="top"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107" borderId="31" applyNumberFormat="0" applyProtection="0">
      <alignment horizontal="left" vertical="center"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51" borderId="43" applyNumberFormat="0" applyProtection="0">
      <alignment horizontal="left" vertical="top"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30" fillId="40" borderId="66"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30" fillId="40" borderId="66" applyNumberFormat="0" applyProtection="0">
      <alignment horizontal="left" vertical="center" indent="1"/>
    </xf>
    <xf numFmtId="4" fontId="72" fillId="106" borderId="0" applyNumberFormat="0" applyProtection="0">
      <alignment horizontal="left" vertical="center" indent="1"/>
    </xf>
    <xf numFmtId="4" fontId="30" fillId="106" borderId="66" applyNumberFormat="0" applyProtection="0">
      <alignment horizontal="left" vertical="center" indent="1"/>
    </xf>
    <xf numFmtId="0" fontId="8" fillId="40" borderId="43" applyNumberFormat="0" applyProtection="0">
      <alignment horizontal="left" vertical="top" indent="1"/>
    </xf>
    <xf numFmtId="169" fontId="7" fillId="0" borderId="0" applyFont="0" applyFill="0" applyBorder="0" applyAlignment="0" applyProtection="0"/>
    <xf numFmtId="4" fontId="30" fillId="58" borderId="31" applyNumberFormat="0" applyProtection="0">
      <alignment horizontal="left" vertical="center" indent="1"/>
    </xf>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0" fillId="0" borderId="0" applyFont="0" applyFill="0" applyBorder="0" applyAlignment="0" applyProtection="0"/>
    <xf numFmtId="169" fontId="8" fillId="0" borderId="0" applyFont="0" applyFill="0" applyBorder="0" applyAlignment="0" applyProtection="0"/>
    <xf numFmtId="169" fontId="30"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8"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8"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8" fillId="0" borderId="0"/>
    <xf numFmtId="169" fontId="11"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8"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8"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8" fillId="0" borderId="0"/>
    <xf numFmtId="0" fontId="7"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15"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7" fillId="0" borderId="0"/>
    <xf numFmtId="169" fontId="7" fillId="0" borderId="0" applyFont="0" applyFill="0" applyBorder="0" applyAlignment="0" applyProtection="0"/>
    <xf numFmtId="9" fontId="7" fillId="0" borderId="0" applyFont="0" applyFill="0" applyBorder="0" applyAlignment="0" applyProtection="0"/>
    <xf numFmtId="169" fontId="7" fillId="0" borderId="0" applyFont="0" applyFill="0" applyBorder="0" applyAlignment="0" applyProtection="0"/>
    <xf numFmtId="206" fontId="8" fillId="0" borderId="0"/>
    <xf numFmtId="0" fontId="7" fillId="0" borderId="0"/>
    <xf numFmtId="169" fontId="7" fillId="0" borderId="0" applyFont="0" applyFill="0" applyBorder="0" applyAlignment="0" applyProtection="0"/>
    <xf numFmtId="9" fontId="7" fillId="0" borderId="0" applyFont="0" applyFill="0" applyBorder="0" applyAlignment="0" applyProtection="0"/>
    <xf numFmtId="0" fontId="7" fillId="0" borderId="0"/>
    <xf numFmtId="169" fontId="7" fillId="0" borderId="0" applyFont="0" applyFill="0" applyBorder="0" applyAlignment="0" applyProtection="0"/>
    <xf numFmtId="9" fontId="7" fillId="0" borderId="0" applyFont="0" applyFill="0" applyBorder="0" applyAlignment="0" applyProtection="0"/>
    <xf numFmtId="0" fontId="7" fillId="0" borderId="0"/>
    <xf numFmtId="16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7" fillId="0" borderId="0" applyFont="0" applyFill="0" applyBorder="0" applyAlignment="0" applyProtection="0"/>
    <xf numFmtId="0" fontId="7" fillId="0" borderId="0"/>
    <xf numFmtId="43" fontId="69" fillId="0" borderId="0" applyFont="0" applyFill="0" applyBorder="0" applyAlignment="0" applyProtection="0"/>
    <xf numFmtId="0" fontId="7" fillId="0" borderId="0"/>
    <xf numFmtId="9" fontId="7" fillId="0" borderId="0" applyFont="0" applyFill="0" applyBorder="0" applyAlignment="0" applyProtection="0"/>
    <xf numFmtId="9" fontId="69" fillId="0" borderId="0" applyFont="0" applyFill="0" applyBorder="0" applyAlignment="0" applyProtection="0"/>
    <xf numFmtId="43" fontId="69" fillId="0" borderId="0" applyFont="0" applyFill="0" applyBorder="0" applyAlignment="0" applyProtection="0"/>
    <xf numFmtId="9" fontId="69" fillId="0" borderId="0" applyFont="0" applyFill="0" applyBorder="0" applyAlignment="0" applyProtection="0"/>
    <xf numFmtId="43" fontId="69"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43" fontId="7" fillId="0" borderId="0" applyFont="0" applyFill="0" applyBorder="0" applyAlignment="0" applyProtection="0"/>
    <xf numFmtId="0" fontId="7" fillId="0" borderId="0"/>
    <xf numFmtId="43" fontId="8"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0" fontId="11" fillId="0" borderId="0"/>
    <xf numFmtId="0" fontId="7" fillId="0" borderId="0"/>
    <xf numFmtId="174" fontId="7" fillId="0" borderId="0" applyFont="0" applyFill="0" applyBorder="0" applyAlignment="0" applyProtection="0"/>
    <xf numFmtId="9" fontId="7" fillId="0" borderId="0" applyFont="0" applyFill="0" applyBorder="0" applyAlignment="0" applyProtection="0"/>
    <xf numFmtId="0" fontId="8" fillId="0" borderId="0"/>
    <xf numFmtId="173" fontId="8" fillId="0" borderId="0" applyFont="0" applyFill="0" applyBorder="0" applyAlignment="0" applyProtection="0"/>
    <xf numFmtId="9" fontId="33" fillId="0" borderId="0" applyFont="0" applyFill="0" applyBorder="0" applyAlignment="0" applyProtection="0"/>
    <xf numFmtId="0" fontId="72" fillId="40"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72" fillId="43"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51" borderId="0" applyNumberFormat="0" applyBorder="0" applyAlignment="0" applyProtection="0"/>
    <xf numFmtId="0" fontId="72" fillId="41" borderId="0" applyNumberFormat="0" applyBorder="0" applyAlignment="0" applyProtection="0"/>
    <xf numFmtId="0" fontId="72" fillId="52" borderId="0" applyNumberFormat="0" applyBorder="0" applyAlignment="0" applyProtection="0"/>
    <xf numFmtId="0" fontId="72" fillId="53" borderId="0" applyNumberFormat="0" applyBorder="0" applyAlignment="0" applyProtection="0"/>
    <xf numFmtId="0" fontId="72" fillId="51" borderId="0" applyNumberFormat="0" applyBorder="0" applyAlignment="0" applyProtection="0"/>
    <xf numFmtId="0" fontId="72" fillId="50" borderId="0" applyNumberFormat="0" applyBorder="0" applyAlignment="0" applyProtection="0"/>
    <xf numFmtId="169" fontId="33" fillId="0" borderId="0" applyFont="0" applyFill="0" applyBorder="0" applyAlignment="0" applyProtection="0"/>
    <xf numFmtId="169" fontId="33" fillId="0" borderId="0" applyFont="0" applyFill="0" applyBorder="0" applyAlignment="0" applyProtection="0"/>
    <xf numFmtId="0" fontId="74" fillId="60" borderId="0" applyNumberFormat="0" applyBorder="0" applyAlignment="0" applyProtection="0"/>
    <xf numFmtId="0" fontId="74" fillId="67" borderId="0" applyNumberFormat="0" applyBorder="0" applyAlignment="0" applyProtection="0"/>
    <xf numFmtId="0" fontId="74" fillId="72" borderId="0" applyNumberFormat="0" applyBorder="0" applyAlignment="0" applyProtection="0"/>
    <xf numFmtId="0" fontId="74" fillId="78" borderId="0" applyNumberFormat="0" applyBorder="0" applyAlignment="0" applyProtection="0"/>
    <xf numFmtId="0" fontId="74" fillId="81" borderId="0" applyNumberFormat="0" applyBorder="0" applyAlignment="0" applyProtection="0"/>
    <xf numFmtId="0" fontId="76" fillId="70" borderId="0" applyNumberFormat="0" applyBorder="0" applyAlignment="0" applyProtection="0"/>
    <xf numFmtId="0" fontId="79" fillId="72" borderId="32" applyNumberFormat="0" applyAlignment="0" applyProtection="0"/>
    <xf numFmtId="0" fontId="10" fillId="45" borderId="0" applyNumberFormat="0" applyBorder="0" applyAlignment="0" applyProtection="0"/>
    <xf numFmtId="0" fontId="95" fillId="0" borderId="0" applyNumberFormat="0" applyFill="0" applyBorder="0" applyAlignment="0" applyProtection="0"/>
    <xf numFmtId="0" fontId="80" fillId="97" borderId="0" applyNumberFormat="0" applyBorder="0" applyAlignment="0" applyProtection="0"/>
    <xf numFmtId="0" fontId="97" fillId="0" borderId="35" applyNumberFormat="0" applyFill="0" applyAlignment="0" applyProtection="0"/>
    <xf numFmtId="0" fontId="98" fillId="0" borderId="36" applyNumberFormat="0" applyFill="0" applyAlignment="0" applyProtection="0"/>
    <xf numFmtId="0" fontId="92" fillId="0" borderId="94" applyNumberFormat="0" applyFill="0" applyAlignment="0" applyProtection="0"/>
    <xf numFmtId="0" fontId="92" fillId="0" borderId="0" applyNumberFormat="0" applyFill="0" applyBorder="0" applyAlignment="0" applyProtection="0"/>
    <xf numFmtId="0" fontId="94" fillId="83" borderId="30" applyNumberFormat="0" applyAlignment="0" applyProtection="0"/>
    <xf numFmtId="0" fontId="101" fillId="0" borderId="39" applyNumberFormat="0" applyFill="0" applyAlignment="0" applyProtection="0"/>
    <xf numFmtId="0" fontId="92" fillId="0" borderId="97" applyNumberFormat="0" applyFill="0" applyAlignment="0" applyProtection="0"/>
    <xf numFmtId="0" fontId="74" fillId="81" borderId="0" applyNumberFormat="0" applyBorder="0" applyAlignment="0" applyProtection="0"/>
    <xf numFmtId="0" fontId="74" fillId="72" borderId="0" applyNumberFormat="0" applyBorder="0" applyAlignment="0" applyProtection="0"/>
    <xf numFmtId="9" fontId="33" fillId="0" borderId="0" applyFont="0" applyFill="0" applyBorder="0" applyAlignment="0" applyProtection="0"/>
    <xf numFmtId="0" fontId="255" fillId="0" borderId="0" applyNumberFormat="0" applyFill="0" applyBorder="0" applyAlignment="0" applyProtection="0"/>
    <xf numFmtId="0" fontId="251" fillId="0" borderId="0" applyNumberFormat="0" applyFill="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51" borderId="0" applyNumberFormat="0" applyBorder="0" applyAlignment="0" applyProtection="0"/>
    <xf numFmtId="43" fontId="33" fillId="0" borderId="0" applyFont="0" applyFill="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1" borderId="0" applyNumberFormat="0" applyBorder="0" applyAlignment="0" applyProtection="0"/>
    <xf numFmtId="0" fontId="10" fillId="50" borderId="0" applyNumberFormat="0" applyBorder="0" applyAlignment="0" applyProtection="0"/>
    <xf numFmtId="0" fontId="74" fillId="51" borderId="0" applyNumberFormat="0" applyBorder="0" applyAlignment="0" applyProtection="0"/>
    <xf numFmtId="0" fontId="74" fillId="52" borderId="0" applyNumberFormat="0" applyBorder="0" applyAlignment="0" applyProtection="0"/>
    <xf numFmtId="0" fontId="74" fillId="53" borderId="0" applyNumberFormat="0" applyBorder="0" applyAlignment="0" applyProtection="0"/>
    <xf numFmtId="0" fontId="74" fillId="51" borderId="0" applyNumberFormat="0" applyBorder="0" applyAlignment="0" applyProtection="0"/>
    <xf numFmtId="0" fontId="74" fillId="50" borderId="0" applyNumberFormat="0" applyBorder="0" applyAlignment="0" applyProtection="0"/>
    <xf numFmtId="0" fontId="10" fillId="63" borderId="0" applyNumberFormat="0" applyBorder="0" applyAlignment="0" applyProtection="0"/>
    <xf numFmtId="0" fontId="10" fillId="82" borderId="0" applyNumberFormat="0" applyBorder="0" applyAlignment="0" applyProtection="0"/>
    <xf numFmtId="0" fontId="80" fillId="104" borderId="0" applyNumberFormat="0" applyBorder="0" applyAlignment="0" applyProtection="0"/>
    <xf numFmtId="0" fontId="77" fillId="43" borderId="30" applyNumberFormat="0" applyAlignment="0" applyProtection="0"/>
    <xf numFmtId="0" fontId="101" fillId="0" borderId="39" applyNumberFormat="0" applyFill="0" applyAlignment="0" applyProtection="0"/>
    <xf numFmtId="0" fontId="74" fillId="58" borderId="0" applyNumberFormat="0" applyBorder="0" applyAlignment="0" applyProtection="0"/>
    <xf numFmtId="0" fontId="255" fillId="0" borderId="0" applyNumberFormat="0" applyFill="0" applyBorder="0" applyAlignment="0" applyProtection="0"/>
    <xf numFmtId="0" fontId="74" fillId="107" borderId="0" applyNumberFormat="0" applyBorder="0" applyAlignment="0" applyProtection="0"/>
    <xf numFmtId="0" fontId="74" fillId="55" borderId="0" applyNumberFormat="0" applyBorder="0" applyAlignment="0" applyProtection="0"/>
    <xf numFmtId="0" fontId="196" fillId="48" borderId="0" applyNumberFormat="0" applyBorder="0" applyAlignment="0" applyProtection="0"/>
    <xf numFmtId="0" fontId="94" fillId="83" borderId="31" applyNumberFormat="0" applyAlignment="0" applyProtection="0"/>
    <xf numFmtId="169" fontId="33" fillId="0" borderId="0" applyFont="0" applyFill="0" applyBorder="0" applyAlignment="0" applyProtection="0"/>
    <xf numFmtId="16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69" fontId="7" fillId="0" borderId="0" applyFont="0" applyFill="0" applyBorder="0" applyAlignment="0" applyProtection="0"/>
    <xf numFmtId="0" fontId="104" fillId="50" borderId="0" applyNumberFormat="0" applyBorder="0" applyAlignment="0" applyProtection="0"/>
    <xf numFmtId="0" fontId="7" fillId="0" borderId="0"/>
    <xf numFmtId="0" fontId="27" fillId="0" borderId="0"/>
    <xf numFmtId="0" fontId="27" fillId="0" borderId="0"/>
    <xf numFmtId="0" fontId="30" fillId="103" borderId="0"/>
    <xf numFmtId="0" fontId="8" fillId="0" borderId="0"/>
    <xf numFmtId="0" fontId="8" fillId="0" borderId="0"/>
    <xf numFmtId="0" fontId="8" fillId="0" borderId="0"/>
    <xf numFmtId="0" fontId="33" fillId="0" borderId="0"/>
    <xf numFmtId="0" fontId="8" fillId="42" borderId="40" applyNumberFormat="0" applyFont="0" applyAlignment="0" applyProtection="0"/>
    <xf numFmtId="201" fontId="89" fillId="0" borderId="0">
      <protection locked="0"/>
    </xf>
    <xf numFmtId="9" fontId="33" fillId="0" borderId="0" applyFont="0" applyFill="0" applyBorder="0" applyAlignment="0" applyProtection="0"/>
    <xf numFmtId="9" fontId="33" fillId="0" borderId="0" applyFont="0" applyFill="0" applyBorder="0" applyAlignment="0" applyProtection="0"/>
    <xf numFmtId="0" fontId="106" fillId="43" borderId="41" applyNumberFormat="0" applyAlignment="0" applyProtection="0"/>
    <xf numFmtId="0" fontId="74" fillId="78" borderId="0" applyNumberFormat="0" applyBorder="0" applyAlignment="0" applyProtection="0"/>
    <xf numFmtId="0" fontId="74" fillId="67" borderId="0" applyNumberFormat="0" applyBorder="0" applyAlignment="0" applyProtection="0"/>
    <xf numFmtId="0" fontId="74" fillId="60" borderId="0" applyNumberFormat="0" applyBorder="0" applyAlignment="0" applyProtection="0"/>
    <xf numFmtId="173" fontId="8" fillId="0" borderId="0" applyFont="0" applyFill="0" applyBorder="0" applyAlignment="0" applyProtection="0"/>
    <xf numFmtId="0" fontId="8" fillId="0" borderId="0"/>
    <xf numFmtId="0" fontId="97" fillId="0" borderId="70" applyNumberFormat="0" applyFill="0" applyAlignment="0" applyProtection="0"/>
    <xf numFmtId="0" fontId="98" fillId="0" borderId="71" applyNumberFormat="0" applyFill="0" applyAlignment="0" applyProtection="0"/>
    <xf numFmtId="0" fontId="92" fillId="0" borderId="95" applyNumberFormat="0" applyFill="0" applyAlignment="0" applyProtection="0"/>
    <xf numFmtId="0" fontId="255" fillId="0" borderId="0" applyNumberFormat="0" applyFill="0" applyBorder="0" applyAlignment="0" applyProtection="0"/>
    <xf numFmtId="0" fontId="7" fillId="0" borderId="0"/>
    <xf numFmtId="169" fontId="7" fillId="0" borderId="0" applyFont="0" applyFill="0" applyBorder="0" applyAlignment="0" applyProtection="0"/>
    <xf numFmtId="169" fontId="10" fillId="0" borderId="0" applyFont="0" applyFill="0" applyBorder="0" applyAlignment="0" applyProtection="0"/>
    <xf numFmtId="0" fontId="298" fillId="0" borderId="0" applyNumberFormat="0" applyFill="0" applyBorder="0" applyAlignment="0" applyProtection="0"/>
    <xf numFmtId="43" fontId="33" fillId="0" borderId="0" applyFont="0" applyFill="0" applyBorder="0" applyAlignment="0" applyProtection="0"/>
    <xf numFmtId="169" fontId="7" fillId="0" borderId="0" applyFont="0" applyFill="0" applyBorder="0" applyAlignment="0" applyProtection="0"/>
    <xf numFmtId="0" fontId="7" fillId="0" borderId="0"/>
    <xf numFmtId="0" fontId="27" fillId="0" borderId="0"/>
    <xf numFmtId="0" fontId="27" fillId="0" borderId="0"/>
    <xf numFmtId="0" fontId="30" fillId="103" borderId="0"/>
    <xf numFmtId="0" fontId="8" fillId="0" borderId="0"/>
    <xf numFmtId="0" fontId="8" fillId="0" borderId="0"/>
    <xf numFmtId="0" fontId="8" fillId="0" borderId="0"/>
    <xf numFmtId="0" fontId="33" fillId="0" borderId="0"/>
    <xf numFmtId="0" fontId="8" fillId="42" borderId="40" applyNumberFormat="0" applyFont="0" applyAlignment="0" applyProtection="0"/>
    <xf numFmtId="9" fontId="33" fillId="0" borderId="0" applyFont="0" applyFill="0" applyBorder="0" applyAlignment="0" applyProtection="0"/>
    <xf numFmtId="9" fontId="33" fillId="0" borderId="0" applyFont="0" applyFill="0" applyBorder="0" applyAlignment="0" applyProtection="0"/>
    <xf numFmtId="0" fontId="92" fillId="0" borderId="98" applyNumberFormat="0" applyFill="0" applyAlignment="0" applyProtection="0"/>
    <xf numFmtId="0" fontId="7" fillId="0" borderId="0"/>
    <xf numFmtId="169" fontId="7" fillId="0" borderId="0" applyFont="0" applyFill="0" applyBorder="0" applyAlignment="0" applyProtection="0"/>
    <xf numFmtId="0" fontId="298" fillId="0" borderId="0" applyNumberFormat="0" applyFill="0" applyBorder="0" applyAlignment="0" applyProtection="0"/>
    <xf numFmtId="43" fontId="7" fillId="0" borderId="0" applyFont="0" applyFill="0" applyBorder="0" applyAlignment="0" applyProtection="0"/>
    <xf numFmtId="0" fontId="7" fillId="0" borderId="0"/>
    <xf numFmtId="0" fontId="4" fillId="0" borderId="0" applyNumberFormat="0" applyFill="0" applyBorder="0" applyAlignment="0" applyProtection="0"/>
    <xf numFmtId="0" fontId="8" fillId="0" borderId="0"/>
    <xf numFmtId="169" fontId="7" fillId="0" borderId="0" applyFont="0" applyFill="0" applyBorder="0" applyAlignment="0" applyProtection="0"/>
    <xf numFmtId="169" fontId="11" fillId="0" borderId="0" applyFont="0" applyFill="0" applyBorder="0" applyAlignment="0" applyProtection="0"/>
    <xf numFmtId="0" fontId="7" fillId="0" borderId="0"/>
    <xf numFmtId="174" fontId="7" fillId="0" borderId="0" applyFont="0" applyFill="0" applyBorder="0" applyAlignment="0" applyProtection="0"/>
    <xf numFmtId="43" fontId="7" fillId="0" borderId="0" applyFont="0" applyFill="0" applyBorder="0" applyAlignment="0" applyProtection="0"/>
    <xf numFmtId="9" fontId="8" fillId="0" borderId="0" applyFont="0" applyFill="0" applyBorder="0" applyAlignment="0" applyProtection="0"/>
    <xf numFmtId="174" fontId="7" fillId="0" borderId="0" applyFont="0" applyFill="0" applyBorder="0" applyAlignment="0" applyProtection="0"/>
  </cellStyleXfs>
  <cellXfs count="2567">
    <xf numFmtId="0" fontId="0" fillId="0" borderId="0" xfId="0"/>
    <xf numFmtId="0" fontId="0" fillId="3" borderId="0" xfId="0" applyFill="1"/>
    <xf numFmtId="0" fontId="0" fillId="3" borderId="3" xfId="0" applyFill="1" applyBorder="1"/>
    <xf numFmtId="0" fontId="5" fillId="3" borderId="0" xfId="0" applyFont="1" applyFill="1"/>
    <xf numFmtId="0" fontId="5" fillId="0" borderId="0" xfId="0" applyFont="1"/>
    <xf numFmtId="0" fontId="2" fillId="0" borderId="0" xfId="0" applyFont="1"/>
    <xf numFmtId="0" fontId="15" fillId="0" borderId="0" xfId="0" applyFont="1"/>
    <xf numFmtId="0" fontId="15" fillId="3" borderId="0" xfId="0" applyFont="1" applyFill="1"/>
    <xf numFmtId="0" fontId="16" fillId="0" borderId="0" xfId="0" applyFont="1"/>
    <xf numFmtId="0" fontId="22" fillId="0" borderId="0" xfId="0" applyFont="1"/>
    <xf numFmtId="0" fontId="24" fillId="0" borderId="0" xfId="1" applyFont="1"/>
    <xf numFmtId="0" fontId="25" fillId="0" borderId="0" xfId="0" applyFont="1"/>
    <xf numFmtId="0" fontId="26" fillId="0" borderId="0" xfId="0" applyFont="1"/>
    <xf numFmtId="0" fontId="34" fillId="0" borderId="6" xfId="0" applyFont="1" applyBorder="1" applyAlignment="1">
      <alignment vertical="center"/>
    </xf>
    <xf numFmtId="0" fontId="36" fillId="0" borderId="10" xfId="0" applyFont="1" applyBorder="1" applyAlignment="1">
      <alignment vertical="center"/>
    </xf>
    <xf numFmtId="172" fontId="34" fillId="0" borderId="6" xfId="13" applyNumberFormat="1" applyFont="1" applyBorder="1" applyAlignment="1">
      <alignment vertical="center"/>
    </xf>
    <xf numFmtId="172" fontId="36" fillId="0" borderId="9" xfId="13" applyNumberFormat="1" applyFont="1" applyBorder="1" applyAlignment="1">
      <alignment vertical="center"/>
    </xf>
    <xf numFmtId="0" fontId="34" fillId="0" borderId="6" xfId="0" applyFont="1" applyBorder="1"/>
    <xf numFmtId="0" fontId="38" fillId="0" borderId="0" xfId="0" quotePrefix="1" applyFont="1"/>
    <xf numFmtId="0" fontId="34" fillId="0" borderId="8" xfId="21" applyFont="1" applyBorder="1" applyAlignment="1">
      <alignment wrapText="1"/>
    </xf>
    <xf numFmtId="170" fontId="34" fillId="0" borderId="0" xfId="19" applyNumberFormat="1" applyFont="1" applyAlignment="1">
      <alignment horizontal="right" vertical="center"/>
    </xf>
    <xf numFmtId="177" fontId="37" fillId="3" borderId="2" xfId="0" quotePrefix="1" applyNumberFormat="1" applyFont="1" applyFill="1" applyBorder="1" applyAlignment="1">
      <alignment horizontal="left" vertical="center" wrapText="1"/>
    </xf>
    <xf numFmtId="172" fontId="13" fillId="0" borderId="0" xfId="30" applyNumberFormat="1" applyFont="1" applyFill="1" applyBorder="1" applyAlignment="1">
      <alignment vertical="center"/>
    </xf>
    <xf numFmtId="172" fontId="13" fillId="0" borderId="0" xfId="30" applyNumberFormat="1" applyFont="1" applyFill="1" applyAlignment="1">
      <alignment vertical="center"/>
    </xf>
    <xf numFmtId="0" fontId="13" fillId="0" borderId="0" xfId="0" applyFont="1"/>
    <xf numFmtId="172" fontId="12" fillId="0" borderId="0" xfId="30" applyNumberFormat="1" applyFont="1" applyFill="1" applyBorder="1" applyAlignment="1">
      <alignment vertical="center"/>
    </xf>
    <xf numFmtId="172" fontId="12" fillId="0" borderId="0" xfId="30" applyNumberFormat="1" applyFont="1" applyFill="1" applyBorder="1" applyAlignment="1">
      <alignment horizontal="center" vertical="center"/>
    </xf>
    <xf numFmtId="179" fontId="12" fillId="0" borderId="0" xfId="30" applyNumberFormat="1" applyFont="1" applyFill="1" applyBorder="1" applyAlignment="1">
      <alignment horizontal="center" vertical="center"/>
    </xf>
    <xf numFmtId="180" fontId="12" fillId="0" borderId="0" xfId="30" applyNumberFormat="1" applyFont="1" applyFill="1" applyAlignment="1">
      <alignment vertical="center"/>
    </xf>
    <xf numFmtId="172" fontId="13" fillId="0" borderId="6" xfId="30" applyNumberFormat="1" applyFont="1" applyFill="1" applyBorder="1" applyAlignment="1">
      <alignment horizontal="center" vertical="center"/>
    </xf>
    <xf numFmtId="172" fontId="12" fillId="0" borderId="10" xfId="30" applyNumberFormat="1" applyFont="1" applyFill="1" applyBorder="1" applyAlignment="1">
      <alignment horizontal="center" vertical="center"/>
    </xf>
    <xf numFmtId="0" fontId="39" fillId="5" borderId="0" xfId="12" applyFont="1" applyFill="1"/>
    <xf numFmtId="0" fontId="4" fillId="0" borderId="0" xfId="1"/>
    <xf numFmtId="0" fontId="34" fillId="5" borderId="6" xfId="7" applyFont="1" applyFill="1" applyBorder="1"/>
    <xf numFmtId="172" fontId="34" fillId="5" borderId="6" xfId="18" applyNumberFormat="1" applyFont="1" applyFill="1" applyBorder="1"/>
    <xf numFmtId="172" fontId="34" fillId="5" borderId="0" xfId="18" applyNumberFormat="1" applyFont="1" applyFill="1" applyBorder="1"/>
    <xf numFmtId="172" fontId="34" fillId="5" borderId="7" xfId="18" applyNumberFormat="1" applyFont="1" applyFill="1" applyBorder="1"/>
    <xf numFmtId="172" fontId="36" fillId="5" borderId="0" xfId="18" applyNumberFormat="1" applyFont="1" applyFill="1" applyBorder="1"/>
    <xf numFmtId="0" fontId="34" fillId="5" borderId="5" xfId="7" applyFont="1" applyFill="1" applyBorder="1"/>
    <xf numFmtId="0" fontId="36" fillId="5" borderId="2" xfId="7" applyFont="1" applyFill="1" applyBorder="1" applyAlignment="1">
      <alignment horizontal="left"/>
    </xf>
    <xf numFmtId="0" fontId="36" fillId="5" borderId="0" xfId="7" applyFont="1" applyFill="1" applyAlignment="1">
      <alignment horizontal="left"/>
    </xf>
    <xf numFmtId="172" fontId="41" fillId="5" borderId="0" xfId="18" applyNumberFormat="1" applyFont="1" applyFill="1" applyBorder="1" applyAlignment="1">
      <alignment horizontal="center"/>
    </xf>
    <xf numFmtId="0" fontId="42" fillId="5" borderId="0" xfId="7" applyFont="1" applyFill="1"/>
    <xf numFmtId="0" fontId="37" fillId="3" borderId="2" xfId="7" quotePrefix="1" applyFont="1" applyFill="1" applyBorder="1" applyAlignment="1">
      <alignment horizontal="left"/>
    </xf>
    <xf numFmtId="0" fontId="36" fillId="5" borderId="10" xfId="7" applyFont="1" applyFill="1" applyBorder="1" applyAlignment="1">
      <alignment horizontal="left"/>
    </xf>
    <xf numFmtId="170" fontId="34" fillId="0" borderId="0" xfId="19" quotePrefix="1" applyNumberFormat="1" applyFont="1" applyAlignment="1">
      <alignment horizontal="center" vertical="center"/>
    </xf>
    <xf numFmtId="0" fontId="34" fillId="5" borderId="0" xfId="0" applyFont="1" applyFill="1" applyAlignment="1">
      <alignment vertical="center" wrapText="1"/>
    </xf>
    <xf numFmtId="0" fontId="34" fillId="5" borderId="6" xfId="48" applyFont="1" applyFill="1" applyBorder="1"/>
    <xf numFmtId="3" fontId="34" fillId="0" borderId="6" xfId="48" applyNumberFormat="1" applyFont="1" applyBorder="1" applyAlignment="1">
      <alignment horizontal="center"/>
    </xf>
    <xf numFmtId="3" fontId="34" fillId="0" borderId="0" xfId="48" applyNumberFormat="1" applyFont="1" applyAlignment="1">
      <alignment horizontal="center"/>
    </xf>
    <xf numFmtId="0" fontId="36" fillId="0" borderId="10" xfId="48" applyFont="1" applyBorder="1" applyAlignment="1">
      <alignment horizontal="left" vertical="center" wrapText="1"/>
    </xf>
    <xf numFmtId="3" fontId="36" fillId="0" borderId="10" xfId="48" applyNumberFormat="1" applyFont="1" applyBorder="1" applyAlignment="1">
      <alignment horizontal="center" vertical="center"/>
    </xf>
    <xf numFmtId="3" fontId="36" fillId="0" borderId="9" xfId="48" applyNumberFormat="1" applyFont="1" applyBorder="1" applyAlignment="1">
      <alignment horizontal="center" vertical="center"/>
    </xf>
    <xf numFmtId="3" fontId="50" fillId="0" borderId="9" xfId="0" applyNumberFormat="1" applyFont="1" applyBorder="1" applyAlignment="1">
      <alignment horizontal="center" vertical="center"/>
    </xf>
    <xf numFmtId="3" fontId="50" fillId="0" borderId="11" xfId="0" applyNumberFormat="1" applyFont="1" applyBorder="1" applyAlignment="1">
      <alignment horizontal="center" vertical="center"/>
    </xf>
    <xf numFmtId="3" fontId="38" fillId="0" borderId="7" xfId="0" applyNumberFormat="1" applyFont="1" applyBorder="1" applyAlignment="1">
      <alignment horizontal="center"/>
    </xf>
    <xf numFmtId="0" fontId="51" fillId="0" borderId="0" xfId="0" applyFont="1"/>
    <xf numFmtId="172" fontId="37" fillId="3" borderId="9" xfId="55" applyNumberFormat="1" applyFont="1" applyFill="1" applyBorder="1" applyAlignment="1">
      <alignment horizontal="center" vertical="center" wrapText="1"/>
    </xf>
    <xf numFmtId="0" fontId="56" fillId="0" borderId="0" xfId="0" applyFont="1"/>
    <xf numFmtId="0" fontId="34" fillId="5" borderId="0" xfId="12" applyFont="1" applyFill="1"/>
    <xf numFmtId="0" fontId="34" fillId="0" borderId="0" xfId="21" quotePrefix="1" applyFont="1" applyAlignment="1">
      <alignment vertical="center"/>
    </xf>
    <xf numFmtId="172" fontId="36" fillId="0" borderId="0" xfId="13" applyNumberFormat="1" applyFont="1" applyFill="1" applyBorder="1" applyAlignment="1">
      <alignment vertical="center"/>
    </xf>
    <xf numFmtId="0" fontId="0" fillId="0" borderId="0" xfId="0" quotePrefix="1"/>
    <xf numFmtId="0" fontId="0" fillId="5" borderId="0" xfId="0" applyFill="1"/>
    <xf numFmtId="17" fontId="21" fillId="3" borderId="81" xfId="0" quotePrefix="1" applyNumberFormat="1" applyFont="1" applyFill="1" applyBorder="1" applyAlignment="1">
      <alignment horizontal="center" vertical="center"/>
    </xf>
    <xf numFmtId="0" fontId="17" fillId="3" borderId="81" xfId="0" applyFont="1" applyFill="1" applyBorder="1"/>
    <xf numFmtId="0" fontId="15" fillId="3" borderId="81" xfId="0" applyFont="1" applyFill="1" applyBorder="1"/>
    <xf numFmtId="0" fontId="6" fillId="3" borderId="81" xfId="0" applyFont="1" applyFill="1" applyBorder="1"/>
    <xf numFmtId="0" fontId="5" fillId="3" borderId="81" xfId="0" applyFont="1" applyFill="1" applyBorder="1"/>
    <xf numFmtId="177" fontId="37" fillId="4" borderId="80" xfId="21" quotePrefix="1" applyNumberFormat="1" applyFont="1" applyFill="1" applyBorder="1"/>
    <xf numFmtId="178" fontId="37" fillId="3" borderId="81" xfId="0" applyNumberFormat="1" applyFont="1" applyFill="1" applyBorder="1" applyAlignment="1">
      <alignment horizontal="center"/>
    </xf>
    <xf numFmtId="178" fontId="37" fillId="3" borderId="82" xfId="0" applyNumberFormat="1" applyFont="1" applyFill="1" applyBorder="1" applyAlignment="1">
      <alignment horizontal="center"/>
    </xf>
    <xf numFmtId="1" fontId="37" fillId="3" borderId="80" xfId="18" applyNumberFormat="1" applyFont="1" applyFill="1" applyBorder="1" applyAlignment="1">
      <alignment horizontal="center" vertical="center"/>
    </xf>
    <xf numFmtId="1" fontId="37" fillId="3" borderId="81" xfId="18" applyNumberFormat="1" applyFont="1" applyFill="1" applyBorder="1" applyAlignment="1">
      <alignment horizontal="center" vertical="center"/>
    </xf>
    <xf numFmtId="1" fontId="37" fillId="3" borderId="82" xfId="18" applyNumberFormat="1" applyFont="1" applyFill="1" applyBorder="1" applyAlignment="1">
      <alignment horizontal="center" vertical="center"/>
    </xf>
    <xf numFmtId="172" fontId="34" fillId="5" borderId="79" xfId="18" applyNumberFormat="1" applyFont="1" applyFill="1" applyBorder="1"/>
    <xf numFmtId="3" fontId="38" fillId="8" borderId="79" xfId="0" applyNumberFormat="1" applyFont="1" applyFill="1" applyBorder="1"/>
    <xf numFmtId="170" fontId="36" fillId="5" borderId="80" xfId="32" applyNumberFormat="1" applyFont="1" applyFill="1" applyBorder="1"/>
    <xf numFmtId="170" fontId="36" fillId="5" borderId="82" xfId="32" applyNumberFormat="1" applyFont="1" applyFill="1" applyBorder="1"/>
    <xf numFmtId="170" fontId="36" fillId="5" borderId="81" xfId="32" applyNumberFormat="1" applyFont="1" applyFill="1" applyBorder="1"/>
    <xf numFmtId="0" fontId="36" fillId="5" borderId="81" xfId="7" applyFont="1" applyFill="1" applyBorder="1" applyAlignment="1">
      <alignment horizontal="left"/>
    </xf>
    <xf numFmtId="1" fontId="37" fillId="3" borderId="81" xfId="35" applyNumberFormat="1" applyFont="1" applyFill="1" applyBorder="1" applyAlignment="1">
      <alignment horizontal="center" vertical="center"/>
    </xf>
    <xf numFmtId="1" fontId="37" fillId="3" borderId="80" xfId="40" quotePrefix="1" applyNumberFormat="1" applyFont="1" applyFill="1" applyBorder="1" applyAlignment="1">
      <alignment horizontal="center" vertical="center"/>
    </xf>
    <xf numFmtId="1" fontId="37" fillId="3" borderId="82" xfId="40" quotePrefix="1" applyNumberFormat="1" applyFont="1" applyFill="1" applyBorder="1" applyAlignment="1">
      <alignment horizontal="center" vertical="center"/>
    </xf>
    <xf numFmtId="3" fontId="34" fillId="0" borderId="79" xfId="48" applyNumberFormat="1" applyFont="1" applyBorder="1" applyAlignment="1">
      <alignment horizontal="center"/>
    </xf>
    <xf numFmtId="0" fontId="34" fillId="5" borderId="80" xfId="48" applyFont="1" applyFill="1" applyBorder="1"/>
    <xf numFmtId="3" fontId="34" fillId="0" borderId="80" xfId="48" applyNumberFormat="1" applyFont="1" applyBorder="1" applyAlignment="1">
      <alignment horizontal="center"/>
    </xf>
    <xf numFmtId="3" fontId="34" fillId="0" borderId="81" xfId="48" applyNumberFormat="1" applyFont="1" applyBorder="1" applyAlignment="1">
      <alignment horizontal="center"/>
    </xf>
    <xf numFmtId="1" fontId="52" fillId="0" borderId="80" xfId="50" applyNumberFormat="1" applyFont="1" applyBorder="1" applyAlignment="1">
      <alignment horizontal="center"/>
    </xf>
    <xf numFmtId="0" fontId="37" fillId="3" borderId="81" xfId="12" applyFont="1" applyFill="1" applyBorder="1" applyAlignment="1">
      <alignment horizontal="center" vertical="center"/>
    </xf>
    <xf numFmtId="0" fontId="0" fillId="8" borderId="0" xfId="0" applyFill="1"/>
    <xf numFmtId="0" fontId="34" fillId="5" borderId="83" xfId="7" applyFont="1" applyFill="1" applyBorder="1"/>
    <xf numFmtId="172" fontId="34" fillId="5" borderId="83" xfId="18" applyNumberFormat="1" applyFont="1" applyFill="1" applyBorder="1"/>
    <xf numFmtId="172" fontId="34" fillId="5" borderId="84" xfId="18" applyNumberFormat="1" applyFont="1" applyFill="1" applyBorder="1"/>
    <xf numFmtId="3" fontId="38" fillId="8" borderId="83" xfId="0" applyNumberFormat="1" applyFont="1" applyFill="1" applyBorder="1"/>
    <xf numFmtId="0" fontId="34" fillId="5" borderId="86" xfId="7" applyFont="1" applyFill="1" applyBorder="1"/>
    <xf numFmtId="3" fontId="38" fillId="5" borderId="84" xfId="0" applyNumberFormat="1" applyFont="1" applyFill="1" applyBorder="1"/>
    <xf numFmtId="0" fontId="37" fillId="3" borderId="86" xfId="7" applyFont="1" applyFill="1" applyBorder="1" applyAlignment="1">
      <alignment horizontal="left" vertical="top"/>
    </xf>
    <xf numFmtId="0" fontId="37" fillId="3" borderId="83" xfId="0" applyFont="1" applyFill="1" applyBorder="1" applyAlignment="1">
      <alignment vertical="top"/>
    </xf>
    <xf numFmtId="0" fontId="37" fillId="3" borderId="86" xfId="0" applyFont="1" applyFill="1" applyBorder="1" applyAlignment="1">
      <alignment vertical="top" wrapText="1"/>
    </xf>
    <xf numFmtId="0" fontId="34" fillId="5" borderId="83" xfId="48" applyFont="1" applyFill="1" applyBorder="1"/>
    <xf numFmtId="3" fontId="34" fillId="0" borderId="83" xfId="48" applyNumberFormat="1" applyFont="1" applyBorder="1" applyAlignment="1">
      <alignment horizontal="center"/>
    </xf>
    <xf numFmtId="172" fontId="13" fillId="0" borderId="83" xfId="30" applyNumberFormat="1" applyFont="1" applyFill="1" applyBorder="1" applyAlignment="1">
      <alignment horizontal="center" vertical="center"/>
    </xf>
    <xf numFmtId="172" fontId="34" fillId="0" borderId="0" xfId="13" applyNumberFormat="1" applyFont="1" applyBorder="1" applyAlignment="1">
      <alignment vertical="center"/>
    </xf>
    <xf numFmtId="172" fontId="34" fillId="0" borderId="0" xfId="13" applyNumberFormat="1" applyFont="1" applyFill="1" applyBorder="1" applyAlignment="1">
      <alignment horizontal="center" vertical="center"/>
    </xf>
    <xf numFmtId="14" fontId="37" fillId="3" borderId="81" xfId="40" quotePrefix="1" applyNumberFormat="1" applyFont="1" applyFill="1" applyBorder="1" applyAlignment="1">
      <alignment horizontal="center"/>
    </xf>
    <xf numFmtId="14" fontId="37" fillId="3" borderId="82" xfId="40" quotePrefix="1" applyNumberFormat="1" applyFont="1" applyFill="1" applyBorder="1" applyAlignment="1">
      <alignment horizontal="center"/>
    </xf>
    <xf numFmtId="170" fontId="36" fillId="5" borderId="93" xfId="32" applyNumberFormat="1" applyFont="1" applyFill="1" applyBorder="1"/>
    <xf numFmtId="0" fontId="37" fillId="3" borderId="86" xfId="7" applyFont="1" applyFill="1" applyBorder="1" applyAlignment="1">
      <alignment vertical="top" wrapText="1"/>
    </xf>
    <xf numFmtId="0" fontId="37" fillId="3" borderId="5" xfId="7" quotePrefix="1" applyFont="1" applyFill="1" applyBorder="1" applyAlignment="1">
      <alignment wrapText="1"/>
    </xf>
    <xf numFmtId="0" fontId="36" fillId="5" borderId="5" xfId="7" applyFont="1" applyFill="1" applyBorder="1"/>
    <xf numFmtId="3" fontId="38" fillId="0" borderId="6" xfId="0" applyNumberFormat="1" applyFont="1" applyBorder="1" applyAlignment="1">
      <alignment horizontal="center"/>
    </xf>
    <xf numFmtId="3" fontId="50" fillId="0" borderId="10" xfId="0" applyNumberFormat="1" applyFont="1" applyBorder="1" applyAlignment="1">
      <alignment horizontal="center" vertical="center"/>
    </xf>
    <xf numFmtId="1" fontId="37" fillId="3" borderId="81" xfId="40" quotePrefix="1" applyNumberFormat="1" applyFont="1" applyFill="1" applyBorder="1" applyAlignment="1">
      <alignment horizontal="center" vertical="center"/>
    </xf>
    <xf numFmtId="3" fontId="38" fillId="0" borderId="0" xfId="0" applyNumberFormat="1" applyFont="1" applyAlignment="1">
      <alignment horizontal="center"/>
    </xf>
    <xf numFmtId="14" fontId="47" fillId="2" borderId="6" xfId="49" quotePrefix="1" applyNumberFormat="1" applyFont="1" applyFill="1" applyBorder="1" applyAlignment="1">
      <alignment horizontal="center"/>
    </xf>
    <xf numFmtId="172" fontId="36" fillId="0" borderId="0" xfId="53484" applyNumberFormat="1" applyFont="1" applyFill="1" applyBorder="1" applyAlignment="1">
      <alignment vertical="center"/>
    </xf>
    <xf numFmtId="172" fontId="34" fillId="0" borderId="0" xfId="30" applyNumberFormat="1" applyFont="1" applyFill="1" applyAlignment="1">
      <alignment vertical="center"/>
    </xf>
    <xf numFmtId="169" fontId="36" fillId="0" borderId="0" xfId="30" applyFont="1" applyFill="1" applyBorder="1" applyAlignment="1">
      <alignment horizontal="center" vertical="center"/>
    </xf>
    <xf numFmtId="172" fontId="36" fillId="0" borderId="0" xfId="30" applyNumberFormat="1" applyFont="1" applyFill="1" applyBorder="1" applyAlignment="1">
      <alignment vertical="center"/>
    </xf>
    <xf numFmtId="179" fontId="36" fillId="0" borderId="0" xfId="30" applyNumberFormat="1" applyFont="1" applyFill="1" applyBorder="1" applyAlignment="1">
      <alignment horizontal="center" vertical="center"/>
    </xf>
    <xf numFmtId="180" fontId="36" fillId="0" borderId="0" xfId="30" applyNumberFormat="1" applyFont="1" applyFill="1" applyAlignment="1">
      <alignment vertical="center"/>
    </xf>
    <xf numFmtId="0" fontId="37" fillId="3" borderId="0" xfId="12" applyFont="1" applyFill="1" applyAlignment="1">
      <alignment horizontal="center" vertical="center"/>
    </xf>
    <xf numFmtId="10" fontId="57" fillId="0" borderId="0" xfId="0" applyNumberFormat="1" applyFont="1" applyAlignment="1">
      <alignment horizontal="center"/>
    </xf>
    <xf numFmtId="170" fontId="26" fillId="0" borderId="0" xfId="0" applyNumberFormat="1" applyFont="1"/>
    <xf numFmtId="170" fontId="34" fillId="0" borderId="86" xfId="0" applyNumberFormat="1" applyFont="1" applyBorder="1" applyAlignment="1">
      <alignment horizontal="center"/>
    </xf>
    <xf numFmtId="170" fontId="38" fillId="0" borderId="5" xfId="0" applyNumberFormat="1" applyFont="1" applyBorder="1" applyAlignment="1">
      <alignment horizontal="center"/>
    </xf>
    <xf numFmtId="170" fontId="38" fillId="0" borderId="2" xfId="0" applyNumberFormat="1" applyFont="1" applyBorder="1" applyAlignment="1">
      <alignment horizontal="center"/>
    </xf>
    <xf numFmtId="170" fontId="34" fillId="0" borderId="5" xfId="53394" applyNumberFormat="1" applyFont="1" applyBorder="1" applyAlignment="1">
      <alignment horizontal="center"/>
    </xf>
    <xf numFmtId="170" fontId="34" fillId="0" borderId="5" xfId="0" applyNumberFormat="1" applyFont="1" applyBorder="1" applyAlignment="1">
      <alignment horizontal="center"/>
    </xf>
    <xf numFmtId="170" fontId="34" fillId="0" borderId="2" xfId="0" applyNumberFormat="1" applyFont="1" applyBorder="1" applyAlignment="1">
      <alignment horizontal="center"/>
    </xf>
    <xf numFmtId="170" fontId="25" fillId="0" borderId="0" xfId="0" applyNumberFormat="1" applyFont="1"/>
    <xf numFmtId="172" fontId="37" fillId="3" borderId="11" xfId="55" applyNumberFormat="1" applyFont="1" applyFill="1" applyBorder="1" applyAlignment="1">
      <alignment horizontal="center" vertical="center" wrapText="1"/>
    </xf>
    <xf numFmtId="172" fontId="37" fillId="3" borderId="103" xfId="35" applyNumberFormat="1" applyFont="1" applyFill="1" applyBorder="1" applyAlignment="1">
      <alignment horizontal="center" vertical="center" wrapText="1"/>
    </xf>
    <xf numFmtId="172" fontId="37" fillId="3" borderId="100" xfId="35" applyNumberFormat="1" applyFont="1" applyFill="1" applyBorder="1" applyAlignment="1">
      <alignment horizontal="center" vertical="center" wrapText="1"/>
    </xf>
    <xf numFmtId="0" fontId="37" fillId="3" borderId="10" xfId="12" applyFont="1" applyFill="1" applyBorder="1" applyAlignment="1">
      <alignment horizontal="left" vertical="center" wrapText="1"/>
    </xf>
    <xf numFmtId="0" fontId="1" fillId="8" borderId="0" xfId="0" applyFont="1" applyFill="1"/>
    <xf numFmtId="0" fontId="2" fillId="8" borderId="0" xfId="0" applyFont="1" applyFill="1"/>
    <xf numFmtId="0" fontId="14" fillId="8" borderId="0" xfId="0" applyFont="1" applyFill="1" applyAlignment="1">
      <alignment horizontal="center" vertical="center"/>
    </xf>
    <xf numFmtId="0" fontId="5" fillId="8" borderId="0" xfId="0" applyFont="1" applyFill="1"/>
    <xf numFmtId="0" fontId="3" fillId="8" borderId="0" xfId="0" applyFont="1" applyFill="1"/>
    <xf numFmtId="0" fontId="25" fillId="0" borderId="0" xfId="0" applyFont="1" applyAlignment="1">
      <alignment horizontal="center"/>
    </xf>
    <xf numFmtId="0" fontId="37" fillId="3" borderId="102" xfId="12" applyFont="1" applyFill="1" applyBorder="1" applyAlignment="1">
      <alignment horizontal="center" vertical="center" wrapText="1"/>
    </xf>
    <xf numFmtId="0" fontId="37" fillId="3" borderId="103" xfId="12" applyFont="1" applyFill="1" applyBorder="1" applyAlignment="1">
      <alignment horizontal="center" vertical="center" wrapText="1"/>
    </xf>
    <xf numFmtId="170" fontId="37" fillId="3" borderId="103" xfId="12" applyNumberFormat="1" applyFont="1" applyFill="1" applyBorder="1" applyAlignment="1">
      <alignment horizontal="center" vertical="center" wrapText="1"/>
    </xf>
    <xf numFmtId="170" fontId="37" fillId="3" borderId="100" xfId="12" applyNumberFormat="1" applyFont="1" applyFill="1" applyBorder="1" applyAlignment="1">
      <alignment horizontal="center" vertical="center" wrapText="1"/>
    </xf>
    <xf numFmtId="0" fontId="26" fillId="0" borderId="0" xfId="0" applyFont="1" applyAlignment="1">
      <alignment horizontal="center"/>
    </xf>
    <xf numFmtId="170" fontId="26" fillId="0" borderId="0" xfId="0" applyNumberFormat="1" applyFont="1" applyAlignment="1">
      <alignment horizontal="center"/>
    </xf>
    <xf numFmtId="0" fontId="34" fillId="0" borderId="6" xfId="12" applyFont="1" applyBorder="1" applyAlignment="1">
      <alignment horizontal="left" vertical="center"/>
    </xf>
    <xf numFmtId="0" fontId="37" fillId="3" borderId="11" xfId="12" applyFont="1" applyFill="1" applyBorder="1" applyAlignment="1">
      <alignment horizontal="center" wrapText="1"/>
    </xf>
    <xf numFmtId="3" fontId="34" fillId="0" borderId="0" xfId="35" applyNumberFormat="1" applyFont="1" applyAlignment="1">
      <alignment horizontal="center"/>
    </xf>
    <xf numFmtId="170" fontId="34" fillId="6" borderId="105" xfId="12" applyNumberFormat="1" applyFont="1" applyFill="1" applyBorder="1" applyAlignment="1">
      <alignment horizontal="center" vertical="center" wrapText="1"/>
    </xf>
    <xf numFmtId="170" fontId="34" fillId="0" borderId="105" xfId="32" applyNumberFormat="1" applyFont="1" applyBorder="1" applyAlignment="1">
      <alignment horizontal="center"/>
    </xf>
    <xf numFmtId="3" fontId="34" fillId="0" borderId="9" xfId="35" applyNumberFormat="1" applyFont="1" applyBorder="1" applyAlignment="1">
      <alignment horizontal="center"/>
    </xf>
    <xf numFmtId="9" fontId="34" fillId="0" borderId="11" xfId="32" applyFont="1" applyBorder="1" applyAlignment="1">
      <alignment horizontal="center"/>
    </xf>
    <xf numFmtId="17" fontId="37" fillId="3" borderId="9" xfId="12" quotePrefix="1" applyNumberFormat="1" applyFont="1" applyFill="1" applyBorder="1" applyAlignment="1">
      <alignment horizontal="center" wrapText="1"/>
    </xf>
    <xf numFmtId="172" fontId="37" fillId="3" borderId="9" xfId="35" applyNumberFormat="1" applyFont="1" applyFill="1" applyBorder="1" applyAlignment="1">
      <alignment horizontal="center" vertical="top" wrapText="1"/>
    </xf>
    <xf numFmtId="172" fontId="37" fillId="3" borderId="9" xfId="35" applyNumberFormat="1" applyFont="1" applyFill="1" applyBorder="1" applyAlignment="1">
      <alignment horizontal="center" vertical="center" wrapText="1"/>
    </xf>
    <xf numFmtId="172" fontId="37" fillId="3" borderId="11" xfId="35" applyNumberFormat="1" applyFont="1" applyFill="1" applyBorder="1" applyAlignment="1">
      <alignment horizontal="center" vertical="top" wrapText="1"/>
    </xf>
    <xf numFmtId="285" fontId="34" fillId="0" borderId="0" xfId="53511" applyNumberFormat="1" applyFont="1" applyAlignment="1">
      <alignment horizontal="right" vertical="center"/>
    </xf>
    <xf numFmtId="0" fontId="13" fillId="0" borderId="0" xfId="0" applyFont="1" applyAlignment="1">
      <alignment horizontal="left" vertical="center" wrapText="1"/>
    </xf>
    <xf numFmtId="0" fontId="37" fillId="3" borderId="79" xfId="0" applyFont="1" applyFill="1" applyBorder="1" applyAlignment="1">
      <alignment horizontal="center" vertical="center"/>
    </xf>
    <xf numFmtId="0" fontId="67" fillId="134" borderId="0" xfId="0" applyFont="1" applyFill="1"/>
    <xf numFmtId="0" fontId="0" fillId="134" borderId="0" xfId="0" applyFill="1"/>
    <xf numFmtId="0" fontId="51" fillId="134" borderId="0" xfId="0" applyFont="1" applyFill="1"/>
    <xf numFmtId="0" fontId="22" fillId="134" borderId="0" xfId="0" applyFont="1" applyFill="1"/>
    <xf numFmtId="178" fontId="37" fillId="3" borderId="116" xfId="0" applyNumberFormat="1" applyFont="1" applyFill="1" applyBorder="1" applyAlignment="1">
      <alignment horizontal="center"/>
    </xf>
    <xf numFmtId="172" fontId="36" fillId="0" borderId="10" xfId="13" applyNumberFormat="1" applyFont="1" applyBorder="1" applyAlignment="1">
      <alignment vertical="center"/>
    </xf>
    <xf numFmtId="0" fontId="34" fillId="5" borderId="116" xfId="48" applyFont="1" applyFill="1" applyBorder="1"/>
    <xf numFmtId="0" fontId="37" fillId="3" borderId="86" xfId="48" applyFont="1" applyFill="1" applyBorder="1" applyAlignment="1">
      <alignment vertical="top"/>
    </xf>
    <xf numFmtId="0" fontId="37" fillId="3" borderId="2" xfId="48" quotePrefix="1" applyFont="1" applyFill="1" applyBorder="1" applyAlignment="1">
      <alignment vertical="center"/>
    </xf>
    <xf numFmtId="49" fontId="37" fillId="3" borderId="81" xfId="4" quotePrefix="1" applyNumberFormat="1" applyFont="1" applyFill="1" applyBorder="1" applyAlignment="1">
      <alignment horizontal="center"/>
    </xf>
    <xf numFmtId="0" fontId="37" fillId="3" borderId="6" xfId="12" applyFont="1" applyFill="1" applyBorder="1" applyAlignment="1">
      <alignment horizontal="center" vertical="center"/>
    </xf>
    <xf numFmtId="180" fontId="12" fillId="0" borderId="0" xfId="30" applyNumberFormat="1" applyFont="1" applyFill="1" applyBorder="1" applyAlignment="1">
      <alignment vertical="center"/>
    </xf>
    <xf numFmtId="0" fontId="23" fillId="134" borderId="0" xfId="0" applyFont="1" applyFill="1"/>
    <xf numFmtId="170" fontId="20" fillId="134" borderId="0" xfId="0" applyNumberFormat="1" applyFont="1" applyFill="1" applyAlignment="1">
      <alignment horizontal="center" vertical="center"/>
    </xf>
    <xf numFmtId="0" fontId="0" fillId="0" borderId="0" xfId="0" applyAlignment="1">
      <alignment horizontal="left"/>
    </xf>
    <xf numFmtId="0" fontId="0" fillId="0" borderId="0" xfId="0" applyAlignment="1">
      <alignment horizontal="right"/>
    </xf>
    <xf numFmtId="0" fontId="0" fillId="134" borderId="0" xfId="0" applyFill="1" applyAlignment="1">
      <alignment horizontal="right"/>
    </xf>
    <xf numFmtId="0" fontId="13" fillId="0" borderId="0" xfId="7" applyFont="1" applyAlignment="1">
      <alignment horizontal="right"/>
    </xf>
    <xf numFmtId="0" fontId="13" fillId="0" borderId="0" xfId="0" quotePrefix="1" applyFont="1" applyAlignment="1">
      <alignment horizontal="right"/>
    </xf>
    <xf numFmtId="17" fontId="21" fillId="3" borderId="116" xfId="0" quotePrefix="1" applyNumberFormat="1" applyFont="1" applyFill="1" applyBorder="1" applyAlignment="1">
      <alignment horizontal="center" vertical="center"/>
    </xf>
    <xf numFmtId="0" fontId="0" fillId="133" borderId="0" xfId="0" applyFill="1"/>
    <xf numFmtId="0" fontId="0" fillId="131" borderId="0" xfId="0" applyFill="1"/>
    <xf numFmtId="207" fontId="34" fillId="0" borderId="83" xfId="53511" applyNumberFormat="1" applyFont="1" applyFill="1" applyBorder="1" applyAlignment="1">
      <alignment horizontal="center" vertical="center"/>
    </xf>
    <xf numFmtId="207" fontId="34" fillId="0" borderId="79" xfId="53511" applyNumberFormat="1" applyFont="1" applyFill="1" applyBorder="1" applyAlignment="1">
      <alignment horizontal="center" vertical="center"/>
    </xf>
    <xf numFmtId="207" fontId="34" fillId="0" borderId="84" xfId="53511" applyNumberFormat="1" applyFont="1" applyFill="1" applyBorder="1" applyAlignment="1">
      <alignment horizontal="center" vertical="center"/>
    </xf>
    <xf numFmtId="207" fontId="34" fillId="0" borderId="6" xfId="53511" applyNumberFormat="1" applyFont="1" applyFill="1" applyBorder="1" applyAlignment="1">
      <alignment horizontal="center" vertical="center"/>
    </xf>
    <xf numFmtId="207" fontId="34" fillId="0" borderId="0" xfId="53511" applyNumberFormat="1" applyFont="1" applyFill="1" applyBorder="1" applyAlignment="1">
      <alignment horizontal="center" vertical="center"/>
    </xf>
    <xf numFmtId="207" fontId="34" fillId="0" borderId="105" xfId="53511" applyNumberFormat="1" applyFont="1" applyFill="1" applyBorder="1" applyAlignment="1">
      <alignment horizontal="center" vertical="center"/>
    </xf>
    <xf numFmtId="207" fontId="36" fillId="0" borderId="6" xfId="53511" applyNumberFormat="1" applyFont="1" applyFill="1" applyBorder="1" applyAlignment="1">
      <alignment horizontal="center" vertical="center"/>
    </xf>
    <xf numFmtId="207" fontId="36" fillId="0" borderId="0" xfId="53511" applyNumberFormat="1" applyFont="1" applyFill="1" applyBorder="1" applyAlignment="1">
      <alignment horizontal="center" vertical="center"/>
    </xf>
    <xf numFmtId="207" fontId="36" fillId="0" borderId="105" xfId="53511" applyNumberFormat="1" applyFont="1" applyFill="1" applyBorder="1" applyAlignment="1">
      <alignment horizontal="center" vertical="center"/>
    </xf>
    <xf numFmtId="207" fontId="34" fillId="0" borderId="116" xfId="53511" applyNumberFormat="1" applyFont="1" applyFill="1" applyBorder="1" applyAlignment="1">
      <alignment horizontal="center" vertical="center"/>
    </xf>
    <xf numFmtId="207" fontId="34" fillId="0" borderId="81" xfId="53511" applyNumberFormat="1" applyFont="1" applyFill="1" applyBorder="1" applyAlignment="1">
      <alignment horizontal="center" vertical="center"/>
    </xf>
    <xf numFmtId="207" fontId="34" fillId="0" borderId="82" xfId="53511" applyNumberFormat="1" applyFont="1" applyFill="1" applyBorder="1" applyAlignment="1">
      <alignment horizontal="center" vertical="center"/>
    </xf>
    <xf numFmtId="0" fontId="55" fillId="0" borderId="0" xfId="0" applyFont="1"/>
    <xf numFmtId="0" fontId="38" fillId="0" borderId="0" xfId="0" applyFont="1"/>
    <xf numFmtId="0" fontId="299" fillId="134" borderId="0" xfId="0" applyFont="1" applyFill="1"/>
    <xf numFmtId="0" fontId="300" fillId="134" borderId="0" xfId="0" applyFont="1" applyFill="1"/>
    <xf numFmtId="0" fontId="37" fillId="8" borderId="0" xfId="0" applyFont="1" applyFill="1"/>
    <xf numFmtId="0" fontId="38" fillId="8" borderId="0" xfId="0" applyFont="1" applyFill="1"/>
    <xf numFmtId="172" fontId="34" fillId="0" borderId="6" xfId="13" applyNumberFormat="1" applyFont="1" applyFill="1" applyBorder="1" applyAlignment="1">
      <alignment horizontal="right" vertical="center"/>
    </xf>
    <xf numFmtId="172" fontId="34" fillId="0" borderId="0" xfId="13" applyNumberFormat="1" applyFont="1" applyFill="1" applyBorder="1" applyAlignment="1">
      <alignment horizontal="right" vertical="center"/>
    </xf>
    <xf numFmtId="172" fontId="34" fillId="0" borderId="81" xfId="13" applyNumberFormat="1" applyFont="1" applyFill="1" applyBorder="1" applyAlignment="1">
      <alignment horizontal="right" vertical="center"/>
    </xf>
    <xf numFmtId="172" fontId="34" fillId="0" borderId="116" xfId="13" applyNumberFormat="1" applyFont="1" applyFill="1" applyBorder="1" applyAlignment="1">
      <alignment horizontal="right" vertical="center"/>
    </xf>
    <xf numFmtId="10" fontId="34" fillId="0" borderId="6" xfId="14" applyNumberFormat="1" applyFont="1" applyBorder="1" applyAlignment="1">
      <alignment horizontal="right" vertical="center"/>
    </xf>
    <xf numFmtId="10" fontId="34" fillId="0" borderId="0" xfId="14" applyNumberFormat="1" applyFont="1" applyAlignment="1">
      <alignment horizontal="right" vertical="center"/>
    </xf>
    <xf numFmtId="10" fontId="34" fillId="0" borderId="0" xfId="14" applyNumberFormat="1" applyFont="1" applyAlignment="1">
      <alignment horizontal="center" vertical="center"/>
    </xf>
    <xf numFmtId="0" fontId="55" fillId="8" borderId="0" xfId="0" applyFont="1" applyFill="1"/>
    <xf numFmtId="170" fontId="34" fillId="0" borderId="6" xfId="14" applyNumberFormat="1" applyFont="1" applyBorder="1" applyAlignment="1">
      <alignment horizontal="right" vertical="center"/>
    </xf>
    <xf numFmtId="170" fontId="34" fillId="0" borderId="0" xfId="14" applyNumberFormat="1" applyFont="1" applyAlignment="1">
      <alignment horizontal="right" vertical="center"/>
    </xf>
    <xf numFmtId="170" fontId="34" fillId="0" borderId="0" xfId="14" applyNumberFormat="1" applyFont="1" applyAlignment="1">
      <alignment horizontal="center" vertical="center"/>
    </xf>
    <xf numFmtId="170" fontId="34" fillId="0" borderId="80" xfId="14" applyNumberFormat="1" applyFont="1" applyBorder="1" applyAlignment="1">
      <alignment horizontal="right" vertical="center"/>
    </xf>
    <xf numFmtId="170" fontId="34" fillId="0" borderId="81" xfId="14" applyNumberFormat="1" applyFont="1" applyBorder="1" applyAlignment="1">
      <alignment horizontal="right" vertical="center"/>
    </xf>
    <xf numFmtId="170" fontId="34" fillId="0" borderId="81" xfId="14" applyNumberFormat="1" applyFont="1" applyBorder="1" applyAlignment="1">
      <alignment horizontal="center" vertical="center"/>
    </xf>
    <xf numFmtId="10" fontId="34" fillId="0" borderId="81" xfId="14" applyNumberFormat="1" applyFont="1" applyBorder="1" applyAlignment="1">
      <alignment horizontal="right" vertical="center"/>
    </xf>
    <xf numFmtId="10" fontId="34" fillId="0" borderId="81" xfId="14" applyNumberFormat="1" applyFont="1" applyBorder="1" applyAlignment="1">
      <alignment horizontal="center" vertical="center"/>
    </xf>
    <xf numFmtId="170" fontId="34" fillId="0" borderId="0" xfId="15" applyNumberFormat="1" applyFont="1" applyFill="1" applyBorder="1" applyAlignment="1">
      <alignment horizontal="right" vertical="center"/>
    </xf>
    <xf numFmtId="170" fontId="34" fillId="0" borderId="0" xfId="15" applyNumberFormat="1" applyFont="1" applyFill="1" applyBorder="1" applyAlignment="1">
      <alignment horizontal="center" vertical="center"/>
    </xf>
    <xf numFmtId="10" fontId="34" fillId="0" borderId="0" xfId="15" applyNumberFormat="1" applyFont="1" applyFill="1" applyBorder="1" applyAlignment="1">
      <alignment horizontal="right" vertical="center"/>
    </xf>
    <xf numFmtId="10" fontId="34" fillId="0" borderId="0" xfId="15" applyNumberFormat="1" applyFont="1" applyFill="1" applyBorder="1" applyAlignment="1">
      <alignment horizontal="center" vertical="center"/>
    </xf>
    <xf numFmtId="10" fontId="34" fillId="0" borderId="81" xfId="15" applyNumberFormat="1" applyFont="1" applyFill="1" applyBorder="1" applyAlignment="1">
      <alignment horizontal="right" vertical="center"/>
    </xf>
    <xf numFmtId="10" fontId="34" fillId="0" borderId="81" xfId="15" applyNumberFormat="1" applyFont="1" applyFill="1" applyBorder="1" applyAlignment="1">
      <alignment horizontal="center" vertical="center"/>
    </xf>
    <xf numFmtId="172" fontId="36" fillId="0" borderId="83" xfId="13" applyNumberFormat="1" applyFont="1" applyFill="1" applyBorder="1" applyAlignment="1">
      <alignment horizontal="right"/>
    </xf>
    <xf numFmtId="172" fontId="36" fillId="0" borderId="79" xfId="13" applyNumberFormat="1" applyFont="1" applyFill="1" applyBorder="1" applyAlignment="1">
      <alignment horizontal="right"/>
    </xf>
    <xf numFmtId="172" fontId="34" fillId="0" borderId="6" xfId="13" applyNumberFormat="1" applyFont="1" applyFill="1" applyBorder="1" applyAlignment="1">
      <alignment horizontal="right"/>
    </xf>
    <xf numFmtId="172" fontId="34" fillId="0" borderId="0" xfId="13" applyNumberFormat="1" applyFont="1" applyFill="1" applyBorder="1" applyAlignment="1">
      <alignment horizontal="right"/>
    </xf>
    <xf numFmtId="0" fontId="34" fillId="0" borderId="0" xfId="24" quotePrefix="1" applyFont="1" applyAlignment="1">
      <alignment horizontal="left" vertical="center"/>
    </xf>
    <xf numFmtId="0" fontId="54" fillId="4" borderId="86" xfId="0" applyFont="1" applyFill="1" applyBorder="1" applyAlignment="1">
      <alignment vertical="top"/>
    </xf>
    <xf numFmtId="167" fontId="54" fillId="4" borderId="5" xfId="0" quotePrefix="1" applyNumberFormat="1" applyFont="1" applyFill="1" applyBorder="1" applyAlignment="1">
      <alignment vertical="center"/>
    </xf>
    <xf numFmtId="0" fontId="37" fillId="3" borderId="0" xfId="0" applyFont="1" applyFill="1" applyAlignment="1">
      <alignment vertical="center"/>
    </xf>
    <xf numFmtId="0" fontId="37" fillId="3" borderId="105" xfId="0" applyFont="1" applyFill="1" applyBorder="1" applyAlignment="1">
      <alignment vertical="center"/>
    </xf>
    <xf numFmtId="0" fontId="301" fillId="3" borderId="2" xfId="1" applyFont="1" applyFill="1" applyBorder="1"/>
    <xf numFmtId="0" fontId="37" fillId="3" borderId="6" xfId="0" quotePrefix="1" applyFont="1" applyFill="1" applyBorder="1" applyAlignment="1">
      <alignment horizontal="center" vertical="center"/>
    </xf>
    <xf numFmtId="0" fontId="37" fillId="3" borderId="0" xfId="0" quotePrefix="1" applyFont="1" applyFill="1" applyAlignment="1">
      <alignment horizontal="center" vertical="center"/>
    </xf>
    <xf numFmtId="0" fontId="37" fillId="3" borderId="116" xfId="0" quotePrefix="1" applyFont="1" applyFill="1" applyBorder="1" applyAlignment="1">
      <alignment horizontal="center" vertical="center"/>
    </xf>
    <xf numFmtId="0" fontId="37" fillId="3" borderId="81" xfId="0" quotePrefix="1" applyFont="1" applyFill="1" applyBorder="1" applyAlignment="1">
      <alignment horizontal="center" vertical="center"/>
    </xf>
    <xf numFmtId="0" fontId="37" fillId="3" borderId="82" xfId="0" quotePrefix="1" applyFont="1" applyFill="1" applyBorder="1" applyAlignment="1">
      <alignment horizontal="center" vertical="center"/>
    </xf>
    <xf numFmtId="0" fontId="34" fillId="0" borderId="83" xfId="0" applyFont="1" applyBorder="1" applyAlignment="1">
      <alignment vertical="center"/>
    </xf>
    <xf numFmtId="0" fontId="34" fillId="2" borderId="6" xfId="0" applyFont="1" applyFill="1" applyBorder="1" applyAlignment="1">
      <alignment vertical="center" wrapText="1"/>
    </xf>
    <xf numFmtId="0" fontId="34" fillId="2" borderId="6" xfId="0" applyFont="1" applyFill="1" applyBorder="1" applyAlignment="1">
      <alignment vertical="center"/>
    </xf>
    <xf numFmtId="0" fontId="36" fillId="2" borderId="6" xfId="0" applyFont="1" applyFill="1" applyBorder="1" applyAlignment="1">
      <alignment vertical="center"/>
    </xf>
    <xf numFmtId="0" fontId="36" fillId="0" borderId="6" xfId="0" applyFont="1" applyBorder="1" applyAlignment="1">
      <alignment horizontal="justify" vertical="center" wrapText="1"/>
    </xf>
    <xf numFmtId="0" fontId="36" fillId="0" borderId="6" xfId="0" applyFont="1" applyBorder="1" applyAlignment="1">
      <alignment vertical="center"/>
    </xf>
    <xf numFmtId="0" fontId="299" fillId="134" borderId="0" xfId="0" applyFont="1" applyFill="1" applyAlignment="1">
      <alignment horizontal="center" vertical="center"/>
    </xf>
    <xf numFmtId="0" fontId="34" fillId="8" borderId="0" xfId="0" applyFont="1" applyFill="1" applyAlignment="1">
      <alignment horizontal="center" vertical="center"/>
    </xf>
    <xf numFmtId="0" fontId="36" fillId="0" borderId="10" xfId="0" applyFont="1" applyBorder="1"/>
    <xf numFmtId="0" fontId="36" fillId="0" borderId="83" xfId="0" applyFont="1" applyBorder="1"/>
    <xf numFmtId="0" fontId="34" fillId="0" borderId="0" xfId="0" applyFont="1"/>
    <xf numFmtId="0" fontId="34" fillId="0" borderId="0" xfId="0" applyFont="1" applyAlignment="1">
      <alignment vertical="top"/>
    </xf>
    <xf numFmtId="0" fontId="34" fillId="0" borderId="0" xfId="0" applyFont="1" applyAlignment="1">
      <alignment vertical="center"/>
    </xf>
    <xf numFmtId="0" fontId="34" fillId="0" borderId="0" xfId="0" applyFont="1" applyAlignment="1">
      <alignment horizontal="left" vertical="center" wrapText="1"/>
    </xf>
    <xf numFmtId="0" fontId="34" fillId="0" borderId="0" xfId="0" applyFont="1" applyAlignment="1">
      <alignment horizontal="left" vertical="top"/>
    </xf>
    <xf numFmtId="0" fontId="34" fillId="0" borderId="0" xfId="0" applyFont="1" applyAlignment="1">
      <alignment horizontal="left" vertical="top" wrapText="1"/>
    </xf>
    <xf numFmtId="0" fontId="34" fillId="0" borderId="0" xfId="0" applyFont="1" applyAlignment="1">
      <alignment horizontal="left" vertical="center"/>
    </xf>
    <xf numFmtId="3" fontId="13" fillId="0" borderId="10" xfId="13" applyNumberFormat="1" applyFont="1" applyFill="1" applyBorder="1" applyAlignment="1">
      <alignment horizontal="center" vertical="center"/>
    </xf>
    <xf numFmtId="3" fontId="13" fillId="0" borderId="9" xfId="13" applyNumberFormat="1" applyFont="1" applyFill="1" applyBorder="1" applyAlignment="1">
      <alignment horizontal="center"/>
    </xf>
    <xf numFmtId="172" fontId="12" fillId="0" borderId="83" xfId="13" applyNumberFormat="1" applyFont="1" applyFill="1" applyBorder="1" applyAlignment="1">
      <alignment horizontal="center"/>
    </xf>
    <xf numFmtId="172" fontId="12" fillId="0" borderId="79" xfId="13" applyNumberFormat="1" applyFont="1" applyFill="1" applyBorder="1" applyAlignment="1">
      <alignment horizontal="center"/>
    </xf>
    <xf numFmtId="172" fontId="12" fillId="0" borderId="84" xfId="13" applyNumberFormat="1" applyFont="1" applyFill="1" applyBorder="1" applyAlignment="1">
      <alignment horizontal="center"/>
    </xf>
    <xf numFmtId="3" fontId="13" fillId="0" borderId="79" xfId="13" applyNumberFormat="1" applyFont="1" applyFill="1" applyBorder="1" applyAlignment="1">
      <alignment horizontal="center"/>
    </xf>
    <xf numFmtId="172" fontId="12" fillId="0" borderId="0" xfId="13" applyNumberFormat="1" applyFont="1" applyFill="1" applyBorder="1" applyAlignment="1">
      <alignment horizontal="center"/>
    </xf>
    <xf numFmtId="172" fontId="12" fillId="0" borderId="6" xfId="13" applyNumberFormat="1" applyFont="1" applyFill="1" applyBorder="1" applyAlignment="1">
      <alignment horizontal="center"/>
    </xf>
    <xf numFmtId="172" fontId="34" fillId="0" borderId="79" xfId="13" applyNumberFormat="1" applyFont="1" applyFill="1" applyBorder="1" applyAlignment="1">
      <alignment horizontal="center" vertical="center"/>
    </xf>
    <xf numFmtId="170" fontId="34" fillId="0" borderId="79" xfId="14" applyNumberFormat="1" applyFont="1" applyBorder="1" applyAlignment="1">
      <alignment horizontal="center" vertical="center"/>
    </xf>
    <xf numFmtId="170" fontId="299" fillId="0" borderId="79" xfId="15" applyNumberFormat="1" applyFont="1" applyFill="1" applyBorder="1" applyAlignment="1">
      <alignment horizontal="center" vertical="center"/>
    </xf>
    <xf numFmtId="170" fontId="34" fillId="0" borderId="79" xfId="15" applyNumberFormat="1" applyFont="1" applyFill="1" applyBorder="1" applyAlignment="1">
      <alignment horizontal="right" vertical="center"/>
    </xf>
    <xf numFmtId="170" fontId="34" fillId="0" borderId="79" xfId="15" applyNumberFormat="1" applyFont="1" applyFill="1" applyBorder="1" applyAlignment="1">
      <alignment horizontal="center" vertical="center"/>
    </xf>
    <xf numFmtId="170" fontId="34" fillId="0" borderId="84" xfId="15" applyNumberFormat="1" applyFont="1" applyFill="1" applyBorder="1" applyAlignment="1">
      <alignment horizontal="center" vertical="center"/>
    </xf>
    <xf numFmtId="10" fontId="34" fillId="0" borderId="105" xfId="15" applyNumberFormat="1" applyFont="1" applyFill="1" applyBorder="1" applyAlignment="1">
      <alignment horizontal="center" vertical="center"/>
    </xf>
    <xf numFmtId="10" fontId="34" fillId="0" borderId="82" xfId="15" applyNumberFormat="1" applyFont="1" applyFill="1" applyBorder="1" applyAlignment="1">
      <alignment horizontal="center" vertical="center"/>
    </xf>
    <xf numFmtId="172" fontId="34" fillId="0" borderId="83" xfId="13" applyNumberFormat="1" applyFont="1" applyFill="1" applyBorder="1" applyAlignment="1">
      <alignment horizontal="right"/>
    </xf>
    <xf numFmtId="172" fontId="34" fillId="0" borderId="79" xfId="13" applyNumberFormat="1" applyFont="1" applyFill="1" applyBorder="1" applyAlignment="1">
      <alignment horizontal="right"/>
    </xf>
    <xf numFmtId="3" fontId="13" fillId="0" borderId="79" xfId="13" applyNumberFormat="1" applyFont="1" applyFill="1" applyBorder="1" applyAlignment="1">
      <alignment horizontal="center" vertical="center"/>
    </xf>
    <xf numFmtId="10" fontId="34" fillId="0" borderId="6" xfId="14" applyNumberFormat="1" applyFont="1" applyBorder="1" applyAlignment="1">
      <alignment horizontal="center" vertical="center"/>
    </xf>
    <xf numFmtId="10" fontId="34" fillId="0" borderId="105" xfId="14" applyNumberFormat="1" applyFont="1" applyBorder="1" applyAlignment="1">
      <alignment horizontal="center" vertical="center"/>
    </xf>
    <xf numFmtId="170" fontId="34" fillId="0" borderId="6" xfId="14" applyNumberFormat="1" applyFont="1" applyBorder="1" applyAlignment="1">
      <alignment horizontal="center" vertical="center"/>
    </xf>
    <xf numFmtId="170" fontId="34" fillId="0" borderId="105" xfId="14" applyNumberFormat="1" applyFont="1" applyBorder="1" applyAlignment="1">
      <alignment horizontal="center" vertical="center"/>
    </xf>
    <xf numFmtId="10" fontId="34" fillId="0" borderId="6" xfId="15" applyNumberFormat="1" applyFont="1" applyFill="1" applyBorder="1" applyAlignment="1">
      <alignment horizontal="center" vertical="center"/>
    </xf>
    <xf numFmtId="172" fontId="34" fillId="0" borderId="83" xfId="13" applyNumberFormat="1" applyFont="1" applyFill="1" applyBorder="1" applyAlignment="1">
      <alignment horizontal="center" vertical="center"/>
    </xf>
    <xf numFmtId="172" fontId="34" fillId="0" borderId="84" xfId="13" applyNumberFormat="1" applyFont="1" applyFill="1" applyBorder="1" applyAlignment="1">
      <alignment horizontal="center" vertical="center"/>
    </xf>
    <xf numFmtId="170" fontId="34" fillId="0" borderId="83" xfId="14" applyNumberFormat="1" applyFont="1" applyBorder="1" applyAlignment="1">
      <alignment horizontal="center" vertical="center"/>
    </xf>
    <xf numFmtId="170" fontId="34" fillId="0" borderId="84" xfId="14" applyNumberFormat="1" applyFont="1" applyBorder="1" applyAlignment="1">
      <alignment horizontal="center" vertical="center"/>
    </xf>
    <xf numFmtId="170" fontId="34" fillId="0" borderId="83" xfId="15" applyNumberFormat="1" applyFont="1" applyFill="1" applyBorder="1" applyAlignment="1">
      <alignment horizontal="center" vertical="center"/>
    </xf>
    <xf numFmtId="0" fontId="38" fillId="133" borderId="0" xfId="0" applyFont="1" applyFill="1"/>
    <xf numFmtId="0" fontId="38" fillId="5" borderId="0" xfId="0" applyFont="1" applyFill="1"/>
    <xf numFmtId="0" fontId="38" fillId="0" borderId="6" xfId="0" applyFont="1" applyBorder="1"/>
    <xf numFmtId="0" fontId="37" fillId="3" borderId="86" xfId="0" applyFont="1" applyFill="1" applyBorder="1"/>
    <xf numFmtId="0" fontId="37" fillId="3" borderId="83" xfId="0" applyFont="1" applyFill="1" applyBorder="1" applyAlignment="1">
      <alignment horizontal="center" vertical="center"/>
    </xf>
    <xf numFmtId="167" fontId="37" fillId="3" borderId="5" xfId="0" quotePrefix="1" applyNumberFormat="1" applyFont="1" applyFill="1" applyBorder="1"/>
    <xf numFmtId="0" fontId="37" fillId="3" borderId="6" xfId="0" applyFont="1" applyFill="1" applyBorder="1" applyAlignment="1">
      <alignment horizontal="center" vertical="center"/>
    </xf>
    <xf numFmtId="0" fontId="37" fillId="3" borderId="0" xfId="0" applyFont="1" applyFill="1" applyAlignment="1">
      <alignment horizontal="center" vertical="center"/>
    </xf>
    <xf numFmtId="0" fontId="37" fillId="3" borderId="105" xfId="0" applyFont="1" applyFill="1" applyBorder="1" applyAlignment="1">
      <alignment horizontal="center" vertical="center"/>
    </xf>
    <xf numFmtId="0" fontId="301" fillId="3" borderId="116" xfId="1" applyFont="1" applyFill="1" applyBorder="1"/>
    <xf numFmtId="17" fontId="37" fillId="3" borderId="81" xfId="0" quotePrefix="1" applyNumberFormat="1" applyFont="1" applyFill="1" applyBorder="1" applyAlignment="1">
      <alignment horizontal="center" vertical="center"/>
    </xf>
    <xf numFmtId="17" fontId="37" fillId="3" borderId="82" xfId="0" quotePrefix="1" applyNumberFormat="1" applyFont="1" applyFill="1" applyBorder="1" applyAlignment="1">
      <alignment horizontal="center" vertical="center"/>
    </xf>
    <xf numFmtId="0" fontId="55" fillId="0" borderId="5" xfId="0" applyFont="1" applyBorder="1"/>
    <xf numFmtId="0" fontId="38" fillId="0" borderId="5" xfId="0" applyFont="1" applyBorder="1"/>
    <xf numFmtId="0" fontId="44" fillId="5" borderId="0" xfId="1" applyFont="1" applyFill="1" applyBorder="1"/>
    <xf numFmtId="0" fontId="55" fillId="0" borderId="116" xfId="0" applyFont="1" applyBorder="1"/>
    <xf numFmtId="0" fontId="37" fillId="3" borderId="105" xfId="0" quotePrefix="1" applyFont="1" applyFill="1" applyBorder="1" applyAlignment="1">
      <alignment horizontal="center" vertical="center"/>
    </xf>
    <xf numFmtId="0" fontId="12" fillId="2" borderId="83" xfId="0" applyFont="1" applyFill="1" applyBorder="1" applyAlignment="1">
      <alignment horizontal="center" vertical="center" wrapText="1"/>
    </xf>
    <xf numFmtId="0" fontId="12" fillId="2" borderId="79" xfId="0" applyFont="1" applyFill="1" applyBorder="1" applyAlignment="1">
      <alignment horizontal="center" vertical="center" wrapText="1"/>
    </xf>
    <xf numFmtId="0" fontId="12" fillId="2" borderId="84" xfId="0" applyFont="1" applyFill="1" applyBorder="1" applyAlignment="1">
      <alignment horizontal="center" vertical="center" wrapText="1"/>
    </xf>
    <xf numFmtId="207" fontId="36" fillId="0" borderId="10" xfId="53511" applyNumberFormat="1" applyFont="1" applyFill="1" applyBorder="1" applyAlignment="1">
      <alignment horizontal="center" vertical="center"/>
    </xf>
    <xf numFmtId="207" fontId="36" fillId="0" borderId="9" xfId="53511" applyNumberFormat="1" applyFont="1" applyFill="1" applyBorder="1" applyAlignment="1">
      <alignment horizontal="center" vertical="center"/>
    </xf>
    <xf numFmtId="207" fontId="36" fillId="0" borderId="11" xfId="53511" applyNumberFormat="1" applyFont="1" applyFill="1" applyBorder="1" applyAlignment="1">
      <alignment horizontal="center" vertical="center"/>
    </xf>
    <xf numFmtId="0" fontId="38" fillId="131" borderId="0" xfId="0" applyFont="1" applyFill="1"/>
    <xf numFmtId="0" fontId="217" fillId="8" borderId="0" xfId="0" applyFont="1" applyFill="1"/>
    <xf numFmtId="14" fontId="54" fillId="3" borderId="106" xfId="53391" quotePrefix="1" applyNumberFormat="1" applyFont="1" applyFill="1" applyBorder="1" applyAlignment="1">
      <alignment horizontal="center" vertical="center"/>
    </xf>
    <xf numFmtId="14" fontId="54" fillId="3" borderId="81" xfId="53391" quotePrefix="1" applyNumberFormat="1" applyFont="1" applyFill="1" applyBorder="1" applyAlignment="1">
      <alignment horizontal="center" vertical="center"/>
    </xf>
    <xf numFmtId="14" fontId="54" fillId="3" borderId="82" xfId="53391" quotePrefix="1" applyNumberFormat="1" applyFont="1" applyFill="1" applyBorder="1" applyAlignment="1">
      <alignment horizontal="center" vertical="center"/>
    </xf>
    <xf numFmtId="170" fontId="34" fillId="0" borderId="6" xfId="14" applyNumberFormat="1" applyFont="1" applyBorder="1" applyAlignment="1">
      <alignment horizontal="center"/>
    </xf>
    <xf numFmtId="170" fontId="34" fillId="0" borderId="0" xfId="14" applyNumberFormat="1" applyFont="1" applyAlignment="1">
      <alignment horizontal="center"/>
    </xf>
    <xf numFmtId="170" fontId="34" fillId="0" borderId="105" xfId="14" applyNumberFormat="1" applyFont="1" applyBorder="1" applyAlignment="1">
      <alignment horizontal="center"/>
    </xf>
    <xf numFmtId="170" fontId="304" fillId="0" borderId="6" xfId="14" applyNumberFormat="1" applyFont="1" applyBorder="1" applyAlignment="1">
      <alignment horizontal="center" wrapText="1"/>
    </xf>
    <xf numFmtId="170" fontId="304" fillId="0" borderId="0" xfId="14" applyNumberFormat="1" applyFont="1" applyAlignment="1">
      <alignment horizontal="center" wrapText="1"/>
    </xf>
    <xf numFmtId="170" fontId="304" fillId="0" borderId="105" xfId="14" applyNumberFormat="1" applyFont="1" applyBorder="1" applyAlignment="1">
      <alignment horizontal="center" wrapText="1"/>
    </xf>
    <xf numFmtId="170" fontId="304" fillId="0" borderId="116" xfId="14" applyNumberFormat="1" applyFont="1" applyBorder="1" applyAlignment="1">
      <alignment horizontal="center" wrapText="1"/>
    </xf>
    <xf numFmtId="170" fontId="304" fillId="0" borderId="81" xfId="14" applyNumberFormat="1" applyFont="1" applyBorder="1" applyAlignment="1">
      <alignment horizontal="center" wrapText="1"/>
    </xf>
    <xf numFmtId="170" fontId="304" fillId="0" borderId="82" xfId="14" applyNumberFormat="1" applyFont="1" applyBorder="1" applyAlignment="1">
      <alignment horizontal="center" wrapText="1"/>
    </xf>
    <xf numFmtId="170" fontId="305" fillId="5" borderId="10" xfId="14" applyNumberFormat="1" applyFont="1" applyFill="1" applyBorder="1" applyAlignment="1">
      <alignment horizontal="center" wrapText="1"/>
    </xf>
    <xf numFmtId="170" fontId="305" fillId="5" borderId="9" xfId="14" applyNumberFormat="1" applyFont="1" applyFill="1" applyBorder="1" applyAlignment="1">
      <alignment horizontal="center" wrapText="1"/>
    </xf>
    <xf numFmtId="170" fontId="305" fillId="5" borderId="11" xfId="14" applyNumberFormat="1" applyFont="1" applyFill="1" applyBorder="1" applyAlignment="1">
      <alignment horizontal="center" wrapText="1"/>
    </xf>
    <xf numFmtId="0" fontId="37" fillId="3" borderId="6" xfId="0" applyFont="1" applyFill="1" applyBorder="1" applyAlignment="1">
      <alignment vertical="center"/>
    </xf>
    <xf numFmtId="0" fontId="36" fillId="2" borderId="83" xfId="0" applyFont="1" applyFill="1" applyBorder="1" applyAlignment="1">
      <alignment horizontal="left" vertical="center"/>
    </xf>
    <xf numFmtId="0" fontId="36" fillId="0" borderId="83" xfId="0" applyFont="1" applyBorder="1" applyAlignment="1">
      <alignment horizontal="center" vertical="center" wrapText="1"/>
    </xf>
    <xf numFmtId="0" fontId="36" fillId="0" borderId="79" xfId="0" applyFont="1" applyBorder="1" applyAlignment="1">
      <alignment horizontal="center" vertical="center" wrapText="1"/>
    </xf>
    <xf numFmtId="0" fontId="36" fillId="0" borderId="84" xfId="0" applyFont="1" applyBorder="1" applyAlignment="1">
      <alignment horizontal="center" vertical="center" wrapText="1"/>
    </xf>
    <xf numFmtId="0" fontId="34" fillId="0" borderId="6" xfId="0" applyFont="1" applyBorder="1" applyAlignment="1">
      <alignment wrapText="1"/>
    </xf>
    <xf numFmtId="170" fontId="34" fillId="0" borderId="20" xfId="0" applyNumberFormat="1" applyFont="1" applyBorder="1" applyAlignment="1">
      <alignment horizontal="center"/>
    </xf>
    <xf numFmtId="170" fontId="34" fillId="0" borderId="0" xfId="0" applyNumberFormat="1" applyFont="1" applyAlignment="1">
      <alignment horizontal="center"/>
    </xf>
    <xf numFmtId="170" fontId="34" fillId="0" borderId="19" xfId="0" applyNumberFormat="1" applyFont="1" applyBorder="1" applyAlignment="1">
      <alignment horizontal="center"/>
    </xf>
    <xf numFmtId="170" fontId="306" fillId="0" borderId="20" xfId="0" applyNumberFormat="1" applyFont="1" applyBorder="1" applyAlignment="1">
      <alignment horizontal="center" wrapText="1"/>
    </xf>
    <xf numFmtId="170" fontId="306" fillId="0" borderId="0" xfId="0" applyNumberFormat="1" applyFont="1" applyAlignment="1">
      <alignment horizontal="center" wrapText="1"/>
    </xf>
    <xf numFmtId="170" fontId="306" fillId="0" borderId="19" xfId="0" applyNumberFormat="1" applyFont="1" applyBorder="1" applyAlignment="1">
      <alignment horizontal="center" wrapText="1"/>
    </xf>
    <xf numFmtId="0" fontId="36" fillId="0" borderId="6" xfId="0" applyFont="1" applyBorder="1" applyAlignment="1">
      <alignment wrapText="1"/>
    </xf>
    <xf numFmtId="170" fontId="50" fillId="0" borderId="20" xfId="0" applyNumberFormat="1" applyFont="1" applyBorder="1" applyAlignment="1">
      <alignment horizontal="center" wrapText="1"/>
    </xf>
    <xf numFmtId="170" fontId="50" fillId="0" borderId="0" xfId="0" applyNumberFormat="1" applyFont="1" applyAlignment="1">
      <alignment horizontal="center" wrapText="1"/>
    </xf>
    <xf numFmtId="170" fontId="50" fillId="0" borderId="19" xfId="0" applyNumberFormat="1" applyFont="1" applyBorder="1" applyAlignment="1">
      <alignment horizontal="center" wrapText="1"/>
    </xf>
    <xf numFmtId="0" fontId="34" fillId="0" borderId="6" xfId="0" applyFont="1" applyBorder="1" applyAlignment="1">
      <alignment horizontal="left" wrapText="1"/>
    </xf>
    <xf numFmtId="0" fontId="34" fillId="0" borderId="6" xfId="0" applyFont="1" applyBorder="1" applyAlignment="1">
      <alignment horizontal="left" vertical="center" wrapText="1"/>
    </xf>
    <xf numFmtId="0" fontId="36" fillId="0" borderId="6" xfId="0" applyFont="1" applyBorder="1" applyAlignment="1">
      <alignment horizontal="left" vertical="center"/>
    </xf>
    <xf numFmtId="170" fontId="306" fillId="0" borderId="20" xfId="0" applyNumberFormat="1" applyFont="1" applyBorder="1" applyAlignment="1">
      <alignment horizontal="center" vertical="center" wrapText="1"/>
    </xf>
    <xf numFmtId="170" fontId="306" fillId="0" borderId="0" xfId="0" applyNumberFormat="1" applyFont="1" applyAlignment="1">
      <alignment horizontal="center" vertical="center" wrapText="1"/>
    </xf>
    <xf numFmtId="170" fontId="306" fillId="0" borderId="19" xfId="0" applyNumberFormat="1" applyFont="1" applyBorder="1" applyAlignment="1">
      <alignment horizontal="center" vertical="center" wrapText="1"/>
    </xf>
    <xf numFmtId="0" fontId="34" fillId="0" borderId="116" xfId="0" applyFont="1" applyBorder="1" applyAlignment="1">
      <alignment wrapText="1"/>
    </xf>
    <xf numFmtId="0" fontId="36" fillId="0" borderId="10" xfId="0" applyFont="1" applyBorder="1" applyAlignment="1">
      <alignment horizontal="left" vertical="center" wrapText="1"/>
    </xf>
    <xf numFmtId="170" fontId="50" fillId="0" borderId="89" xfId="0" applyNumberFormat="1" applyFont="1" applyBorder="1" applyAlignment="1">
      <alignment horizontal="center" vertical="center" wrapText="1"/>
    </xf>
    <xf numFmtId="170" fontId="50" fillId="0" borderId="104" xfId="0" applyNumberFormat="1" applyFont="1" applyBorder="1" applyAlignment="1">
      <alignment horizontal="center" vertical="center" wrapText="1"/>
    </xf>
    <xf numFmtId="170" fontId="50" fillId="0" borderId="90" xfId="0" applyNumberFormat="1" applyFont="1" applyBorder="1" applyAlignment="1">
      <alignment horizontal="center" vertical="center" wrapText="1"/>
    </xf>
    <xf numFmtId="0" fontId="38" fillId="0" borderId="20" xfId="0" applyFont="1" applyBorder="1" applyAlignment="1">
      <alignment horizontal="center"/>
    </xf>
    <xf numFmtId="0" fontId="38" fillId="0" borderId="0" xfId="0" applyFont="1" applyAlignment="1">
      <alignment horizontal="center"/>
    </xf>
    <xf numFmtId="0" fontId="38" fillId="0" borderId="19" xfId="0" applyFont="1" applyBorder="1" applyAlignment="1">
      <alignment horizontal="center"/>
    </xf>
    <xf numFmtId="0" fontId="38" fillId="131" borderId="0" xfId="0" applyFont="1" applyFill="1" applyAlignment="1">
      <alignment horizontal="center"/>
    </xf>
    <xf numFmtId="0" fontId="38" fillId="8" borderId="0" xfId="0" applyFont="1" applyFill="1" applyAlignment="1">
      <alignment horizontal="center"/>
    </xf>
    <xf numFmtId="17" fontId="37" fillId="3" borderId="99" xfId="0" quotePrefix="1" applyNumberFormat="1" applyFont="1" applyFill="1" applyBorder="1" applyAlignment="1">
      <alignment horizontal="center" vertical="center"/>
    </xf>
    <xf numFmtId="17" fontId="37" fillId="3" borderId="116" xfId="0" quotePrefix="1" applyNumberFormat="1" applyFont="1" applyFill="1" applyBorder="1" applyAlignment="1">
      <alignment horizontal="center" vertical="center"/>
    </xf>
    <xf numFmtId="0" fontId="37" fillId="4" borderId="83" xfId="36" applyFont="1" applyFill="1" applyBorder="1" applyAlignment="1">
      <alignment vertical="center" wrapText="1"/>
    </xf>
    <xf numFmtId="0" fontId="37" fillId="4" borderId="79" xfId="36" applyFont="1" applyFill="1" applyBorder="1" applyAlignment="1">
      <alignment vertical="center" wrapText="1"/>
    </xf>
    <xf numFmtId="3" fontId="50" fillId="7" borderId="83" xfId="36" applyNumberFormat="1" applyFont="1" applyFill="1" applyBorder="1" applyAlignment="1">
      <alignment horizontal="center" vertical="center"/>
    </xf>
    <xf numFmtId="3" fontId="50" fillId="7" borderId="79" xfId="36" applyNumberFormat="1" applyFont="1" applyFill="1" applyBorder="1" applyAlignment="1">
      <alignment horizontal="center" vertical="center"/>
    </xf>
    <xf numFmtId="3" fontId="50" fillId="7" borderId="84" xfId="36" applyNumberFormat="1" applyFont="1" applyFill="1" applyBorder="1" applyAlignment="1">
      <alignment horizontal="center" vertical="center"/>
    </xf>
    <xf numFmtId="3" fontId="50" fillId="7" borderId="6" xfId="36" applyNumberFormat="1" applyFont="1" applyFill="1" applyBorder="1" applyAlignment="1">
      <alignment horizontal="center" vertical="center"/>
    </xf>
    <xf numFmtId="3" fontId="50" fillId="7" borderId="0" xfId="36" applyNumberFormat="1" applyFont="1" applyFill="1" applyAlignment="1">
      <alignment horizontal="center" vertical="center"/>
    </xf>
    <xf numFmtId="3" fontId="306" fillId="7" borderId="6" xfId="36" applyNumberFormat="1" applyFont="1" applyFill="1" applyBorder="1" applyAlignment="1">
      <alignment horizontal="center" vertical="center"/>
    </xf>
    <xf numFmtId="0" fontId="50" fillId="7" borderId="6" xfId="36" applyFont="1" applyFill="1" applyBorder="1" applyAlignment="1">
      <alignment vertical="center"/>
    </xf>
    <xf numFmtId="3" fontId="50" fillId="7" borderId="10" xfId="36" applyNumberFormat="1" applyFont="1" applyFill="1" applyBorder="1" applyAlignment="1">
      <alignment horizontal="center" vertical="center"/>
    </xf>
    <xf numFmtId="3" fontId="50" fillId="7" borderId="9" xfId="36" applyNumberFormat="1" applyFont="1" applyFill="1" applyBorder="1" applyAlignment="1">
      <alignment horizontal="center" vertical="center"/>
    </xf>
    <xf numFmtId="3" fontId="50" fillId="7" borderId="11" xfId="36" applyNumberFormat="1" applyFont="1" applyFill="1" applyBorder="1" applyAlignment="1">
      <alignment horizontal="center" vertical="center"/>
    </xf>
    <xf numFmtId="0" fontId="50" fillId="7" borderId="0" xfId="36" applyFont="1" applyFill="1" applyAlignment="1">
      <alignment vertical="center"/>
    </xf>
    <xf numFmtId="0" fontId="34" fillId="5" borderId="0" xfId="39" applyFont="1" applyFill="1" applyAlignment="1">
      <alignment vertical="center"/>
    </xf>
    <xf numFmtId="0" fontId="38" fillId="0" borderId="0" xfId="36" applyFont="1"/>
    <xf numFmtId="0" fontId="34" fillId="5" borderId="0" xfId="39" applyFont="1" applyFill="1" applyAlignment="1">
      <alignment horizontal="left" vertical="center"/>
    </xf>
    <xf numFmtId="0" fontId="306" fillId="2" borderId="0" xfId="0" applyFont="1" applyFill="1" applyAlignment="1">
      <alignment vertical="center"/>
    </xf>
    <xf numFmtId="3" fontId="38" fillId="0" borderId="0" xfId="0" applyNumberFormat="1" applyFont="1"/>
    <xf numFmtId="0" fontId="50" fillId="0" borderId="86" xfId="0" applyFont="1" applyBorder="1" applyAlignment="1">
      <alignment vertical="center"/>
    </xf>
    <xf numFmtId="3" fontId="50" fillId="7" borderId="6" xfId="0" applyNumberFormat="1" applyFont="1" applyFill="1" applyBorder="1" applyAlignment="1">
      <alignment horizontal="center" vertical="center"/>
    </xf>
    <xf numFmtId="3" fontId="50" fillId="7" borderId="79" xfId="0" applyNumberFormat="1" applyFont="1" applyFill="1" applyBorder="1" applyAlignment="1">
      <alignment horizontal="center" vertical="center"/>
    </xf>
    <xf numFmtId="3" fontId="50" fillId="7" borderId="84" xfId="0" applyNumberFormat="1" applyFont="1" applyFill="1" applyBorder="1" applyAlignment="1">
      <alignment horizontal="center" vertical="center"/>
    </xf>
    <xf numFmtId="3" fontId="50" fillId="7" borderId="105" xfId="0" applyNumberFormat="1" applyFont="1" applyFill="1" applyBorder="1" applyAlignment="1">
      <alignment horizontal="center" vertical="center"/>
    </xf>
    <xf numFmtId="0" fontId="50" fillId="0" borderId="5" xfId="0" applyFont="1" applyBorder="1" applyAlignment="1">
      <alignment horizontal="left" vertical="center" indent="1"/>
    </xf>
    <xf numFmtId="3" fontId="50" fillId="0" borderId="6" xfId="0" applyNumberFormat="1" applyFont="1" applyBorder="1" applyAlignment="1">
      <alignment horizontal="center" vertical="center"/>
    </xf>
    <xf numFmtId="0" fontId="38" fillId="0" borderId="5" xfId="0" applyFont="1" applyBorder="1" applyAlignment="1">
      <alignment horizontal="left" vertical="center" indent="1"/>
    </xf>
    <xf numFmtId="3" fontId="306" fillId="0" borderId="6" xfId="0" applyNumberFormat="1" applyFont="1" applyBorder="1" applyAlignment="1">
      <alignment horizontal="center" vertical="center"/>
    </xf>
    <xf numFmtId="0" fontId="50" fillId="0" borderId="5" xfId="0" applyFont="1" applyBorder="1" applyAlignment="1">
      <alignment vertical="center"/>
    </xf>
    <xf numFmtId="169" fontId="50" fillId="0" borderId="6" xfId="37" applyFont="1" applyFill="1" applyBorder="1" applyAlignment="1">
      <alignment horizontal="center" vertical="center"/>
    </xf>
    <xf numFmtId="169" fontId="50" fillId="0" borderId="0" xfId="37" applyFont="1" applyFill="1" applyBorder="1" applyAlignment="1">
      <alignment horizontal="center" vertical="center"/>
    </xf>
    <xf numFmtId="0" fontId="50" fillId="7" borderId="8" xfId="0" applyFont="1" applyFill="1" applyBorder="1" applyAlignment="1">
      <alignment vertical="center"/>
    </xf>
    <xf numFmtId="171" fontId="50" fillId="0" borderId="10" xfId="22" applyNumberFormat="1" applyFont="1" applyFill="1" applyBorder="1" applyAlignment="1">
      <alignment horizontal="center" vertical="center"/>
    </xf>
    <xf numFmtId="171" fontId="50" fillId="0" borderId="9" xfId="22" applyNumberFormat="1" applyFont="1" applyFill="1" applyBorder="1" applyAlignment="1">
      <alignment horizontal="center" vertical="center"/>
    </xf>
    <xf numFmtId="3" fontId="50" fillId="0" borderId="9" xfId="22" applyNumberFormat="1" applyFont="1" applyFill="1" applyBorder="1" applyAlignment="1">
      <alignment horizontal="center" vertical="center"/>
    </xf>
    <xf numFmtId="3" fontId="50" fillId="7" borderId="11" xfId="0" applyNumberFormat="1" applyFont="1" applyFill="1" applyBorder="1" applyAlignment="1">
      <alignment horizontal="center" vertical="center"/>
    </xf>
    <xf numFmtId="3" fontId="50" fillId="0" borderId="10" xfId="22" applyNumberFormat="1" applyFont="1" applyFill="1" applyBorder="1" applyAlignment="1">
      <alignment horizontal="center" vertical="center"/>
    </xf>
    <xf numFmtId="3" fontId="50" fillId="7" borderId="105" xfId="36" applyNumberFormat="1" applyFont="1" applyFill="1" applyBorder="1" applyAlignment="1">
      <alignment horizontal="center" vertical="center"/>
    </xf>
    <xf numFmtId="0" fontId="37" fillId="4" borderId="0" xfId="36" applyFont="1" applyFill="1" applyAlignment="1">
      <alignment vertical="center" wrapText="1"/>
    </xf>
    <xf numFmtId="17" fontId="37" fillId="3" borderId="0" xfId="0" quotePrefix="1" applyNumberFormat="1" applyFont="1" applyFill="1" applyAlignment="1">
      <alignment horizontal="center" vertical="center"/>
    </xf>
    <xf numFmtId="0" fontId="37" fillId="4" borderId="6" xfId="36" applyFont="1" applyFill="1" applyBorder="1" applyAlignment="1">
      <alignment vertical="center" wrapText="1"/>
    </xf>
    <xf numFmtId="0" fontId="38" fillId="3" borderId="84" xfId="0" applyFont="1" applyFill="1" applyBorder="1"/>
    <xf numFmtId="0" fontId="38" fillId="3" borderId="105" xfId="0" applyFont="1" applyFill="1" applyBorder="1"/>
    <xf numFmtId="0" fontId="50" fillId="7" borderId="83" xfId="36" applyFont="1" applyFill="1" applyBorder="1" applyAlignment="1">
      <alignment vertical="center"/>
    </xf>
    <xf numFmtId="0" fontId="50" fillId="7" borderId="6" xfId="36" applyFont="1" applyFill="1" applyBorder="1" applyAlignment="1">
      <alignment horizontal="left" vertical="center" indent="1"/>
    </xf>
    <xf numFmtId="0" fontId="38" fillId="7" borderId="6" xfId="36" applyFont="1" applyFill="1" applyBorder="1" applyAlignment="1">
      <alignment horizontal="left" vertical="center" indent="1"/>
    </xf>
    <xf numFmtId="0" fontId="50" fillId="7" borderId="10" xfId="36" applyFont="1" applyFill="1" applyBorder="1" applyAlignment="1">
      <alignment vertical="center"/>
    </xf>
    <xf numFmtId="17" fontId="37" fillId="3" borderId="6" xfId="0" quotePrefix="1" applyNumberFormat="1" applyFont="1" applyFill="1" applyBorder="1" applyAlignment="1">
      <alignment horizontal="center" vertical="center"/>
    </xf>
    <xf numFmtId="17" fontId="37" fillId="3" borderId="105" xfId="0" quotePrefix="1" applyNumberFormat="1" applyFont="1" applyFill="1" applyBorder="1" applyAlignment="1">
      <alignment horizontal="center" vertical="center"/>
    </xf>
    <xf numFmtId="3" fontId="306" fillId="7" borderId="105" xfId="36" applyNumberFormat="1" applyFont="1" applyFill="1" applyBorder="1" applyAlignment="1">
      <alignment horizontal="center" vertical="center"/>
    </xf>
    <xf numFmtId="43" fontId="50" fillId="7" borderId="6" xfId="36" applyNumberFormat="1" applyFont="1" applyFill="1" applyBorder="1" applyAlignment="1">
      <alignment horizontal="center" vertical="center"/>
    </xf>
    <xf numFmtId="3" fontId="50" fillId="7" borderId="116" xfId="36" applyNumberFormat="1" applyFont="1" applyFill="1" applyBorder="1" applyAlignment="1">
      <alignment horizontal="center" vertical="center"/>
    </xf>
    <xf numFmtId="3" fontId="50" fillId="7" borderId="81" xfId="36" applyNumberFormat="1" applyFont="1" applyFill="1" applyBorder="1" applyAlignment="1">
      <alignment horizontal="center" vertical="center"/>
    </xf>
    <xf numFmtId="3" fontId="50" fillId="7" borderId="82" xfId="36" applyNumberFormat="1" applyFont="1" applyFill="1" applyBorder="1" applyAlignment="1">
      <alignment horizontal="center" vertical="center"/>
    </xf>
    <xf numFmtId="0" fontId="37" fillId="4" borderId="83" xfId="0" applyFont="1" applyFill="1" applyBorder="1" applyAlignment="1">
      <alignment vertical="center"/>
    </xf>
    <xf numFmtId="0" fontId="37" fillId="4" borderId="79" xfId="0" applyFont="1" applyFill="1" applyBorder="1" applyAlignment="1">
      <alignment vertical="center"/>
    </xf>
    <xf numFmtId="0" fontId="37" fillId="4" borderId="84" xfId="0" applyFont="1" applyFill="1" applyBorder="1" applyAlignment="1">
      <alignment vertical="center"/>
    </xf>
    <xf numFmtId="0" fontId="38" fillId="3" borderId="79" xfId="0" applyFont="1" applyFill="1" applyBorder="1"/>
    <xf numFmtId="0" fontId="38" fillId="3" borderId="0" xfId="0" applyFont="1" applyFill="1"/>
    <xf numFmtId="0" fontId="308" fillId="4" borderId="6" xfId="0" applyFont="1" applyFill="1" applyBorder="1" applyAlignment="1">
      <alignment vertical="top"/>
    </xf>
    <xf numFmtId="0" fontId="308" fillId="4" borderId="0" xfId="0" applyFont="1" applyFill="1" applyAlignment="1">
      <alignment vertical="top"/>
    </xf>
    <xf numFmtId="0" fontId="308" fillId="4" borderId="105" xfId="0" applyFont="1" applyFill="1" applyBorder="1" applyAlignment="1">
      <alignment vertical="top"/>
    </xf>
    <xf numFmtId="3" fontId="306" fillId="0" borderId="105" xfId="0" applyNumberFormat="1" applyFont="1" applyBorder="1" applyAlignment="1">
      <alignment horizontal="center" vertical="center"/>
    </xf>
    <xf numFmtId="3" fontId="50" fillId="0" borderId="105" xfId="0" applyNumberFormat="1" applyFont="1" applyBorder="1" applyAlignment="1">
      <alignment horizontal="center" vertical="center"/>
    </xf>
    <xf numFmtId="3" fontId="50" fillId="7" borderId="83" xfId="0" applyNumberFormat="1" applyFont="1" applyFill="1" applyBorder="1" applyAlignment="1">
      <alignment horizontal="center" vertical="center"/>
    </xf>
    <xf numFmtId="0" fontId="50" fillId="0" borderId="6" xfId="0" applyFont="1" applyBorder="1" applyAlignment="1">
      <alignment horizontal="left" vertical="center" indent="1"/>
    </xf>
    <xf numFmtId="0" fontId="38" fillId="0" borderId="6" xfId="0" applyFont="1" applyBorder="1" applyAlignment="1">
      <alignment horizontal="left" vertical="center" indent="1"/>
    </xf>
    <xf numFmtId="0" fontId="50" fillId="0" borderId="6" xfId="0" applyFont="1" applyBorder="1" applyAlignment="1">
      <alignment vertical="center"/>
    </xf>
    <xf numFmtId="0" fontId="50" fillId="0" borderId="116" xfId="0" applyFont="1" applyBorder="1" applyAlignment="1">
      <alignment vertical="center"/>
    </xf>
    <xf numFmtId="0" fontId="50" fillId="7" borderId="10" xfId="0" applyFont="1" applyFill="1" applyBorder="1" applyAlignment="1">
      <alignment vertical="center"/>
    </xf>
    <xf numFmtId="3" fontId="50" fillId="7" borderId="9" xfId="0" applyNumberFormat="1" applyFont="1" applyFill="1" applyBorder="1" applyAlignment="1">
      <alignment horizontal="center" vertical="center"/>
    </xf>
    <xf numFmtId="0" fontId="0" fillId="3" borderId="79" xfId="0" applyFill="1" applyBorder="1"/>
    <xf numFmtId="0" fontId="0" fillId="3" borderId="84" xfId="0" applyFill="1" applyBorder="1"/>
    <xf numFmtId="0" fontId="0" fillId="3" borderId="105" xfId="0" applyFill="1" applyBorder="1"/>
    <xf numFmtId="0" fontId="34" fillId="2" borderId="6" xfId="0" applyFont="1" applyFill="1" applyBorder="1"/>
    <xf numFmtId="0" fontId="34" fillId="2" borderId="0" xfId="0" applyFont="1" applyFill="1" applyAlignment="1">
      <alignment vertical="center"/>
    </xf>
    <xf numFmtId="0" fontId="306" fillId="0" borderId="0" xfId="0" applyFont="1"/>
    <xf numFmtId="170" fontId="38" fillId="0" borderId="0" xfId="53394" applyNumberFormat="1" applyFont="1"/>
    <xf numFmtId="170" fontId="38" fillId="0" borderId="0" xfId="32" applyNumberFormat="1" applyFont="1"/>
    <xf numFmtId="207" fontId="36" fillId="0" borderId="79" xfId="53511" applyNumberFormat="1" applyFont="1" applyFill="1" applyBorder="1" applyAlignment="1">
      <alignment horizontal="center" vertical="center"/>
    </xf>
    <xf numFmtId="0" fontId="37" fillId="3" borderId="83" xfId="0" applyFont="1" applyFill="1" applyBorder="1" applyAlignment="1">
      <alignment vertical="center"/>
    </xf>
    <xf numFmtId="0" fontId="37" fillId="3" borderId="79" xfId="0" applyFont="1" applyFill="1" applyBorder="1" applyAlignment="1">
      <alignment vertical="center"/>
    </xf>
    <xf numFmtId="0" fontId="37" fillId="3" borderId="84" xfId="0" applyFont="1" applyFill="1" applyBorder="1" applyAlignment="1">
      <alignment vertical="center"/>
    </xf>
    <xf numFmtId="207" fontId="36" fillId="0" borderId="84" xfId="53511" applyNumberFormat="1" applyFont="1" applyFill="1" applyBorder="1" applyAlignment="1">
      <alignment horizontal="center" vertical="center"/>
    </xf>
    <xf numFmtId="0" fontId="34" fillId="2" borderId="116" xfId="0" applyFont="1" applyFill="1" applyBorder="1" applyAlignment="1">
      <alignment vertical="center"/>
    </xf>
    <xf numFmtId="167" fontId="37" fillId="3" borderId="6" xfId="0" quotePrefix="1" applyNumberFormat="1" applyFont="1" applyFill="1" applyBorder="1"/>
    <xf numFmtId="0" fontId="301" fillId="3" borderId="93" xfId="1" applyFont="1" applyFill="1" applyBorder="1"/>
    <xf numFmtId="170" fontId="36" fillId="0" borderId="0" xfId="31" applyNumberFormat="1" applyFont="1" applyFill="1" applyBorder="1" applyAlignment="1">
      <alignment horizontal="center" vertical="center"/>
    </xf>
    <xf numFmtId="10" fontId="38" fillId="0" borderId="0" xfId="53394" applyNumberFormat="1" applyFont="1"/>
    <xf numFmtId="0" fontId="301" fillId="5" borderId="0" xfId="1" applyFont="1" applyFill="1" applyBorder="1"/>
    <xf numFmtId="0" fontId="37" fillId="8" borderId="0" xfId="0" applyFont="1" applyFill="1" applyAlignment="1">
      <alignment vertical="top"/>
    </xf>
    <xf numFmtId="0" fontId="37" fillId="8" borderId="0" xfId="0" applyFont="1" applyFill="1" applyAlignment="1">
      <alignment vertical="center"/>
    </xf>
    <xf numFmtId="0" fontId="38" fillId="134" borderId="0" xfId="0" applyFont="1" applyFill="1"/>
    <xf numFmtId="0" fontId="43" fillId="3" borderId="87" xfId="0" applyFont="1" applyFill="1" applyBorder="1"/>
    <xf numFmtId="0" fontId="217" fillId="134" borderId="0" xfId="0" applyFont="1" applyFill="1"/>
    <xf numFmtId="0" fontId="43" fillId="3" borderId="20" xfId="0" quotePrefix="1" applyFont="1" applyFill="1" applyBorder="1"/>
    <xf numFmtId="0" fontId="37" fillId="3" borderId="5" xfId="0" quotePrefix="1" applyFont="1" applyFill="1" applyBorder="1"/>
    <xf numFmtId="0" fontId="44" fillId="3" borderId="106" xfId="1" applyFont="1" applyFill="1" applyBorder="1"/>
    <xf numFmtId="0" fontId="46" fillId="2" borderId="20" xfId="0" applyFont="1" applyFill="1" applyBorder="1" applyAlignment="1">
      <alignment vertical="center"/>
    </xf>
    <xf numFmtId="0" fontId="34" fillId="2" borderId="116" xfId="0" applyFont="1" applyFill="1" applyBorder="1" applyAlignment="1">
      <alignment horizontal="left"/>
    </xf>
    <xf numFmtId="0" fontId="36" fillId="2" borderId="10" xfId="0" applyFont="1" applyFill="1" applyBorder="1" applyAlignment="1">
      <alignment vertical="center"/>
    </xf>
    <xf numFmtId="0" fontId="46" fillId="2" borderId="106" xfId="0" applyFont="1" applyFill="1" applyBorder="1" applyAlignment="1">
      <alignment horizontal="left"/>
    </xf>
    <xf numFmtId="0" fontId="47" fillId="2" borderId="89" xfId="0" applyFont="1" applyFill="1" applyBorder="1" applyAlignment="1">
      <alignment vertical="center"/>
    </xf>
    <xf numFmtId="3" fontId="51" fillId="0" borderId="0" xfId="0" applyNumberFormat="1" applyFont="1"/>
    <xf numFmtId="0" fontId="37" fillId="3" borderId="83" xfId="0" applyFont="1" applyFill="1" applyBorder="1"/>
    <xf numFmtId="0" fontId="37" fillId="3" borderId="6" xfId="0" quotePrefix="1" applyFont="1" applyFill="1" applyBorder="1"/>
    <xf numFmtId="0" fontId="46" fillId="2" borderId="107" xfId="0" applyFont="1" applyFill="1" applyBorder="1" applyAlignment="1">
      <alignment vertical="center"/>
    </xf>
    <xf numFmtId="0" fontId="34" fillId="2" borderId="83" xfId="0" applyFont="1" applyFill="1" applyBorder="1" applyAlignment="1">
      <alignment vertical="center"/>
    </xf>
    <xf numFmtId="3" fontId="34" fillId="2" borderId="6" xfId="0" applyNumberFormat="1" applyFont="1" applyFill="1" applyBorder="1"/>
    <xf numFmtId="3" fontId="34" fillId="2" borderId="0" xfId="0" applyNumberFormat="1" applyFont="1" applyFill="1"/>
    <xf numFmtId="3" fontId="34" fillId="2" borderId="105" xfId="0" applyNumberFormat="1" applyFont="1" applyFill="1" applyBorder="1"/>
    <xf numFmtId="3" fontId="34" fillId="2" borderId="6" xfId="0" applyNumberFormat="1" applyFont="1" applyFill="1" applyBorder="1" applyAlignment="1">
      <alignment vertical="center"/>
    </xf>
    <xf numFmtId="3" fontId="34" fillId="2" borderId="0" xfId="0" applyNumberFormat="1" applyFont="1" applyFill="1" applyAlignment="1">
      <alignment vertical="center"/>
    </xf>
    <xf numFmtId="3" fontId="34" fillId="2" borderId="105" xfId="0" applyNumberFormat="1" applyFont="1" applyFill="1" applyBorder="1" applyAlignment="1">
      <alignment vertical="center"/>
    </xf>
    <xf numFmtId="0" fontId="46" fillId="2" borderId="106" xfId="0" applyFont="1" applyFill="1" applyBorder="1" applyAlignment="1">
      <alignment vertical="center"/>
    </xf>
    <xf numFmtId="3" fontId="34" fillId="2" borderId="116" xfId="0" applyNumberFormat="1" applyFont="1" applyFill="1" applyBorder="1"/>
    <xf numFmtId="3" fontId="34" fillId="2" borderId="81" xfId="0" applyNumberFormat="1" applyFont="1" applyFill="1" applyBorder="1"/>
    <xf numFmtId="3" fontId="34" fillId="2" borderId="82" xfId="0" applyNumberFormat="1" applyFont="1" applyFill="1" applyBorder="1"/>
    <xf numFmtId="3" fontId="36" fillId="2" borderId="10" xfId="0" applyNumberFormat="1" applyFont="1" applyFill="1" applyBorder="1" applyAlignment="1">
      <alignment vertical="center"/>
    </xf>
    <xf numFmtId="3" fontId="36" fillId="2" borderId="9" xfId="0" applyNumberFormat="1" applyFont="1" applyFill="1" applyBorder="1" applyAlignment="1">
      <alignment vertical="center"/>
    </xf>
    <xf numFmtId="3" fontId="36" fillId="2" borderId="11" xfId="0" applyNumberFormat="1" applyFont="1" applyFill="1" applyBorder="1" applyAlignment="1">
      <alignment vertical="center"/>
    </xf>
    <xf numFmtId="17" fontId="45" fillId="3" borderId="6" xfId="0" quotePrefix="1" applyNumberFormat="1" applyFont="1" applyFill="1" applyBorder="1" applyAlignment="1">
      <alignment horizontal="center" vertical="center"/>
    </xf>
    <xf numFmtId="17" fontId="45" fillId="3" borderId="0" xfId="0" quotePrefix="1" applyNumberFormat="1" applyFont="1" applyFill="1" applyAlignment="1">
      <alignment horizontal="center" vertical="center"/>
    </xf>
    <xf numFmtId="17" fontId="45" fillId="3" borderId="19" xfId="0" quotePrefix="1" applyNumberFormat="1" applyFont="1" applyFill="1" applyBorder="1" applyAlignment="1">
      <alignment horizontal="center" vertical="center"/>
    </xf>
    <xf numFmtId="0" fontId="309" fillId="5" borderId="0" xfId="1" applyFont="1" applyFill="1" applyBorder="1"/>
    <xf numFmtId="207" fontId="34" fillId="0" borderId="10" xfId="53511" applyNumberFormat="1" applyFont="1" applyFill="1" applyBorder="1" applyAlignment="1">
      <alignment horizontal="center" vertical="center"/>
    </xf>
    <xf numFmtId="207" fontId="34" fillId="0" borderId="9" xfId="53511" applyNumberFormat="1" applyFont="1" applyFill="1" applyBorder="1" applyAlignment="1">
      <alignment horizontal="center" vertical="center"/>
    </xf>
    <xf numFmtId="207" fontId="34" fillId="0" borderId="11" xfId="53511" applyNumberFormat="1" applyFont="1" applyFill="1" applyBorder="1" applyAlignment="1">
      <alignment horizontal="center" vertical="center"/>
    </xf>
    <xf numFmtId="17" fontId="37" fillId="3" borderId="116" xfId="0" applyNumberFormat="1" applyFont="1" applyFill="1" applyBorder="1" applyAlignment="1">
      <alignment horizontal="center" vertical="center"/>
    </xf>
    <xf numFmtId="1" fontId="37" fillId="3" borderId="0" xfId="18" quotePrefix="1" applyNumberFormat="1" applyFont="1" applyFill="1" applyBorder="1" applyAlignment="1">
      <alignment horizontal="center" vertical="center"/>
    </xf>
    <xf numFmtId="1" fontId="37" fillId="3" borderId="85" xfId="18" quotePrefix="1" applyNumberFormat="1" applyFont="1" applyFill="1" applyBorder="1" applyAlignment="1">
      <alignment horizontal="center" vertical="center"/>
    </xf>
    <xf numFmtId="1" fontId="37" fillId="3" borderId="116" xfId="18" quotePrefix="1" applyNumberFormat="1" applyFont="1" applyFill="1" applyBorder="1" applyAlignment="1">
      <alignment horizontal="center" vertical="center"/>
    </xf>
    <xf numFmtId="1" fontId="37" fillId="3" borderId="81" xfId="18" quotePrefix="1" applyNumberFormat="1" applyFont="1" applyFill="1" applyBorder="1" applyAlignment="1">
      <alignment horizontal="center" vertical="center"/>
    </xf>
    <xf numFmtId="1" fontId="37" fillId="3" borderId="101" xfId="18" quotePrefix="1" applyNumberFormat="1" applyFont="1" applyFill="1" applyBorder="1" applyAlignment="1">
      <alignment horizontal="center" vertical="center"/>
    </xf>
    <xf numFmtId="1" fontId="37" fillId="3" borderId="82" xfId="18" quotePrefix="1" applyNumberFormat="1" applyFont="1" applyFill="1" applyBorder="1" applyAlignment="1">
      <alignment horizontal="center" vertical="center"/>
    </xf>
    <xf numFmtId="0" fontId="37" fillId="3" borderId="6" xfId="0" quotePrefix="1" applyFont="1" applyFill="1" applyBorder="1" applyAlignment="1">
      <alignment vertical="top"/>
    </xf>
    <xf numFmtId="17" fontId="37" fillId="3" borderId="20" xfId="0" quotePrefix="1" applyNumberFormat="1" applyFont="1" applyFill="1" applyBorder="1" applyAlignment="1">
      <alignment horizontal="center" vertical="center"/>
    </xf>
    <xf numFmtId="17" fontId="37" fillId="3" borderId="19" xfId="0" quotePrefix="1" applyNumberFormat="1" applyFont="1" applyFill="1" applyBorder="1" applyAlignment="1">
      <alignment horizontal="center" vertical="center"/>
    </xf>
    <xf numFmtId="0" fontId="37" fillId="3" borderId="0" xfId="0" applyFont="1" applyFill="1" applyAlignment="1">
      <alignment horizontal="center"/>
    </xf>
    <xf numFmtId="17" fontId="37" fillId="3" borderId="91" xfId="0" quotePrefix="1" applyNumberFormat="1" applyFont="1" applyFill="1" applyBorder="1" applyAlignment="1">
      <alignment horizontal="center" vertical="center"/>
    </xf>
    <xf numFmtId="17" fontId="37" fillId="3" borderId="85" xfId="0" quotePrefix="1" applyNumberFormat="1" applyFont="1" applyFill="1" applyBorder="1" applyAlignment="1">
      <alignment horizontal="center" vertical="center"/>
    </xf>
    <xf numFmtId="17" fontId="37" fillId="3" borderId="92" xfId="0" quotePrefix="1" applyNumberFormat="1" applyFont="1" applyFill="1" applyBorder="1" applyAlignment="1">
      <alignment horizontal="center" vertical="center"/>
    </xf>
    <xf numFmtId="0" fontId="37" fillId="3" borderId="86" xfId="0" applyFont="1" applyFill="1" applyBorder="1" applyAlignment="1">
      <alignment vertical="top"/>
    </xf>
    <xf numFmtId="0" fontId="34" fillId="0" borderId="5" xfId="0" applyFont="1" applyBorder="1" applyAlignment="1">
      <alignment vertical="center"/>
    </xf>
    <xf numFmtId="0" fontId="37" fillId="4" borderId="83" xfId="0" applyFont="1" applyFill="1" applyBorder="1" applyAlignment="1">
      <alignment vertical="top"/>
    </xf>
    <xf numFmtId="0" fontId="37" fillId="4" borderId="79" xfId="0" applyFont="1" applyFill="1" applyBorder="1" applyAlignment="1">
      <alignment vertical="top"/>
    </xf>
    <xf numFmtId="0" fontId="37" fillId="4" borderId="84" xfId="0" applyFont="1" applyFill="1" applyBorder="1" applyAlignment="1">
      <alignment vertical="top"/>
    </xf>
    <xf numFmtId="0" fontId="37" fillId="3" borderId="86" xfId="0" applyFont="1" applyFill="1" applyBorder="1" applyAlignment="1">
      <alignment vertical="center"/>
    </xf>
    <xf numFmtId="0" fontId="37" fillId="3" borderId="5" xfId="0" quotePrefix="1" applyFont="1" applyFill="1" applyBorder="1" applyAlignment="1">
      <alignment horizontal="left" vertical="center"/>
    </xf>
    <xf numFmtId="1" fontId="37" fillId="3" borderId="6" xfId="13" applyNumberFormat="1" applyFont="1" applyFill="1" applyBorder="1" applyAlignment="1">
      <alignment horizontal="center"/>
    </xf>
    <xf numFmtId="1" fontId="37" fillId="3" borderId="0" xfId="13" applyNumberFormat="1" applyFont="1" applyFill="1" applyBorder="1" applyAlignment="1">
      <alignment horizontal="center"/>
    </xf>
    <xf numFmtId="0" fontId="37" fillId="3" borderId="7" xfId="0" applyFont="1" applyFill="1" applyBorder="1" applyAlignment="1">
      <alignment horizontal="center"/>
    </xf>
    <xf numFmtId="1" fontId="37" fillId="3" borderId="0" xfId="13" applyNumberFormat="1" applyFont="1" applyFill="1" applyAlignment="1">
      <alignment horizontal="center"/>
    </xf>
    <xf numFmtId="1" fontId="37" fillId="3" borderId="6" xfId="13" applyNumberFormat="1" applyFont="1" applyFill="1" applyBorder="1" applyAlignment="1">
      <alignment horizontal="center" vertical="center"/>
    </xf>
    <xf numFmtId="1" fontId="37" fillId="3" borderId="0" xfId="13" applyNumberFormat="1" applyFont="1" applyFill="1" applyBorder="1" applyAlignment="1">
      <alignment horizontal="center" vertical="center"/>
    </xf>
    <xf numFmtId="0" fontId="37" fillId="3" borderId="5" xfId="0" applyFont="1" applyFill="1" applyBorder="1" applyAlignment="1">
      <alignment horizontal="left" vertical="center"/>
    </xf>
    <xf numFmtId="1" fontId="37" fillId="3" borderId="116" xfId="13" applyNumberFormat="1" applyFont="1" applyFill="1" applyBorder="1" applyAlignment="1">
      <alignment horizontal="center" vertical="center"/>
    </xf>
    <xf numFmtId="1" fontId="37" fillId="3" borderId="81" xfId="13" applyNumberFormat="1" applyFont="1" applyFill="1" applyBorder="1" applyAlignment="1">
      <alignment horizontal="center" vertical="center"/>
    </xf>
    <xf numFmtId="0" fontId="37" fillId="3" borderId="82" xfId="0" applyFont="1" applyFill="1" applyBorder="1" applyAlignment="1">
      <alignment horizontal="center" vertical="center"/>
    </xf>
    <xf numFmtId="0" fontId="34" fillId="0" borderId="5" xfId="0" applyFont="1" applyBorder="1" applyAlignment="1">
      <alignment horizontal="left" vertical="center"/>
    </xf>
    <xf numFmtId="0" fontId="34" fillId="0" borderId="5" xfId="0" applyFont="1" applyBorder="1" applyAlignment="1">
      <alignment horizontal="left" vertical="center" indent="1"/>
    </xf>
    <xf numFmtId="0" fontId="38" fillId="0" borderId="17" xfId="0" applyFont="1" applyBorder="1" applyAlignment="1">
      <alignment horizontal="left" indent="1"/>
    </xf>
    <xf numFmtId="0" fontId="36" fillId="0" borderId="8" xfId="0" applyFont="1" applyBorder="1" applyAlignment="1">
      <alignment horizontal="left" vertical="center"/>
    </xf>
    <xf numFmtId="0" fontId="34" fillId="0" borderId="8" xfId="0" applyFont="1" applyBorder="1" applyAlignment="1">
      <alignment horizontal="left" vertical="center"/>
    </xf>
    <xf numFmtId="0" fontId="37" fillId="3" borderId="0" xfId="0" quotePrefix="1" applyFont="1" applyFill="1" applyAlignment="1">
      <alignment horizontal="left" vertical="center"/>
    </xf>
    <xf numFmtId="0" fontId="37" fillId="3" borderId="105" xfId="0" applyFont="1" applyFill="1" applyBorder="1" applyAlignment="1">
      <alignment horizontal="center"/>
    </xf>
    <xf numFmtId="0" fontId="37" fillId="3" borderId="0" xfId="0" applyFont="1" applyFill="1" applyAlignment="1">
      <alignment horizontal="left" vertical="center"/>
    </xf>
    <xf numFmtId="1" fontId="37" fillId="3" borderId="116" xfId="13" applyNumberFormat="1" applyFont="1" applyFill="1" applyBorder="1" applyAlignment="1">
      <alignment horizontal="center"/>
    </xf>
    <xf numFmtId="0" fontId="37" fillId="3" borderId="82" xfId="0" applyFont="1" applyFill="1" applyBorder="1" applyAlignment="1">
      <alignment horizontal="center"/>
    </xf>
    <xf numFmtId="1" fontId="37" fillId="3" borderId="81" xfId="13" applyNumberFormat="1" applyFont="1" applyFill="1" applyBorder="1" applyAlignment="1">
      <alignment horizontal="center"/>
    </xf>
    <xf numFmtId="0" fontId="34" fillId="0" borderId="17" xfId="0" applyFont="1" applyBorder="1" applyAlignment="1">
      <alignment horizontal="left" vertical="center"/>
    </xf>
    <xf numFmtId="0" fontId="38" fillId="0" borderId="7" xfId="0" applyFont="1" applyBorder="1"/>
    <xf numFmtId="170" fontId="38" fillId="0" borderId="7" xfId="53394" applyNumberFormat="1" applyFont="1" applyBorder="1"/>
    <xf numFmtId="0" fontId="37" fillId="3" borderId="2" xfId="0" quotePrefix="1" applyFont="1" applyFill="1" applyBorder="1" applyAlignment="1">
      <alignment horizontal="left" vertical="center"/>
    </xf>
    <xf numFmtId="0" fontId="34" fillId="0" borderId="6" xfId="0" applyFont="1" applyBorder="1" applyAlignment="1">
      <alignment horizontal="left" indent="1"/>
    </xf>
    <xf numFmtId="0" fontId="36" fillId="0" borderId="6" xfId="0" applyFont="1" applyBorder="1"/>
    <xf numFmtId="0" fontId="34" fillId="0" borderId="6" xfId="0" applyFont="1" applyBorder="1" applyAlignment="1">
      <alignment horizontal="left" vertical="center" indent="1"/>
    </xf>
    <xf numFmtId="0" fontId="36" fillId="0" borderId="2" xfId="0" applyFont="1" applyBorder="1" applyAlignment="1">
      <alignment horizontal="left"/>
    </xf>
    <xf numFmtId="172" fontId="36" fillId="0" borderId="116" xfId="13" applyNumberFormat="1" applyFont="1" applyBorder="1" applyAlignment="1">
      <alignment horizontal="right"/>
    </xf>
    <xf numFmtId="172" fontId="36" fillId="0" borderId="81" xfId="13" applyNumberFormat="1" applyFont="1" applyBorder="1" applyAlignment="1">
      <alignment horizontal="right"/>
    </xf>
    <xf numFmtId="0" fontId="34" fillId="0" borderId="83" xfId="0" applyFont="1" applyBorder="1"/>
    <xf numFmtId="0" fontId="36" fillId="0" borderId="79" xfId="0" applyFont="1" applyBorder="1"/>
    <xf numFmtId="0" fontId="36" fillId="0" borderId="84" xfId="0" applyFont="1" applyBorder="1"/>
    <xf numFmtId="10" fontId="34" fillId="0" borderId="0" xfId="14" applyNumberFormat="1" applyFont="1" applyAlignment="1">
      <alignment horizontal="left" vertical="center"/>
    </xf>
    <xf numFmtId="0" fontId="36" fillId="0" borderId="0" xfId="0" applyFont="1"/>
    <xf numFmtId="0" fontId="36" fillId="0" borderId="105" xfId="0" applyFont="1" applyBorder="1"/>
    <xf numFmtId="0" fontId="37" fillId="3" borderId="99" xfId="0" applyFont="1" applyFill="1" applyBorder="1" applyAlignment="1">
      <alignment horizontal="center" vertical="center"/>
    </xf>
    <xf numFmtId="0" fontId="37" fillId="3" borderId="79" xfId="0" applyFont="1" applyFill="1" applyBorder="1"/>
    <xf numFmtId="0" fontId="37" fillId="3" borderId="84" xfId="0" applyFont="1" applyFill="1" applyBorder="1"/>
    <xf numFmtId="1" fontId="37" fillId="3" borderId="82" xfId="40" quotePrefix="1" applyNumberFormat="1" applyFont="1" applyFill="1" applyBorder="1" applyAlignment="1">
      <alignment horizontal="center"/>
    </xf>
    <xf numFmtId="0" fontId="38" fillId="0" borderId="105" xfId="0" applyFont="1" applyBorder="1"/>
    <xf numFmtId="10" fontId="36" fillId="6" borderId="83" xfId="14" applyNumberFormat="1" applyFont="1" applyFill="1" applyBorder="1" applyAlignment="1">
      <alignment horizontal="center"/>
    </xf>
    <xf numFmtId="10" fontId="36" fillId="6" borderId="79" xfId="14" applyNumberFormat="1" applyFont="1" applyFill="1" applyBorder="1" applyAlignment="1">
      <alignment horizontal="center"/>
    </xf>
    <xf numFmtId="10" fontId="36" fillId="0" borderId="79" xfId="14" applyNumberFormat="1" applyFont="1" applyBorder="1" applyAlignment="1">
      <alignment horizontal="center"/>
    </xf>
    <xf numFmtId="10" fontId="36" fillId="0" borderId="84" xfId="14" applyNumberFormat="1" applyFont="1" applyBorder="1" applyAlignment="1">
      <alignment horizontal="center"/>
    </xf>
    <xf numFmtId="10" fontId="36" fillId="0" borderId="6" xfId="14" applyNumberFormat="1" applyFont="1" applyBorder="1" applyAlignment="1">
      <alignment horizontal="center"/>
    </xf>
    <xf numFmtId="10" fontId="36" fillId="0" borderId="0" xfId="14" applyNumberFormat="1" applyFont="1" applyAlignment="1">
      <alignment horizontal="center"/>
    </xf>
    <xf numFmtId="10" fontId="36" fillId="0" borderId="7" xfId="14" applyNumberFormat="1" applyFont="1" applyBorder="1" applyAlignment="1">
      <alignment horizontal="center"/>
    </xf>
    <xf numFmtId="10" fontId="36" fillId="0" borderId="105" xfId="14" applyNumberFormat="1" applyFont="1" applyBorder="1" applyAlignment="1">
      <alignment horizontal="center"/>
    </xf>
    <xf numFmtId="10" fontId="36" fillId="0" borderId="93" xfId="14" applyNumberFormat="1" applyFont="1" applyBorder="1" applyAlignment="1">
      <alignment horizontal="center" vertical="center"/>
    </xf>
    <xf numFmtId="10" fontId="36" fillId="0" borderId="81" xfId="14" applyNumberFormat="1" applyFont="1" applyBorder="1" applyAlignment="1">
      <alignment horizontal="center" vertical="center"/>
    </xf>
    <xf numFmtId="10" fontId="36" fillId="0" borderId="4" xfId="14" applyNumberFormat="1" applyFont="1" applyBorder="1" applyAlignment="1">
      <alignment horizontal="center" vertical="center"/>
    </xf>
    <xf numFmtId="10" fontId="36" fillId="0" borderId="81" xfId="14" applyNumberFormat="1" applyFont="1" applyBorder="1" applyAlignment="1">
      <alignment horizontal="center"/>
    </xf>
    <xf numFmtId="10" fontId="36" fillId="0" borderId="82" xfId="14" applyNumberFormat="1" applyFont="1" applyBorder="1" applyAlignment="1">
      <alignment horizontal="center"/>
    </xf>
    <xf numFmtId="207" fontId="36" fillId="0" borderId="83" xfId="53511" applyNumberFormat="1" applyFont="1" applyFill="1" applyBorder="1" applyAlignment="1">
      <alignment horizontal="center" vertical="center"/>
    </xf>
    <xf numFmtId="1" fontId="37" fillId="3" borderId="6" xfId="13" quotePrefix="1" applyNumberFormat="1" applyFont="1" applyFill="1" applyBorder="1" applyAlignment="1">
      <alignment horizontal="center" vertical="center"/>
    </xf>
    <xf numFmtId="1" fontId="37" fillId="3" borderId="0" xfId="13" quotePrefix="1" applyNumberFormat="1" applyFont="1" applyFill="1" applyBorder="1" applyAlignment="1">
      <alignment horizontal="center" vertical="center"/>
    </xf>
    <xf numFmtId="170" fontId="34" fillId="0" borderId="105" xfId="53394" applyNumberFormat="1" applyFont="1" applyFill="1" applyBorder="1" applyAlignment="1">
      <alignment horizontal="center" vertical="center"/>
    </xf>
    <xf numFmtId="170" fontId="36" fillId="0" borderId="11" xfId="53394" applyNumberFormat="1" applyFont="1" applyFill="1" applyBorder="1" applyAlignment="1">
      <alignment horizontal="center" vertical="center"/>
    </xf>
    <xf numFmtId="170" fontId="34" fillId="0" borderId="10" xfId="13" applyNumberFormat="1" applyFont="1" applyFill="1" applyBorder="1" applyAlignment="1">
      <alignment horizontal="center" vertical="center"/>
    </xf>
    <xf numFmtId="170" fontId="34" fillId="0" borderId="9" xfId="13" applyNumberFormat="1" applyFont="1" applyFill="1" applyBorder="1" applyAlignment="1">
      <alignment horizontal="center" vertical="center"/>
    </xf>
    <xf numFmtId="170" fontId="34" fillId="0" borderId="11" xfId="13" applyNumberFormat="1" applyFont="1" applyFill="1" applyBorder="1" applyAlignment="1">
      <alignment horizontal="center" vertical="center"/>
    </xf>
    <xf numFmtId="170" fontId="34" fillId="0" borderId="10" xfId="13" applyNumberFormat="1" applyFont="1" applyBorder="1" applyAlignment="1">
      <alignment horizontal="center" vertical="center"/>
    </xf>
    <xf numFmtId="170" fontId="34" fillId="0" borderId="9" xfId="13" applyNumberFormat="1" applyFont="1" applyBorder="1" applyAlignment="1">
      <alignment horizontal="center" vertical="center"/>
    </xf>
    <xf numFmtId="170" fontId="34" fillId="0" borderId="11" xfId="13" applyNumberFormat="1" applyFont="1" applyBorder="1" applyAlignment="1">
      <alignment horizontal="center" vertical="center"/>
    </xf>
    <xf numFmtId="170" fontId="34" fillId="0" borderId="11" xfId="53394" applyNumberFormat="1" applyFont="1" applyBorder="1" applyAlignment="1">
      <alignment horizontal="center" vertical="center"/>
    </xf>
    <xf numFmtId="170" fontId="34" fillId="0" borderId="0" xfId="53394" applyNumberFormat="1" applyFont="1" applyFill="1" applyBorder="1" applyAlignment="1">
      <alignment horizontal="center" vertical="center"/>
    </xf>
    <xf numFmtId="207" fontId="36" fillId="0" borderId="116" xfId="53511" applyNumberFormat="1" applyFont="1" applyFill="1" applyBorder="1" applyAlignment="1">
      <alignment horizontal="center" vertical="center"/>
    </xf>
    <xf numFmtId="207" fontId="36" fillId="0" borderId="81" xfId="53511" applyNumberFormat="1" applyFont="1" applyFill="1" applyBorder="1" applyAlignment="1">
      <alignment horizontal="center" vertical="center"/>
    </xf>
    <xf numFmtId="170" fontId="36" fillId="0" borderId="82" xfId="53394" applyNumberFormat="1" applyFont="1" applyFill="1" applyBorder="1" applyAlignment="1">
      <alignment horizontal="center" vertical="center"/>
    </xf>
    <xf numFmtId="170" fontId="34" fillId="0" borderId="82" xfId="53394" applyNumberFormat="1" applyFont="1" applyFill="1" applyBorder="1" applyAlignment="1">
      <alignment horizontal="center" vertical="center"/>
    </xf>
    <xf numFmtId="0" fontId="37" fillId="3" borderId="79" xfId="0" applyFont="1" applyFill="1" applyBorder="1" applyAlignment="1">
      <alignment vertical="top"/>
    </xf>
    <xf numFmtId="0" fontId="37" fillId="3" borderId="84" xfId="0" applyFont="1" applyFill="1" applyBorder="1" applyAlignment="1">
      <alignment vertical="top"/>
    </xf>
    <xf numFmtId="207" fontId="36" fillId="0" borderId="82" xfId="53511" applyNumberFormat="1" applyFont="1" applyFill="1" applyBorder="1" applyAlignment="1">
      <alignment horizontal="center" vertical="center"/>
    </xf>
    <xf numFmtId="10" fontId="36" fillId="0" borderId="116" xfId="14" applyNumberFormat="1" applyFont="1" applyBorder="1" applyAlignment="1">
      <alignment horizontal="center"/>
    </xf>
    <xf numFmtId="14" fontId="37" fillId="3" borderId="81" xfId="40" quotePrefix="1" applyNumberFormat="1" applyFont="1" applyFill="1" applyBorder="1" applyAlignment="1">
      <alignment horizontal="center" vertical="center"/>
    </xf>
    <xf numFmtId="14" fontId="37" fillId="3" borderId="82" xfId="40" quotePrefix="1" applyNumberFormat="1" applyFont="1" applyFill="1" applyBorder="1" applyAlignment="1">
      <alignment horizontal="center" vertical="center"/>
    </xf>
    <xf numFmtId="10" fontId="38" fillId="0" borderId="0" xfId="0" applyNumberFormat="1" applyFont="1"/>
    <xf numFmtId="3" fontId="36" fillId="0" borderId="0" xfId="0" applyNumberFormat="1" applyFont="1" applyAlignment="1">
      <alignment vertical="center"/>
    </xf>
    <xf numFmtId="1" fontId="54" fillId="3" borderId="6" xfId="22" applyNumberFormat="1" applyFont="1" applyFill="1" applyBorder="1" applyAlignment="1">
      <alignment horizontal="center" vertical="center"/>
    </xf>
    <xf numFmtId="1" fontId="54" fillId="3" borderId="0" xfId="22" applyNumberFormat="1" applyFont="1" applyFill="1" applyBorder="1" applyAlignment="1">
      <alignment horizontal="center" vertical="center"/>
    </xf>
    <xf numFmtId="14" fontId="37" fillId="3" borderId="116" xfId="40" quotePrefix="1" applyNumberFormat="1" applyFont="1" applyFill="1" applyBorder="1" applyAlignment="1">
      <alignment horizontal="center" vertical="center"/>
    </xf>
    <xf numFmtId="178" fontId="37" fillId="3" borderId="0" xfId="0" applyNumberFormat="1" applyFont="1" applyFill="1" applyAlignment="1">
      <alignment horizontal="center"/>
    </xf>
    <xf numFmtId="178" fontId="37" fillId="3" borderId="105" xfId="0" quotePrefix="1" applyNumberFormat="1" applyFont="1" applyFill="1" applyBorder="1" applyAlignment="1">
      <alignment horizontal="center"/>
    </xf>
    <xf numFmtId="178" fontId="37" fillId="3" borderId="6" xfId="0" applyNumberFormat="1" applyFont="1" applyFill="1" applyBorder="1" applyAlignment="1">
      <alignment horizontal="center"/>
    </xf>
    <xf numFmtId="172" fontId="34" fillId="0" borderId="83" xfId="13" applyNumberFormat="1" applyFont="1" applyBorder="1" applyAlignment="1">
      <alignment vertical="center"/>
    </xf>
    <xf numFmtId="172" fontId="34" fillId="0" borderId="79" xfId="13" applyNumberFormat="1" applyFont="1" applyBorder="1" applyAlignment="1">
      <alignment vertical="center"/>
    </xf>
    <xf numFmtId="178" fontId="37" fillId="3" borderId="105" xfId="0" applyNumberFormat="1" applyFont="1" applyFill="1" applyBorder="1" applyAlignment="1">
      <alignment horizontal="center"/>
    </xf>
    <xf numFmtId="0" fontId="301" fillId="3" borderId="2" xfId="1" quotePrefix="1" applyFont="1" applyFill="1" applyBorder="1" applyAlignment="1">
      <alignment wrapText="1"/>
    </xf>
    <xf numFmtId="0" fontId="34" fillId="5" borderId="0" xfId="7" applyFont="1" applyFill="1"/>
    <xf numFmtId="172" fontId="36" fillId="5" borderId="0" xfId="18" applyNumberFormat="1" applyFont="1" applyFill="1" applyBorder="1" applyAlignment="1">
      <alignment horizontal="center"/>
    </xf>
    <xf numFmtId="170" fontId="36" fillId="5" borderId="93" xfId="32" applyNumberFormat="1" applyFont="1" applyFill="1" applyBorder="1" applyAlignment="1">
      <alignment horizontal="center"/>
    </xf>
    <xf numFmtId="170" fontId="36" fillId="5" borderId="81" xfId="32" applyNumberFormat="1" applyFont="1" applyFill="1" applyBorder="1" applyAlignment="1">
      <alignment horizontal="center"/>
    </xf>
    <xf numFmtId="170" fontId="36" fillId="5" borderId="82" xfId="32" applyNumberFormat="1" applyFont="1" applyFill="1" applyBorder="1" applyAlignment="1">
      <alignment horizontal="center"/>
    </xf>
    <xf numFmtId="0" fontId="34" fillId="0" borderId="6" xfId="21" applyFont="1" applyBorder="1" applyAlignment="1">
      <alignment vertical="center" wrapText="1"/>
    </xf>
    <xf numFmtId="0" fontId="34" fillId="0" borderId="6" xfId="21" applyFont="1" applyBorder="1" applyAlignment="1">
      <alignment wrapText="1"/>
    </xf>
    <xf numFmtId="1" fontId="37" fillId="3" borderId="0" xfId="35" applyNumberFormat="1" applyFont="1" applyFill="1" applyBorder="1" applyAlignment="1">
      <alignment horizontal="center" vertical="center"/>
    </xf>
    <xf numFmtId="1" fontId="37" fillId="3" borderId="105" xfId="35" applyNumberFormat="1" applyFont="1" applyFill="1" applyBorder="1" applyAlignment="1">
      <alignment horizontal="center" vertical="center"/>
    </xf>
    <xf numFmtId="0" fontId="34" fillId="0" borderId="10" xfId="21" applyFont="1" applyBorder="1" applyAlignment="1">
      <alignment wrapText="1"/>
    </xf>
    <xf numFmtId="3" fontId="36" fillId="0" borderId="116" xfId="48" applyNumberFormat="1" applyFont="1" applyBorder="1" applyAlignment="1">
      <alignment horizontal="center" vertical="center"/>
    </xf>
    <xf numFmtId="3" fontId="36" fillId="0" borderId="81" xfId="48" applyNumberFormat="1" applyFont="1" applyBorder="1" applyAlignment="1">
      <alignment horizontal="center" vertical="center"/>
    </xf>
    <xf numFmtId="3" fontId="36" fillId="0" borderId="82" xfId="48" applyNumberFormat="1" applyFont="1" applyBorder="1" applyAlignment="1">
      <alignment horizontal="center" vertical="center"/>
    </xf>
    <xf numFmtId="0" fontId="37" fillId="3" borderId="116" xfId="0" applyFont="1" applyFill="1" applyBorder="1" applyAlignment="1">
      <alignment horizontal="center" vertical="center"/>
    </xf>
    <xf numFmtId="0" fontId="37" fillId="3" borderId="81" xfId="0" applyFont="1" applyFill="1" applyBorder="1" applyAlignment="1">
      <alignment horizontal="center" vertical="center"/>
    </xf>
    <xf numFmtId="3" fontId="34" fillId="0" borderId="6" xfId="0" applyNumberFormat="1" applyFont="1" applyBorder="1" applyAlignment="1">
      <alignment horizontal="center"/>
    </xf>
    <xf numFmtId="3" fontId="34" fillId="0" borderId="0" xfId="0" applyNumberFormat="1" applyFont="1" applyAlignment="1">
      <alignment horizontal="center"/>
    </xf>
    <xf numFmtId="3" fontId="34" fillId="0" borderId="105" xfId="0" applyNumberFormat="1" applyFont="1" applyBorder="1" applyAlignment="1">
      <alignment horizontal="center"/>
    </xf>
    <xf numFmtId="170" fontId="34" fillId="0" borderId="81" xfId="0" applyNumberFormat="1" applyFont="1" applyBorder="1" applyAlignment="1">
      <alignment horizontal="center" vertical="center"/>
    </xf>
    <xf numFmtId="170" fontId="34" fillId="0" borderId="82" xfId="0" applyNumberFormat="1" applyFont="1" applyBorder="1" applyAlignment="1">
      <alignment horizontal="center" vertical="center"/>
    </xf>
    <xf numFmtId="0" fontId="37" fillId="4" borderId="86" xfId="0" applyFont="1" applyFill="1" applyBorder="1" applyAlignment="1">
      <alignment vertical="center" wrapText="1"/>
    </xf>
    <xf numFmtId="0" fontId="36" fillId="2" borderId="5" xfId="0" applyFont="1" applyFill="1" applyBorder="1" applyAlignment="1">
      <alignment horizontal="center"/>
    </xf>
    <xf numFmtId="170" fontId="306" fillId="2" borderId="83" xfId="0" applyNumberFormat="1" applyFont="1" applyFill="1" applyBorder="1" applyAlignment="1">
      <alignment horizontal="center" wrapText="1"/>
    </xf>
    <xf numFmtId="170" fontId="306" fillId="2" borderId="79" xfId="0" applyNumberFormat="1" applyFont="1" applyFill="1" applyBorder="1" applyAlignment="1">
      <alignment horizontal="center"/>
    </xf>
    <xf numFmtId="170" fontId="38" fillId="0" borderId="84" xfId="0" applyNumberFormat="1" applyFont="1" applyBorder="1" applyAlignment="1">
      <alignment horizontal="center"/>
    </xf>
    <xf numFmtId="170" fontId="306" fillId="2" borderId="6" xfId="0" applyNumberFormat="1" applyFont="1" applyFill="1" applyBorder="1" applyAlignment="1">
      <alignment horizontal="center" wrapText="1"/>
    </xf>
    <xf numFmtId="170" fontId="306" fillId="2" borderId="0" xfId="0" applyNumberFormat="1" applyFont="1" applyFill="1" applyAlignment="1">
      <alignment horizontal="center"/>
    </xf>
    <xf numFmtId="170" fontId="38" fillId="0" borderId="105" xfId="0" applyNumberFormat="1" applyFont="1" applyBorder="1" applyAlignment="1">
      <alignment horizontal="center"/>
    </xf>
    <xf numFmtId="0" fontId="36" fillId="2" borderId="2" xfId="0" applyFont="1" applyFill="1" applyBorder="1" applyAlignment="1">
      <alignment horizontal="center"/>
    </xf>
    <xf numFmtId="170" fontId="306" fillId="2" borderId="81" xfId="32" applyNumberFormat="1" applyFont="1" applyFill="1" applyBorder="1" applyAlignment="1">
      <alignment horizontal="center"/>
    </xf>
    <xf numFmtId="170" fontId="306" fillId="2" borderId="81" xfId="0" applyNumberFormat="1" applyFont="1" applyFill="1" applyBorder="1" applyAlignment="1">
      <alignment horizontal="center"/>
    </xf>
    <xf numFmtId="170" fontId="38" fillId="0" borderId="82" xfId="0" applyNumberFormat="1" applyFont="1" applyBorder="1" applyAlignment="1">
      <alignment horizontal="center"/>
    </xf>
    <xf numFmtId="167" fontId="37" fillId="3" borderId="5" xfId="0" quotePrefix="1" applyNumberFormat="1" applyFont="1" applyFill="1" applyBorder="1" applyAlignment="1">
      <alignment horizontal="left" vertical="center" wrapText="1"/>
    </xf>
    <xf numFmtId="0" fontId="37" fillId="3" borderId="80" xfId="0" applyFont="1" applyFill="1" applyBorder="1" applyAlignment="1">
      <alignment horizontal="center" vertical="center"/>
    </xf>
    <xf numFmtId="0" fontId="37" fillId="3" borderId="93" xfId="0" applyFont="1" applyFill="1" applyBorder="1" applyAlignment="1">
      <alignment horizontal="center" vertical="center"/>
    </xf>
    <xf numFmtId="0" fontId="34" fillId="0" borderId="86" xfId="0" applyFont="1" applyBorder="1" applyAlignment="1">
      <alignment wrapText="1"/>
    </xf>
    <xf numFmtId="3" fontId="34" fillId="0" borderId="7" xfId="0" applyNumberFormat="1" applyFont="1" applyBorder="1" applyAlignment="1">
      <alignment horizontal="center"/>
    </xf>
    <xf numFmtId="0" fontId="34" fillId="2" borderId="5" xfId="0" applyFont="1" applyFill="1" applyBorder="1" applyAlignment="1">
      <alignment vertical="center" wrapText="1"/>
    </xf>
    <xf numFmtId="0" fontId="34" fillId="2" borderId="2" xfId="0" applyFont="1" applyFill="1" applyBorder="1" applyAlignment="1">
      <alignment vertical="center" wrapText="1"/>
    </xf>
    <xf numFmtId="170" fontId="34" fillId="0" borderId="93" xfId="0" applyNumberFormat="1" applyFont="1" applyBorder="1" applyAlignment="1">
      <alignment horizontal="center" vertical="center"/>
    </xf>
    <xf numFmtId="0" fontId="34" fillId="2" borderId="0" xfId="0" applyFont="1" applyFill="1" applyAlignment="1">
      <alignment horizontal="left" vertical="top" wrapText="1"/>
    </xf>
    <xf numFmtId="0" fontId="34" fillId="2" borderId="0" xfId="0" applyFont="1" applyFill="1" applyAlignment="1">
      <alignment vertical="top"/>
    </xf>
    <xf numFmtId="0" fontId="38" fillId="0" borderId="81" xfId="0" applyFont="1" applyBorder="1"/>
    <xf numFmtId="170" fontId="306" fillId="132" borderId="79" xfId="0" applyNumberFormat="1" applyFont="1" applyFill="1" applyBorder="1" applyAlignment="1">
      <alignment horizontal="center"/>
    </xf>
    <xf numFmtId="170" fontId="306" fillId="132" borderId="0" xfId="0" applyNumberFormat="1" applyFont="1" applyFill="1" applyAlignment="1">
      <alignment horizontal="center"/>
    </xf>
    <xf numFmtId="170" fontId="38" fillId="0" borderId="7" xfId="0" applyNumberFormat="1" applyFont="1" applyBorder="1" applyAlignment="1">
      <alignment horizontal="center"/>
    </xf>
    <xf numFmtId="170" fontId="306" fillId="2" borderId="80" xfId="0" applyNumberFormat="1" applyFont="1" applyFill="1" applyBorder="1" applyAlignment="1">
      <alignment horizontal="center" wrapText="1"/>
    </xf>
    <xf numFmtId="14" fontId="36" fillId="2" borderId="83" xfId="49" quotePrefix="1" applyNumberFormat="1" applyFont="1" applyFill="1" applyBorder="1" applyAlignment="1">
      <alignment horizontal="center"/>
    </xf>
    <xf numFmtId="0" fontId="36" fillId="2" borderId="86" xfId="0" applyFont="1" applyFill="1" applyBorder="1" applyAlignment="1">
      <alignment horizontal="center"/>
    </xf>
    <xf numFmtId="0" fontId="307" fillId="8" borderId="0" xfId="0" applyFont="1" applyFill="1"/>
    <xf numFmtId="0" fontId="54" fillId="4" borderId="6" xfId="0" applyFont="1" applyFill="1" applyBorder="1" applyAlignment="1">
      <alignment horizontal="center" vertical="center"/>
    </xf>
    <xf numFmtId="0" fontId="36" fillId="0" borderId="109" xfId="0" applyFont="1" applyBorder="1" applyAlignment="1">
      <alignment vertical="center"/>
    </xf>
    <xf numFmtId="0" fontId="34" fillId="0" borderId="113" xfId="0" applyFont="1" applyBorder="1" applyAlignment="1">
      <alignment vertical="center"/>
    </xf>
    <xf numFmtId="0" fontId="34" fillId="0" borderId="114" xfId="0" applyFont="1" applyBorder="1" applyAlignment="1">
      <alignment vertical="center"/>
    </xf>
    <xf numFmtId="0" fontId="34" fillId="0" borderId="111" xfId="0" applyFont="1" applyBorder="1" applyAlignment="1">
      <alignment vertical="center"/>
    </xf>
    <xf numFmtId="0" fontId="36" fillId="0" borderId="112" xfId="0" applyFont="1" applyBorder="1" applyAlignment="1">
      <alignment vertical="center"/>
    </xf>
    <xf numFmtId="0" fontId="36" fillId="0" borderId="115" xfId="0" applyFont="1" applyBorder="1" applyAlignment="1">
      <alignment vertical="center"/>
    </xf>
    <xf numFmtId="0" fontId="36" fillId="0" borderId="0" xfId="0" applyFont="1" applyAlignment="1">
      <alignment vertical="center"/>
    </xf>
    <xf numFmtId="0" fontId="306" fillId="0" borderId="0" xfId="0" applyFont="1" applyAlignment="1">
      <alignment wrapText="1"/>
    </xf>
    <xf numFmtId="0" fontId="34" fillId="0" borderId="0" xfId="0" applyFont="1" applyAlignment="1">
      <alignment wrapText="1"/>
    </xf>
    <xf numFmtId="0" fontId="38" fillId="0" borderId="20" xfId="0" applyFont="1" applyBorder="1" applyAlignment="1">
      <alignment vertical="center"/>
    </xf>
    <xf numFmtId="0" fontId="38" fillId="0" borderId="20" xfId="0" applyFont="1" applyBorder="1" applyAlignment="1">
      <alignment vertical="center" wrapText="1"/>
    </xf>
    <xf numFmtId="287" fontId="36" fillId="0" borderId="81" xfId="53511" applyNumberFormat="1" applyFont="1" applyFill="1" applyBorder="1" applyAlignment="1">
      <alignment horizontal="center" vertical="center"/>
    </xf>
    <xf numFmtId="287" fontId="36" fillId="0" borderId="116" xfId="53511" applyNumberFormat="1" applyFont="1" applyFill="1" applyBorder="1" applyAlignment="1">
      <alignment horizontal="center" vertical="center"/>
    </xf>
    <xf numFmtId="287" fontId="36" fillId="0" borderId="82" xfId="53511" applyNumberFormat="1" applyFont="1" applyFill="1" applyBorder="1" applyAlignment="1">
      <alignment horizontal="center" vertical="center"/>
    </xf>
    <xf numFmtId="0" fontId="54" fillId="3" borderId="83" xfId="3" applyFont="1" applyFill="1" applyBorder="1" applyAlignment="1">
      <alignment horizontal="center" vertical="top"/>
    </xf>
    <xf numFmtId="0" fontId="54" fillId="3" borderId="79" xfId="3" applyFont="1" applyFill="1" applyBorder="1" applyAlignment="1">
      <alignment horizontal="center" vertical="top"/>
    </xf>
    <xf numFmtId="0" fontId="54" fillId="3" borderId="84" xfId="3" applyFont="1" applyFill="1" applyBorder="1" applyAlignment="1">
      <alignment horizontal="center" vertical="top"/>
    </xf>
    <xf numFmtId="0" fontId="43" fillId="3" borderId="83" xfId="0" applyFont="1" applyFill="1" applyBorder="1" applyAlignment="1">
      <alignment vertical="center"/>
    </xf>
    <xf numFmtId="0" fontId="43" fillId="3" borderId="6" xfId="0" quotePrefix="1" applyFont="1" applyFill="1" applyBorder="1" applyAlignment="1">
      <alignment vertical="center"/>
    </xf>
    <xf numFmtId="0" fontId="312" fillId="3" borderId="116" xfId="1" applyFont="1" applyFill="1" applyBorder="1"/>
    <xf numFmtId="0" fontId="34" fillId="0" borderId="6" xfId="0" applyFont="1" applyBorder="1" applyAlignment="1">
      <alignment vertical="center" wrapText="1"/>
    </xf>
    <xf numFmtId="0" fontId="34" fillId="0" borderId="6" xfId="0" applyFont="1" applyBorder="1" applyAlignment="1">
      <alignment horizontal="left" vertical="center" indent="2"/>
    </xf>
    <xf numFmtId="0" fontId="36" fillId="0" borderId="116" xfId="0" applyFont="1" applyBorder="1" applyAlignment="1">
      <alignment vertical="center"/>
    </xf>
    <xf numFmtId="0" fontId="36" fillId="5" borderId="10" xfId="0" applyFont="1" applyFill="1" applyBorder="1" applyAlignment="1">
      <alignment vertical="center"/>
    </xf>
    <xf numFmtId="0" fontId="34" fillId="0" borderId="93" xfId="0" applyFont="1" applyBorder="1" applyAlignment="1">
      <alignment vertical="center"/>
    </xf>
    <xf numFmtId="0" fontId="34" fillId="0" borderId="6" xfId="0" quotePrefix="1" applyFont="1" applyBorder="1" applyAlignment="1">
      <alignment vertical="center"/>
    </xf>
    <xf numFmtId="0" fontId="34" fillId="0" borderId="6" xfId="0" quotePrefix="1" applyFont="1" applyBorder="1" applyAlignment="1">
      <alignment vertical="center" wrapText="1"/>
    </xf>
    <xf numFmtId="0" fontId="34" fillId="0" borderId="93" xfId="0" quotePrefix="1" applyFont="1" applyBorder="1" applyAlignment="1">
      <alignment vertical="center" wrapText="1"/>
    </xf>
    <xf numFmtId="0" fontId="34" fillId="0" borderId="83" xfId="0" applyFont="1" applyBorder="1" applyAlignment="1">
      <alignment vertical="center" wrapText="1"/>
    </xf>
    <xf numFmtId="0" fontId="34" fillId="0" borderId="93" xfId="0" applyFont="1" applyBorder="1" applyAlignment="1">
      <alignment vertical="center" wrapText="1"/>
    </xf>
    <xf numFmtId="174" fontId="34" fillId="0" borderId="6" xfId="53511" applyNumberFormat="1" applyFont="1" applyFill="1" applyBorder="1" applyAlignment="1">
      <alignment horizontal="center" vertical="center"/>
    </xf>
    <xf numFmtId="172" fontId="13" fillId="0" borderId="116" xfId="30" applyNumberFormat="1" applyFont="1" applyFill="1" applyBorder="1" applyAlignment="1">
      <alignment horizontal="center" vertical="center"/>
    </xf>
    <xf numFmtId="212" fontId="34" fillId="0" borderId="0" xfId="53511" applyNumberFormat="1" applyFont="1" applyFill="1" applyBorder="1" applyAlignment="1">
      <alignment horizontal="center" vertical="center"/>
    </xf>
    <xf numFmtId="212" fontId="34" fillId="0" borderId="81" xfId="53511" applyNumberFormat="1" applyFont="1" applyFill="1" applyBorder="1" applyAlignment="1">
      <alignment horizontal="center" vertical="center"/>
    </xf>
    <xf numFmtId="212" fontId="34" fillId="0" borderId="105" xfId="53511" applyNumberFormat="1" applyFont="1" applyFill="1" applyBorder="1" applyAlignment="1">
      <alignment horizontal="center" vertical="center"/>
    </xf>
    <xf numFmtId="212" fontId="34" fillId="0" borderId="6" xfId="53511" applyNumberFormat="1" applyFont="1" applyFill="1" applyBorder="1" applyAlignment="1">
      <alignment horizontal="center" vertical="center"/>
    </xf>
    <xf numFmtId="212" fontId="34" fillId="0" borderId="116" xfId="53511" applyNumberFormat="1" applyFont="1" applyFill="1" applyBorder="1" applyAlignment="1">
      <alignment horizontal="center" vertical="center"/>
    </xf>
    <xf numFmtId="10" fontId="34" fillId="0" borderId="83" xfId="27" applyNumberFormat="1" applyFont="1" applyFill="1" applyBorder="1" applyAlignment="1">
      <alignment horizontal="center" vertical="center"/>
    </xf>
    <xf numFmtId="10" fontId="34" fillId="0" borderId="79" xfId="27" applyNumberFormat="1" applyFont="1" applyFill="1" applyBorder="1" applyAlignment="1">
      <alignment horizontal="center" vertical="center"/>
    </xf>
    <xf numFmtId="10" fontId="34" fillId="0" borderId="84" xfId="27" applyNumberFormat="1" applyFont="1" applyFill="1" applyBorder="1" applyAlignment="1">
      <alignment horizontal="center" vertical="center"/>
    </xf>
    <xf numFmtId="0" fontId="56" fillId="134" borderId="0" xfId="0" applyFont="1" applyFill="1"/>
    <xf numFmtId="10" fontId="34" fillId="0" borderId="6" xfId="27" applyNumberFormat="1" applyFont="1" applyFill="1" applyBorder="1" applyAlignment="1">
      <alignment horizontal="center" vertical="center"/>
    </xf>
    <xf numFmtId="10" fontId="34" fillId="0" borderId="0" xfId="27" applyNumberFormat="1" applyFont="1" applyFill="1" applyBorder="1" applyAlignment="1">
      <alignment horizontal="center" vertical="center"/>
    </xf>
    <xf numFmtId="10" fontId="34" fillId="0" borderId="105" xfId="27" applyNumberFormat="1" applyFont="1" applyFill="1" applyBorder="1" applyAlignment="1">
      <alignment horizontal="center" vertical="center"/>
    </xf>
    <xf numFmtId="2" fontId="34" fillId="0" borderId="116" xfId="30" applyNumberFormat="1" applyFont="1" applyFill="1" applyBorder="1" applyAlignment="1">
      <alignment horizontal="center" vertical="center"/>
    </xf>
    <xf numFmtId="2" fontId="34" fillId="0" borderId="81" xfId="30" applyNumberFormat="1" applyFont="1" applyFill="1" applyBorder="1" applyAlignment="1">
      <alignment horizontal="center" vertical="center"/>
    </xf>
    <xf numFmtId="2" fontId="34" fillId="0" borderId="82" xfId="30" applyNumberFormat="1" applyFont="1" applyFill="1" applyBorder="1" applyAlignment="1">
      <alignment horizontal="center" vertical="center"/>
    </xf>
    <xf numFmtId="0" fontId="37" fillId="3" borderId="83" xfId="47177" applyFont="1" applyFill="1" applyBorder="1" applyAlignment="1">
      <alignment vertical="center" wrapText="1"/>
    </xf>
    <xf numFmtId="0" fontId="37" fillId="3" borderId="6" xfId="47177" applyFont="1" applyFill="1" applyBorder="1" applyAlignment="1">
      <alignment vertical="center" wrapText="1"/>
    </xf>
    <xf numFmtId="0" fontId="307" fillId="3" borderId="6" xfId="47177" applyFont="1" applyFill="1" applyBorder="1" applyAlignment="1">
      <alignment vertical="center" wrapText="1"/>
    </xf>
    <xf numFmtId="0" fontId="306" fillId="5" borderId="83" xfId="47177" applyFont="1" applyFill="1" applyBorder="1" applyAlignment="1">
      <alignment vertical="center" wrapText="1"/>
    </xf>
    <xf numFmtId="0" fontId="306" fillId="5" borderId="6" xfId="47177" applyFont="1" applyFill="1" applyBorder="1" applyAlignment="1">
      <alignment vertical="center" wrapText="1"/>
    </xf>
    <xf numFmtId="0" fontId="306" fillId="5" borderId="116" xfId="47177" applyFont="1" applyFill="1" applyBorder="1" applyAlignment="1">
      <alignment vertical="center" wrapText="1"/>
    </xf>
    <xf numFmtId="0" fontId="50" fillId="5" borderId="10" xfId="47177" applyFont="1" applyFill="1" applyBorder="1" applyAlignment="1">
      <alignment vertical="center" wrapText="1"/>
    </xf>
    <xf numFmtId="0" fontId="50" fillId="5" borderId="116" xfId="47177" applyFont="1" applyFill="1" applyBorder="1" applyAlignment="1">
      <alignment vertical="center" wrapText="1"/>
    </xf>
    <xf numFmtId="0" fontId="50" fillId="5" borderId="0" xfId="47177" applyFont="1" applyFill="1" applyAlignment="1">
      <alignment vertical="center" wrapText="1"/>
    </xf>
    <xf numFmtId="0" fontId="38" fillId="5" borderId="0" xfId="47177" applyFont="1" applyFill="1" applyAlignment="1">
      <alignment wrapText="1"/>
    </xf>
    <xf numFmtId="0" fontId="38" fillId="5" borderId="0" xfId="47177" applyFont="1" applyFill="1"/>
    <xf numFmtId="0" fontId="306" fillId="0" borderId="0" xfId="0" applyFont="1" applyAlignment="1">
      <alignment horizontal="justify" vertical="center"/>
    </xf>
    <xf numFmtId="0" fontId="36" fillId="5" borderId="0" xfId="0" applyFont="1" applyFill="1" applyAlignment="1">
      <alignment vertical="center"/>
    </xf>
    <xf numFmtId="0" fontId="38" fillId="5" borderId="83" xfId="47177" applyFont="1" applyFill="1" applyBorder="1" applyAlignment="1">
      <alignment wrapText="1"/>
    </xf>
    <xf numFmtId="0" fontId="38" fillId="5" borderId="116" xfId="47177" applyFont="1" applyFill="1" applyBorder="1" applyAlignment="1">
      <alignment wrapText="1"/>
    </xf>
    <xf numFmtId="10" fontId="306" fillId="5" borderId="2" xfId="36362" applyNumberFormat="1" applyFont="1" applyFill="1" applyBorder="1" applyAlignment="1">
      <alignment horizontal="center" vertical="center"/>
    </xf>
    <xf numFmtId="0" fontId="8" fillId="0" borderId="0" xfId="0" applyFont="1"/>
    <xf numFmtId="0" fontId="313" fillId="8" borderId="0" xfId="0" applyFont="1" applyFill="1"/>
    <xf numFmtId="0" fontId="314" fillId="4" borderId="83" xfId="0" applyFont="1" applyFill="1" applyBorder="1" applyAlignment="1">
      <alignment horizontal="left" vertical="center"/>
    </xf>
    <xf numFmtId="0" fontId="313" fillId="134" borderId="0" xfId="0" applyFont="1" applyFill="1"/>
    <xf numFmtId="0" fontId="45" fillId="3" borderId="6" xfId="0" quotePrefix="1" applyFont="1" applyFill="1" applyBorder="1" applyAlignment="1">
      <alignment vertical="center"/>
    </xf>
    <xf numFmtId="17" fontId="45" fillId="3" borderId="106" xfId="0" quotePrefix="1" applyNumberFormat="1" applyFont="1" applyFill="1" applyBorder="1" applyAlignment="1">
      <alignment horizontal="center" vertical="center"/>
    </xf>
    <xf numFmtId="17" fontId="45" fillId="3" borderId="101" xfId="0" quotePrefix="1" applyNumberFormat="1" applyFont="1" applyFill="1" applyBorder="1" applyAlignment="1">
      <alignment horizontal="center" vertical="center"/>
    </xf>
    <xf numFmtId="0" fontId="56" fillId="8" borderId="0" xfId="0" applyFont="1" applyFill="1"/>
    <xf numFmtId="0" fontId="34" fillId="5" borderId="6" xfId="0" applyFont="1" applyFill="1" applyBorder="1" applyAlignment="1">
      <alignment vertical="center"/>
    </xf>
    <xf numFmtId="172" fontId="34" fillId="0" borderId="0" xfId="30" applyNumberFormat="1" applyFont="1" applyFill="1" applyAlignment="1">
      <alignment horizontal="center" vertical="center"/>
    </xf>
    <xf numFmtId="0" fontId="34" fillId="0" borderId="86" xfId="0" applyFont="1" applyBorder="1" applyAlignment="1">
      <alignment vertical="center"/>
    </xf>
    <xf numFmtId="0" fontId="34" fillId="0" borderId="2" xfId="0" applyFont="1" applyBorder="1" applyAlignment="1">
      <alignment vertical="center"/>
    </xf>
    <xf numFmtId="172" fontId="34" fillId="0" borderId="80" xfId="30" applyNumberFormat="1" applyFont="1" applyFill="1" applyBorder="1" applyAlignment="1">
      <alignment horizontal="center" vertical="center"/>
    </xf>
    <xf numFmtId="170" fontId="315" fillId="0" borderId="0" xfId="0" applyNumberFormat="1" applyFont="1" applyAlignment="1">
      <alignment horizontal="center" vertical="center"/>
    </xf>
    <xf numFmtId="172" fontId="36" fillId="0" borderId="0" xfId="30" applyNumberFormat="1" applyFont="1" applyFill="1" applyBorder="1" applyAlignment="1">
      <alignment horizontal="center" vertical="center"/>
    </xf>
    <xf numFmtId="170" fontId="315" fillId="134" borderId="0" xfId="0" applyNumberFormat="1" applyFont="1" applyFill="1" applyAlignment="1">
      <alignment horizontal="center" vertical="center"/>
    </xf>
    <xf numFmtId="172" fontId="36" fillId="0" borderId="10" xfId="30" applyNumberFormat="1" applyFont="1" applyFill="1" applyBorder="1" applyAlignment="1">
      <alignment horizontal="center" vertical="center"/>
    </xf>
    <xf numFmtId="0" fontId="307" fillId="3" borderId="117" xfId="47177" applyFont="1" applyFill="1" applyBorder="1" applyAlignment="1">
      <alignment vertical="center" wrapText="1"/>
    </xf>
    <xf numFmtId="0" fontId="36" fillId="0" borderId="8" xfId="0" applyFont="1" applyBorder="1" applyAlignment="1">
      <alignment vertical="center"/>
    </xf>
    <xf numFmtId="0" fontId="307" fillId="3" borderId="116" xfId="47177" applyFont="1" applyFill="1" applyBorder="1" applyAlignment="1">
      <alignment vertical="center" wrapText="1"/>
    </xf>
    <xf numFmtId="0" fontId="38" fillId="0" borderId="0" xfId="47177" applyFont="1" applyAlignment="1">
      <alignment wrapText="1"/>
    </xf>
    <xf numFmtId="0" fontId="34" fillId="5" borderId="80" xfId="0" applyFont="1" applyFill="1" applyBorder="1" applyAlignment="1">
      <alignment vertical="center"/>
    </xf>
    <xf numFmtId="0" fontId="34" fillId="5" borderId="0" xfId="0" applyFont="1" applyFill="1" applyAlignment="1">
      <alignment vertical="center"/>
    </xf>
    <xf numFmtId="0" fontId="36" fillId="5" borderId="8" xfId="0" applyFont="1" applyFill="1" applyBorder="1"/>
    <xf numFmtId="0" fontId="36" fillId="0" borderId="0" xfId="13791" applyFont="1" applyAlignment="1" applyProtection="1">
      <alignment vertical="center"/>
    </xf>
    <xf numFmtId="0" fontId="34" fillId="5" borderId="86" xfId="0" applyFont="1" applyFill="1" applyBorder="1" applyAlignment="1">
      <alignment vertical="center"/>
    </xf>
    <xf numFmtId="0" fontId="55" fillId="0" borderId="83" xfId="47177" applyFont="1" applyBorder="1" applyAlignment="1">
      <alignment wrapText="1"/>
    </xf>
    <xf numFmtId="10" fontId="306" fillId="0" borderId="84" xfId="36362" applyNumberFormat="1" applyFont="1" applyBorder="1" applyAlignment="1">
      <alignment horizontal="center" vertical="center"/>
    </xf>
    <xf numFmtId="0" fontId="34" fillId="5" borderId="5" xfId="0" quotePrefix="1" applyFont="1" applyFill="1" applyBorder="1" applyAlignment="1">
      <alignment vertical="center"/>
    </xf>
    <xf numFmtId="0" fontId="55" fillId="0" borderId="6" xfId="47177" applyFont="1" applyBorder="1" applyAlignment="1">
      <alignment wrapText="1"/>
    </xf>
    <xf numFmtId="10" fontId="306" fillId="0" borderId="105" xfId="36362" applyNumberFormat="1" applyFont="1" applyBorder="1" applyAlignment="1">
      <alignment horizontal="center" vertical="center"/>
    </xf>
    <xf numFmtId="0" fontId="34" fillId="5" borderId="5" xfId="0" quotePrefix="1" applyFont="1" applyFill="1" applyBorder="1" applyAlignment="1">
      <alignment vertical="center" wrapText="1"/>
    </xf>
    <xf numFmtId="0" fontId="55" fillId="0" borderId="116" xfId="47177" applyFont="1" applyBorder="1" applyAlignment="1">
      <alignment wrapText="1"/>
    </xf>
    <xf numFmtId="0" fontId="34" fillId="0" borderId="5" xfId="0" quotePrefix="1" applyFont="1" applyBorder="1" applyAlignment="1">
      <alignment vertical="center" wrapText="1"/>
    </xf>
    <xf numFmtId="0" fontId="34" fillId="5" borderId="2" xfId="0" quotePrefix="1" applyFont="1" applyFill="1" applyBorder="1" applyAlignment="1">
      <alignment vertical="center" wrapText="1"/>
    </xf>
    <xf numFmtId="10" fontId="34" fillId="0" borderId="7" xfId="27" applyNumberFormat="1" applyFont="1" applyFill="1" applyBorder="1" applyAlignment="1">
      <alignment horizontal="center" vertical="center"/>
    </xf>
    <xf numFmtId="0" fontId="34" fillId="0" borderId="80" xfId="0" applyFont="1" applyBorder="1" applyAlignment="1">
      <alignment vertical="center" wrapText="1"/>
    </xf>
    <xf numFmtId="2" fontId="34" fillId="0" borderId="80" xfId="30" applyNumberFormat="1" applyFont="1" applyFill="1" applyBorder="1" applyAlignment="1">
      <alignment horizontal="center" vertical="center"/>
    </xf>
    <xf numFmtId="171" fontId="8" fillId="0" borderId="0" xfId="9" applyNumberFormat="1" applyFont="1" applyFill="1"/>
    <xf numFmtId="10" fontId="8" fillId="0" borderId="0" xfId="10" applyNumberFormat="1" applyFont="1" applyFill="1"/>
    <xf numFmtId="17" fontId="45" fillId="3" borderId="81" xfId="0" quotePrefix="1" applyNumberFormat="1" applyFont="1" applyFill="1" applyBorder="1" applyAlignment="1">
      <alignment horizontal="center" vertical="center"/>
    </xf>
    <xf numFmtId="17" fontId="45" fillId="3" borderId="82" xfId="0" quotePrefix="1" applyNumberFormat="1" applyFont="1" applyFill="1" applyBorder="1" applyAlignment="1">
      <alignment horizontal="center" vertical="center"/>
    </xf>
    <xf numFmtId="180" fontId="36" fillId="0" borderId="0" xfId="30" applyNumberFormat="1" applyFont="1" applyFill="1" applyAlignment="1">
      <alignment horizontal="center" vertical="center"/>
    </xf>
    <xf numFmtId="0" fontId="34" fillId="0" borderId="0" xfId="0" applyFont="1" applyAlignment="1">
      <alignment horizontal="center"/>
    </xf>
    <xf numFmtId="10" fontId="36" fillId="0" borderId="0" xfId="10" applyNumberFormat="1" applyFont="1" applyFill="1" applyAlignment="1">
      <alignment horizontal="center" vertical="center"/>
    </xf>
    <xf numFmtId="212" fontId="36" fillId="0" borderId="116" xfId="53511" applyNumberFormat="1" applyFont="1" applyFill="1" applyBorder="1" applyAlignment="1">
      <alignment horizontal="center" vertical="center"/>
    </xf>
    <xf numFmtId="0" fontId="50" fillId="5" borderId="81" xfId="47177" applyFont="1" applyFill="1" applyBorder="1" applyAlignment="1">
      <alignment vertical="center" wrapText="1"/>
    </xf>
    <xf numFmtId="207" fontId="36" fillId="134" borderId="0" xfId="53511" applyNumberFormat="1" applyFont="1" applyFill="1" applyBorder="1" applyAlignment="1">
      <alignment horizontal="center" vertical="center"/>
    </xf>
    <xf numFmtId="0" fontId="8" fillId="0" borderId="0" xfId="0" applyFont="1" applyAlignment="1">
      <alignment horizontal="center" vertical="center"/>
    </xf>
    <xf numFmtId="0" fontId="34" fillId="0" borderId="0" xfId="0" applyFont="1" applyAlignment="1">
      <alignment horizontal="center" vertical="center"/>
    </xf>
    <xf numFmtId="212" fontId="34" fillId="0" borderId="83" xfId="53511" applyNumberFormat="1" applyFont="1" applyFill="1" applyBorder="1" applyAlignment="1">
      <alignment horizontal="center" vertical="center"/>
    </xf>
    <xf numFmtId="0" fontId="34" fillId="0" borderId="116" xfId="0" applyFont="1" applyBorder="1" applyAlignment="1">
      <alignment vertical="center"/>
    </xf>
    <xf numFmtId="212" fontId="34" fillId="0" borderId="10" xfId="53511" applyNumberFormat="1" applyFont="1" applyFill="1" applyBorder="1" applyAlignment="1">
      <alignment horizontal="center" vertical="center"/>
    </xf>
    <xf numFmtId="212" fontId="34" fillId="0" borderId="9" xfId="53511" applyNumberFormat="1" applyFont="1" applyFill="1" applyBorder="1" applyAlignment="1">
      <alignment horizontal="center" vertical="center"/>
    </xf>
    <xf numFmtId="212" fontId="36" fillId="0" borderId="10" xfId="30" applyNumberFormat="1" applyFont="1" applyFill="1" applyBorder="1" applyAlignment="1">
      <alignment horizontal="center" vertical="center"/>
    </xf>
    <xf numFmtId="212" fontId="34" fillId="0" borderId="83" xfId="30" applyNumberFormat="1" applyFont="1" applyFill="1" applyBorder="1" applyAlignment="1">
      <alignment horizontal="center" vertical="center"/>
    </xf>
    <xf numFmtId="212" fontId="34" fillId="0" borderId="6" xfId="30" applyNumberFormat="1" applyFont="1" applyFill="1" applyBorder="1" applyAlignment="1">
      <alignment horizontal="center" vertical="center"/>
    </xf>
    <xf numFmtId="212" fontId="34" fillId="0" borderId="0" xfId="30" applyNumberFormat="1" applyFont="1" applyFill="1" applyBorder="1" applyAlignment="1">
      <alignment horizontal="center" vertical="center"/>
    </xf>
    <xf numFmtId="212" fontId="34" fillId="0" borderId="105" xfId="30" applyNumberFormat="1" applyFont="1" applyFill="1" applyBorder="1" applyAlignment="1">
      <alignment horizontal="center" vertical="center"/>
    </xf>
    <xf numFmtId="212" fontId="34" fillId="0" borderId="116" xfId="30" applyNumberFormat="1" applyFont="1" applyFill="1" applyBorder="1" applyAlignment="1">
      <alignment horizontal="center" vertical="center"/>
    </xf>
    <xf numFmtId="212" fontId="34" fillId="0" borderId="81" xfId="30" applyNumberFormat="1" applyFont="1" applyFill="1" applyBorder="1" applyAlignment="1">
      <alignment horizontal="center" vertical="center"/>
    </xf>
    <xf numFmtId="212" fontId="34" fillId="0" borderId="82" xfId="30" applyNumberFormat="1" applyFont="1" applyFill="1" applyBorder="1" applyAlignment="1">
      <alignment horizontal="center" vertical="center"/>
    </xf>
    <xf numFmtId="0" fontId="38" fillId="0" borderId="0" xfId="0" applyFont="1" applyAlignment="1">
      <alignment horizontal="center" vertical="center"/>
    </xf>
    <xf numFmtId="0" fontId="38" fillId="0" borderId="0" xfId="47177" applyFont="1" applyAlignment="1">
      <alignment horizontal="center" vertical="center"/>
    </xf>
    <xf numFmtId="0" fontId="56" fillId="0" borderId="0" xfId="0" applyFont="1" applyAlignment="1">
      <alignment horizontal="center"/>
    </xf>
    <xf numFmtId="0" fontId="56" fillId="0" borderId="0" xfId="0" applyFont="1" applyAlignment="1">
      <alignment horizontal="center" vertical="center"/>
    </xf>
    <xf numFmtId="172" fontId="56" fillId="0" borderId="0" xfId="0" applyNumberFormat="1" applyFont="1" applyAlignment="1">
      <alignment horizontal="center" vertical="center"/>
    </xf>
    <xf numFmtId="0" fontId="54" fillId="4" borderId="86" xfId="0" applyFont="1" applyFill="1" applyBorder="1" applyAlignment="1">
      <alignment horizontal="center" vertical="center"/>
    </xf>
    <xf numFmtId="3" fontId="316" fillId="8" borderId="0" xfId="0" applyNumberFormat="1" applyFont="1" applyFill="1" applyAlignment="1">
      <alignment horizontal="center" vertical="center" wrapText="1" readingOrder="1"/>
    </xf>
    <xf numFmtId="176" fontId="316" fillId="8" borderId="0" xfId="0" applyNumberFormat="1" applyFont="1" applyFill="1" applyAlignment="1">
      <alignment horizontal="center" vertical="center" wrapText="1" readingOrder="1"/>
    </xf>
    <xf numFmtId="2" fontId="316" fillId="8" borderId="0" xfId="0" applyNumberFormat="1" applyFont="1" applyFill="1" applyAlignment="1">
      <alignment horizontal="center" vertical="center" wrapText="1" readingOrder="1"/>
    </xf>
    <xf numFmtId="170" fontId="316" fillId="8" borderId="0" xfId="0" applyNumberFormat="1" applyFont="1" applyFill="1" applyAlignment="1">
      <alignment horizontal="center" vertical="center" wrapText="1" readingOrder="1"/>
    </xf>
    <xf numFmtId="1" fontId="316" fillId="8" borderId="0" xfId="0" applyNumberFormat="1" applyFont="1" applyFill="1" applyAlignment="1">
      <alignment horizontal="center" vertical="center" wrapText="1" readingOrder="1"/>
    </xf>
    <xf numFmtId="0" fontId="317" fillId="0" borderId="0" xfId="0" applyFont="1" applyAlignment="1">
      <alignment horizontal="left" vertical="center" readingOrder="1"/>
    </xf>
    <xf numFmtId="0" fontId="318" fillId="0" borderId="0" xfId="0" applyFont="1"/>
    <xf numFmtId="0" fontId="34" fillId="0" borderId="0" xfId="0" applyFont="1" applyAlignment="1">
      <alignment horizontal="left" vertical="center" readingOrder="1"/>
    </xf>
    <xf numFmtId="17" fontId="45" fillId="3" borderId="99" xfId="0" quotePrefix="1" applyNumberFormat="1" applyFont="1" applyFill="1" applyBorder="1" applyAlignment="1">
      <alignment horizontal="center" vertical="center"/>
    </xf>
    <xf numFmtId="10" fontId="34" fillId="0" borderId="82" xfId="53394" applyNumberFormat="1" applyFont="1" applyBorder="1" applyAlignment="1">
      <alignment horizontal="center" vertical="center"/>
    </xf>
    <xf numFmtId="0" fontId="313" fillId="0" borderId="0" xfId="0" applyFont="1"/>
    <xf numFmtId="0" fontId="315" fillId="0" borderId="0" xfId="0" applyFont="1" applyAlignment="1">
      <alignment horizontal="center"/>
    </xf>
    <xf numFmtId="0" fontId="315" fillId="0" borderId="0" xfId="0" applyFont="1"/>
    <xf numFmtId="0" fontId="45" fillId="4" borderId="83" xfId="0" applyFont="1" applyFill="1" applyBorder="1" applyAlignment="1">
      <alignment horizontal="center"/>
    </xf>
    <xf numFmtId="0" fontId="45" fillId="4" borderId="79" xfId="0" applyFont="1" applyFill="1" applyBorder="1" applyAlignment="1">
      <alignment horizontal="center"/>
    </xf>
    <xf numFmtId="0" fontId="45" fillId="4" borderId="84" xfId="0" applyFont="1" applyFill="1" applyBorder="1" applyAlignment="1">
      <alignment horizontal="center"/>
    </xf>
    <xf numFmtId="0" fontId="36" fillId="4" borderId="84" xfId="0" applyFont="1" applyFill="1" applyBorder="1" applyAlignment="1">
      <alignment horizontal="center" wrapText="1"/>
    </xf>
    <xf numFmtId="49" fontId="45" fillId="3" borderId="93" xfId="24" quotePrefix="1" applyNumberFormat="1" applyFont="1" applyFill="1" applyBorder="1" applyAlignment="1">
      <alignment horizontal="center"/>
    </xf>
    <xf numFmtId="49" fontId="45" fillId="3" borderId="101" xfId="24" quotePrefix="1" applyNumberFormat="1" applyFont="1" applyFill="1" applyBorder="1" applyAlignment="1">
      <alignment horizontal="center"/>
    </xf>
    <xf numFmtId="0" fontId="45" fillId="4" borderId="116" xfId="0" applyFont="1" applyFill="1" applyBorder="1" applyAlignment="1">
      <alignment horizontal="left"/>
    </xf>
    <xf numFmtId="0" fontId="45" fillId="4" borderId="81" xfId="0" applyFont="1" applyFill="1" applyBorder="1" applyAlignment="1">
      <alignment horizontal="left"/>
    </xf>
    <xf numFmtId="0" fontId="45" fillId="4" borderId="82" xfId="0" applyFont="1" applyFill="1" applyBorder="1" applyAlignment="1">
      <alignment horizontal="left"/>
    </xf>
    <xf numFmtId="49" fontId="45" fillId="3" borderId="99" xfId="24" quotePrefix="1" applyNumberFormat="1" applyFont="1" applyFill="1" applyBorder="1" applyAlignment="1">
      <alignment horizontal="center"/>
    </xf>
    <xf numFmtId="49" fontId="37" fillId="3" borderId="116" xfId="24" quotePrefix="1" applyNumberFormat="1" applyFont="1" applyFill="1" applyBorder="1" applyAlignment="1">
      <alignment horizontal="center"/>
    </xf>
    <xf numFmtId="49" fontId="37" fillId="3" borderId="101" xfId="24" quotePrefix="1" applyNumberFormat="1" applyFont="1" applyFill="1" applyBorder="1" applyAlignment="1">
      <alignment horizontal="center"/>
    </xf>
    <xf numFmtId="49" fontId="37" fillId="3" borderId="81" xfId="24" quotePrefix="1" applyNumberFormat="1" applyFont="1" applyFill="1" applyBorder="1" applyAlignment="1">
      <alignment horizontal="center"/>
    </xf>
    <xf numFmtId="0" fontId="316" fillId="0" borderId="6" xfId="0" applyFont="1" applyBorder="1"/>
    <xf numFmtId="0" fontId="316" fillId="0" borderId="0" xfId="0" applyFont="1"/>
    <xf numFmtId="0" fontId="315" fillId="0" borderId="6" xfId="0" applyFont="1" applyBorder="1"/>
    <xf numFmtId="172" fontId="56" fillId="134" borderId="0" xfId="0" applyNumberFormat="1" applyFont="1" applyFill="1"/>
    <xf numFmtId="288" fontId="316" fillId="0" borderId="6" xfId="0" applyNumberFormat="1" applyFont="1" applyBorder="1" applyAlignment="1">
      <alignment horizontal="center" vertical="center"/>
    </xf>
    <xf numFmtId="288" fontId="316" fillId="0" borderId="0" xfId="0" applyNumberFormat="1" applyFont="1" applyAlignment="1">
      <alignment horizontal="center" vertical="center"/>
    </xf>
    <xf numFmtId="170" fontId="56" fillId="0" borderId="0" xfId="53394" applyNumberFormat="1" applyFont="1"/>
    <xf numFmtId="288" fontId="315" fillId="0" borderId="105" xfId="0" applyNumberFormat="1" applyFont="1" applyBorder="1" applyAlignment="1">
      <alignment horizontal="center" vertical="center"/>
    </xf>
    <xf numFmtId="0" fontId="315" fillId="2" borderId="7" xfId="0" applyFont="1" applyFill="1" applyBorder="1" applyAlignment="1">
      <alignment horizontal="left"/>
    </xf>
    <xf numFmtId="0" fontId="315" fillId="0" borderId="7" xfId="0" applyFont="1" applyBorder="1" applyAlignment="1">
      <alignment horizontal="center"/>
    </xf>
    <xf numFmtId="0" fontId="34" fillId="2" borderId="0" xfId="0" applyFont="1" applyFill="1"/>
    <xf numFmtId="0" fontId="34" fillId="2" borderId="105" xfId="0" applyFont="1" applyFill="1" applyBorder="1"/>
    <xf numFmtId="0" fontId="315" fillId="0" borderId="7" xfId="0" applyFont="1" applyBorder="1" applyAlignment="1">
      <alignment horizontal="left"/>
    </xf>
    <xf numFmtId="0" fontId="36" fillId="2" borderId="6" xfId="0" applyFont="1" applyFill="1" applyBorder="1" applyAlignment="1">
      <alignment horizontal="center"/>
    </xf>
    <xf numFmtId="0" fontId="36" fillId="2" borderId="0" xfId="0" applyFont="1" applyFill="1" applyAlignment="1">
      <alignment horizontal="center"/>
    </xf>
    <xf numFmtId="0" fontId="36" fillId="2" borderId="105" xfId="0" applyFont="1" applyFill="1" applyBorder="1" applyAlignment="1">
      <alignment horizontal="center"/>
    </xf>
    <xf numFmtId="0" fontId="36" fillId="2" borderId="6" xfId="0" applyFont="1" applyFill="1" applyBorder="1" applyAlignment="1">
      <alignment horizontal="left"/>
    </xf>
    <xf numFmtId="0" fontId="36" fillId="2" borderId="0" xfId="0" applyFont="1" applyFill="1" applyAlignment="1">
      <alignment horizontal="left"/>
    </xf>
    <xf numFmtId="0" fontId="36" fillId="2" borderId="105" xfId="0" applyFont="1" applyFill="1" applyBorder="1" applyAlignment="1">
      <alignment horizontal="left"/>
    </xf>
    <xf numFmtId="0" fontId="36" fillId="2" borderId="6" xfId="0" applyFont="1" applyFill="1" applyBorder="1"/>
    <xf numFmtId="0" fontId="36" fillId="2" borderId="0" xfId="0" applyFont="1" applyFill="1"/>
    <xf numFmtId="0" fontId="36" fillId="2" borderId="105" xfId="0" applyFont="1" applyFill="1" applyBorder="1"/>
    <xf numFmtId="0" fontId="315" fillId="0" borderId="7" xfId="0" applyFont="1" applyBorder="1"/>
    <xf numFmtId="10" fontId="56" fillId="0" borderId="0" xfId="53394" applyNumberFormat="1" applyFont="1"/>
    <xf numFmtId="0" fontId="316" fillId="0" borderId="0" xfId="24" applyFont="1" applyAlignment="1">
      <alignment horizontal="left"/>
    </xf>
    <xf numFmtId="0" fontId="316" fillId="0" borderId="0" xfId="24" applyFont="1"/>
    <xf numFmtId="43" fontId="316" fillId="0" borderId="0" xfId="14" applyNumberFormat="1" applyFont="1"/>
    <xf numFmtId="43" fontId="316" fillId="0" borderId="0" xfId="0" applyNumberFormat="1" applyFont="1"/>
    <xf numFmtId="0" fontId="36" fillId="2" borderId="118" xfId="0" applyFont="1" applyFill="1" applyBorder="1"/>
    <xf numFmtId="0" fontId="34" fillId="2" borderId="118" xfId="0" applyFont="1" applyFill="1" applyBorder="1" applyAlignment="1">
      <alignment horizontal="left" vertical="center"/>
    </xf>
    <xf numFmtId="0" fontId="34" fillId="2" borderId="105" xfId="0" applyFont="1" applyFill="1" applyBorder="1" applyAlignment="1">
      <alignment vertical="center"/>
    </xf>
    <xf numFmtId="0" fontId="34" fillId="0" borderId="105" xfId="0" applyFont="1" applyBorder="1" applyAlignment="1">
      <alignment vertical="center"/>
    </xf>
    <xf numFmtId="0" fontId="34" fillId="2" borderId="118" xfId="0" applyFont="1" applyFill="1" applyBorder="1" applyAlignment="1">
      <alignment vertical="center"/>
    </xf>
    <xf numFmtId="3" fontId="56" fillId="0" borderId="0" xfId="0" applyNumberFormat="1" applyFont="1"/>
    <xf numFmtId="0" fontId="34" fillId="2" borderId="6" xfId="0" applyFont="1" applyFill="1" applyBorder="1" applyAlignment="1">
      <alignment horizontal="center"/>
    </xf>
    <xf numFmtId="0" fontId="34" fillId="2" borderId="0" xfId="0" applyFont="1" applyFill="1" applyAlignment="1">
      <alignment horizontal="center"/>
    </xf>
    <xf numFmtId="0" fontId="34" fillId="2" borderId="105" xfId="0" applyFont="1" applyFill="1" applyBorder="1" applyAlignment="1">
      <alignment horizontal="center"/>
    </xf>
    <xf numFmtId="172" fontId="49" fillId="0" borderId="11" xfId="44" applyNumberFormat="1" applyFont="1" applyBorder="1" applyAlignment="1">
      <alignment vertical="center"/>
    </xf>
    <xf numFmtId="286" fontId="56" fillId="0" borderId="0" xfId="53394" applyNumberFormat="1" applyFont="1"/>
    <xf numFmtId="0" fontId="34" fillId="2" borderId="116" xfId="0" applyFont="1" applyFill="1" applyBorder="1"/>
    <xf numFmtId="0" fontId="34" fillId="2" borderId="81" xfId="0" applyFont="1" applyFill="1" applyBorder="1"/>
    <xf numFmtId="0" fontId="34" fillId="2" borderId="82" xfId="0" applyFont="1" applyFill="1" applyBorder="1"/>
    <xf numFmtId="0" fontId="34" fillId="2" borderId="79" xfId="0" applyFont="1" applyFill="1" applyBorder="1"/>
    <xf numFmtId="0" fontId="34" fillId="0" borderId="0" xfId="24" applyFont="1" applyAlignment="1">
      <alignment horizontal="left" vertical="top" wrapText="1"/>
    </xf>
    <xf numFmtId="0" fontId="56" fillId="0" borderId="0" xfId="0" quotePrefix="1" applyFont="1"/>
    <xf numFmtId="288" fontId="316" fillId="0" borderId="6" xfId="0" applyNumberFormat="1" applyFont="1" applyBorder="1" applyAlignment="1">
      <alignment horizontal="center"/>
    </xf>
    <xf numFmtId="288" fontId="316" fillId="0" borderId="0" xfId="0" applyNumberFormat="1" applyFont="1" applyAlignment="1">
      <alignment horizontal="center"/>
    </xf>
    <xf numFmtId="288" fontId="316" fillId="0" borderId="7" xfId="0" applyNumberFormat="1" applyFont="1" applyBorder="1" applyAlignment="1">
      <alignment horizontal="center"/>
    </xf>
    <xf numFmtId="288" fontId="316" fillId="0" borderId="6" xfId="13" applyNumberFormat="1" applyFont="1" applyBorder="1" applyAlignment="1">
      <alignment horizontal="center"/>
    </xf>
    <xf numFmtId="288" fontId="316" fillId="0" borderId="0" xfId="13" applyNumberFormat="1" applyFont="1" applyBorder="1" applyAlignment="1">
      <alignment horizontal="center"/>
    </xf>
    <xf numFmtId="288" fontId="316" fillId="0" borderId="7" xfId="13" applyNumberFormat="1" applyFont="1" applyBorder="1" applyAlignment="1">
      <alignment horizontal="center"/>
    </xf>
    <xf numFmtId="288" fontId="316" fillId="5" borderId="7" xfId="13" applyNumberFormat="1" applyFont="1" applyFill="1" applyBorder="1" applyAlignment="1">
      <alignment horizontal="center"/>
    </xf>
    <xf numFmtId="288" fontId="315" fillId="0" borderId="6" xfId="13" applyNumberFormat="1" applyFont="1" applyBorder="1" applyAlignment="1">
      <alignment horizontal="center"/>
    </xf>
    <xf numFmtId="288" fontId="315" fillId="0" borderId="0" xfId="13" applyNumberFormat="1" applyFont="1" applyBorder="1" applyAlignment="1">
      <alignment horizontal="center"/>
    </xf>
    <xf numFmtId="288" fontId="315" fillId="0" borderId="7" xfId="13" applyNumberFormat="1" applyFont="1" applyBorder="1" applyAlignment="1">
      <alignment horizontal="center"/>
    </xf>
    <xf numFmtId="288" fontId="315" fillId="0" borderId="6" xfId="13" applyNumberFormat="1" applyFont="1" applyBorder="1" applyAlignment="1">
      <alignment horizontal="center" vertical="center"/>
    </xf>
    <xf numFmtId="288" fontId="315" fillId="0" borderId="0" xfId="13" applyNumberFormat="1" applyFont="1" applyBorder="1" applyAlignment="1">
      <alignment horizontal="center" vertical="center"/>
    </xf>
    <xf numFmtId="288" fontId="315" fillId="0" borderId="7" xfId="13" applyNumberFormat="1" applyFont="1" applyBorder="1" applyAlignment="1">
      <alignment horizontal="center" vertical="center"/>
    </xf>
    <xf numFmtId="288" fontId="315" fillId="0" borderId="93" xfId="13" applyNumberFormat="1" applyFont="1" applyBorder="1" applyAlignment="1">
      <alignment horizontal="center"/>
    </xf>
    <xf numFmtId="288" fontId="315" fillId="0" borderId="101" xfId="13" applyNumberFormat="1" applyFont="1" applyBorder="1" applyAlignment="1">
      <alignment horizontal="center"/>
    </xf>
    <xf numFmtId="288" fontId="315" fillId="0" borderId="99" xfId="13" applyNumberFormat="1" applyFont="1" applyBorder="1" applyAlignment="1">
      <alignment horizontal="center"/>
    </xf>
    <xf numFmtId="288" fontId="34" fillId="0" borderId="6" xfId="0" applyNumberFormat="1" applyFont="1" applyBorder="1" applyAlignment="1">
      <alignment horizontal="center" vertical="center" wrapText="1"/>
    </xf>
    <xf numFmtId="288" fontId="34" fillId="0" borderId="0" xfId="0" applyNumberFormat="1" applyFont="1" applyAlignment="1">
      <alignment horizontal="center" vertical="center" wrapText="1"/>
    </xf>
    <xf numFmtId="288" fontId="34" fillId="0" borderId="105" xfId="0" applyNumberFormat="1" applyFont="1" applyBorder="1" applyAlignment="1">
      <alignment horizontal="center" vertical="center" wrapText="1"/>
    </xf>
    <xf numFmtId="288" fontId="34" fillId="0" borderId="6" xfId="0" applyNumberFormat="1" applyFont="1" applyBorder="1" applyAlignment="1">
      <alignment horizontal="center"/>
    </xf>
    <xf numFmtId="288" fontId="34" fillId="0" borderId="0" xfId="0" applyNumberFormat="1" applyFont="1" applyAlignment="1">
      <alignment horizontal="center"/>
    </xf>
    <xf numFmtId="288" fontId="34" fillId="0" borderId="105" xfId="0" applyNumberFormat="1" applyFont="1" applyBorder="1" applyAlignment="1">
      <alignment horizontal="center"/>
    </xf>
    <xf numFmtId="288" fontId="36" fillId="0" borderId="6" xfId="0" applyNumberFormat="1" applyFont="1" applyBorder="1" applyAlignment="1">
      <alignment horizontal="center"/>
    </xf>
    <xf numFmtId="288" fontId="36" fillId="0" borderId="0" xfId="0" applyNumberFormat="1" applyFont="1" applyAlignment="1">
      <alignment horizontal="center"/>
    </xf>
    <xf numFmtId="288" fontId="36" fillId="0" borderId="105" xfId="0" applyNumberFormat="1" applyFont="1" applyBorder="1" applyAlignment="1">
      <alignment horizontal="center"/>
    </xf>
    <xf numFmtId="288" fontId="34" fillId="0" borderId="116" xfId="0" applyNumberFormat="1" applyFont="1" applyBorder="1" applyAlignment="1">
      <alignment horizontal="center"/>
    </xf>
    <xf numFmtId="288" fontId="34" fillId="0" borderId="81" xfId="0" applyNumberFormat="1" applyFont="1" applyBorder="1" applyAlignment="1">
      <alignment horizontal="center"/>
    </xf>
    <xf numFmtId="288" fontId="34" fillId="0" borderId="82" xfId="0" applyNumberFormat="1" applyFont="1" applyBorder="1" applyAlignment="1">
      <alignment horizontal="center"/>
    </xf>
    <xf numFmtId="0" fontId="306" fillId="0" borderId="5" xfId="0" applyFont="1" applyBorder="1"/>
    <xf numFmtId="0" fontId="306" fillId="0" borderId="17" xfId="0" applyFont="1" applyBorder="1"/>
    <xf numFmtId="0" fontId="50" fillId="0" borderId="119" xfId="0" applyFont="1" applyBorder="1"/>
    <xf numFmtId="0" fontId="306" fillId="0" borderId="0" xfId="0" applyFont="1" applyAlignment="1">
      <alignment horizontal="left" vertical="center"/>
    </xf>
    <xf numFmtId="0" fontId="306" fillId="0" borderId="0" xfId="0" applyFont="1" applyAlignment="1">
      <alignment horizontal="left" vertical="center" wrapText="1"/>
    </xf>
    <xf numFmtId="0" fontId="38" fillId="0" borderId="0" xfId="0" applyFont="1" applyAlignment="1">
      <alignment horizontal="left" vertical="center" wrapText="1"/>
    </xf>
    <xf numFmtId="0" fontId="309" fillId="5" borderId="0" xfId="1" applyFont="1" applyFill="1"/>
    <xf numFmtId="0" fontId="306" fillId="0" borderId="6" xfId="0" applyFont="1" applyBorder="1"/>
    <xf numFmtId="0" fontId="306" fillId="0" borderId="6" xfId="0" applyFont="1" applyBorder="1" applyAlignment="1">
      <alignment horizontal="left" indent="3"/>
    </xf>
    <xf numFmtId="0" fontId="306" fillId="0" borderId="6" xfId="0" applyFont="1" applyBorder="1" applyAlignment="1">
      <alignment horizontal="left" wrapText="1" indent="3"/>
    </xf>
    <xf numFmtId="207" fontId="34" fillId="0" borderId="6" xfId="53511" applyNumberFormat="1" applyFont="1" applyBorder="1" applyAlignment="1">
      <alignment horizontal="center" vertical="center"/>
    </xf>
    <xf numFmtId="207" fontId="34" fillId="0" borderId="0" xfId="53511" applyNumberFormat="1" applyFont="1" applyAlignment="1">
      <alignment horizontal="center" vertical="center"/>
    </xf>
    <xf numFmtId="0" fontId="50" fillId="0" borderId="14" xfId="0" applyFont="1" applyBorder="1"/>
    <xf numFmtId="207" fontId="34" fillId="0" borderId="0" xfId="53511" applyNumberFormat="1" applyFont="1" applyBorder="1" applyAlignment="1">
      <alignment horizontal="center" vertical="center"/>
    </xf>
    <xf numFmtId="207" fontId="34" fillId="0" borderId="83" xfId="53511" applyNumberFormat="1" applyFont="1" applyBorder="1" applyAlignment="1">
      <alignment horizontal="center" vertical="center"/>
    </xf>
    <xf numFmtId="207" fontId="34" fillId="0" borderId="79" xfId="53511" applyNumberFormat="1" applyFont="1" applyBorder="1" applyAlignment="1">
      <alignment horizontal="center" vertical="center"/>
    </xf>
    <xf numFmtId="207" fontId="34" fillId="0" borderId="84" xfId="53511" applyNumberFormat="1" applyFont="1" applyBorder="1" applyAlignment="1">
      <alignment horizontal="center" vertical="center"/>
    </xf>
    <xf numFmtId="207" fontId="34" fillId="0" borderId="105" xfId="53511" applyNumberFormat="1" applyFont="1" applyBorder="1" applyAlignment="1">
      <alignment horizontal="center" vertical="center"/>
    </xf>
    <xf numFmtId="207" fontId="36" fillId="0" borderId="10" xfId="53511" applyNumberFormat="1" applyFont="1" applyBorder="1" applyAlignment="1">
      <alignment horizontal="center" vertical="center"/>
    </xf>
    <xf numFmtId="207" fontId="36" fillId="0" borderId="9" xfId="53511" applyNumberFormat="1" applyFont="1" applyBorder="1" applyAlignment="1">
      <alignment horizontal="center" vertical="center"/>
    </xf>
    <xf numFmtId="207" fontId="36" fillId="0" borderId="11" xfId="53511" applyNumberFormat="1" applyFont="1" applyBorder="1" applyAlignment="1">
      <alignment horizontal="center" vertical="center"/>
    </xf>
    <xf numFmtId="0" fontId="38" fillId="0" borderId="0" xfId="0" applyFont="1" applyAlignment="1">
      <alignment horizontal="right"/>
    </xf>
    <xf numFmtId="0" fontId="38" fillId="0" borderId="0" xfId="0" applyFont="1" applyAlignment="1">
      <alignment horizontal="left"/>
    </xf>
    <xf numFmtId="0" fontId="38" fillId="134" borderId="0" xfId="0" applyFont="1" applyFill="1" applyAlignment="1">
      <alignment horizontal="right"/>
    </xf>
    <xf numFmtId="0" fontId="38" fillId="8" borderId="0" xfId="0" applyFont="1" applyFill="1" applyAlignment="1">
      <alignment horizontal="right"/>
    </xf>
    <xf numFmtId="0" fontId="301" fillId="8" borderId="0" xfId="1" applyFont="1" applyFill="1" applyBorder="1" applyAlignment="1">
      <alignment horizontal="right"/>
    </xf>
    <xf numFmtId="0" fontId="34" fillId="8" borderId="0" xfId="0" applyFont="1" applyFill="1" applyAlignment="1">
      <alignment horizontal="right"/>
    </xf>
    <xf numFmtId="17" fontId="37" fillId="8" borderId="0" xfId="0" quotePrefix="1" applyNumberFormat="1" applyFont="1" applyFill="1" applyAlignment="1">
      <alignment horizontal="right" vertical="center"/>
    </xf>
    <xf numFmtId="3" fontId="34" fillId="5" borderId="0" xfId="12" applyNumberFormat="1" applyFont="1" applyFill="1" applyAlignment="1">
      <alignment horizontal="right"/>
    </xf>
    <xf numFmtId="3" fontId="34" fillId="5" borderId="0" xfId="12" applyNumberFormat="1" applyFont="1" applyFill="1" applyAlignment="1">
      <alignment horizontal="right" vertical="center"/>
    </xf>
    <xf numFmtId="0" fontId="34" fillId="5" borderId="0" xfId="12" applyFont="1" applyFill="1" applyAlignment="1">
      <alignment horizontal="right" vertical="center"/>
    </xf>
    <xf numFmtId="0" fontId="34" fillId="0" borderId="0" xfId="12" applyFont="1" applyAlignment="1">
      <alignment horizontal="left" vertical="center"/>
    </xf>
    <xf numFmtId="0" fontId="34" fillId="0" borderId="0" xfId="12" applyFont="1" applyAlignment="1">
      <alignment horizontal="right" vertical="center"/>
    </xf>
    <xf numFmtId="0" fontId="34" fillId="0" borderId="0" xfId="7" applyFont="1" applyAlignment="1">
      <alignment horizontal="left"/>
    </xf>
    <xf numFmtId="0" fontId="34" fillId="0" borderId="83" xfId="12" applyFont="1" applyBorder="1" applyAlignment="1">
      <alignment horizontal="left"/>
    </xf>
    <xf numFmtId="0" fontId="34" fillId="0" borderId="0" xfId="0" applyFont="1" applyAlignment="1">
      <alignment horizontal="right"/>
    </xf>
    <xf numFmtId="0" fontId="34" fillId="0" borderId="0" xfId="7" applyFont="1"/>
    <xf numFmtId="0" fontId="34" fillId="0" borderId="0" xfId="12" applyFont="1"/>
    <xf numFmtId="0" fontId="34" fillId="0" borderId="6" xfId="12" applyFont="1" applyBorder="1" applyAlignment="1">
      <alignment horizontal="left"/>
    </xf>
    <xf numFmtId="0" fontId="34" fillId="0" borderId="79" xfId="12" applyFont="1" applyBorder="1"/>
    <xf numFmtId="0" fontId="36" fillId="0" borderId="6" xfId="12" applyFont="1" applyBorder="1" applyAlignment="1">
      <alignment horizontal="left"/>
    </xf>
    <xf numFmtId="0" fontId="36" fillId="0" borderId="0" xfId="0" applyFont="1" applyAlignment="1">
      <alignment horizontal="right"/>
    </xf>
    <xf numFmtId="0" fontId="36" fillId="0" borderId="0" xfId="12" applyFont="1"/>
    <xf numFmtId="0" fontId="34" fillId="0" borderId="6" xfId="2" applyFont="1" applyBorder="1" applyAlignment="1">
      <alignment horizontal="left"/>
    </xf>
    <xf numFmtId="0" fontId="34" fillId="0" borderId="6" xfId="2" applyFont="1" applyBorder="1" applyAlignment="1">
      <alignment horizontal="left" vertical="center" indent="1"/>
    </xf>
    <xf numFmtId="0" fontId="34" fillId="0" borderId="6" xfId="12" applyFont="1" applyBorder="1" applyAlignment="1">
      <alignment horizontal="left" indent="1"/>
    </xf>
    <xf numFmtId="0" fontId="34" fillId="0" borderId="6" xfId="12" applyFont="1" applyBorder="1" applyAlignment="1">
      <alignment horizontal="left" wrapText="1"/>
    </xf>
    <xf numFmtId="0" fontId="36" fillId="0" borderId="116" xfId="12" applyFont="1" applyBorder="1" applyAlignment="1">
      <alignment horizontal="left"/>
    </xf>
    <xf numFmtId="0" fontId="36" fillId="0" borderId="81" xfId="12" applyFont="1" applyBorder="1"/>
    <xf numFmtId="0" fontId="34" fillId="0" borderId="0" xfId="12" applyFont="1" applyAlignment="1">
      <alignment horizontal="right"/>
    </xf>
    <xf numFmtId="0" fontId="38" fillId="5" borderId="0" xfId="0" applyFont="1" applyFill="1" applyAlignment="1">
      <alignment horizontal="right"/>
    </xf>
    <xf numFmtId="0" fontId="36" fillId="0" borderId="83" xfId="12" applyFont="1" applyBorder="1" applyAlignment="1">
      <alignment horizontal="left"/>
    </xf>
    <xf numFmtId="170" fontId="38" fillId="0" borderId="0" xfId="0" applyNumberFormat="1" applyFont="1" applyAlignment="1">
      <alignment horizontal="right"/>
    </xf>
    <xf numFmtId="0" fontId="34" fillId="0" borderId="0" xfId="0" quotePrefix="1" applyFont="1" applyAlignment="1">
      <alignment horizontal="right"/>
    </xf>
    <xf numFmtId="0" fontId="34" fillId="0" borderId="93" xfId="12" applyFont="1" applyBorder="1" applyAlignment="1">
      <alignment horizontal="left" vertical="center"/>
    </xf>
    <xf numFmtId="0" fontId="34" fillId="0" borderId="0" xfId="7" applyFont="1" applyAlignment="1">
      <alignment horizontal="right"/>
    </xf>
    <xf numFmtId="0" fontId="34" fillId="134" borderId="0" xfId="7" applyFont="1" applyFill="1" applyAlignment="1">
      <alignment horizontal="right"/>
    </xf>
    <xf numFmtId="0" fontId="34" fillId="0" borderId="0" xfId="0" quotePrefix="1" applyFont="1" applyAlignment="1">
      <alignment horizontal="left"/>
    </xf>
    <xf numFmtId="0" fontId="34" fillId="134" borderId="0" xfId="0" quotePrefix="1" applyFont="1" applyFill="1" applyAlignment="1">
      <alignment horizontal="right"/>
    </xf>
    <xf numFmtId="0" fontId="34" fillId="6" borderId="0" xfId="2" applyFont="1" applyFill="1" applyAlignment="1">
      <alignment horizontal="left" vertical="center"/>
    </xf>
    <xf numFmtId="0" fontId="34" fillId="6" borderId="0" xfId="2" applyFont="1" applyFill="1" applyAlignment="1">
      <alignment horizontal="right" vertical="center"/>
    </xf>
    <xf numFmtId="0" fontId="36" fillId="5" borderId="83" xfId="2" applyFont="1" applyFill="1" applyBorder="1" applyAlignment="1">
      <alignment horizontal="left" vertical="center" wrapText="1"/>
    </xf>
    <xf numFmtId="0" fontId="34" fillId="5" borderId="6" xfId="0" applyFont="1" applyFill="1" applyBorder="1" applyAlignment="1">
      <alignment horizontal="left"/>
    </xf>
    <xf numFmtId="0" fontId="36" fillId="5" borderId="6" xfId="0" applyFont="1" applyFill="1" applyBorder="1" applyAlignment="1">
      <alignment horizontal="left"/>
    </xf>
    <xf numFmtId="39" fontId="34" fillId="6" borderId="6" xfId="11" applyNumberFormat="1" applyFont="1" applyFill="1" applyBorder="1" applyAlignment="1">
      <alignment horizontal="left" vertical="center"/>
    </xf>
    <xf numFmtId="39" fontId="307" fillId="6" borderId="6" xfId="11" applyNumberFormat="1" applyFont="1" applyFill="1" applyBorder="1" applyAlignment="1">
      <alignment horizontal="left" vertical="center"/>
    </xf>
    <xf numFmtId="39" fontId="307" fillId="5" borderId="6" xfId="11" applyNumberFormat="1" applyFont="1" applyFill="1" applyBorder="1" applyAlignment="1">
      <alignment horizontal="left" vertical="center"/>
    </xf>
    <xf numFmtId="0" fontId="36" fillId="5" borderId="93" xfId="0" applyFont="1" applyFill="1" applyBorder="1" applyAlignment="1">
      <alignment horizontal="left"/>
    </xf>
    <xf numFmtId="0" fontId="37" fillId="3" borderId="86" xfId="0" applyFont="1" applyFill="1" applyBorder="1" applyAlignment="1">
      <alignment horizontal="left"/>
    </xf>
    <xf numFmtId="0" fontId="37" fillId="3" borderId="2" xfId="0" applyFont="1" applyFill="1" applyBorder="1" applyAlignment="1">
      <alignment horizontal="left"/>
    </xf>
    <xf numFmtId="0" fontId="34" fillId="2" borderId="20" xfId="0" applyFont="1" applyFill="1" applyBorder="1" applyAlignment="1">
      <alignment horizontal="center"/>
    </xf>
    <xf numFmtId="0" fontId="34" fillId="2" borderId="19" xfId="0" applyFont="1" applyFill="1" applyBorder="1" applyAlignment="1">
      <alignment horizontal="center"/>
    </xf>
    <xf numFmtId="0" fontId="34" fillId="2" borderId="85" xfId="0" applyFont="1" applyFill="1" applyBorder="1" applyAlignment="1">
      <alignment horizontal="center"/>
    </xf>
    <xf numFmtId="49" fontId="37" fillId="3" borderId="85" xfId="24" quotePrefix="1" applyNumberFormat="1" applyFont="1" applyFill="1" applyBorder="1" applyAlignment="1">
      <alignment horizontal="center"/>
    </xf>
    <xf numFmtId="49" fontId="37" fillId="3" borderId="0" xfId="24" quotePrefix="1" applyNumberFormat="1" applyFont="1" applyFill="1" applyAlignment="1">
      <alignment horizontal="center"/>
    </xf>
    <xf numFmtId="0" fontId="54" fillId="4" borderId="0" xfId="0" applyFont="1" applyFill="1" applyAlignment="1">
      <alignment horizontal="center"/>
    </xf>
    <xf numFmtId="288" fontId="46" fillId="5" borderId="0" xfId="55" applyNumberFormat="1" applyFont="1" applyFill="1" applyBorder="1" applyAlignment="1">
      <alignment horizontal="center" vertical="center"/>
    </xf>
    <xf numFmtId="288" fontId="47" fillId="5" borderId="0" xfId="55" applyNumberFormat="1" applyFont="1" applyFill="1" applyBorder="1" applyAlignment="1">
      <alignment horizontal="center" vertical="center"/>
    </xf>
    <xf numFmtId="0" fontId="56" fillId="8" borderId="0" xfId="0" applyFont="1" applyFill="1" applyAlignment="1">
      <alignment horizontal="center"/>
    </xf>
    <xf numFmtId="0" fontId="319" fillId="0" borderId="0" xfId="1" applyFont="1" applyFill="1" applyBorder="1"/>
    <xf numFmtId="0" fontId="315" fillId="3" borderId="86" xfId="35" applyNumberFormat="1" applyFont="1" applyFill="1" applyBorder="1" applyAlignment="1">
      <alignment horizontal="center" vertical="center"/>
    </xf>
    <xf numFmtId="175" fontId="315" fillId="3" borderId="2" xfId="35" quotePrefix="1" applyNumberFormat="1" applyFont="1" applyFill="1" applyBorder="1" applyAlignment="1">
      <alignment horizontal="left" vertical="center"/>
    </xf>
    <xf numFmtId="17" fontId="45" fillId="3" borderId="93" xfId="0" quotePrefix="1" applyNumberFormat="1" applyFont="1" applyFill="1" applyBorder="1" applyAlignment="1">
      <alignment horizontal="center" vertical="center"/>
    </xf>
    <xf numFmtId="0" fontId="315" fillId="5" borderId="83" xfId="22" applyNumberFormat="1" applyFont="1" applyFill="1" applyBorder="1" applyAlignment="1">
      <alignment horizontal="left" vertical="center"/>
    </xf>
    <xf numFmtId="288" fontId="316" fillId="5" borderId="83" xfId="22" applyNumberFormat="1" applyFont="1" applyFill="1" applyBorder="1" applyAlignment="1">
      <alignment horizontal="center" vertical="center"/>
    </xf>
    <xf numFmtId="288" fontId="316" fillId="5" borderId="79" xfId="22" applyNumberFormat="1" applyFont="1" applyFill="1" applyBorder="1" applyAlignment="1">
      <alignment horizontal="center" vertical="center"/>
    </xf>
    <xf numFmtId="288" fontId="316" fillId="5" borderId="84" xfId="22" applyNumberFormat="1" applyFont="1" applyFill="1" applyBorder="1" applyAlignment="1">
      <alignment horizontal="center" vertical="center"/>
    </xf>
    <xf numFmtId="0" fontId="56" fillId="5" borderId="6" xfId="22" applyNumberFormat="1" applyFont="1" applyFill="1" applyBorder="1" applyAlignment="1">
      <alignment horizontal="left" vertical="center"/>
    </xf>
    <xf numFmtId="288" fontId="316" fillId="5" borderId="6" xfId="22" applyNumberFormat="1" applyFont="1" applyFill="1" applyBorder="1" applyAlignment="1">
      <alignment horizontal="center" vertical="center" wrapText="1"/>
    </xf>
    <xf numFmtId="288" fontId="316" fillId="5" borderId="0" xfId="22" applyNumberFormat="1" applyFont="1" applyFill="1" applyBorder="1" applyAlignment="1">
      <alignment horizontal="center" vertical="center" wrapText="1"/>
    </xf>
    <xf numFmtId="288" fontId="316" fillId="5" borderId="7" xfId="22" applyNumberFormat="1" applyFont="1" applyFill="1" applyBorder="1" applyAlignment="1">
      <alignment horizontal="center" vertical="center" wrapText="1"/>
    </xf>
    <xf numFmtId="171" fontId="56" fillId="0" borderId="0" xfId="0" applyNumberFormat="1" applyFont="1"/>
    <xf numFmtId="0" fontId="56" fillId="5" borderId="6" xfId="0" applyFont="1" applyFill="1" applyBorder="1"/>
    <xf numFmtId="288" fontId="56" fillId="5" borderId="6" xfId="0" applyNumberFormat="1" applyFont="1" applyFill="1" applyBorder="1" applyAlignment="1">
      <alignment horizontal="center"/>
    </xf>
    <xf numFmtId="288" fontId="56" fillId="5" borderId="0" xfId="0" applyNumberFormat="1" applyFont="1" applyFill="1" applyAlignment="1">
      <alignment horizontal="center"/>
    </xf>
    <xf numFmtId="0" fontId="315" fillId="5" borderId="6" xfId="22" applyNumberFormat="1" applyFont="1" applyFill="1" applyBorder="1" applyAlignment="1">
      <alignment horizontal="center" vertical="center"/>
    </xf>
    <xf numFmtId="288" fontId="321" fillId="5" borderId="6" xfId="0" applyNumberFormat="1" applyFont="1" applyFill="1" applyBorder="1" applyAlignment="1">
      <alignment horizontal="center"/>
    </xf>
    <xf numFmtId="288" fontId="321" fillId="5" borderId="0" xfId="0" applyNumberFormat="1" applyFont="1" applyFill="1" applyAlignment="1">
      <alignment horizontal="center"/>
    </xf>
    <xf numFmtId="0" fontId="315" fillId="7" borderId="6" xfId="3" applyFont="1" applyFill="1" applyBorder="1" applyAlignment="1">
      <alignment horizontal="left"/>
    </xf>
    <xf numFmtId="288" fontId="316" fillId="5" borderId="6" xfId="22" applyNumberFormat="1" applyFont="1" applyFill="1" applyBorder="1" applyAlignment="1">
      <alignment horizontal="center" vertical="center"/>
    </xf>
    <xf numFmtId="288" fontId="316" fillId="5" borderId="0" xfId="22" applyNumberFormat="1" applyFont="1" applyFill="1" applyBorder="1" applyAlignment="1">
      <alignment horizontal="center" vertical="center"/>
    </xf>
    <xf numFmtId="0" fontId="315" fillId="5" borderId="80" xfId="22" applyNumberFormat="1" applyFont="1" applyFill="1" applyBorder="1" applyAlignment="1">
      <alignment horizontal="left" vertical="center"/>
    </xf>
    <xf numFmtId="288" fontId="315" fillId="5" borderId="93" xfId="22" applyNumberFormat="1" applyFont="1" applyFill="1" applyBorder="1" applyAlignment="1">
      <alignment horizontal="center" vertical="center"/>
    </xf>
    <xf numFmtId="288" fontId="315" fillId="5" borderId="101" xfId="22" applyNumberFormat="1" applyFont="1" applyFill="1" applyBorder="1" applyAlignment="1">
      <alignment horizontal="center" vertical="center"/>
    </xf>
    <xf numFmtId="288" fontId="315" fillId="0" borderId="101" xfId="22" applyNumberFormat="1" applyFont="1" applyBorder="1" applyAlignment="1">
      <alignment horizontal="center" vertical="center"/>
    </xf>
    <xf numFmtId="288" fontId="315" fillId="0" borderId="81" xfId="22" applyNumberFormat="1" applyFont="1" applyBorder="1" applyAlignment="1">
      <alignment horizontal="center" vertical="center"/>
    </xf>
    <xf numFmtId="0" fontId="56" fillId="5" borderId="0" xfId="0" applyFont="1" applyFill="1" applyAlignment="1">
      <alignment vertical="center"/>
    </xf>
    <xf numFmtId="0" fontId="56" fillId="5" borderId="0" xfId="0" applyFont="1" applyFill="1"/>
    <xf numFmtId="288" fontId="45" fillId="3" borderId="6" xfId="4" applyNumberFormat="1" applyFont="1" applyFill="1" applyBorder="1" applyAlignment="1">
      <alignment horizontal="center"/>
    </xf>
    <xf numFmtId="288" fontId="45" fillId="3" borderId="0" xfId="4" applyNumberFormat="1" applyFont="1" applyFill="1" applyBorder="1" applyAlignment="1">
      <alignment horizontal="center"/>
    </xf>
    <xf numFmtId="288" fontId="45" fillId="3" borderId="0" xfId="4" applyNumberFormat="1" applyFont="1" applyFill="1" applyAlignment="1">
      <alignment horizontal="center"/>
    </xf>
    <xf numFmtId="288" fontId="316" fillId="5" borderId="0" xfId="22" applyNumberFormat="1" applyFont="1" applyFill="1" applyAlignment="1">
      <alignment horizontal="center" vertical="center"/>
    </xf>
    <xf numFmtId="0" fontId="321" fillId="5" borderId="6" xfId="22" applyNumberFormat="1" applyFont="1" applyFill="1" applyBorder="1" applyAlignment="1">
      <alignment horizontal="left" vertical="center"/>
    </xf>
    <xf numFmtId="288" fontId="315" fillId="5" borderId="6" xfId="22" applyNumberFormat="1" applyFont="1" applyFill="1" applyBorder="1" applyAlignment="1">
      <alignment horizontal="center" vertical="center"/>
    </xf>
    <xf numFmtId="288" fontId="315" fillId="5" borderId="0" xfId="22" applyNumberFormat="1" applyFont="1" applyFill="1" applyBorder="1" applyAlignment="1">
      <alignment horizontal="center" vertical="center"/>
    </xf>
    <xf numFmtId="288" fontId="315" fillId="5" borderId="0" xfId="22" applyNumberFormat="1" applyFont="1" applyFill="1" applyAlignment="1">
      <alignment horizontal="center" vertical="center"/>
    </xf>
    <xf numFmtId="288" fontId="316" fillId="5" borderId="0" xfId="32" applyNumberFormat="1" applyFont="1" applyFill="1" applyBorder="1" applyAlignment="1">
      <alignment horizontal="center" vertical="center" wrapText="1"/>
    </xf>
    <xf numFmtId="0" fontId="315" fillId="5" borderId="6" xfId="22" applyNumberFormat="1" applyFont="1" applyFill="1" applyBorder="1" applyAlignment="1">
      <alignment horizontal="left" vertical="center"/>
    </xf>
    <xf numFmtId="288" fontId="315" fillId="2" borderId="6" xfId="0" applyNumberFormat="1" applyFont="1" applyFill="1" applyBorder="1" applyAlignment="1">
      <alignment horizontal="center" vertical="center"/>
    </xf>
    <xf numFmtId="288" fontId="315" fillId="2" borderId="0" xfId="0" applyNumberFormat="1" applyFont="1" applyFill="1" applyAlignment="1">
      <alignment horizontal="center" vertical="center"/>
    </xf>
    <xf numFmtId="288" fontId="56" fillId="0" borderId="6" xfId="0" applyNumberFormat="1" applyFont="1" applyBorder="1" applyAlignment="1">
      <alignment horizontal="center"/>
    </xf>
    <xf numFmtId="288" fontId="56" fillId="0" borderId="0" xfId="0" applyNumberFormat="1" applyFont="1" applyAlignment="1">
      <alignment horizontal="center"/>
    </xf>
    <xf numFmtId="0" fontId="321" fillId="5" borderId="80" xfId="22" applyNumberFormat="1" applyFont="1" applyFill="1" applyBorder="1" applyAlignment="1">
      <alignment horizontal="left" vertical="center"/>
    </xf>
    <xf numFmtId="288" fontId="315" fillId="5" borderId="81" xfId="22" applyNumberFormat="1" applyFont="1" applyFill="1" applyBorder="1" applyAlignment="1">
      <alignment horizontal="center" vertical="center"/>
    </xf>
    <xf numFmtId="0" fontId="315" fillId="5" borderId="10" xfId="22" applyNumberFormat="1" applyFont="1" applyFill="1" applyBorder="1" applyAlignment="1">
      <alignment horizontal="left" vertical="center"/>
    </xf>
    <xf numFmtId="10" fontId="315" fillId="0" borderId="10" xfId="32" applyNumberFormat="1" applyFont="1" applyFill="1" applyBorder="1" applyAlignment="1">
      <alignment horizontal="center" vertical="center"/>
    </xf>
    <xf numFmtId="10" fontId="315" fillId="0" borderId="9" xfId="32" applyNumberFormat="1" applyFont="1" applyFill="1" applyBorder="1" applyAlignment="1">
      <alignment horizontal="center" vertical="center"/>
    </xf>
    <xf numFmtId="10" fontId="315" fillId="0" borderId="9" xfId="32" applyNumberFormat="1" applyFont="1" applyBorder="1" applyAlignment="1">
      <alignment horizontal="center" vertical="center"/>
    </xf>
    <xf numFmtId="2" fontId="56" fillId="0" borderId="0" xfId="0" applyNumberFormat="1" applyFont="1" applyAlignment="1">
      <alignment horizontal="center"/>
    </xf>
    <xf numFmtId="288" fontId="34" fillId="0" borderId="0" xfId="53511" applyNumberFormat="1" applyFont="1" applyBorder="1" applyAlignment="1">
      <alignment horizontal="center" vertical="center"/>
    </xf>
    <xf numFmtId="288" fontId="34" fillId="0" borderId="6" xfId="53511" applyNumberFormat="1" applyFont="1" applyBorder="1" applyAlignment="1">
      <alignment horizontal="center" vertical="center"/>
    </xf>
    <xf numFmtId="0" fontId="34" fillId="0" borderId="87" xfId="0" applyFont="1" applyBorder="1" applyAlignment="1">
      <alignment horizontal="center"/>
    </xf>
    <xf numFmtId="0" fontId="34" fillId="0" borderId="96" xfId="0" applyFont="1" applyBorder="1" applyAlignment="1">
      <alignment horizontal="center"/>
    </xf>
    <xf numFmtId="0" fontId="36" fillId="0" borderId="96" xfId="12" applyFont="1" applyBorder="1" applyAlignment="1">
      <alignment horizontal="center"/>
    </xf>
    <xf numFmtId="171" fontId="34" fillId="0" borderId="96" xfId="0" applyNumberFormat="1" applyFont="1" applyBorder="1" applyAlignment="1">
      <alignment horizontal="center"/>
    </xf>
    <xf numFmtId="0" fontId="38" fillId="5" borderId="96" xfId="0" applyFont="1" applyFill="1" applyBorder="1" applyAlignment="1">
      <alignment horizontal="center"/>
    </xf>
    <xf numFmtId="0" fontId="36" fillId="0" borderId="88" xfId="12" applyFont="1" applyBorder="1" applyAlignment="1">
      <alignment horizontal="center"/>
    </xf>
    <xf numFmtId="170" fontId="34" fillId="5" borderId="0" xfId="32" applyNumberFormat="1" applyFont="1" applyFill="1" applyBorder="1" applyAlignment="1">
      <alignment horizontal="center"/>
    </xf>
    <xf numFmtId="0" fontId="34" fillId="0" borderId="20" xfId="0" applyFont="1" applyBorder="1" applyAlignment="1">
      <alignment horizontal="center"/>
    </xf>
    <xf numFmtId="0" fontId="34" fillId="0" borderId="0" xfId="0" quotePrefix="1" applyFont="1" applyAlignment="1">
      <alignment horizontal="center"/>
    </xf>
    <xf numFmtId="0" fontId="34" fillId="2" borderId="0" xfId="0" quotePrefix="1" applyFont="1" applyFill="1" applyAlignment="1">
      <alignment horizontal="center"/>
    </xf>
    <xf numFmtId="0" fontId="34" fillId="2" borderId="19" xfId="0" quotePrefix="1" applyFont="1" applyFill="1" applyBorder="1" applyAlignment="1">
      <alignment horizontal="center"/>
    </xf>
    <xf numFmtId="0" fontId="34" fillId="0" borderId="19" xfId="0" applyFont="1" applyBorder="1" applyAlignment="1">
      <alignment horizontal="center"/>
    </xf>
    <xf numFmtId="0" fontId="36" fillId="2" borderId="20" xfId="0" applyFont="1" applyFill="1" applyBorder="1" applyAlignment="1">
      <alignment horizontal="center"/>
    </xf>
    <xf numFmtId="0" fontId="36" fillId="0" borderId="20" xfId="0" applyFont="1" applyBorder="1" applyAlignment="1">
      <alignment horizontal="center"/>
    </xf>
    <xf numFmtId="0" fontId="36" fillId="0" borderId="0" xfId="0" applyFont="1" applyAlignment="1">
      <alignment horizontal="center"/>
    </xf>
    <xf numFmtId="0" fontId="34" fillId="0" borderId="91" xfId="12" applyFont="1" applyBorder="1" applyAlignment="1">
      <alignment horizontal="center" vertical="center"/>
    </xf>
    <xf numFmtId="0" fontId="34" fillId="0" borderId="85" xfId="0" applyFont="1" applyBorder="1" applyAlignment="1">
      <alignment horizontal="center"/>
    </xf>
    <xf numFmtId="169" fontId="34" fillId="5" borderId="85" xfId="55" applyFont="1" applyFill="1" applyBorder="1" applyAlignment="1">
      <alignment horizontal="center"/>
    </xf>
    <xf numFmtId="0" fontId="34" fillId="0" borderId="91" xfId="0" applyFont="1" applyBorder="1" applyAlignment="1">
      <alignment horizontal="center"/>
    </xf>
    <xf numFmtId="0" fontId="34" fillId="0" borderId="92" xfId="0" applyFont="1" applyBorder="1" applyAlignment="1">
      <alignment horizontal="center"/>
    </xf>
    <xf numFmtId="17" fontId="37" fillId="3" borderId="81" xfId="0" quotePrefix="1" applyNumberFormat="1" applyFont="1" applyFill="1" applyBorder="1" applyAlignment="1">
      <alignment horizontal="right" vertical="center"/>
    </xf>
    <xf numFmtId="0" fontId="54" fillId="4" borderId="81" xfId="0" applyFont="1" applyFill="1" applyBorder="1" applyAlignment="1">
      <alignment horizontal="center"/>
    </xf>
    <xf numFmtId="0" fontId="54" fillId="4" borderId="82" xfId="0" applyFont="1" applyFill="1" applyBorder="1" applyAlignment="1">
      <alignment horizontal="center"/>
    </xf>
    <xf numFmtId="3" fontId="34" fillId="5" borderId="5" xfId="12" applyNumberFormat="1" applyFont="1" applyFill="1" applyBorder="1" applyAlignment="1">
      <alignment horizontal="left"/>
    </xf>
    <xf numFmtId="3" fontId="34" fillId="5" borderId="5" xfId="12" applyNumberFormat="1" applyFont="1" applyFill="1" applyBorder="1" applyAlignment="1">
      <alignment horizontal="left" vertical="center"/>
    </xf>
    <xf numFmtId="0" fontId="34" fillId="5" borderId="2" xfId="12" applyFont="1" applyFill="1" applyBorder="1" applyAlignment="1">
      <alignment horizontal="left" vertical="center"/>
    </xf>
    <xf numFmtId="288" fontId="34" fillId="0" borderId="105" xfId="53511" applyNumberFormat="1" applyFont="1" applyBorder="1" applyAlignment="1">
      <alignment horizontal="center" vertical="center"/>
    </xf>
    <xf numFmtId="288" fontId="34" fillId="0" borderId="116" xfId="53511" applyNumberFormat="1" applyFont="1" applyBorder="1" applyAlignment="1">
      <alignment horizontal="center" vertical="center"/>
    </xf>
    <xf numFmtId="9" fontId="36" fillId="0" borderId="96" xfId="53394" applyFont="1" applyBorder="1" applyAlignment="1">
      <alignment horizontal="center"/>
    </xf>
    <xf numFmtId="9" fontId="34" fillId="0" borderId="0" xfId="53394" applyFont="1" applyAlignment="1">
      <alignment horizontal="center"/>
    </xf>
    <xf numFmtId="9" fontId="34" fillId="2" borderId="0" xfId="53394" applyFont="1" applyFill="1" applyAlignment="1">
      <alignment horizontal="center"/>
    </xf>
    <xf numFmtId="2" fontId="34" fillId="2" borderId="85" xfId="0" applyNumberFormat="1" applyFont="1" applyFill="1" applyBorder="1" applyAlignment="1">
      <alignment horizontal="center"/>
    </xf>
    <xf numFmtId="170" fontId="34" fillId="0" borderId="0" xfId="53394" applyNumberFormat="1" applyFont="1" applyAlignment="1">
      <alignment horizontal="center"/>
    </xf>
    <xf numFmtId="170" fontId="34" fillId="2" borderId="0" xfId="53394" applyNumberFormat="1" applyFont="1" applyFill="1" applyAlignment="1">
      <alignment horizontal="center"/>
    </xf>
    <xf numFmtId="288" fontId="34" fillId="0" borderId="0" xfId="53511" applyNumberFormat="1" applyFont="1" applyAlignment="1">
      <alignment horizontal="center" vertical="center"/>
    </xf>
    <xf numFmtId="288" fontId="34" fillId="0" borderId="83" xfId="53511" applyNumberFormat="1" applyFont="1" applyBorder="1" applyAlignment="1">
      <alignment horizontal="center" vertical="center"/>
    </xf>
    <xf numFmtId="288" fontId="34" fillId="0" borderId="79" xfId="53511" applyNumberFormat="1" applyFont="1" applyBorder="1" applyAlignment="1">
      <alignment horizontal="center" vertical="center"/>
    </xf>
    <xf numFmtId="288" fontId="34" fillId="0" borderId="84" xfId="53511" applyNumberFormat="1" applyFont="1" applyBorder="1" applyAlignment="1">
      <alignment horizontal="center" vertical="center"/>
    </xf>
    <xf numFmtId="49" fontId="37" fillId="3" borderId="20" xfId="24" quotePrefix="1" applyNumberFormat="1" applyFont="1" applyFill="1" applyBorder="1" applyAlignment="1">
      <alignment horizontal="center"/>
    </xf>
    <xf numFmtId="49" fontId="37" fillId="3" borderId="0" xfId="3" applyNumberFormat="1" applyFont="1" applyFill="1" applyAlignment="1">
      <alignment horizontal="center"/>
    </xf>
    <xf numFmtId="49" fontId="37" fillId="3" borderId="0" xfId="4" quotePrefix="1" applyNumberFormat="1" applyFont="1" applyFill="1" applyBorder="1" applyAlignment="1">
      <alignment horizontal="center"/>
    </xf>
    <xf numFmtId="288" fontId="36" fillId="0" borderId="6" xfId="53511" applyNumberFormat="1" applyFont="1" applyBorder="1" applyAlignment="1">
      <alignment horizontal="center" vertical="center"/>
    </xf>
    <xf numFmtId="288" fontId="36" fillId="0" borderId="0" xfId="53511" applyNumberFormat="1" applyFont="1" applyBorder="1" applyAlignment="1">
      <alignment horizontal="center" vertical="center"/>
    </xf>
    <xf numFmtId="288" fontId="36" fillId="0" borderId="105" xfId="53511" applyNumberFormat="1" applyFont="1" applyBorder="1" applyAlignment="1">
      <alignment horizontal="center" vertical="center"/>
    </xf>
    <xf numFmtId="49" fontId="37" fillId="3" borderId="91" xfId="24" quotePrefix="1" applyNumberFormat="1" applyFont="1" applyFill="1" applyBorder="1" applyAlignment="1">
      <alignment horizontal="center"/>
    </xf>
    <xf numFmtId="49" fontId="54" fillId="3" borderId="85" xfId="3" applyNumberFormat="1" applyFont="1" applyFill="1" applyBorder="1" applyAlignment="1">
      <alignment horizontal="center"/>
    </xf>
    <xf numFmtId="288" fontId="36" fillId="0" borderId="116" xfId="53511" applyNumberFormat="1" applyFont="1" applyBorder="1" applyAlignment="1">
      <alignment horizontal="center" vertical="center"/>
    </xf>
    <xf numFmtId="288" fontId="36" fillId="0" borderId="81" xfId="0" applyNumberFormat="1" applyFont="1" applyBorder="1" applyAlignment="1">
      <alignment horizontal="center"/>
    </xf>
    <xf numFmtId="288" fontId="36" fillId="0" borderId="82" xfId="0" applyNumberFormat="1" applyFont="1" applyBorder="1" applyAlignment="1">
      <alignment horizontal="center"/>
    </xf>
    <xf numFmtId="288" fontId="36" fillId="0" borderId="0" xfId="53511" applyNumberFormat="1" applyFont="1" applyAlignment="1">
      <alignment horizontal="center" vertical="center"/>
    </xf>
    <xf numFmtId="0" fontId="34" fillId="0" borderId="0" xfId="12" applyFont="1" applyAlignment="1">
      <alignment vertical="center" wrapText="1"/>
    </xf>
    <xf numFmtId="0" fontId="34" fillId="0" borderId="0" xfId="12" applyFont="1" applyAlignment="1">
      <alignment wrapText="1"/>
    </xf>
    <xf numFmtId="0" fontId="45" fillId="0" borderId="0" xfId="0" applyFont="1" applyAlignment="1">
      <alignment horizontal="center"/>
    </xf>
    <xf numFmtId="0" fontId="315" fillId="3" borderId="83" xfId="0" applyFont="1" applyFill="1" applyBorder="1" applyAlignment="1">
      <alignment horizontal="center"/>
    </xf>
    <xf numFmtId="0" fontId="315" fillId="3" borderId="79" xfId="0" applyFont="1" applyFill="1" applyBorder="1" applyAlignment="1">
      <alignment horizontal="center"/>
    </xf>
    <xf numFmtId="0" fontId="315" fillId="3" borderId="84" xfId="0" applyFont="1" applyFill="1" applyBorder="1" applyAlignment="1">
      <alignment horizontal="center"/>
    </xf>
    <xf numFmtId="0" fontId="45" fillId="0" borderId="0" xfId="0" applyFont="1" applyAlignment="1">
      <alignment horizontal="center" vertical="top"/>
    </xf>
    <xf numFmtId="1" fontId="45" fillId="3" borderId="116" xfId="22" quotePrefix="1" applyNumberFormat="1" applyFont="1" applyFill="1" applyBorder="1" applyAlignment="1">
      <alignment horizontal="center" vertical="center"/>
    </xf>
    <xf numFmtId="1" fontId="45" fillId="3" borderId="81" xfId="22" quotePrefix="1" applyNumberFormat="1" applyFont="1" applyFill="1" applyBorder="1" applyAlignment="1">
      <alignment horizontal="center" vertical="center"/>
    </xf>
    <xf numFmtId="1" fontId="45" fillId="3" borderId="82" xfId="22" quotePrefix="1" applyNumberFormat="1" applyFont="1" applyFill="1" applyBorder="1" applyAlignment="1">
      <alignment horizontal="center" vertical="center"/>
    </xf>
    <xf numFmtId="0" fontId="316" fillId="0" borderId="0" xfId="0" applyFont="1" applyAlignment="1">
      <alignment horizontal="center"/>
    </xf>
    <xf numFmtId="170" fontId="56" fillId="0" borderId="0" xfId="0" applyNumberFormat="1" applyFont="1"/>
    <xf numFmtId="0" fontId="315" fillId="5" borderId="6" xfId="0" applyFont="1" applyFill="1" applyBorder="1"/>
    <xf numFmtId="170" fontId="316" fillId="6" borderId="0" xfId="14" applyNumberFormat="1" applyFont="1" applyFill="1" applyAlignment="1">
      <alignment horizontal="center"/>
    </xf>
    <xf numFmtId="0" fontId="316" fillId="5" borderId="6" xfId="0" applyFont="1" applyFill="1" applyBorder="1"/>
    <xf numFmtId="0" fontId="316" fillId="5" borderId="0" xfId="0" applyFont="1" applyFill="1" applyAlignment="1">
      <alignment horizontal="left"/>
    </xf>
    <xf numFmtId="288" fontId="316" fillId="0" borderId="6" xfId="13" applyNumberFormat="1" applyFont="1" applyBorder="1" applyAlignment="1">
      <alignment horizontal="center" vertical="center"/>
    </xf>
    <xf numFmtId="288" fontId="316" fillId="0" borderId="0" xfId="13" applyNumberFormat="1" applyFont="1" applyBorder="1" applyAlignment="1">
      <alignment horizontal="center" vertical="center"/>
    </xf>
    <xf numFmtId="288" fontId="316" fillId="0" borderId="105" xfId="13" applyNumberFormat="1" applyFont="1" applyBorder="1" applyAlignment="1">
      <alignment horizontal="center" vertical="center"/>
    </xf>
    <xf numFmtId="170" fontId="316" fillId="5" borderId="0" xfId="14" applyNumberFormat="1" applyFont="1" applyFill="1" applyAlignment="1">
      <alignment horizontal="center"/>
    </xf>
    <xf numFmtId="288" fontId="315" fillId="0" borderId="105" xfId="13" applyNumberFormat="1" applyFont="1" applyBorder="1" applyAlignment="1">
      <alignment horizontal="center" vertical="center"/>
    </xf>
    <xf numFmtId="288" fontId="315" fillId="0" borderId="6" xfId="14" applyNumberFormat="1" applyFont="1" applyBorder="1" applyAlignment="1">
      <alignment horizontal="center" vertical="center"/>
    </xf>
    <xf numFmtId="288" fontId="56" fillId="0" borderId="6" xfId="0" applyNumberFormat="1" applyFont="1" applyBorder="1" applyAlignment="1">
      <alignment horizontal="center" vertical="center"/>
    </xf>
    <xf numFmtId="0" fontId="315" fillId="0" borderId="6" xfId="23" applyFont="1" applyBorder="1"/>
    <xf numFmtId="288" fontId="316" fillId="0" borderId="0" xfId="51" applyNumberFormat="1" applyFont="1" applyBorder="1" applyAlignment="1">
      <alignment horizontal="center" vertical="center"/>
    </xf>
    <xf numFmtId="288" fontId="316" fillId="0" borderId="0" xfId="51" applyNumberFormat="1" applyFont="1" applyAlignment="1">
      <alignment horizontal="center" vertical="center"/>
    </xf>
    <xf numFmtId="288" fontId="316" fillId="0" borderId="105" xfId="51" applyNumberFormat="1" applyFont="1" applyBorder="1" applyAlignment="1">
      <alignment horizontal="center" vertical="center"/>
    </xf>
    <xf numFmtId="288" fontId="316" fillId="0" borderId="6" xfId="51" applyNumberFormat="1" applyFont="1" applyBorder="1" applyAlignment="1">
      <alignment horizontal="center" vertical="center"/>
    </xf>
    <xf numFmtId="0" fontId="316" fillId="0" borderId="0" xfId="0" applyFont="1" applyAlignment="1">
      <alignment vertical="top"/>
    </xf>
    <xf numFmtId="288" fontId="315" fillId="0" borderId="0" xfId="51" applyNumberFormat="1" applyFont="1" applyBorder="1" applyAlignment="1">
      <alignment horizontal="center" vertical="center"/>
    </xf>
    <xf numFmtId="288" fontId="315" fillId="0" borderId="105" xfId="51" applyNumberFormat="1" applyFont="1" applyBorder="1" applyAlignment="1">
      <alignment horizontal="center" vertical="center"/>
    </xf>
    <xf numFmtId="288" fontId="315" fillId="0" borderId="6" xfId="51" applyNumberFormat="1" applyFont="1" applyBorder="1" applyAlignment="1">
      <alignment horizontal="center" vertical="center"/>
    </xf>
    <xf numFmtId="0" fontId="316" fillId="0" borderId="0" xfId="0" applyFont="1" applyAlignment="1">
      <alignment horizontal="left" vertical="top" wrapText="1"/>
    </xf>
    <xf numFmtId="0" fontId="316" fillId="0" borderId="6" xfId="23" applyFont="1" applyBorder="1" applyAlignment="1">
      <alignment horizontal="left" indent="1"/>
    </xf>
    <xf numFmtId="0" fontId="316" fillId="0" borderId="6" xfId="23" applyFont="1" applyBorder="1"/>
    <xf numFmtId="288" fontId="316" fillId="0" borderId="6" xfId="23" applyNumberFormat="1" applyFont="1" applyBorder="1" applyAlignment="1">
      <alignment horizontal="center" vertical="center"/>
    </xf>
    <xf numFmtId="288" fontId="316" fillId="0" borderId="105" xfId="23" applyNumberFormat="1" applyFont="1" applyBorder="1" applyAlignment="1">
      <alignment horizontal="center" vertical="center"/>
    </xf>
    <xf numFmtId="0" fontId="316" fillId="5" borderId="6" xfId="0" applyFont="1" applyFill="1" applyBorder="1" applyAlignment="1">
      <alignment horizontal="center"/>
    </xf>
    <xf numFmtId="0" fontId="316" fillId="5" borderId="81" xfId="0" applyFont="1" applyFill="1" applyBorder="1"/>
    <xf numFmtId="288" fontId="316" fillId="0" borderId="81" xfId="51" applyNumberFormat="1" applyFont="1" applyBorder="1" applyAlignment="1">
      <alignment horizontal="center" vertical="center"/>
    </xf>
    <xf numFmtId="172" fontId="316" fillId="0" borderId="0" xfId="13" applyNumberFormat="1" applyFont="1"/>
    <xf numFmtId="0" fontId="45" fillId="3" borderId="93" xfId="12" applyFont="1" applyFill="1" applyBorder="1" applyAlignment="1">
      <alignment horizontal="center" vertical="center"/>
    </xf>
    <xf numFmtId="0" fontId="45" fillId="3" borderId="101" xfId="12" applyFont="1" applyFill="1" applyBorder="1" applyAlignment="1">
      <alignment horizontal="center" vertical="center"/>
    </xf>
    <xf numFmtId="0" fontId="45" fillId="3" borderId="81" xfId="12" applyFont="1" applyFill="1" applyBorder="1" applyAlignment="1">
      <alignment horizontal="center" vertical="center"/>
    </xf>
    <xf numFmtId="0" fontId="45" fillId="3" borderId="101" xfId="12" quotePrefix="1" applyFont="1" applyFill="1" applyBorder="1" applyAlignment="1">
      <alignment horizontal="center" vertical="center"/>
    </xf>
    <xf numFmtId="0" fontId="315" fillId="6" borderId="83" xfId="0" applyFont="1" applyFill="1" applyBorder="1" applyAlignment="1">
      <alignment horizontal="left"/>
    </xf>
    <xf numFmtId="0" fontId="316" fillId="6" borderId="79" xfId="0" applyFont="1" applyFill="1" applyBorder="1"/>
    <xf numFmtId="0" fontId="316" fillId="6" borderId="84" xfId="0" applyFont="1" applyFill="1" applyBorder="1"/>
    <xf numFmtId="0" fontId="315" fillId="6" borderId="6" xfId="0" applyFont="1" applyFill="1" applyBorder="1"/>
    <xf numFmtId="0" fontId="316" fillId="6" borderId="0" xfId="0" applyFont="1" applyFill="1"/>
    <xf numFmtId="0" fontId="316" fillId="6" borderId="105" xfId="0" applyFont="1" applyFill="1" applyBorder="1"/>
    <xf numFmtId="0" fontId="316" fillId="6" borderId="6" xfId="0" applyFont="1" applyFill="1" applyBorder="1"/>
    <xf numFmtId="0" fontId="316" fillId="6" borderId="0" xfId="0" applyFont="1" applyFill="1" applyAlignment="1">
      <alignment vertical="center"/>
    </xf>
    <xf numFmtId="0" fontId="315" fillId="6" borderId="105" xfId="0" applyFont="1" applyFill="1" applyBorder="1" applyAlignment="1">
      <alignment horizontal="center"/>
    </xf>
    <xf numFmtId="0" fontId="315" fillId="6" borderId="0" xfId="0" applyFont="1" applyFill="1"/>
    <xf numFmtId="0" fontId="315" fillId="6" borderId="105" xfId="0" applyFont="1" applyFill="1" applyBorder="1"/>
    <xf numFmtId="0" fontId="315" fillId="6" borderId="0" xfId="0" applyFont="1" applyFill="1" applyAlignment="1">
      <alignment horizontal="left"/>
    </xf>
    <xf numFmtId="0" fontId="316" fillId="6" borderId="105" xfId="0" applyFont="1" applyFill="1" applyBorder="1" applyAlignment="1">
      <alignment horizontal="center"/>
    </xf>
    <xf numFmtId="0" fontId="315" fillId="0" borderId="116" xfId="0" applyFont="1" applyBorder="1"/>
    <xf numFmtId="0" fontId="316" fillId="0" borderId="81" xfId="0" applyFont="1" applyBorder="1"/>
    <xf numFmtId="0" fontId="316" fillId="0" borderId="82" xfId="0" applyFont="1" applyBorder="1"/>
    <xf numFmtId="178" fontId="45" fillId="3" borderId="6" xfId="23" quotePrefix="1" applyNumberFormat="1" applyFont="1" applyFill="1" applyBorder="1" applyAlignment="1">
      <alignment horizontal="center"/>
    </xf>
    <xf numFmtId="0" fontId="45" fillId="3" borderId="80" xfId="0" quotePrefix="1" applyFont="1" applyFill="1" applyBorder="1" applyAlignment="1">
      <alignment horizontal="center"/>
    </xf>
    <xf numFmtId="0" fontId="45" fillId="3" borderId="81" xfId="0" quotePrefix="1" applyFont="1" applyFill="1" applyBorder="1" applyAlignment="1">
      <alignment horizontal="center"/>
    </xf>
    <xf numFmtId="0" fontId="315" fillId="6" borderId="86" xfId="54" applyFont="1" applyFill="1" applyBorder="1"/>
    <xf numFmtId="0" fontId="316" fillId="5" borderId="5" xfId="23" applyFont="1" applyFill="1" applyBorder="1"/>
    <xf numFmtId="0" fontId="316" fillId="0" borderId="5" xfId="23" applyFont="1" applyBorder="1"/>
    <xf numFmtId="0" fontId="316" fillId="0" borderId="5" xfId="54" applyFont="1" applyBorder="1" applyAlignment="1">
      <alignment horizontal="left"/>
    </xf>
    <xf numFmtId="0" fontId="315" fillId="0" borderId="5" xfId="54" applyFont="1" applyBorder="1"/>
    <xf numFmtId="0" fontId="316" fillId="0" borderId="5" xfId="54" applyFont="1" applyBorder="1"/>
    <xf numFmtId="0" fontId="315" fillId="0" borderId="5" xfId="54" applyFont="1" applyBorder="1" applyAlignment="1">
      <alignment horizontal="left"/>
    </xf>
    <xf numFmtId="183" fontId="316" fillId="0" borderId="5" xfId="54" quotePrefix="1" applyNumberFormat="1" applyFont="1" applyBorder="1" applyAlignment="1">
      <alignment horizontal="left"/>
    </xf>
    <xf numFmtId="0" fontId="316" fillId="5" borderId="0" xfId="54" applyFont="1" applyFill="1" applyAlignment="1">
      <alignment vertical="top"/>
    </xf>
    <xf numFmtId="0" fontId="316" fillId="5" borderId="0" xfId="29" applyFont="1" applyFill="1" applyAlignment="1">
      <alignment horizontal="center"/>
    </xf>
    <xf numFmtId="0" fontId="37" fillId="3" borderId="83" xfId="3" applyFont="1" applyFill="1" applyBorder="1" applyAlignment="1">
      <alignment vertical="top"/>
    </xf>
    <xf numFmtId="0" fontId="37" fillId="3" borderId="84" xfId="3" applyFont="1" applyFill="1" applyBorder="1" applyAlignment="1">
      <alignment vertical="top"/>
    </xf>
    <xf numFmtId="0" fontId="37" fillId="3" borderId="79" xfId="3" applyFont="1" applyFill="1" applyBorder="1" applyAlignment="1">
      <alignment vertical="top"/>
    </xf>
    <xf numFmtId="288" fontId="34" fillId="0" borderId="81" xfId="53511" applyNumberFormat="1" applyFont="1" applyBorder="1" applyAlignment="1">
      <alignment horizontal="center" vertical="center"/>
    </xf>
    <xf numFmtId="288" fontId="316" fillId="0" borderId="79" xfId="0" applyNumberFormat="1" applyFont="1" applyBorder="1" applyAlignment="1">
      <alignment horizontal="center"/>
    </xf>
    <xf numFmtId="288" fontId="316" fillId="0" borderId="0" xfId="51" applyNumberFormat="1" applyFont="1" applyBorder="1" applyAlignment="1">
      <alignment horizontal="center"/>
    </xf>
    <xf numFmtId="288" fontId="316" fillId="6" borderId="0" xfId="13" applyNumberFormat="1" applyFont="1" applyFill="1" applyBorder="1" applyAlignment="1">
      <alignment horizontal="center"/>
    </xf>
    <xf numFmtId="288" fontId="315" fillId="0" borderId="0" xfId="51" applyNumberFormat="1" applyFont="1" applyBorder="1" applyAlignment="1">
      <alignment horizontal="center"/>
    </xf>
    <xf numFmtId="288" fontId="315" fillId="6" borderId="0" xfId="13" applyNumberFormat="1" applyFont="1" applyFill="1" applyBorder="1" applyAlignment="1">
      <alignment horizontal="center"/>
    </xf>
    <xf numFmtId="288" fontId="315" fillId="0" borderId="0" xfId="27" applyNumberFormat="1" applyFont="1" applyBorder="1" applyAlignment="1">
      <alignment horizontal="center"/>
    </xf>
    <xf numFmtId="288" fontId="315" fillId="0" borderId="81" xfId="51" applyNumberFormat="1" applyFont="1" applyBorder="1" applyAlignment="1">
      <alignment horizontal="center"/>
    </xf>
    <xf numFmtId="288" fontId="315" fillId="0" borderId="101" xfId="51" applyNumberFormat="1" applyFont="1" applyBorder="1" applyAlignment="1">
      <alignment horizontal="center"/>
    </xf>
    <xf numFmtId="0" fontId="316" fillId="3" borderId="86" xfId="54" applyFont="1" applyFill="1" applyBorder="1" applyAlignment="1">
      <alignment horizontal="centerContinuous"/>
    </xf>
    <xf numFmtId="0" fontId="316" fillId="3" borderId="2" xfId="54" applyFont="1" applyFill="1" applyBorder="1"/>
    <xf numFmtId="10" fontId="316" fillId="6" borderId="83" xfId="53394" applyNumberFormat="1" applyFont="1" applyFill="1" applyBorder="1" applyAlignment="1">
      <alignment horizontal="center" vertical="center"/>
    </xf>
    <xf numFmtId="10" fontId="316" fillId="6" borderId="79" xfId="53394" applyNumberFormat="1" applyFont="1" applyFill="1" applyBorder="1" applyAlignment="1">
      <alignment horizontal="center" vertical="center"/>
    </xf>
    <xf numFmtId="10" fontId="316" fillId="6" borderId="84" xfId="53394" applyNumberFormat="1" applyFont="1" applyFill="1" applyBorder="1" applyAlignment="1">
      <alignment horizontal="center" vertical="center"/>
    </xf>
    <xf numFmtId="10" fontId="316" fillId="0" borderId="79" xfId="53394" applyNumberFormat="1" applyFont="1" applyBorder="1" applyAlignment="1">
      <alignment horizontal="center" vertical="center"/>
    </xf>
    <xf numFmtId="10" fontId="316" fillId="0" borderId="84" xfId="53394" applyNumberFormat="1" applyFont="1" applyBorder="1" applyAlignment="1">
      <alignment horizontal="center" vertical="center"/>
    </xf>
    <xf numFmtId="10" fontId="316" fillId="0" borderId="6" xfId="53394" applyNumberFormat="1" applyFont="1" applyBorder="1" applyAlignment="1">
      <alignment horizontal="center" vertical="center"/>
    </xf>
    <xf numFmtId="10" fontId="316" fillId="0" borderId="0" xfId="53394" applyNumberFormat="1" applyFont="1" applyBorder="1" applyAlignment="1">
      <alignment horizontal="center" vertical="center"/>
    </xf>
    <xf numFmtId="10" fontId="316" fillId="0" borderId="81" xfId="53394" applyNumberFormat="1" applyFont="1" applyBorder="1" applyAlignment="1">
      <alignment horizontal="center" vertical="center"/>
    </xf>
    <xf numFmtId="10" fontId="316" fillId="0" borderId="82" xfId="53394" applyNumberFormat="1" applyFont="1" applyBorder="1" applyAlignment="1">
      <alignment horizontal="center" vertical="center"/>
    </xf>
    <xf numFmtId="288" fontId="36" fillId="0" borderId="81" xfId="53511" applyNumberFormat="1" applyFont="1" applyBorder="1" applyAlignment="1">
      <alignment horizontal="center" vertical="center"/>
    </xf>
    <xf numFmtId="17" fontId="54" fillId="4" borderId="10" xfId="0" applyNumberFormat="1" applyFont="1" applyFill="1" applyBorder="1" applyAlignment="1">
      <alignment horizontal="center" wrapText="1"/>
    </xf>
    <xf numFmtId="0" fontId="37" fillId="4" borderId="11" xfId="0" applyFont="1" applyFill="1" applyBorder="1" applyAlignment="1">
      <alignment horizontal="center"/>
    </xf>
    <xf numFmtId="17" fontId="54" fillId="4" borderId="9" xfId="0" applyNumberFormat="1" applyFont="1" applyFill="1" applyBorder="1" applyAlignment="1">
      <alignment horizontal="center" wrapText="1"/>
    </xf>
    <xf numFmtId="10" fontId="34" fillId="0" borderId="105" xfId="0" applyNumberFormat="1" applyFont="1" applyBorder="1" applyAlignment="1">
      <alignment horizontal="center"/>
    </xf>
    <xf numFmtId="3" fontId="34" fillId="0" borderId="10" xfId="0" applyNumberFormat="1" applyFont="1" applyBorder="1" applyAlignment="1">
      <alignment horizontal="center"/>
    </xf>
    <xf numFmtId="10" fontId="34" fillId="0" borderId="11" xfId="0" applyNumberFormat="1" applyFont="1" applyBorder="1" applyAlignment="1">
      <alignment horizontal="center"/>
    </xf>
    <xf numFmtId="3" fontId="34" fillId="0" borderId="9" xfId="0" applyNumberFormat="1" applyFont="1" applyBorder="1" applyAlignment="1">
      <alignment horizontal="center"/>
    </xf>
    <xf numFmtId="172" fontId="37" fillId="3" borderId="10" xfId="35" applyNumberFormat="1" applyFont="1" applyFill="1" applyBorder="1" applyAlignment="1">
      <alignment horizontal="center" vertical="top" wrapText="1"/>
    </xf>
    <xf numFmtId="172" fontId="37" fillId="3" borderId="11" xfId="35" applyNumberFormat="1" applyFont="1" applyFill="1" applyBorder="1" applyAlignment="1">
      <alignment horizontal="center" vertical="center" wrapText="1"/>
    </xf>
    <xf numFmtId="0" fontId="34" fillId="6" borderId="0" xfId="12" applyFont="1" applyFill="1" applyAlignment="1">
      <alignment horizontal="left"/>
    </xf>
    <xf numFmtId="170" fontId="34" fillId="6" borderId="0" xfId="12" applyNumberFormat="1" applyFont="1" applyFill="1" applyAlignment="1">
      <alignment horizontal="left"/>
    </xf>
    <xf numFmtId="0" fontId="34" fillId="6" borderId="0" xfId="12" applyFont="1" applyFill="1" applyAlignment="1">
      <alignment horizontal="left" vertical="center"/>
    </xf>
    <xf numFmtId="170" fontId="34" fillId="6" borderId="0" xfId="12" applyNumberFormat="1" applyFont="1" applyFill="1" applyAlignment="1">
      <alignment horizontal="left" vertical="center"/>
    </xf>
    <xf numFmtId="17" fontId="37" fillId="3" borderId="8" xfId="0" applyNumberFormat="1" applyFont="1" applyFill="1" applyBorder="1" applyAlignment="1">
      <alignment horizontal="center"/>
    </xf>
    <xf numFmtId="0" fontId="307" fillId="0" borderId="0" xfId="0" applyFont="1"/>
    <xf numFmtId="165" fontId="37" fillId="3" borderId="83" xfId="0" quotePrefix="1" applyNumberFormat="1" applyFont="1" applyFill="1" applyBorder="1" applyAlignment="1">
      <alignment horizontal="left" vertical="center"/>
    </xf>
    <xf numFmtId="0" fontId="307" fillId="3" borderId="79" xfId="0" applyFont="1" applyFill="1" applyBorder="1"/>
    <xf numFmtId="0" fontId="307" fillId="0" borderId="0" xfId="0" applyFont="1" applyAlignment="1">
      <alignment horizontal="center"/>
    </xf>
    <xf numFmtId="0" fontId="301" fillId="3" borderId="116" xfId="1" applyFont="1" applyFill="1" applyBorder="1" applyAlignment="1">
      <alignment horizontal="left"/>
    </xf>
    <xf numFmtId="10" fontId="34" fillId="0" borderId="0" xfId="0" applyNumberFormat="1" applyFont="1" applyAlignment="1">
      <alignment horizontal="center"/>
    </xf>
    <xf numFmtId="0" fontId="36" fillId="0" borderId="10" xfId="0" applyFont="1" applyBorder="1" applyAlignment="1">
      <alignment horizontal="left" vertical="center"/>
    </xf>
    <xf numFmtId="172" fontId="38" fillId="0" borderId="0" xfId="0" applyNumberFormat="1" applyFont="1" applyAlignment="1">
      <alignment horizontal="center"/>
    </xf>
    <xf numFmtId="172" fontId="38" fillId="0" borderId="0" xfId="0" applyNumberFormat="1" applyFont="1"/>
    <xf numFmtId="170" fontId="36" fillId="0" borderId="0" xfId="0" applyNumberFormat="1" applyFont="1" applyAlignment="1">
      <alignment horizontal="center" vertical="center"/>
    </xf>
    <xf numFmtId="10" fontId="36" fillId="2" borderId="0" xfId="0" applyNumberFormat="1" applyFont="1" applyFill="1" applyAlignment="1">
      <alignment horizontal="center" vertical="center"/>
    </xf>
    <xf numFmtId="10" fontId="36" fillId="0" borderId="0" xfId="0" applyNumberFormat="1" applyFont="1" applyAlignment="1">
      <alignment horizontal="center" vertical="center"/>
    </xf>
    <xf numFmtId="0" fontId="37" fillId="4" borderId="10" xfId="0" applyFont="1" applyFill="1" applyBorder="1" applyAlignment="1">
      <alignment horizontal="left"/>
    </xf>
    <xf numFmtId="0" fontId="37" fillId="4" borderId="87" xfId="0" applyFont="1" applyFill="1" applyBorder="1" applyAlignment="1">
      <alignment horizontal="center"/>
    </xf>
    <xf numFmtId="0" fontId="37" fillId="4" borderId="88" xfId="0" applyFont="1" applyFill="1" applyBorder="1" applyAlignment="1">
      <alignment horizontal="center"/>
    </xf>
    <xf numFmtId="17" fontId="54" fillId="4" borderId="79" xfId="0" applyNumberFormat="1" applyFont="1" applyFill="1" applyBorder="1" applyAlignment="1">
      <alignment horizontal="center" wrapText="1"/>
    </xf>
    <xf numFmtId="0" fontId="37" fillId="4" borderId="84" xfId="0" applyFont="1" applyFill="1" applyBorder="1" applyAlignment="1">
      <alignment horizontal="center"/>
    </xf>
    <xf numFmtId="0" fontId="34" fillId="2" borderId="6" xfId="0" applyFont="1" applyFill="1" applyBorder="1" applyAlignment="1">
      <alignment horizontal="left"/>
    </xf>
    <xf numFmtId="1" fontId="34" fillId="2" borderId="87" xfId="0" applyNumberFormat="1" applyFont="1" applyFill="1" applyBorder="1" applyAlignment="1">
      <alignment horizontal="center"/>
    </xf>
    <xf numFmtId="170" fontId="34" fillId="2" borderId="88" xfId="0" applyNumberFormat="1" applyFont="1" applyFill="1" applyBorder="1" applyAlignment="1">
      <alignment horizontal="center"/>
    </xf>
    <xf numFmtId="3" fontId="34" fillId="0" borderId="96" xfId="0" applyNumberFormat="1" applyFont="1" applyBorder="1" applyAlignment="1">
      <alignment horizontal="center"/>
    </xf>
    <xf numFmtId="10" fontId="34" fillId="0" borderId="88" xfId="0" applyNumberFormat="1" applyFont="1" applyBorder="1" applyAlignment="1">
      <alignment horizontal="center"/>
    </xf>
    <xf numFmtId="1" fontId="34" fillId="2" borderId="20" xfId="0" applyNumberFormat="1" applyFont="1" applyFill="1" applyBorder="1" applyAlignment="1">
      <alignment horizontal="center"/>
    </xf>
    <xf numFmtId="170" fontId="34" fillId="2" borderId="19" xfId="0" applyNumberFormat="1" applyFont="1" applyFill="1" applyBorder="1" applyAlignment="1">
      <alignment horizontal="center"/>
    </xf>
    <xf numFmtId="10" fontId="34" fillId="0" borderId="19" xfId="0" applyNumberFormat="1" applyFont="1" applyBorder="1" applyAlignment="1">
      <alignment horizontal="center"/>
    </xf>
    <xf numFmtId="0" fontId="34" fillId="2" borderId="10" xfId="0" applyFont="1" applyFill="1" applyBorder="1" applyAlignment="1">
      <alignment horizontal="left"/>
    </xf>
    <xf numFmtId="1" fontId="34" fillId="2" borderId="102" xfId="0" applyNumberFormat="1" applyFont="1" applyFill="1" applyBorder="1" applyAlignment="1">
      <alignment horizontal="center"/>
    </xf>
    <xf numFmtId="170" fontId="34" fillId="2" borderId="100" xfId="0" applyNumberFormat="1" applyFont="1" applyFill="1" applyBorder="1" applyAlignment="1">
      <alignment horizontal="center"/>
    </xf>
    <xf numFmtId="3" fontId="34" fillId="0" borderId="103" xfId="0" applyNumberFormat="1" applyFont="1" applyBorder="1" applyAlignment="1">
      <alignment horizontal="center"/>
    </xf>
    <xf numFmtId="10" fontId="34" fillId="0" borderId="100" xfId="0" applyNumberFormat="1" applyFont="1" applyBorder="1" applyAlignment="1">
      <alignment horizontal="center"/>
    </xf>
    <xf numFmtId="170" fontId="38" fillId="0" borderId="0" xfId="0" applyNumberFormat="1" applyFont="1"/>
    <xf numFmtId="170" fontId="307" fillId="0" borderId="0" xfId="0" applyNumberFormat="1" applyFont="1"/>
    <xf numFmtId="0" fontId="306" fillId="0" borderId="79" xfId="0" applyFont="1" applyBorder="1"/>
    <xf numFmtId="170" fontId="306" fillId="0" borderId="0" xfId="0" applyNumberFormat="1" applyFont="1"/>
    <xf numFmtId="0" fontId="36" fillId="2" borderId="81" xfId="0" applyFont="1" applyFill="1" applyBorder="1" applyAlignment="1">
      <alignment vertical="center"/>
    </xf>
    <xf numFmtId="0" fontId="34" fillId="2" borderId="83" xfId="0" applyFont="1" applyFill="1" applyBorder="1"/>
    <xf numFmtId="3" fontId="34" fillId="0" borderId="83" xfId="0" applyNumberFormat="1" applyFont="1" applyBorder="1" applyAlignment="1">
      <alignment horizontal="center" vertical="center"/>
    </xf>
    <xf numFmtId="3" fontId="34" fillId="0" borderId="79" xfId="0" applyNumberFormat="1" applyFont="1" applyBorder="1" applyAlignment="1">
      <alignment horizontal="center" vertical="center"/>
    </xf>
    <xf numFmtId="3" fontId="34" fillId="0" borderId="6" xfId="0" applyNumberFormat="1" applyFont="1" applyBorder="1" applyAlignment="1">
      <alignment horizontal="center" vertical="center"/>
    </xf>
    <xf numFmtId="3" fontId="34" fillId="0" borderId="0" xfId="0" applyNumberFormat="1" applyFont="1" applyAlignment="1">
      <alignment horizontal="center" vertical="center"/>
    </xf>
    <xf numFmtId="3" fontId="34" fillId="0" borderId="116" xfId="0" applyNumberFormat="1" applyFont="1" applyBorder="1" applyAlignment="1">
      <alignment horizontal="center" vertical="center"/>
    </xf>
    <xf numFmtId="3" fontId="34" fillId="0" borderId="81" xfId="0" applyNumberFormat="1" applyFont="1" applyBorder="1" applyAlignment="1">
      <alignment horizontal="center" vertical="center"/>
    </xf>
    <xf numFmtId="0" fontId="50" fillId="0" borderId="0" xfId="0" applyFont="1"/>
    <xf numFmtId="0" fontId="37" fillId="3" borderId="8" xfId="0" applyFont="1" applyFill="1" applyBorder="1" applyAlignment="1">
      <alignment horizontal="center" wrapText="1"/>
    </xf>
    <xf numFmtId="0" fontId="34" fillId="2" borderId="86" xfId="0" applyFont="1" applyFill="1" applyBorder="1"/>
    <xf numFmtId="170" fontId="34" fillId="0" borderId="5" xfId="32" applyNumberFormat="1" applyFont="1" applyBorder="1" applyAlignment="1">
      <alignment horizontal="center"/>
    </xf>
    <xf numFmtId="0" fontId="34" fillId="2" borderId="5" xfId="0" applyFont="1" applyFill="1" applyBorder="1"/>
    <xf numFmtId="0" fontId="34" fillId="2" borderId="2" xfId="0" applyFont="1" applyFill="1" applyBorder="1"/>
    <xf numFmtId="0" fontId="34" fillId="2" borderId="6" xfId="0" applyFont="1" applyFill="1" applyBorder="1" applyAlignment="1">
      <alignment horizontal="left" vertical="center"/>
    </xf>
    <xf numFmtId="0" fontId="36" fillId="2" borderId="6" xfId="0" applyFont="1" applyFill="1" applyBorder="1" applyAlignment="1">
      <alignment horizontal="left" vertical="center"/>
    </xf>
    <xf numFmtId="0" fontId="36" fillId="2" borderId="116" xfId="0" applyFont="1" applyFill="1" applyBorder="1" applyAlignment="1">
      <alignment horizontal="left" vertical="center"/>
    </xf>
    <xf numFmtId="170" fontId="36" fillId="0" borderId="116" xfId="6" applyNumberFormat="1" applyFont="1" applyBorder="1" applyAlignment="1">
      <alignment horizontal="center" vertical="center"/>
    </xf>
    <xf numFmtId="170" fontId="36" fillId="0" borderId="81" xfId="6" applyNumberFormat="1" applyFont="1" applyBorder="1" applyAlignment="1">
      <alignment horizontal="center" vertical="center"/>
    </xf>
    <xf numFmtId="170" fontId="36" fillId="0" borderId="81" xfId="0" applyNumberFormat="1" applyFont="1" applyBorder="1" applyAlignment="1">
      <alignment horizontal="center" vertical="center"/>
    </xf>
    <xf numFmtId="0" fontId="37" fillId="3" borderId="87" xfId="12" applyFont="1" applyFill="1" applyBorder="1" applyAlignment="1">
      <alignment horizontal="center" vertical="center" wrapText="1"/>
    </xf>
    <xf numFmtId="0" fontId="37" fillId="3" borderId="96" xfId="12" applyFont="1" applyFill="1" applyBorder="1" applyAlignment="1">
      <alignment horizontal="center" vertical="center" wrapText="1"/>
    </xf>
    <xf numFmtId="170" fontId="37" fillId="3" borderId="96" xfId="12" applyNumberFormat="1" applyFont="1" applyFill="1" applyBorder="1" applyAlignment="1">
      <alignment horizontal="center" vertical="center" wrapText="1"/>
    </xf>
    <xf numFmtId="0" fontId="34" fillId="6" borderId="116" xfId="12" applyFont="1" applyFill="1" applyBorder="1" applyAlignment="1">
      <alignment horizontal="left" vertical="center"/>
    </xf>
    <xf numFmtId="288" fontId="34" fillId="0" borderId="0" xfId="12" applyNumberFormat="1" applyFont="1" applyAlignment="1">
      <alignment horizontal="center" vertical="center"/>
    </xf>
    <xf numFmtId="288" fontId="34" fillId="0" borderId="20" xfId="12" applyNumberFormat="1" applyFont="1" applyBorder="1" applyAlignment="1">
      <alignment horizontal="center" vertical="center"/>
    </xf>
    <xf numFmtId="288" fontId="34" fillId="0" borderId="96" xfId="12" applyNumberFormat="1" applyFont="1" applyBorder="1" applyAlignment="1">
      <alignment horizontal="center" vertical="center"/>
    </xf>
    <xf numFmtId="288" fontId="34" fillId="0" borderId="87" xfId="12" applyNumberFormat="1" applyFont="1" applyBorder="1" applyAlignment="1">
      <alignment horizontal="center" vertical="center"/>
    </xf>
    <xf numFmtId="288" fontId="34" fillId="0" borderId="13" xfId="12" applyNumberFormat="1" applyFont="1" applyBorder="1" applyAlignment="1">
      <alignment horizontal="center" vertical="center"/>
    </xf>
    <xf numFmtId="288" fontId="34" fillId="0" borderId="0" xfId="35" applyNumberFormat="1" applyFont="1" applyAlignment="1">
      <alignment horizontal="center" vertical="center"/>
    </xf>
    <xf numFmtId="288" fontId="34" fillId="0" borderId="13" xfId="22" applyNumberFormat="1" applyFont="1" applyBorder="1" applyAlignment="1">
      <alignment horizontal="center" vertical="center"/>
    </xf>
    <xf numFmtId="288" fontId="34" fillId="0" borderId="0" xfId="22" applyNumberFormat="1" applyFont="1" applyAlignment="1">
      <alignment horizontal="center" vertical="center"/>
    </xf>
    <xf numFmtId="288" fontId="34" fillId="6" borderId="101" xfId="12" applyNumberFormat="1" applyFont="1" applyFill="1" applyBorder="1" applyAlignment="1">
      <alignment horizontal="center" vertical="center"/>
    </xf>
    <xf numFmtId="288" fontId="34" fillId="6" borderId="91" xfId="12" applyNumberFormat="1" applyFont="1" applyFill="1" applyBorder="1" applyAlignment="1">
      <alignment horizontal="center" vertical="center"/>
    </xf>
    <xf numFmtId="288" fontId="34" fillId="6" borderId="85" xfId="12" applyNumberFormat="1" applyFont="1" applyFill="1" applyBorder="1" applyAlignment="1">
      <alignment horizontal="center" vertical="center"/>
    </xf>
    <xf numFmtId="288" fontId="34" fillId="0" borderId="101" xfId="35" applyNumberFormat="1" applyFont="1" applyBorder="1" applyAlignment="1">
      <alignment horizontal="center" vertical="center"/>
    </xf>
    <xf numFmtId="288" fontId="34" fillId="0" borderId="101" xfId="12" applyNumberFormat="1" applyFont="1" applyBorder="1" applyAlignment="1">
      <alignment horizontal="center" vertical="center"/>
    </xf>
    <xf numFmtId="288" fontId="34" fillId="0" borderId="81" xfId="22" applyNumberFormat="1" applyFont="1" applyBorder="1" applyAlignment="1">
      <alignment horizontal="center" vertical="center"/>
    </xf>
    <xf numFmtId="288" fontId="34" fillId="0" borderId="81" xfId="12" applyNumberFormat="1" applyFont="1" applyBorder="1" applyAlignment="1">
      <alignment horizontal="center" vertical="center"/>
    </xf>
    <xf numFmtId="10" fontId="34" fillId="0" borderId="84" xfId="53394" applyNumberFormat="1" applyFont="1" applyBorder="1" applyAlignment="1">
      <alignment horizontal="center" vertical="center"/>
    </xf>
    <xf numFmtId="10" fontId="34" fillId="0" borderId="105" xfId="53394" applyNumberFormat="1" applyFont="1" applyBorder="1" applyAlignment="1">
      <alignment horizontal="center" vertical="center"/>
    </xf>
    <xf numFmtId="10" fontId="34" fillId="0" borderId="105" xfId="53394" applyNumberFormat="1" applyFont="1" applyBorder="1" applyAlignment="1">
      <alignment horizontal="center"/>
    </xf>
    <xf numFmtId="10" fontId="34" fillId="0" borderId="0" xfId="53394" applyNumberFormat="1" applyFont="1" applyAlignment="1">
      <alignment horizontal="center" vertical="center"/>
    </xf>
    <xf numFmtId="10" fontId="34" fillId="6" borderId="101" xfId="53394" applyNumberFormat="1" applyFont="1" applyFill="1" applyBorder="1" applyAlignment="1">
      <alignment horizontal="center" vertical="center"/>
    </xf>
    <xf numFmtId="10" fontId="34" fillId="0" borderId="19" xfId="53394" applyNumberFormat="1" applyFont="1" applyBorder="1" applyAlignment="1">
      <alignment horizontal="center" vertical="center"/>
    </xf>
    <xf numFmtId="10" fontId="34" fillId="6" borderId="92" xfId="53394" applyNumberFormat="1" applyFont="1" applyFill="1" applyBorder="1" applyAlignment="1">
      <alignment horizontal="center" vertical="center"/>
    </xf>
    <xf numFmtId="10" fontId="34" fillId="0" borderId="88" xfId="53394" applyNumberFormat="1" applyFont="1" applyBorder="1" applyAlignment="1">
      <alignment horizontal="center" vertical="center"/>
    </xf>
    <xf numFmtId="10" fontId="34" fillId="0" borderId="99" xfId="53394" applyNumberFormat="1" applyFont="1" applyBorder="1" applyAlignment="1">
      <alignment horizontal="center" vertical="center"/>
    </xf>
    <xf numFmtId="10" fontId="34" fillId="0" borderId="7" xfId="53394" applyNumberFormat="1" applyFont="1" applyBorder="1" applyAlignment="1">
      <alignment horizontal="center" vertical="center"/>
    </xf>
    <xf numFmtId="288" fontId="34" fillId="5" borderId="101" xfId="35" applyNumberFormat="1" applyFont="1" applyFill="1" applyBorder="1" applyAlignment="1">
      <alignment horizontal="center" vertical="center"/>
    </xf>
    <xf numFmtId="288" fontId="34" fillId="5" borderId="101" xfId="12" applyNumberFormat="1" applyFont="1" applyFill="1" applyBorder="1" applyAlignment="1">
      <alignment horizontal="center" vertical="center"/>
    </xf>
    <xf numFmtId="288" fontId="34" fillId="0" borderId="6" xfId="12" applyNumberFormat="1" applyFont="1" applyBorder="1" applyAlignment="1">
      <alignment horizontal="center" vertical="center"/>
    </xf>
    <xf numFmtId="288" fontId="34" fillId="0" borderId="6" xfId="35" applyNumberFormat="1" applyFont="1" applyFill="1" applyBorder="1" applyAlignment="1">
      <alignment horizontal="center" vertical="center"/>
    </xf>
    <xf numFmtId="288" fontId="34" fillId="0" borderId="0" xfId="35" applyNumberFormat="1" applyFont="1" applyFill="1" applyBorder="1" applyAlignment="1">
      <alignment horizontal="center" vertical="center"/>
    </xf>
    <xf numFmtId="288" fontId="34" fillId="0" borderId="116" xfId="35" applyNumberFormat="1" applyFont="1" applyFill="1" applyBorder="1" applyAlignment="1">
      <alignment horizontal="center" vertical="center"/>
    </xf>
    <xf numFmtId="288" fontId="34" fillId="0" borderId="105" xfId="12" applyNumberFormat="1" applyFont="1" applyBorder="1" applyAlignment="1">
      <alignment horizontal="center" vertical="center"/>
    </xf>
    <xf numFmtId="288" fontId="34" fillId="0" borderId="105" xfId="35" applyNumberFormat="1" applyFont="1" applyFill="1" applyBorder="1" applyAlignment="1">
      <alignment horizontal="center" vertical="center"/>
    </xf>
    <xf numFmtId="288" fontId="34" fillId="5" borderId="116" xfId="35" applyNumberFormat="1" applyFont="1" applyFill="1" applyBorder="1" applyAlignment="1">
      <alignment horizontal="center" vertical="center"/>
    </xf>
    <xf numFmtId="288" fontId="34" fillId="5" borderId="82" xfId="12" applyNumberFormat="1" applyFont="1" applyFill="1" applyBorder="1" applyAlignment="1">
      <alignment horizontal="center" vertical="center"/>
    </xf>
    <xf numFmtId="10" fontId="34" fillId="5" borderId="99" xfId="53394" applyNumberFormat="1" applyFont="1" applyFill="1" applyBorder="1" applyAlignment="1">
      <alignment horizontal="center" vertical="center"/>
    </xf>
    <xf numFmtId="10" fontId="34" fillId="0" borderId="105" xfId="53394" applyNumberFormat="1" applyFont="1" applyFill="1" applyBorder="1" applyAlignment="1">
      <alignment horizontal="center" vertical="center"/>
    </xf>
    <xf numFmtId="10" fontId="34" fillId="0" borderId="82" xfId="53394" applyNumberFormat="1" applyFont="1" applyFill="1" applyBorder="1" applyAlignment="1">
      <alignment horizontal="center" vertical="center"/>
    </xf>
    <xf numFmtId="0" fontId="38" fillId="5" borderId="0" xfId="0" applyFont="1" applyFill="1" applyAlignment="1">
      <alignment horizontal="center"/>
    </xf>
    <xf numFmtId="3" fontId="34" fillId="0" borderId="84" xfId="0" applyNumberFormat="1" applyFont="1" applyBorder="1" applyAlignment="1">
      <alignment horizontal="center" vertical="center"/>
    </xf>
    <xf numFmtId="3" fontId="34" fillId="0" borderId="105" xfId="0" applyNumberFormat="1" applyFont="1" applyBorder="1" applyAlignment="1">
      <alignment horizontal="center" vertical="center"/>
    </xf>
    <xf numFmtId="3" fontId="34" fillId="0" borderId="82" xfId="0" applyNumberFormat="1" applyFont="1" applyBorder="1" applyAlignment="1">
      <alignment horizontal="center" vertical="center"/>
    </xf>
    <xf numFmtId="0" fontId="323" fillId="3" borderId="0" xfId="12" applyFont="1" applyFill="1" applyAlignment="1">
      <alignment horizontal="center" vertical="center"/>
    </xf>
    <xf numFmtId="288" fontId="324" fillId="0" borderId="6" xfId="12" applyNumberFormat="1" applyFont="1" applyBorder="1" applyAlignment="1">
      <alignment horizontal="center" vertical="center"/>
    </xf>
    <xf numFmtId="288" fontId="324" fillId="0" borderId="0" xfId="12" applyNumberFormat="1" applyFont="1" applyAlignment="1">
      <alignment horizontal="center" vertical="center"/>
    </xf>
    <xf numFmtId="288" fontId="34" fillId="0" borderId="6" xfId="35" applyNumberFormat="1" applyFont="1" applyBorder="1" applyAlignment="1">
      <alignment horizontal="center" vertical="center"/>
    </xf>
    <xf numFmtId="288" fontId="34" fillId="0" borderId="116" xfId="35" applyNumberFormat="1" applyFont="1" applyBorder="1" applyAlignment="1">
      <alignment horizontal="center" vertical="center"/>
    </xf>
    <xf numFmtId="288" fontId="324" fillId="0" borderId="81" xfId="12" applyNumberFormat="1" applyFont="1" applyBorder="1" applyAlignment="1">
      <alignment horizontal="center" vertical="center"/>
    </xf>
    <xf numFmtId="0" fontId="37" fillId="3" borderId="83" xfId="3" applyFont="1" applyFill="1" applyBorder="1" applyAlignment="1">
      <alignment vertical="center"/>
    </xf>
    <xf numFmtId="0" fontId="37" fillId="3" borderId="79" xfId="3" applyFont="1" applyFill="1" applyBorder="1" applyAlignment="1">
      <alignment vertical="center"/>
    </xf>
    <xf numFmtId="0" fontId="37" fillId="3" borderId="84" xfId="3" applyFont="1" applyFill="1" applyBorder="1" applyAlignment="1">
      <alignment vertical="center"/>
    </xf>
    <xf numFmtId="49" fontId="54" fillId="3" borderId="81" xfId="3" quotePrefix="1" applyNumberFormat="1" applyFont="1" applyFill="1" applyBorder="1" applyAlignment="1">
      <alignment horizontal="center"/>
    </xf>
    <xf numFmtId="0" fontId="45" fillId="3" borderId="83" xfId="21" applyFont="1" applyFill="1" applyBorder="1" applyAlignment="1">
      <alignment vertical="center"/>
    </xf>
    <xf numFmtId="0" fontId="45" fillId="3" borderId="79" xfId="21" applyFont="1" applyFill="1" applyBorder="1" applyAlignment="1">
      <alignment vertical="center"/>
    </xf>
    <xf numFmtId="0" fontId="45" fillId="3" borderId="84" xfId="21" applyFont="1" applyFill="1" applyBorder="1" applyAlignment="1">
      <alignment vertical="center"/>
    </xf>
    <xf numFmtId="1" fontId="45" fillId="3" borderId="81" xfId="0" applyNumberFormat="1" applyFont="1" applyFill="1" applyBorder="1" applyAlignment="1">
      <alignment horizontal="center"/>
    </xf>
    <xf numFmtId="0" fontId="45" fillId="3" borderId="83" xfId="0" applyFont="1" applyFill="1" applyBorder="1" applyAlignment="1">
      <alignment vertical="top"/>
    </xf>
    <xf numFmtId="0" fontId="45" fillId="3" borderId="79" xfId="0" applyFont="1" applyFill="1" applyBorder="1" applyAlignment="1">
      <alignment vertical="top"/>
    </xf>
    <xf numFmtId="288" fontId="316" fillId="0" borderId="0" xfId="51" applyNumberFormat="1" applyFont="1" applyAlignment="1">
      <alignment horizontal="center"/>
    </xf>
    <xf numFmtId="288" fontId="315" fillId="0" borderId="0" xfId="51" applyNumberFormat="1" applyFont="1" applyAlignment="1">
      <alignment horizontal="center"/>
    </xf>
    <xf numFmtId="288" fontId="315" fillId="0" borderId="0" xfId="27" applyNumberFormat="1" applyFont="1" applyAlignment="1">
      <alignment horizontal="center"/>
    </xf>
    <xf numFmtId="0" fontId="45" fillId="3" borderId="79" xfId="23" applyFont="1" applyFill="1" applyBorder="1"/>
    <xf numFmtId="0" fontId="45" fillId="3" borderId="82" xfId="0" applyFont="1" applyFill="1" applyBorder="1" applyAlignment="1">
      <alignment horizontal="center"/>
    </xf>
    <xf numFmtId="0" fontId="45" fillId="3" borderId="83" xfId="23" applyFont="1" applyFill="1" applyBorder="1"/>
    <xf numFmtId="0" fontId="45" fillId="3" borderId="83" xfId="3" applyFont="1" applyFill="1" applyBorder="1" applyAlignment="1">
      <alignment vertical="center"/>
    </xf>
    <xf numFmtId="0" fontId="45" fillId="3" borderId="79" xfId="3" applyFont="1" applyFill="1" applyBorder="1" applyAlignment="1">
      <alignment vertical="center"/>
    </xf>
    <xf numFmtId="0" fontId="45" fillId="3" borderId="84" xfId="3" applyFont="1" applyFill="1" applyBorder="1" applyAlignment="1">
      <alignment vertical="center"/>
    </xf>
    <xf numFmtId="288" fontId="316" fillId="5" borderId="0" xfId="22" applyNumberFormat="1" applyFont="1" applyFill="1" applyAlignment="1">
      <alignment horizontal="center" vertical="center" wrapText="1"/>
    </xf>
    <xf numFmtId="288" fontId="314" fillId="3" borderId="79" xfId="21" applyNumberFormat="1" applyFont="1" applyFill="1" applyBorder="1" applyAlignment="1">
      <alignment vertical="center"/>
    </xf>
    <xf numFmtId="288" fontId="314" fillId="3" borderId="84" xfId="21" applyNumberFormat="1" applyFont="1" applyFill="1" applyBorder="1" applyAlignment="1">
      <alignment vertical="center"/>
    </xf>
    <xf numFmtId="288" fontId="45" fillId="3" borderId="83" xfId="3" applyNumberFormat="1" applyFont="1" applyFill="1" applyBorder="1" applyAlignment="1">
      <alignment vertical="center"/>
    </xf>
    <xf numFmtId="288" fontId="45" fillId="3" borderId="79" xfId="3" applyNumberFormat="1" applyFont="1" applyFill="1" applyBorder="1" applyAlignment="1">
      <alignment vertical="center"/>
    </xf>
    <xf numFmtId="10" fontId="315" fillId="0" borderId="9" xfId="32" applyNumberFormat="1" applyFont="1" applyBorder="1" applyAlignment="1">
      <alignment horizontal="center" vertical="center" wrapText="1"/>
    </xf>
    <xf numFmtId="0" fontId="37" fillId="3" borderId="83" xfId="0" applyFont="1" applyFill="1" applyBorder="1" applyAlignment="1">
      <alignment vertical="center" wrapText="1"/>
    </xf>
    <xf numFmtId="0" fontId="37" fillId="3" borderId="79" xfId="0" applyFont="1" applyFill="1" applyBorder="1" applyAlignment="1">
      <alignment vertical="center" wrapText="1"/>
    </xf>
    <xf numFmtId="0" fontId="37" fillId="3" borderId="84" xfId="0" applyFont="1" applyFill="1" applyBorder="1" applyAlignment="1">
      <alignment vertical="center" wrapText="1"/>
    </xf>
    <xf numFmtId="0" fontId="37" fillId="4" borderId="6" xfId="0" applyFont="1" applyFill="1" applyBorder="1" applyAlignment="1">
      <alignment horizontal="left"/>
    </xf>
    <xf numFmtId="0" fontId="37" fillId="4" borderId="0" xfId="0" applyFont="1" applyFill="1" applyAlignment="1">
      <alignment horizontal="left"/>
    </xf>
    <xf numFmtId="1" fontId="37" fillId="3" borderId="82" xfId="13" applyNumberFormat="1" applyFont="1" applyFill="1" applyBorder="1" applyAlignment="1">
      <alignment horizontal="center"/>
    </xf>
    <xf numFmtId="0" fontId="36" fillId="6" borderId="83" xfId="0" applyFont="1" applyFill="1" applyBorder="1" applyAlignment="1">
      <alignment horizontal="left"/>
    </xf>
    <xf numFmtId="0" fontId="36" fillId="6" borderId="105" xfId="0" applyFont="1" applyFill="1" applyBorder="1" applyAlignment="1">
      <alignment horizontal="center"/>
    </xf>
    <xf numFmtId="0" fontId="36" fillId="6" borderId="0" xfId="0" applyFont="1" applyFill="1" applyAlignment="1">
      <alignment horizontal="left"/>
    </xf>
    <xf numFmtId="0" fontId="36" fillId="0" borderId="105" xfId="0" applyFont="1" applyBorder="1" applyAlignment="1">
      <alignment horizontal="center"/>
    </xf>
    <xf numFmtId="0" fontId="37" fillId="4" borderId="105" xfId="0" applyFont="1" applyFill="1" applyBorder="1" applyAlignment="1">
      <alignment horizontal="center"/>
    </xf>
    <xf numFmtId="0" fontId="34" fillId="6" borderId="84" xfId="0" applyFont="1" applyFill="1" applyBorder="1" applyAlignment="1">
      <alignment horizontal="center"/>
    </xf>
    <xf numFmtId="0" fontId="34" fillId="6" borderId="105" xfId="0" applyFont="1" applyFill="1" applyBorder="1" applyAlignment="1">
      <alignment horizontal="center"/>
    </xf>
    <xf numFmtId="288" fontId="34" fillId="0" borderId="6" xfId="13" applyNumberFormat="1" applyFont="1" applyBorder="1" applyAlignment="1">
      <alignment horizontal="center"/>
    </xf>
    <xf numFmtId="288" fontId="34" fillId="0" borderId="0" xfId="13" applyNumberFormat="1" applyFont="1" applyBorder="1" applyAlignment="1">
      <alignment horizontal="center"/>
    </xf>
    <xf numFmtId="288" fontId="34" fillId="0" borderId="105" xfId="13" applyNumberFormat="1" applyFont="1" applyBorder="1" applyAlignment="1">
      <alignment horizontal="center"/>
    </xf>
    <xf numFmtId="0" fontId="34" fillId="6" borderId="105" xfId="0" applyFont="1" applyFill="1" applyBorder="1" applyAlignment="1">
      <alignment horizontal="center" vertical="center"/>
    </xf>
    <xf numFmtId="288" fontId="36" fillId="0" borderId="6" xfId="13" applyNumberFormat="1" applyFont="1" applyBorder="1" applyAlignment="1">
      <alignment horizontal="center"/>
    </xf>
    <xf numFmtId="288" fontId="36" fillId="0" borderId="0" xfId="13" applyNumberFormat="1" applyFont="1" applyBorder="1" applyAlignment="1">
      <alignment horizontal="center"/>
    </xf>
    <xf numFmtId="288" fontId="36" fillId="0" borderId="105" xfId="13" applyNumberFormat="1" applyFont="1" applyBorder="1" applyAlignment="1">
      <alignment horizontal="center"/>
    </xf>
    <xf numFmtId="288" fontId="36" fillId="0" borderId="6" xfId="13" applyNumberFormat="1" applyFont="1" applyBorder="1" applyAlignment="1">
      <alignment horizontal="center" vertical="center"/>
    </xf>
    <xf numFmtId="288" fontId="36" fillId="0" borderId="0" xfId="13" applyNumberFormat="1" applyFont="1" applyBorder="1" applyAlignment="1">
      <alignment horizontal="center" vertical="center"/>
    </xf>
    <xf numFmtId="288" fontId="36" fillId="0" borderId="105" xfId="13" applyNumberFormat="1" applyFont="1" applyBorder="1" applyAlignment="1">
      <alignment horizontal="center" vertical="center"/>
    </xf>
    <xf numFmtId="0" fontId="34" fillId="0" borderId="105" xfId="0" applyFont="1" applyBorder="1" applyAlignment="1">
      <alignment horizontal="center"/>
    </xf>
    <xf numFmtId="0" fontId="34" fillId="0" borderId="82" xfId="0" applyFont="1" applyBorder="1" applyAlignment="1">
      <alignment horizontal="center"/>
    </xf>
    <xf numFmtId="288" fontId="36" fillId="0" borderId="116" xfId="13" applyNumberFormat="1" applyFont="1" applyBorder="1" applyAlignment="1">
      <alignment horizontal="center"/>
    </xf>
    <xf numFmtId="288" fontId="36" fillId="0" borderId="81" xfId="13" applyNumberFormat="1" applyFont="1" applyBorder="1" applyAlignment="1">
      <alignment horizontal="center"/>
    </xf>
    <xf numFmtId="288" fontId="36" fillId="0" borderId="82" xfId="13" applyNumberFormat="1" applyFont="1" applyBorder="1" applyAlignment="1">
      <alignment horizontal="center"/>
    </xf>
    <xf numFmtId="0" fontId="36" fillId="0" borderId="0" xfId="0" applyFont="1" applyAlignment="1">
      <alignment horizontal="left"/>
    </xf>
    <xf numFmtId="0" fontId="307" fillId="0" borderId="0" xfId="0" applyFont="1" applyAlignment="1">
      <alignment horizontal="left"/>
    </xf>
    <xf numFmtId="0" fontId="34" fillId="6" borderId="79" xfId="0" applyFont="1" applyFill="1" applyBorder="1" applyAlignment="1">
      <alignment horizontal="left"/>
    </xf>
    <xf numFmtId="0" fontId="36" fillId="6" borderId="6" xfId="0" applyFont="1" applyFill="1" applyBorder="1" applyAlignment="1">
      <alignment horizontal="left"/>
    </xf>
    <xf numFmtId="0" fontId="34" fillId="6" borderId="0" xfId="0" applyFont="1" applyFill="1" applyAlignment="1">
      <alignment horizontal="left"/>
    </xf>
    <xf numFmtId="0" fontId="34" fillId="6" borderId="6" xfId="0" applyFont="1" applyFill="1" applyBorder="1" applyAlignment="1">
      <alignment horizontal="left"/>
    </xf>
    <xf numFmtId="0" fontId="34" fillId="6" borderId="0" xfId="0" applyFont="1" applyFill="1" applyAlignment="1">
      <alignment horizontal="left" vertical="center"/>
    </xf>
    <xf numFmtId="0" fontId="34" fillId="0" borderId="0" xfId="0" applyFont="1" applyAlignment="1">
      <alignment horizontal="left"/>
    </xf>
    <xf numFmtId="0" fontId="34" fillId="0" borderId="6" xfId="0" applyFont="1" applyBorder="1" applyAlignment="1">
      <alignment horizontal="left"/>
    </xf>
    <xf numFmtId="0" fontId="36" fillId="0" borderId="116" xfId="0" applyFont="1" applyBorder="1" applyAlignment="1">
      <alignment horizontal="left"/>
    </xf>
    <xf numFmtId="0" fontId="34" fillId="0" borderId="81" xfId="0" applyFont="1" applyBorder="1" applyAlignment="1">
      <alignment horizontal="left"/>
    </xf>
    <xf numFmtId="0" fontId="56" fillId="0" borderId="0" xfId="0" applyFont="1" applyAlignment="1">
      <alignment horizontal="left"/>
    </xf>
    <xf numFmtId="0" fontId="316" fillId="0" borderId="0" xfId="0" applyFont="1" applyAlignment="1">
      <alignment horizontal="left"/>
    </xf>
    <xf numFmtId="0" fontId="36" fillId="4" borderId="83" xfId="0" applyFont="1" applyFill="1" applyBorder="1" applyAlignment="1">
      <alignment horizontal="center" wrapText="1"/>
    </xf>
    <xf numFmtId="0" fontId="36" fillId="4" borderId="79" xfId="0" applyFont="1" applyFill="1" applyBorder="1" applyAlignment="1">
      <alignment horizontal="center" wrapText="1"/>
    </xf>
    <xf numFmtId="49" fontId="37" fillId="3" borderId="93" xfId="24" quotePrefix="1" applyNumberFormat="1" applyFont="1" applyFill="1" applyBorder="1" applyAlignment="1">
      <alignment horizontal="center"/>
    </xf>
    <xf numFmtId="0" fontId="34" fillId="0" borderId="83" xfId="0" applyFont="1" applyBorder="1" applyAlignment="1">
      <alignment horizontal="center" vertical="center" wrapText="1"/>
    </xf>
    <xf numFmtId="0" fontId="34" fillId="0" borderId="79" xfId="0" applyFont="1" applyBorder="1" applyAlignment="1">
      <alignment horizontal="center" vertical="center" wrapText="1"/>
    </xf>
    <xf numFmtId="170" fontId="34" fillId="0" borderId="79" xfId="53394" applyNumberFormat="1" applyFont="1" applyBorder="1" applyAlignment="1">
      <alignment horizontal="center" vertical="center" wrapText="1"/>
    </xf>
    <xf numFmtId="3" fontId="34" fillId="0" borderId="84" xfId="0" applyNumberFormat="1" applyFont="1" applyBorder="1" applyAlignment="1">
      <alignment horizontal="center"/>
    </xf>
    <xf numFmtId="0" fontId="34" fillId="0" borderId="6" xfId="0" applyFont="1" applyBorder="1" applyAlignment="1">
      <alignment horizontal="center" vertical="center" wrapText="1"/>
    </xf>
    <xf numFmtId="0" fontId="34" fillId="0" borderId="0" xfId="0" applyFont="1" applyAlignment="1">
      <alignment horizontal="center" vertical="center" wrapText="1"/>
    </xf>
    <xf numFmtId="170" fontId="34" fillId="0" borderId="0" xfId="53394" applyNumberFormat="1" applyFont="1" applyBorder="1" applyAlignment="1">
      <alignment horizontal="center" vertical="center" wrapText="1"/>
    </xf>
    <xf numFmtId="9" fontId="34" fillId="0" borderId="0" xfId="53394" applyFont="1" applyBorder="1" applyAlignment="1">
      <alignment horizontal="center" vertical="center" wrapText="1"/>
    </xf>
    <xf numFmtId="288" fontId="34" fillId="0" borderId="6" xfId="0" applyNumberFormat="1" applyFont="1" applyBorder="1" applyAlignment="1">
      <alignment horizontal="center" vertical="center"/>
    </xf>
    <xf numFmtId="288" fontId="34" fillId="0" borderId="0" xfId="0" applyNumberFormat="1" applyFont="1" applyAlignment="1">
      <alignment horizontal="center" vertical="center"/>
    </xf>
    <xf numFmtId="288" fontId="34" fillId="0" borderId="105" xfId="0" applyNumberFormat="1" applyFont="1" applyBorder="1" applyAlignment="1">
      <alignment horizontal="center" vertical="center"/>
    </xf>
    <xf numFmtId="288" fontId="36" fillId="0" borderId="6" xfId="0" applyNumberFormat="1" applyFont="1" applyBorder="1" applyAlignment="1">
      <alignment horizontal="center" vertical="center"/>
    </xf>
    <xf numFmtId="288" fontId="36" fillId="0" borderId="0" xfId="0" applyNumberFormat="1" applyFont="1" applyAlignment="1">
      <alignment horizontal="center" vertical="center"/>
    </xf>
    <xf numFmtId="288" fontId="36" fillId="0" borderId="105" xfId="0" applyNumberFormat="1" applyFont="1" applyBorder="1" applyAlignment="1">
      <alignment horizontal="center" vertical="center"/>
    </xf>
    <xf numFmtId="288" fontId="34" fillId="5" borderId="0" xfId="0" applyNumberFormat="1" applyFont="1" applyFill="1" applyAlignment="1">
      <alignment horizontal="center" vertical="center"/>
    </xf>
    <xf numFmtId="288" fontId="34" fillId="0" borderId="116" xfId="0" applyNumberFormat="1" applyFont="1" applyBorder="1" applyAlignment="1">
      <alignment horizontal="center" vertical="center"/>
    </xf>
    <xf numFmtId="288" fontId="34" fillId="0" borderId="81" xfId="0" applyNumberFormat="1" applyFont="1" applyBorder="1" applyAlignment="1">
      <alignment horizontal="center" vertical="center"/>
    </xf>
    <xf numFmtId="288" fontId="34" fillId="0" borderId="82" xfId="0" applyNumberFormat="1" applyFont="1" applyBorder="1" applyAlignment="1">
      <alignment horizontal="center" vertical="center"/>
    </xf>
    <xf numFmtId="0" fontId="34" fillId="2" borderId="6" xfId="0" applyFont="1" applyFill="1" applyBorder="1" applyAlignment="1">
      <alignment horizontal="center" vertical="center"/>
    </xf>
    <xf numFmtId="0" fontId="34" fillId="2" borderId="0" xfId="0" applyFont="1" applyFill="1" applyAlignment="1">
      <alignment horizontal="center" vertical="center"/>
    </xf>
    <xf numFmtId="0" fontId="34" fillId="2" borderId="105" xfId="0" applyFont="1" applyFill="1" applyBorder="1" applyAlignment="1">
      <alignment horizontal="center" vertical="center"/>
    </xf>
    <xf numFmtId="3" fontId="34" fillId="2" borderId="6" xfId="0" applyNumberFormat="1" applyFont="1" applyFill="1" applyBorder="1" applyAlignment="1">
      <alignment horizontal="center" vertical="center"/>
    </xf>
    <xf numFmtId="3" fontId="34" fillId="2" borderId="0" xfId="0" applyNumberFormat="1" applyFont="1" applyFill="1" applyAlignment="1">
      <alignment horizontal="center" vertical="center"/>
    </xf>
    <xf numFmtId="3" fontId="34" fillId="2" borderId="105" xfId="0" applyNumberFormat="1" applyFont="1" applyFill="1" applyBorder="1" applyAlignment="1">
      <alignment horizontal="center" vertical="center"/>
    </xf>
    <xf numFmtId="3" fontId="34" fillId="2" borderId="116" xfId="0" applyNumberFormat="1" applyFont="1" applyFill="1" applyBorder="1" applyAlignment="1">
      <alignment horizontal="center" vertical="center"/>
    </xf>
    <xf numFmtId="3" fontId="34" fillId="2" borderId="101" xfId="0" applyNumberFormat="1" applyFont="1" applyFill="1" applyBorder="1" applyAlignment="1">
      <alignment horizontal="center" vertical="center"/>
    </xf>
    <xf numFmtId="0" fontId="36" fillId="2" borderId="2" xfId="0" applyFont="1" applyFill="1" applyBorder="1" applyAlignment="1">
      <alignment horizontal="left" vertical="center" wrapText="1"/>
    </xf>
    <xf numFmtId="3" fontId="36" fillId="0" borderId="116" xfId="0" applyNumberFormat="1" applyFont="1" applyBorder="1" applyAlignment="1">
      <alignment horizontal="center" vertical="center"/>
    </xf>
    <xf numFmtId="3" fontId="36" fillId="0" borderId="101" xfId="0" applyNumberFormat="1" applyFont="1" applyBorder="1" applyAlignment="1">
      <alignment horizontal="center" vertical="center"/>
    </xf>
    <xf numFmtId="0" fontId="37" fillId="3" borderId="80" xfId="1" applyFont="1" applyFill="1" applyBorder="1"/>
    <xf numFmtId="0" fontId="34" fillId="2" borderId="80" xfId="0" applyFont="1" applyFill="1" applyBorder="1" applyAlignment="1">
      <alignment horizontal="left"/>
    </xf>
    <xf numFmtId="3" fontId="34" fillId="2" borderId="80" xfId="0" applyNumberFormat="1" applyFont="1" applyFill="1" applyBorder="1" applyAlignment="1">
      <alignment horizontal="center" vertical="center"/>
    </xf>
    <xf numFmtId="3" fontId="34" fillId="2" borderId="81" xfId="0" applyNumberFormat="1" applyFont="1" applyFill="1" applyBorder="1" applyAlignment="1">
      <alignment horizontal="center" vertical="center"/>
    </xf>
    <xf numFmtId="3" fontId="36" fillId="0" borderId="80" xfId="0" applyNumberFormat="1" applyFont="1" applyBorder="1" applyAlignment="1">
      <alignment horizontal="center" vertical="center"/>
    </xf>
    <xf numFmtId="3" fontId="36" fillId="0" borderId="81" xfId="0" applyNumberFormat="1" applyFont="1" applyBorder="1" applyAlignment="1">
      <alignment horizontal="center" vertical="center"/>
    </xf>
    <xf numFmtId="0" fontId="36" fillId="2" borderId="83" xfId="0" applyFont="1" applyFill="1" applyBorder="1" applyAlignment="1">
      <alignment horizontal="left"/>
    </xf>
    <xf numFmtId="0" fontId="37" fillId="3" borderId="79" xfId="3" applyFont="1" applyFill="1" applyBorder="1" applyAlignment="1">
      <alignment horizontal="center" vertical="top"/>
    </xf>
    <xf numFmtId="0" fontId="36" fillId="0" borderId="6" xfId="0" applyFont="1" applyBorder="1" applyAlignment="1">
      <alignment horizontal="left"/>
    </xf>
    <xf numFmtId="0" fontId="37" fillId="0" borderId="0" xfId="0" applyFont="1"/>
    <xf numFmtId="0" fontId="301" fillId="0" borderId="0" xfId="1" applyFont="1" applyFill="1" applyBorder="1"/>
    <xf numFmtId="0" fontId="307" fillId="0" borderId="0" xfId="0" applyFont="1" applyAlignment="1">
      <alignment vertical="center"/>
    </xf>
    <xf numFmtId="0" fontId="37" fillId="4" borderId="86" xfId="0" applyFont="1" applyFill="1" applyBorder="1" applyAlignment="1">
      <alignment vertical="center"/>
    </xf>
    <xf numFmtId="0" fontId="307" fillId="4" borderId="2" xfId="0" applyFont="1" applyFill="1" applyBorder="1" applyAlignment="1">
      <alignment vertical="center"/>
    </xf>
    <xf numFmtId="0" fontId="36" fillId="2" borderId="86" xfId="0" applyFont="1" applyFill="1" applyBorder="1" applyAlignment="1">
      <alignment horizontal="left"/>
    </xf>
    <xf numFmtId="0" fontId="34" fillId="2" borderId="5" xfId="0" applyFont="1" applyFill="1" applyBorder="1" applyAlignment="1">
      <alignment horizontal="left" vertical="center"/>
    </xf>
    <xf numFmtId="288" fontId="34" fillId="2" borderId="0" xfId="0" applyNumberFormat="1" applyFont="1" applyFill="1" applyAlignment="1">
      <alignment horizontal="center" vertical="center"/>
    </xf>
    <xf numFmtId="0" fontId="36" fillId="2" borderId="5" xfId="0" applyFont="1" applyFill="1" applyBorder="1"/>
    <xf numFmtId="288" fontId="36" fillId="2" borderId="0" xfId="0" applyNumberFormat="1" applyFont="1" applyFill="1" applyAlignment="1">
      <alignment horizontal="center" vertical="center"/>
    </xf>
    <xf numFmtId="0" fontId="34" fillId="2" borderId="5" xfId="0" applyFont="1" applyFill="1" applyBorder="1" applyAlignment="1">
      <alignment horizontal="left" indent="1"/>
    </xf>
    <xf numFmtId="288" fontId="34" fillId="2" borderId="6" xfId="0" applyNumberFormat="1" applyFont="1" applyFill="1" applyBorder="1" applyAlignment="1">
      <alignment horizontal="center" vertical="center"/>
    </xf>
    <xf numFmtId="0" fontId="36" fillId="2" borderId="5" xfId="0" applyFont="1" applyFill="1" applyBorder="1" applyAlignment="1">
      <alignment horizontal="left"/>
    </xf>
    <xf numFmtId="0" fontId="34" fillId="2" borderId="5" xfId="0" applyFont="1" applyFill="1" applyBorder="1" applyAlignment="1">
      <alignment horizontal="left"/>
    </xf>
    <xf numFmtId="0" fontId="36" fillId="2" borderId="5" xfId="0" applyFont="1" applyFill="1" applyBorder="1" applyAlignment="1">
      <alignment vertical="center"/>
    </xf>
    <xf numFmtId="0" fontId="36" fillId="2" borderId="2" xfId="0" applyFont="1" applyFill="1" applyBorder="1" applyAlignment="1">
      <alignment horizontal="left"/>
    </xf>
    <xf numFmtId="288" fontId="36" fillId="2" borderId="81" xfId="0" applyNumberFormat="1" applyFont="1" applyFill="1" applyBorder="1" applyAlignment="1">
      <alignment horizontal="center" vertical="center"/>
    </xf>
    <xf numFmtId="0" fontId="36" fillId="2" borderId="0" xfId="0" applyFont="1" applyFill="1" applyAlignment="1">
      <alignment vertical="center"/>
    </xf>
    <xf numFmtId="288" fontId="34" fillId="2" borderId="83" xfId="0" applyNumberFormat="1" applyFont="1" applyFill="1" applyBorder="1" applyAlignment="1">
      <alignment horizontal="center" vertical="center"/>
    </xf>
    <xf numFmtId="288" fontId="34" fillId="2" borderId="79" xfId="0" applyNumberFormat="1" applyFont="1" applyFill="1" applyBorder="1" applyAlignment="1">
      <alignment horizontal="center" vertical="center"/>
    </xf>
    <xf numFmtId="288" fontId="38" fillId="0" borderId="83" xfId="35" applyNumberFormat="1" applyFont="1" applyBorder="1" applyAlignment="1">
      <alignment horizontal="center"/>
    </xf>
    <xf numFmtId="288" fontId="38" fillId="0" borderId="79" xfId="35" applyNumberFormat="1" applyFont="1" applyBorder="1" applyAlignment="1">
      <alignment horizontal="center"/>
    </xf>
    <xf numFmtId="288" fontId="38" fillId="0" borderId="84" xfId="35" applyNumberFormat="1" applyFont="1" applyBorder="1" applyAlignment="1">
      <alignment horizontal="center"/>
    </xf>
    <xf numFmtId="288" fontId="38" fillId="0" borderId="6" xfId="35" applyNumberFormat="1" applyFont="1" applyBorder="1" applyAlignment="1">
      <alignment horizontal="center"/>
    </xf>
    <xf numFmtId="288" fontId="38" fillId="0" borderId="0" xfId="35" applyNumberFormat="1" applyFont="1" applyBorder="1" applyAlignment="1">
      <alignment horizontal="center"/>
    </xf>
    <xf numFmtId="288" fontId="36" fillId="2" borderId="6" xfId="0" applyNumberFormat="1" applyFont="1" applyFill="1" applyBorder="1" applyAlignment="1">
      <alignment horizontal="center" vertical="center"/>
    </xf>
    <xf numFmtId="0" fontId="36" fillId="2" borderId="80" xfId="0" applyFont="1" applyFill="1" applyBorder="1" applyAlignment="1">
      <alignment vertical="center"/>
    </xf>
    <xf numFmtId="170" fontId="34" fillId="0" borderId="83" xfId="0" applyNumberFormat="1" applyFont="1" applyBorder="1" applyAlignment="1">
      <alignment horizontal="center" vertical="center"/>
    </xf>
    <xf numFmtId="170" fontId="34" fillId="0" borderId="79" xfId="0" applyNumberFormat="1" applyFont="1" applyBorder="1" applyAlignment="1">
      <alignment horizontal="center" vertical="center"/>
    </xf>
    <xf numFmtId="170" fontId="38" fillId="0" borderId="79" xfId="32" applyNumberFormat="1" applyFont="1" applyBorder="1" applyAlignment="1">
      <alignment horizontal="center"/>
    </xf>
    <xf numFmtId="170" fontId="38" fillId="0" borderId="84" xfId="32" applyNumberFormat="1" applyFont="1" applyBorder="1" applyAlignment="1">
      <alignment horizontal="center"/>
    </xf>
    <xf numFmtId="170" fontId="34" fillId="0" borderId="6" xfId="0" applyNumberFormat="1" applyFont="1" applyBorder="1" applyAlignment="1">
      <alignment horizontal="center" vertical="center"/>
    </xf>
    <xf numFmtId="170" fontId="38" fillId="0" borderId="81" xfId="32" applyNumberFormat="1" applyFont="1" applyBorder="1" applyAlignment="1">
      <alignment horizontal="center"/>
    </xf>
    <xf numFmtId="170" fontId="34" fillId="2" borderId="6" xfId="0" applyNumberFormat="1" applyFont="1" applyFill="1" applyBorder="1" applyAlignment="1">
      <alignment horizontal="center" vertical="center"/>
    </xf>
    <xf numFmtId="10" fontId="34" fillId="2" borderId="6" xfId="0" applyNumberFormat="1" applyFont="1" applyFill="1" applyBorder="1" applyAlignment="1">
      <alignment horizontal="center" vertical="center"/>
    </xf>
    <xf numFmtId="0" fontId="34" fillId="2" borderId="80" xfId="0" applyFont="1" applyFill="1" applyBorder="1" applyAlignment="1">
      <alignment vertical="center"/>
    </xf>
    <xf numFmtId="3" fontId="34" fillId="2" borderId="82" xfId="0" applyNumberFormat="1" applyFont="1" applyFill="1" applyBorder="1" applyAlignment="1">
      <alignment horizontal="center" vertical="center"/>
    </xf>
    <xf numFmtId="0" fontId="38" fillId="0" borderId="0" xfId="33" applyFont="1"/>
    <xf numFmtId="0" fontId="37" fillId="4" borderId="79" xfId="0" applyFont="1" applyFill="1" applyBorder="1" applyAlignment="1">
      <alignment horizontal="center" vertical="top"/>
    </xf>
    <xf numFmtId="0" fontId="37" fillId="4" borderId="84" xfId="0" applyFont="1" applyFill="1" applyBorder="1" applyAlignment="1">
      <alignment horizontal="center" vertical="top"/>
    </xf>
    <xf numFmtId="17" fontId="37" fillId="3" borderId="81" xfId="0" applyNumberFormat="1" applyFont="1" applyFill="1" applyBorder="1" applyAlignment="1">
      <alignment horizontal="center" vertical="center"/>
    </xf>
    <xf numFmtId="288" fontId="34" fillId="2" borderId="107" xfId="0" applyNumberFormat="1" applyFont="1" applyFill="1" applyBorder="1" applyAlignment="1">
      <alignment horizontal="center" vertical="center"/>
    </xf>
    <xf numFmtId="288" fontId="36" fillId="2" borderId="79" xfId="0" applyNumberFormat="1" applyFont="1" applyFill="1" applyBorder="1" applyAlignment="1">
      <alignment horizontal="center" vertical="center"/>
    </xf>
    <xf numFmtId="288" fontId="36" fillId="2" borderId="108" xfId="0" applyNumberFormat="1" applyFont="1" applyFill="1" applyBorder="1" applyAlignment="1">
      <alignment horizontal="center" vertical="center"/>
    </xf>
    <xf numFmtId="288" fontId="34" fillId="2" borderId="20" xfId="0" applyNumberFormat="1" applyFont="1" applyFill="1" applyBorder="1" applyAlignment="1">
      <alignment horizontal="center" vertical="center"/>
    </xf>
    <xf numFmtId="288" fontId="36" fillId="2" borderId="20" xfId="0" applyNumberFormat="1" applyFont="1" applyFill="1" applyBorder="1" applyAlignment="1">
      <alignment horizontal="center" vertical="center"/>
    </xf>
    <xf numFmtId="0" fontId="34" fillId="2" borderId="6" xfId="0" applyFont="1" applyFill="1" applyBorder="1" applyAlignment="1">
      <alignment horizontal="left" indent="1"/>
    </xf>
    <xf numFmtId="0" fontId="36" fillId="2" borderId="80" xfId="0" applyFont="1" applyFill="1" applyBorder="1" applyAlignment="1">
      <alignment horizontal="left"/>
    </xf>
    <xf numFmtId="288" fontId="36" fillId="2" borderId="91" xfId="0" applyNumberFormat="1" applyFont="1" applyFill="1" applyBorder="1" applyAlignment="1">
      <alignment horizontal="center" vertical="center"/>
    </xf>
    <xf numFmtId="288" fontId="36" fillId="2" borderId="85" xfId="0" applyNumberFormat="1" applyFont="1" applyFill="1" applyBorder="1" applyAlignment="1">
      <alignment horizontal="center" vertical="center"/>
    </xf>
    <xf numFmtId="0" fontId="36" fillId="2" borderId="0" xfId="0" applyFont="1" applyFill="1" applyAlignment="1">
      <alignment horizontal="center" vertical="center"/>
    </xf>
    <xf numFmtId="170" fontId="34" fillId="2" borderId="79" xfId="0" applyNumberFormat="1" applyFont="1" applyFill="1" applyBorder="1" applyAlignment="1">
      <alignment horizontal="center" vertical="center"/>
    </xf>
    <xf numFmtId="170" fontId="34" fillId="2" borderId="105" xfId="0" applyNumberFormat="1" applyFont="1" applyFill="1" applyBorder="1" applyAlignment="1">
      <alignment horizontal="center" vertical="center"/>
    </xf>
    <xf numFmtId="170" fontId="36" fillId="2" borderId="81" xfId="0" applyNumberFormat="1" applyFont="1" applyFill="1" applyBorder="1" applyAlignment="1">
      <alignment horizontal="center" vertical="center"/>
    </xf>
    <xf numFmtId="0" fontId="34" fillId="0" borderId="79" xfId="0" applyFont="1" applyBorder="1" applyAlignment="1">
      <alignment horizontal="center" vertical="center"/>
    </xf>
    <xf numFmtId="0" fontId="34" fillId="2" borderId="93" xfId="0" applyFont="1" applyFill="1" applyBorder="1" applyAlignment="1">
      <alignment vertical="center"/>
    </xf>
    <xf numFmtId="0" fontId="306" fillId="2" borderId="0" xfId="0" applyFont="1" applyFill="1"/>
    <xf numFmtId="0" fontId="34" fillId="0" borderId="105" xfId="0" applyFont="1" applyBorder="1"/>
    <xf numFmtId="288" fontId="34" fillId="0" borderId="0" xfId="0" quotePrefix="1" applyNumberFormat="1" applyFont="1" applyAlignment="1">
      <alignment horizontal="center"/>
    </xf>
    <xf numFmtId="288" fontId="34" fillId="0" borderId="83" xfId="0" applyNumberFormat="1" applyFont="1" applyBorder="1" applyAlignment="1">
      <alignment horizontal="center"/>
    </xf>
    <xf numFmtId="288" fontId="34" fillId="0" borderId="79" xfId="0" applyNumberFormat="1" applyFont="1" applyBorder="1" applyAlignment="1">
      <alignment horizontal="center"/>
    </xf>
    <xf numFmtId="288" fontId="34" fillId="0" borderId="84" xfId="0" applyNumberFormat="1" applyFont="1" applyBorder="1" applyAlignment="1">
      <alignment horizontal="center"/>
    </xf>
    <xf numFmtId="288" fontId="34" fillId="0" borderId="83" xfId="0" applyNumberFormat="1" applyFont="1" applyBorder="1" applyAlignment="1">
      <alignment horizontal="center" vertical="center" wrapText="1"/>
    </xf>
    <xf numFmtId="288" fontId="34" fillId="0" borderId="79" xfId="0" applyNumberFormat="1" applyFont="1" applyBorder="1" applyAlignment="1">
      <alignment horizontal="center" vertical="center" wrapText="1"/>
    </xf>
    <xf numFmtId="288" fontId="34" fillId="0" borderId="84" xfId="0" applyNumberFormat="1" applyFont="1" applyBorder="1" applyAlignment="1">
      <alignment horizontal="center" vertical="center" wrapText="1"/>
    </xf>
    <xf numFmtId="207" fontId="36" fillId="0" borderId="81" xfId="53511" applyNumberFormat="1" applyFont="1" applyBorder="1" applyAlignment="1">
      <alignment horizontal="center" vertical="center"/>
    </xf>
    <xf numFmtId="0" fontId="54" fillId="4" borderId="0" xfId="0" applyFont="1" applyFill="1" applyAlignment="1">
      <alignment horizontal="center" vertical="center"/>
    </xf>
    <xf numFmtId="170" fontId="300" fillId="134" borderId="0" xfId="0" applyNumberFormat="1" applyFont="1" applyFill="1"/>
    <xf numFmtId="170" fontId="299" fillId="134" borderId="0" xfId="0" applyNumberFormat="1" applyFont="1" applyFill="1"/>
    <xf numFmtId="0" fontId="327" fillId="5" borderId="0" xfId="54" applyFont="1" applyFill="1" applyAlignment="1">
      <alignment vertical="top"/>
    </xf>
    <xf numFmtId="0" fontId="327" fillId="5" borderId="0" xfId="29" applyFont="1" applyFill="1" applyAlignment="1">
      <alignment horizontal="center"/>
    </xf>
    <xf numFmtId="170" fontId="36" fillId="0" borderId="79" xfId="31" applyNumberFormat="1" applyFont="1" applyFill="1" applyBorder="1" applyAlignment="1">
      <alignment horizontal="center" vertical="center"/>
    </xf>
    <xf numFmtId="170" fontId="34" fillId="2" borderId="116" xfId="31" applyNumberFormat="1" applyFont="1" applyFill="1" applyBorder="1" applyAlignment="1">
      <alignment horizontal="center"/>
    </xf>
    <xf numFmtId="170" fontId="34" fillId="2" borderId="81" xfId="31" applyNumberFormat="1" applyFont="1" applyFill="1" applyBorder="1" applyAlignment="1">
      <alignment horizontal="center"/>
    </xf>
    <xf numFmtId="170" fontId="34" fillId="0" borderId="81" xfId="31" applyNumberFormat="1" applyFont="1" applyFill="1" applyBorder="1" applyAlignment="1">
      <alignment horizontal="center"/>
    </xf>
    <xf numFmtId="170" fontId="34" fillId="0" borderId="116" xfId="31" applyNumberFormat="1" applyFont="1" applyFill="1" applyBorder="1" applyAlignment="1">
      <alignment horizontal="center"/>
    </xf>
    <xf numFmtId="170" fontId="34" fillId="2" borderId="82" xfId="31" applyNumberFormat="1" applyFont="1" applyFill="1" applyBorder="1" applyAlignment="1">
      <alignment horizontal="center"/>
    </xf>
    <xf numFmtId="0" fontId="37" fillId="3" borderId="83" xfId="0" applyFont="1" applyFill="1" applyBorder="1" applyAlignment="1">
      <alignment vertical="top" wrapText="1"/>
    </xf>
    <xf numFmtId="167" fontId="37" fillId="3" borderId="6" xfId="0" quotePrefix="1" applyNumberFormat="1" applyFont="1" applyFill="1" applyBorder="1" applyAlignment="1">
      <alignment horizontal="left" vertical="center" wrapText="1"/>
    </xf>
    <xf numFmtId="0" fontId="34" fillId="0" borderId="83" xfId="0" applyFont="1" applyBorder="1" applyAlignment="1">
      <alignment wrapText="1"/>
    </xf>
    <xf numFmtId="0" fontId="34" fillId="2" borderId="116" xfId="0" applyFont="1" applyFill="1" applyBorder="1" applyAlignment="1">
      <alignment vertical="center" wrapText="1"/>
    </xf>
    <xf numFmtId="3" fontId="34" fillId="0" borderId="83" xfId="0" applyNumberFormat="1" applyFont="1" applyBorder="1" applyAlignment="1">
      <alignment horizontal="center"/>
    </xf>
    <xf numFmtId="3" fontId="34" fillId="0" borderId="79" xfId="0" applyNumberFormat="1" applyFont="1" applyBorder="1" applyAlignment="1">
      <alignment horizontal="center"/>
    </xf>
    <xf numFmtId="170" fontId="306" fillId="2" borderId="116" xfId="53394" applyNumberFormat="1" applyFont="1" applyFill="1" applyBorder="1" applyAlignment="1">
      <alignment horizontal="center" wrapText="1"/>
    </xf>
    <xf numFmtId="170" fontId="306" fillId="2" borderId="81" xfId="53394" applyNumberFormat="1" applyFont="1" applyFill="1" applyBorder="1" applyAlignment="1">
      <alignment horizontal="center"/>
    </xf>
    <xf numFmtId="170" fontId="306" fillId="2" borderId="82" xfId="53394" applyNumberFormat="1" applyFont="1" applyFill="1" applyBorder="1" applyAlignment="1">
      <alignment horizontal="center"/>
    </xf>
    <xf numFmtId="170" fontId="38" fillId="0" borderId="0" xfId="53394" applyNumberFormat="1" applyFont="1" applyBorder="1" applyAlignment="1">
      <alignment horizontal="center"/>
    </xf>
    <xf numFmtId="170" fontId="38" fillId="0" borderId="105" xfId="53394" applyNumberFormat="1" applyFont="1" applyBorder="1" applyAlignment="1">
      <alignment horizontal="center"/>
    </xf>
    <xf numFmtId="170" fontId="38" fillId="0" borderId="0" xfId="53394" applyNumberFormat="1" applyFont="1" applyBorder="1"/>
    <xf numFmtId="0" fontId="54" fillId="4" borderId="84" xfId="0" applyFont="1" applyFill="1" applyBorder="1" applyAlignment="1">
      <alignment vertical="center"/>
    </xf>
    <xf numFmtId="0" fontId="54" fillId="4" borderId="105" xfId="0" applyFont="1" applyFill="1" applyBorder="1" applyAlignment="1">
      <alignment vertical="center"/>
    </xf>
    <xf numFmtId="212" fontId="34" fillId="0" borderId="81" xfId="53511" applyNumberFormat="1" applyFont="1" applyBorder="1" applyAlignment="1">
      <alignment horizontal="center" vertical="center"/>
    </xf>
    <xf numFmtId="172" fontId="36" fillId="0" borderId="0" xfId="13" applyNumberFormat="1" applyFont="1" applyAlignment="1">
      <alignment vertical="center"/>
    </xf>
    <xf numFmtId="207" fontId="34" fillId="0" borderId="81" xfId="53511" applyNumberFormat="1" applyFont="1" applyBorder="1" applyAlignment="1">
      <alignment horizontal="center" vertical="center"/>
    </xf>
    <xf numFmtId="287" fontId="36" fillId="0" borderId="81" xfId="53511" applyNumberFormat="1" applyFont="1" applyBorder="1" applyAlignment="1">
      <alignment horizontal="center" vertical="center"/>
    </xf>
    <xf numFmtId="170" fontId="34" fillId="0" borderId="105" xfId="53394" applyNumberFormat="1" applyFont="1" applyBorder="1" applyAlignment="1">
      <alignment horizontal="center" vertical="center"/>
    </xf>
    <xf numFmtId="207" fontId="34" fillId="0" borderId="116" xfId="53511" applyNumberFormat="1" applyFont="1" applyBorder="1" applyAlignment="1">
      <alignment horizontal="center" vertical="center"/>
    </xf>
    <xf numFmtId="170" fontId="34" fillId="0" borderId="82" xfId="53394" applyNumberFormat="1" applyFont="1" applyBorder="1" applyAlignment="1">
      <alignment horizontal="center" vertical="center"/>
    </xf>
    <xf numFmtId="207" fontId="36" fillId="0" borderId="116" xfId="53511" applyNumberFormat="1" applyFont="1" applyBorder="1" applyAlignment="1">
      <alignment horizontal="center" vertical="center"/>
    </xf>
    <xf numFmtId="170" fontId="36" fillId="0" borderId="82" xfId="53394" applyNumberFormat="1" applyFont="1" applyBorder="1" applyAlignment="1">
      <alignment horizontal="center" vertical="center"/>
    </xf>
    <xf numFmtId="0" fontId="54" fillId="4" borderId="81" xfId="0" quotePrefix="1" applyFont="1" applyFill="1" applyBorder="1" applyAlignment="1">
      <alignment horizontal="center" vertical="center"/>
    </xf>
    <xf numFmtId="172" fontId="34" fillId="0" borderId="79" xfId="15167" applyNumberFormat="1" applyFont="1" applyBorder="1" applyAlignment="1">
      <alignment horizontal="center" vertical="center"/>
    </xf>
    <xf numFmtId="172" fontId="34" fillId="0" borderId="79" xfId="15167" applyNumberFormat="1" applyFont="1" applyBorder="1" applyAlignment="1">
      <alignment vertical="center"/>
    </xf>
    <xf numFmtId="172" fontId="36" fillId="0" borderId="81" xfId="15167" applyNumberFormat="1" applyFont="1" applyBorder="1" applyAlignment="1">
      <alignment horizontal="center" vertical="center"/>
    </xf>
    <xf numFmtId="172" fontId="36" fillId="0" borderId="81" xfId="15167" applyNumberFormat="1" applyFont="1" applyBorder="1" applyAlignment="1">
      <alignment vertical="center"/>
    </xf>
    <xf numFmtId="172" fontId="34" fillId="0" borderId="83" xfId="15166" applyNumberFormat="1" applyFont="1" applyBorder="1" applyAlignment="1">
      <alignment horizontal="center" vertical="center"/>
    </xf>
    <xf numFmtId="172" fontId="34" fillId="0" borderId="6" xfId="15166" applyNumberFormat="1" applyFont="1" applyBorder="1" applyAlignment="1">
      <alignment horizontal="center" vertical="center"/>
    </xf>
    <xf numFmtId="172" fontId="34" fillId="0" borderId="0" xfId="15167" applyNumberFormat="1" applyFont="1" applyBorder="1" applyAlignment="1">
      <alignment horizontal="center" vertical="center"/>
    </xf>
    <xf numFmtId="172" fontId="36" fillId="0" borderId="6" xfId="15166" applyNumberFormat="1" applyFont="1" applyBorder="1" applyAlignment="1">
      <alignment horizontal="center" vertical="center"/>
    </xf>
    <xf numFmtId="172" fontId="36" fillId="0" borderId="0" xfId="15167" applyNumberFormat="1" applyFont="1" applyBorder="1" applyAlignment="1">
      <alignment horizontal="center" vertical="center"/>
    </xf>
    <xf numFmtId="172" fontId="36" fillId="0" borderId="116" xfId="15166" applyNumberFormat="1" applyFont="1" applyBorder="1" applyAlignment="1">
      <alignment horizontal="center" vertical="center"/>
    </xf>
    <xf numFmtId="172" fontId="34" fillId="0" borderId="0" xfId="15167" applyNumberFormat="1" applyFont="1" applyBorder="1" applyAlignment="1">
      <alignment vertical="center"/>
    </xf>
    <xf numFmtId="172" fontId="36" fillId="0" borderId="0" xfId="15167" applyNumberFormat="1" applyFont="1" applyBorder="1" applyAlignment="1">
      <alignment vertical="center"/>
    </xf>
    <xf numFmtId="0" fontId="37" fillId="3" borderId="116" xfId="48" quotePrefix="1" applyFont="1" applyFill="1" applyBorder="1" applyAlignment="1">
      <alignment horizontal="center" vertical="center"/>
    </xf>
    <xf numFmtId="0" fontId="54" fillId="4" borderId="82" xfId="0" quotePrefix="1" applyFont="1" applyFill="1" applyBorder="1" applyAlignment="1">
      <alignment horizontal="center" vertical="center"/>
    </xf>
    <xf numFmtId="207" fontId="38" fillId="0" borderId="0" xfId="0" applyNumberFormat="1" applyFont="1"/>
    <xf numFmtId="49" fontId="3" fillId="3" borderId="116" xfId="24" quotePrefix="1" applyNumberFormat="1" applyFont="1" applyFill="1" applyBorder="1" applyAlignment="1">
      <alignment horizontal="center"/>
    </xf>
    <xf numFmtId="17" fontId="3" fillId="3" borderId="81" xfId="0" quotePrefix="1" applyNumberFormat="1" applyFont="1" applyFill="1" applyBorder="1" applyAlignment="1">
      <alignment horizontal="center" vertical="center"/>
    </xf>
    <xf numFmtId="49" fontId="3" fillId="3" borderId="81" xfId="24" quotePrefix="1" applyNumberFormat="1" applyFont="1" applyFill="1" applyBorder="1" applyAlignment="1">
      <alignment horizontal="center"/>
    </xf>
    <xf numFmtId="49" fontId="3" fillId="3" borderId="81" xfId="3" quotePrefix="1" applyNumberFormat="1" applyFont="1" applyFill="1" applyBorder="1" applyAlignment="1">
      <alignment horizontal="center"/>
    </xf>
    <xf numFmtId="17" fontId="3" fillId="3" borderId="82" xfId="0" quotePrefix="1" applyNumberFormat="1" applyFont="1" applyFill="1" applyBorder="1" applyAlignment="1">
      <alignment horizontal="center" vertical="center"/>
    </xf>
    <xf numFmtId="170" fontId="36" fillId="0" borderId="11" xfId="53394" applyNumberFormat="1" applyFont="1" applyBorder="1" applyAlignment="1">
      <alignment horizontal="center" vertical="center"/>
    </xf>
    <xf numFmtId="0" fontId="50" fillId="0" borderId="0" xfId="0" applyFont="1" applyAlignment="1">
      <alignment vertical="center"/>
    </xf>
    <xf numFmtId="172" fontId="34" fillId="0" borderId="83" xfId="15167" applyNumberFormat="1" applyFont="1" applyBorder="1" applyAlignment="1">
      <alignment horizontal="center" vertical="center"/>
    </xf>
    <xf numFmtId="172" fontId="34" fillId="0" borderId="6" xfId="15167" applyNumberFormat="1" applyFont="1" applyBorder="1" applyAlignment="1">
      <alignment horizontal="center" vertical="center"/>
    </xf>
    <xf numFmtId="172" fontId="36" fillId="0" borderId="6" xfId="15167" applyNumberFormat="1" applyFont="1" applyBorder="1" applyAlignment="1">
      <alignment horizontal="center" vertical="center"/>
    </xf>
    <xf numFmtId="172" fontId="34" fillId="0" borderId="81" xfId="15167" applyNumberFormat="1" applyFont="1" applyBorder="1" applyAlignment="1">
      <alignment horizontal="center" vertical="center"/>
    </xf>
    <xf numFmtId="172" fontId="34" fillId="0" borderId="116" xfId="15167" applyNumberFormat="1" applyFont="1" applyBorder="1" applyAlignment="1">
      <alignment horizontal="center" vertical="center"/>
    </xf>
    <xf numFmtId="0" fontId="34" fillId="5" borderId="83" xfId="48" applyFont="1" applyFill="1" applyBorder="1" applyAlignment="1">
      <alignment vertical="center"/>
    </xf>
    <xf numFmtId="0" fontId="34" fillId="5" borderId="6" xfId="48" applyFont="1" applyFill="1" applyBorder="1" applyAlignment="1">
      <alignment vertical="center"/>
    </xf>
    <xf numFmtId="0" fontId="36" fillId="5" borderId="116" xfId="48" applyFont="1" applyFill="1" applyBorder="1" applyAlignment="1">
      <alignment vertical="center"/>
    </xf>
    <xf numFmtId="172" fontId="34" fillId="0" borderId="84" xfId="15167" applyNumberFormat="1" applyFont="1" applyBorder="1" applyAlignment="1">
      <alignment vertical="center"/>
    </xf>
    <xf numFmtId="172" fontId="34" fillId="0" borderId="105" xfId="15167" applyNumberFormat="1" applyFont="1" applyBorder="1" applyAlignment="1">
      <alignment vertical="center"/>
    </xf>
    <xf numFmtId="172" fontId="36" fillId="0" borderId="116" xfId="15167" applyNumberFormat="1" applyFont="1" applyBorder="1" applyAlignment="1">
      <alignment horizontal="center" vertical="center"/>
    </xf>
    <xf numFmtId="172" fontId="36" fillId="0" borderId="82" xfId="15167" applyNumberFormat="1" applyFont="1" applyBorder="1" applyAlignment="1">
      <alignment vertical="center"/>
    </xf>
    <xf numFmtId="288" fontId="56" fillId="0" borderId="0" xfId="0" applyNumberFormat="1" applyFont="1"/>
    <xf numFmtId="289" fontId="56" fillId="0" borderId="0" xfId="0" applyNumberFormat="1" applyFont="1"/>
    <xf numFmtId="0" fontId="37" fillId="3" borderId="116" xfId="12" applyFont="1" applyFill="1" applyBorder="1" applyAlignment="1">
      <alignment horizontal="center" vertical="center"/>
    </xf>
    <xf numFmtId="288" fontId="34" fillId="2" borderId="84" xfId="0" applyNumberFormat="1" applyFont="1" applyFill="1" applyBorder="1" applyAlignment="1">
      <alignment horizontal="center" vertical="center"/>
    </xf>
    <xf numFmtId="288" fontId="34" fillId="2" borderId="105" xfId="0" applyNumberFormat="1" applyFont="1" applyFill="1" applyBorder="1" applyAlignment="1">
      <alignment horizontal="center" vertical="center"/>
    </xf>
    <xf numFmtId="288" fontId="34" fillId="2" borderId="116" xfId="0" applyNumberFormat="1" applyFont="1" applyFill="1" applyBorder="1" applyAlignment="1">
      <alignment horizontal="center" vertical="center"/>
    </xf>
    <xf numFmtId="288" fontId="34" fillId="2" borderId="81" xfId="0" applyNumberFormat="1" applyFont="1" applyFill="1" applyBorder="1" applyAlignment="1">
      <alignment horizontal="center" vertical="center"/>
    </xf>
    <xf numFmtId="288" fontId="34" fillId="2" borderId="82" xfId="0" applyNumberFormat="1" applyFont="1" applyFill="1" applyBorder="1" applyAlignment="1">
      <alignment horizontal="center" vertical="center"/>
    </xf>
    <xf numFmtId="0" fontId="326" fillId="0" borderId="0" xfId="24" quotePrefix="1" applyFont="1" applyAlignment="1">
      <alignment horizontal="left" vertical="top" wrapText="1"/>
    </xf>
    <xf numFmtId="0" fontId="316" fillId="0" borderId="0" xfId="23" quotePrefix="1" applyFont="1" applyAlignment="1">
      <alignment horizontal="left" vertical="center" wrapText="1"/>
    </xf>
    <xf numFmtId="0" fontId="316" fillId="0" borderId="0" xfId="23" quotePrefix="1" applyFont="1" applyAlignment="1">
      <alignment horizontal="left" wrapText="1"/>
    </xf>
    <xf numFmtId="0" fontId="327" fillId="5" borderId="0" xfId="54" applyFont="1" applyFill="1" applyAlignment="1">
      <alignment horizontal="left" vertical="top" wrapText="1"/>
    </xf>
    <xf numFmtId="0" fontId="327" fillId="5" borderId="0" xfId="54" applyFont="1" applyFill="1" applyAlignment="1">
      <alignment horizontal="left" wrapText="1"/>
    </xf>
    <xf numFmtId="0" fontId="316" fillId="5" borderId="0" xfId="54" applyFont="1" applyFill="1" applyAlignment="1">
      <alignment horizontal="left" vertical="top" wrapText="1"/>
    </xf>
    <xf numFmtId="0" fontId="316" fillId="5" borderId="0" xfId="54" applyFont="1" applyFill="1" applyAlignment="1">
      <alignment horizontal="left" vertical="center" wrapText="1"/>
    </xf>
    <xf numFmtId="0" fontId="36" fillId="0" borderId="86" xfId="0" applyFont="1" applyBorder="1"/>
    <xf numFmtId="0" fontId="34" fillId="0" borderId="5" xfId="0" applyFont="1" applyBorder="1"/>
    <xf numFmtId="212" fontId="34" fillId="0" borderId="0" xfId="53511" applyNumberFormat="1" applyFont="1" applyBorder="1" applyAlignment="1">
      <alignment horizontal="center" vertical="center"/>
    </xf>
    <xf numFmtId="0" fontId="1" fillId="3" borderId="83" xfId="0" applyFont="1" applyFill="1" applyBorder="1"/>
    <xf numFmtId="0" fontId="1" fillId="3" borderId="79" xfId="0" applyFont="1" applyFill="1" applyBorder="1"/>
    <xf numFmtId="0" fontId="1" fillId="3" borderId="84" xfId="0" applyFont="1" applyFill="1" applyBorder="1"/>
    <xf numFmtId="0" fontId="0" fillId="3" borderId="83" xfId="0" applyFill="1" applyBorder="1"/>
    <xf numFmtId="0" fontId="0" fillId="3" borderId="6" xfId="0" applyFill="1" applyBorder="1"/>
    <xf numFmtId="170" fontId="36" fillId="0" borderId="83" xfId="31" applyNumberFormat="1" applyFont="1" applyFill="1" applyBorder="1" applyAlignment="1">
      <alignment horizontal="center" vertical="center"/>
    </xf>
    <xf numFmtId="170" fontId="36" fillId="0" borderId="6" xfId="31" applyNumberFormat="1" applyFont="1" applyFill="1" applyBorder="1" applyAlignment="1">
      <alignment horizontal="center" vertical="center"/>
    </xf>
    <xf numFmtId="0" fontId="55" fillId="0" borderId="5" xfId="0" applyFont="1" applyBorder="1" applyAlignment="1">
      <alignment horizontal="center"/>
    </xf>
    <xf numFmtId="207" fontId="36" fillId="0" borderId="82" xfId="53511" applyNumberFormat="1" applyFont="1" applyBorder="1" applyAlignment="1">
      <alignment horizontal="center" vertical="center"/>
    </xf>
    <xf numFmtId="212" fontId="34" fillId="0" borderId="105" xfId="53511" applyNumberFormat="1" applyFont="1" applyBorder="1" applyAlignment="1">
      <alignment horizontal="center" vertical="center"/>
    </xf>
    <xf numFmtId="170" fontId="34" fillId="0" borderId="0" xfId="0" applyNumberFormat="1" applyFont="1" applyAlignment="1">
      <alignment horizontal="center" vertical="center"/>
    </xf>
    <xf numFmtId="170" fontId="34" fillId="2" borderId="0" xfId="0" applyNumberFormat="1" applyFont="1" applyFill="1" applyAlignment="1">
      <alignment horizontal="center" vertical="center"/>
    </xf>
    <xf numFmtId="10" fontId="34" fillId="2" borderId="0" xfId="0" applyNumberFormat="1" applyFont="1" applyFill="1" applyAlignment="1">
      <alignment horizontal="center" vertical="center"/>
    </xf>
    <xf numFmtId="10" fontId="34" fillId="2" borderId="105" xfId="0" applyNumberFormat="1" applyFont="1" applyFill="1" applyBorder="1" applyAlignment="1">
      <alignment horizontal="center" vertical="center"/>
    </xf>
    <xf numFmtId="49" fontId="54" fillId="3" borderId="116" xfId="3" quotePrefix="1" applyNumberFormat="1" applyFont="1" applyFill="1" applyBorder="1" applyAlignment="1">
      <alignment horizontal="center"/>
    </xf>
    <xf numFmtId="49" fontId="54" fillId="3" borderId="82" xfId="3" quotePrefix="1" applyNumberFormat="1" applyFont="1" applyFill="1" applyBorder="1" applyAlignment="1">
      <alignment horizontal="center"/>
    </xf>
    <xf numFmtId="288" fontId="38" fillId="0" borderId="105" xfId="35" applyNumberFormat="1" applyFont="1" applyBorder="1" applyAlignment="1">
      <alignment horizontal="center"/>
    </xf>
    <xf numFmtId="288" fontId="36" fillId="2" borderId="116" xfId="0" applyNumberFormat="1" applyFont="1" applyFill="1" applyBorder="1" applyAlignment="1">
      <alignment horizontal="center" vertical="center"/>
    </xf>
    <xf numFmtId="288" fontId="36" fillId="2" borderId="105" xfId="0" applyNumberFormat="1" applyFont="1" applyFill="1" applyBorder="1" applyAlignment="1">
      <alignment horizontal="center" vertical="center"/>
    </xf>
    <xf numFmtId="170" fontId="34" fillId="2" borderId="83" xfId="0" applyNumberFormat="1" applyFont="1" applyFill="1" applyBorder="1" applyAlignment="1">
      <alignment horizontal="center" vertical="center"/>
    </xf>
    <xf numFmtId="170" fontId="36" fillId="2" borderId="116" xfId="0" applyNumberFormat="1" applyFont="1" applyFill="1" applyBorder="1" applyAlignment="1">
      <alignment horizontal="center" vertical="center"/>
    </xf>
    <xf numFmtId="0" fontId="328" fillId="3" borderId="0" xfId="12" applyFont="1" applyFill="1" applyAlignment="1">
      <alignment horizontal="center" vertical="center"/>
    </xf>
    <xf numFmtId="9" fontId="38" fillId="0" borderId="0" xfId="0" applyNumberFormat="1" applyFont="1"/>
    <xf numFmtId="43" fontId="38" fillId="0" borderId="0" xfId="53511" applyFont="1"/>
    <xf numFmtId="0" fontId="56" fillId="0" borderId="0" xfId="53512" applyFont="1"/>
    <xf numFmtId="0" fontId="309" fillId="5" borderId="0" xfId="53513" applyFont="1" applyFill="1" applyBorder="1"/>
    <xf numFmtId="0" fontId="56" fillId="0" borderId="0" xfId="53512" applyFont="1" applyAlignment="1">
      <alignment horizontal="center"/>
    </xf>
    <xf numFmtId="0" fontId="56" fillId="8" borderId="0" xfId="53512" applyFont="1" applyFill="1" applyAlignment="1">
      <alignment horizontal="center"/>
    </xf>
    <xf numFmtId="0" fontId="36" fillId="6" borderId="83" xfId="7" applyFont="1" applyFill="1" applyBorder="1"/>
    <xf numFmtId="0" fontId="36" fillId="6" borderId="6" xfId="7" applyFont="1" applyFill="1" applyBorder="1"/>
    <xf numFmtId="0" fontId="34" fillId="6" borderId="6" xfId="7" applyFont="1" applyFill="1" applyBorder="1"/>
    <xf numFmtId="0" fontId="34" fillId="0" borderId="6" xfId="7" applyFont="1" applyBorder="1"/>
    <xf numFmtId="0" fontId="36" fillId="6" borderId="6" xfId="7" applyFont="1" applyFill="1" applyBorder="1" applyAlignment="1">
      <alignment horizontal="center"/>
    </xf>
    <xf numFmtId="0" fontId="36" fillId="0" borderId="6" xfId="23" applyFont="1" applyBorder="1"/>
    <xf numFmtId="0" fontId="56" fillId="5" borderId="0" xfId="53512" applyFont="1" applyFill="1"/>
    <xf numFmtId="0" fontId="34" fillId="6" borderId="6" xfId="7" applyFont="1" applyFill="1" applyBorder="1" applyAlignment="1">
      <alignment horizontal="left" indent="1"/>
    </xf>
    <xf numFmtId="0" fontId="34" fillId="6" borderId="6" xfId="7" applyFont="1" applyFill="1" applyBorder="1" applyAlignment="1">
      <alignment horizontal="center"/>
    </xf>
    <xf numFmtId="0" fontId="34" fillId="6" borderId="116" xfId="7" applyFont="1" applyFill="1" applyBorder="1"/>
    <xf numFmtId="288" fontId="329" fillId="5" borderId="0" xfId="53515" applyNumberFormat="1" applyFont="1" applyFill="1" applyAlignment="1">
      <alignment horizontal="center" vertical="center" wrapText="1"/>
    </xf>
    <xf numFmtId="0" fontId="38" fillId="0" borderId="0" xfId="53512" applyFont="1" applyAlignment="1">
      <alignment horizontal="center"/>
    </xf>
    <xf numFmtId="0" fontId="36" fillId="0" borderId="0" xfId="24" applyFont="1"/>
    <xf numFmtId="0" fontId="36" fillId="6" borderId="86" xfId="54" applyFont="1" applyFill="1" applyBorder="1"/>
    <xf numFmtId="0" fontId="34" fillId="5" borderId="5" xfId="29" applyFont="1" applyFill="1" applyBorder="1"/>
    <xf numFmtId="0" fontId="34" fillId="0" borderId="5" xfId="29" applyFont="1" applyBorder="1"/>
    <xf numFmtId="0" fontId="34" fillId="0" borderId="5" xfId="54" quotePrefix="1" applyFont="1" applyBorder="1" applyAlignment="1">
      <alignment horizontal="left"/>
    </xf>
    <xf numFmtId="0" fontId="36" fillId="0" borderId="5" xfId="54" applyFont="1" applyBorder="1"/>
    <xf numFmtId="0" fontId="34" fillId="0" borderId="5" xfId="54" applyFont="1" applyBorder="1"/>
    <xf numFmtId="0" fontId="36" fillId="0" borderId="5" xfId="54" quotePrefix="1" applyFont="1" applyBorder="1" applyAlignment="1">
      <alignment horizontal="left"/>
    </xf>
    <xf numFmtId="183" fontId="34" fillId="0" borderId="5" xfId="54" quotePrefix="1" applyNumberFormat="1" applyFont="1" applyBorder="1" applyAlignment="1">
      <alignment horizontal="left"/>
    </xf>
    <xf numFmtId="0" fontId="38" fillId="0" borderId="0" xfId="53512" applyFont="1"/>
    <xf numFmtId="0" fontId="36" fillId="0" borderId="0" xfId="53512" applyFont="1" applyAlignment="1">
      <alignment horizontal="center"/>
    </xf>
    <xf numFmtId="0" fontId="34" fillId="0" borderId="0" xfId="53512" applyFont="1"/>
    <xf numFmtId="0" fontId="38" fillId="8" borderId="0" xfId="53512" applyFont="1" applyFill="1" applyAlignment="1">
      <alignment horizontal="center"/>
    </xf>
    <xf numFmtId="0" fontId="325" fillId="0" borderId="0" xfId="53513" applyFont="1" applyFill="1" applyBorder="1"/>
    <xf numFmtId="0" fontId="36" fillId="3" borderId="83" xfId="46" applyNumberFormat="1" applyFont="1" applyFill="1" applyBorder="1" applyAlignment="1">
      <alignment horizontal="center" vertical="center"/>
    </xf>
    <xf numFmtId="0" fontId="36" fillId="3" borderId="79" xfId="46" applyNumberFormat="1" applyFont="1" applyFill="1" applyBorder="1" applyAlignment="1">
      <alignment horizontal="center" vertical="center"/>
    </xf>
    <xf numFmtId="0" fontId="37" fillId="3" borderId="79" xfId="53514" applyFont="1" applyFill="1" applyBorder="1" applyAlignment="1">
      <alignment vertical="center"/>
    </xf>
    <xf numFmtId="175" fontId="36" fillId="3" borderId="116" xfId="46" quotePrefix="1" applyNumberFormat="1" applyFont="1" applyFill="1" applyBorder="1" applyAlignment="1">
      <alignment horizontal="left" vertical="center"/>
    </xf>
    <xf numFmtId="1" fontId="37" fillId="3" borderId="6" xfId="53515" quotePrefix="1" applyNumberFormat="1" applyFont="1" applyFill="1" applyBorder="1" applyAlignment="1">
      <alignment horizontal="center" vertical="center"/>
    </xf>
    <xf numFmtId="1" fontId="37" fillId="3" borderId="0" xfId="53515" quotePrefix="1" applyNumberFormat="1" applyFont="1" applyFill="1" applyBorder="1" applyAlignment="1">
      <alignment horizontal="center" vertical="center"/>
    </xf>
    <xf numFmtId="175" fontId="37" fillId="3" borderId="0" xfId="46" quotePrefix="1" applyNumberFormat="1" applyFont="1" applyFill="1" applyBorder="1" applyAlignment="1">
      <alignment horizontal="center" vertical="center"/>
    </xf>
    <xf numFmtId="0" fontId="38" fillId="5" borderId="0" xfId="53512" applyFont="1" applyFill="1"/>
    <xf numFmtId="288" fontId="37" fillId="3" borderId="83" xfId="53514" applyNumberFormat="1" applyFont="1" applyFill="1" applyBorder="1" applyAlignment="1">
      <alignment vertical="center"/>
    </xf>
    <xf numFmtId="288" fontId="37" fillId="3" borderId="79" xfId="53514" applyNumberFormat="1" applyFont="1" applyFill="1" applyBorder="1" applyAlignment="1">
      <alignment vertical="center"/>
    </xf>
    <xf numFmtId="288" fontId="37" fillId="3" borderId="84" xfId="53514" applyNumberFormat="1" applyFont="1" applyFill="1" applyBorder="1" applyAlignment="1">
      <alignment vertical="center"/>
    </xf>
    <xf numFmtId="288" fontId="37" fillId="3" borderId="116" xfId="4" applyNumberFormat="1" applyFont="1" applyFill="1" applyBorder="1" applyAlignment="1">
      <alignment horizontal="center"/>
    </xf>
    <xf numFmtId="288" fontId="37" fillId="3" borderId="81" xfId="4" applyNumberFormat="1" applyFont="1" applyFill="1" applyBorder="1" applyAlignment="1">
      <alignment horizontal="center"/>
    </xf>
    <xf numFmtId="288" fontId="37" fillId="3" borderId="82" xfId="4" applyNumberFormat="1" applyFont="1" applyFill="1" applyBorder="1" applyAlignment="1">
      <alignment horizontal="center"/>
    </xf>
    <xf numFmtId="0" fontId="37" fillId="3" borderId="81" xfId="4" quotePrefix="1" applyNumberFormat="1" applyFont="1" applyFill="1" applyBorder="1" applyAlignment="1">
      <alignment horizontal="center"/>
    </xf>
    <xf numFmtId="172" fontId="34" fillId="0" borderId="0" xfId="13" applyNumberFormat="1" applyFont="1" applyFill="1" applyBorder="1"/>
    <xf numFmtId="0" fontId="36" fillId="6" borderId="83" xfId="7" applyFont="1" applyFill="1" applyBorder="1" applyAlignment="1">
      <alignment horizontal="left"/>
    </xf>
    <xf numFmtId="0" fontId="34" fillId="6" borderId="6" xfId="7" applyFont="1" applyFill="1" applyBorder="1" applyAlignment="1">
      <alignment vertical="center"/>
    </xf>
    <xf numFmtId="0" fontId="36" fillId="0" borderId="6" xfId="7" applyFont="1" applyBorder="1"/>
    <xf numFmtId="0" fontId="36" fillId="6" borderId="6" xfId="7" applyFont="1" applyFill="1" applyBorder="1" applyAlignment="1">
      <alignment wrapText="1"/>
    </xf>
    <xf numFmtId="0" fontId="36" fillId="0" borderId="6" xfId="7" applyFont="1" applyBorder="1" applyAlignment="1">
      <alignment vertical="center" wrapText="1"/>
    </xf>
    <xf numFmtId="0" fontId="36" fillId="6" borderId="6" xfId="7" applyFont="1" applyFill="1" applyBorder="1" applyAlignment="1">
      <alignment horizontal="left"/>
    </xf>
    <xf numFmtId="0" fontId="36" fillId="0" borderId="116" xfId="7" applyFont="1" applyBorder="1"/>
    <xf numFmtId="0" fontId="13" fillId="5" borderId="83" xfId="0" applyFont="1" applyFill="1" applyBorder="1"/>
    <xf numFmtId="0" fontId="13" fillId="5" borderId="79" xfId="0" applyFont="1" applyFill="1" applyBorder="1"/>
    <xf numFmtId="0" fontId="13" fillId="5" borderId="6" xfId="0" applyFont="1" applyFill="1" applyBorder="1"/>
    <xf numFmtId="172" fontId="13" fillId="5" borderId="6" xfId="13" applyNumberFormat="1" applyFont="1" applyFill="1" applyBorder="1"/>
    <xf numFmtId="172" fontId="13" fillId="5" borderId="0" xfId="13" applyNumberFormat="1" applyFont="1" applyFill="1" applyBorder="1"/>
    <xf numFmtId="172" fontId="13" fillId="0" borderId="0" xfId="51" applyNumberFormat="1" applyFont="1" applyBorder="1"/>
    <xf numFmtId="172" fontId="12" fillId="5" borderId="6" xfId="13" applyNumberFormat="1" applyFont="1" applyFill="1" applyBorder="1"/>
    <xf numFmtId="172" fontId="12" fillId="5" borderId="0" xfId="13" applyNumberFormat="1" applyFont="1" applyFill="1" applyBorder="1"/>
    <xf numFmtId="171" fontId="12" fillId="5" borderId="6" xfId="13" applyNumberFormat="1" applyFont="1" applyFill="1" applyBorder="1"/>
    <xf numFmtId="171" fontId="12" fillId="5" borderId="0" xfId="13" applyNumberFormat="1" applyFont="1" applyFill="1" applyBorder="1"/>
    <xf numFmtId="172" fontId="12" fillId="5" borderId="0" xfId="13" applyNumberFormat="1" applyFont="1" applyFill="1" applyBorder="1" applyAlignment="1">
      <alignment horizontal="left" indent="1"/>
    </xf>
    <xf numFmtId="172" fontId="13" fillId="0" borderId="6" xfId="13" applyNumberFormat="1" applyFont="1" applyBorder="1"/>
    <xf numFmtId="172" fontId="13" fillId="0" borderId="0" xfId="13" applyNumberFormat="1" applyFont="1" applyBorder="1"/>
    <xf numFmtId="10" fontId="13" fillId="5" borderId="6" xfId="14" applyNumberFormat="1" applyFont="1" applyFill="1" applyBorder="1"/>
    <xf numFmtId="0" fontId="13" fillId="0" borderId="6" xfId="0" applyFont="1" applyBorder="1"/>
    <xf numFmtId="172" fontId="13" fillId="0" borderId="0" xfId="53516" applyNumberFormat="1" applyFont="1" applyBorder="1"/>
    <xf numFmtId="172" fontId="13" fillId="0" borderId="6" xfId="53516" applyNumberFormat="1" applyFont="1" applyBorder="1"/>
    <xf numFmtId="172" fontId="12" fillId="0" borderId="0" xfId="13" applyNumberFormat="1" applyFont="1" applyBorder="1"/>
    <xf numFmtId="172" fontId="12" fillId="0" borderId="6" xfId="13" applyNumberFormat="1" applyFont="1" applyBorder="1"/>
    <xf numFmtId="290" fontId="13" fillId="5" borderId="0" xfId="13" applyNumberFormat="1" applyFont="1" applyFill="1" applyBorder="1"/>
    <xf numFmtId="290" fontId="13" fillId="5" borderId="6" xfId="13" applyNumberFormat="1" applyFont="1" applyFill="1" applyBorder="1"/>
    <xf numFmtId="172" fontId="13" fillId="5" borderId="116" xfId="13" applyNumberFormat="1" applyFont="1" applyFill="1" applyBorder="1"/>
    <xf numFmtId="172" fontId="13" fillId="5" borderId="81" xfId="13" applyNumberFormat="1" applyFont="1" applyFill="1" applyBorder="1"/>
    <xf numFmtId="0" fontId="37" fillId="3" borderId="84" xfId="53514" applyFont="1" applyFill="1" applyBorder="1" applyAlignment="1">
      <alignment vertical="center"/>
    </xf>
    <xf numFmtId="17" fontId="37" fillId="3" borderId="0" xfId="53512" quotePrefix="1" applyNumberFormat="1" applyFont="1" applyFill="1" applyAlignment="1">
      <alignment horizontal="center" vertical="center"/>
    </xf>
    <xf numFmtId="0" fontId="13" fillId="5" borderId="84" xfId="0" applyFont="1" applyFill="1" applyBorder="1"/>
    <xf numFmtId="0" fontId="13" fillId="5" borderId="0" xfId="0" applyFont="1" applyFill="1"/>
    <xf numFmtId="0" fontId="13" fillId="5" borderId="105" xfId="0" applyFont="1" applyFill="1" applyBorder="1"/>
    <xf numFmtId="172" fontId="13" fillId="5" borderId="105" xfId="13" applyNumberFormat="1" applyFont="1" applyFill="1" applyBorder="1"/>
    <xf numFmtId="172" fontId="12" fillId="5" borderId="105" xfId="13" applyNumberFormat="1" applyFont="1" applyFill="1" applyBorder="1"/>
    <xf numFmtId="10" fontId="13" fillId="5" borderId="0" xfId="14" applyNumberFormat="1" applyFont="1" applyFill="1"/>
    <xf numFmtId="3" fontId="12" fillId="5" borderId="0" xfId="0" applyNumberFormat="1" applyFont="1" applyFill="1"/>
    <xf numFmtId="172" fontId="13" fillId="5" borderId="82" xfId="13" applyNumberFormat="1" applyFont="1" applyFill="1" applyBorder="1"/>
    <xf numFmtId="0" fontId="330" fillId="6" borderId="83" xfId="0" applyFont="1" applyFill="1" applyBorder="1"/>
    <xf numFmtId="0" fontId="330" fillId="6" borderId="79" xfId="0" applyFont="1" applyFill="1" applyBorder="1"/>
    <xf numFmtId="0" fontId="36" fillId="6" borderId="79" xfId="24" applyFont="1" applyFill="1" applyBorder="1" applyAlignment="1">
      <alignment horizontal="left"/>
    </xf>
    <xf numFmtId="0" fontId="30" fillId="6" borderId="79" xfId="24" applyFont="1" applyFill="1" applyBorder="1"/>
    <xf numFmtId="0" fontId="316" fillId="0" borderId="79" xfId="53512" applyFont="1" applyBorder="1"/>
    <xf numFmtId="0" fontId="316" fillId="0" borderId="79" xfId="53512" applyFont="1" applyBorder="1" applyAlignment="1">
      <alignment horizontal="center"/>
    </xf>
    <xf numFmtId="0" fontId="316" fillId="0" borderId="84" xfId="53512" applyFont="1" applyBorder="1" applyAlignment="1">
      <alignment horizontal="center"/>
    </xf>
    <xf numFmtId="288" fontId="316" fillId="5" borderId="6" xfId="53515" applyNumberFormat="1" applyFont="1" applyFill="1" applyBorder="1" applyAlignment="1">
      <alignment horizontal="center" vertical="center" wrapText="1"/>
    </xf>
    <xf numFmtId="288" fontId="316" fillId="5" borderId="0" xfId="53515" applyNumberFormat="1" applyFont="1" applyFill="1" applyBorder="1" applyAlignment="1">
      <alignment horizontal="center" vertical="center" wrapText="1"/>
    </xf>
    <xf numFmtId="288" fontId="316" fillId="5" borderId="105" xfId="53515" applyNumberFormat="1" applyFont="1" applyFill="1" applyBorder="1" applyAlignment="1">
      <alignment horizontal="center" vertical="center" wrapText="1"/>
    </xf>
    <xf numFmtId="0" fontId="34" fillId="6" borderId="6" xfId="24" applyFont="1" applyFill="1" applyBorder="1"/>
    <xf numFmtId="288" fontId="316" fillId="5" borderId="116" xfId="53515" applyNumberFormat="1" applyFont="1" applyFill="1" applyBorder="1" applyAlignment="1">
      <alignment horizontal="center" vertical="center" wrapText="1"/>
    </xf>
    <xf numFmtId="288" fontId="316" fillId="5" borderId="81" xfId="53515" applyNumberFormat="1" applyFont="1" applyFill="1" applyBorder="1" applyAlignment="1">
      <alignment horizontal="center" vertical="center" wrapText="1"/>
    </xf>
    <xf numFmtId="288" fontId="37" fillId="3" borderId="116" xfId="4" quotePrefix="1" applyNumberFormat="1" applyFont="1" applyFill="1" applyBorder="1" applyAlignment="1">
      <alignment horizontal="center"/>
    </xf>
    <xf numFmtId="288" fontId="37" fillId="3" borderId="81" xfId="4" quotePrefix="1" applyNumberFormat="1" applyFont="1" applyFill="1" applyBorder="1" applyAlignment="1">
      <alignment horizontal="center"/>
    </xf>
    <xf numFmtId="0" fontId="37" fillId="3" borderId="82" xfId="4" quotePrefix="1" applyNumberFormat="1" applyFont="1" applyFill="1" applyBorder="1" applyAlignment="1">
      <alignment horizontal="center"/>
    </xf>
    <xf numFmtId="0" fontId="38" fillId="0" borderId="83" xfId="53512" applyFont="1" applyBorder="1"/>
    <xf numFmtId="0" fontId="38" fillId="0" borderId="79" xfId="53512" applyFont="1" applyBorder="1"/>
    <xf numFmtId="0" fontId="38" fillId="0" borderId="84" xfId="53512" applyFont="1" applyBorder="1"/>
    <xf numFmtId="0" fontId="36" fillId="6" borderId="83" xfId="54" applyFont="1" applyFill="1" applyBorder="1"/>
    <xf numFmtId="0" fontId="36" fillId="6" borderId="79" xfId="54" applyFont="1" applyFill="1" applyBorder="1"/>
    <xf numFmtId="0" fontId="34" fillId="6" borderId="79" xfId="54" applyFont="1" applyFill="1" applyBorder="1" applyAlignment="1">
      <alignment horizontal="center"/>
    </xf>
    <xf numFmtId="0" fontId="34" fillId="6" borderId="84" xfId="54" applyFont="1" applyFill="1" applyBorder="1" applyAlignment="1">
      <alignment horizontal="center"/>
    </xf>
    <xf numFmtId="10" fontId="34" fillId="0" borderId="6" xfId="52" applyNumberFormat="1" applyFont="1" applyFill="1" applyBorder="1" applyAlignment="1">
      <alignment horizontal="center"/>
    </xf>
    <xf numFmtId="10" fontId="34" fillId="0" borderId="0" xfId="52" applyNumberFormat="1" applyFont="1" applyFill="1" applyBorder="1" applyAlignment="1">
      <alignment horizontal="center"/>
    </xf>
    <xf numFmtId="10" fontId="34" fillId="0" borderId="105" xfId="52" applyNumberFormat="1" applyFont="1" applyFill="1" applyBorder="1" applyAlignment="1">
      <alignment horizontal="center"/>
    </xf>
    <xf numFmtId="10" fontId="34" fillId="0" borderId="116" xfId="52" applyNumberFormat="1" applyFont="1" applyFill="1" applyBorder="1" applyAlignment="1">
      <alignment horizontal="center"/>
    </xf>
    <xf numFmtId="10" fontId="34" fillId="0" borderId="81" xfId="52" applyNumberFormat="1" applyFont="1" applyFill="1" applyBorder="1" applyAlignment="1">
      <alignment horizontal="center"/>
    </xf>
    <xf numFmtId="288" fontId="34" fillId="5" borderId="6" xfId="53515" applyNumberFormat="1" applyFont="1" applyFill="1" applyBorder="1" applyAlignment="1">
      <alignment horizontal="center" vertical="center" wrapText="1"/>
    </xf>
    <xf numFmtId="288" fontId="34" fillId="5" borderId="0" xfId="53515" applyNumberFormat="1" applyFont="1" applyFill="1" applyBorder="1" applyAlignment="1">
      <alignment horizontal="center" vertical="center" wrapText="1"/>
    </xf>
    <xf numFmtId="288" fontId="34" fillId="5" borderId="105" xfId="53515" applyNumberFormat="1" applyFont="1" applyFill="1" applyBorder="1" applyAlignment="1">
      <alignment horizontal="center" vertical="center" wrapText="1"/>
    </xf>
    <xf numFmtId="288" fontId="34" fillId="5" borderId="116" xfId="53515" applyNumberFormat="1" applyFont="1" applyFill="1" applyBorder="1" applyAlignment="1">
      <alignment horizontal="center" vertical="center" wrapText="1"/>
    </xf>
    <xf numFmtId="288" fontId="34" fillId="5" borderId="81" xfId="53515" applyNumberFormat="1" applyFont="1" applyFill="1" applyBorder="1" applyAlignment="1">
      <alignment horizontal="center" vertical="center" wrapText="1"/>
    </xf>
    <xf numFmtId="288" fontId="34" fillId="5" borderId="82" xfId="53515" applyNumberFormat="1" applyFont="1" applyFill="1" applyBorder="1" applyAlignment="1">
      <alignment horizontal="center" vertical="center" wrapText="1"/>
    </xf>
    <xf numFmtId="0" fontId="34" fillId="6" borderId="83" xfId="54" applyFont="1" applyFill="1" applyBorder="1" applyAlignment="1">
      <alignment horizontal="center"/>
    </xf>
    <xf numFmtId="0" fontId="34" fillId="0" borderId="79" xfId="53512" applyFont="1" applyBorder="1"/>
    <xf numFmtId="0" fontId="34" fillId="0" borderId="84" xfId="53512" applyFont="1" applyBorder="1"/>
    <xf numFmtId="0" fontId="38" fillId="5" borderId="0" xfId="53517" applyFont="1" applyFill="1"/>
    <xf numFmtId="291" fontId="34" fillId="5" borderId="0" xfId="53515" applyNumberFormat="1" applyFont="1" applyFill="1" applyBorder="1" applyAlignment="1">
      <alignment horizontal="center" vertical="center" wrapText="1"/>
    </xf>
    <xf numFmtId="0" fontId="30" fillId="0" borderId="0" xfId="54" applyFont="1" applyAlignment="1">
      <alignment vertical="center" wrapText="1"/>
    </xf>
    <xf numFmtId="170" fontId="34" fillId="5" borderId="0" xfId="36310" applyNumberFormat="1" applyFont="1" applyFill="1" applyBorder="1" applyAlignment="1">
      <alignment vertical="center" wrapText="1"/>
    </xf>
    <xf numFmtId="0" fontId="30" fillId="0" borderId="0" xfId="54" quotePrefix="1" applyFont="1" applyAlignment="1">
      <alignment vertical="top" wrapText="1"/>
    </xf>
    <xf numFmtId="172" fontId="36" fillId="0" borderId="105" xfId="15167" applyNumberFormat="1" applyFont="1" applyBorder="1" applyAlignment="1">
      <alignment vertical="center"/>
    </xf>
    <xf numFmtId="0" fontId="301" fillId="3" borderId="5" xfId="1" applyFont="1" applyFill="1" applyBorder="1"/>
    <xf numFmtId="10" fontId="306" fillId="0" borderId="82" xfId="36362" applyNumberFormat="1" applyFont="1" applyBorder="1" applyAlignment="1">
      <alignment horizontal="center" vertical="center"/>
    </xf>
    <xf numFmtId="288" fontId="37" fillId="3" borderId="6" xfId="4" applyNumberFormat="1" applyFont="1" applyFill="1" applyBorder="1" applyAlignment="1">
      <alignment horizontal="center"/>
    </xf>
    <xf numFmtId="288" fontId="37" fillId="3" borderId="0" xfId="4" applyNumberFormat="1" applyFont="1" applyFill="1" applyBorder="1" applyAlignment="1">
      <alignment horizontal="center"/>
    </xf>
    <xf numFmtId="0" fontId="37" fillId="3" borderId="0" xfId="4" quotePrefix="1" applyNumberFormat="1" applyFont="1" applyFill="1" applyBorder="1" applyAlignment="1">
      <alignment horizontal="center"/>
    </xf>
    <xf numFmtId="170" fontId="38" fillId="0" borderId="83" xfId="32" applyNumberFormat="1" applyFont="1" applyBorder="1" applyAlignment="1">
      <alignment horizontal="center"/>
    </xf>
    <xf numFmtId="170" fontId="38" fillId="0" borderId="116" xfId="32" applyNumberFormat="1" applyFont="1" applyBorder="1" applyAlignment="1">
      <alignment horizontal="center"/>
    </xf>
    <xf numFmtId="170" fontId="38" fillId="0" borderId="82" xfId="32" applyNumberFormat="1" applyFont="1" applyBorder="1" applyAlignment="1">
      <alignment horizontal="center"/>
    </xf>
    <xf numFmtId="288" fontId="36" fillId="0" borderId="82" xfId="53511" applyNumberFormat="1" applyFont="1" applyBorder="1" applyAlignment="1">
      <alignment horizontal="center" vertical="center"/>
    </xf>
    <xf numFmtId="1" fontId="37" fillId="3" borderId="0" xfId="13" applyNumberFormat="1" applyFont="1" applyFill="1" applyAlignment="1">
      <alignment horizontal="center" vertical="center"/>
    </xf>
    <xf numFmtId="207" fontId="36" fillId="0" borderId="84" xfId="53511" applyNumberFormat="1" applyFont="1" applyBorder="1" applyAlignment="1">
      <alignment horizontal="center" vertical="center"/>
    </xf>
    <xf numFmtId="207" fontId="36" fillId="0" borderId="105" xfId="53511" applyNumberFormat="1" applyFont="1" applyBorder="1" applyAlignment="1">
      <alignment horizontal="center" vertical="center"/>
    </xf>
    <xf numFmtId="207" fontId="34" fillId="0" borderId="82" xfId="53511" applyNumberFormat="1" applyFont="1" applyBorder="1" applyAlignment="1">
      <alignment horizontal="center" vertical="center"/>
    </xf>
    <xf numFmtId="172" fontId="12" fillId="0" borderId="0" xfId="13" applyNumberFormat="1" applyFont="1" applyAlignment="1">
      <alignment horizontal="center"/>
    </xf>
    <xf numFmtId="10" fontId="34" fillId="0" borderId="0" xfId="15" applyNumberFormat="1" applyFont="1" applyAlignment="1">
      <alignment horizontal="center" vertical="center"/>
    </xf>
    <xf numFmtId="170" fontId="34" fillId="0" borderId="79" xfId="15" applyNumberFormat="1" applyFont="1" applyBorder="1" applyAlignment="1">
      <alignment horizontal="center" vertical="center"/>
    </xf>
    <xf numFmtId="172" fontId="34" fillId="0" borderId="79" xfId="13" applyNumberFormat="1" applyFont="1" applyBorder="1" applyAlignment="1">
      <alignment horizontal="center" vertical="center"/>
    </xf>
    <xf numFmtId="255" fontId="34" fillId="0" borderId="6" xfId="53511" applyNumberFormat="1" applyFont="1" applyFill="1" applyBorder="1" applyAlignment="1">
      <alignment horizontal="center" vertical="center"/>
    </xf>
    <xf numFmtId="255" fontId="34" fillId="0" borderId="0" xfId="53511" applyNumberFormat="1" applyFont="1" applyFill="1" applyBorder="1" applyAlignment="1">
      <alignment horizontal="center" vertical="center"/>
    </xf>
    <xf numFmtId="255" fontId="34" fillId="0" borderId="105" xfId="53511" applyNumberFormat="1" applyFont="1" applyFill="1" applyBorder="1" applyAlignment="1">
      <alignment horizontal="center" vertical="center"/>
    </xf>
    <xf numFmtId="170" fontId="38" fillId="0" borderId="105" xfId="53394" applyNumberFormat="1" applyFont="1" applyBorder="1"/>
    <xf numFmtId="207" fontId="34" fillId="0" borderId="81" xfId="53511" quotePrefix="1" applyNumberFormat="1" applyFont="1" applyBorder="1" applyAlignment="1">
      <alignment horizontal="center" vertical="center"/>
    </xf>
    <xf numFmtId="207" fontId="34" fillId="0" borderId="116" xfId="53511" quotePrefix="1" applyNumberFormat="1" applyFont="1" applyBorder="1" applyAlignment="1">
      <alignment horizontal="center" vertical="center"/>
    </xf>
    <xf numFmtId="0" fontId="34" fillId="0" borderId="116" xfId="0" applyFont="1" applyBorder="1" applyAlignment="1">
      <alignment horizontal="justify" vertical="center" wrapText="1"/>
    </xf>
    <xf numFmtId="207" fontId="36" fillId="0" borderId="0" xfId="53511" applyNumberFormat="1" applyFont="1" applyBorder="1" applyAlignment="1">
      <alignment horizontal="center" vertical="center"/>
    </xf>
    <xf numFmtId="255" fontId="34" fillId="0" borderId="0" xfId="53511" applyNumberFormat="1" applyFont="1" applyBorder="1" applyAlignment="1">
      <alignment horizontal="center" vertical="center"/>
    </xf>
    <xf numFmtId="1" fontId="37" fillId="3" borderId="82" xfId="0" applyNumberFormat="1" applyFont="1" applyFill="1" applyBorder="1" applyAlignment="1">
      <alignment horizontal="center"/>
    </xf>
    <xf numFmtId="255" fontId="34" fillId="0" borderId="81" xfId="53511" applyNumberFormat="1" applyFont="1" applyBorder="1" applyAlignment="1">
      <alignment horizontal="center" vertical="center"/>
    </xf>
    <xf numFmtId="1" fontId="37" fillId="3" borderId="116" xfId="0" applyNumberFormat="1" applyFont="1" applyFill="1" applyBorder="1" applyAlignment="1">
      <alignment horizontal="center"/>
    </xf>
    <xf numFmtId="0" fontId="38" fillId="0" borderId="2" xfId="0" applyFont="1" applyBorder="1"/>
    <xf numFmtId="0" fontId="55" fillId="0" borderId="86" xfId="0" applyFont="1" applyBorder="1"/>
    <xf numFmtId="0" fontId="55" fillId="0" borderId="8" xfId="0" applyFont="1" applyBorder="1"/>
    <xf numFmtId="1" fontId="37" fillId="3" borderId="116" xfId="35" applyNumberFormat="1" applyFont="1" applyFill="1" applyBorder="1" applyAlignment="1">
      <alignment horizontal="center" vertical="center"/>
    </xf>
    <xf numFmtId="1" fontId="37" fillId="3" borderId="82" xfId="35" applyNumberFormat="1" applyFont="1" applyFill="1" applyBorder="1" applyAlignment="1">
      <alignment horizontal="center" vertical="center"/>
    </xf>
    <xf numFmtId="3" fontId="34" fillId="5" borderId="6" xfId="12" applyNumberFormat="1" applyFont="1" applyFill="1" applyBorder="1" applyAlignment="1">
      <alignment horizontal="left"/>
    </xf>
    <xf numFmtId="3" fontId="34" fillId="5" borderId="6" xfId="12" applyNumberFormat="1" applyFont="1" applyFill="1" applyBorder="1" applyAlignment="1">
      <alignment horizontal="left" vertical="center"/>
    </xf>
    <xf numFmtId="0" fontId="34" fillId="5" borderId="116" xfId="12" applyFont="1" applyFill="1" applyBorder="1" applyAlignment="1">
      <alignment horizontal="left" vertical="center"/>
    </xf>
    <xf numFmtId="288" fontId="55" fillId="0" borderId="6" xfId="35" applyNumberFormat="1" applyFont="1" applyBorder="1" applyAlignment="1">
      <alignment horizontal="center"/>
    </xf>
    <xf numFmtId="288" fontId="55" fillId="0" borderId="0" xfId="35" applyNumberFormat="1" applyFont="1" applyBorder="1" applyAlignment="1">
      <alignment horizontal="center"/>
    </xf>
    <xf numFmtId="288" fontId="55" fillId="0" borderId="105" xfId="35" applyNumberFormat="1" applyFont="1" applyBorder="1" applyAlignment="1">
      <alignment horizontal="center"/>
    </xf>
    <xf numFmtId="288" fontId="38" fillId="0" borderId="0" xfId="0" applyNumberFormat="1" applyFont="1"/>
    <xf numFmtId="288" fontId="55" fillId="0" borderId="116" xfId="35" applyNumberFormat="1" applyFont="1" applyBorder="1" applyAlignment="1">
      <alignment horizontal="center"/>
    </xf>
    <xf numFmtId="288" fontId="55" fillId="0" borderId="81" xfId="35" applyNumberFormat="1" applyFont="1" applyBorder="1" applyAlignment="1">
      <alignment horizontal="center"/>
    </xf>
    <xf numFmtId="288" fontId="55" fillId="0" borderId="82" xfId="35" applyNumberFormat="1" applyFont="1" applyBorder="1" applyAlignment="1">
      <alignment horizontal="center"/>
    </xf>
    <xf numFmtId="172" fontId="56" fillId="0" borderId="0" xfId="53512" applyNumberFormat="1" applyFont="1" applyAlignment="1">
      <alignment horizontal="center"/>
    </xf>
    <xf numFmtId="170" fontId="38" fillId="8" borderId="0" xfId="53394" applyNumberFormat="1" applyFont="1" applyFill="1"/>
    <xf numFmtId="0" fontId="37" fillId="3" borderId="96" xfId="0" applyFont="1" applyFill="1" applyBorder="1" applyAlignment="1">
      <alignment horizontal="center" vertical="center"/>
    </xf>
    <xf numFmtId="0" fontId="307" fillId="133" borderId="0" xfId="0" applyFont="1" applyFill="1"/>
    <xf numFmtId="0" fontId="37" fillId="3" borderId="79" xfId="0" applyFont="1" applyFill="1" applyBorder="1" applyAlignment="1">
      <alignment horizontal="center" vertical="top"/>
    </xf>
    <xf numFmtId="0" fontId="54" fillId="4" borderId="83" xfId="0" applyFont="1" applyFill="1" applyBorder="1" applyAlignment="1">
      <alignment horizontal="center" vertical="center"/>
    </xf>
    <xf numFmtId="0" fontId="54" fillId="4" borderId="79" xfId="0" applyFont="1" applyFill="1" applyBorder="1" applyAlignment="1">
      <alignment horizontal="center" vertical="center"/>
    </xf>
    <xf numFmtId="10" fontId="34" fillId="0" borderId="0" xfId="14" applyNumberFormat="1" applyFont="1" applyAlignment="1">
      <alignment horizontal="center"/>
    </xf>
    <xf numFmtId="0" fontId="0" fillId="0" borderId="105" xfId="0" applyBorder="1"/>
    <xf numFmtId="0" fontId="38" fillId="8" borderId="105" xfId="0" applyFont="1" applyFill="1" applyBorder="1"/>
    <xf numFmtId="170" fontId="34" fillId="0" borderId="82" xfId="14" applyNumberFormat="1" applyFont="1" applyBorder="1" applyAlignment="1">
      <alignment horizontal="center" vertical="center"/>
    </xf>
    <xf numFmtId="37" fontId="37" fillId="3" borderId="85" xfId="0" quotePrefix="1" applyNumberFormat="1" applyFont="1" applyFill="1" applyBorder="1" applyAlignment="1">
      <alignment horizontal="center"/>
    </xf>
    <xf numFmtId="0" fontId="37" fillId="3" borderId="87" xfId="0" applyFont="1" applyFill="1" applyBorder="1" applyAlignment="1">
      <alignment vertical="center"/>
    </xf>
    <xf numFmtId="0" fontId="37" fillId="3" borderId="96" xfId="0" applyFont="1" applyFill="1" applyBorder="1" applyAlignment="1">
      <alignment vertical="center"/>
    </xf>
    <xf numFmtId="0" fontId="37" fillId="3" borderId="20" xfId="0" applyFont="1" applyFill="1" applyBorder="1" applyAlignment="1">
      <alignment vertical="center"/>
    </xf>
    <xf numFmtId="37" fontId="37" fillId="3" borderId="91" xfId="0" applyNumberFormat="1" applyFont="1" applyFill="1" applyBorder="1" applyAlignment="1">
      <alignment horizontal="center"/>
    </xf>
    <xf numFmtId="37" fontId="37" fillId="3" borderId="85" xfId="0" applyNumberFormat="1" applyFont="1" applyFill="1" applyBorder="1" applyAlignment="1">
      <alignment horizontal="center"/>
    </xf>
    <xf numFmtId="0" fontId="55" fillId="0" borderId="109" xfId="0" applyFont="1" applyBorder="1" applyAlignment="1">
      <alignment vertical="center"/>
    </xf>
    <xf numFmtId="0" fontId="38" fillId="133" borderId="6" xfId="0" applyFont="1" applyFill="1" applyBorder="1"/>
    <xf numFmtId="17" fontId="21" fillId="3" borderId="82" xfId="0" quotePrefix="1" applyNumberFormat="1" applyFont="1" applyFill="1" applyBorder="1" applyAlignment="1">
      <alignment horizontal="center" vertical="center"/>
    </xf>
    <xf numFmtId="0" fontId="22" fillId="134" borderId="5" xfId="0" applyFont="1" applyFill="1" applyBorder="1"/>
    <xf numFmtId="0" fontId="34" fillId="2" borderId="79" xfId="0" applyFont="1" applyFill="1" applyBorder="1" applyAlignment="1">
      <alignment horizontal="center" vertical="center"/>
    </xf>
    <xf numFmtId="3" fontId="36" fillId="0" borderId="11" xfId="0" applyNumberFormat="1" applyFont="1" applyBorder="1" applyAlignment="1">
      <alignment horizontal="center" vertical="center"/>
    </xf>
    <xf numFmtId="288" fontId="56" fillId="0" borderId="0" xfId="22" applyNumberFormat="1" applyFont="1" applyBorder="1" applyAlignment="1">
      <alignment horizontal="center"/>
    </xf>
    <xf numFmtId="288" fontId="316" fillId="5" borderId="0" xfId="22" quotePrefix="1" applyNumberFormat="1" applyFont="1" applyFill="1" applyBorder="1" applyAlignment="1">
      <alignment horizontal="center" vertical="center" wrapText="1"/>
    </xf>
    <xf numFmtId="288" fontId="316" fillId="5" borderId="105" xfId="22" applyNumberFormat="1" applyFont="1" applyFill="1" applyBorder="1" applyAlignment="1">
      <alignment horizontal="center" vertical="center"/>
    </xf>
    <xf numFmtId="17" fontId="45" fillId="3" borderId="81" xfId="0" applyNumberFormat="1" applyFont="1" applyFill="1" applyBorder="1" applyAlignment="1">
      <alignment horizontal="center" vertical="center"/>
    </xf>
    <xf numFmtId="288" fontId="45" fillId="3" borderId="81" xfId="4" quotePrefix="1" applyNumberFormat="1" applyFont="1" applyFill="1" applyBorder="1" applyAlignment="1">
      <alignment horizontal="center"/>
    </xf>
    <xf numFmtId="17" fontId="37" fillId="3" borderId="82" xfId="53512" quotePrefix="1" applyNumberFormat="1" applyFont="1" applyFill="1" applyBorder="1" applyAlignment="1">
      <alignment horizontal="center" vertical="center"/>
    </xf>
    <xf numFmtId="0" fontId="45" fillId="3" borderId="81" xfId="12" quotePrefix="1" applyFont="1" applyFill="1" applyBorder="1" applyAlignment="1">
      <alignment horizontal="center" vertical="center"/>
    </xf>
    <xf numFmtId="288" fontId="316" fillId="0" borderId="79" xfId="0" applyNumberFormat="1" applyFont="1" applyBorder="1" applyAlignment="1">
      <alignment horizontal="center" vertical="center"/>
    </xf>
    <xf numFmtId="0" fontId="56" fillId="0" borderId="79" xfId="0" applyFont="1" applyBorder="1"/>
    <xf numFmtId="10" fontId="316" fillId="0" borderId="105" xfId="53394" applyNumberFormat="1" applyFont="1" applyBorder="1" applyAlignment="1">
      <alignment horizontal="center" vertical="center"/>
    </xf>
    <xf numFmtId="178" fontId="45" fillId="3" borderId="82" xfId="23" quotePrefix="1" applyNumberFormat="1" applyFont="1" applyFill="1" applyBorder="1" applyAlignment="1">
      <alignment horizontal="center"/>
    </xf>
    <xf numFmtId="178" fontId="45" fillId="3" borderId="81" xfId="23" quotePrefix="1" applyNumberFormat="1" applyFont="1" applyFill="1" applyBorder="1" applyAlignment="1">
      <alignment horizontal="center"/>
    </xf>
    <xf numFmtId="288" fontId="316" fillId="6" borderId="79" xfId="0" applyNumberFormat="1" applyFont="1" applyFill="1" applyBorder="1" applyAlignment="1">
      <alignment horizontal="center"/>
    </xf>
    <xf numFmtId="288" fontId="315" fillId="5" borderId="0" xfId="13" applyNumberFormat="1" applyFont="1" applyFill="1" applyBorder="1" applyAlignment="1">
      <alignment horizontal="center"/>
    </xf>
    <xf numFmtId="0" fontId="45" fillId="3" borderId="81" xfId="0" applyFont="1" applyFill="1" applyBorder="1" applyAlignment="1">
      <alignment horizontal="center"/>
    </xf>
    <xf numFmtId="3" fontId="50" fillId="0" borderId="9" xfId="22" applyNumberFormat="1" applyFont="1" applyBorder="1" applyAlignment="1">
      <alignment horizontal="center" vertical="center"/>
    </xf>
    <xf numFmtId="0" fontId="37" fillId="3" borderId="81" xfId="3" applyFont="1" applyFill="1" applyBorder="1" applyAlignment="1">
      <alignment horizontal="center"/>
    </xf>
    <xf numFmtId="169" fontId="50" fillId="0" borderId="105" xfId="37" applyFont="1" applyBorder="1" applyAlignment="1">
      <alignment horizontal="center" vertical="center"/>
    </xf>
    <xf numFmtId="3" fontId="50" fillId="0" borderId="11" xfId="22" applyNumberFormat="1" applyFont="1" applyBorder="1" applyAlignment="1">
      <alignment horizontal="center" vertical="center"/>
    </xf>
    <xf numFmtId="17" fontId="37" fillId="0" borderId="0" xfId="0" quotePrefix="1" applyNumberFormat="1" applyFont="1" applyAlignment="1">
      <alignment vertical="center"/>
    </xf>
    <xf numFmtId="0" fontId="54" fillId="0" borderId="0" xfId="0" applyFont="1" applyAlignment="1">
      <alignment horizontal="center"/>
    </xf>
    <xf numFmtId="170" fontId="38" fillId="0" borderId="0" xfId="32" applyNumberFormat="1" applyFont="1" applyBorder="1"/>
    <xf numFmtId="178" fontId="37" fillId="3" borderId="0" xfId="0" quotePrefix="1" applyNumberFormat="1" applyFont="1" applyFill="1" applyAlignment="1">
      <alignment horizontal="center"/>
    </xf>
    <xf numFmtId="0" fontId="37" fillId="3" borderId="83" xfId="48" applyFont="1" applyFill="1" applyBorder="1" applyAlignment="1">
      <alignment vertical="top"/>
    </xf>
    <xf numFmtId="177" fontId="37" fillId="3" borderId="116" xfId="0" quotePrefix="1" applyNumberFormat="1" applyFont="1" applyFill="1" applyBorder="1" applyAlignment="1">
      <alignment horizontal="left" vertical="center" wrapText="1"/>
    </xf>
    <xf numFmtId="0" fontId="36" fillId="2" borderId="120" xfId="0" applyFont="1" applyFill="1" applyBorder="1" applyAlignment="1">
      <alignment horizontal="center"/>
    </xf>
    <xf numFmtId="17" fontId="54" fillId="4" borderId="82" xfId="0" quotePrefix="1" applyNumberFormat="1" applyFont="1" applyFill="1" applyBorder="1" applyAlignment="1">
      <alignment horizontal="center" vertical="center"/>
    </xf>
    <xf numFmtId="0" fontId="38" fillId="0" borderId="83" xfId="0" applyFont="1" applyBorder="1"/>
    <xf numFmtId="0" fontId="38" fillId="0" borderId="84" xfId="0" applyFont="1" applyBorder="1"/>
    <xf numFmtId="170" fontId="34" fillId="0" borderId="105" xfId="0" applyNumberFormat="1" applyFont="1" applyBorder="1" applyAlignment="1">
      <alignment horizontal="center"/>
    </xf>
    <xf numFmtId="170" fontId="34" fillId="0" borderId="11" xfId="0" applyNumberFormat="1" applyFont="1" applyBorder="1" applyAlignment="1">
      <alignment horizontal="center"/>
    </xf>
    <xf numFmtId="288" fontId="36" fillId="2" borderId="121" xfId="0" applyNumberFormat="1" applyFont="1" applyFill="1" applyBorder="1" applyAlignment="1">
      <alignment horizontal="center" vertical="center"/>
    </xf>
    <xf numFmtId="170" fontId="34" fillId="0" borderId="116" xfId="14" applyNumberFormat="1" applyFont="1" applyBorder="1" applyAlignment="1">
      <alignment horizontal="right" vertical="center"/>
    </xf>
    <xf numFmtId="288" fontId="316" fillId="0" borderId="84" xfId="0" applyNumberFormat="1" applyFont="1" applyBorder="1" applyAlignment="1">
      <alignment horizontal="center" vertical="center"/>
    </xf>
    <xf numFmtId="0" fontId="36" fillId="0" borderId="86" xfId="0" applyFont="1" applyBorder="1" applyAlignment="1">
      <alignment vertical="center"/>
    </xf>
    <xf numFmtId="0" fontId="36" fillId="0" borderId="5" xfId="0" applyFont="1" applyBorder="1" applyAlignment="1">
      <alignment vertical="center"/>
    </xf>
    <xf numFmtId="0" fontId="34" fillId="0" borderId="120" xfId="0" applyFont="1" applyBorder="1" applyAlignment="1">
      <alignment vertical="center"/>
    </xf>
    <xf numFmtId="285" fontId="34" fillId="0" borderId="0" xfId="53511" applyNumberFormat="1" applyFont="1" applyAlignment="1">
      <alignment horizontal="center" vertical="center"/>
    </xf>
    <xf numFmtId="288" fontId="315" fillId="5" borderId="82" xfId="22" applyNumberFormat="1" applyFont="1" applyFill="1" applyBorder="1" applyAlignment="1">
      <alignment horizontal="center" vertical="center" wrapText="1"/>
    </xf>
    <xf numFmtId="170" fontId="34" fillId="0" borderId="105" xfId="15" applyNumberFormat="1" applyFont="1" applyFill="1" applyBorder="1" applyAlignment="1">
      <alignment horizontal="center" vertical="center"/>
    </xf>
    <xf numFmtId="285" fontId="34" fillId="0" borderId="105" xfId="53511" applyNumberFormat="1" applyFont="1" applyBorder="1" applyAlignment="1">
      <alignment horizontal="center" vertical="center"/>
    </xf>
    <xf numFmtId="10" fontId="34" fillId="0" borderId="82" xfId="14" applyNumberFormat="1" applyFont="1" applyBorder="1" applyAlignment="1">
      <alignment horizontal="center" vertical="center"/>
    </xf>
    <xf numFmtId="288" fontId="315" fillId="5" borderId="105" xfId="22" applyNumberFormat="1" applyFont="1" applyFill="1" applyBorder="1" applyAlignment="1">
      <alignment horizontal="center" vertical="center"/>
    </xf>
    <xf numFmtId="288" fontId="56" fillId="0" borderId="105" xfId="0" applyNumberFormat="1" applyFont="1" applyBorder="1" applyAlignment="1">
      <alignment horizontal="center"/>
    </xf>
    <xf numFmtId="288" fontId="315" fillId="5" borderId="82" xfId="22" applyNumberFormat="1" applyFont="1" applyFill="1" applyBorder="1" applyAlignment="1">
      <alignment horizontal="center" vertical="center"/>
    </xf>
    <xf numFmtId="0" fontId="299" fillId="134" borderId="105" xfId="0" applyFont="1" applyFill="1" applyBorder="1"/>
    <xf numFmtId="2" fontId="299" fillId="134" borderId="105" xfId="0" applyNumberFormat="1" applyFont="1" applyFill="1" applyBorder="1"/>
    <xf numFmtId="2" fontId="67" fillId="134" borderId="105" xfId="0" applyNumberFormat="1" applyFont="1" applyFill="1" applyBorder="1"/>
    <xf numFmtId="0" fontId="300" fillId="134" borderId="105" xfId="0" applyFont="1" applyFill="1" applyBorder="1"/>
    <xf numFmtId="49" fontId="37" fillId="3" borderId="82" xfId="0" quotePrefix="1" applyNumberFormat="1" applyFont="1" applyFill="1" applyBorder="1" applyAlignment="1">
      <alignment horizontal="center" vertical="center"/>
    </xf>
    <xf numFmtId="0" fontId="36" fillId="5" borderId="8" xfId="0" applyFont="1" applyFill="1" applyBorder="1" applyAlignment="1">
      <alignment vertical="center"/>
    </xf>
    <xf numFmtId="0" fontId="34" fillId="136" borderId="8" xfId="0" applyFont="1" applyFill="1" applyBorder="1" applyAlignment="1">
      <alignment vertical="center"/>
    </xf>
    <xf numFmtId="0" fontId="34" fillId="5" borderId="83" xfId="0" applyFont="1" applyFill="1" applyBorder="1" applyAlignment="1">
      <alignment horizontal="left" vertical="center" indent="1"/>
    </xf>
    <xf numFmtId="0" fontId="34" fillId="5" borderId="6" xfId="0" applyFont="1" applyFill="1" applyBorder="1" applyAlignment="1">
      <alignment horizontal="left" vertical="center" indent="1"/>
    </xf>
    <xf numFmtId="0" fontId="34" fillId="5" borderId="116" xfId="0" applyFont="1" applyFill="1" applyBorder="1" applyAlignment="1">
      <alignment horizontal="left" vertical="center" indent="1"/>
    </xf>
    <xf numFmtId="172" fontId="36" fillId="0" borderId="105" xfId="13" applyNumberFormat="1" applyFont="1" applyFill="1" applyBorder="1" applyAlignment="1">
      <alignment vertical="center"/>
    </xf>
    <xf numFmtId="17" fontId="37" fillId="3" borderId="0" xfId="47177" quotePrefix="1" applyNumberFormat="1" applyFont="1" applyFill="1" applyAlignment="1">
      <alignment vertical="center"/>
    </xf>
    <xf numFmtId="17" fontId="37" fillId="3" borderId="83" xfId="47177" quotePrefix="1" applyNumberFormat="1" applyFont="1" applyFill="1" applyBorder="1" applyAlignment="1">
      <alignment vertical="center"/>
    </xf>
    <xf numFmtId="17" fontId="37" fillId="3" borderId="79" xfId="47177" quotePrefix="1" applyNumberFormat="1" applyFont="1" applyFill="1" applyBorder="1" applyAlignment="1">
      <alignment vertical="center"/>
    </xf>
    <xf numFmtId="17" fontId="37" fillId="3" borderId="84" xfId="47177" quotePrefix="1" applyNumberFormat="1" applyFont="1" applyFill="1" applyBorder="1" applyAlignment="1">
      <alignment vertical="center"/>
    </xf>
    <xf numFmtId="17" fontId="37" fillId="3" borderId="6" xfId="47177" quotePrefix="1" applyNumberFormat="1" applyFont="1" applyFill="1" applyBorder="1" applyAlignment="1">
      <alignment vertical="center"/>
    </xf>
    <xf numFmtId="17" fontId="37" fillId="3" borderId="105" xfId="47177" quotePrefix="1" applyNumberFormat="1" applyFont="1" applyFill="1" applyBorder="1" applyAlignment="1">
      <alignment vertical="center"/>
    </xf>
    <xf numFmtId="17" fontId="37" fillId="3" borderId="6" xfId="47177" quotePrefix="1" applyNumberFormat="1" applyFont="1" applyFill="1" applyBorder="1" applyAlignment="1">
      <alignment horizontal="center" vertical="center"/>
    </xf>
    <xf numFmtId="17" fontId="37" fillId="3" borderId="0" xfId="47177" quotePrefix="1" applyNumberFormat="1" applyFont="1" applyFill="1" applyAlignment="1">
      <alignment horizontal="center" vertical="center"/>
    </xf>
    <xf numFmtId="17" fontId="37" fillId="3" borderId="105" xfId="47177" quotePrefix="1" applyNumberFormat="1" applyFont="1" applyFill="1" applyBorder="1" applyAlignment="1">
      <alignment horizontal="center" vertical="center"/>
    </xf>
    <xf numFmtId="288" fontId="306" fillId="5" borderId="0" xfId="47177" applyNumberFormat="1" applyFont="1" applyFill="1" applyAlignment="1">
      <alignment horizontal="center" vertical="center"/>
    </xf>
    <xf numFmtId="288" fontId="34" fillId="0" borderId="0" xfId="53511" applyNumberFormat="1" applyFont="1" applyFill="1" applyBorder="1" applyAlignment="1">
      <alignment horizontal="center" vertical="center"/>
    </xf>
    <xf numFmtId="288" fontId="50" fillId="5" borderId="0" xfId="47177" applyNumberFormat="1" applyFont="1" applyFill="1" applyAlignment="1">
      <alignment horizontal="center" vertical="center"/>
    </xf>
    <xf numFmtId="288" fontId="38" fillId="8" borderId="0" xfId="0" applyNumberFormat="1" applyFont="1" applyFill="1" applyAlignment="1">
      <alignment horizontal="center"/>
    </xf>
    <xf numFmtId="288" fontId="38" fillId="8" borderId="0" xfId="0" applyNumberFormat="1" applyFont="1" applyFill="1"/>
    <xf numFmtId="288" fontId="306" fillId="5" borderId="83" xfId="47177" applyNumberFormat="1" applyFont="1" applyFill="1" applyBorder="1" applyAlignment="1">
      <alignment horizontal="center" vertical="center"/>
    </xf>
    <xf numFmtId="288" fontId="306" fillId="5" borderId="79" xfId="47177" applyNumberFormat="1" applyFont="1" applyFill="1" applyBorder="1" applyAlignment="1">
      <alignment horizontal="center" vertical="center"/>
    </xf>
    <xf numFmtId="288" fontId="306" fillId="5" borderId="84" xfId="47177" applyNumberFormat="1" applyFont="1" applyFill="1" applyBorder="1" applyAlignment="1">
      <alignment horizontal="center" vertical="center"/>
    </xf>
    <xf numFmtId="288" fontId="306" fillId="5" borderId="6" xfId="47177" applyNumberFormat="1" applyFont="1" applyFill="1" applyBorder="1" applyAlignment="1">
      <alignment horizontal="center" vertical="center"/>
    </xf>
    <xf numFmtId="288" fontId="306" fillId="5" borderId="105" xfId="47177" applyNumberFormat="1" applyFont="1" applyFill="1" applyBorder="1" applyAlignment="1">
      <alignment horizontal="center" vertical="center"/>
    </xf>
    <xf numFmtId="288" fontId="34" fillId="5" borderId="6" xfId="0" applyNumberFormat="1" applyFont="1" applyFill="1" applyBorder="1" applyAlignment="1">
      <alignment horizontal="center" vertical="center"/>
    </xf>
    <xf numFmtId="288" fontId="34" fillId="5" borderId="105" xfId="0" applyNumberFormat="1" applyFont="1" applyFill="1" applyBorder="1" applyAlignment="1">
      <alignment horizontal="center" vertical="center"/>
    </xf>
    <xf numFmtId="288" fontId="50" fillId="5" borderId="116" xfId="47177" applyNumberFormat="1" applyFont="1" applyFill="1" applyBorder="1" applyAlignment="1">
      <alignment horizontal="center" vertical="center"/>
    </xf>
    <xf numFmtId="288" fontId="50" fillId="5" borderId="81" xfId="47177" applyNumberFormat="1" applyFont="1" applyFill="1" applyBorder="1" applyAlignment="1">
      <alignment horizontal="center" vertical="center"/>
    </xf>
    <xf numFmtId="288" fontId="50" fillId="5" borderId="82" xfId="47177" applyNumberFormat="1" applyFont="1" applyFill="1" applyBorder="1" applyAlignment="1">
      <alignment horizontal="center" vertical="center"/>
    </xf>
    <xf numFmtId="288" fontId="50" fillId="5" borderId="83" xfId="47177" applyNumberFormat="1" applyFont="1" applyFill="1" applyBorder="1" applyAlignment="1">
      <alignment horizontal="center" vertical="center"/>
    </xf>
    <xf numFmtId="288" fontId="50" fillId="5" borderId="79" xfId="47177" applyNumberFormat="1" applyFont="1" applyFill="1" applyBorder="1" applyAlignment="1">
      <alignment horizontal="center" vertical="center"/>
    </xf>
    <xf numFmtId="288" fontId="50" fillId="5" borderId="84" xfId="47177" applyNumberFormat="1" applyFont="1" applyFill="1" applyBorder="1" applyAlignment="1">
      <alignment horizontal="center" vertical="center"/>
    </xf>
    <xf numFmtId="288" fontId="50" fillId="5" borderId="10" xfId="47177" applyNumberFormat="1" applyFont="1" applyFill="1" applyBorder="1" applyAlignment="1">
      <alignment horizontal="center" vertical="center"/>
    </xf>
    <xf numFmtId="288" fontId="50" fillId="5" borderId="9" xfId="47177" applyNumberFormat="1" applyFont="1" applyFill="1" applyBorder="1" applyAlignment="1">
      <alignment horizontal="center" vertical="center"/>
    </xf>
    <xf numFmtId="288" fontId="50" fillId="5" borderId="11" xfId="47177" applyNumberFormat="1" applyFont="1" applyFill="1" applyBorder="1" applyAlignment="1">
      <alignment horizontal="center" vertical="center"/>
    </xf>
    <xf numFmtId="288" fontId="37" fillId="3" borderId="83" xfId="47177" applyNumberFormat="1" applyFont="1" applyFill="1" applyBorder="1" applyAlignment="1">
      <alignment vertical="center"/>
    </xf>
    <xf numFmtId="288" fontId="37" fillId="3" borderId="79" xfId="47177" applyNumberFormat="1" applyFont="1" applyFill="1" applyBorder="1" applyAlignment="1">
      <alignment vertical="center"/>
    </xf>
    <xf numFmtId="288" fontId="37" fillId="3" borderId="84" xfId="47177" applyNumberFormat="1" applyFont="1" applyFill="1" applyBorder="1" applyAlignment="1">
      <alignment vertical="center"/>
    </xf>
    <xf numFmtId="288" fontId="37" fillId="3" borderId="116" xfId="47177" applyNumberFormat="1" applyFont="1" applyFill="1" applyBorder="1" applyAlignment="1">
      <alignment vertical="center"/>
    </xf>
    <xf numFmtId="288" fontId="37" fillId="3" borderId="81" xfId="47177" applyNumberFormat="1" applyFont="1" applyFill="1" applyBorder="1" applyAlignment="1">
      <alignment vertical="center"/>
    </xf>
    <xf numFmtId="288" fontId="37" fillId="3" borderId="82" xfId="47177" applyNumberFormat="1" applyFont="1" applyFill="1" applyBorder="1" applyAlignment="1">
      <alignment vertical="center"/>
    </xf>
    <xf numFmtId="288" fontId="37" fillId="3" borderId="79" xfId="47177" applyNumberFormat="1" applyFont="1" applyFill="1" applyBorder="1" applyAlignment="1">
      <alignment horizontal="center" vertical="center"/>
    </xf>
    <xf numFmtId="10" fontId="306" fillId="0" borderId="0" xfId="36362" applyNumberFormat="1" applyFont="1" applyBorder="1" applyAlignment="1">
      <alignment horizontal="center" vertical="center"/>
    </xf>
    <xf numFmtId="10" fontId="306" fillId="0" borderId="83" xfId="36362" applyNumberFormat="1" applyFont="1" applyBorder="1" applyAlignment="1">
      <alignment horizontal="center" vertical="center"/>
    </xf>
    <xf numFmtId="10" fontId="306" fillId="0" borderId="79" xfId="36362" applyNumberFormat="1" applyFont="1" applyBorder="1" applyAlignment="1">
      <alignment horizontal="center" vertical="center"/>
    </xf>
    <xf numFmtId="10" fontId="306" fillId="0" borderId="6" xfId="36362" applyNumberFormat="1" applyFont="1" applyBorder="1" applyAlignment="1">
      <alignment horizontal="center" vertical="center"/>
    </xf>
    <xf numFmtId="10" fontId="306" fillId="0" borderId="116" xfId="36362" applyNumberFormat="1" applyFont="1" applyBorder="1" applyAlignment="1">
      <alignment horizontal="center" vertical="center"/>
    </xf>
    <xf numFmtId="10" fontId="306" fillId="0" borderId="81" xfId="36362" applyNumberFormat="1" applyFont="1" applyBorder="1" applyAlignment="1">
      <alignment horizontal="center" vertical="center"/>
    </xf>
    <xf numFmtId="10" fontId="306" fillId="5" borderId="83" xfId="36362" applyNumberFormat="1" applyFont="1" applyFill="1" applyBorder="1" applyAlignment="1">
      <alignment horizontal="center" vertical="center"/>
    </xf>
    <xf numFmtId="10" fontId="306" fillId="5" borderId="79" xfId="36362" applyNumberFormat="1" applyFont="1" applyFill="1" applyBorder="1" applyAlignment="1">
      <alignment horizontal="center" vertical="center"/>
    </xf>
    <xf numFmtId="10" fontId="306" fillId="5" borderId="84" xfId="36362" applyNumberFormat="1" applyFont="1" applyFill="1" applyBorder="1" applyAlignment="1">
      <alignment horizontal="center" vertical="center"/>
    </xf>
    <xf numFmtId="10" fontId="306" fillId="5" borderId="116" xfId="36362" applyNumberFormat="1" applyFont="1" applyFill="1" applyBorder="1" applyAlignment="1">
      <alignment horizontal="center" vertical="center"/>
    </xf>
    <xf numFmtId="10" fontId="306" fillId="5" borderId="81" xfId="36362" applyNumberFormat="1" applyFont="1" applyFill="1" applyBorder="1" applyAlignment="1">
      <alignment horizontal="center" vertical="center"/>
    </xf>
    <xf numFmtId="10" fontId="306" fillId="5" borderId="82" xfId="36362" applyNumberFormat="1" applyFont="1" applyFill="1" applyBorder="1" applyAlignment="1">
      <alignment horizontal="center" vertical="center"/>
    </xf>
    <xf numFmtId="170" fontId="36" fillId="0" borderId="82" xfId="6" applyNumberFormat="1" applyFont="1" applyBorder="1" applyAlignment="1">
      <alignment horizontal="center" vertical="center"/>
    </xf>
    <xf numFmtId="0" fontId="0" fillId="0" borderId="105" xfId="0" applyBorder="1" applyAlignment="1">
      <alignment horizontal="right"/>
    </xf>
    <xf numFmtId="0" fontId="0" fillId="0" borderId="82" xfId="0" applyBorder="1" applyAlignment="1">
      <alignment horizontal="right"/>
    </xf>
    <xf numFmtId="0" fontId="37" fillId="3" borderId="83" xfId="0" applyFont="1" applyFill="1" applyBorder="1" applyAlignment="1">
      <alignment horizontal="left"/>
    </xf>
    <xf numFmtId="0" fontId="37" fillId="3" borderId="84" xfId="0" applyFont="1" applyFill="1" applyBorder="1" applyAlignment="1">
      <alignment horizontal="left"/>
    </xf>
    <xf numFmtId="0" fontId="37" fillId="3" borderId="116" xfId="0" applyFont="1" applyFill="1" applyBorder="1" applyAlignment="1">
      <alignment horizontal="left"/>
    </xf>
    <xf numFmtId="0" fontId="37" fillId="3" borderId="82" xfId="0" applyFont="1" applyFill="1" applyBorder="1" applyAlignment="1">
      <alignment horizontal="left"/>
    </xf>
    <xf numFmtId="0" fontId="54" fillId="3" borderId="86" xfId="91" applyFont="1" applyFill="1" applyBorder="1" applyAlignment="1">
      <alignment vertical="top"/>
    </xf>
    <xf numFmtId="0" fontId="36" fillId="0" borderId="83" xfId="91" applyFont="1" applyBorder="1" applyAlignment="1">
      <alignment vertical="center"/>
    </xf>
    <xf numFmtId="0" fontId="34" fillId="0" borderId="86" xfId="91" applyFont="1" applyBorder="1" applyAlignment="1">
      <alignment vertical="center"/>
    </xf>
    <xf numFmtId="0" fontId="34" fillId="0" borderId="83" xfId="91" applyFont="1" applyBorder="1"/>
    <xf numFmtId="0" fontId="34" fillId="0" borderId="6" xfId="91" applyFont="1" applyBorder="1"/>
    <xf numFmtId="0" fontId="34" fillId="2" borderId="6" xfId="91" applyFont="1" applyFill="1" applyBorder="1"/>
    <xf numFmtId="0" fontId="36" fillId="2" borderId="86" xfId="91" applyFont="1" applyFill="1" applyBorder="1" applyAlignment="1">
      <alignment vertical="center"/>
    </xf>
    <xf numFmtId="0" fontId="36" fillId="2" borderId="5" xfId="91" applyFont="1" applyFill="1" applyBorder="1" applyAlignment="1">
      <alignment vertical="center"/>
    </xf>
    <xf numFmtId="0" fontId="36" fillId="0" borderId="120" xfId="91" applyFont="1" applyBorder="1" applyAlignment="1">
      <alignment vertical="center"/>
    </xf>
    <xf numFmtId="177" fontId="54" fillId="3" borderId="6" xfId="91" quotePrefix="1" applyNumberFormat="1" applyFont="1" applyFill="1" applyBorder="1" applyAlignment="1">
      <alignment vertical="center"/>
    </xf>
    <xf numFmtId="0" fontId="34" fillId="0" borderId="8" xfId="91" applyFont="1" applyBorder="1" applyAlignment="1">
      <alignment vertical="center"/>
    </xf>
    <xf numFmtId="0" fontId="38" fillId="0" borderId="8" xfId="0" applyFont="1" applyBorder="1"/>
    <xf numFmtId="0" fontId="34" fillId="2" borderId="8" xfId="91" applyFont="1" applyFill="1" applyBorder="1"/>
    <xf numFmtId="3" fontId="36" fillId="0" borderId="10" xfId="0" applyNumberFormat="1" applyFont="1" applyBorder="1" applyAlignment="1">
      <alignment horizontal="center" vertical="center"/>
    </xf>
    <xf numFmtId="207" fontId="34" fillId="0" borderId="10" xfId="15118" applyNumberFormat="1" applyFont="1" applyBorder="1" applyAlignment="1">
      <alignment horizontal="center" vertical="center"/>
    </xf>
    <xf numFmtId="170" fontId="55" fillId="0" borderId="10" xfId="32" applyNumberFormat="1" applyFont="1" applyBorder="1" applyAlignment="1">
      <alignment horizontal="center"/>
    </xf>
    <xf numFmtId="3" fontId="36" fillId="0" borderId="9" xfId="0" applyNumberFormat="1" applyFont="1" applyBorder="1" applyAlignment="1">
      <alignment horizontal="center" vertical="center"/>
    </xf>
    <xf numFmtId="207" fontId="34" fillId="0" borderId="9" xfId="15118" applyNumberFormat="1" applyFont="1" applyBorder="1" applyAlignment="1">
      <alignment horizontal="center" vertical="center"/>
    </xf>
    <xf numFmtId="170" fontId="55" fillId="0" borderId="9" xfId="32" applyNumberFormat="1" applyFont="1" applyBorder="1" applyAlignment="1">
      <alignment horizontal="center"/>
    </xf>
    <xf numFmtId="207" fontId="34" fillId="0" borderId="11" xfId="15118" applyNumberFormat="1" applyFont="1" applyBorder="1" applyAlignment="1">
      <alignment horizontal="center" vertical="center"/>
    </xf>
    <xf numFmtId="170" fontId="55" fillId="0" borderId="11" xfId="32" applyNumberFormat="1" applyFont="1" applyBorder="1" applyAlignment="1">
      <alignment horizontal="center"/>
    </xf>
    <xf numFmtId="170" fontId="36" fillId="0" borderId="82" xfId="31" applyNumberFormat="1" applyFont="1" applyBorder="1" applyAlignment="1">
      <alignment horizontal="center" vertical="center"/>
    </xf>
    <xf numFmtId="170" fontId="36" fillId="0" borderId="116" xfId="31" applyNumberFormat="1" applyFont="1" applyBorder="1" applyAlignment="1">
      <alignment horizontal="center" vertical="center"/>
    </xf>
    <xf numFmtId="170" fontId="36" fillId="0" borderId="81" xfId="31" applyNumberFormat="1" applyFont="1" applyBorder="1" applyAlignment="1">
      <alignment horizontal="center" vertical="center"/>
    </xf>
    <xf numFmtId="10" fontId="38" fillId="0" borderId="122" xfId="0" applyNumberFormat="1" applyFont="1" applyBorder="1" applyAlignment="1">
      <alignment horizontal="center"/>
    </xf>
    <xf numFmtId="10" fontId="34" fillId="5" borderId="123" xfId="32" applyNumberFormat="1" applyFont="1" applyFill="1" applyBorder="1" applyAlignment="1">
      <alignment horizontal="center" vertical="center"/>
    </xf>
    <xf numFmtId="10" fontId="34" fillId="5" borderId="122" xfId="32" applyNumberFormat="1" applyFont="1" applyFill="1" applyBorder="1" applyAlignment="1">
      <alignment horizontal="center" vertical="center"/>
    </xf>
    <xf numFmtId="10" fontId="34" fillId="0" borderId="122" xfId="32" applyNumberFormat="1" applyFont="1" applyBorder="1" applyAlignment="1">
      <alignment horizontal="center" vertical="center"/>
    </xf>
    <xf numFmtId="10" fontId="34" fillId="0" borderId="122" xfId="32" applyNumberFormat="1" applyFont="1" applyFill="1" applyBorder="1" applyAlignment="1">
      <alignment horizontal="center" vertical="center"/>
    </xf>
    <xf numFmtId="10" fontId="34" fillId="5" borderId="122" xfId="32" applyNumberFormat="1" applyFont="1" applyFill="1" applyBorder="1" applyAlignment="1">
      <alignment horizontal="center"/>
    </xf>
    <xf numFmtId="10" fontId="34" fillId="0" borderId="122" xfId="32" applyNumberFormat="1" applyFont="1" applyBorder="1" applyAlignment="1">
      <alignment horizontal="center"/>
    </xf>
    <xf numFmtId="10" fontId="34" fillId="0" borderId="124" xfId="32" applyNumberFormat="1" applyFont="1" applyFill="1" applyBorder="1" applyAlignment="1">
      <alignment horizontal="center"/>
    </xf>
    <xf numFmtId="10" fontId="34" fillId="8" borderId="10" xfId="48322" applyNumberFormat="1" applyFont="1" applyFill="1" applyBorder="1" applyAlignment="1">
      <alignment horizontal="center"/>
    </xf>
    <xf numFmtId="10" fontId="34" fillId="8" borderId="9" xfId="48322" applyNumberFormat="1" applyFont="1" applyFill="1" applyBorder="1" applyAlignment="1">
      <alignment horizontal="center"/>
    </xf>
    <xf numFmtId="10" fontId="38" fillId="8" borderId="9" xfId="0" applyNumberFormat="1" applyFont="1" applyFill="1" applyBorder="1" applyAlignment="1">
      <alignment horizontal="center"/>
    </xf>
    <xf numFmtId="10" fontId="38" fillId="8" borderId="125" xfId="0" applyNumberFormat="1" applyFont="1" applyFill="1" applyBorder="1" applyAlignment="1">
      <alignment horizontal="center"/>
    </xf>
    <xf numFmtId="49" fontId="37" fillId="3" borderId="116" xfId="0" applyNumberFormat="1" applyFont="1" applyFill="1" applyBorder="1" applyAlignment="1">
      <alignment vertical="top"/>
    </xf>
    <xf numFmtId="0" fontId="0" fillId="0" borderId="83" xfId="0" applyBorder="1"/>
    <xf numFmtId="0" fontId="0" fillId="0" borderId="6" xfId="0" applyBorder="1"/>
    <xf numFmtId="0" fontId="0" fillId="0" borderId="116" xfId="0" applyBorder="1"/>
    <xf numFmtId="0" fontId="2" fillId="0" borderId="10" xfId="0" applyFont="1" applyBorder="1"/>
    <xf numFmtId="3" fontId="0" fillId="0" borderId="83" xfId="0" applyNumberFormat="1" applyBorder="1" applyAlignment="1">
      <alignment horizontal="center"/>
    </xf>
    <xf numFmtId="3" fontId="0" fillId="0" borderId="6" xfId="0" applyNumberFormat="1" applyBorder="1" applyAlignment="1">
      <alignment horizontal="center"/>
    </xf>
    <xf numFmtId="3" fontId="2" fillId="0" borderId="10" xfId="0" applyNumberFormat="1" applyFont="1" applyBorder="1" applyAlignment="1">
      <alignment horizontal="center"/>
    </xf>
    <xf numFmtId="3" fontId="0" fillId="134" borderId="6" xfId="0" applyNumberFormat="1" applyFill="1" applyBorder="1" applyAlignment="1">
      <alignment horizontal="center"/>
    </xf>
    <xf numFmtId="3" fontId="0" fillId="0" borderId="79" xfId="0" applyNumberFormat="1" applyBorder="1" applyAlignment="1">
      <alignment horizontal="center"/>
    </xf>
    <xf numFmtId="3" fontId="0" fillId="0" borderId="0" xfId="0" applyNumberFormat="1" applyAlignment="1">
      <alignment horizontal="center"/>
    </xf>
    <xf numFmtId="3" fontId="0" fillId="134" borderId="0" xfId="0" applyNumberFormat="1" applyFill="1" applyAlignment="1">
      <alignment horizontal="center"/>
    </xf>
    <xf numFmtId="3" fontId="0" fillId="0" borderId="81" xfId="0" applyNumberFormat="1" applyBorder="1" applyAlignment="1">
      <alignment horizontal="center"/>
    </xf>
    <xf numFmtId="3" fontId="2" fillId="0" borderId="9" xfId="0" applyNumberFormat="1" applyFont="1" applyBorder="1" applyAlignment="1">
      <alignment horizontal="center"/>
    </xf>
    <xf numFmtId="170" fontId="38" fillId="0" borderId="82" xfId="53394" applyNumberFormat="1" applyFont="1" applyBorder="1" applyAlignment="1">
      <alignment horizontal="center"/>
    </xf>
    <xf numFmtId="170" fontId="38" fillId="0" borderId="6" xfId="53394" applyNumberFormat="1" applyFont="1" applyBorder="1" applyAlignment="1">
      <alignment horizontal="center"/>
    </xf>
    <xf numFmtId="170" fontId="38" fillId="0" borderId="0" xfId="53394" applyNumberFormat="1" applyFont="1" applyAlignment="1">
      <alignment horizontal="center"/>
    </xf>
    <xf numFmtId="207" fontId="36" fillId="0" borderId="0" xfId="53511" quotePrefix="1" applyNumberFormat="1" applyFont="1" applyFill="1" applyBorder="1" applyAlignment="1">
      <alignment horizontal="center" vertical="center"/>
    </xf>
    <xf numFmtId="207" fontId="36" fillId="0" borderId="105" xfId="53511" quotePrefix="1" applyNumberFormat="1" applyFont="1" applyFill="1" applyBorder="1" applyAlignment="1">
      <alignment horizontal="center" vertical="center"/>
    </xf>
    <xf numFmtId="10" fontId="34" fillId="0" borderId="116" xfId="14" applyNumberFormat="1" applyFont="1" applyBorder="1" applyAlignment="1">
      <alignment horizontal="center" vertical="center"/>
    </xf>
    <xf numFmtId="170" fontId="34" fillId="0" borderId="116" xfId="14" applyNumberFormat="1" applyFont="1" applyBorder="1" applyAlignment="1">
      <alignment horizontal="center" vertical="center"/>
    </xf>
    <xf numFmtId="3" fontId="34" fillId="0" borderId="6" xfId="14" applyNumberFormat="1" applyFont="1" applyBorder="1" applyAlignment="1">
      <alignment horizontal="center" vertical="center"/>
    </xf>
    <xf numFmtId="3" fontId="34" fillId="0" borderId="0" xfId="14" applyNumberFormat="1" applyFont="1" applyAlignment="1">
      <alignment horizontal="center" vertical="center"/>
    </xf>
    <xf numFmtId="3" fontId="34" fillId="0" borderId="105" xfId="14" applyNumberFormat="1" applyFont="1" applyBorder="1" applyAlignment="1">
      <alignment horizontal="center" vertical="center"/>
    </xf>
    <xf numFmtId="170" fontId="299" fillId="0" borderId="83" xfId="15" applyNumberFormat="1" applyFont="1" applyFill="1" applyBorder="1" applyAlignment="1">
      <alignment horizontal="center" vertical="center"/>
    </xf>
    <xf numFmtId="170" fontId="299" fillId="0" borderId="84" xfId="15" applyNumberFormat="1" applyFont="1" applyFill="1" applyBorder="1" applyAlignment="1">
      <alignment horizontal="center" vertical="center"/>
    </xf>
    <xf numFmtId="10" fontId="34" fillId="0" borderId="116" xfId="15" applyNumberFormat="1" applyFont="1" applyFill="1" applyBorder="1" applyAlignment="1">
      <alignment horizontal="center" vertical="center"/>
    </xf>
    <xf numFmtId="3" fontId="13" fillId="0" borderId="11" xfId="13" applyNumberFormat="1" applyFont="1" applyFill="1" applyBorder="1" applyAlignment="1">
      <alignment horizontal="center" vertical="center"/>
    </xf>
    <xf numFmtId="0" fontId="36" fillId="2" borderId="6" xfId="0" applyFont="1" applyFill="1" applyBorder="1" applyAlignment="1">
      <alignment horizontal="left" vertical="center" wrapText="1"/>
    </xf>
    <xf numFmtId="0" fontId="36" fillId="2" borderId="6" xfId="0" applyFont="1" applyFill="1" applyBorder="1" applyAlignment="1">
      <alignment vertical="center" wrapText="1"/>
    </xf>
    <xf numFmtId="207" fontId="36" fillId="0" borderId="6" xfId="53511" quotePrefix="1" applyNumberFormat="1" applyFont="1" applyFill="1" applyBorder="1" applyAlignment="1">
      <alignment horizontal="center" vertical="center"/>
    </xf>
    <xf numFmtId="0" fontId="0" fillId="8" borderId="0" xfId="0" quotePrefix="1" applyFill="1" applyAlignment="1">
      <alignment horizontal="center"/>
    </xf>
    <xf numFmtId="207" fontId="34" fillId="0" borderId="116" xfId="53511" quotePrefix="1" applyNumberFormat="1" applyFont="1" applyFill="1" applyBorder="1" applyAlignment="1">
      <alignment horizontal="center" vertical="center"/>
    </xf>
    <xf numFmtId="255" fontId="34" fillId="0" borderId="81" xfId="53511" applyNumberFormat="1" applyFont="1" applyFill="1" applyBorder="1" applyAlignment="1">
      <alignment horizontal="center" vertical="center"/>
    </xf>
    <xf numFmtId="207" fontId="34" fillId="0" borderId="81" xfId="53511" quotePrefix="1" applyNumberFormat="1" applyFont="1" applyFill="1" applyBorder="1" applyAlignment="1">
      <alignment horizontal="center" vertical="center"/>
    </xf>
    <xf numFmtId="0" fontId="0" fillId="8" borderId="81" xfId="0" quotePrefix="1" applyFill="1" applyBorder="1" applyAlignment="1">
      <alignment horizontal="center"/>
    </xf>
    <xf numFmtId="207" fontId="34" fillId="0" borderId="82" xfId="53511" quotePrefix="1" applyNumberFormat="1" applyFont="1" applyFill="1" applyBorder="1" applyAlignment="1">
      <alignment horizontal="center" vertical="center"/>
    </xf>
    <xf numFmtId="255" fontId="34" fillId="0" borderId="82" xfId="53511" applyNumberFormat="1" applyFont="1" applyFill="1" applyBorder="1" applyAlignment="1">
      <alignment horizontal="center" vertical="center"/>
    </xf>
    <xf numFmtId="0" fontId="38" fillId="8" borderId="83" xfId="0" applyFont="1" applyFill="1" applyBorder="1"/>
    <xf numFmtId="0" fontId="38" fillId="8" borderId="84" xfId="0" applyFont="1" applyFill="1" applyBorder="1"/>
    <xf numFmtId="0" fontId="55" fillId="8" borderId="83" xfId="0" applyFont="1" applyFill="1" applyBorder="1"/>
    <xf numFmtId="0" fontId="55" fillId="8" borderId="84" xfId="0" applyFont="1" applyFill="1" applyBorder="1"/>
    <xf numFmtId="172" fontId="34" fillId="0" borderId="84" xfId="13" applyNumberFormat="1" applyFont="1" applyBorder="1" applyAlignment="1">
      <alignment horizontal="center" vertical="center"/>
    </xf>
    <xf numFmtId="172" fontId="34" fillId="0" borderId="6" xfId="13" applyNumberFormat="1" applyFont="1" applyBorder="1" applyAlignment="1">
      <alignment horizontal="center" vertical="center"/>
    </xf>
    <xf numFmtId="172" fontId="34" fillId="0" borderId="105" xfId="13" applyNumberFormat="1" applyFont="1" applyBorder="1" applyAlignment="1">
      <alignment horizontal="center" vertical="center"/>
    </xf>
    <xf numFmtId="172" fontId="36" fillId="0" borderId="6" xfId="13" applyNumberFormat="1" applyFont="1" applyBorder="1" applyAlignment="1">
      <alignment horizontal="center" vertical="center"/>
    </xf>
    <xf numFmtId="172" fontId="36" fillId="0" borderId="105" xfId="13" applyNumberFormat="1" applyFont="1" applyBorder="1" applyAlignment="1">
      <alignment horizontal="center" vertical="center"/>
    </xf>
    <xf numFmtId="182" fontId="34" fillId="0" borderId="6" xfId="53518" applyNumberFormat="1" applyFont="1" applyBorder="1" applyAlignment="1">
      <alignment horizontal="center" vertical="center"/>
    </xf>
    <xf numFmtId="182" fontId="34" fillId="0" borderId="105" xfId="53518" applyNumberFormat="1" applyFont="1" applyBorder="1" applyAlignment="1">
      <alignment horizontal="center" vertical="center"/>
    </xf>
    <xf numFmtId="182" fontId="34" fillId="0" borderId="116" xfId="53518" applyNumberFormat="1" applyFont="1" applyBorder="1" applyAlignment="1">
      <alignment horizontal="center" vertical="center"/>
    </xf>
    <xf numFmtId="182" fontId="34" fillId="0" borderId="82" xfId="53518" applyNumberFormat="1" applyFont="1" applyBorder="1" applyAlignment="1">
      <alignment horizontal="center" vertical="center"/>
    </xf>
    <xf numFmtId="172" fontId="34" fillId="0" borderId="6" xfId="0" applyNumberFormat="1" applyFont="1" applyBorder="1" applyAlignment="1">
      <alignment horizontal="center"/>
    </xf>
    <xf numFmtId="172" fontId="34" fillId="0" borderId="105" xfId="0" applyNumberFormat="1" applyFont="1" applyBorder="1" applyAlignment="1">
      <alignment horizontal="center"/>
    </xf>
    <xf numFmtId="172" fontId="34" fillId="0" borderId="116" xfId="0" applyNumberFormat="1" applyFont="1" applyBorder="1" applyAlignment="1">
      <alignment horizontal="center"/>
    </xf>
    <xf numFmtId="172" fontId="34" fillId="0" borderId="82" xfId="0" applyNumberFormat="1" applyFont="1" applyBorder="1" applyAlignment="1">
      <alignment horizontal="center"/>
    </xf>
    <xf numFmtId="170" fontId="34" fillId="0" borderId="6" xfId="0" applyNumberFormat="1" applyFont="1" applyBorder="1" applyAlignment="1">
      <alignment horizontal="center"/>
    </xf>
    <xf numFmtId="170" fontId="34" fillId="0" borderId="116" xfId="0" applyNumberFormat="1" applyFont="1" applyBorder="1" applyAlignment="1">
      <alignment horizontal="center"/>
    </xf>
    <xf numFmtId="170" fontId="34" fillId="0" borderId="82" xfId="0" applyNumberFormat="1" applyFont="1" applyBorder="1" applyAlignment="1">
      <alignment horizontal="center"/>
    </xf>
    <xf numFmtId="3" fontId="34" fillId="0" borderId="10" xfId="13" applyNumberFormat="1" applyFont="1" applyFill="1" applyBorder="1" applyAlignment="1">
      <alignment horizontal="center" vertical="center"/>
    </xf>
    <xf numFmtId="3" fontId="34" fillId="0" borderId="9" xfId="13" applyNumberFormat="1" applyFont="1" applyFill="1" applyBorder="1" applyAlignment="1">
      <alignment horizontal="center"/>
    </xf>
    <xf numFmtId="3" fontId="34" fillId="0" borderId="9" xfId="13" applyNumberFormat="1" applyFont="1" applyBorder="1" applyAlignment="1">
      <alignment horizontal="center"/>
    </xf>
    <xf numFmtId="3" fontId="34" fillId="0" borderId="9" xfId="13" applyNumberFormat="1" applyFont="1" applyFill="1" applyBorder="1" applyAlignment="1">
      <alignment horizontal="center" vertical="center"/>
    </xf>
    <xf numFmtId="3" fontId="34" fillId="0" borderId="11" xfId="0" applyNumberFormat="1" applyFont="1" applyBorder="1" applyAlignment="1">
      <alignment horizontal="center"/>
    </xf>
    <xf numFmtId="3" fontId="34" fillId="0" borderId="116" xfId="0" applyNumberFormat="1" applyFont="1" applyBorder="1" applyAlignment="1">
      <alignment horizontal="center"/>
    </xf>
    <xf numFmtId="3" fontId="34" fillId="0" borderId="82" xfId="0" applyNumberFormat="1" applyFont="1" applyBorder="1" applyAlignment="1">
      <alignment horizontal="center"/>
    </xf>
    <xf numFmtId="10" fontId="34" fillId="0" borderId="6" xfId="0" applyNumberFormat="1" applyFont="1" applyBorder="1" applyAlignment="1">
      <alignment horizontal="center"/>
    </xf>
    <xf numFmtId="10" fontId="34" fillId="0" borderId="116" xfId="0" applyNumberFormat="1" applyFont="1" applyBorder="1" applyAlignment="1">
      <alignment horizontal="center"/>
    </xf>
    <xf numFmtId="10" fontId="34" fillId="0" borderId="82" xfId="0" applyNumberFormat="1" applyFont="1" applyBorder="1" applyAlignment="1">
      <alignment horizontal="center"/>
    </xf>
    <xf numFmtId="3" fontId="38" fillId="8" borderId="6" xfId="0" applyNumberFormat="1" applyFont="1" applyFill="1" applyBorder="1" applyAlignment="1">
      <alignment horizontal="center"/>
    </xf>
    <xf numFmtId="3" fontId="38" fillId="8" borderId="105" xfId="0" applyNumberFormat="1" applyFont="1" applyFill="1" applyBorder="1" applyAlignment="1">
      <alignment horizontal="center"/>
    </xf>
    <xf numFmtId="3" fontId="38" fillId="0" borderId="105" xfId="0" applyNumberFormat="1" applyFont="1" applyBorder="1" applyAlignment="1">
      <alignment horizontal="center"/>
    </xf>
    <xf numFmtId="170" fontId="36" fillId="0" borderId="9" xfId="14" applyNumberFormat="1" applyFont="1" applyBorder="1" applyAlignment="1">
      <alignment horizontal="center"/>
    </xf>
    <xf numFmtId="170" fontId="36" fillId="0" borderId="11" xfId="14" applyNumberFormat="1" applyFont="1" applyBorder="1" applyAlignment="1">
      <alignment horizontal="center"/>
    </xf>
    <xf numFmtId="0" fontId="38" fillId="0" borderId="83" xfId="21" applyFont="1" applyBorder="1" applyAlignment="1">
      <alignment vertical="center"/>
    </xf>
    <xf numFmtId="0" fontId="38" fillId="0" borderId="6" xfId="21" applyFont="1" applyBorder="1" applyAlignment="1">
      <alignment vertical="center"/>
    </xf>
    <xf numFmtId="0" fontId="55" fillId="0" borderId="116" xfId="21" applyFont="1" applyBorder="1" applyAlignment="1">
      <alignment vertical="center" wrapText="1"/>
    </xf>
    <xf numFmtId="0" fontId="38" fillId="0" borderId="10" xfId="21" applyFont="1" applyBorder="1"/>
    <xf numFmtId="0" fontId="37" fillId="3" borderId="86" xfId="21" applyFont="1" applyFill="1" applyBorder="1" applyAlignment="1">
      <alignment vertical="top" wrapText="1"/>
    </xf>
    <xf numFmtId="177" fontId="37" fillId="3" borderId="80" xfId="21" quotePrefix="1" applyNumberFormat="1" applyFont="1" applyFill="1" applyBorder="1" applyAlignment="1">
      <alignment vertical="center"/>
    </xf>
    <xf numFmtId="0" fontId="54" fillId="3" borderId="79" xfId="21" applyFont="1" applyFill="1" applyBorder="1" applyAlignment="1">
      <alignment horizontal="center" vertical="center"/>
    </xf>
    <xf numFmtId="1" fontId="37" fillId="3" borderId="82" xfId="13" quotePrefix="1" applyNumberFormat="1" applyFont="1" applyFill="1" applyBorder="1" applyAlignment="1">
      <alignment horizontal="center" vertical="center"/>
    </xf>
    <xf numFmtId="178" fontId="37" fillId="3" borderId="82" xfId="0" quotePrefix="1" applyNumberFormat="1" applyFont="1" applyFill="1" applyBorder="1" applyAlignment="1">
      <alignment horizontal="center"/>
    </xf>
    <xf numFmtId="0" fontId="37" fillId="3" borderId="116" xfId="48" applyFont="1" applyFill="1" applyBorder="1" applyAlignment="1">
      <alignment horizontal="center" vertical="center"/>
    </xf>
    <xf numFmtId="0" fontId="54" fillId="4" borderId="81" xfId="0" applyFont="1" applyFill="1" applyBorder="1" applyAlignment="1">
      <alignment horizontal="center" vertical="center"/>
    </xf>
    <xf numFmtId="0" fontId="37" fillId="3" borderId="81" xfId="48" applyFont="1" applyFill="1" applyBorder="1" applyAlignment="1">
      <alignment horizontal="center" vertical="center"/>
    </xf>
    <xf numFmtId="0" fontId="54" fillId="4" borderId="82" xfId="0" applyFont="1" applyFill="1" applyBorder="1" applyAlignment="1">
      <alignment horizontal="center" vertical="center"/>
    </xf>
    <xf numFmtId="0" fontId="333" fillId="135" borderId="83" xfId="0" applyFont="1" applyFill="1" applyBorder="1"/>
    <xf numFmtId="0" fontId="333" fillId="135" borderId="116" xfId="0" applyFont="1" applyFill="1" applyBorder="1"/>
    <xf numFmtId="285" fontId="34" fillId="5" borderId="6" xfId="53511" applyNumberFormat="1" applyFont="1" applyFill="1" applyBorder="1" applyAlignment="1">
      <alignment horizontal="left" vertical="center" indent="1"/>
    </xf>
    <xf numFmtId="285" fontId="34" fillId="5" borderId="105" xfId="53511" applyNumberFormat="1" applyFont="1" applyFill="1" applyBorder="1" applyAlignment="1">
      <alignment horizontal="left" vertical="center" indent="1"/>
    </xf>
    <xf numFmtId="285" fontId="34" fillId="5" borderId="116" xfId="53511" applyNumberFormat="1" applyFont="1" applyFill="1" applyBorder="1" applyAlignment="1">
      <alignment horizontal="left" vertical="center" indent="1"/>
    </xf>
    <xf numFmtId="285" fontId="34" fillId="5" borderId="82" xfId="53511" applyNumberFormat="1" applyFont="1" applyFill="1" applyBorder="1" applyAlignment="1">
      <alignment horizontal="left" vertical="center" indent="1"/>
    </xf>
    <xf numFmtId="285" fontId="34" fillId="5" borderId="84" xfId="53511" applyNumberFormat="1" applyFont="1" applyFill="1" applyBorder="1" applyAlignment="1">
      <alignment horizontal="left" vertical="center" indent="1"/>
    </xf>
    <xf numFmtId="285" fontId="36" fillId="5" borderId="116" xfId="53511" applyNumberFormat="1" applyFont="1" applyFill="1" applyBorder="1" applyAlignment="1">
      <alignment vertical="center"/>
    </xf>
    <xf numFmtId="285" fontId="36" fillId="5" borderId="11" xfId="53511" applyNumberFormat="1" applyFont="1" applyFill="1" applyBorder="1" applyAlignment="1">
      <alignment vertical="center"/>
    </xf>
    <xf numFmtId="285" fontId="36" fillId="5" borderId="10" xfId="53511" applyNumberFormat="1" applyFont="1" applyFill="1" applyBorder="1" applyAlignment="1">
      <alignment vertical="center"/>
    </xf>
    <xf numFmtId="285" fontId="34" fillId="136" borderId="10" xfId="53511" applyNumberFormat="1" applyFont="1" applyFill="1" applyBorder="1" applyAlignment="1">
      <alignment vertical="center"/>
    </xf>
    <xf numFmtId="285" fontId="34" fillId="136" borderId="11" xfId="53511" applyNumberFormat="1" applyFont="1" applyFill="1" applyBorder="1" applyAlignment="1">
      <alignment vertical="center"/>
    </xf>
    <xf numFmtId="43" fontId="36" fillId="5" borderId="10" xfId="53511" applyFont="1" applyFill="1" applyBorder="1" applyAlignment="1">
      <alignment vertical="center"/>
    </xf>
    <xf numFmtId="43" fontId="36" fillId="5" borderId="11" xfId="53511" applyFont="1" applyFill="1" applyBorder="1" applyAlignment="1">
      <alignment vertical="center"/>
    </xf>
    <xf numFmtId="288" fontId="37" fillId="3" borderId="81" xfId="47177" quotePrefix="1" applyNumberFormat="1" applyFont="1" applyFill="1" applyBorder="1" applyAlignment="1">
      <alignment vertical="center"/>
    </xf>
    <xf numFmtId="288" fontId="37" fillId="3" borderId="82" xfId="47177" quotePrefix="1" applyNumberFormat="1" applyFont="1" applyFill="1" applyBorder="1" applyAlignment="1">
      <alignment vertical="center"/>
    </xf>
    <xf numFmtId="0" fontId="34" fillId="0" borderId="105" xfId="0" applyFont="1" applyBorder="1" applyAlignment="1">
      <alignment horizontal="center" vertical="center"/>
    </xf>
    <xf numFmtId="207" fontId="34" fillId="0" borderId="105" xfId="13" applyNumberFormat="1" applyFont="1" applyBorder="1" applyAlignment="1">
      <alignment horizontal="center" vertical="center"/>
    </xf>
    <xf numFmtId="288" fontId="38" fillId="0" borderId="0" xfId="0" applyNumberFormat="1" applyFont="1" applyAlignment="1">
      <alignment horizontal="center"/>
    </xf>
    <xf numFmtId="288" fontId="38" fillId="0" borderId="105" xfId="0" applyNumberFormat="1" applyFont="1" applyBorder="1" applyAlignment="1">
      <alignment horizontal="center"/>
    </xf>
    <xf numFmtId="288" fontId="329" fillId="5" borderId="0" xfId="53515" applyNumberFormat="1" applyFont="1" applyFill="1" applyBorder="1" applyAlignment="1">
      <alignment horizontal="center" vertical="center" wrapText="1"/>
    </xf>
    <xf numFmtId="0" fontId="34" fillId="6" borderId="0" xfId="24" applyFont="1" applyFill="1"/>
    <xf numFmtId="288" fontId="316" fillId="5" borderId="82" xfId="53515" applyNumberFormat="1" applyFont="1" applyFill="1" applyBorder="1" applyAlignment="1">
      <alignment horizontal="center" vertical="center" wrapText="1"/>
    </xf>
    <xf numFmtId="17" fontId="331" fillId="3" borderId="82" xfId="12" quotePrefix="1" applyNumberFormat="1" applyFont="1" applyFill="1" applyBorder="1" applyAlignment="1">
      <alignment horizontal="center" vertical="center"/>
    </xf>
    <xf numFmtId="0" fontId="37" fillId="3" borderId="82" xfId="12" quotePrefix="1" applyFont="1" applyFill="1" applyBorder="1" applyAlignment="1">
      <alignment horizontal="center" vertical="center"/>
    </xf>
    <xf numFmtId="17" fontId="54" fillId="4" borderId="9" xfId="0" quotePrefix="1" applyNumberFormat="1" applyFont="1" applyFill="1" applyBorder="1" applyAlignment="1">
      <alignment horizontal="center" wrapText="1"/>
    </xf>
    <xf numFmtId="17" fontId="37" fillId="3" borderId="86" xfId="0" applyNumberFormat="1" applyFont="1" applyFill="1" applyBorder="1" applyAlignment="1">
      <alignment horizontal="center" wrapText="1"/>
    </xf>
    <xf numFmtId="170" fontId="13" fillId="0" borderId="126" xfId="32" applyNumberFormat="1" applyFont="1" applyBorder="1" applyAlignment="1">
      <alignment horizontal="center"/>
    </xf>
    <xf numFmtId="170" fontId="13" fillId="0" borderId="127" xfId="32" applyNumberFormat="1" applyFont="1" applyBorder="1" applyAlignment="1">
      <alignment horizontal="center"/>
    </xf>
    <xf numFmtId="170" fontId="13" fillId="0" borderId="128" xfId="32" applyNumberFormat="1" applyFont="1" applyBorder="1" applyAlignment="1">
      <alignment horizontal="center"/>
    </xf>
    <xf numFmtId="0" fontId="37" fillId="3" borderId="85" xfId="0" applyFont="1" applyFill="1" applyBorder="1" applyAlignment="1">
      <alignment horizontal="center"/>
    </xf>
    <xf numFmtId="37" fontId="37" fillId="3" borderId="84" xfId="0" applyNumberFormat="1" applyFont="1" applyFill="1" applyBorder="1"/>
    <xf numFmtId="37" fontId="37" fillId="3" borderId="105" xfId="0" applyNumberFormat="1" applyFont="1" applyFill="1" applyBorder="1"/>
    <xf numFmtId="0" fontId="56" fillId="0" borderId="105" xfId="0" applyFont="1" applyBorder="1"/>
    <xf numFmtId="288" fontId="316" fillId="5" borderId="105" xfId="32" applyNumberFormat="1" applyFont="1" applyFill="1" applyBorder="1" applyAlignment="1">
      <alignment horizontal="center" vertical="center" wrapText="1"/>
    </xf>
    <xf numFmtId="288" fontId="46" fillId="5" borderId="105" xfId="55" applyNumberFormat="1" applyFont="1" applyFill="1" applyBorder="1" applyAlignment="1">
      <alignment horizontal="center" vertical="center"/>
    </xf>
    <xf numFmtId="2" fontId="316" fillId="5" borderId="105" xfId="32" applyNumberFormat="1" applyFont="1" applyFill="1" applyBorder="1" applyAlignment="1">
      <alignment horizontal="center" vertical="center" wrapText="1"/>
    </xf>
    <xf numFmtId="1" fontId="314" fillId="3" borderId="0" xfId="21" applyNumberFormat="1" applyFont="1" applyFill="1" applyAlignment="1">
      <alignment horizontal="center" vertical="center"/>
    </xf>
    <xf numFmtId="288" fontId="316" fillId="5" borderId="105" xfId="22" applyNumberFormat="1" applyFont="1" applyFill="1" applyBorder="1" applyAlignment="1">
      <alignment horizontal="center" vertical="center" wrapText="1"/>
    </xf>
    <xf numFmtId="288" fontId="45" fillId="3" borderId="0" xfId="4" quotePrefix="1" applyNumberFormat="1" applyFont="1" applyFill="1" applyBorder="1" applyAlignment="1">
      <alignment horizontal="center"/>
    </xf>
    <xf numFmtId="288" fontId="314" fillId="3" borderId="83" xfId="21" applyNumberFormat="1" applyFont="1" applyFill="1" applyBorder="1" applyAlignment="1">
      <alignment vertical="center"/>
    </xf>
    <xf numFmtId="1" fontId="314" fillId="3" borderId="6" xfId="21" applyNumberFormat="1" applyFont="1" applyFill="1" applyBorder="1" applyAlignment="1">
      <alignment horizontal="center" vertical="center"/>
    </xf>
    <xf numFmtId="1" fontId="314" fillId="3" borderId="105" xfId="21" applyNumberFormat="1" applyFont="1" applyFill="1" applyBorder="1" applyAlignment="1">
      <alignment horizontal="center" vertical="center"/>
    </xf>
    <xf numFmtId="288" fontId="46" fillId="5" borderId="6" xfId="55" applyNumberFormat="1" applyFont="1" applyFill="1" applyBorder="1" applyAlignment="1">
      <alignment horizontal="center" vertical="center"/>
    </xf>
    <xf numFmtId="288" fontId="47" fillId="5" borderId="6" xfId="55" applyNumberFormat="1" applyFont="1" applyFill="1" applyBorder="1" applyAlignment="1">
      <alignment horizontal="center" vertical="center"/>
    </xf>
    <xf numFmtId="288" fontId="316" fillId="5" borderId="6" xfId="32" applyNumberFormat="1" applyFont="1" applyFill="1" applyBorder="1" applyAlignment="1">
      <alignment horizontal="center" vertical="center" wrapText="1"/>
    </xf>
    <xf numFmtId="288" fontId="315" fillId="5" borderId="116" xfId="22" applyNumberFormat="1" applyFont="1" applyFill="1" applyBorder="1" applyAlignment="1">
      <alignment horizontal="center" vertical="center"/>
    </xf>
    <xf numFmtId="170" fontId="316" fillId="5" borderId="6" xfId="32" applyNumberFormat="1" applyFont="1" applyFill="1" applyBorder="1" applyAlignment="1">
      <alignment horizontal="center" vertical="center" wrapText="1"/>
    </xf>
    <xf numFmtId="170" fontId="316" fillId="5" borderId="0" xfId="32" applyNumberFormat="1" applyFont="1" applyFill="1" applyBorder="1" applyAlignment="1">
      <alignment horizontal="center" vertical="center" wrapText="1"/>
    </xf>
    <xf numFmtId="10" fontId="315" fillId="0" borderId="10" xfId="32" quotePrefix="1" applyNumberFormat="1" applyFont="1" applyFill="1" applyBorder="1" applyAlignment="1">
      <alignment horizontal="center" vertical="center" wrapText="1"/>
    </xf>
    <xf numFmtId="0" fontId="12" fillId="0" borderId="8" xfId="0" applyFont="1" applyBorder="1" applyAlignment="1">
      <alignment horizontal="left" vertical="center"/>
    </xf>
    <xf numFmtId="290" fontId="13" fillId="5" borderId="0" xfId="13" applyNumberFormat="1" applyFont="1" applyFill="1"/>
    <xf numFmtId="172" fontId="12" fillId="0" borderId="0" xfId="13" applyNumberFormat="1" applyFont="1"/>
    <xf numFmtId="172" fontId="13" fillId="0" borderId="0" xfId="13" applyNumberFormat="1" applyFont="1"/>
    <xf numFmtId="172" fontId="13" fillId="0" borderId="0" xfId="53516" applyNumberFormat="1" applyFont="1"/>
    <xf numFmtId="172" fontId="12" fillId="5" borderId="0" xfId="13" applyNumberFormat="1" applyFont="1" applyFill="1"/>
    <xf numFmtId="172" fontId="13" fillId="5" borderId="0" xfId="13" applyNumberFormat="1" applyFont="1" applyFill="1"/>
    <xf numFmtId="0" fontId="37" fillId="3" borderId="83" xfId="0" applyFont="1" applyFill="1" applyBorder="1" applyAlignment="1">
      <alignment horizontal="center" vertical="center"/>
    </xf>
    <xf numFmtId="0" fontId="37" fillId="3" borderId="79" xfId="0" applyFont="1" applyFill="1" applyBorder="1" applyAlignment="1">
      <alignment horizontal="center" vertical="center"/>
    </xf>
    <xf numFmtId="0" fontId="37" fillId="3" borderId="84" xfId="0" applyFont="1" applyFill="1" applyBorder="1" applyAlignment="1">
      <alignment horizontal="center" vertical="center"/>
    </xf>
    <xf numFmtId="0" fontId="37" fillId="3" borderId="105" xfId="0" applyFont="1" applyFill="1" applyBorder="1" applyAlignment="1">
      <alignment horizontal="center" vertical="center"/>
    </xf>
    <xf numFmtId="0" fontId="37" fillId="3" borderId="96" xfId="0" applyFont="1" applyFill="1" applyBorder="1" applyAlignment="1">
      <alignment horizontal="center" vertical="center"/>
    </xf>
    <xf numFmtId="0" fontId="37" fillId="3" borderId="79" xfId="0" applyFont="1" applyFill="1" applyBorder="1" applyAlignment="1">
      <alignment horizontal="center" vertical="top"/>
    </xf>
    <xf numFmtId="0" fontId="37" fillId="3" borderId="84" xfId="0" applyFont="1" applyFill="1" applyBorder="1" applyAlignment="1">
      <alignment horizontal="center" vertical="top"/>
    </xf>
    <xf numFmtId="1" fontId="37" fillId="3" borderId="81" xfId="13" applyNumberFormat="1" applyFont="1" applyFill="1" applyBorder="1" applyAlignment="1">
      <alignment horizontal="center" vertical="center"/>
    </xf>
    <xf numFmtId="1" fontId="37" fillId="3" borderId="0" xfId="13" applyNumberFormat="1" applyFont="1" applyFill="1" applyAlignment="1">
      <alignment horizontal="center"/>
    </xf>
    <xf numFmtId="1" fontId="37" fillId="3" borderId="81" xfId="13" applyNumberFormat="1" applyFont="1" applyFill="1" applyBorder="1" applyAlignment="1">
      <alignment horizontal="center"/>
    </xf>
    <xf numFmtId="0" fontId="54" fillId="3" borderId="79" xfId="21" applyFont="1" applyFill="1" applyBorder="1" applyAlignment="1">
      <alignment horizontal="center" vertical="center"/>
    </xf>
    <xf numFmtId="0" fontId="37" fillId="3" borderId="84" xfId="48" applyFont="1" applyFill="1" applyBorder="1" applyAlignment="1">
      <alignment horizontal="center" vertical="center"/>
    </xf>
    <xf numFmtId="17" fontId="37" fillId="3" borderId="0" xfId="47177" quotePrefix="1" applyNumberFormat="1" applyFont="1" applyFill="1" applyAlignment="1">
      <alignment horizontal="center" vertical="center"/>
    </xf>
    <xf numFmtId="0" fontId="316" fillId="0" borderId="0" xfId="0" applyFont="1"/>
    <xf numFmtId="0" fontId="34" fillId="0" borderId="0" xfId="24" applyFont="1" applyAlignment="1">
      <alignment horizontal="left" vertical="top" wrapText="1"/>
    </xf>
    <xf numFmtId="0" fontId="34" fillId="0" borderId="0" xfId="0" applyFont="1"/>
    <xf numFmtId="0" fontId="316" fillId="0" borderId="0" xfId="0" applyFont="1" applyAlignment="1">
      <alignment horizontal="left" vertical="top" wrapText="1"/>
    </xf>
    <xf numFmtId="0" fontId="315" fillId="0" borderId="0" xfId="0" applyFont="1" applyAlignment="1">
      <alignment horizontal="center"/>
    </xf>
    <xf numFmtId="0" fontId="37" fillId="3" borderId="79" xfId="3" applyFont="1" applyFill="1" applyBorder="1" applyAlignment="1">
      <alignment horizontal="center" vertical="top"/>
    </xf>
    <xf numFmtId="0" fontId="37" fillId="4" borderId="79" xfId="0" applyFont="1" applyFill="1" applyBorder="1" applyAlignment="1">
      <alignment horizontal="center" vertical="top"/>
    </xf>
    <xf numFmtId="0" fontId="38" fillId="0" borderId="0" xfId="0" applyFont="1" applyAlignment="1">
      <alignment horizontal="left" vertical="center" wrapText="1"/>
    </xf>
    <xf numFmtId="0" fontId="306" fillId="0" borderId="0" xfId="0" applyFont="1" applyAlignment="1">
      <alignment horizontal="left" vertical="center" wrapText="1"/>
    </xf>
    <xf numFmtId="0" fontId="37" fillId="3" borderId="0" xfId="0" applyFont="1" applyFill="1" applyBorder="1" applyAlignment="1">
      <alignment horizontal="center" vertical="center"/>
    </xf>
    <xf numFmtId="0" fontId="37" fillId="3" borderId="0" xfId="0" quotePrefix="1" applyFont="1" applyFill="1" applyBorder="1" applyAlignment="1">
      <alignment horizontal="center" vertical="center"/>
    </xf>
    <xf numFmtId="17" fontId="37" fillId="3" borderId="0" xfId="0" quotePrefix="1" applyNumberFormat="1" applyFont="1" applyFill="1" applyBorder="1" applyAlignment="1">
      <alignment horizontal="center" vertical="center"/>
    </xf>
    <xf numFmtId="3" fontId="50" fillId="7" borderId="0" xfId="36" applyNumberFormat="1" applyFont="1" applyFill="1" applyBorder="1" applyAlignment="1">
      <alignment horizontal="center" vertical="center"/>
    </xf>
    <xf numFmtId="3" fontId="306" fillId="7" borderId="0" xfId="36" applyNumberFormat="1" applyFont="1" applyFill="1" applyBorder="1" applyAlignment="1">
      <alignment horizontal="center" vertical="center"/>
    </xf>
    <xf numFmtId="3" fontId="50" fillId="7" borderId="0" xfId="0" applyNumberFormat="1" applyFont="1" applyFill="1" applyBorder="1" applyAlignment="1">
      <alignment horizontal="center" vertical="center"/>
    </xf>
    <xf numFmtId="3" fontId="306" fillId="0" borderId="0" xfId="0" applyNumberFormat="1" applyFont="1" applyBorder="1" applyAlignment="1">
      <alignment horizontal="center" vertical="center"/>
    </xf>
    <xf numFmtId="3" fontId="50" fillId="0" borderId="0" xfId="0" applyNumberFormat="1" applyFont="1" applyBorder="1" applyAlignment="1">
      <alignment horizontal="center" vertical="center"/>
    </xf>
    <xf numFmtId="169" fontId="50" fillId="0" borderId="0" xfId="37" applyFont="1" applyBorder="1" applyAlignment="1">
      <alignment horizontal="center" vertical="center"/>
    </xf>
    <xf numFmtId="0" fontId="50" fillId="0" borderId="83" xfId="0" applyFont="1" applyBorder="1" applyAlignment="1">
      <alignment vertical="center"/>
    </xf>
    <xf numFmtId="0" fontId="50" fillId="0" borderId="120" xfId="0" applyFont="1" applyBorder="1" applyAlignment="1">
      <alignment vertical="center"/>
    </xf>
    <xf numFmtId="43" fontId="50" fillId="7" borderId="0" xfId="36" applyNumberFormat="1" applyFont="1" applyFill="1" applyBorder="1" applyAlignment="1">
      <alignment horizontal="center" vertical="center"/>
    </xf>
    <xf numFmtId="0" fontId="37" fillId="3" borderId="81" xfId="48" quotePrefix="1" applyFont="1" applyFill="1" applyBorder="1" applyAlignment="1">
      <alignment horizontal="center" vertical="center"/>
    </xf>
    <xf numFmtId="0" fontId="37" fillId="3" borderId="79" xfId="48" applyFont="1" applyFill="1" applyBorder="1" applyAlignment="1">
      <alignment vertical="center"/>
    </xf>
    <xf numFmtId="0" fontId="37" fillId="3" borderId="84" xfId="48" applyFont="1" applyFill="1" applyBorder="1" applyAlignment="1">
      <alignment vertical="center"/>
    </xf>
    <xf numFmtId="0" fontId="37" fillId="3" borderId="79" xfId="48" applyFont="1" applyFill="1" applyBorder="1" applyAlignment="1">
      <alignment vertical="top"/>
    </xf>
    <xf numFmtId="0" fontId="37" fillId="3" borderId="84" xfId="48" applyFont="1" applyFill="1" applyBorder="1" applyAlignment="1">
      <alignment vertical="top"/>
    </xf>
    <xf numFmtId="285" fontId="34" fillId="5" borderId="0" xfId="53511" applyNumberFormat="1" applyFont="1" applyFill="1" applyBorder="1" applyAlignment="1">
      <alignment horizontal="left" vertical="center" indent="1"/>
    </xf>
    <xf numFmtId="285" fontId="34" fillId="5" borderId="83" xfId="53511" applyNumberFormat="1" applyFont="1" applyFill="1" applyBorder="1" applyAlignment="1">
      <alignment horizontal="left" vertical="center" indent="1"/>
    </xf>
    <xf numFmtId="285" fontId="34" fillId="5" borderId="81" xfId="53511" applyNumberFormat="1" applyFont="1" applyFill="1" applyBorder="1" applyAlignment="1">
      <alignment horizontal="left" vertical="center" indent="1"/>
    </xf>
    <xf numFmtId="285" fontId="36" fillId="5" borderId="9" xfId="53511" applyNumberFormat="1" applyFont="1" applyFill="1" applyBorder="1" applyAlignment="1">
      <alignment vertical="center"/>
    </xf>
    <xf numFmtId="285" fontId="34" fillId="136" borderId="9" xfId="53511" applyNumberFormat="1" applyFont="1" applyFill="1" applyBorder="1" applyAlignment="1">
      <alignment vertical="center"/>
    </xf>
    <xf numFmtId="43" fontId="36" fillId="5" borderId="9" xfId="53511" applyFont="1" applyFill="1" applyBorder="1" applyAlignment="1">
      <alignment vertical="center"/>
    </xf>
    <xf numFmtId="285" fontId="34" fillId="5" borderId="79" xfId="53511" applyNumberFormat="1" applyFont="1" applyFill="1" applyBorder="1" applyAlignment="1">
      <alignment horizontal="left" vertical="center" indent="1"/>
    </xf>
    <xf numFmtId="17" fontId="37" fillId="3" borderId="0" xfId="47177" quotePrefix="1" applyNumberFormat="1" applyFont="1" applyFill="1" applyBorder="1" applyAlignment="1">
      <alignment vertical="center"/>
    </xf>
    <xf numFmtId="17" fontId="37" fillId="3" borderId="0" xfId="47177" quotePrefix="1" applyNumberFormat="1" applyFont="1" applyFill="1" applyBorder="1" applyAlignment="1">
      <alignment horizontal="center" vertical="center"/>
    </xf>
    <xf numFmtId="288" fontId="306" fillId="5" borderId="0" xfId="47177" applyNumberFormat="1" applyFont="1" applyFill="1" applyBorder="1" applyAlignment="1">
      <alignment horizontal="center" vertical="center"/>
    </xf>
    <xf numFmtId="288" fontId="34" fillId="5" borderId="0" xfId="0" applyNumberFormat="1" applyFont="1" applyFill="1" applyBorder="1" applyAlignment="1">
      <alignment horizontal="center" vertical="center"/>
    </xf>
    <xf numFmtId="288" fontId="34" fillId="0" borderId="0" xfId="0" applyNumberFormat="1" applyFont="1" applyBorder="1" applyAlignment="1">
      <alignment horizontal="center"/>
    </xf>
    <xf numFmtId="0" fontId="56" fillId="0" borderId="0" xfId="0" applyFont="1" applyBorder="1"/>
    <xf numFmtId="0" fontId="54" fillId="4" borderId="83" xfId="0" applyFont="1" applyFill="1" applyBorder="1" applyAlignment="1">
      <alignment vertical="center"/>
    </xf>
    <xf numFmtId="0" fontId="54" fillId="4" borderId="79" xfId="0" applyFont="1" applyFill="1" applyBorder="1" applyAlignment="1">
      <alignment vertical="center"/>
    </xf>
    <xf numFmtId="0" fontId="38" fillId="0" borderId="0" xfId="53512" applyFont="1" applyBorder="1" applyAlignment="1">
      <alignment horizontal="center"/>
    </xf>
    <xf numFmtId="183" fontId="34" fillId="6" borderId="120" xfId="54" quotePrefix="1" applyNumberFormat="1" applyFont="1" applyFill="1" applyBorder="1" applyAlignment="1">
      <alignment horizontal="left"/>
    </xf>
    <xf numFmtId="288" fontId="315" fillId="0" borderId="0" xfId="0" applyNumberFormat="1" applyFont="1" applyBorder="1" applyAlignment="1">
      <alignment horizontal="center" vertical="center"/>
    </xf>
    <xf numFmtId="288" fontId="316" fillId="0" borderId="0" xfId="23" applyNumberFormat="1" applyFont="1" applyBorder="1" applyAlignment="1">
      <alignment horizontal="center" vertical="center"/>
    </xf>
    <xf numFmtId="0" fontId="316" fillId="5" borderId="0" xfId="0" applyFont="1" applyFill="1" applyBorder="1" applyAlignment="1">
      <alignment horizontal="left"/>
    </xf>
    <xf numFmtId="0" fontId="316" fillId="5" borderId="0" xfId="0" applyFont="1" applyFill="1" applyBorder="1"/>
    <xf numFmtId="0" fontId="315" fillId="5" borderId="0" xfId="0" applyFont="1" applyFill="1" applyBorder="1"/>
    <xf numFmtId="288" fontId="315" fillId="0" borderId="0" xfId="14" applyNumberFormat="1" applyFont="1" applyBorder="1" applyAlignment="1">
      <alignment horizontal="center" vertical="center"/>
    </xf>
    <xf numFmtId="288" fontId="56" fillId="0" borderId="0" xfId="0" applyNumberFormat="1" applyFont="1" applyBorder="1" applyAlignment="1">
      <alignment horizontal="center" vertical="center"/>
    </xf>
    <xf numFmtId="0" fontId="316" fillId="0" borderId="0" xfId="0" applyFont="1" applyBorder="1"/>
    <xf numFmtId="0" fontId="316" fillId="0" borderId="0" xfId="23" applyFont="1" applyBorder="1"/>
    <xf numFmtId="0" fontId="316" fillId="5" borderId="0" xfId="0" applyFont="1" applyFill="1" applyBorder="1" applyAlignment="1">
      <alignment horizontal="center"/>
    </xf>
    <xf numFmtId="0" fontId="316" fillId="5" borderId="116" xfId="0" applyFont="1" applyFill="1" applyBorder="1"/>
    <xf numFmtId="288" fontId="316" fillId="0" borderId="116" xfId="51" applyNumberFormat="1" applyFont="1" applyBorder="1" applyAlignment="1">
      <alignment horizontal="center" vertical="center"/>
    </xf>
    <xf numFmtId="288" fontId="316" fillId="0" borderId="82" xfId="51" applyNumberFormat="1" applyFont="1" applyBorder="1" applyAlignment="1">
      <alignment horizontal="center" vertical="center"/>
    </xf>
    <xf numFmtId="1" fontId="45" fillId="3" borderId="116" xfId="0" quotePrefix="1" applyNumberFormat="1" applyFont="1" applyFill="1" applyBorder="1" applyAlignment="1">
      <alignment horizontal="center"/>
    </xf>
    <xf numFmtId="1" fontId="45" fillId="3" borderId="81" xfId="0" quotePrefix="1" applyNumberFormat="1" applyFont="1" applyFill="1" applyBorder="1" applyAlignment="1">
      <alignment horizontal="center"/>
    </xf>
    <xf numFmtId="1" fontId="45" fillId="3" borderId="82" xfId="0" applyNumberFormat="1" applyFont="1" applyFill="1" applyBorder="1" applyAlignment="1">
      <alignment horizontal="center"/>
    </xf>
    <xf numFmtId="288" fontId="316" fillId="6" borderId="6" xfId="0" applyNumberFormat="1" applyFont="1" applyFill="1" applyBorder="1" applyAlignment="1">
      <alignment horizontal="center"/>
    </xf>
    <xf numFmtId="288" fontId="316" fillId="6" borderId="0" xfId="0" applyNumberFormat="1" applyFont="1" applyFill="1" applyBorder="1" applyAlignment="1">
      <alignment horizontal="center"/>
    </xf>
    <xf numFmtId="288" fontId="316" fillId="6" borderId="84" xfId="0" applyNumberFormat="1" applyFont="1" applyFill="1" applyBorder="1" applyAlignment="1">
      <alignment horizontal="center"/>
    </xf>
    <xf numFmtId="288" fontId="316" fillId="6" borderId="6" xfId="13" applyNumberFormat="1" applyFont="1" applyFill="1" applyBorder="1" applyAlignment="1">
      <alignment horizontal="center"/>
    </xf>
    <xf numFmtId="288" fontId="316" fillId="6" borderId="105" xfId="13" applyNumberFormat="1" applyFont="1" applyFill="1" applyBorder="1" applyAlignment="1">
      <alignment horizontal="center"/>
    </xf>
    <xf numFmtId="288" fontId="315" fillId="6" borderId="6" xfId="13" applyNumberFormat="1" applyFont="1" applyFill="1" applyBorder="1" applyAlignment="1">
      <alignment horizontal="center"/>
    </xf>
    <xf numFmtId="288" fontId="315" fillId="5" borderId="105" xfId="13" applyNumberFormat="1" applyFont="1" applyFill="1" applyBorder="1" applyAlignment="1">
      <alignment horizontal="center"/>
    </xf>
    <xf numFmtId="288" fontId="315" fillId="6" borderId="105" xfId="13" applyNumberFormat="1" applyFont="1" applyFill="1" applyBorder="1" applyAlignment="1">
      <alignment horizontal="center"/>
    </xf>
    <xf numFmtId="288" fontId="315" fillId="6" borderId="116" xfId="13" applyNumberFormat="1" applyFont="1" applyFill="1" applyBorder="1" applyAlignment="1">
      <alignment horizontal="center"/>
    </xf>
    <xf numFmtId="288" fontId="315" fillId="6" borderId="81" xfId="13" applyNumberFormat="1" applyFont="1" applyFill="1" applyBorder="1" applyAlignment="1">
      <alignment horizontal="center"/>
    </xf>
    <xf numFmtId="288" fontId="315" fillId="6" borderId="82" xfId="13" applyNumberFormat="1" applyFont="1" applyFill="1" applyBorder="1" applyAlignment="1">
      <alignment horizontal="center"/>
    </xf>
    <xf numFmtId="0" fontId="45" fillId="3" borderId="84" xfId="23" applyFont="1" applyFill="1" applyBorder="1"/>
    <xf numFmtId="178" fontId="45" fillId="3" borderId="0" xfId="23" quotePrefix="1" applyNumberFormat="1" applyFont="1" applyFill="1" applyBorder="1" applyAlignment="1">
      <alignment horizontal="center"/>
    </xf>
    <xf numFmtId="178" fontId="45" fillId="3" borderId="0" xfId="23" applyNumberFormat="1" applyFont="1" applyFill="1" applyBorder="1" applyAlignment="1">
      <alignment horizontal="center"/>
    </xf>
    <xf numFmtId="10" fontId="56" fillId="0" borderId="0" xfId="53394" applyNumberFormat="1" applyFont="1" applyBorder="1" applyAlignment="1">
      <alignment horizontal="center" vertical="center"/>
    </xf>
    <xf numFmtId="10" fontId="316" fillId="0" borderId="116" xfId="53394" applyNumberFormat="1" applyFont="1" applyBorder="1" applyAlignment="1">
      <alignment horizontal="center" vertical="center"/>
    </xf>
    <xf numFmtId="183" fontId="316" fillId="6" borderId="120" xfId="54" quotePrefix="1" applyNumberFormat="1" applyFont="1" applyFill="1" applyBorder="1" applyAlignment="1">
      <alignment horizontal="left"/>
    </xf>
    <xf numFmtId="288" fontId="34" fillId="2" borderId="0" xfId="0" applyNumberFormat="1" applyFont="1" applyFill="1" applyBorder="1" applyAlignment="1">
      <alignment horizontal="center" vertical="center"/>
    </xf>
    <xf numFmtId="288" fontId="36" fillId="2" borderId="0" xfId="0" applyNumberFormat="1" applyFont="1" applyFill="1" applyBorder="1" applyAlignment="1">
      <alignment horizontal="center" vertical="center"/>
    </xf>
    <xf numFmtId="0" fontId="307" fillId="3" borderId="116" xfId="1" applyFont="1" applyFill="1" applyBorder="1"/>
    <xf numFmtId="0" fontId="328" fillId="3" borderId="81" xfId="12" applyFont="1" applyFill="1" applyBorder="1" applyAlignment="1">
      <alignment horizontal="center" vertical="center"/>
    </xf>
    <xf numFmtId="0" fontId="34" fillId="3" borderId="86" xfId="48" applyFont="1" applyFill="1" applyBorder="1"/>
    <xf numFmtId="0" fontId="34" fillId="3" borderId="120" xfId="48" applyFont="1" applyFill="1" applyBorder="1"/>
    <xf numFmtId="17" fontId="54" fillId="4" borderId="6" xfId="0" quotePrefix="1" applyNumberFormat="1" applyFont="1" applyFill="1" applyBorder="1" applyAlignment="1">
      <alignment horizontal="center" vertical="center"/>
    </xf>
    <xf numFmtId="17" fontId="54" fillId="4" borderId="105" xfId="0" quotePrefix="1" applyNumberFormat="1" applyFont="1" applyFill="1" applyBorder="1" applyAlignment="1">
      <alignment horizontal="center" vertical="center"/>
    </xf>
    <xf numFmtId="0" fontId="335" fillId="0" borderId="83" xfId="0" applyFont="1" applyBorder="1" applyAlignment="1">
      <alignment vertical="center"/>
    </xf>
    <xf numFmtId="172" fontId="34" fillId="0" borderId="83" xfId="15176" applyNumberFormat="1" applyFont="1" applyFill="1" applyBorder="1" applyAlignment="1">
      <alignment horizontal="center" vertical="center"/>
    </xf>
    <xf numFmtId="172" fontId="34" fillId="0" borderId="79" xfId="15176" applyNumberFormat="1" applyFont="1" applyFill="1" applyBorder="1" applyAlignment="1">
      <alignment horizontal="center" vertical="center"/>
    </xf>
    <xf numFmtId="172" fontId="34" fillId="0" borderId="84" xfId="15176" applyNumberFormat="1" applyFont="1" applyFill="1" applyBorder="1" applyAlignment="1">
      <alignment horizontal="center" vertical="center"/>
    </xf>
    <xf numFmtId="0" fontId="335" fillId="0" borderId="6" xfId="0" applyFont="1" applyBorder="1" applyAlignment="1">
      <alignment vertical="center"/>
    </xf>
    <xf numFmtId="172" fontId="34" fillId="0" borderId="6" xfId="15176" applyNumberFormat="1" applyFont="1" applyFill="1" applyBorder="1" applyAlignment="1">
      <alignment horizontal="center" vertical="center"/>
    </xf>
    <xf numFmtId="172" fontId="34" fillId="0" borderId="0" xfId="15176" applyNumberFormat="1" applyFont="1" applyFill="1" applyBorder="1" applyAlignment="1">
      <alignment horizontal="center" vertical="center"/>
    </xf>
    <xf numFmtId="172" fontId="34" fillId="0" borderId="105" xfId="15176" applyNumberFormat="1" applyFont="1" applyFill="1" applyBorder="1" applyAlignment="1">
      <alignment horizontal="center" vertical="center"/>
    </xf>
    <xf numFmtId="0" fontId="336" fillId="0" borderId="6" xfId="0" applyFont="1" applyBorder="1" applyAlignment="1">
      <alignment vertical="center"/>
    </xf>
    <xf numFmtId="172" fontId="36" fillId="0" borderId="6" xfId="15176" applyNumberFormat="1" applyFont="1" applyFill="1" applyBorder="1" applyAlignment="1">
      <alignment horizontal="center" vertical="center"/>
    </xf>
    <xf numFmtId="172" fontId="36" fillId="0" borderId="0" xfId="15176" applyNumberFormat="1" applyFont="1" applyFill="1" applyBorder="1" applyAlignment="1">
      <alignment horizontal="center" vertical="center"/>
    </xf>
    <xf numFmtId="172" fontId="36" fillId="0" borderId="105" xfId="15176" applyNumberFormat="1" applyFont="1" applyFill="1" applyBorder="1" applyAlignment="1">
      <alignment horizontal="center" vertical="center"/>
    </xf>
    <xf numFmtId="0" fontId="336" fillId="0" borderId="116" xfId="0" applyFont="1" applyBorder="1" applyAlignment="1">
      <alignment vertical="center"/>
    </xf>
    <xf numFmtId="172" fontId="36" fillId="0" borderId="116" xfId="15176" applyNumberFormat="1" applyFont="1" applyFill="1" applyBorder="1" applyAlignment="1">
      <alignment horizontal="center" vertical="center"/>
    </xf>
    <xf numFmtId="172" fontId="36" fillId="0" borderId="81" xfId="15176" applyNumberFormat="1" applyFont="1" applyFill="1" applyBorder="1" applyAlignment="1">
      <alignment horizontal="center" vertical="center"/>
    </xf>
    <xf numFmtId="172" fontId="36" fillId="0" borderId="82" xfId="15176" applyNumberFormat="1" applyFont="1" applyFill="1" applyBorder="1" applyAlignment="1">
      <alignment horizontal="center" vertical="center"/>
    </xf>
    <xf numFmtId="0" fontId="37" fillId="3" borderId="6" xfId="48" quotePrefix="1" applyFont="1" applyFill="1" applyBorder="1" applyAlignment="1">
      <alignment horizontal="center" vertical="center"/>
    </xf>
    <xf numFmtId="0" fontId="54" fillId="4" borderId="105" xfId="0" quotePrefix="1" applyFont="1" applyFill="1" applyBorder="1" applyAlignment="1">
      <alignment horizontal="center" vertical="center"/>
    </xf>
    <xf numFmtId="0" fontId="336" fillId="0" borderId="83" xfId="0" applyFont="1" applyBorder="1" applyAlignment="1">
      <alignment horizontal="left" vertical="center" indent="1"/>
    </xf>
    <xf numFmtId="172" fontId="36" fillId="0" borderId="83" xfId="15176" applyNumberFormat="1" applyFont="1" applyFill="1" applyBorder="1" applyAlignment="1">
      <alignment horizontal="center" vertical="center"/>
    </xf>
    <xf numFmtId="172" fontId="36" fillId="0" borderId="79" xfId="15176" applyNumberFormat="1" applyFont="1" applyFill="1" applyBorder="1" applyAlignment="1">
      <alignment horizontal="center" vertical="center"/>
    </xf>
    <xf numFmtId="172" fontId="36" fillId="0" borderId="84" xfId="15176" applyNumberFormat="1" applyFont="1" applyFill="1" applyBorder="1" applyAlignment="1">
      <alignment horizontal="center" vertical="center"/>
    </xf>
    <xf numFmtId="0" fontId="335" fillId="0" borderId="6" xfId="0" applyFont="1" applyBorder="1" applyAlignment="1">
      <alignment horizontal="left" vertical="center" indent="2"/>
    </xf>
    <xf numFmtId="0" fontId="335" fillId="0" borderId="6" xfId="0" applyFont="1" applyBorder="1" applyAlignment="1">
      <alignment horizontal="left" vertical="center" indent="1"/>
    </xf>
    <xf numFmtId="0" fontId="38" fillId="3" borderId="86" xfId="53517" applyFont="1" applyFill="1" applyBorder="1" applyAlignment="1">
      <alignment vertical="center"/>
    </xf>
    <xf numFmtId="0" fontId="38" fillId="3" borderId="120" xfId="53517" applyFont="1" applyFill="1" applyBorder="1"/>
    <xf numFmtId="1" fontId="37" fillId="3" borderId="6" xfId="53518" quotePrefix="1" applyNumberFormat="1" applyFont="1" applyFill="1" applyBorder="1" applyAlignment="1">
      <alignment horizontal="center" vertical="center"/>
    </xf>
    <xf numFmtId="1" fontId="37" fillId="3" borderId="0" xfId="53518" quotePrefix="1" applyNumberFormat="1" applyFont="1" applyFill="1" applyBorder="1" applyAlignment="1">
      <alignment horizontal="center" vertical="center"/>
    </xf>
    <xf numFmtId="1" fontId="37" fillId="3" borderId="105" xfId="53518" quotePrefix="1" applyNumberFormat="1" applyFont="1" applyFill="1" applyBorder="1" applyAlignment="1">
      <alignment horizontal="center" vertical="center"/>
    </xf>
    <xf numFmtId="1" fontId="37" fillId="3" borderId="6" xfId="53517" quotePrefix="1" applyNumberFormat="1" applyFont="1" applyFill="1" applyBorder="1" applyAlignment="1">
      <alignment horizontal="center" vertical="center"/>
    </xf>
    <xf numFmtId="1" fontId="37" fillId="3" borderId="105" xfId="53517" quotePrefix="1" applyNumberFormat="1" applyFont="1" applyFill="1" applyBorder="1" applyAlignment="1">
      <alignment horizontal="center" vertical="center"/>
    </xf>
    <xf numFmtId="0" fontId="38" fillId="0" borderId="86" xfId="0" applyFont="1" applyBorder="1"/>
    <xf numFmtId="170" fontId="38" fillId="0" borderId="83" xfId="53394" applyNumberFormat="1" applyFont="1" applyBorder="1"/>
    <xf numFmtId="170" fontId="38" fillId="0" borderId="79" xfId="53394" applyNumberFormat="1" applyFont="1" applyBorder="1"/>
    <xf numFmtId="170" fontId="38" fillId="0" borderId="84" xfId="53394" applyNumberFormat="1" applyFont="1" applyBorder="1"/>
    <xf numFmtId="170" fontId="38" fillId="0" borderId="6" xfId="53394" applyNumberFormat="1" applyFont="1" applyBorder="1"/>
    <xf numFmtId="0" fontId="38" fillId="0" borderId="120" xfId="0" applyFont="1" applyBorder="1"/>
    <xf numFmtId="170" fontId="38" fillId="0" borderId="116" xfId="53394" applyNumberFormat="1" applyFont="1" applyBorder="1"/>
    <xf numFmtId="170" fontId="38" fillId="0" borderId="81" xfId="53394" applyNumberFormat="1" applyFont="1" applyBorder="1"/>
    <xf numFmtId="170" fontId="38" fillId="0" borderId="82" xfId="53394" applyNumberFormat="1" applyFont="1" applyBorder="1"/>
    <xf numFmtId="172" fontId="37" fillId="3" borderId="83" xfId="53521" applyNumberFormat="1" applyFont="1" applyFill="1" applyBorder="1" applyAlignment="1">
      <alignment horizontal="center" vertical="center" wrapText="1"/>
    </xf>
    <xf numFmtId="172" fontId="37" fillId="3" borderId="79" xfId="53521" applyNumberFormat="1" applyFont="1" applyFill="1" applyBorder="1" applyAlignment="1">
      <alignment horizontal="center" vertical="center" wrapText="1"/>
    </xf>
    <xf numFmtId="172" fontId="37" fillId="3" borderId="84" xfId="53521" applyNumberFormat="1" applyFont="1" applyFill="1" applyBorder="1" applyAlignment="1">
      <alignment horizontal="center" vertical="center" wrapText="1"/>
    </xf>
    <xf numFmtId="172" fontId="37" fillId="3" borderId="116" xfId="53521" applyNumberFormat="1" applyFont="1" applyFill="1" applyBorder="1" applyAlignment="1">
      <alignment horizontal="center" vertical="center" wrapText="1"/>
    </xf>
    <xf numFmtId="172" fontId="37" fillId="3" borderId="81" xfId="53521" applyNumberFormat="1" applyFont="1" applyFill="1" applyBorder="1" applyAlignment="1">
      <alignment horizontal="center" vertical="center" wrapText="1"/>
    </xf>
    <xf numFmtId="172" fontId="37" fillId="3" borderId="82" xfId="53521" applyNumberFormat="1" applyFont="1" applyFill="1" applyBorder="1" applyAlignment="1">
      <alignment horizontal="center" vertical="center" wrapText="1"/>
    </xf>
    <xf numFmtId="3" fontId="0" fillId="0" borderId="0" xfId="0" applyNumberFormat="1" applyAlignment="1">
      <alignment horizontal="right"/>
    </xf>
    <xf numFmtId="0" fontId="37" fillId="3" borderId="0" xfId="0" applyFont="1" applyFill="1" applyBorder="1" applyAlignment="1">
      <alignment vertical="center"/>
    </xf>
    <xf numFmtId="37" fontId="37" fillId="3" borderId="83" xfId="0" applyNumberFormat="1" applyFont="1" applyFill="1" applyBorder="1"/>
    <xf numFmtId="37" fontId="37" fillId="3" borderId="79" xfId="0" applyNumberFormat="1" applyFont="1" applyFill="1" applyBorder="1" applyAlignment="1">
      <alignment horizontal="right"/>
    </xf>
    <xf numFmtId="37" fontId="37" fillId="3" borderId="79" xfId="0" applyNumberFormat="1" applyFont="1" applyFill="1" applyBorder="1"/>
    <xf numFmtId="37" fontId="37" fillId="3" borderId="6" xfId="0" applyNumberFormat="1" applyFont="1" applyFill="1" applyBorder="1"/>
    <xf numFmtId="37" fontId="37" fillId="3" borderId="0" xfId="0" applyNumberFormat="1" applyFont="1" applyFill="1" applyBorder="1"/>
    <xf numFmtId="37" fontId="37" fillId="3" borderId="117" xfId="0" quotePrefix="1" applyNumberFormat="1" applyFont="1" applyFill="1" applyBorder="1" applyAlignment="1">
      <alignment horizontal="center"/>
    </xf>
    <xf numFmtId="3" fontId="34" fillId="0" borderId="11" xfId="13" applyNumberFormat="1" applyFont="1" applyFill="1" applyBorder="1" applyAlignment="1">
      <alignment horizontal="center"/>
    </xf>
    <xf numFmtId="172" fontId="12" fillId="0" borderId="105" xfId="13" applyNumberFormat="1" applyFont="1" applyFill="1" applyBorder="1" applyAlignment="1">
      <alignment horizontal="center"/>
    </xf>
    <xf numFmtId="0" fontId="37" fillId="3" borderId="79" xfId="3" applyFont="1" applyFill="1" applyBorder="1" applyAlignment="1">
      <alignment horizontal="center" vertical="top"/>
    </xf>
    <xf numFmtId="0" fontId="37" fillId="3" borderId="6" xfId="3" applyFont="1" applyFill="1" applyBorder="1" applyAlignment="1">
      <alignment horizontal="center"/>
    </xf>
    <xf numFmtId="0" fontId="37" fillId="3" borderId="0" xfId="3" applyFont="1" applyFill="1" applyBorder="1" applyAlignment="1">
      <alignment horizontal="center"/>
    </xf>
    <xf numFmtId="0" fontId="37" fillId="3" borderId="82" xfId="3" applyFont="1" applyFill="1" applyBorder="1" applyAlignment="1">
      <alignment horizontal="center"/>
    </xf>
    <xf numFmtId="288" fontId="36" fillId="2" borderId="82" xfId="0" applyNumberFormat="1" applyFont="1" applyFill="1" applyBorder="1" applyAlignment="1">
      <alignment horizontal="center" vertical="center"/>
    </xf>
    <xf numFmtId="0" fontId="36" fillId="2" borderId="6" xfId="0" applyFont="1" applyFill="1" applyBorder="1" applyAlignment="1">
      <alignment horizontal="center" vertical="center"/>
    </xf>
    <xf numFmtId="0" fontId="36" fillId="2" borderId="0" xfId="0" applyFont="1" applyFill="1" applyBorder="1" applyAlignment="1">
      <alignment horizontal="center" vertical="center"/>
    </xf>
    <xf numFmtId="0" fontId="38" fillId="0" borderId="0" xfId="0" applyFont="1" applyBorder="1"/>
    <xf numFmtId="170" fontId="34" fillId="2" borderId="84" xfId="0" applyNumberFormat="1" applyFont="1" applyFill="1" applyBorder="1" applyAlignment="1">
      <alignment horizontal="center" vertical="center"/>
    </xf>
    <xf numFmtId="170" fontId="34" fillId="2" borderId="0" xfId="0" applyNumberFormat="1" applyFont="1" applyFill="1" applyBorder="1" applyAlignment="1">
      <alignment horizontal="center" vertical="center"/>
    </xf>
    <xf numFmtId="170" fontId="36" fillId="2" borderId="82" xfId="0" applyNumberFormat="1" applyFont="1" applyFill="1" applyBorder="1" applyAlignment="1">
      <alignment horizontal="center" vertical="center"/>
    </xf>
    <xf numFmtId="0" fontId="37" fillId="3" borderId="83" xfId="0" applyFont="1" applyFill="1" applyBorder="1" applyAlignment="1">
      <alignment horizontal="center" vertical="center"/>
    </xf>
    <xf numFmtId="0" fontId="37" fillId="3" borderId="79" xfId="0" applyFont="1" applyFill="1" applyBorder="1" applyAlignment="1">
      <alignment horizontal="center" vertical="center"/>
    </xf>
    <xf numFmtId="0" fontId="37" fillId="3" borderId="6" xfId="0" applyFont="1" applyFill="1" applyBorder="1" applyAlignment="1">
      <alignment horizontal="center" vertical="center"/>
    </xf>
    <xf numFmtId="0" fontId="37" fillId="3" borderId="0" xfId="0" applyFont="1" applyFill="1" applyAlignment="1">
      <alignment horizontal="center" vertical="center"/>
    </xf>
    <xf numFmtId="0" fontId="37" fillId="3" borderId="84" xfId="0" applyFont="1" applyFill="1" applyBorder="1" applyAlignment="1">
      <alignment horizontal="center" vertical="center"/>
    </xf>
    <xf numFmtId="0" fontId="37" fillId="3" borderId="105" xfId="0" applyFont="1" applyFill="1" applyBorder="1" applyAlignment="1">
      <alignment horizontal="center" vertical="center"/>
    </xf>
    <xf numFmtId="0" fontId="34" fillId="0" borderId="0" xfId="0" applyFont="1" applyAlignment="1">
      <alignment horizontal="left" vertical="center" wrapText="1"/>
    </xf>
    <xf numFmtId="1" fontId="37" fillId="3" borderId="81" xfId="13" applyNumberFormat="1" applyFont="1" applyFill="1" applyBorder="1" applyAlignment="1">
      <alignment horizontal="center"/>
    </xf>
    <xf numFmtId="1" fontId="37" fillId="3" borderId="0" xfId="13" applyNumberFormat="1" applyFont="1" applyFill="1" applyAlignment="1">
      <alignment horizontal="center"/>
    </xf>
    <xf numFmtId="0" fontId="36" fillId="0" borderId="6" xfId="0" applyFont="1" applyBorder="1" applyAlignment="1">
      <alignment horizontal="left" vertical="center" wrapText="1"/>
    </xf>
    <xf numFmtId="0" fontId="36" fillId="5" borderId="116" xfId="0" applyFont="1" applyFill="1" applyBorder="1" applyAlignment="1">
      <alignment horizontal="left"/>
    </xf>
    <xf numFmtId="0" fontId="38" fillId="0" borderId="0" xfId="0" applyFont="1" applyFill="1" applyAlignment="1">
      <alignment horizontal="right"/>
    </xf>
    <xf numFmtId="0" fontId="0" fillId="0" borderId="0" xfId="0" applyFill="1" applyAlignment="1">
      <alignment horizontal="right"/>
    </xf>
    <xf numFmtId="0" fontId="0" fillId="0" borderId="6" xfId="0" applyBorder="1" applyAlignment="1">
      <alignment horizontal="right"/>
    </xf>
    <xf numFmtId="0" fontId="0" fillId="0" borderId="0" xfId="0" applyBorder="1" applyAlignment="1">
      <alignment horizontal="right"/>
    </xf>
    <xf numFmtId="0" fontId="1" fillId="3" borderId="83" xfId="0" applyFont="1" applyFill="1" applyBorder="1" applyAlignment="1"/>
    <xf numFmtId="0" fontId="1" fillId="3" borderId="79" xfId="0" applyFont="1" applyFill="1" applyBorder="1" applyAlignment="1"/>
    <xf numFmtId="0" fontId="13" fillId="0" borderId="0" xfId="0" applyFont="1" applyAlignment="1">
      <alignment horizontal="right"/>
    </xf>
    <xf numFmtId="0" fontId="0" fillId="0" borderId="0" xfId="0" applyFill="1" applyBorder="1" applyAlignment="1">
      <alignment horizontal="right"/>
    </xf>
    <xf numFmtId="0" fontId="38" fillId="0" borderId="0" xfId="0" applyFont="1" applyFill="1" applyBorder="1" applyAlignment="1">
      <alignment horizontal="right"/>
    </xf>
    <xf numFmtId="172" fontId="34" fillId="0" borderId="105" xfId="15167" applyNumberFormat="1" applyFont="1" applyBorder="1" applyAlignment="1">
      <alignment horizontal="center" vertical="center"/>
    </xf>
    <xf numFmtId="172" fontId="36" fillId="0" borderId="105" xfId="15167" applyNumberFormat="1" applyFont="1" applyBorder="1" applyAlignment="1">
      <alignment horizontal="center" vertical="center"/>
    </xf>
    <xf numFmtId="0" fontId="13" fillId="0" borderId="6" xfId="0" applyFont="1" applyBorder="1" applyAlignment="1">
      <alignment horizontal="right"/>
    </xf>
    <xf numFmtId="0" fontId="13" fillId="0" borderId="0" xfId="0" applyFont="1" applyBorder="1" applyAlignment="1">
      <alignment horizontal="right"/>
    </xf>
    <xf numFmtId="0" fontId="13" fillId="0" borderId="105" xfId="0" applyFont="1" applyBorder="1" applyAlignment="1">
      <alignment horizontal="right"/>
    </xf>
    <xf numFmtId="172" fontId="36" fillId="0" borderId="82" xfId="15167" applyNumberFormat="1" applyFont="1" applyBorder="1" applyAlignment="1">
      <alignment horizontal="center" vertical="center"/>
    </xf>
    <xf numFmtId="285" fontId="38" fillId="0" borderId="0" xfId="53511" applyNumberFormat="1" applyFont="1" applyAlignment="1">
      <alignment horizontal="right"/>
    </xf>
    <xf numFmtId="170" fontId="34" fillId="0" borderId="0" xfId="53394" applyNumberFormat="1" applyFont="1" applyBorder="1" applyAlignment="1">
      <alignment horizontal="center" vertical="center"/>
    </xf>
    <xf numFmtId="172" fontId="38" fillId="0" borderId="6" xfId="53518" applyNumberFormat="1" applyFont="1" applyBorder="1"/>
    <xf numFmtId="172" fontId="38" fillId="0" borderId="0" xfId="53518" applyNumberFormat="1" applyFont="1"/>
    <xf numFmtId="9" fontId="38" fillId="0" borderId="105" xfId="53394" applyFont="1" applyBorder="1"/>
    <xf numFmtId="172" fontId="38" fillId="0" borderId="116" xfId="53518" applyNumberFormat="1" applyFont="1" applyBorder="1"/>
    <xf numFmtId="172" fontId="38" fillId="0" borderId="81" xfId="53518" applyNumberFormat="1" applyFont="1" applyBorder="1"/>
    <xf numFmtId="9" fontId="38" fillId="0" borderId="82" xfId="53394" applyFont="1" applyBorder="1"/>
    <xf numFmtId="170" fontId="34" fillId="0" borderId="0" xfId="53394" applyNumberFormat="1" applyFont="1" applyAlignment="1">
      <alignment horizontal="center" vertical="center"/>
    </xf>
    <xf numFmtId="288" fontId="34" fillId="0" borderId="0" xfId="13" applyNumberFormat="1" applyFont="1" applyAlignment="1">
      <alignment horizontal="center"/>
    </xf>
    <xf numFmtId="170" fontId="34" fillId="0" borderId="0" xfId="53394" applyNumberFormat="1" applyFont="1" applyBorder="1" applyAlignment="1">
      <alignment horizontal="center"/>
    </xf>
    <xf numFmtId="0" fontId="44" fillId="5" borderId="0" xfId="1" applyFont="1" applyFill="1"/>
    <xf numFmtId="170" fontId="304" fillId="0" borderId="6" xfId="36282" applyNumberFormat="1" applyFont="1" applyBorder="1" applyAlignment="1">
      <alignment horizontal="center" wrapText="1"/>
    </xf>
    <xf numFmtId="170" fontId="304" fillId="0" borderId="105" xfId="36282" applyNumberFormat="1" applyFont="1" applyBorder="1" applyAlignment="1">
      <alignment horizontal="center" wrapText="1"/>
    </xf>
    <xf numFmtId="170" fontId="305" fillId="0" borderId="6" xfId="36282" applyNumberFormat="1" applyFont="1" applyBorder="1" applyAlignment="1">
      <alignment horizontal="center" wrapText="1"/>
    </xf>
    <xf numFmtId="170" fontId="305" fillId="0" borderId="105" xfId="36282" applyNumberFormat="1" applyFont="1" applyBorder="1" applyAlignment="1">
      <alignment horizontal="center" wrapText="1"/>
    </xf>
    <xf numFmtId="170" fontId="305" fillId="0" borderId="10" xfId="36282" applyNumberFormat="1" applyFont="1" applyBorder="1" applyAlignment="1">
      <alignment horizontal="center" vertical="center" wrapText="1"/>
    </xf>
    <xf numFmtId="170" fontId="305" fillId="0" borderId="11" xfId="36282" applyNumberFormat="1" applyFont="1" applyBorder="1" applyAlignment="1">
      <alignment horizontal="center" vertical="center" wrapText="1"/>
    </xf>
    <xf numFmtId="0" fontId="55" fillId="0" borderId="0" xfId="0" applyFont="1" applyAlignment="1">
      <alignment horizontal="right"/>
    </xf>
    <xf numFmtId="0" fontId="55" fillId="134" borderId="0" xfId="0" applyFont="1" applyFill="1" applyAlignment="1">
      <alignment horizontal="right"/>
    </xf>
    <xf numFmtId="0" fontId="2" fillId="0" borderId="0" xfId="0" applyFont="1" applyAlignment="1">
      <alignment horizontal="right"/>
    </xf>
    <xf numFmtId="0" fontId="34" fillId="0" borderId="86" xfId="0" applyFont="1" applyBorder="1" applyAlignment="1">
      <alignment horizontal="left" vertical="center" wrapText="1" readingOrder="1"/>
    </xf>
    <xf numFmtId="0" fontId="34" fillId="0" borderId="5" xfId="0" applyFont="1" applyBorder="1" applyAlignment="1">
      <alignment horizontal="left" vertical="center" wrapText="1" readingOrder="1"/>
    </xf>
    <xf numFmtId="0" fontId="34" fillId="0" borderId="8" xfId="0" applyFont="1" applyBorder="1" applyAlignment="1">
      <alignment horizontal="left" vertical="center" wrapText="1" readingOrder="1"/>
    </xf>
    <xf numFmtId="0" fontId="34" fillId="0" borderId="120" xfId="0" applyFont="1" applyBorder="1" applyAlignment="1">
      <alignment horizontal="left" vertical="center" wrapText="1" readingOrder="1"/>
    </xf>
    <xf numFmtId="207" fontId="34" fillId="0" borderId="79" xfId="35" applyNumberFormat="1" applyFont="1" applyBorder="1" applyAlignment="1">
      <alignment horizontal="center" vertical="center"/>
    </xf>
    <xf numFmtId="207" fontId="34" fillId="137" borderId="79" xfId="35" applyNumberFormat="1" applyFont="1" applyFill="1" applyBorder="1" applyAlignment="1">
      <alignment horizontal="center" vertical="center"/>
    </xf>
    <xf numFmtId="207" fontId="34" fillId="137" borderId="84" xfId="35" applyNumberFormat="1" applyFont="1" applyFill="1" applyBorder="1" applyAlignment="1">
      <alignment horizontal="center" vertical="center"/>
    </xf>
    <xf numFmtId="255" fontId="34" fillId="0" borderId="0" xfId="35" applyNumberFormat="1" applyFont="1" applyAlignment="1">
      <alignment horizontal="center" vertical="center"/>
    </xf>
    <xf numFmtId="255" fontId="34" fillId="137" borderId="0" xfId="35" applyNumberFormat="1" applyFont="1" applyFill="1" applyAlignment="1">
      <alignment horizontal="center" vertical="center"/>
    </xf>
    <xf numFmtId="255" fontId="34" fillId="137" borderId="105" xfId="35" applyNumberFormat="1" applyFont="1" applyFill="1" applyBorder="1" applyAlignment="1">
      <alignment horizontal="center" vertical="center"/>
    </xf>
    <xf numFmtId="207" fontId="34" fillId="0" borderId="0" xfId="35" applyNumberFormat="1" applyFont="1" applyAlignment="1">
      <alignment horizontal="center" vertical="center"/>
    </xf>
    <xf numFmtId="207" fontId="34" fillId="137" borderId="0" xfId="35" applyNumberFormat="1" applyFont="1" applyFill="1" applyAlignment="1">
      <alignment horizontal="center" vertical="center"/>
    </xf>
    <xf numFmtId="207" fontId="34" fillId="137" borderId="105" xfId="35" applyNumberFormat="1" applyFont="1" applyFill="1" applyBorder="1" applyAlignment="1">
      <alignment horizontal="center" vertical="center"/>
    </xf>
    <xf numFmtId="255" fontId="34" fillId="0" borderId="9" xfId="35" applyNumberFormat="1" applyFont="1" applyBorder="1" applyAlignment="1">
      <alignment horizontal="center" vertical="center"/>
    </xf>
    <xf numFmtId="255" fontId="34" fillId="137" borderId="9" xfId="35" applyNumberFormat="1" applyFont="1" applyFill="1" applyBorder="1" applyAlignment="1">
      <alignment horizontal="center" vertical="center"/>
    </xf>
    <xf numFmtId="255" fontId="34" fillId="137" borderId="11" xfId="35" applyNumberFormat="1" applyFont="1" applyFill="1" applyBorder="1" applyAlignment="1">
      <alignment horizontal="center" vertical="center"/>
    </xf>
    <xf numFmtId="287" fontId="34" fillId="0" borderId="81" xfId="35" applyNumberFormat="1" applyFont="1" applyBorder="1" applyAlignment="1">
      <alignment horizontal="center" vertical="center"/>
    </xf>
    <xf numFmtId="287" fontId="34" fillId="137" borderId="81" xfId="35" applyNumberFormat="1" applyFont="1" applyFill="1" applyBorder="1" applyAlignment="1">
      <alignment horizontal="center" vertical="center"/>
    </xf>
    <xf numFmtId="287" fontId="34" fillId="137" borderId="82" xfId="35" applyNumberFormat="1" applyFont="1" applyFill="1" applyBorder="1" applyAlignment="1">
      <alignment horizontal="center" vertical="center"/>
    </xf>
    <xf numFmtId="287" fontId="34" fillId="0" borderId="0" xfId="35" applyNumberFormat="1" applyFont="1" applyAlignment="1">
      <alignment horizontal="center" vertical="center"/>
    </xf>
    <xf numFmtId="287" fontId="34" fillId="137" borderId="0" xfId="35" applyNumberFormat="1" applyFont="1" applyFill="1" applyAlignment="1">
      <alignment horizontal="center" vertical="center"/>
    </xf>
    <xf numFmtId="287" fontId="34" fillId="137" borderId="105" xfId="35" applyNumberFormat="1" applyFont="1" applyFill="1" applyBorder="1" applyAlignment="1">
      <alignment horizontal="center" vertical="center"/>
    </xf>
    <xf numFmtId="292" fontId="34" fillId="0" borderId="79" xfId="53394" applyNumberFormat="1" applyFont="1" applyBorder="1" applyAlignment="1">
      <alignment horizontal="center" vertical="center"/>
    </xf>
    <xf numFmtId="292" fontId="34" fillId="137" borderId="79" xfId="53394" applyNumberFormat="1" applyFont="1" applyFill="1" applyBorder="1" applyAlignment="1">
      <alignment horizontal="center" vertical="center"/>
    </xf>
    <xf numFmtId="292" fontId="34" fillId="137" borderId="84" xfId="53394" applyNumberFormat="1" applyFont="1" applyFill="1" applyBorder="1" applyAlignment="1">
      <alignment horizontal="center" vertical="center"/>
    </xf>
    <xf numFmtId="170" fontId="34" fillId="0" borderId="0" xfId="53394" applyNumberFormat="1" applyFont="1" applyAlignment="1">
      <alignment horizontal="center" vertical="center" wrapText="1" readingOrder="1"/>
    </xf>
    <xf numFmtId="170" fontId="34" fillId="137" borderId="0" xfId="53394" applyNumberFormat="1" applyFont="1" applyFill="1" applyAlignment="1">
      <alignment horizontal="center" vertical="center" wrapText="1" readingOrder="1"/>
    </xf>
    <xf numFmtId="170" fontId="34" fillId="137" borderId="105" xfId="53394" applyNumberFormat="1" applyFont="1" applyFill="1" applyBorder="1" applyAlignment="1">
      <alignment horizontal="center" vertical="center" wrapText="1" readingOrder="1"/>
    </xf>
    <xf numFmtId="255" fontId="34" fillId="0" borderId="0" xfId="0" applyNumberFormat="1" applyFont="1" applyAlignment="1">
      <alignment horizontal="center" vertical="center" wrapText="1" readingOrder="1"/>
    </xf>
    <xf numFmtId="255" fontId="34" fillId="137" borderId="0" xfId="0" applyNumberFormat="1" applyFont="1" applyFill="1" applyAlignment="1">
      <alignment horizontal="center" vertical="center" wrapText="1" readingOrder="1"/>
    </xf>
    <xf numFmtId="255" fontId="34" fillId="137" borderId="105" xfId="0" applyNumberFormat="1" applyFont="1" applyFill="1" applyBorder="1" applyAlignment="1">
      <alignment horizontal="center" vertical="center" wrapText="1" readingOrder="1"/>
    </xf>
    <xf numFmtId="292" fontId="34" fillId="0" borderId="0" xfId="53394" applyNumberFormat="1" applyFont="1" applyAlignment="1">
      <alignment horizontal="center" vertical="center"/>
    </xf>
    <xf numFmtId="292" fontId="34" fillId="137" borderId="0" xfId="53394" applyNumberFormat="1" applyFont="1" applyFill="1" applyAlignment="1">
      <alignment horizontal="center" vertical="center"/>
    </xf>
    <xf numFmtId="292" fontId="34" fillId="137" borderId="105" xfId="53394" applyNumberFormat="1" applyFont="1" applyFill="1" applyBorder="1" applyAlignment="1">
      <alignment horizontal="center" vertical="center"/>
    </xf>
    <xf numFmtId="207" fontId="34" fillId="0" borderId="81" xfId="35" applyNumberFormat="1" applyFont="1" applyBorder="1" applyAlignment="1">
      <alignment horizontal="center" vertical="center"/>
    </xf>
    <xf numFmtId="207" fontId="34" fillId="137" borderId="81" xfId="35" applyNumberFormat="1" applyFont="1" applyFill="1" applyBorder="1" applyAlignment="1">
      <alignment horizontal="center" vertical="center"/>
    </xf>
    <xf numFmtId="207" fontId="34" fillId="137" borderId="82" xfId="35" applyNumberFormat="1" applyFont="1" applyFill="1" applyBorder="1" applyAlignment="1">
      <alignment horizontal="center" vertical="center"/>
    </xf>
    <xf numFmtId="3" fontId="38" fillId="0" borderId="6" xfId="0" applyNumberFormat="1" applyFont="1" applyBorder="1"/>
    <xf numFmtId="10" fontId="34" fillId="0" borderId="124" xfId="32" applyNumberFormat="1" applyFont="1" applyBorder="1" applyAlignment="1">
      <alignment horizontal="center"/>
    </xf>
    <xf numFmtId="10" fontId="0" fillId="0" borderId="0" xfId="53394" applyNumberFormat="1" applyFont="1"/>
    <xf numFmtId="288" fontId="316" fillId="0" borderId="0" xfId="13" applyNumberFormat="1" applyFont="1" applyAlignment="1">
      <alignment horizontal="center" vertical="center"/>
    </xf>
    <xf numFmtId="288" fontId="315" fillId="0" borderId="0" xfId="13" applyNumberFormat="1" applyFont="1" applyAlignment="1">
      <alignment horizontal="center" vertical="center"/>
    </xf>
    <xf numFmtId="0" fontId="316" fillId="5" borderId="130" xfId="0" applyFont="1" applyFill="1" applyBorder="1"/>
    <xf numFmtId="288" fontId="316" fillId="5" borderId="0" xfId="53515" applyNumberFormat="1" applyFont="1" applyFill="1" applyAlignment="1">
      <alignment horizontal="center" vertical="center" wrapText="1"/>
    </xf>
    <xf numFmtId="170" fontId="36" fillId="0" borderId="84" xfId="31" applyNumberFormat="1" applyFont="1" applyBorder="1" applyAlignment="1">
      <alignment horizontal="center" vertical="center"/>
    </xf>
    <xf numFmtId="170" fontId="36" fillId="0" borderId="105" xfId="31" applyNumberFormat="1" applyFont="1" applyBorder="1" applyAlignment="1">
      <alignment horizontal="center" vertical="center"/>
    </xf>
    <xf numFmtId="172" fontId="34" fillId="0" borderId="0" xfId="15167" applyNumberFormat="1" applyFont="1" applyAlignment="1">
      <alignment vertical="center"/>
    </xf>
    <xf numFmtId="288" fontId="315" fillId="5" borderId="105" xfId="22" applyNumberFormat="1" applyFont="1" applyFill="1" applyBorder="1" applyAlignment="1">
      <alignment horizontal="center" vertical="center" wrapText="1"/>
    </xf>
    <xf numFmtId="10" fontId="34" fillId="0" borderId="105" xfId="52" applyNumberFormat="1" applyFont="1" applyBorder="1" applyAlignment="1">
      <alignment horizontal="center"/>
    </xf>
    <xf numFmtId="10" fontId="34" fillId="0" borderId="82" xfId="52" applyNumberFormat="1" applyFont="1" applyBorder="1" applyAlignment="1">
      <alignment horizontal="center"/>
    </xf>
    <xf numFmtId="172" fontId="36" fillId="0" borderId="0" xfId="15167" applyNumberFormat="1" applyFont="1" applyAlignment="1">
      <alignment vertical="center"/>
    </xf>
    <xf numFmtId="10" fontId="315" fillId="0" borderId="11" xfId="32" applyNumberFormat="1" applyFont="1" applyBorder="1" applyAlignment="1">
      <alignment horizontal="center" vertical="center" wrapText="1"/>
    </xf>
    <xf numFmtId="0" fontId="37" fillId="3" borderId="82" xfId="12" applyFont="1" applyFill="1" applyBorder="1" applyAlignment="1">
      <alignment horizontal="center" vertical="center"/>
    </xf>
    <xf numFmtId="0" fontId="38" fillId="0" borderId="0" xfId="0" applyFont="1" applyAlignment="1">
      <alignment horizontal="left" wrapText="1"/>
    </xf>
    <xf numFmtId="0" fontId="37" fillId="3" borderId="83" xfId="0" applyFont="1" applyFill="1" applyBorder="1" applyAlignment="1">
      <alignment horizontal="center" vertical="center"/>
    </xf>
    <xf numFmtId="0" fontId="37" fillId="3" borderId="79" xfId="0" applyFont="1" applyFill="1" applyBorder="1" applyAlignment="1">
      <alignment horizontal="center" vertical="center"/>
    </xf>
    <xf numFmtId="0" fontId="37" fillId="3" borderId="6" xfId="0" applyFont="1" applyFill="1" applyBorder="1" applyAlignment="1">
      <alignment horizontal="center" vertical="center"/>
    </xf>
    <xf numFmtId="0" fontId="37" fillId="3" borderId="0" xfId="0" applyFont="1" applyFill="1" applyAlignment="1">
      <alignment horizontal="center" vertical="center"/>
    </xf>
    <xf numFmtId="0" fontId="34" fillId="0" borderId="0" xfId="0" applyFont="1" applyAlignment="1">
      <alignment horizontal="left" vertical="top" wrapText="1"/>
    </xf>
    <xf numFmtId="166" fontId="37" fillId="3" borderId="83" xfId="0" applyNumberFormat="1" applyFont="1" applyFill="1" applyBorder="1" applyAlignment="1">
      <alignment horizontal="center" vertical="center"/>
    </xf>
    <xf numFmtId="166" fontId="37" fillId="3" borderId="79" xfId="0" applyNumberFormat="1" applyFont="1" applyFill="1" applyBorder="1" applyAlignment="1">
      <alignment horizontal="center" vertical="center"/>
    </xf>
    <xf numFmtId="166" fontId="37" fillId="3" borderId="84" xfId="0" applyNumberFormat="1" applyFont="1" applyFill="1" applyBorder="1" applyAlignment="1">
      <alignment horizontal="center" vertical="center"/>
    </xf>
    <xf numFmtId="166" fontId="37" fillId="3" borderId="6" xfId="0" applyNumberFormat="1" applyFont="1" applyFill="1" applyBorder="1" applyAlignment="1">
      <alignment horizontal="center" vertical="center"/>
    </xf>
    <xf numFmtId="166" fontId="37" fillId="3" borderId="0" xfId="0" applyNumberFormat="1" applyFont="1" applyFill="1" applyAlignment="1">
      <alignment horizontal="center" vertical="center"/>
    </xf>
    <xf numFmtId="166" fontId="37" fillId="3" borderId="105" xfId="0" applyNumberFormat="1" applyFont="1" applyFill="1" applyBorder="1" applyAlignment="1">
      <alignment horizontal="center" vertical="center"/>
    </xf>
    <xf numFmtId="0" fontId="37" fillId="3" borderId="84" xfId="0" applyFont="1" applyFill="1" applyBorder="1" applyAlignment="1">
      <alignment horizontal="center" vertical="center"/>
    </xf>
    <xf numFmtId="0" fontId="37" fillId="3" borderId="105" xfId="0" applyFont="1" applyFill="1" applyBorder="1" applyAlignment="1">
      <alignment horizontal="center" vertical="center"/>
    </xf>
    <xf numFmtId="0" fontId="37" fillId="3" borderId="0" xfId="0" applyFont="1" applyFill="1" applyBorder="1" applyAlignment="1">
      <alignment horizontal="center" vertical="center"/>
    </xf>
    <xf numFmtId="0" fontId="37" fillId="3" borderId="86" xfId="0" applyFont="1" applyFill="1" applyBorder="1" applyAlignment="1">
      <alignment horizontal="center" vertical="center"/>
    </xf>
    <xf numFmtId="0" fontId="34" fillId="0" borderId="0" xfId="0" applyFont="1" applyAlignment="1">
      <alignment horizontal="left" vertical="center" wrapText="1"/>
    </xf>
    <xf numFmtId="0" fontId="37" fillId="3" borderId="107" xfId="0" applyFont="1" applyFill="1" applyBorder="1" applyAlignment="1">
      <alignment horizontal="center" vertical="center" wrapText="1"/>
    </xf>
    <xf numFmtId="0" fontId="37" fillId="3" borderId="84" xfId="0" applyFont="1" applyFill="1" applyBorder="1" applyAlignment="1">
      <alignment horizontal="center" vertical="center" wrapText="1"/>
    </xf>
    <xf numFmtId="0" fontId="37" fillId="3" borderId="20" xfId="0" applyFont="1" applyFill="1" applyBorder="1" applyAlignment="1">
      <alignment horizontal="center" vertical="center" wrapText="1"/>
    </xf>
    <xf numFmtId="0" fontId="37" fillId="3" borderId="105" xfId="0" applyFont="1" applyFill="1" applyBorder="1" applyAlignment="1">
      <alignment horizontal="center" vertical="center" wrapText="1"/>
    </xf>
    <xf numFmtId="0" fontId="37" fillId="4" borderId="86" xfId="36" applyFont="1" applyFill="1" applyBorder="1" applyAlignment="1">
      <alignment horizontal="left" vertical="center" wrapText="1"/>
    </xf>
    <xf numFmtId="0" fontId="37" fillId="4" borderId="5" xfId="36" applyFont="1" applyFill="1" applyBorder="1" applyAlignment="1">
      <alignment horizontal="left" vertical="center" wrapText="1"/>
    </xf>
    <xf numFmtId="0" fontId="43" fillId="3" borderId="110" xfId="0" applyFont="1" applyFill="1" applyBorder="1" applyAlignment="1">
      <alignment horizontal="center" vertical="center"/>
    </xf>
    <xf numFmtId="0" fontId="43" fillId="3" borderId="96" xfId="0" applyFont="1" applyFill="1" applyBorder="1" applyAlignment="1">
      <alignment horizontal="center" vertical="center"/>
    </xf>
    <xf numFmtId="0" fontId="43" fillId="3" borderId="88" xfId="0" applyFont="1" applyFill="1" applyBorder="1" applyAlignment="1">
      <alignment horizontal="center" vertical="center"/>
    </xf>
    <xf numFmtId="0" fontId="43" fillId="3" borderId="6" xfId="0" applyFont="1" applyFill="1" applyBorder="1" applyAlignment="1">
      <alignment horizontal="center" vertical="center"/>
    </xf>
    <xf numFmtId="0" fontId="43" fillId="3" borderId="0" xfId="0" applyFont="1" applyFill="1" applyAlignment="1">
      <alignment horizontal="center" vertical="center"/>
    </xf>
    <xf numFmtId="0" fontId="43" fillId="3" borderId="19" xfId="0" applyFont="1" applyFill="1" applyBorder="1" applyAlignment="1">
      <alignment horizontal="center" vertical="center"/>
    </xf>
    <xf numFmtId="0" fontId="37" fillId="4" borderId="96" xfId="0" applyFont="1" applyFill="1" applyBorder="1" applyAlignment="1">
      <alignment horizontal="center" vertical="top"/>
    </xf>
    <xf numFmtId="0" fontId="37" fillId="3" borderId="87" xfId="0" applyFont="1" applyFill="1" applyBorder="1" applyAlignment="1">
      <alignment horizontal="center" vertical="center"/>
    </xf>
    <xf numFmtId="0" fontId="37" fillId="3" borderId="96" xfId="0" applyFont="1" applyFill="1" applyBorder="1" applyAlignment="1">
      <alignment horizontal="center" vertical="center"/>
    </xf>
    <xf numFmtId="0" fontId="37" fillId="3" borderId="88" xfId="0" applyFont="1" applyFill="1" applyBorder="1" applyAlignment="1">
      <alignment horizontal="center" vertical="center"/>
    </xf>
    <xf numFmtId="0" fontId="37" fillId="3" borderId="20" xfId="0" applyFont="1" applyFill="1" applyBorder="1" applyAlignment="1">
      <alignment horizontal="center" vertical="center"/>
    </xf>
    <xf numFmtId="0" fontId="37" fillId="3" borderId="19" xfId="0" applyFont="1" applyFill="1" applyBorder="1" applyAlignment="1">
      <alignment horizontal="center" vertical="center"/>
    </xf>
    <xf numFmtId="0" fontId="37" fillId="3" borderId="87" xfId="0" applyFont="1" applyFill="1" applyBorder="1" applyAlignment="1">
      <alignment horizontal="center"/>
    </xf>
    <xf numFmtId="0" fontId="37" fillId="3" borderId="96" xfId="0" applyFont="1" applyFill="1" applyBorder="1" applyAlignment="1">
      <alignment horizontal="center"/>
    </xf>
    <xf numFmtId="0" fontId="37" fillId="3" borderId="88" xfId="0" applyFont="1" applyFill="1" applyBorder="1" applyAlignment="1">
      <alignment horizontal="center"/>
    </xf>
    <xf numFmtId="0" fontId="37" fillId="4" borderId="83" xfId="0" applyFont="1" applyFill="1" applyBorder="1" applyAlignment="1">
      <alignment horizontal="center" vertical="top"/>
    </xf>
    <xf numFmtId="0" fontId="37" fillId="4" borderId="84" xfId="0" applyFont="1" applyFill="1" applyBorder="1" applyAlignment="1">
      <alignment horizontal="center" vertical="top"/>
    </xf>
    <xf numFmtId="17" fontId="37" fillId="3" borderId="83" xfId="0" applyNumberFormat="1" applyFont="1" applyFill="1" applyBorder="1" applyAlignment="1">
      <alignment horizontal="center" vertical="center"/>
    </xf>
    <xf numFmtId="1" fontId="37" fillId="3" borderId="0" xfId="13" applyNumberFormat="1" applyFont="1" applyFill="1" applyAlignment="1">
      <alignment horizontal="center" vertical="center"/>
    </xf>
    <xf numFmtId="1" fontId="37" fillId="3" borderId="81" xfId="13" applyNumberFormat="1" applyFont="1" applyFill="1" applyBorder="1" applyAlignment="1">
      <alignment horizontal="center" vertical="center"/>
    </xf>
    <xf numFmtId="0" fontId="37" fillId="3" borderId="82" xfId="0" applyFont="1" applyFill="1" applyBorder="1" applyAlignment="1">
      <alignment horizontal="center" vertical="center"/>
    </xf>
    <xf numFmtId="0" fontId="37" fillId="3" borderId="83" xfId="0" applyFont="1" applyFill="1" applyBorder="1" applyAlignment="1">
      <alignment horizontal="left" vertical="top"/>
    </xf>
    <xf numFmtId="0" fontId="37" fillId="3" borderId="79" xfId="0" applyFont="1" applyFill="1" applyBorder="1" applyAlignment="1">
      <alignment horizontal="left" vertical="top"/>
    </xf>
    <xf numFmtId="0" fontId="37" fillId="3" borderId="84" xfId="0" applyFont="1" applyFill="1" applyBorder="1" applyAlignment="1">
      <alignment horizontal="left" vertical="top"/>
    </xf>
    <xf numFmtId="0" fontId="37" fillId="3" borderId="116" xfId="0" applyFont="1" applyFill="1" applyBorder="1" applyAlignment="1">
      <alignment horizontal="left" vertical="center"/>
    </xf>
    <xf numFmtId="0" fontId="37" fillId="3" borderId="81" xfId="0" applyFont="1" applyFill="1" applyBorder="1" applyAlignment="1">
      <alignment horizontal="left" vertical="center"/>
    </xf>
    <xf numFmtId="0" fontId="37" fillId="3" borderId="82" xfId="0" applyFont="1" applyFill="1" applyBorder="1" applyAlignment="1">
      <alignment horizontal="left" vertical="center"/>
    </xf>
    <xf numFmtId="0" fontId="34" fillId="0" borderId="6" xfId="0" applyFont="1" applyBorder="1" applyAlignment="1">
      <alignment horizontal="left" indent="1"/>
    </xf>
    <xf numFmtId="0" fontId="34" fillId="0" borderId="0" xfId="0" applyFont="1" applyAlignment="1">
      <alignment horizontal="left" indent="1"/>
    </xf>
    <xf numFmtId="1" fontId="37" fillId="3" borderId="83" xfId="0" applyNumberFormat="1" applyFont="1" applyFill="1" applyBorder="1" applyAlignment="1">
      <alignment horizontal="center" vertical="center"/>
    </xf>
    <xf numFmtId="1" fontId="37" fillId="3" borderId="79" xfId="0" applyNumberFormat="1" applyFont="1" applyFill="1" applyBorder="1" applyAlignment="1">
      <alignment horizontal="center" vertical="center"/>
    </xf>
    <xf numFmtId="1" fontId="37" fillId="3" borderId="84" xfId="0" applyNumberFormat="1" applyFont="1" applyFill="1" applyBorder="1" applyAlignment="1">
      <alignment horizontal="center" vertical="center"/>
    </xf>
    <xf numFmtId="0" fontId="36" fillId="0" borderId="6" xfId="0" applyFont="1" applyBorder="1" applyAlignment="1">
      <alignment horizontal="left"/>
    </xf>
    <xf numFmtId="0" fontId="36" fillId="0" borderId="0" xfId="0" applyFont="1" applyAlignment="1">
      <alignment horizontal="left"/>
    </xf>
    <xf numFmtId="0" fontId="36" fillId="0" borderId="83" xfId="0" applyFont="1" applyBorder="1" applyAlignment="1">
      <alignment horizontal="left"/>
    </xf>
    <xf numFmtId="0" fontId="36" fillId="0" borderId="79" xfId="0" applyFont="1" applyBorder="1" applyAlignment="1">
      <alignment horizontal="left"/>
    </xf>
    <xf numFmtId="1" fontId="37" fillId="3" borderId="0" xfId="13" applyNumberFormat="1" applyFont="1" applyFill="1" applyBorder="1" applyAlignment="1">
      <alignment horizontal="center"/>
    </xf>
    <xf numFmtId="1" fontId="37" fillId="3" borderId="81" xfId="13" applyNumberFormat="1" applyFont="1" applyFill="1" applyBorder="1" applyAlignment="1">
      <alignment horizontal="center"/>
    </xf>
    <xf numFmtId="1" fontId="37" fillId="3" borderId="0" xfId="13" applyNumberFormat="1" applyFont="1" applyFill="1" applyBorder="1" applyAlignment="1">
      <alignment horizontal="center" vertical="center"/>
    </xf>
    <xf numFmtId="1" fontId="37" fillId="3" borderId="86" xfId="0" applyNumberFormat="1" applyFont="1" applyFill="1" applyBorder="1" applyAlignment="1">
      <alignment horizontal="center" vertical="center"/>
    </xf>
    <xf numFmtId="1" fontId="37" fillId="3" borderId="0" xfId="13" applyNumberFormat="1" applyFont="1" applyFill="1" applyAlignment="1">
      <alignment horizontal="center"/>
    </xf>
    <xf numFmtId="0" fontId="37" fillId="3" borderId="83" xfId="0" applyFont="1" applyFill="1" applyBorder="1" applyAlignment="1">
      <alignment horizontal="center" vertical="top"/>
    </xf>
    <xf numFmtId="17" fontId="37" fillId="3" borderId="83" xfId="0" quotePrefix="1" applyNumberFormat="1" applyFont="1" applyFill="1" applyBorder="1" applyAlignment="1">
      <alignment horizontal="center" vertical="center"/>
    </xf>
    <xf numFmtId="0" fontId="37" fillId="3" borderId="83" xfId="0" quotePrefix="1" applyFont="1" applyFill="1" applyBorder="1" applyAlignment="1">
      <alignment horizontal="center" vertical="center"/>
    </xf>
    <xf numFmtId="0" fontId="37" fillId="3" borderId="86" xfId="0" quotePrefix="1" applyFont="1" applyFill="1" applyBorder="1" applyAlignment="1">
      <alignment horizontal="center" vertical="center"/>
    </xf>
    <xf numFmtId="0" fontId="54" fillId="3" borderId="83" xfId="21" applyFont="1" applyFill="1" applyBorder="1" applyAlignment="1">
      <alignment horizontal="center" vertical="center"/>
    </xf>
    <xf numFmtId="0" fontId="54" fillId="3" borderId="79" xfId="21" applyFont="1" applyFill="1" applyBorder="1" applyAlignment="1">
      <alignment horizontal="center" vertical="center"/>
    </xf>
    <xf numFmtId="0" fontId="37" fillId="3" borderId="79" xfId="0" applyFont="1" applyFill="1" applyBorder="1" applyAlignment="1">
      <alignment horizontal="center" vertical="top"/>
    </xf>
    <xf numFmtId="0" fontId="37" fillId="3" borderId="86" xfId="0" applyFont="1" applyFill="1" applyBorder="1" applyAlignment="1">
      <alignment horizontal="center" vertical="top"/>
    </xf>
    <xf numFmtId="0" fontId="37" fillId="3" borderId="84" xfId="0" applyFont="1" applyFill="1" applyBorder="1" applyAlignment="1">
      <alignment horizontal="center" vertical="top"/>
    </xf>
    <xf numFmtId="1" fontId="37" fillId="3" borderId="83" xfId="0" applyNumberFormat="1" applyFont="1" applyFill="1" applyBorder="1" applyAlignment="1">
      <alignment horizontal="center"/>
    </xf>
    <xf numFmtId="1" fontId="37" fillId="3" borderId="84" xfId="0" applyNumberFormat="1" applyFont="1" applyFill="1" applyBorder="1" applyAlignment="1">
      <alignment horizontal="center"/>
    </xf>
    <xf numFmtId="0" fontId="37" fillId="3" borderId="83" xfId="48" applyFont="1" applyFill="1" applyBorder="1" applyAlignment="1">
      <alignment horizontal="center" vertical="center"/>
    </xf>
    <xf numFmtId="0" fontId="37" fillId="3" borderId="79" xfId="48" applyFont="1" applyFill="1" applyBorder="1" applyAlignment="1">
      <alignment horizontal="center" vertical="center"/>
    </xf>
    <xf numFmtId="0" fontId="37" fillId="3" borderId="83" xfId="7" applyFont="1" applyFill="1" applyBorder="1" applyAlignment="1">
      <alignment horizontal="center" vertical="top"/>
    </xf>
    <xf numFmtId="0" fontId="37" fillId="3" borderId="79" xfId="7" applyFont="1" applyFill="1" applyBorder="1" applyAlignment="1">
      <alignment horizontal="center" vertical="top"/>
    </xf>
    <xf numFmtId="0" fontId="37" fillId="3" borderId="83" xfId="7" applyFont="1" applyFill="1" applyBorder="1" applyAlignment="1">
      <alignment horizontal="center" vertical="center"/>
    </xf>
    <xf numFmtId="0" fontId="37" fillId="3" borderId="79" xfId="7" applyFont="1" applyFill="1" applyBorder="1" applyAlignment="1">
      <alignment horizontal="center" vertical="center"/>
    </xf>
    <xf numFmtId="0" fontId="37" fillId="3" borderId="84" xfId="7" applyFont="1" applyFill="1" applyBorder="1" applyAlignment="1">
      <alignment horizontal="center" vertical="center"/>
    </xf>
    <xf numFmtId="0" fontId="37" fillId="3" borderId="6" xfId="7" applyFont="1" applyFill="1" applyBorder="1" applyAlignment="1">
      <alignment horizontal="center" vertical="center"/>
    </xf>
    <xf numFmtId="0" fontId="37" fillId="3" borderId="0" xfId="7" applyFont="1" applyFill="1" applyAlignment="1">
      <alignment horizontal="center" vertical="center"/>
    </xf>
    <xf numFmtId="0" fontId="37" fillId="3" borderId="7" xfId="7" applyFont="1" applyFill="1" applyBorder="1" applyAlignment="1">
      <alignment horizontal="center" vertical="center"/>
    </xf>
    <xf numFmtId="0" fontId="37" fillId="3" borderId="84" xfId="7" applyFont="1" applyFill="1" applyBorder="1" applyAlignment="1">
      <alignment horizontal="center" vertical="top"/>
    </xf>
    <xf numFmtId="0" fontId="38" fillId="5" borderId="86" xfId="0" applyFont="1" applyFill="1" applyBorder="1" applyAlignment="1">
      <alignment horizontal="center" vertical="center"/>
    </xf>
    <xf numFmtId="0" fontId="38" fillId="5" borderId="5" xfId="0" applyFont="1" applyFill="1" applyBorder="1" applyAlignment="1">
      <alignment horizontal="center" vertical="center"/>
    </xf>
    <xf numFmtId="0" fontId="38" fillId="5" borderId="120" xfId="0" applyFont="1" applyFill="1" applyBorder="1" applyAlignment="1">
      <alignment horizontal="center" vertical="center"/>
    </xf>
    <xf numFmtId="0" fontId="37" fillId="3" borderId="83" xfId="48" applyFont="1" applyFill="1" applyBorder="1" applyAlignment="1">
      <alignment horizontal="left" vertical="center" wrapText="1"/>
    </xf>
    <xf numFmtId="0" fontId="37" fillId="3" borderId="79" xfId="48" applyFont="1" applyFill="1" applyBorder="1" applyAlignment="1">
      <alignment horizontal="left" vertical="center" wrapText="1"/>
    </xf>
    <xf numFmtId="164" fontId="37" fillId="3" borderId="116" xfId="48" quotePrefix="1" applyNumberFormat="1" applyFont="1" applyFill="1" applyBorder="1" applyAlignment="1">
      <alignment horizontal="left" vertical="center" wrapText="1"/>
    </xf>
    <xf numFmtId="164" fontId="37" fillId="3" borderId="81" xfId="48" applyNumberFormat="1" applyFont="1" applyFill="1" applyBorder="1" applyAlignment="1">
      <alignment horizontal="left" vertical="center" wrapText="1"/>
    </xf>
    <xf numFmtId="0" fontId="34" fillId="0" borderId="79" xfId="0" applyFont="1" applyBorder="1" applyAlignment="1">
      <alignment horizontal="left" wrapText="1"/>
    </xf>
    <xf numFmtId="0" fontId="34" fillId="0" borderId="0" xfId="0" applyFont="1" applyAlignment="1">
      <alignment horizontal="left" wrapText="1"/>
    </xf>
    <xf numFmtId="0" fontId="37" fillId="3" borderId="79" xfId="48" applyFont="1" applyFill="1" applyBorder="1" applyAlignment="1">
      <alignment horizontal="center" vertical="top"/>
    </xf>
    <xf numFmtId="0" fontId="37" fillId="3" borderId="83" xfId="48" applyFont="1" applyFill="1" applyBorder="1" applyAlignment="1">
      <alignment horizontal="center" vertical="top"/>
    </xf>
    <xf numFmtId="0" fontId="37" fillId="3" borderId="84" xfId="48" applyFont="1" applyFill="1" applyBorder="1" applyAlignment="1">
      <alignment horizontal="center" vertical="top"/>
    </xf>
    <xf numFmtId="1" fontId="37" fillId="3" borderId="83" xfId="35" applyNumberFormat="1" applyFont="1" applyFill="1" applyBorder="1" applyAlignment="1">
      <alignment horizontal="center" vertical="center"/>
    </xf>
    <xf numFmtId="1" fontId="37" fillId="3" borderId="84" xfId="35" applyNumberFormat="1" applyFont="1" applyFill="1" applyBorder="1" applyAlignment="1">
      <alignment horizontal="center" vertical="center"/>
    </xf>
    <xf numFmtId="0" fontId="37" fillId="4" borderId="79" xfId="0" applyFont="1" applyFill="1" applyBorder="1" applyAlignment="1">
      <alignment horizontal="center" vertical="center" wrapText="1"/>
    </xf>
    <xf numFmtId="0" fontId="37" fillId="4" borderId="81" xfId="0" applyFont="1" applyFill="1" applyBorder="1" applyAlignment="1">
      <alignment horizontal="center" vertical="center" wrapText="1"/>
    </xf>
    <xf numFmtId="0" fontId="37" fillId="4" borderId="84" xfId="0" applyFont="1" applyFill="1" applyBorder="1" applyAlignment="1">
      <alignment horizontal="center" vertical="center" wrapText="1"/>
    </xf>
    <xf numFmtId="0" fontId="37" fillId="4" borderId="82" xfId="0" applyFont="1" applyFill="1" applyBorder="1" applyAlignment="1">
      <alignment horizontal="center" vertical="center" wrapText="1"/>
    </xf>
    <xf numFmtId="0" fontId="37" fillId="4" borderId="83" xfId="0" applyFont="1" applyFill="1" applyBorder="1" applyAlignment="1">
      <alignment horizontal="center" vertical="center" wrapText="1"/>
    </xf>
    <xf numFmtId="0" fontId="37" fillId="4" borderId="116" xfId="0" applyFont="1" applyFill="1" applyBorder="1" applyAlignment="1">
      <alignment horizontal="center" vertical="center" wrapText="1"/>
    </xf>
    <xf numFmtId="0" fontId="34" fillId="2" borderId="0" xfId="0" applyFont="1" applyFill="1" applyAlignment="1">
      <alignment horizontal="left" vertical="center" wrapText="1"/>
    </xf>
    <xf numFmtId="0" fontId="37" fillId="3" borderId="7" xfId="0" applyFont="1" applyFill="1" applyBorder="1" applyAlignment="1">
      <alignment horizontal="center" vertical="center"/>
    </xf>
    <xf numFmtId="0" fontId="34" fillId="2" borderId="0" xfId="0" applyFont="1" applyFill="1" applyAlignment="1">
      <alignment horizontal="left" wrapText="1"/>
    </xf>
    <xf numFmtId="0" fontId="37" fillId="4" borderId="86" xfId="0" applyFont="1" applyFill="1" applyBorder="1" applyAlignment="1">
      <alignment horizontal="center" vertical="center" wrapText="1"/>
    </xf>
    <xf numFmtId="0" fontId="37" fillId="4" borderId="120" xfId="0" applyFont="1" applyFill="1" applyBorder="1" applyAlignment="1">
      <alignment horizontal="center" vertical="center" wrapText="1"/>
    </xf>
    <xf numFmtId="0" fontId="19" fillId="2" borderId="79" xfId="0" applyFont="1" applyFill="1" applyBorder="1" applyAlignment="1">
      <alignment horizontal="left" vertical="center" wrapText="1"/>
    </xf>
    <xf numFmtId="0" fontId="306" fillId="0" borderId="0" xfId="0" applyFont="1" applyAlignment="1">
      <alignment horizontal="left" wrapText="1"/>
    </xf>
    <xf numFmtId="0" fontId="306" fillId="0" borderId="0" xfId="0" applyFont="1" applyAlignment="1">
      <alignment horizontal="left" vertical="top" wrapText="1"/>
    </xf>
    <xf numFmtId="0" fontId="18" fillId="4" borderId="83" xfId="0" applyFont="1" applyFill="1" applyBorder="1" applyAlignment="1">
      <alignment horizontal="center" vertical="center"/>
    </xf>
    <xf numFmtId="0" fontId="18" fillId="4" borderId="79" xfId="0" applyFont="1" applyFill="1" applyBorder="1" applyAlignment="1">
      <alignment horizontal="center" vertical="center"/>
    </xf>
    <xf numFmtId="0" fontId="18" fillId="4" borderId="84" xfId="0" applyFont="1" applyFill="1" applyBorder="1" applyAlignment="1">
      <alignment horizontal="center" vertical="center"/>
    </xf>
    <xf numFmtId="0" fontId="18" fillId="4" borderId="6" xfId="0" applyFont="1" applyFill="1" applyBorder="1" applyAlignment="1">
      <alignment horizontal="center" vertical="center"/>
    </xf>
    <xf numFmtId="0" fontId="18" fillId="4" borderId="0" xfId="0" applyFont="1" applyFill="1" applyAlignment="1">
      <alignment horizontal="center" vertical="center"/>
    </xf>
    <xf numFmtId="0" fontId="18" fillId="4" borderId="105" xfId="0" applyFont="1" applyFill="1" applyBorder="1" applyAlignment="1">
      <alignment horizontal="center" vertical="center"/>
    </xf>
    <xf numFmtId="17" fontId="37" fillId="3" borderId="79" xfId="47177" quotePrefix="1" applyNumberFormat="1" applyFont="1" applyFill="1" applyBorder="1" applyAlignment="1">
      <alignment horizontal="center" vertical="center"/>
    </xf>
    <xf numFmtId="17" fontId="37" fillId="3" borderId="0" xfId="47177" quotePrefix="1" applyNumberFormat="1" applyFont="1" applyFill="1" applyBorder="1" applyAlignment="1">
      <alignment horizontal="center" vertical="center"/>
    </xf>
    <xf numFmtId="0" fontId="13" fillId="0" borderId="0" xfId="0" applyFont="1" applyAlignment="1">
      <alignment horizontal="left" vertical="center" wrapText="1"/>
    </xf>
    <xf numFmtId="0" fontId="8" fillId="0" borderId="0" xfId="0" quotePrefix="1" applyFont="1" applyAlignment="1">
      <alignment horizontal="left" vertical="center" wrapText="1"/>
    </xf>
    <xf numFmtId="0" fontId="8" fillId="0" borderId="0" xfId="0" applyFont="1" applyAlignment="1">
      <alignment horizontal="left" vertical="center" wrapText="1"/>
    </xf>
    <xf numFmtId="0" fontId="314" fillId="4" borderId="107" xfId="0" applyFont="1" applyFill="1" applyBorder="1" applyAlignment="1">
      <alignment horizontal="center" vertical="center"/>
    </xf>
    <xf numFmtId="0" fontId="314" fillId="4" borderId="79" xfId="0" applyFont="1" applyFill="1" applyBorder="1" applyAlignment="1">
      <alignment horizontal="center" vertical="center"/>
    </xf>
    <xf numFmtId="0" fontId="314" fillId="4" borderId="84" xfId="0" applyFont="1" applyFill="1" applyBorder="1" applyAlignment="1">
      <alignment horizontal="center" vertical="center"/>
    </xf>
    <xf numFmtId="0" fontId="314" fillId="4" borderId="20" xfId="0" applyFont="1" applyFill="1" applyBorder="1" applyAlignment="1">
      <alignment horizontal="center" vertical="center"/>
    </xf>
    <xf numFmtId="0" fontId="314" fillId="4" borderId="0" xfId="0" applyFont="1" applyFill="1" applyAlignment="1">
      <alignment horizontal="center" vertical="center"/>
    </xf>
    <xf numFmtId="0" fontId="314" fillId="4" borderId="105" xfId="0" applyFont="1" applyFill="1" applyBorder="1" applyAlignment="1">
      <alignment horizontal="center" vertical="center"/>
    </xf>
    <xf numFmtId="17" fontId="37" fillId="3" borderId="0" xfId="47177" quotePrefix="1" applyNumberFormat="1" applyFont="1" applyFill="1" applyAlignment="1">
      <alignment horizontal="center" vertical="center"/>
    </xf>
    <xf numFmtId="0" fontId="54" fillId="4" borderId="84" xfId="0" applyFont="1" applyFill="1" applyBorder="1" applyAlignment="1">
      <alignment horizontal="center" vertical="center" wrapText="1"/>
    </xf>
    <xf numFmtId="0" fontId="54" fillId="4" borderId="82" xfId="0" applyFont="1" applyFill="1" applyBorder="1" applyAlignment="1">
      <alignment horizontal="center" vertical="center" wrapText="1"/>
    </xf>
    <xf numFmtId="0" fontId="54" fillId="4" borderId="79" xfId="0" applyFont="1" applyFill="1" applyBorder="1" applyAlignment="1">
      <alignment horizontal="center" vertical="center" wrapText="1"/>
    </xf>
    <xf numFmtId="0" fontId="54" fillId="4" borderId="0" xfId="0" applyFont="1" applyFill="1" applyAlignment="1">
      <alignment horizontal="center" vertical="center" wrapText="1"/>
    </xf>
    <xf numFmtId="0" fontId="54" fillId="4" borderId="81" xfId="0" applyFont="1" applyFill="1" applyBorder="1" applyAlignment="1">
      <alignment horizontal="center" vertical="center" wrapText="1"/>
    </xf>
    <xf numFmtId="0" fontId="326" fillId="0" borderId="0" xfId="24" quotePrefix="1" applyFont="1" applyAlignment="1">
      <alignment horizontal="left" vertical="top" wrapText="1"/>
    </xf>
    <xf numFmtId="0" fontId="34" fillId="2" borderId="6" xfId="0" applyFont="1" applyFill="1" applyBorder="1"/>
    <xf numFmtId="0" fontId="34" fillId="2" borderId="0" xfId="0" applyFont="1" applyFill="1"/>
    <xf numFmtId="0" fontId="34" fillId="2" borderId="105" xfId="0" applyFont="1" applyFill="1" applyBorder="1"/>
    <xf numFmtId="0" fontId="36" fillId="2" borderId="6" xfId="0" applyFont="1" applyFill="1" applyBorder="1" applyAlignment="1">
      <alignment horizontal="center"/>
    </xf>
    <xf numFmtId="0" fontId="36" fillId="2" borderId="0" xfId="0" applyFont="1" applyFill="1" applyAlignment="1">
      <alignment horizontal="center"/>
    </xf>
    <xf numFmtId="0" fontId="36" fillId="2" borderId="105" xfId="0" applyFont="1" applyFill="1" applyBorder="1" applyAlignment="1">
      <alignment horizontal="center"/>
    </xf>
    <xf numFmtId="0" fontId="36" fillId="2" borderId="6" xfId="0" applyFont="1" applyFill="1" applyBorder="1"/>
    <xf numFmtId="0" fontId="36" fillId="2" borderId="0" xfId="0" applyFont="1" applyFill="1"/>
    <xf numFmtId="0" fontId="36" fillId="2" borderId="105" xfId="0" applyFont="1" applyFill="1" applyBorder="1"/>
    <xf numFmtId="0" fontId="34" fillId="2" borderId="116" xfId="0" applyFont="1" applyFill="1" applyBorder="1"/>
    <xf numFmtId="0" fontId="34" fillId="2" borderId="81" xfId="0" applyFont="1" applyFill="1" applyBorder="1"/>
    <xf numFmtId="0" fontId="34" fillId="2" borderId="82" xfId="0" applyFont="1" applyFill="1" applyBorder="1"/>
    <xf numFmtId="0" fontId="34" fillId="0" borderId="0" xfId="24" quotePrefix="1" applyFont="1" applyAlignment="1">
      <alignment horizontal="left" vertical="top" wrapText="1"/>
    </xf>
    <xf numFmtId="0" fontId="34" fillId="0" borderId="0" xfId="24" applyFont="1" applyAlignment="1">
      <alignment horizontal="left" vertical="top" wrapText="1"/>
    </xf>
    <xf numFmtId="0" fontId="316" fillId="0" borderId="0" xfId="0" applyFont="1" applyAlignment="1">
      <alignment horizontal="left" vertical="top" wrapText="1"/>
    </xf>
    <xf numFmtId="0" fontId="316" fillId="0" borderId="0" xfId="0" applyFont="1" applyAlignment="1">
      <alignment horizontal="left" vertical="center"/>
    </xf>
    <xf numFmtId="0" fontId="316" fillId="0" borderId="0" xfId="0" applyFont="1" applyAlignment="1">
      <alignment horizontal="left" vertical="center" wrapText="1"/>
    </xf>
    <xf numFmtId="0" fontId="316" fillId="0" borderId="7" xfId="0" applyFont="1" applyBorder="1" applyAlignment="1">
      <alignment horizontal="left" vertical="center" wrapText="1"/>
    </xf>
    <xf numFmtId="0" fontId="316" fillId="0" borderId="0" xfId="0" applyFont="1"/>
    <xf numFmtId="0" fontId="316" fillId="0" borderId="7" xfId="0" applyFont="1" applyBorder="1"/>
    <xf numFmtId="0" fontId="316" fillId="0" borderId="6" xfId="0" applyFont="1" applyBorder="1"/>
    <xf numFmtId="0" fontId="315" fillId="0" borderId="6" xfId="0" applyFont="1" applyBorder="1"/>
    <xf numFmtId="0" fontId="315" fillId="0" borderId="0" xfId="0" applyFont="1"/>
    <xf numFmtId="0" fontId="315" fillId="0" borderId="7" xfId="0" applyFont="1" applyBorder="1"/>
    <xf numFmtId="0" fontId="36" fillId="2" borderId="6" xfId="0" applyFont="1" applyFill="1" applyBorder="1" applyAlignment="1">
      <alignment horizontal="left"/>
    </xf>
    <xf numFmtId="0" fontId="36" fillId="2" borderId="0" xfId="0" applyFont="1" applyFill="1" applyAlignment="1">
      <alignment horizontal="left"/>
    </xf>
    <xf numFmtId="0" fontId="36" fillId="2" borderId="105" xfId="0" applyFont="1" applyFill="1" applyBorder="1" applyAlignment="1">
      <alignment horizontal="left"/>
    </xf>
    <xf numFmtId="0" fontId="34" fillId="0" borderId="0" xfId="0" applyFont="1"/>
    <xf numFmtId="0" fontId="34" fillId="2" borderId="6" xfId="0" applyFont="1" applyFill="1" applyBorder="1" applyAlignment="1">
      <alignment wrapText="1"/>
    </xf>
    <xf numFmtId="0" fontId="315" fillId="2" borderId="6" xfId="0" applyFont="1" applyFill="1" applyBorder="1"/>
    <xf numFmtId="0" fontId="315" fillId="2" borderId="0" xfId="0" applyFont="1" applyFill="1"/>
    <xf numFmtId="0" fontId="315" fillId="2" borderId="7" xfId="0" applyFont="1" applyFill="1" applyBorder="1"/>
    <xf numFmtId="0" fontId="316" fillId="2" borderId="0" xfId="0" applyFont="1" applyFill="1"/>
    <xf numFmtId="0" fontId="316" fillId="2" borderId="7" xfId="0" applyFont="1" applyFill="1" applyBorder="1"/>
    <xf numFmtId="0" fontId="319" fillId="0" borderId="0" xfId="1" applyFont="1" applyFill="1" applyBorder="1" applyAlignment="1">
      <alignment horizontal="left"/>
    </xf>
    <xf numFmtId="0" fontId="325" fillId="0" borderId="0" xfId="1" applyFont="1" applyFill="1" applyBorder="1" applyAlignment="1">
      <alignment horizontal="center"/>
    </xf>
    <xf numFmtId="0" fontId="315" fillId="2" borderId="6" xfId="0" applyFont="1" applyFill="1" applyBorder="1" applyAlignment="1">
      <alignment horizontal="left" vertical="center" wrapText="1"/>
    </xf>
    <xf numFmtId="0" fontId="316" fillId="2" borderId="6" xfId="0" applyFont="1" applyFill="1" applyBorder="1"/>
    <xf numFmtId="0" fontId="315" fillId="0" borderId="83" xfId="0" applyFont="1" applyBorder="1" applyAlignment="1">
      <alignment horizontal="left"/>
    </xf>
    <xf numFmtId="0" fontId="36" fillId="2" borderId="83" xfId="0" applyFont="1" applyFill="1" applyBorder="1" applyAlignment="1">
      <alignment horizontal="left"/>
    </xf>
    <xf numFmtId="0" fontId="37" fillId="3" borderId="83" xfId="0" applyFont="1" applyFill="1" applyBorder="1" applyAlignment="1">
      <alignment horizontal="center" vertical="center" wrapText="1"/>
    </xf>
    <xf numFmtId="0" fontId="300" fillId="4" borderId="116" xfId="0" applyFont="1" applyFill="1" applyBorder="1" applyAlignment="1">
      <alignment horizontal="left" wrapText="1"/>
    </xf>
    <xf numFmtId="0" fontId="316" fillId="0" borderId="0" xfId="0" applyFont="1" applyAlignment="1">
      <alignment horizontal="left" vertical="top"/>
    </xf>
    <xf numFmtId="0" fontId="315" fillId="0" borderId="80" xfId="0" applyFont="1" applyBorder="1"/>
    <xf numFmtId="0" fontId="315" fillId="0" borderId="81" xfId="0" applyFont="1" applyBorder="1"/>
    <xf numFmtId="0" fontId="315" fillId="0" borderId="82" xfId="0" applyFont="1" applyBorder="1"/>
    <xf numFmtId="0" fontId="316" fillId="0" borderId="0" xfId="24" quotePrefix="1" applyFont="1" applyAlignment="1">
      <alignment horizontal="left" vertical="top" wrapText="1"/>
    </xf>
    <xf numFmtId="0" fontId="36" fillId="0" borderId="0" xfId="0" applyFont="1" applyAlignment="1">
      <alignment horizontal="center"/>
    </xf>
    <xf numFmtId="0" fontId="45" fillId="3" borderId="83" xfId="0" applyFont="1" applyFill="1" applyBorder="1" applyAlignment="1">
      <alignment horizontal="center" vertical="center" wrapText="1"/>
    </xf>
    <xf numFmtId="0" fontId="314" fillId="3" borderId="83" xfId="0" applyFont="1" applyFill="1" applyBorder="1" applyAlignment="1">
      <alignment horizontal="center" vertical="top"/>
    </xf>
    <xf numFmtId="164" fontId="37" fillId="4" borderId="83" xfId="0" quotePrefix="1" applyNumberFormat="1" applyFont="1" applyFill="1" applyBorder="1" applyAlignment="1">
      <alignment horizontal="left" wrapText="1"/>
    </xf>
    <xf numFmtId="0" fontId="36" fillId="0" borderId="6" xfId="0" applyFont="1" applyBorder="1" applyAlignment="1">
      <alignment horizontal="center" wrapText="1"/>
    </xf>
    <xf numFmtId="0" fontId="36" fillId="0" borderId="6" xfId="0" applyFont="1" applyBorder="1" applyAlignment="1">
      <alignment horizontal="center" vertical="center" wrapText="1"/>
    </xf>
    <xf numFmtId="0" fontId="34" fillId="0" borderId="105" xfId="0" applyFont="1" applyBorder="1" applyAlignment="1">
      <alignment horizontal="left" vertical="center" wrapText="1"/>
    </xf>
    <xf numFmtId="0" fontId="36" fillId="0" borderId="6" xfId="0" applyFont="1" applyBorder="1" applyAlignment="1">
      <alignment horizontal="left" vertical="center" wrapText="1"/>
    </xf>
    <xf numFmtId="0" fontId="36" fillId="0" borderId="0" xfId="0" applyFont="1" applyAlignment="1">
      <alignment horizontal="left" vertical="center" wrapText="1"/>
    </xf>
    <xf numFmtId="0" fontId="36" fillId="0" borderId="105" xfId="0" applyFont="1" applyBorder="1" applyAlignment="1">
      <alignment horizontal="left" vertical="center" wrapText="1"/>
    </xf>
    <xf numFmtId="0" fontId="315" fillId="0" borderId="6" xfId="0" applyFont="1" applyBorder="1" applyAlignment="1">
      <alignment vertical="center"/>
    </xf>
    <xf numFmtId="0" fontId="315" fillId="0" borderId="0" xfId="0" applyFont="1" applyAlignment="1">
      <alignment vertical="center"/>
    </xf>
    <xf numFmtId="0" fontId="315" fillId="0" borderId="7" xfId="0" applyFont="1" applyBorder="1" applyAlignment="1">
      <alignment vertical="center"/>
    </xf>
    <xf numFmtId="0" fontId="36" fillId="5" borderId="0" xfId="53514" applyFont="1" applyFill="1" applyAlignment="1">
      <alignment horizontal="center" wrapText="1"/>
    </xf>
    <xf numFmtId="0" fontId="315" fillId="0" borderId="0" xfId="0" applyFont="1" applyAlignment="1">
      <alignment horizontal="center"/>
    </xf>
    <xf numFmtId="0" fontId="45" fillId="3" borderId="83" xfId="0" applyFont="1" applyFill="1" applyBorder="1" applyAlignment="1">
      <alignment horizontal="center" vertical="top"/>
    </xf>
    <xf numFmtId="0" fontId="45" fillId="3" borderId="79" xfId="0" applyFont="1" applyFill="1" applyBorder="1" applyAlignment="1">
      <alignment horizontal="center" vertical="top"/>
    </xf>
    <xf numFmtId="0" fontId="45" fillId="3" borderId="84" xfId="0" applyFont="1" applyFill="1" applyBorder="1" applyAlignment="1">
      <alignment horizontal="center" vertical="top"/>
    </xf>
    <xf numFmtId="0" fontId="45" fillId="3" borderId="83" xfId="23" applyFont="1" applyFill="1" applyBorder="1" applyAlignment="1">
      <alignment horizontal="center"/>
    </xf>
    <xf numFmtId="0" fontId="45" fillId="3" borderId="79" xfId="23" applyFont="1" applyFill="1" applyBorder="1" applyAlignment="1">
      <alignment horizontal="center"/>
    </xf>
    <xf numFmtId="0" fontId="45" fillId="3" borderId="84" xfId="23" applyFont="1" applyFill="1" applyBorder="1" applyAlignment="1">
      <alignment horizontal="center"/>
    </xf>
    <xf numFmtId="0" fontId="315" fillId="5" borderId="6" xfId="0" applyFont="1" applyFill="1" applyBorder="1" applyAlignment="1">
      <alignment horizontal="left"/>
    </xf>
    <xf numFmtId="0" fontId="316" fillId="0" borderId="0" xfId="23" quotePrefix="1" applyFont="1" applyAlignment="1">
      <alignment horizontal="left" vertical="center" wrapText="1"/>
    </xf>
    <xf numFmtId="0" fontId="315" fillId="3" borderId="116" xfId="0" applyFont="1" applyFill="1" applyBorder="1" applyAlignment="1">
      <alignment horizontal="left"/>
    </xf>
    <xf numFmtId="0" fontId="315" fillId="3" borderId="81" xfId="0" applyFont="1" applyFill="1" applyBorder="1" applyAlignment="1">
      <alignment horizontal="left"/>
    </xf>
    <xf numFmtId="0" fontId="315" fillId="5" borderId="83" xfId="0" applyFont="1" applyFill="1" applyBorder="1" applyAlignment="1">
      <alignment horizontal="left"/>
    </xf>
    <xf numFmtId="0" fontId="315" fillId="5" borderId="86" xfId="0" applyFont="1" applyFill="1" applyBorder="1" applyAlignment="1">
      <alignment horizontal="left"/>
    </xf>
    <xf numFmtId="0" fontId="315" fillId="5" borderId="6" xfId="0" applyFont="1" applyFill="1" applyBorder="1" applyAlignment="1">
      <alignment horizontal="left" indent="1"/>
    </xf>
    <xf numFmtId="0" fontId="315" fillId="5" borderId="129" xfId="0" applyFont="1" applyFill="1" applyBorder="1" applyAlignment="1">
      <alignment horizontal="left" indent="1"/>
    </xf>
    <xf numFmtId="0" fontId="316" fillId="0" borderId="0" xfId="23" quotePrefix="1" applyFont="1" applyAlignment="1">
      <alignment horizontal="left" wrapText="1"/>
    </xf>
    <xf numFmtId="0" fontId="315" fillId="5" borderId="6" xfId="0" applyFont="1" applyFill="1" applyBorder="1" applyAlignment="1">
      <alignment horizontal="center"/>
    </xf>
    <xf numFmtId="0" fontId="327" fillId="5" borderId="0" xfId="54" quotePrefix="1" applyFont="1" applyFill="1" applyAlignment="1">
      <alignment horizontal="left" vertical="top" wrapText="1"/>
    </xf>
    <xf numFmtId="0" fontId="327" fillId="5" borderId="0" xfId="54" applyFont="1" applyFill="1" applyAlignment="1">
      <alignment horizontal="left" vertical="top" wrapText="1"/>
    </xf>
    <xf numFmtId="0" fontId="327" fillId="5" borderId="0" xfId="54" applyFont="1" applyFill="1" applyAlignment="1">
      <alignment horizontal="left" wrapText="1"/>
    </xf>
    <xf numFmtId="0" fontId="316" fillId="5" borderId="0" xfId="54" applyFont="1" applyFill="1" applyAlignment="1">
      <alignment horizontal="left" vertical="top" wrapText="1"/>
    </xf>
    <xf numFmtId="0" fontId="316" fillId="5" borderId="0" xfId="54" applyFont="1" applyFill="1" applyAlignment="1">
      <alignment horizontal="left" vertical="center" wrapText="1"/>
    </xf>
    <xf numFmtId="0" fontId="315" fillId="0" borderId="6" xfId="0" applyFont="1" applyBorder="1" applyAlignment="1">
      <alignment horizontal="left" vertical="center" wrapText="1"/>
    </xf>
    <xf numFmtId="0" fontId="315" fillId="0" borderId="0" xfId="0" applyFont="1" applyAlignment="1">
      <alignment horizontal="left" vertical="center" wrapText="1"/>
    </xf>
    <xf numFmtId="0" fontId="315" fillId="0" borderId="105" xfId="0" applyFont="1" applyBorder="1" applyAlignment="1">
      <alignment horizontal="left" vertical="center" wrapText="1"/>
    </xf>
    <xf numFmtId="0" fontId="315" fillId="3" borderId="82" xfId="0" applyFont="1" applyFill="1" applyBorder="1" applyAlignment="1">
      <alignment horizontal="left"/>
    </xf>
    <xf numFmtId="0" fontId="315" fillId="0" borderId="6" xfId="23" applyFont="1" applyBorder="1" applyAlignment="1">
      <alignment horizontal="center"/>
    </xf>
    <xf numFmtId="0" fontId="319" fillId="0" borderId="0" xfId="1" applyFont="1" applyFill="1" applyBorder="1" applyAlignment="1">
      <alignment horizontal="left" vertical="center"/>
    </xf>
    <xf numFmtId="0" fontId="37" fillId="3" borderId="83" xfId="3" applyFont="1" applyFill="1" applyBorder="1" applyAlignment="1">
      <alignment horizontal="center" vertical="top"/>
    </xf>
    <xf numFmtId="0" fontId="37" fillId="3" borderId="79" xfId="3" applyFont="1" applyFill="1" applyBorder="1" applyAlignment="1">
      <alignment horizontal="center" vertical="top"/>
    </xf>
    <xf numFmtId="0" fontId="37" fillId="4" borderId="79" xfId="0" applyFont="1" applyFill="1" applyBorder="1" applyAlignment="1">
      <alignment horizontal="center" vertical="top"/>
    </xf>
    <xf numFmtId="0" fontId="54" fillId="3" borderId="83" xfId="3" applyFont="1" applyFill="1" applyBorder="1" applyAlignment="1">
      <alignment horizontal="center" vertical="top"/>
    </xf>
    <xf numFmtId="0" fontId="54" fillId="3" borderId="79" xfId="3" applyFont="1" applyFill="1" applyBorder="1" applyAlignment="1">
      <alignment horizontal="center" vertical="top"/>
    </xf>
    <xf numFmtId="0" fontId="54" fillId="3" borderId="84" xfId="3" applyFont="1" applyFill="1" applyBorder="1" applyAlignment="1">
      <alignment horizontal="center" vertical="top"/>
    </xf>
    <xf numFmtId="0" fontId="37" fillId="3" borderId="83" xfId="53514" applyFont="1" applyFill="1" applyBorder="1" applyAlignment="1">
      <alignment horizontal="center" vertical="center"/>
    </xf>
    <xf numFmtId="0" fontId="54" fillId="3" borderId="83" xfId="53517" applyFont="1" applyFill="1" applyBorder="1" applyAlignment="1">
      <alignment horizontal="center" vertical="center"/>
    </xf>
    <xf numFmtId="0" fontId="34" fillId="6" borderId="0" xfId="12" applyFont="1" applyFill="1" applyAlignment="1">
      <alignment horizontal="left"/>
    </xf>
    <xf numFmtId="0" fontId="3" fillId="3" borderId="83" xfId="0" applyFont="1" applyFill="1" applyBorder="1" applyAlignment="1">
      <alignment horizontal="center"/>
    </xf>
    <xf numFmtId="0" fontId="3" fillId="3" borderId="79" xfId="0" applyFont="1" applyFill="1" applyBorder="1" applyAlignment="1">
      <alignment horizontal="center"/>
    </xf>
    <xf numFmtId="0" fontId="1" fillId="3" borderId="83" xfId="0" applyFont="1" applyFill="1" applyBorder="1" applyAlignment="1">
      <alignment horizontal="center"/>
    </xf>
    <xf numFmtId="0" fontId="1" fillId="3" borderId="79" xfId="0" applyFont="1" applyFill="1" applyBorder="1" applyAlignment="1">
      <alignment horizontal="center"/>
    </xf>
    <xf numFmtId="0" fontId="1" fillId="3" borderId="84" xfId="0" applyFont="1" applyFill="1" applyBorder="1" applyAlignment="1">
      <alignment horizontal="center"/>
    </xf>
    <xf numFmtId="0" fontId="36" fillId="5" borderId="0" xfId="2" applyFont="1" applyFill="1" applyAlignment="1">
      <alignment horizontal="center"/>
    </xf>
    <xf numFmtId="0" fontId="34" fillId="5" borderId="0" xfId="2" applyFont="1" applyFill="1" applyAlignment="1">
      <alignment horizontal="center"/>
    </xf>
    <xf numFmtId="0" fontId="34" fillId="0" borderId="0" xfId="0" quotePrefix="1" applyFont="1" applyAlignment="1">
      <alignment horizontal="left" vertical="center" wrapText="1"/>
    </xf>
    <xf numFmtId="0" fontId="37" fillId="3" borderId="83" xfId="0" applyFont="1" applyFill="1" applyBorder="1" applyAlignment="1">
      <alignment horizontal="center"/>
    </xf>
    <xf numFmtId="0" fontId="37" fillId="3" borderId="79" xfId="0" applyFont="1" applyFill="1" applyBorder="1" applyAlignment="1">
      <alignment horizontal="center"/>
    </xf>
    <xf numFmtId="0" fontId="37" fillId="3" borderId="84" xfId="0" applyFont="1" applyFill="1" applyBorder="1" applyAlignment="1">
      <alignment horizontal="center"/>
    </xf>
    <xf numFmtId="0" fontId="37" fillId="3" borderId="84" xfId="3" applyFont="1" applyFill="1" applyBorder="1" applyAlignment="1">
      <alignment horizontal="center" vertical="top"/>
    </xf>
    <xf numFmtId="17" fontId="37" fillId="3" borderId="79" xfId="0" quotePrefix="1" applyNumberFormat="1" applyFont="1" applyFill="1" applyBorder="1" applyAlignment="1">
      <alignment horizontal="center" vertical="center"/>
    </xf>
    <xf numFmtId="17" fontId="37" fillId="3" borderId="84" xfId="0" quotePrefix="1" applyNumberFormat="1" applyFont="1" applyFill="1" applyBorder="1" applyAlignment="1">
      <alignment horizontal="center" vertical="center"/>
    </xf>
    <xf numFmtId="17" fontId="37" fillId="3" borderId="87" xfId="0" quotePrefix="1" applyNumberFormat="1" applyFont="1" applyFill="1" applyBorder="1" applyAlignment="1">
      <alignment horizontal="center" vertical="center"/>
    </xf>
    <xf numFmtId="17" fontId="37" fillId="3" borderId="96" xfId="0" applyNumberFormat="1" applyFont="1" applyFill="1" applyBorder="1" applyAlignment="1">
      <alignment horizontal="center" vertical="center"/>
    </xf>
    <xf numFmtId="17" fontId="37" fillId="3" borderId="88" xfId="0" applyNumberFormat="1" applyFont="1" applyFill="1" applyBorder="1" applyAlignment="1">
      <alignment horizontal="center" vertical="center"/>
    </xf>
    <xf numFmtId="0" fontId="38" fillId="0" borderId="0" xfId="0" applyFont="1" applyAlignment="1">
      <alignment horizontal="left" vertical="center" wrapText="1"/>
    </xf>
    <xf numFmtId="0" fontId="306" fillId="0" borderId="0" xfId="0" applyFont="1" applyAlignment="1">
      <alignment horizontal="left" vertical="center" wrapText="1"/>
    </xf>
  </cellXfs>
  <cellStyles count="53522">
    <cellStyle name="          _x000d__x000a_386grabber=VGA.3GR_x000d__x000a_" xfId="6877" xr:uid="{528C2682-F723-4BF5-825B-F8842D2863D2}"/>
    <cellStyle name="          _x000d__x000a_386grabber=VGA.3GR_x000d__x000a_ 2" xfId="6878" xr:uid="{9CDCDD24-6F51-4CB5-A156-B38515221657}"/>
    <cellStyle name=" Task]_x000d__x000a_TaskName=Scan At_x000d__x000a_TaskID=3_x000d__x000a_WorkstationName=SmarTone_x000d__x000a_LastExecuted=0_x000d__x000a_LastSt" xfId="6879" xr:uid="{4E82517A-4156-4865-A650-53A2DEFC41C1}"/>
    <cellStyle name="%" xfId="6880" xr:uid="{46EC4AC7-D946-4140-A77D-0A395305CD9F}"/>
    <cellStyle name="%_Cartel1" xfId="6881" xr:uid="{1CD28E46-C9F5-42C8-8A06-F3B888B50DCA}"/>
    <cellStyle name="%_Cartel1_Bdg 2003 - Debts" xfId="6882" xr:uid="{C1AB1C8F-1A4F-4318-8CAD-9FE5485EE6ED}"/>
    <cellStyle name="%_Cartel1_Data Book Plan Company brasil - antiga (não usar)" xfId="6883" xr:uid="{F53F95D6-9940-4CDF-B78C-91ECE6B15D7E}"/>
    <cellStyle name="%_Cartel1_Data Book Plan Company brasil - antiga (não usar)_Pasta1" xfId="6884" xr:uid="{3FC9B1DF-9E80-4C4F-95E9-CBD075584AF1}"/>
    <cellStyle name="%_Cartel1_Data Book Plan Mobile (antiga)" xfId="6885" xr:uid="{72581007-3FB9-4D40-9CF7-EA6E5E5DFEA0}"/>
    <cellStyle name="%_Cartel1_Data Book Plan Mobile (antiga)_1" xfId="6886" xr:uid="{C58B91D5-28DB-40EB-A67E-ECF9825B0524}"/>
    <cellStyle name="%_Cartel1_Data Book Plan Mobile (antiga)_Pasta1" xfId="6887" xr:uid="{CC0B8282-6E65-4CD6-9CB0-9714947C1660}"/>
    <cellStyle name="%_Cartel1_Data Book Plan Mobile Maxitel EURO" xfId="6888" xr:uid="{B4CDF8B3-CEF4-4F98-B241-6374E4D52AA6}"/>
    <cellStyle name="%_Cartel1_Pasta1" xfId="6889" xr:uid="{02326FFF-7309-4BC1-8A70-6061E799C5F7}"/>
    <cellStyle name="%_Cartel1_TIM Maxitel_Plan03_05_Investments_Nov2002_14Nov_Euros" xfId="6890" xr:uid="{369F8DC5-8975-4114-AB65-A8EBB94B62C2}"/>
    <cellStyle name="%_Cash Costs" xfId="6891" xr:uid="{58FBD7DB-D1A3-48AA-9AE3-EFF7743E16EC}"/>
    <cellStyle name="%_Data Book BU IOP_Febbraio2" xfId="6892" xr:uid="{E3D36531-B462-4295-AA3D-3DD45204F107}"/>
    <cellStyle name="%_Data Book BU IOP_Febbraio3" xfId="6893" xr:uid="{D007B5B4-9664-4E24-88ED-ED9A13BA0015}"/>
    <cellStyle name="%_Effetto cambio_DW" xfId="6894" xr:uid="{88B11156-0FC6-4B1F-ABB6-BF39C311D46F}"/>
    <cellStyle name="%_Effetto cambio_DW_Bdg 2003 - Debts" xfId="6895" xr:uid="{BF535EE2-9AD0-4955-9F81-54854E9BD8AD}"/>
    <cellStyle name="%_Effetto cambio_DW_Data Book Plan Mobile (antiga)" xfId="6896" xr:uid="{427EC7CA-3831-4B99-8DE7-0AA499EF9628}"/>
    <cellStyle name="%_Effetto cambio_DW_Data Book Plan Mobile (antiga)_1" xfId="6897" xr:uid="{9374A28C-6985-420A-8FC4-B2261A95E5A0}"/>
    <cellStyle name="%_Effetto cambio_DW_Data Book Plan Mobile (antiga)_Pasta1" xfId="6898" xr:uid="{4AC51DCE-828F-432C-BE59-92CE9B62B4A3}"/>
    <cellStyle name="%_Effetto cambio_DW_Data Book Plan Mobile Maxitel EURO" xfId="6899" xr:uid="{0BB417F8-0D1D-4384-B992-0A55BADE5574}"/>
    <cellStyle name="%_Effetto cambio_DW_Pasta1" xfId="6900" xr:uid="{9A483AAE-CE90-4F8D-BFF0-2792C63C36AA}"/>
    <cellStyle name="%_Effetto cambio_DW_TIM Maxitel_Plan03_05_Investments_Nov2002_14Nov_Euros" xfId="6901" xr:uid="{F08CF937-E9D9-4C05-AC55-0814DFEF53FD}"/>
    <cellStyle name="%_Libro5 (2)" xfId="6902" xr:uid="{079EA1E0-12DA-438C-89CB-742DA7310046}"/>
    <cellStyle name="%_Metrics Febbraio11" xfId="6903" xr:uid="{14A5614B-BF6B-4F78-82CE-BF064346A5FA}"/>
    <cellStyle name="%_Metrics Febbraio11_Bdg 2003 - Debts" xfId="6904" xr:uid="{C94F0F21-74C7-4568-AF1F-D71696D3A676}"/>
    <cellStyle name="%_Metrics Febbraio11_Data Book Plan Mobile (antiga)" xfId="6905" xr:uid="{F79CA71A-4EA3-47B4-980C-62E39E83BDB5}"/>
    <cellStyle name="%_Metrics Febbraio11_Data Book Plan Mobile (antiga)_1" xfId="6906" xr:uid="{B562EB8C-44BC-40CB-9704-D177337875C1}"/>
    <cellStyle name="%_Metrics Febbraio11_Data Book Plan Mobile (antiga)_Pasta1" xfId="6907" xr:uid="{5EF23FF6-3733-457E-8D15-70621B5703FF}"/>
    <cellStyle name="%_Metrics Febbraio11_Data Book Plan Mobile Maxitel EURO" xfId="6908" xr:uid="{28E6A35B-170F-4D73-A838-BDAD8F015D60}"/>
    <cellStyle name="%_Metrics Febbraio11_Pasta1" xfId="6909" xr:uid="{873F4A44-1C2D-4AB8-835F-4CA48F900708}"/>
    <cellStyle name="%_Metrics Febbraio11_TIM Maxitel_Plan03_05_Investments_Nov2002_14Nov_Euros" xfId="6910" xr:uid="{23DDA9D1-A0D4-497D-89F0-D107104FE3E5}"/>
    <cellStyle name="%_Traffic BU IOP def valori" xfId="6911" xr:uid="{48D6DCA4-A40D-4EF6-92F9-3652DE2DCD2E}"/>
    <cellStyle name="(4) STM-1 (LECT)_x000d__x000a_PL-4579-M-039-99_x000d__x000a_FALTA APE" xfId="6912" xr:uid="{CBA12629-0F05-4AC9-AAA4-AD2E2BD59B1A}"/>
    <cellStyle name="(Lefting)" xfId="6913" xr:uid="{1DBC579E-77D6-4B43-B6E7-D85BF4D93C14}"/>
    <cellStyle name="_BAD DEBT" xfId="6914" xr:uid="{1AE0F86F-44BE-4EBA-AB69-3344C8AF2F56}"/>
    <cellStyle name="_Banco Falabella Versión Sensibilizado" xfId="6915" xr:uid="{5B20E785-9692-4BD6-86BC-D43BB0A0B6C3}"/>
    <cellStyle name="_BG" xfId="6916" xr:uid="{CD98D956-BE46-4592-AE6C-891AE82C60E3}"/>
    <cellStyle name="_CAPEX" xfId="6917" xr:uid="{62CC210D-0F3F-4876-93AA-E616CE877231}"/>
    <cellStyle name="_Capex Comercial EB" xfId="6918" xr:uid="{266D7D2E-A9F2-4B49-A6C0-314D2B8579D3}"/>
    <cellStyle name="_Capex Red 2006 Rev2 11Oct05" xfId="6919" xr:uid="{BB0F7A8F-A5E5-4DB9-904A-8679E4726BA1}"/>
    <cellStyle name="_Capex Red UMTS_27 09 07 ff" xfId="6920" xr:uid="{39777204-1DF1-48E5-8492-EF68C31F9251}"/>
    <cellStyle name="_CONTROL DE FACTURACION A OCT 06" xfId="6921" xr:uid="{D5CDFCB4-381C-4C27-9248-50C0ACCFF5DA}"/>
    <cellStyle name="_CXC ANTIGUEDAD X VENCIMIENTO OCT" xfId="6922" xr:uid="{68F5D279-C949-4610-9BF9-A446A32E3113}"/>
    <cellStyle name="_Detalle" xfId="6923" xr:uid="{72199E1D-4112-459F-A664-BD3ABB15F3F7}"/>
    <cellStyle name="_DETALLE PROVISION CAPEX 2006 (3)" xfId="6924" xr:uid="{DDC3969A-3F18-4740-B64F-0E5D1ADE8D48}"/>
    <cellStyle name="_DETALLE PROVISION CAPEX 2006_EN" xfId="6925" xr:uid="{F4EB746E-52B0-4CB8-87AF-76EE7AC49DBC}"/>
    <cellStyle name="_Detalle Yside" xfId="6926" xr:uid="{75791062-86C8-4A8E-8A65-8AB1C6A49541}"/>
    <cellStyle name="_Diciembre2004-periodo 13FINAL" xfId="6927" xr:uid="{A7EC7FFC-9F3F-484A-ABF7-36D0729E8B41}"/>
    <cellStyle name="_FCL 2005" xfId="6928" xr:uid="{1AE7EA5F-1BD4-4DAF-83B1-A88E69ACA40B}"/>
    <cellStyle name="_FCST_111YSIDE" xfId="6929" xr:uid="{92BF41EA-4917-4497-BED4-5FDF44A7DA79}"/>
    <cellStyle name="_FORMATO EAP OTHER INFO TRIMESTRAL ABR2004" xfId="6930" xr:uid="{326A16BE-B832-45BF-B1DE-EB855BE2038B}"/>
    <cellStyle name="_FORMATO EAP OTHER INFO TRIMESTRAL FEB2004" xfId="6931" xr:uid="{F00E3599-FFAA-4FD7-B0BD-F62E2088862F}"/>
    <cellStyle name="_FORMATO EAP OTHER INFO TRIMESTRAL MAR2004" xfId="6932" xr:uid="{1AE89205-FA05-479D-8A61-29F69AF1D592}"/>
    <cellStyle name="_G&amp;P" xfId="6933" xr:uid="{7A1CDB8D-8E3B-486F-92AF-EA58A8C357A8}"/>
    <cellStyle name="_gastos e ingresos Enero 2005 nueva" xfId="6934" xr:uid="{8D7CBC31-4594-4B27-A402-3F689C861E89}"/>
    <cellStyle name="_GP 2005 MENSUALIZADO YTD SET05 finalv3" xfId="6935" xr:uid="{CCEB6B04-ECB5-42DB-90A3-B836E6742030}"/>
    <cellStyle name="_GP 2006" xfId="6936" xr:uid="{0B7B7B36-E90F-47BF-89B9-E91BE5A7E243}"/>
    <cellStyle name="_Hoja1" xfId="6937" xr:uid="{E5AAA6D0-6C73-46FC-A742-8D93E636BBBD}"/>
    <cellStyle name="_Indicadores Red - Septiembre 2005 " xfId="6938" xr:uid="{F6A008E7-A53E-42C1-8722-6B198B35815E}"/>
    <cellStyle name="_Info para value partners 2" xfId="6939" xr:uid="{061A09B8-1F6D-4A74-BD19-B74AC7557131}"/>
    <cellStyle name="_info ventas" xfId="6940" xr:uid="{79338584-170C-40C7-A7A5-9BE6C5897E26}"/>
    <cellStyle name="_Información a Mayo 2007 (2)" xfId="6941" xr:uid="{C547FE2E-9B3F-4EF6-8815-98C39B70E6A8}"/>
    <cellStyle name="_Ingresos y Costo de Venta - Noviembre Final" xfId="6942" xr:uid="{DFA1EE5E-191A-4F56-B509-8B5CBDB97CA3}"/>
    <cellStyle name="_Kpi Roaming" xfId="6943" xr:uid="{9D0CF340-0D23-4411-808A-88D7EB31EE99}"/>
    <cellStyle name="_Kpi Roaming - Ago07" xfId="6944" xr:uid="{34D5443A-6A1E-4E41-90B6-080BE8D290DF}"/>
    <cellStyle name="_Kpi Roaming - Ago07 (2)" xfId="6945" xr:uid="{914E5FC4-31C2-48E4-AAA8-769208032E5F}"/>
    <cellStyle name="_Libro1" xfId="6946" xr:uid="{6B84FC46-29BA-4F1D-9E8C-FC1EC29F6151}"/>
    <cellStyle name="_Libro1_1" xfId="6947" xr:uid="{E832BC0E-0A35-407D-B2D5-4F32AF00CDD9}"/>
    <cellStyle name="_Libro2" xfId="6948" xr:uid="{B666E510-8F56-433E-8CE0-B88F3B9D46BE}"/>
    <cellStyle name="_Libro21" xfId="6949" xr:uid="{D743E968-6E1B-4ED3-B366-2798E8A49B0C}"/>
    <cellStyle name="_Libro22" xfId="6950" xr:uid="{5049829F-94CE-4CF3-8127-25307E4D5492}"/>
    <cellStyle name="_Libro4" xfId="6951" xr:uid="{98C6ED12-5DF5-45D4-BFE3-A14AE165781F}"/>
    <cellStyle name="_Libro5 (2)" xfId="6952" xr:uid="{E6351C01-0EF1-445E-88EB-279DC57CCE16}"/>
    <cellStyle name="_Libro6" xfId="6953" xr:uid="{C3703CC4-6D51-4823-ACC4-721C4CB5ADC8}"/>
    <cellStyle name="_MARKET - Setiembre 05" xfId="6954" xr:uid="{96056B73-D803-459E-AB82-C4696D63A556}"/>
    <cellStyle name="_MARKET - Setiembre 05_Libro1" xfId="6955" xr:uid="{3852621E-D3AA-4E1F-96DF-DB3907054349}"/>
    <cellStyle name="_MARKET - Setiembre 05_Tipo de Cambio (2)" xfId="6956" xr:uid="{A3B22AAE-45EF-4F86-8D5E-E687FD0B2157}"/>
    <cellStyle name="_Matriz Hajj-2005 (Soles)" xfId="6957" xr:uid="{B373CF01-383B-4817-8154-B0222BA80F93}"/>
    <cellStyle name="_Modelo_Fcst75" xfId="6958" xr:uid="{29D23818-161B-46D4-8995-B49C98E531C2}"/>
    <cellStyle name="_OPEX 2005" xfId="6959" xr:uid="{04ECB043-153D-4CA9-8516-A1BB16BD7995}"/>
    <cellStyle name="_P&amp;L 2005 NUEVA ESTRUCTvfinal" xfId="6960" xr:uid="{EC6BDD4A-562C-44A8-9FD2-1B8B82B3870B}"/>
    <cellStyle name="_P&amp;L Comercial 2005" xfId="6961" xr:uid="{B7566F95-DA5E-437F-9438-50FF7AD19D1B}"/>
    <cellStyle name="_P&amp;L Enero-Febrero 2005 nuevo formato" xfId="6962" xr:uid="{5EBEF8BE-3FC8-48B5-A619-7B860EDD2E19}"/>
    <cellStyle name="_PL 2005 enero - marzol" xfId="6963" xr:uid="{6D587414-7C5D-4B20-89F3-01DEA7C1EE0B}"/>
    <cellStyle name="_PL 2005 NUEVA ESTRUCTvfinal" xfId="6964" xr:uid="{8864F7B3-71BB-41B1-9335-F3CC81A0B73E}"/>
    <cellStyle name="_PL abril 2005" xfId="6965" xr:uid="{6F495E53-CB3A-4124-A586-C536F6444C91}"/>
    <cellStyle name="_PL Junio 2005" xfId="6966" xr:uid="{E6F73188-A60F-4085-A809-0834F2F35A83}"/>
    <cellStyle name="_PL Mayo 2005" xfId="6967" xr:uid="{D4444557-249D-475B-877F-E238A7B4A0AE}"/>
    <cellStyle name="_PL,Market,Traffic" xfId="6968" xr:uid="{316F755F-F30E-4840-B9FF-3C1C899A01CD}"/>
    <cellStyle name="_Provisiones de RED a julio 2007_EN" xfId="6969" xr:uid="{7E555BF8-42D3-4ED4-811C-E5572AAE8B6A}"/>
    <cellStyle name="_Proyeccion Altas" xfId="6970" xr:uid="{E3CF5F39-5352-416D-A915-0807F19485F7}"/>
    <cellStyle name="_Proyeccion Comisiones" xfId="6971" xr:uid="{609FA613-9EBC-4CE3-B067-9BCF0E021616}"/>
    <cellStyle name="_Proyecciones 2008" xfId="6972" xr:uid="{07236569-13A2-410D-8B70-36391FF6F3E9}"/>
    <cellStyle name="_Proyecciones y ratios 2008-ene-25" xfId="6973" xr:uid="{F7CEDC91-7CC7-44FD-813B-2895D07B6C42}"/>
    <cellStyle name="_Puntos de Venta" xfId="6974" xr:uid="{2169075D-2574-4C6D-8016-191E70FD7BF6}"/>
    <cellStyle name="_REAL VS PRESUPUESTO GP 2006" xfId="6975" xr:uid="{F5AABBE8-3443-4FC6-A6A3-4D86BFC475B2}"/>
    <cellStyle name="_Recarga ene-ago 2005" xfId="6976" xr:uid="{ECFA20B1-EFA0-4738-BE51-CFAA8C0A7E89}"/>
    <cellStyle name="_Red" xfId="6977" xr:uid="{C25BCD08-C2AA-4F7E-AF8D-2ADBA6CF0C73}"/>
    <cellStyle name="_Reporte de Comisiones y penalidades-ENE - ABRIL 08" xfId="6978" xr:uid="{9D2574F3-392D-44B7-891C-F0624B357128}"/>
    <cellStyle name="_Resumen" xfId="6979" xr:uid="{E49BC4B8-8D51-46FC-8069-5C95DDE580E2}"/>
    <cellStyle name="_Revisión Capex Red Rev 24AGO06 (12)" xfId="6980" xr:uid="{1248C6DC-DE26-4BCD-B857-C3FB68AD92B8}"/>
    <cellStyle name="_Sell in abril" xfId="6981" xr:uid="{66998C38-B02F-4DAC-AF84-52CA155880CA}"/>
    <cellStyle name="_Sell in marzo" xfId="6982" xr:uid="{4762A024-A2D8-4A94-8880-73C5C5F62B40}"/>
    <cellStyle name="_Subsidio sell in enero" xfId="6983" xr:uid="{725DA0A1-05CC-4A97-A336-201D216D173B}"/>
    <cellStyle name="_Subsidio sell in febrero TODO" xfId="6984" xr:uid="{9C9ACE5B-6C7E-46FD-AE70-567BF6B8D6EE}"/>
    <cellStyle name="_Tipo de Cambio (2)" xfId="6985" xr:uid="{1C89BF7F-D8DA-4CD6-A171-94227F2EB27C}"/>
    <cellStyle name="_Voucher Nokia Vs Aplicacion 07" xfId="6986" xr:uid="{2915FA92-A127-4C71-8E9F-6260BE015DAD}"/>
    <cellStyle name="£ BP" xfId="6987" xr:uid="{8C87E491-8971-435E-BD01-6D75FFE4F6AF}"/>
    <cellStyle name="_x0004_¥" xfId="6988" xr:uid="{B5726B78-346E-4EA0-8FAC-6B92B588D363}"/>
    <cellStyle name="¥ JY" xfId="6989" xr:uid="{2381B0F6-93BE-44AA-B2C2-764FAAEBFD06}"/>
    <cellStyle name="0000" xfId="6990" xr:uid="{39E3C0AB-39A0-4F3A-9EDB-FB77EE49E2A9}"/>
    <cellStyle name="000000" xfId="6991" xr:uid="{6204079E-B6FA-417C-9D36-883FDA1A1DB2}"/>
    <cellStyle name="0dp" xfId="6992" xr:uid="{6AC448F3-E730-4A9F-AB30-4E0C4F0D567B}"/>
    <cellStyle name="1" xfId="92" xr:uid="{2914FCD3-04BA-44A0-8978-E6C20D1695FA}"/>
    <cellStyle name="1 10" xfId="93" xr:uid="{8B542B57-A35E-47FC-B468-EED4C7FC7049}"/>
    <cellStyle name="1 10 2" xfId="6993" xr:uid="{35725D00-774C-413C-9D2D-A78626894BB5}"/>
    <cellStyle name="1 10 2 2" xfId="6994" xr:uid="{73EE969A-9048-430E-92A7-153BE43072ED}"/>
    <cellStyle name="1 10 3" xfId="6995" xr:uid="{A1027AA9-DB53-4773-BF70-7CAAAF01D585}"/>
    <cellStyle name="1 10 4" xfId="6996" xr:uid="{4DCE5192-C472-4D2E-896C-6C302A8959D4}"/>
    <cellStyle name="1 11" xfId="94" xr:uid="{9B10B06C-B54D-4B80-9A3D-A58FBDCFBBFE}"/>
    <cellStyle name="1 11 2" xfId="6997" xr:uid="{D95EDC43-94B9-4C5B-92AC-0115A3536D5F}"/>
    <cellStyle name="1 12" xfId="95" xr:uid="{FE8C38D0-4B96-484F-B1F8-07419623B694}"/>
    <cellStyle name="1 12 2" xfId="6998" xr:uid="{278D222A-6508-4229-B34F-676BE82804FE}"/>
    <cellStyle name="1 12 3" xfId="39278" xr:uid="{CC13AEBF-0E2A-4836-937E-D018F1A27F25}"/>
    <cellStyle name="1 13" xfId="96" xr:uid="{4407B719-B41F-4589-A4F0-C78D50892A14}"/>
    <cellStyle name="1 14" xfId="97" xr:uid="{1577913F-BDE0-4D4B-AA8C-B133A0B809DB}"/>
    <cellStyle name="1 14 2" xfId="39279" xr:uid="{7B71DFD8-BF8D-4A22-BB77-D6D5914E7E6B}"/>
    <cellStyle name="1 15" xfId="98" xr:uid="{72BA1DAE-A2D2-4D72-9A76-A7728B989C8D}"/>
    <cellStyle name="1 16" xfId="99" xr:uid="{2D8B1608-64C4-4A6C-92F1-595974772DA3}"/>
    <cellStyle name="1 17" xfId="100" xr:uid="{4A8233FA-0575-4945-9D3D-C46032279415}"/>
    <cellStyle name="1 18" xfId="101" xr:uid="{41044918-B897-43F9-9BA4-FD3311FF6085}"/>
    <cellStyle name="1 19" xfId="6999" xr:uid="{756209F0-05E9-40D0-9CBB-CE70C3B09305}"/>
    <cellStyle name="1 2" xfId="102" xr:uid="{EAC4985F-27A7-44E9-9512-774970940B0A}"/>
    <cellStyle name="1 2 14" xfId="39280" xr:uid="{E5137EC8-0033-43F8-ABF8-0708E489FFED}"/>
    <cellStyle name="1 2 14 2" xfId="39281" xr:uid="{8F1329E8-94E0-4AAE-B0A8-238904C448C6}"/>
    <cellStyle name="1 2 2" xfId="7000" xr:uid="{9F86A014-FEA6-42F2-8E45-B64D20787B96}"/>
    <cellStyle name="1 2 2 2" xfId="7001" xr:uid="{D36C3AB1-D248-4F32-863B-C4372E12AE64}"/>
    <cellStyle name="1 2 3" xfId="7002" xr:uid="{CAC06BB7-2DDF-4649-9189-2E42C8CD7A16}"/>
    <cellStyle name="1 2 3 2" xfId="7003" xr:uid="{EB2AA124-38ED-40ED-87B1-56C73AD9DD03}"/>
    <cellStyle name="1 2 3 3" xfId="7004" xr:uid="{F9DB8A5F-C9BB-4FC3-8F2A-43050058ECB3}"/>
    <cellStyle name="1 2 4" xfId="7005" xr:uid="{06E39733-F3B1-4BB6-9F0C-57E540A149E9}"/>
    <cellStyle name="1 2 5" xfId="7006" xr:uid="{E610E5FD-DE7A-462C-8BDB-00B98C478EBA}"/>
    <cellStyle name="1 20" xfId="7007" xr:uid="{6B1B37BB-2A6A-4057-AE6E-1A47697B6B9B}"/>
    <cellStyle name="1 21" xfId="7008" xr:uid="{F88F568C-253D-4C89-81DF-EFA54A15F986}"/>
    <cellStyle name="1 22" xfId="7009" xr:uid="{09C6C780-7292-4C57-92EE-1CD086B4B644}"/>
    <cellStyle name="1 23" xfId="7010" xr:uid="{0818E53B-BDD6-4F1A-8A0C-DC49AFD94CEF}"/>
    <cellStyle name="1 24" xfId="7011" xr:uid="{C38535A2-7EA5-4CD8-AC8A-B5FC69E4351F}"/>
    <cellStyle name="1 25" xfId="7012" xr:uid="{41080514-0899-4FB2-88CD-71DC3B258FE6}"/>
    <cellStyle name="1 26" xfId="7013" xr:uid="{866B21EB-D841-4B30-81E4-6ABDF8930A5F}"/>
    <cellStyle name="1 27" xfId="7014" xr:uid="{D5E5128F-3741-4FBC-8E1F-D71E3F84A2A3}"/>
    <cellStyle name="1 28" xfId="7015" xr:uid="{9BCC5D3C-D6D3-48FD-A121-A994D7C34A4A}"/>
    <cellStyle name="1 29" xfId="7016" xr:uid="{56E3260F-8C72-475B-9BCC-D347F36E746C}"/>
    <cellStyle name="1 3" xfId="103" xr:uid="{194D9A79-6776-410D-A006-1FC30825DCF6}"/>
    <cellStyle name="1 3 2" xfId="7017" xr:uid="{8C42260C-819B-461F-BECA-AA2439534B94}"/>
    <cellStyle name="1 3 2 2" xfId="7018" xr:uid="{D8F0FE36-8C31-4FC0-9605-D3F96B08FB40}"/>
    <cellStyle name="1 3 2 2 2" xfId="7019" xr:uid="{0109CC61-A517-42D9-A14E-2D4F6D9E3042}"/>
    <cellStyle name="1 3 2 2 3" xfId="7020" xr:uid="{45010A28-87BA-423C-9FB3-F5027E5AEDC9}"/>
    <cellStyle name="1 3 2 2 4" xfId="7021" xr:uid="{50CAD360-EA03-40B3-B964-2AAE959CDA49}"/>
    <cellStyle name="1 3 2 3" xfId="7022" xr:uid="{20959A58-ECE4-460E-9309-8E0E10A0037A}"/>
    <cellStyle name="1 3 2 4" xfId="7023" xr:uid="{D883E82D-F9D2-44CF-ABD2-54C868043A74}"/>
    <cellStyle name="1 3 2 5" xfId="7024" xr:uid="{6F02C43A-5ED7-4C7A-8D93-2F3770192459}"/>
    <cellStyle name="1 3 2 6" xfId="7025" xr:uid="{F411A9A9-06A9-49C0-9B53-BB962BC69164}"/>
    <cellStyle name="1 3 3" xfId="7026" xr:uid="{E687DC4D-737D-4761-AC8D-569C1DF2E393}"/>
    <cellStyle name="1 3 3 2" xfId="7027" xr:uid="{571F4CE8-E1E4-4561-BC6D-175B892D1B00}"/>
    <cellStyle name="1 3 4" xfId="7028" xr:uid="{4007D882-48BA-4EA7-978E-A857E2A763CD}"/>
    <cellStyle name="1 3 4 2" xfId="7029" xr:uid="{B7B721F5-5B6B-479C-95B7-E3602D9F298F}"/>
    <cellStyle name="1 3 5" xfId="7030" xr:uid="{DD3F2071-5657-4154-92C6-6F713C66F1B6}"/>
    <cellStyle name="1 3 6" xfId="7031" xr:uid="{A7AE115A-2E1E-464C-9E25-E3F8684E64FB}"/>
    <cellStyle name="1 30" xfId="7032" xr:uid="{749C6EE3-76D8-478E-9F51-B8C6188EB82A}"/>
    <cellStyle name="1 31" xfId="7033" xr:uid="{E11D48FB-0D20-43E6-8F0B-F3FED69A2396}"/>
    <cellStyle name="1 32" xfId="7034" xr:uid="{BFC06914-A1E0-406E-9DF8-DB20FE374DC0}"/>
    <cellStyle name="1 33" xfId="7035" xr:uid="{AD13C43C-B553-4441-9215-4131E2A40F35}"/>
    <cellStyle name="1 34" xfId="7036" xr:uid="{A0109296-DACC-4790-B652-92C853BCF3BB}"/>
    <cellStyle name="1 35" xfId="7037" xr:uid="{A16D85A2-7CE9-420F-8ED0-29CE1D020ED6}"/>
    <cellStyle name="1 36" xfId="7038" xr:uid="{78CDFAF6-DC47-4C23-A4F3-4E1A8D5C3888}"/>
    <cellStyle name="1 37" xfId="7039" xr:uid="{4E710F1E-C301-4F7C-AE94-C71903A8B872}"/>
    <cellStyle name="1 38" xfId="7040" xr:uid="{3487726C-3D9E-4430-9720-BAC81E4374A6}"/>
    <cellStyle name="1 39" xfId="7041" xr:uid="{79F26825-D2FD-48D9-BC2A-A7D7A6A2A3A4}"/>
    <cellStyle name="1 4" xfId="104" xr:uid="{9ED2A931-8AC5-4C59-8AEE-1F60B116D653}"/>
    <cellStyle name="1 4 2" xfId="7042" xr:uid="{F8DFF87F-A3B6-4401-8714-46C728D8A358}"/>
    <cellStyle name="1 4 2 2" xfId="7043" xr:uid="{FFE53BF4-0ADB-41A2-AFD7-30180CB62093}"/>
    <cellStyle name="1 4 2 3" xfId="7044" xr:uid="{0B19C792-2AA8-4B7E-BD34-2AEAB8C635D8}"/>
    <cellStyle name="1 4 3" xfId="7045" xr:uid="{B554AE54-6B72-4485-8AD9-C31C315DB18C}"/>
    <cellStyle name="1 4 4" xfId="7046" xr:uid="{AFC2F3A0-41CA-4B10-90EE-B968029C6DB2}"/>
    <cellStyle name="1 4 5" xfId="7047" xr:uid="{38F5F7B8-8B46-493B-BC22-2B63CEB37DA2}"/>
    <cellStyle name="1 40" xfId="7048" xr:uid="{7AD4F2F4-1122-4A6F-820A-63F2E933D2A7}"/>
    <cellStyle name="1 41" xfId="7049" xr:uid="{7FE6B9EE-C24E-4506-90C3-2A60C11CCB83}"/>
    <cellStyle name="1 42" xfId="7050" xr:uid="{009BD3BB-9EC3-4DAB-9A6B-43215A537A75}"/>
    <cellStyle name="1 43" xfId="7051" xr:uid="{9BC0F4C8-E8EB-4274-92B5-38B825E78B2F}"/>
    <cellStyle name="1 44" xfId="7052" xr:uid="{6869CD93-9CB5-4252-80D1-3ACCCC7FFA34}"/>
    <cellStyle name="1 45" xfId="7053" xr:uid="{C02FF25C-25B2-4DD0-8A13-4BF8E61E5D63}"/>
    <cellStyle name="1 46" xfId="7054" xr:uid="{64978625-7271-4AE8-8A13-38260D747C1C}"/>
    <cellStyle name="1 47" xfId="7055" xr:uid="{9DF7B8FD-7722-4E40-92B3-9602FF5A95C3}"/>
    <cellStyle name="1 48" xfId="7056" xr:uid="{36E49BA0-27A4-40D4-A06E-45BFDEB0228C}"/>
    <cellStyle name="1 49" xfId="7057" xr:uid="{F9D0608A-6744-4303-B658-9EB92CEE11B7}"/>
    <cellStyle name="1 5" xfId="105" xr:uid="{72D9C44F-1EAD-4642-8E9E-2BB5D5B69D55}"/>
    <cellStyle name="1 5 2" xfId="7058" xr:uid="{B6D45CD9-2494-435B-80FB-9992B113084C}"/>
    <cellStyle name="1 5 2 2" xfId="7059" xr:uid="{5A681588-8735-4ED6-ADBD-2DD66D394D31}"/>
    <cellStyle name="1 5 3" xfId="7060" xr:uid="{3BEDB243-19DE-4D13-8CA4-A3DB4BE40BFD}"/>
    <cellStyle name="1 5 4" xfId="7061" xr:uid="{56A22479-5848-4D69-B759-48A7513FD474}"/>
    <cellStyle name="1 5 5" xfId="7062" xr:uid="{0BAB27B3-FFFE-487B-A162-90415A67C2A1}"/>
    <cellStyle name="1 50" xfId="7063" xr:uid="{305E794D-ED78-4781-87BE-2ACC0036E0C3}"/>
    <cellStyle name="1 51" xfId="7064" xr:uid="{58537117-BC00-4BBC-9788-B8682EAE1C56}"/>
    <cellStyle name="1 52" xfId="7065" xr:uid="{3E4F224A-14A0-4A37-BE4D-E57EA015171E}"/>
    <cellStyle name="1 53" xfId="7066" xr:uid="{0286E6AA-A2E2-4EA4-9D16-47EB53BF67DF}"/>
    <cellStyle name="1 54" xfId="7067" xr:uid="{B89014AF-F385-4B13-B2EA-5996A53EE3E4}"/>
    <cellStyle name="1 55" xfId="7068" xr:uid="{A28687BA-A89E-480E-9885-C7B5B57D329C}"/>
    <cellStyle name="1 56" xfId="7069" xr:uid="{76838EDE-9D39-4555-820A-5073E6305E79}"/>
    <cellStyle name="1 57" xfId="7070" xr:uid="{166C5FAC-BEAC-42B6-9DAC-E113ABFEDC17}"/>
    <cellStyle name="1 58" xfId="7071" xr:uid="{BFBDB5F1-C019-4C15-AFF8-E94A4C476CCB}"/>
    <cellStyle name="1 59" xfId="7072" xr:uid="{ECD302F0-09FF-41D0-BAA1-CEFB3DE18BCA}"/>
    <cellStyle name="1 6" xfId="106" xr:uid="{D62F448B-38B0-4752-A6F5-63233F35F71F}"/>
    <cellStyle name="1 6 2" xfId="7073" xr:uid="{2D19C224-564B-4063-AF1D-00D0FEEA2CF0}"/>
    <cellStyle name="1 6 2 2" xfId="7074" xr:uid="{010A92AC-308E-4CD2-8E46-C8B0CA04C28D}"/>
    <cellStyle name="1 6 3" xfId="7075" xr:uid="{B3DB6116-500E-40F9-9805-EFB9B16B366F}"/>
    <cellStyle name="1 6 4" xfId="7076" xr:uid="{F20E3955-F96E-4014-AB42-2DB86B63701B}"/>
    <cellStyle name="1 60" xfId="7077" xr:uid="{8FF1F412-A539-4CEB-8FD1-42790E8E60C3}"/>
    <cellStyle name="1 61" xfId="49467" xr:uid="{70D3E440-10AC-47CD-8A7B-BA597F1D48BC}"/>
    <cellStyle name="1 7" xfId="107" xr:uid="{5A214C19-FBA0-4A0D-9497-A59ACE9F411D}"/>
    <cellStyle name="1 7 2" xfId="7078" xr:uid="{B947207F-5000-4F38-A14D-31E42D69D874}"/>
    <cellStyle name="1 7 2 2" xfId="7079" xr:uid="{EB6CE9F5-329D-4C32-86B8-A16101F88C30}"/>
    <cellStyle name="1 7 3" xfId="7080" xr:uid="{CCD72091-1EB9-4EE3-AC81-985DB8D32D53}"/>
    <cellStyle name="1 8" xfId="108" xr:uid="{E99EEE83-E008-4E86-A5FD-41D690C889C1}"/>
    <cellStyle name="1 8 2" xfId="7081" xr:uid="{3342C34E-52C4-4EFD-B205-739FBDDD7BFF}"/>
    <cellStyle name="1 8 2 2" xfId="7082" xr:uid="{A07DC796-B774-4F2A-A411-98677876DC2C}"/>
    <cellStyle name="1 8 3" xfId="7083" xr:uid="{DAC5F8FF-61E9-4DA1-833C-6B0EFA465F52}"/>
    <cellStyle name="1 8 4" xfId="7084" xr:uid="{AA1C3542-624B-4451-A863-E5BFBE7C5005}"/>
    <cellStyle name="1 9" xfId="109" xr:uid="{E8E816E8-553B-47D9-95F4-6EA74341DBC8}"/>
    <cellStyle name="1 9 2" xfId="7085" xr:uid="{32ED64FC-3E8D-466E-9B15-8A50EEE0EEA7}"/>
    <cellStyle name="1 9 2 2" xfId="7086" xr:uid="{2C06A065-9F65-4039-8832-25103AB4085A}"/>
    <cellStyle name="1 9 3" xfId="7087" xr:uid="{D2C7098D-42B7-459B-B17D-A76D292339D2}"/>
    <cellStyle name="1_2008 04 18 Cronograma Formativos" xfId="7088" xr:uid="{3D80AD87-633E-4BF4-9AA3-CAF727414490}"/>
    <cellStyle name="1_2008 04 18 Cronograma Formativos 2" xfId="7089" xr:uid="{61A0B541-5857-4652-AC40-43F0CA7B340F}"/>
    <cellStyle name="1_Análisis supuestos Cencosud vs BCP fin 20090112" xfId="7090" xr:uid="{30ED6B26-1D11-413A-A179-1C5B16E06727}"/>
    <cellStyle name="1_Análisis supuestos Cencosud vs BCP2" xfId="7091" xr:uid="{36B51644-709D-4FA2-AFC8-7E012FBE5527}"/>
    <cellStyle name="1_ANEXO1ME" xfId="7092" xr:uid="{ECB26C0D-E6DF-4665-84B5-7E0FB12B62B7}"/>
    <cellStyle name="1_ANEXO1MN" xfId="7093" xr:uid="{9E949CFD-2DF5-4372-B339-9281F14F310B}"/>
    <cellStyle name="1_Base_Capacitación_aplicativosFFVV_Mar05" xfId="7094" xr:uid="{EA7C0DFA-197A-48F6-A5B7-14337C67A301}"/>
    <cellStyle name="1_Base_Capacitación_aplicativosFFVV_Mar05 2" xfId="7095" xr:uid="{70E13049-2AA7-4A85-8823-42E28C033F18}"/>
    <cellStyle name="1_BC SOLES" xfId="110" xr:uid="{A7D2C146-29AA-4CD5-BDA4-8953C08072F7}"/>
    <cellStyle name="1_Calculo de Provisiones CENCOSUD" xfId="7096" xr:uid="{1270F682-CB53-4A27-A678-DDD7AAB2575B}"/>
    <cellStyle name="1_CAMBIO DE PLANES 2008" xfId="7097" xr:uid="{15812C9F-3CE5-42D7-AD19-253A566BC828}"/>
    <cellStyle name="1_CAMBIO DE PLANES 2008 2" xfId="7098" xr:uid="{5C484228-2156-4656-86C7-8878FAE724EC}"/>
    <cellStyle name="1_CARTERA Sra  ISMENA PIEDRA CONSOLIDADA (6)" xfId="7099" xr:uid="{6C39CA21-EA01-498D-8B03-697C9092141B}"/>
    <cellStyle name="1_CARTERA Sra  ISMENA PIEDRA CONSOLIDADA (6)_DEL AGUILA Ingresos Resectorizaciones y Retorno Dic 09 Present (2)" xfId="7100" xr:uid="{C7F0720F-842D-480D-B10E-F63A47061360}"/>
    <cellStyle name="1_CARTERA Sra  ISMENA PIEDRA CONSOLIDADA (6)_DEL AGUILA Ingresos Resectorizaciones y Retorno Nov 09 TOTAL" xfId="7101" xr:uid="{49ED0895-0F99-43D9-9074-2D391FF7B86C}"/>
    <cellStyle name="1_CARTERA VIGENTE" xfId="7102" xr:uid="{C275DEED-5F47-418E-B911-988978B8A117}"/>
    <cellStyle name="1_CARTERA VIGENTE 2" xfId="7103" xr:uid="{47E7B179-196E-4EB6-8B2C-7B71B00AF275}"/>
    <cellStyle name="1_CARTERA VIGENTE 2 2" xfId="7104" xr:uid="{206B1BE5-DFB7-4406-88C8-460CDFDD4C95}"/>
    <cellStyle name="1_CARTERA VIGENTE 3" xfId="7105" xr:uid="{637FCB2D-52D9-48D4-96E9-8F5EAD95E211}"/>
    <cellStyle name="1_CARTERA VIGENTE_1" xfId="7106" xr:uid="{BDE79AC7-D25F-4C1C-AA19-0400A52739CD}"/>
    <cellStyle name="1_CAS RECUP MES " xfId="7107" xr:uid="{5ACD5D27-F285-4107-B28C-82B310534C55}"/>
    <cellStyle name="1_CAS RECUP MES _1" xfId="7108" xr:uid="{876BDA1A-FBBF-4DAF-8B83-8D533B7E63C2}"/>
    <cellStyle name="1_castigada-octubre 2 2" xfId="7109" xr:uid="{FAA20BE8-EB9A-41B2-8521-0D021D38334A}"/>
    <cellStyle name="1_Castigos  Febrero 09 por bancas CCEE " xfId="7110" xr:uid="{96BA0817-3811-479B-A682-EC88299F842D}"/>
    <cellStyle name="1_Castigos Abril 09 por CCEE" xfId="7111" xr:uid="{022E98A4-DBB4-4BF9-8DC1-0736E4DEC7B5}"/>
    <cellStyle name="1_Castigos Abril 09 por CCEE_DATA OCTUBRE 2009" xfId="7112" xr:uid="{CA76EDB8-4BAD-4DDF-8217-1FAECC7A5DDC}"/>
    <cellStyle name="1_Castigos Abril 09 por CCEE_DATA OCTUBRE 2009 Sin eliminar cuentas" xfId="7113" xr:uid="{CC2534D1-7623-4005-9133-32814F18114A}"/>
    <cellStyle name="1_Castigos Agosto 09 por CCEE 07.09.09" xfId="7114" xr:uid="{C162F917-53F9-4C82-98AD-655DC8EEEB14}"/>
    <cellStyle name="1_Castigos Agosto 09 por CCEE 07.09.09_DATA OCTUBRE 2009" xfId="7115" xr:uid="{5D2C3F5B-90F9-418C-8133-6CD2696E0368}"/>
    <cellStyle name="1_Castigos Agosto 09 por CCEE 07.09.09_DATA OCTUBRE 2009 Sin eliminar cuentas" xfId="7116" xr:uid="{0C2C9E21-0367-4586-9E48-ACF4978B3E23}"/>
    <cellStyle name="1_Castigos CCEE Julio 09 por bancas" xfId="7117" xr:uid="{7FD84B3B-1C37-4511-BB0C-8C72E2B02428}"/>
    <cellStyle name="1_Castigos CCEE Julio 09 por bancas_DATA OCTUBRE 2009" xfId="7118" xr:uid="{DE0EB226-3901-4352-A071-C39460CA2A64}"/>
    <cellStyle name="1_Castigos CCEE Julio 09 por bancas_DATA OCTUBRE 2009 Sin eliminar cuentas" xfId="7119" xr:uid="{56FECB7E-D4EE-46C0-BF70-5FFD200C0746}"/>
    <cellStyle name="1_Castigos Diciembre 09 por CCEE" xfId="7120" xr:uid="{B25B4DA4-6E15-477C-82E0-EB97C619F899}"/>
    <cellStyle name="1_Castigos Junio 09 por CCEE" xfId="7121" xr:uid="{5B6C166A-EE7F-470E-B976-F2C8A6173DC7}"/>
    <cellStyle name="1_Castigos Junio 09 por CCEE_DATA OCTUBRE 2009" xfId="7122" xr:uid="{25B1580E-2ECF-47E8-BB94-6937216B7877}"/>
    <cellStyle name="1_Castigos Junio 09 por CCEE_DATA OCTUBRE 2009 Sin eliminar cuentas" xfId="7123" xr:uid="{3FAFC58E-FC24-4A4E-9B29-E9580B942410}"/>
    <cellStyle name="1_Castigos Marzo 09 por CCEE" xfId="7124" xr:uid="{A3C173CA-C2EC-4253-A642-016EEE271B72}"/>
    <cellStyle name="1_Castigos Marzo 09 por CCEE " xfId="7125" xr:uid="{FFA59C95-A441-4EB9-BB81-48527668F697}"/>
    <cellStyle name="1_Castigos Marzo 09 por CCEE _DATA OCTUBRE 2009" xfId="7126" xr:uid="{9BBE828D-BC4E-489D-ACFA-1B34468F27F1}"/>
    <cellStyle name="1_Castigos Marzo 09 por CCEE _DATA OCTUBRE 2009 Sin eliminar cuentas" xfId="7127" xr:uid="{BAAD52CD-4B66-485B-962D-77E51ECCE3AF}"/>
    <cellStyle name="1_Castigos Marzo 09 por CCEE_DATA OCTUBRE 2009" xfId="7128" xr:uid="{0A949AA8-C4B0-4271-85C3-62D107245ADC}"/>
    <cellStyle name="1_Castigos Marzo 09 por CCEE_DATA OCTUBRE 2009 Sin eliminar cuentas" xfId="7129" xr:uid="{8CF89E1C-F590-451D-968F-ECFBA39F7F2C}"/>
    <cellStyle name="1_Castigos Mayo 09 por CCEE" xfId="7130" xr:uid="{BA89F40D-DDC3-46EF-B1F8-761D8E3C4A3B}"/>
    <cellStyle name="1_Castigos Mayo 09 por CCEE_DATA OCTUBRE 2009" xfId="7131" xr:uid="{F9ABE8A5-C124-4168-AC76-E284F7F2E8A3}"/>
    <cellStyle name="1_Castigos Mayo 09 por CCEE_DATA OCTUBRE 2009 Sin eliminar cuentas" xfId="7132" xr:uid="{E50B7885-EEC1-42E0-A0BE-1BC74F173D20}"/>
    <cellStyle name="1_Castigos Octubre 09 por CCEE" xfId="7133" xr:uid="{54CF13AA-01EC-4422-B801-3372BC1C881D}"/>
    <cellStyle name="1_Castigos Octubre 09 por CCEE_DATA OCTUBRE 2009 Sin eliminar cuentas" xfId="7134" xr:uid="{3117F516-2225-47BD-94B8-B00D058FBC14}"/>
    <cellStyle name="1_CESIONES DE EQUIPOS" xfId="7135" xr:uid="{3DDFA7CF-DFE6-4195-9A88-BAC56628A009}"/>
    <cellStyle name="1_CESIONES DE EQUIPOS 2" xfId="7136" xr:uid="{F2AA588F-C4B5-4E86-B5A6-72F852CF0C91}"/>
    <cellStyle name="1_CLV- Cencosud (Topy Top)" xfId="7137" xr:uid="{351B7211-13F0-40BA-A161-E337DAEBF905}"/>
    <cellStyle name="1_CLV- Cencosud v5" xfId="7138" xr:uid="{A92E091E-D411-4872-8B64-89748C7FFCC1}"/>
    <cellStyle name="1_CLV- Cencosud v7 5Enero" xfId="7139" xr:uid="{2292CBD0-3065-4126-87D3-13F02EF458A4}"/>
    <cellStyle name="1_CLV- Cencosud v7 5Enero (2)" xfId="7140" xr:uid="{D2EF4636-4E80-420D-9547-91A31E9AC246}"/>
    <cellStyle name="1_CONSOLIDADO GENERAL" xfId="7141" xr:uid="{7D210B70-54C2-40D1-87C7-88433299B896}"/>
    <cellStyle name="1_CONSOLIDADO GENERAL 2" xfId="7142" xr:uid="{DE242858-E265-4752-9D5F-8D5B0579B6F2}"/>
    <cellStyle name="1_Copia de 2009_Modelo_Requerimiento (Con Ppto Semi_Final)" xfId="7143" xr:uid="{5F9B3064-57E0-422F-84E6-E3224C4B617A}"/>
    <cellStyle name="1_Copia de 2009_Modelo_Requerimiento (Con Ppto Semi_Final) 2" xfId="7144" xr:uid="{C3D4179D-10BC-4D01-9237-7B5893E03EBD}"/>
    <cellStyle name="1_Copia de Sector Lujan Octubre 09 SF" xfId="7145" xr:uid="{223F401C-BDE1-41FD-AD84-1EC7D686F3AE}"/>
    <cellStyle name="1_Cronograman Oficinas 09 (35)" xfId="7146" xr:uid="{7673BE54-D23C-4559-8070-F14A9620994E}"/>
    <cellStyle name="1_Cronograman Oficinas 09 (35) 2" xfId="7147" xr:uid="{6BC95E4E-4D25-4871-A95D-08E52DBB17A8}"/>
    <cellStyle name="1_DATA ABRIL 2009" xfId="7148" xr:uid="{B56A9DA1-7B24-46FF-8C8E-ACE65A172D4E}"/>
    <cellStyle name="1_DATA ABRIL 2009-inicial" xfId="7149" xr:uid="{90252338-4577-4591-A03A-75D845623C61}"/>
    <cellStyle name="1_DATA DICIEMBRE 2008" xfId="7150" xr:uid="{DEFABF8E-5BF8-47FC-82D7-D887F5C4E43C}"/>
    <cellStyle name="1_DATA ENERO 2009" xfId="7151" xr:uid="{261419CC-8340-4FA2-8273-A4232D051307}"/>
    <cellStyle name="1_DATA ENERO 2009 - MEZA" xfId="7152" xr:uid="{0A03F16A-8C1F-474B-A93E-DAB79C068228}"/>
    <cellStyle name="1_DATA ENERO 2009 2" xfId="7153" xr:uid="{4C9C6110-0C4D-4EF5-90A1-4948A7254536}"/>
    <cellStyle name="1_DATA ENERO 2009 2_CARTERA VIGENTE" xfId="7154" xr:uid="{CDDE2686-B096-40CB-934E-836134AF9340}"/>
    <cellStyle name="1_DATA ENERO 2009 2_CAS RECUP MES " xfId="7155" xr:uid="{55256F64-0036-457B-A8DA-D9DD362F6EF1}"/>
    <cellStyle name="1_DATA ENERO 2009 2_RECUP. E+I+M+B" xfId="7156" xr:uid="{0FAD536E-946D-4AD4-BFCA-7E50ECA0FB58}"/>
    <cellStyle name="1_DATA ENERO 2009 2_RECUP. K+I" xfId="7157" xr:uid="{0830C440-9ABD-44E5-80E3-F35C823383DF}"/>
    <cellStyle name="1_DATA ENERO 2009 Sin eliminar cuentas" xfId="7158" xr:uid="{3A835C97-AFE1-4C62-801E-644462F2203F}"/>
    <cellStyle name="1_DATA ENERO 2009-inicial MUNSIBAY (2) CORREGIDO" xfId="7159" xr:uid="{6A50AFC8-F928-4528-A95D-94A3CB46AF7B}"/>
    <cellStyle name="1_DATA FEBRERO 2009-inicial - MUNSIBAY" xfId="7160" xr:uid="{1BDD174F-E6AB-4E3D-AC3C-D37716947B72}"/>
    <cellStyle name="1_DATA FEBRERO 2009-inicial - MUNSIBAY_CARTERA VIGENTE" xfId="7161" xr:uid="{F91A2C2E-2BFC-40DD-81B7-714710911282}"/>
    <cellStyle name="1_DATA FEBRERO 2009-inicial - MUNSIBAY_CAS RECUP MES " xfId="7162" xr:uid="{E4CA71AC-70D4-47EF-B59C-9CE60E616DA1}"/>
    <cellStyle name="1_DATA FEBRERO 2009-inicial - MUNSIBAY_CAS RECUP MES _1" xfId="7163" xr:uid="{0482B044-8AE1-4596-B2BB-4C552D72692C}"/>
    <cellStyle name="1_DATA FEBRERO 2009-inicial - MUNSIBAY_DATA OCTUBRE 2009" xfId="7164" xr:uid="{222973ED-29DC-4451-B1FB-10A002D576C1}"/>
    <cellStyle name="1_DATA FEBRERO 2009-inicial - MUNSIBAY_DATA OCTUBRE 2009 Sin eliminar cuentas" xfId="7165" xr:uid="{62628704-3784-406B-9F79-1C85822FDB29}"/>
    <cellStyle name="1_DATA FEBRERO 2009-inicial - MUNSIBAY_Libro2" xfId="7166" xr:uid="{361D79BA-B00A-4A26-AD8B-B89AD40F6B7D}"/>
    <cellStyle name="1_DATA FEBRERO 2009-inicial - MUNSIBAY_RECUP. E+I+M+B" xfId="7167" xr:uid="{28F5B6A6-EEF4-4BA8-9023-9361AB03186C}"/>
    <cellStyle name="1_DATA FEBRERO 2009-inicial - MUNSIBAY_RECUP. K+I" xfId="7168" xr:uid="{3142959F-A7E7-4EAC-BC09-1B676EC505F1}"/>
    <cellStyle name="1_DATA FREDI_OCTUBRE_2008" xfId="7169" xr:uid="{2EC9B63A-F19E-423C-A269-CE112BD005A7}"/>
    <cellStyle name="1_DATA Ingresos, Retornos y Resectoriz Abr 09" xfId="7170" xr:uid="{620333EB-BA79-4186-8ACF-15CF71C610DE}"/>
    <cellStyle name="1_DATA Ingresos, Retornos y Resectoriz Abr 09_DATA OCTUBRE 2009" xfId="7171" xr:uid="{BB632C32-CD5F-4FD2-A092-DA7E4F366AA4}"/>
    <cellStyle name="1_DATA Ingresos, Retornos y Resectoriz Abr 09_DATA OCTUBRE 2009 Sin eliminar cuentas" xfId="7172" xr:uid="{8AF4EC4D-E278-477A-BF55-CB8B3DC28A52}"/>
    <cellStyle name="1_DATA JUNIO 2009" xfId="7173" xr:uid="{26D8CB73-37C0-42DC-83B7-C6B726CFE199}"/>
    <cellStyle name="1_DATA MARZO 2009" xfId="7174" xr:uid="{4B3F1E56-5B50-40BD-971A-FA0421E5D4DA}"/>
    <cellStyle name="1_DATA MAYO 2009" xfId="7175" xr:uid="{89B1C89D-1CE3-4A46-9C9B-9D4E998B3B30}"/>
    <cellStyle name="1_DATA MAYO 2009_DATA OCTUBRE 2009" xfId="7176" xr:uid="{2288D591-03D5-4EB1-B1D8-E22357563D30}"/>
    <cellStyle name="1_DATA MAYO 2009_DATA OCTUBRE 2009 Sin eliminar cuentas" xfId="7177" xr:uid="{716A4FD0-C073-4865-9478-BD18B0CA918C}"/>
    <cellStyle name="1_DATA NORTE - LUJAN Febrero 2009 (2) 2 2" xfId="7178" xr:uid="{687A4E60-39AB-45CA-9074-1B221DFB83F8}"/>
    <cellStyle name="1_DATA OCTUBRE 2009" xfId="7179" xr:uid="{4F4F1893-1B7B-44D7-84C6-16BE12DF10E5}"/>
    <cellStyle name="1_DATA OCTUBRE 2009 2" xfId="7180" xr:uid="{7A73B978-7CD0-4E36-A3F4-9A09648916BE}"/>
    <cellStyle name="1_DATA OCTUBRE 2009 Sin eliminar cuentas" xfId="7181" xr:uid="{4A10B593-F109-4B32-B5CD-55C082445902}"/>
    <cellStyle name="1_DATA OCTUBRE 2009 Sin eliminar cuentas 2" xfId="7182" xr:uid="{CDA84BA4-6CBC-4858-8728-5F972C44EB0D}"/>
    <cellStyle name="1_DATA SETIEMBRE 2009 (8)" xfId="7183" xr:uid="{D7BEB00A-67B6-4897-8A64-51538BC9A67D}"/>
    <cellStyle name="1_DATA SUR - jesus MAYO 09" xfId="7184" xr:uid="{99A86905-A581-4EBC-A7BA-5BC3526FAD38}"/>
    <cellStyle name="1_DATA TENTATIVA OCTUBRE '09" xfId="7185" xr:uid="{1E9E0711-A05D-4B36-9C85-759AFBACE0B4}"/>
    <cellStyle name="1_Data Vigente " xfId="7186" xr:uid="{BF715EF4-3DE1-47F9-97DF-67296E636E20}"/>
    <cellStyle name="1_Data Vigente  2 2" xfId="7187" xr:uid="{987BA1A3-3DD1-419A-988F-5AB008C8DD4F}"/>
    <cellStyle name="1_DATA_SUR_-_DIAZ_SETIEMBRE-final" xfId="7188" xr:uid="{4FB1DAB8-BF58-4573-8271-9285EFBBDC94}"/>
    <cellStyle name="1_DATA_SUR_-jesus octubrel" xfId="7189" xr:uid="{F796B094-8A8C-4EC0-B00B-8CD57A2C81AF}"/>
    <cellStyle name="1_Datos de la Financiera" xfId="7190" xr:uid="{FD014491-BF00-4FE0-A5DA-4F365126DC8B}"/>
    <cellStyle name="1_DEL AGUILA - Castigos Noviembre 09 por CCEE" xfId="7191" xr:uid="{FFDDDB61-2BA6-4252-97E3-0036423B7B0C}"/>
    <cellStyle name="1_DEL AGUILA Castigos Enero 10 por CCEE" xfId="7192" xr:uid="{C8A7F00E-FC8C-40E7-93CB-5A854EC2ACF9}"/>
    <cellStyle name="1_DEL AGUILA Ingresos Resectorizaciones y Retorno Dic 09 Present (2)" xfId="7193" xr:uid="{3E4C690E-CE82-466A-BC42-9AC51C522311}"/>
    <cellStyle name="1_DEL AGUILA Ingresos Resectorizaciones y Retorno Nov 09 TOTAL" xfId="7194" xr:uid="{84CFE9CF-6B8F-4B37-A5F5-B9509FB37950}"/>
    <cellStyle name="1_Ingresos Resect Reto CCEE ABRIL 09 (AP) (3)" xfId="7195" xr:uid="{275A58BB-A8E6-4408-81A5-031E08A946DE}"/>
    <cellStyle name="1_Ingresos Resect Reto CCEE ABRIL 09 (AP) (3)_DATA OCTUBRE 2009" xfId="7196" xr:uid="{15B0E556-59F6-44E0-A5DE-7DAE0C0B0145}"/>
    <cellStyle name="1_Ingresos Resect Reto CCEE ABRIL 09 (AP) (3)_DATA OCTUBRE 2009 Sin eliminar cuentas" xfId="7197" xr:uid="{95334151-185B-43BA-AB99-6EFFDE31B41D}"/>
    <cellStyle name="1_Ingresos Resect y Retornos Julio 09 Jgrupo" xfId="7198" xr:uid="{28AD0FB8-FC2E-46D1-ACA7-0C873775D817}"/>
    <cellStyle name="1_Ingresos Resect y Retornos Julio 09 Jgrupo_DATA OCTUBRE 2009" xfId="7199" xr:uid="{C574AF3C-4ADD-4A29-8D7B-13A73DEDF7C3}"/>
    <cellStyle name="1_Ingresos Resect y Retornos Julio 09 Jgrupo_DATA OCTUBRE 2009 Sin eliminar cuentas" xfId="7200" xr:uid="{81AF6DA9-C43F-4B3F-9BE1-786ADB160FBD}"/>
    <cellStyle name="1_Ingresos Resectorizacion y Retornos Ago 09" xfId="7201" xr:uid="{AA6A9655-39EC-4552-A678-BD4C1ED866DA}"/>
    <cellStyle name="1_Ingresos Resectorizacion y Retornos Ago 09_DATA OCTUBRE 2009" xfId="7202" xr:uid="{F04B7955-675C-4C04-8E72-A06FCEEC42AA}"/>
    <cellStyle name="1_Ingresos Resectorizacion y Retornos Ago 09_DATA OCTUBRE 2009 Sin eliminar cuentas" xfId="7203" xr:uid="{895484AC-FD5C-4B00-8C3F-5690E20059D2}"/>
    <cellStyle name="1_Ingresos, Resect y Retornos Junio 09 Present" xfId="7204" xr:uid="{A03FF2FA-2426-4796-AD92-AB1ACABBEADB}"/>
    <cellStyle name="1_Ingresos, Resect y Retornos Junio 09 Present_DATA OCTUBRE 2009" xfId="7205" xr:uid="{88500425-2FDF-47A3-8BFE-C5F43A3AD61F}"/>
    <cellStyle name="1_Ingresos, Resect y Retornos Junio 09 Present_DATA OCTUBRE 2009 Sin eliminar cuentas" xfId="7206" xr:uid="{2F0A0127-EB44-4293-98FB-7ACB4589A63B}"/>
    <cellStyle name="1_Ingresos, Resect y Retornos Mayo 09" xfId="7207" xr:uid="{FF8367F8-EDB2-46C0-9C67-2D1058C5B9A1}"/>
    <cellStyle name="1_Ingresos, Resect y Retornos Mayo 09 2" xfId="7208" xr:uid="{4DA72B1F-8EB6-4DB8-9101-F641A2604A2D}"/>
    <cellStyle name="1_Ingresos, Resect y Retornos Mayo 09_DATA OCTUBRE 2009" xfId="7209" xr:uid="{11685BEC-33F8-41B2-AB9E-D48F9CEC656C}"/>
    <cellStyle name="1_Ingresos, Resect y Retornos Mayo 09_DATA OCTUBRE 2009 Sin eliminar cuentas" xfId="7210" xr:uid="{F5467538-CF91-4999-AF84-C20D2EBBA6D3}"/>
    <cellStyle name="1_Ingresos, Resect y Retornos Mayo 09_DATA TENTATIVA OCTUBRE '09" xfId="7211" xr:uid="{395E16FD-C165-42EA-972A-9D0BABC615BD}"/>
    <cellStyle name="1_Ingresos, Resectorizaciones y Retorno Oct 09" xfId="7212" xr:uid="{B8C0F345-2864-49B7-A847-EBE1E37D3737}"/>
    <cellStyle name="1_Ingresos, Resectorizaciones y Retorno Oct 09_DATA OCTUBRE 2009 Sin eliminar cuentas" xfId="7213" xr:uid="{2EB94FB2-C662-45B9-A76F-6C63B9BC0194}"/>
    <cellStyle name="1_JULIO DATA PARA REVISION MORALES 10-08-2009-inicial" xfId="7214" xr:uid="{34BF291A-A607-40E0-9BEA-064468A7E8DE}"/>
    <cellStyle name="1_KARDEX_RF_2009" xfId="7215" xr:uid="{EC04BBEE-A027-475D-B985-8536507BC415}"/>
    <cellStyle name="1_Libro1" xfId="7216" xr:uid="{8A91FBBF-6E65-48C6-B67C-B58B2A0B8D4E}"/>
    <cellStyle name="1_Libro1 2" xfId="7217" xr:uid="{8958EC1B-9785-4A58-8E29-CD717F2555EA}"/>
    <cellStyle name="1_Libro2" xfId="7218" xr:uid="{F20E4408-0192-4803-9864-D3A874C24C73}"/>
    <cellStyle name="1_Libro2 (4)" xfId="7219" xr:uid="{DADA55AE-11DE-4D50-A279-E310820AA41E}"/>
    <cellStyle name="1_Libro2 (4) 2" xfId="7220" xr:uid="{CD4666A1-891D-421A-A39C-09625914AAFB}"/>
    <cellStyle name="1_Libro2 2" xfId="7221" xr:uid="{3CBEF207-35C7-49D7-B532-31C77D6FC2FF}"/>
    <cellStyle name="1_Libro2 2 2" xfId="7222" xr:uid="{6B2B279B-6EE0-4194-A8E4-90CDD5A3AF5D}"/>
    <cellStyle name="1_Libro2 3" xfId="7223" xr:uid="{A74132BD-2780-4073-A37F-1CA8E2600737}"/>
    <cellStyle name="1_Libro2 4" xfId="7224" xr:uid="{ADC0EA84-51C0-4A8F-8BA0-2B73284F5D14}"/>
    <cellStyle name="1_Libro2 5" xfId="7225" xr:uid="{1798224D-819D-475C-9F38-8F5EFFB6575F}"/>
    <cellStyle name="1_Libro3 (1)" xfId="7226" xr:uid="{7C4844A6-69E4-46A8-A746-AA09BE3A4728}"/>
    <cellStyle name="1_Libro3 (1) 2" xfId="7227" xr:uid="{8B9500A2-1CB7-4E19-A79F-DB1EC07AE2AD}"/>
    <cellStyle name="1_Libro4" xfId="7228" xr:uid="{256CA409-3CE6-4014-A08E-A5D3C9B6F512}"/>
    <cellStyle name="1_Libro4 (11)" xfId="7229" xr:uid="{E6F552BB-634A-4D5E-8121-7F060B0CEAC6}"/>
    <cellStyle name="1_Libro4 (11) 2" xfId="7230" xr:uid="{684FC4FA-C94D-4E96-B063-144747C51647}"/>
    <cellStyle name="1_Libro4 (11) 3" xfId="7231" xr:uid="{94B122E9-365A-4DED-9602-09D066B4898E}"/>
    <cellStyle name="1_Libro4 2" xfId="7232" xr:uid="{6D8BB1CB-9DA4-4627-A3D0-82BA0BCCE06B}"/>
    <cellStyle name="1_Libro4 3" xfId="7233" xr:uid="{3175393B-BB1A-46BA-8E4F-72EFE8E7AF9B}"/>
    <cellStyle name="1_Libro4_Margen" xfId="39282" xr:uid="{07E08AD3-3E5C-4EE9-9032-D1CBDDC3E52E}"/>
    <cellStyle name="1_Libro5" xfId="7234" xr:uid="{3908AACB-D87A-4534-9422-A131FB26799B}"/>
    <cellStyle name="1_Libro5 2" xfId="7235" xr:uid="{F9D4B0A4-4E8E-4F3D-AA61-B9C43F4E9E94}"/>
    <cellStyle name="1_Libro5 3" xfId="7236" xr:uid="{E2143BF7-B3CE-4124-B2FD-D5905546CA9E}"/>
    <cellStyle name="1_Libro5_Margen" xfId="39283" xr:uid="{22957E14-D053-40BE-8CAB-37695BB4F30B}"/>
    <cellStyle name="1_Libro6 (9)" xfId="7237" xr:uid="{F8D10E7A-F64C-4DEE-A83E-13CDF3056A21}"/>
    <cellStyle name="1_Libro6 (9) 2" xfId="7238" xr:uid="{29911E92-CD5B-431C-AF5F-0717F512DD11}"/>
    <cellStyle name="1_Libro6 (9) 3" xfId="7239" xr:uid="{3398B847-C103-4630-99EC-B28281627AB0}"/>
    <cellStyle name="1_MAYORES DEUDORES" xfId="7240" xr:uid="{8E1B7D7B-D2BA-4741-A608-656F6969CA1A}"/>
    <cellStyle name="1_Meza - DATA TENTATIVA OCTUBRE '09" xfId="7241" xr:uid="{F5284171-66EE-482C-9085-DF2C6352FF29}"/>
    <cellStyle name="1_MORALES - OCTUBRE DATA PARA REVISION MORALES 10-11-2009 " xfId="7242" xr:uid="{48F86C49-BD55-4ACB-9BBA-8F887ECF0AE9}"/>
    <cellStyle name="1_MUNSIBAY DATA MAYO 2009-inicial" xfId="7243" xr:uid="{E4F97A1D-7469-45E7-8AB5-0645B3AAC056}"/>
    <cellStyle name="1_MUNSIBAY DATA MAYO 2009-inicial_DATA OCTUBRE 2009" xfId="7244" xr:uid="{B82D8FF1-7BB1-4AD4-8ACC-586066DD46AB}"/>
    <cellStyle name="1_MUNSIBAY DATA MAYO 2009-inicial_DATA OCTUBRE 2009 Sin eliminar cuentas" xfId="7245" xr:uid="{F50E7DD5-B2DC-481F-A3EB-4F73F31B6C0F}"/>
    <cellStyle name="1_MUNSIBAY DATA MAYO 2009-inicial_PIA DATA JULIO 2009-inicial" xfId="7246" xr:uid="{B70DE2C3-55F5-4CF4-926D-E8E06E156D00}"/>
    <cellStyle name="1_NA Ventanilla 01-2008" xfId="7247" xr:uid="{15770D87-8D4F-4654-BAEA-6578766FC601}"/>
    <cellStyle name="1_NA Ventanilla 01-2008 2" xfId="7248" xr:uid="{561040FA-3EC8-4AC6-B0D2-4BEC3C714F2D}"/>
    <cellStyle name="1_NA Ventanilla 09.2007-12.2007" xfId="7249" xr:uid="{AB9A55A4-7BD7-42B7-A63E-214A5EF20CF9}"/>
    <cellStyle name="1_NA Ventanilla 09.2007-12.2007 2" xfId="7250" xr:uid="{58608181-38CA-4857-9285-60AA7E139780}"/>
    <cellStyle name="1_NA Ventanilla 09-2007" xfId="7251" xr:uid="{C918230F-F42C-4873-ACB9-03D84497970E}"/>
    <cellStyle name="1_NA Ventanilla 09-2007 2" xfId="7252" xr:uid="{C1085ABC-27FD-4471-9CD1-3D94925C9FC5}"/>
    <cellStyle name="1_NA Ventanilla 10-2007" xfId="7253" xr:uid="{F7814713-A141-43EB-BE9E-0309538605B1}"/>
    <cellStyle name="1_NA Ventanilla 10-2007 2" xfId="7254" xr:uid="{B3FEF773-1C18-4FD4-9AF7-AB56FF88146B}"/>
    <cellStyle name="1_NA Ventanilla 11-2007" xfId="7255" xr:uid="{7AAC1B46-5090-45F1-BFBF-B4633C4BE24A}"/>
    <cellStyle name="1_NA Ventanilla 11-2007 2" xfId="7256" xr:uid="{36F92F6A-5A3F-434D-9D2C-031CA8F86CB2}"/>
    <cellStyle name="1_Oficina" xfId="7257" xr:uid="{9D07E5E3-A828-42A2-8AFA-43F4AE48CAE1}"/>
    <cellStyle name="1_Personas Ppt" xfId="7258" xr:uid="{597325AF-D476-4EE9-9529-9250647B9FCA}"/>
    <cellStyle name="1_Personas Ppt 2" xfId="7259" xr:uid="{D9551B91-82E0-4629-8D2A-82C1D4AEA1C5}"/>
    <cellStyle name="1_PIA - DATA SETIEMBRE Inicial 2009" xfId="7260" xr:uid="{61909021-E66B-48D1-9F6C-A36FB20E7989}"/>
    <cellStyle name="1_PIA DATA JUNIO 2009-Final" xfId="7261" xr:uid="{381EF84A-7301-42F5-ACB5-BD4D6F1F9E3F}"/>
    <cellStyle name="1_Premisas 2009" xfId="7262" xr:uid="{9970A679-BE99-46DB-8EFB-AE0BFE69592D}"/>
    <cellStyle name="1_Premisas 2009 2" xfId="7263" xr:uid="{006DA36E-227E-4524-A61F-49B1780858CF}"/>
    <cellStyle name="1_R Nuevo 4" xfId="7264" xr:uid="{6CAA3F19-CC94-4E40-9925-B42F2F000636}"/>
    <cellStyle name="1_R Nuevo 4 2" xfId="7265" xr:uid="{67269C0C-D004-4A34-9BCA-81421A237BB1}"/>
    <cellStyle name="1_R Usado 4" xfId="7266" xr:uid="{14348D7C-5B20-456E-B266-DFE539757E8C}"/>
    <cellStyle name="1_R Usado 4 2" xfId="7267" xr:uid="{B8A5EF80-5696-4B65-84F2-0EF6DBEB4E28}"/>
    <cellStyle name="1_RECUP. E+I+M+B" xfId="7268" xr:uid="{9C8C1F12-9927-4511-81AE-3BB7EB26BBC5}"/>
    <cellStyle name="1_RECUP. K+I" xfId="7269" xr:uid="{74F6663E-59BF-4E1A-B118-6A11F97B6150}"/>
    <cellStyle name="1_Set-09" xfId="7270" xr:uid="{6B840290-DA35-437A-9ED2-5E0E01C9D8E0}"/>
    <cellStyle name="1_VIGENTE" xfId="7271" xr:uid="{070571AB-7C2E-46BA-A469-F29EE274E64D}"/>
    <cellStyle name="20% - Accent1" xfId="71" xr:uid="{ECCCC0E1-8D73-4188-9DEB-555862027CF9}"/>
    <cellStyle name="20% - Accent1 10" xfId="7272" xr:uid="{E0E0111F-9A53-487B-966D-F9DA2BE9F201}"/>
    <cellStyle name="20% - Accent1 11" xfId="7273" xr:uid="{7151E8DF-BA5E-43D4-B79E-81BBA8DD13FD}"/>
    <cellStyle name="20% - Accent1 12" xfId="7274" xr:uid="{E721A0D5-4526-42D0-9598-F9E4064E48D8}"/>
    <cellStyle name="20% - Accent1 13" xfId="7275" xr:uid="{CFA69A24-0BF4-48C6-98F8-C19572F5F17A}"/>
    <cellStyle name="20% - Accent1 14" xfId="53398" xr:uid="{47C57B83-8183-4D14-BF34-850CF0E698EF}"/>
    <cellStyle name="20% - Accent1 2" xfId="7276" xr:uid="{77CBD091-C91D-480B-94A7-DAC0D9F98A9F}"/>
    <cellStyle name="20% - Accent1 2 2" xfId="39284" xr:uid="{00300F0C-69C2-4070-9411-C03BDEA85488}"/>
    <cellStyle name="20% - Accent1 2 3" xfId="49543" xr:uid="{57E69E67-720F-4F21-A44D-FA5DA7ED15F0}"/>
    <cellStyle name="20% - Accent1 3" xfId="7277" xr:uid="{B8E5E124-A7A3-4B61-9A37-2F8D299AAE13}"/>
    <cellStyle name="20% - Accent1 3 2" xfId="49544" xr:uid="{084900E9-0EE7-4F9C-BD35-EF539F6E7477}"/>
    <cellStyle name="20% - Accent1 4" xfId="7278" xr:uid="{5BCEB900-9A4F-41DC-8654-104B850EE05A}"/>
    <cellStyle name="20% - Accent1 5" xfId="7279" xr:uid="{019EB9C4-3505-4C48-8E2A-DE8D888DF1A5}"/>
    <cellStyle name="20% - Accent1 6" xfId="7280" xr:uid="{BC834B29-98A8-4B74-84D2-B080065D4A58}"/>
    <cellStyle name="20% - Accent1 7" xfId="7281" xr:uid="{154C5EF1-25BB-4F7A-B9D8-D2472B02A24B}"/>
    <cellStyle name="20% - Accent1 8" xfId="7282" xr:uid="{D7DB145E-40A8-4394-AED2-6336B42797A6}"/>
    <cellStyle name="20% - Accent1 9" xfId="7283" xr:uid="{370049F0-3A50-4C53-BEC2-2FA479F0D4BF}"/>
    <cellStyle name="20% - Accent2" xfId="74" xr:uid="{7D5260B6-CC8A-4DC5-BEFC-7A53411CE754}"/>
    <cellStyle name="20% - Accent2 10" xfId="7284" xr:uid="{992B08B3-F8A2-4E88-9734-3C1C917CC252}"/>
    <cellStyle name="20% - Accent2 11" xfId="7285" xr:uid="{219C83DE-40CD-4A8C-85CF-FADB28C00F72}"/>
    <cellStyle name="20% - Accent2 12" xfId="7286" xr:uid="{33B1A71B-5D3D-4BEC-B8F3-9FED47B5677F}"/>
    <cellStyle name="20% - Accent2 13" xfId="7287" xr:uid="{C0A23930-6FB1-4D33-8180-3EDFBAE15FA1}"/>
    <cellStyle name="20% - Accent2 14" xfId="53399" xr:uid="{E8DDC7BA-87AC-4CDA-B01F-0E82332B1935}"/>
    <cellStyle name="20% - Accent2 2" xfId="7288" xr:uid="{22149FBA-EE31-49F2-BE42-D3EFFF6A9939}"/>
    <cellStyle name="20% - Accent2 2 2" xfId="39285" xr:uid="{653E1057-F813-4CDA-AA16-F5601A41F772}"/>
    <cellStyle name="20% - Accent2 2 3" xfId="49546" xr:uid="{5305D693-05F4-4FD8-B069-3A06CDC82537}"/>
    <cellStyle name="20% - Accent2 3" xfId="7289" xr:uid="{091E4E96-8E7B-4E13-B160-130E6E71ECD0}"/>
    <cellStyle name="20% - Accent2 3 2" xfId="49547" xr:uid="{49544737-A2AF-4807-A79F-94CDBA62A4EF}"/>
    <cellStyle name="20% - Accent2 4" xfId="7290" xr:uid="{77FF8F48-E2FF-411E-9FEB-30DE6B1972DA}"/>
    <cellStyle name="20% - Accent2 5" xfId="7291" xr:uid="{E172F2BE-45EF-4DD8-B563-8B1BAAFA5B00}"/>
    <cellStyle name="20% - Accent2 6" xfId="7292" xr:uid="{719B86D9-D080-4C02-9F4D-39C557E5087D}"/>
    <cellStyle name="20% - Accent2 7" xfId="7293" xr:uid="{F8C33159-0811-48CC-A66B-037906A3D73B}"/>
    <cellStyle name="20% - Accent2 8" xfId="7294" xr:uid="{2EB69455-709C-4481-9F3F-40CC25B09C31}"/>
    <cellStyle name="20% - Accent2 9" xfId="7295" xr:uid="{21DD1FFC-868A-4875-BC11-61B72AF94456}"/>
    <cellStyle name="20% - Accent3" xfId="77" xr:uid="{F249BAC0-9453-4C93-A786-8566AB00CC77}"/>
    <cellStyle name="20% - Accent3 10" xfId="7296" xr:uid="{B5D5E41A-58D6-465B-B40E-DF730D59E142}"/>
    <cellStyle name="20% - Accent3 11" xfId="7297" xr:uid="{67B81805-69EF-4C3A-A8FD-C5BAEB8E17CC}"/>
    <cellStyle name="20% - Accent3 12" xfId="7298" xr:uid="{6F400ED3-DC70-4403-8E1C-9C2530C423D9}"/>
    <cellStyle name="20% - Accent3 13" xfId="7299" xr:uid="{0370E4AE-B943-49C9-AF74-87425D72830C}"/>
    <cellStyle name="20% - Accent3 14" xfId="53400" xr:uid="{5424AA9F-964B-4423-814A-BF4ACAF4230E}"/>
    <cellStyle name="20% - Accent3 2" xfId="7300" xr:uid="{343B2622-5E0B-4BA9-8A5E-9DE2319B8EDB}"/>
    <cellStyle name="20% - Accent3 2 2" xfId="39286" xr:uid="{EFACDB73-57D6-41E0-B892-C5F820993031}"/>
    <cellStyle name="20% - Accent3 2 3" xfId="49548" xr:uid="{BB05344F-D7DE-4DD3-99A0-F8D891C9B8B6}"/>
    <cellStyle name="20% - Accent3 3" xfId="7301" xr:uid="{3595C88D-0A1F-4CB7-907C-AC57E5D1209F}"/>
    <cellStyle name="20% - Accent3 3 2" xfId="49549" xr:uid="{B139A6BD-9384-4B24-AF1F-239C13949BCF}"/>
    <cellStyle name="20% - Accent3 4" xfId="7302" xr:uid="{4D61D071-092B-44BA-BC4F-049AF6B5287B}"/>
    <cellStyle name="20% - Accent3 5" xfId="7303" xr:uid="{9CB79D07-CC52-47D0-B47E-09853111B4E9}"/>
    <cellStyle name="20% - Accent3 6" xfId="7304" xr:uid="{6880533C-2194-40A6-8E41-CCE022002A35}"/>
    <cellStyle name="20% - Accent3 7" xfId="7305" xr:uid="{A3D28633-0DB1-4F09-AC53-EBBC0F802566}"/>
    <cellStyle name="20% - Accent3 8" xfId="7306" xr:uid="{FE993D9D-9E7A-41CF-B7DA-161657046198}"/>
    <cellStyle name="20% - Accent3 9" xfId="7307" xr:uid="{AB997CE8-8407-4273-BA82-B9F1801D0F41}"/>
    <cellStyle name="20% - Accent4" xfId="80" xr:uid="{A81A36F8-3C41-420E-AAAB-ACAB6477C7F2}"/>
    <cellStyle name="20% - Accent4 10" xfId="7308" xr:uid="{14B5FDCF-5956-46F0-812A-6CA92E0C7279}"/>
    <cellStyle name="20% - Accent4 11" xfId="7309" xr:uid="{DFDF6E49-2EBB-497A-AB04-84BC6385961F}"/>
    <cellStyle name="20% - Accent4 12" xfId="7310" xr:uid="{D6B3398D-7CAF-44B6-851F-A04791ECDA92}"/>
    <cellStyle name="20% - Accent4 13" xfId="7311" xr:uid="{99B38DEA-90BE-4F98-9B48-F6A10FA1486D}"/>
    <cellStyle name="20% - Accent4 14" xfId="53401" xr:uid="{269C5825-24EE-4C5E-90C3-657502BF6A26}"/>
    <cellStyle name="20% - Accent4 2" xfId="7312" xr:uid="{A1E18A77-EF8F-4C2F-8A72-688902BC456A}"/>
    <cellStyle name="20% - Accent4 2 2" xfId="39287" xr:uid="{9671CA71-CFC7-45BB-8211-4407C14CAA5C}"/>
    <cellStyle name="20% - Accent4 2 3" xfId="49551" xr:uid="{1A071A6D-4A83-434D-939C-359611CE0952}"/>
    <cellStyle name="20% - Accent4 3" xfId="7313" xr:uid="{5D502C90-6FA0-48DF-B9CE-269C64CDE145}"/>
    <cellStyle name="20% - Accent4 3 2" xfId="49552" xr:uid="{E07ED7D7-5400-4E2A-A63B-9FE232F63B11}"/>
    <cellStyle name="20% - Accent4 4" xfId="7314" xr:uid="{51019EE4-C401-495B-875A-420F854BAC3F}"/>
    <cellStyle name="20% - Accent4 5" xfId="7315" xr:uid="{ECAAEF44-E800-4CB7-98AA-8024230BE0C6}"/>
    <cellStyle name="20% - Accent4 6" xfId="7316" xr:uid="{AAE421DC-5C50-4F5A-849B-0268F01C7AE4}"/>
    <cellStyle name="20% - Accent4 7" xfId="7317" xr:uid="{9B675297-0ACF-48E0-B1B3-C760A2B34D77}"/>
    <cellStyle name="20% - Accent4 8" xfId="7318" xr:uid="{59F4B7D7-A64F-4F66-9990-1C322B5A2503}"/>
    <cellStyle name="20% - Accent4 9" xfId="7319" xr:uid="{0837AA22-88EC-481E-A0B4-C86F22832BC8}"/>
    <cellStyle name="20% - Accent5" xfId="83" xr:uid="{815563DC-7E53-4B72-9472-8168601C29AA}"/>
    <cellStyle name="20% - Accent5 10" xfId="7320" xr:uid="{607FC4E1-6F42-4E84-9B3B-15B7DE147C32}"/>
    <cellStyle name="20% - Accent5 11" xfId="7321" xr:uid="{2A7C8AFE-D7D4-460D-824E-C2D45F8F5E3D}"/>
    <cellStyle name="20% - Accent5 12" xfId="7322" xr:uid="{4357DA89-44B4-4570-9C41-4E41A615EBA1}"/>
    <cellStyle name="20% - Accent5 13" xfId="7323" xr:uid="{9140690C-266D-4C19-8EB0-651C45EDD170}"/>
    <cellStyle name="20% - Accent5 14" xfId="53402" xr:uid="{BAFC1C33-56C1-4058-9B38-DBDF381A96BF}"/>
    <cellStyle name="20% - Accent5 2" xfId="7324" xr:uid="{C6731C9C-050C-44BE-8A1F-6BEFA990593D}"/>
    <cellStyle name="20% - Accent5 2 2" xfId="39288" xr:uid="{74FF8625-EAC7-44B8-A816-7609CF1A8666}"/>
    <cellStyle name="20% - Accent5 2 3" xfId="49554" xr:uid="{2A4E1AF5-2CA1-4A5C-BBFD-062AE334C543}"/>
    <cellStyle name="20% - Accent5 3" xfId="7325" xr:uid="{2776E123-0727-4AA5-84B0-63A2A0D026AE}"/>
    <cellStyle name="20% - Accent5 3 2" xfId="49555" xr:uid="{76EDBCD3-9051-4358-90AD-6522A3424D9E}"/>
    <cellStyle name="20% - Accent5 4" xfId="7326" xr:uid="{FF9A6B85-5D0F-4300-B5EB-A94585DF6E3B}"/>
    <cellStyle name="20% - Accent5 5" xfId="7327" xr:uid="{5F61AC32-3916-4E1E-B8E8-09BE83E1AC39}"/>
    <cellStyle name="20% - Accent5 6" xfId="7328" xr:uid="{18B5BF7B-0CC6-42C5-9A04-9A9A3FFA3790}"/>
    <cellStyle name="20% - Accent5 7" xfId="7329" xr:uid="{78ABCA8C-34F8-4DAC-9D9F-27E633717751}"/>
    <cellStyle name="20% - Accent5 8" xfId="7330" xr:uid="{D7EB1005-E43B-4447-BA37-D68C22228929}"/>
    <cellStyle name="20% - Accent5 9" xfId="7331" xr:uid="{83D0ED9D-D56E-4802-BAC7-00301C3E2722}"/>
    <cellStyle name="20% - Accent6" xfId="86" xr:uid="{7B47BFE0-8AA0-4A8B-AFDB-A4CCBD14B426}"/>
    <cellStyle name="20% - Accent6 10" xfId="7332" xr:uid="{66E0F72E-B1A4-4D19-B94E-5AB9D3B1F052}"/>
    <cellStyle name="20% - Accent6 11" xfId="7333" xr:uid="{238119A6-1485-4ADC-9D12-9EB8C32F4CBC}"/>
    <cellStyle name="20% - Accent6 12" xfId="7334" xr:uid="{994567C9-3E94-4D40-B581-1A52F6F3A0CD}"/>
    <cellStyle name="20% - Accent6 13" xfId="7335" xr:uid="{39CA4499-5DD9-4CC8-8762-ABA91D111BCB}"/>
    <cellStyle name="20% - Accent6 14" xfId="53403" xr:uid="{E620D806-56C2-40DE-A39D-737A3797C309}"/>
    <cellStyle name="20% - Accent6 2" xfId="7336" xr:uid="{83AD5001-3289-47D5-9AB7-62100E267D00}"/>
    <cellStyle name="20% - Accent6 2 2" xfId="39289" xr:uid="{F558ED10-AE74-403C-9B27-1242CDF6F042}"/>
    <cellStyle name="20% - Accent6 2 3" xfId="49557" xr:uid="{2A72740A-3D01-42DA-B0A9-16E0979564ED}"/>
    <cellStyle name="20% - Accent6 3" xfId="7337" xr:uid="{9226DEE9-D8F3-41D2-B833-C78A785775C9}"/>
    <cellStyle name="20% - Accent6 3 2" xfId="49558" xr:uid="{78747BDF-A561-4B20-B8D9-91006199E606}"/>
    <cellStyle name="20% - Accent6 4" xfId="7338" xr:uid="{4A7AD7F9-FE3A-404B-A0C4-163C822A51ED}"/>
    <cellStyle name="20% - Accent6 5" xfId="7339" xr:uid="{D2D7DEED-13DA-4B7C-A963-5633B20D67C7}"/>
    <cellStyle name="20% - Accent6 6" xfId="7340" xr:uid="{6EC14BD2-2AEF-4ECC-8B85-CD80900E5393}"/>
    <cellStyle name="20% - Accent6 7" xfId="7341" xr:uid="{A0B1A6C4-1D21-4E90-88AF-67DED1FE640C}"/>
    <cellStyle name="20% - Accent6 8" xfId="7342" xr:uid="{66F1117F-80C9-4260-BFC4-52C5F56EF0EE}"/>
    <cellStyle name="20% - Accent6 9" xfId="7343" xr:uid="{61104D9D-B284-4CBA-9AB5-6F64B0CE2312}"/>
    <cellStyle name="20% - Énfasis1 10" xfId="7344" xr:uid="{7F5EF68F-95F1-4656-999D-C3D0CE09912C}"/>
    <cellStyle name="20% - Énfasis1 10 2" xfId="7345" xr:uid="{7AA2C9FA-3162-4E90-8EB0-EC5E5438F62D}"/>
    <cellStyle name="20% - Énfasis1 10 3" xfId="7346" xr:uid="{9D30B9CF-62AB-46CC-8FE3-0DDA75F9F5B6}"/>
    <cellStyle name="20% - Énfasis1 10_Margen" xfId="39290" xr:uid="{2C099E07-BF53-4FDE-B1F2-D4D41DB1FC29}"/>
    <cellStyle name="20% - Énfasis1 100" xfId="7347" xr:uid="{4BD36AC6-6011-4947-89E5-98E292FDE3B6}"/>
    <cellStyle name="20% - Énfasis1 100 2" xfId="7348" xr:uid="{C9E40A83-9D7F-4AF1-8B42-ACF72732EAE1}"/>
    <cellStyle name="20% - Énfasis1 100_Margen" xfId="39291" xr:uid="{6DA20DE7-C85D-4412-918A-B13E354641D9}"/>
    <cellStyle name="20% - Énfasis1 101" xfId="7349" xr:uid="{3B16C8A4-4154-4264-BC6F-4C9B867D2A20}"/>
    <cellStyle name="20% - Énfasis1 101 2" xfId="7350" xr:uid="{C4E8CF6D-DF26-4EFD-BEB9-0B4165CF1A4C}"/>
    <cellStyle name="20% - Énfasis1 101_Margen" xfId="39292" xr:uid="{F2665F4B-C45E-4F99-A8B1-5E3F9D2DDE2A}"/>
    <cellStyle name="20% - Énfasis1 102" xfId="7351" xr:uid="{FF1DD1D3-7ACD-4F0B-B95E-22486D557769}"/>
    <cellStyle name="20% - Énfasis1 102 2" xfId="7352" xr:uid="{474C25A9-FC0C-4E73-91C7-ED086206BF40}"/>
    <cellStyle name="20% - Énfasis1 102_Margen" xfId="39293" xr:uid="{3580235F-A03B-405C-832C-1AF873A71F96}"/>
    <cellStyle name="20% - Énfasis1 103" xfId="7353" xr:uid="{8B3D26D1-19C2-4990-B19E-CCB1D2832A3A}"/>
    <cellStyle name="20% - Énfasis1 103 2" xfId="7354" xr:uid="{001D665A-0234-4227-92A5-88453410AAAD}"/>
    <cellStyle name="20% - Énfasis1 103_Margen" xfId="39294" xr:uid="{8B0C8ED2-ABBD-4D11-9AD2-681EDF0EDF34}"/>
    <cellStyle name="20% - Énfasis1 104" xfId="7355" xr:uid="{5972ADEA-9FD1-483E-806C-2B48EA94D09A}"/>
    <cellStyle name="20% - Énfasis1 104 2" xfId="7356" xr:uid="{A33FBFE2-8502-455A-A099-89A13E97484B}"/>
    <cellStyle name="20% - Énfasis1 104_Margen" xfId="39295" xr:uid="{9D1E7C84-B80C-45FE-B307-EAD8973C291D}"/>
    <cellStyle name="20% - Énfasis1 105" xfId="7357" xr:uid="{99B04DE5-7F48-4D5B-A6B5-B5C93520BD95}"/>
    <cellStyle name="20% - Énfasis1 105 2" xfId="7358" xr:uid="{5131363C-CEBC-40C5-B1D5-1CBBF832E90B}"/>
    <cellStyle name="20% - Énfasis1 105_Margen" xfId="39296" xr:uid="{76B99929-FB28-4651-A9ED-4AE799B6B623}"/>
    <cellStyle name="20% - Énfasis1 106" xfId="7359" xr:uid="{92D5DAB7-6A0D-407A-B732-75E6D8C05930}"/>
    <cellStyle name="20% - Énfasis1 106 2" xfId="7360" xr:uid="{B9327E52-6812-4A4B-84ED-141A7E2A18C2}"/>
    <cellStyle name="20% - Énfasis1 106_Margen" xfId="39297" xr:uid="{DAC12B5E-8314-4730-BF2D-FC3ACAA5354B}"/>
    <cellStyle name="20% - Énfasis1 107" xfId="7361" xr:uid="{EA8C51FE-BB5C-44A4-97CA-B1B23CD1F698}"/>
    <cellStyle name="20% - Énfasis1 107 2" xfId="7362" xr:uid="{5EAD2145-9B12-4C17-BB97-C64087A3C9AA}"/>
    <cellStyle name="20% - Énfasis1 107_Margen" xfId="39298" xr:uid="{00D16A3E-BA3F-4467-8D24-8149A28ED066}"/>
    <cellStyle name="20% - Énfasis1 108" xfId="7363" xr:uid="{70122AD6-D034-4F7B-B90E-732BF5FFA756}"/>
    <cellStyle name="20% - Énfasis1 108 2" xfId="7364" xr:uid="{7390704E-9B3D-48F4-8131-0A5E351FF640}"/>
    <cellStyle name="20% - Énfasis1 108_Margen" xfId="39299" xr:uid="{EB5D5BB5-6194-4F1B-8E5E-55B60CE59E41}"/>
    <cellStyle name="20% - Énfasis1 109" xfId="7365" xr:uid="{FB54DB87-8C56-4738-9DEC-AF9F8925D722}"/>
    <cellStyle name="20% - Énfasis1 109 2" xfId="7366" xr:uid="{0EF8BA85-9746-4852-B651-610F3AD8700F}"/>
    <cellStyle name="20% - Énfasis1 109_Margen" xfId="39300" xr:uid="{4B8A7ADC-E29E-4C91-8522-D213C32AAA6D}"/>
    <cellStyle name="20% - Énfasis1 11" xfId="7367" xr:uid="{E7EB0413-4672-4437-8B14-47081A1CD720}"/>
    <cellStyle name="20% - Énfasis1 11 2" xfId="7368" xr:uid="{8B50A8F5-B50F-40AF-8E2F-66C84DA1890C}"/>
    <cellStyle name="20% - Énfasis1 11_Margen" xfId="39301" xr:uid="{A370EE51-D513-491D-89B8-909EDDA495C1}"/>
    <cellStyle name="20% - Énfasis1 110" xfId="7369" xr:uid="{23D446BB-AFE2-422E-8A58-6AF2A92509F5}"/>
    <cellStyle name="20% - Énfasis1 110 2" xfId="7370" xr:uid="{B09340FF-F097-4403-841F-C305968BA5C3}"/>
    <cellStyle name="20% - Énfasis1 110_Margen" xfId="39302" xr:uid="{638950AF-BE36-4E83-AA2E-DA13362A016A}"/>
    <cellStyle name="20% - Énfasis1 111" xfId="7371" xr:uid="{0E888E48-868E-455B-BD96-3DEFF454405C}"/>
    <cellStyle name="20% - Énfasis1 111 2" xfId="7372" xr:uid="{34E8FADA-A633-46A8-9832-6AF5FCAA9E65}"/>
    <cellStyle name="20% - Énfasis1 111_Margen" xfId="39303" xr:uid="{6E4C4198-F320-4206-BE15-10F619681918}"/>
    <cellStyle name="20% - Énfasis1 112" xfId="7373" xr:uid="{BDC036A9-4DDF-4E10-B283-FC172ADBCB5B}"/>
    <cellStyle name="20% - Énfasis1 112 2" xfId="7374" xr:uid="{883A906A-187E-449C-AF14-B2E203416D29}"/>
    <cellStyle name="20% - Énfasis1 112_Margen" xfId="39304" xr:uid="{52DD0678-AEFB-4B42-800A-3EC5681EFE78}"/>
    <cellStyle name="20% - Énfasis1 113" xfId="7375" xr:uid="{774067FA-F374-4895-90EB-604A6C3057FC}"/>
    <cellStyle name="20% - Énfasis1 113 2" xfId="7376" xr:uid="{4B227688-A254-4B00-B6DF-6E07DDA63F1E}"/>
    <cellStyle name="20% - Énfasis1 113_Margen" xfId="39305" xr:uid="{80F27E49-5A92-4B05-AB8D-4157C0C0BD85}"/>
    <cellStyle name="20% - Énfasis1 114" xfId="7377" xr:uid="{B5551E4B-B308-44D9-9B02-45C146B25CDE}"/>
    <cellStyle name="20% - Énfasis1 114 2" xfId="7378" xr:uid="{71BEE92A-070A-4F26-8F08-212FC093949C}"/>
    <cellStyle name="20% - Énfasis1 114_Margen" xfId="39306" xr:uid="{133691A5-E244-4AF9-A529-136101B0BA4F}"/>
    <cellStyle name="20% - Énfasis1 115" xfId="7379" xr:uid="{F3C2F1C7-C9E4-45B2-9765-D6B6CA4AED79}"/>
    <cellStyle name="20% - Énfasis1 115 2" xfId="7380" xr:uid="{A4E20EEA-FBDA-4813-93F0-43D857E93B9F}"/>
    <cellStyle name="20% - Énfasis1 115_Margen" xfId="39307" xr:uid="{CC6A84B3-6D64-4135-88C1-EC0B24026D40}"/>
    <cellStyle name="20% - Énfasis1 116" xfId="7381" xr:uid="{6D8750F4-B8AF-4B2F-83B9-32842EB2D8C1}"/>
    <cellStyle name="20% - Énfasis1 116 2" xfId="7382" xr:uid="{79E0C134-BDEF-4DD3-A4E4-768AA43D215E}"/>
    <cellStyle name="20% - Énfasis1 116_Margen" xfId="39308" xr:uid="{7FD35DC1-DDDC-4551-B052-33BA9B6B26D1}"/>
    <cellStyle name="20% - Énfasis1 117" xfId="7383" xr:uid="{9FC7B8A5-6AE7-4100-8A69-93CA0E6B3785}"/>
    <cellStyle name="20% - Énfasis1 117 2" xfId="7384" xr:uid="{D7A1842C-CDDC-4601-83E9-06424C901B49}"/>
    <cellStyle name="20% - Énfasis1 117_Margen" xfId="39309" xr:uid="{4441BCEA-A90D-4096-A0C8-87072C0B14B5}"/>
    <cellStyle name="20% - Énfasis1 118" xfId="7385" xr:uid="{50AF2AC1-2131-45EE-A18D-025058722EED}"/>
    <cellStyle name="20% - Énfasis1 118 2" xfId="7386" xr:uid="{6EC7889E-3386-47DB-A618-DF9C1B14A22C}"/>
    <cellStyle name="20% - Énfasis1 118_Margen" xfId="39310" xr:uid="{6A99986F-5D51-45EA-A1A2-AA3389167D23}"/>
    <cellStyle name="20% - Énfasis1 119" xfId="7387" xr:uid="{8D31D5EE-79E1-441E-A09F-46942564C357}"/>
    <cellStyle name="20% - Énfasis1 119 2" xfId="7388" xr:uid="{1A8C45E1-92BD-4313-AA92-5105FBA97D2C}"/>
    <cellStyle name="20% - Énfasis1 119_Margen" xfId="39311" xr:uid="{23B4A3FB-6F1B-4C1C-9082-9493DBD47473}"/>
    <cellStyle name="20% - Énfasis1 12" xfId="7389" xr:uid="{C24D72F3-D17D-4E92-B467-5E61C28211E3}"/>
    <cellStyle name="20% - Énfasis1 12 2" xfId="7390" xr:uid="{BB982138-6530-4B34-83E9-0D2D65DED698}"/>
    <cellStyle name="20% - Énfasis1 12_Margen" xfId="39312" xr:uid="{3D0891D1-518F-4DC8-B0C4-8597B2BC2C6A}"/>
    <cellStyle name="20% - Énfasis1 120" xfId="7391" xr:uid="{7FF810C2-D403-4168-8AA2-C7405F96A3CC}"/>
    <cellStyle name="20% - Énfasis1 120 2" xfId="7392" xr:uid="{614D6332-62D7-426B-B3A1-598CE08EC435}"/>
    <cellStyle name="20% - Énfasis1 120_Margen" xfId="39313" xr:uid="{B5699A95-EB56-4A04-A011-A57EE0C07CB2}"/>
    <cellStyle name="20% - Énfasis1 121" xfId="7393" xr:uid="{0C4B65BF-3B8F-4435-BA7D-05D385BB6DE1}"/>
    <cellStyle name="20% - Énfasis1 121 2" xfId="7394" xr:uid="{503FCB16-C3E5-4803-BC7B-179AC124F88C}"/>
    <cellStyle name="20% - Énfasis1 121_Margen" xfId="39314" xr:uid="{F4C56A62-3CB4-499D-AB16-DF13F564D3A8}"/>
    <cellStyle name="20% - Énfasis1 122" xfId="7395" xr:uid="{4AF74CEA-EC82-46B9-9271-0BE498AEEB8A}"/>
    <cellStyle name="20% - Énfasis1 122 2" xfId="7396" xr:uid="{146955E1-C2A8-4DC0-95CA-DE2B172FB3D2}"/>
    <cellStyle name="20% - Énfasis1 122_Margen" xfId="39315" xr:uid="{087DD599-5331-4F30-A43E-DDD3CE00E6FF}"/>
    <cellStyle name="20% - Énfasis1 123" xfId="7397" xr:uid="{41A35A31-582C-409C-B74F-1733BBCF19D2}"/>
    <cellStyle name="20% - Énfasis1 123 2" xfId="7398" xr:uid="{85FD5EEC-B04E-4E1E-9E30-BF493D8B95D3}"/>
    <cellStyle name="20% - Énfasis1 123_Margen" xfId="39316" xr:uid="{BF69E9A0-F3E0-4224-9300-0CF21CFBDD72}"/>
    <cellStyle name="20% - Énfasis1 124" xfId="7399" xr:uid="{A233B4E7-B4E7-4F32-BF0F-9179DE9CFFE3}"/>
    <cellStyle name="20% - Énfasis1 124 2" xfId="7400" xr:uid="{D0A8A9EE-61D1-40DD-9DD2-F50C02D2AF1A}"/>
    <cellStyle name="20% - Énfasis1 124_Margen" xfId="39317" xr:uid="{07C78109-7B02-4656-9A3E-C91F98B7D207}"/>
    <cellStyle name="20% - Énfasis1 125" xfId="7401" xr:uid="{6D542B71-BFA0-45AB-BD49-333FA312C73F}"/>
    <cellStyle name="20% - Énfasis1 125 2" xfId="7402" xr:uid="{ECC48C3D-E030-4FDF-806D-AE11883D1A77}"/>
    <cellStyle name="20% - Énfasis1 125_Margen" xfId="39318" xr:uid="{2628D1B7-65EC-4BC8-8A29-D825065E21B5}"/>
    <cellStyle name="20% - Énfasis1 126" xfId="7403" xr:uid="{2CCBB970-1982-496B-990F-0B195A791D74}"/>
    <cellStyle name="20% - Énfasis1 126 2" xfId="7404" xr:uid="{0AB5A64C-F030-457D-A443-9F0E7BEEAAEF}"/>
    <cellStyle name="20% - Énfasis1 126_Margen" xfId="39319" xr:uid="{B38B2EF3-3A2E-4E02-A94D-52B0E8B9CE64}"/>
    <cellStyle name="20% - Énfasis1 127" xfId="7405" xr:uid="{2583B64E-60D6-4D74-BBF3-2CBCFEAD5BD6}"/>
    <cellStyle name="20% - Énfasis1 127 2" xfId="7406" xr:uid="{BD225758-70D0-43AF-9EC9-58DA1F9681E5}"/>
    <cellStyle name="20% - Énfasis1 127_Margen" xfId="39320" xr:uid="{85EC590E-EC45-487F-A92F-A0D0A64E45BF}"/>
    <cellStyle name="20% - Énfasis1 128" xfId="7407" xr:uid="{6B717BFC-D028-4741-90BA-7B63479BE59A}"/>
    <cellStyle name="20% - Énfasis1 128 2" xfId="7408" xr:uid="{35568B6E-218E-4245-96E6-0ECF38C80B77}"/>
    <cellStyle name="20% - Énfasis1 128_Margen" xfId="39321" xr:uid="{96A25554-BCB4-4371-8D6D-DF673618E7F4}"/>
    <cellStyle name="20% - Énfasis1 129" xfId="7409" xr:uid="{326F33D6-C610-4A3B-89AC-5CF45770B57B}"/>
    <cellStyle name="20% - Énfasis1 129 2" xfId="7410" xr:uid="{BEF30BD4-F704-41F1-B9F3-33F2EF5E2EC2}"/>
    <cellStyle name="20% - Énfasis1 129_Margen" xfId="39322" xr:uid="{729191F4-C692-4B0C-BBA0-0F757B2EF463}"/>
    <cellStyle name="20% - Énfasis1 13" xfId="7411" xr:uid="{53FAE791-2784-4576-A5C8-0AE83516B856}"/>
    <cellStyle name="20% - Énfasis1 13 2" xfId="7412" xr:uid="{4710AF0E-300B-4C65-9AA9-13C6FBDF0687}"/>
    <cellStyle name="20% - Énfasis1 13_Margen" xfId="39323" xr:uid="{35238D3C-B383-46EA-A5B0-64109E28EC25}"/>
    <cellStyle name="20% - Énfasis1 130" xfId="7413" xr:uid="{4B810089-65F6-4BCD-803F-A3A563564FD9}"/>
    <cellStyle name="20% - Énfasis1 130 2" xfId="7414" xr:uid="{3E849DBB-5537-423E-BCAF-28677F6EE00B}"/>
    <cellStyle name="20% - Énfasis1 130_Margen" xfId="39324" xr:uid="{A203163A-BC2A-4456-A558-B53F3231AE16}"/>
    <cellStyle name="20% - Énfasis1 131" xfId="7415" xr:uid="{CEE42F9A-2B3C-4B6B-8E0B-5AB88D632529}"/>
    <cellStyle name="20% - Énfasis1 131 2" xfId="7416" xr:uid="{50EC5D8A-427B-421C-BDB4-5C7AE3EC379B}"/>
    <cellStyle name="20% - Énfasis1 131_Margen" xfId="39325" xr:uid="{5F9BCB3D-5754-4803-A27B-79B1FA48F9F0}"/>
    <cellStyle name="20% - Énfasis1 132" xfId="7417" xr:uid="{2C2B6C83-C340-47DC-833F-983CFAB3B249}"/>
    <cellStyle name="20% - Énfasis1 132 2" xfId="7418" xr:uid="{1072AFD9-5ECC-4A5F-A3BD-22B0B33F5521}"/>
    <cellStyle name="20% - Énfasis1 132_Margen" xfId="39326" xr:uid="{386063E3-9A8E-4B00-A99F-58C20D556E1B}"/>
    <cellStyle name="20% - Énfasis1 133" xfId="7419" xr:uid="{31ED55EC-66AA-42F9-959C-2969B1A428B1}"/>
    <cellStyle name="20% - Énfasis1 133 2" xfId="7420" xr:uid="{E8AD9FF8-7D1F-4DE2-9C4D-E8B4BA2DE8F3}"/>
    <cellStyle name="20% - Énfasis1 133_Margen" xfId="39327" xr:uid="{F277BC09-6395-47A7-BAEA-B22C31A2D53F}"/>
    <cellStyle name="20% - Énfasis1 134" xfId="7421" xr:uid="{B2D70E00-2537-477B-86C3-30342B682563}"/>
    <cellStyle name="20% - Énfasis1 134 2" xfId="7422" xr:uid="{FC2AC573-7B89-42A7-AC27-270C7A90364F}"/>
    <cellStyle name="20% - Énfasis1 134_Margen" xfId="39328" xr:uid="{E777A4BE-E783-4395-BE87-DEF699B8D42E}"/>
    <cellStyle name="20% - Énfasis1 135" xfId="7423" xr:uid="{22A3C527-75A7-4991-900C-546BEA1C485F}"/>
    <cellStyle name="20% - Énfasis1 135 2" xfId="7424" xr:uid="{3327962B-90F1-4BCC-A03C-60C7489BF0FD}"/>
    <cellStyle name="20% - Énfasis1 135_Margen" xfId="39329" xr:uid="{815D0A21-B5A3-44A1-BCBA-9CBE3D42ACAE}"/>
    <cellStyle name="20% - Énfasis1 136" xfId="7425" xr:uid="{893F668E-2FFD-43F3-807C-8DA035ADEE6C}"/>
    <cellStyle name="20% - Énfasis1 136 2" xfId="7426" xr:uid="{7E9B9510-C1A6-4ED1-8CCE-2ACDD1ED6A1C}"/>
    <cellStyle name="20% - Énfasis1 136_Margen" xfId="39330" xr:uid="{3F0D4010-76E3-494E-ADC6-A4CBBDCB141B}"/>
    <cellStyle name="20% - Énfasis1 137" xfId="7427" xr:uid="{BC6F6E88-19F8-49C9-BB34-B87F8DA28B89}"/>
    <cellStyle name="20% - Énfasis1 137 2" xfId="7428" xr:uid="{96C41EE9-41F5-4390-8C2B-9C4B0852B2E2}"/>
    <cellStyle name="20% - Énfasis1 137_Margen" xfId="39331" xr:uid="{BC19D4EF-5091-433E-BCBF-4368A8F0D0A2}"/>
    <cellStyle name="20% - Énfasis1 138" xfId="7429" xr:uid="{9CD2BC3A-65D4-427E-AF74-91874131F8CF}"/>
    <cellStyle name="20% - Énfasis1 138 2" xfId="7430" xr:uid="{1C6D537A-2ACC-4FD2-A37C-56C595066044}"/>
    <cellStyle name="20% - Énfasis1 138_Margen" xfId="39332" xr:uid="{9B0957AF-25BD-43DF-8191-867DC3E28ED4}"/>
    <cellStyle name="20% - Énfasis1 139" xfId="7431" xr:uid="{F84E4202-24C4-41CF-AB2F-951A40B2DC99}"/>
    <cellStyle name="20% - Énfasis1 139 2" xfId="7432" xr:uid="{1611CAA8-E91F-4233-8164-25EB02D7C7B9}"/>
    <cellStyle name="20% - Énfasis1 139_Margen" xfId="39333" xr:uid="{165A0B95-24A2-48A9-AF30-6E3377C4AD55}"/>
    <cellStyle name="20% - Énfasis1 14" xfId="7433" xr:uid="{65691220-523F-4BA1-A2ED-2DE0B80FE448}"/>
    <cellStyle name="20% - Énfasis1 14 2" xfId="7434" xr:uid="{AA4FE899-4D5C-4017-B53A-CFD6E391B73F}"/>
    <cellStyle name="20% - Énfasis1 14_Margen" xfId="39334" xr:uid="{7028A3AF-4ED8-4A91-B63E-E5D0F93768C2}"/>
    <cellStyle name="20% - Énfasis1 140" xfId="7435" xr:uid="{EE88CB95-D577-45D7-8990-CF48D26FC39C}"/>
    <cellStyle name="20% - Énfasis1 140 2" xfId="7436" xr:uid="{203450F3-46E5-4C6D-AFA3-40F5D73A9BBB}"/>
    <cellStyle name="20% - Énfasis1 140_Margen" xfId="39335" xr:uid="{F72EA4BD-8662-445A-B042-243436B712DA}"/>
    <cellStyle name="20% - Énfasis1 141" xfId="7437" xr:uid="{694E8D88-CC29-4B6C-ACF0-B661953CA1B4}"/>
    <cellStyle name="20% - Énfasis1 141 2" xfId="7438" xr:uid="{9581AC25-8754-471E-94B5-C926E5B18ED3}"/>
    <cellStyle name="20% - Énfasis1 141_Margen" xfId="39336" xr:uid="{ADAB9AE6-B1D9-4FB2-86C6-EEB37196A470}"/>
    <cellStyle name="20% - Énfasis1 142" xfId="7439" xr:uid="{068315A1-325D-4999-A178-496F32B81733}"/>
    <cellStyle name="20% - Énfasis1 142 2" xfId="7440" xr:uid="{4F3C83B8-F30D-4F8B-8126-66598D260F65}"/>
    <cellStyle name="20% - Énfasis1 142_Margen" xfId="39337" xr:uid="{4E68DD3D-FDA0-4D46-BA2D-9E50A2B549CA}"/>
    <cellStyle name="20% - Énfasis1 143" xfId="7441" xr:uid="{C7FD96CC-6F9B-4D8C-A5B8-D42ED00DE2A0}"/>
    <cellStyle name="20% - Énfasis1 143 2" xfId="7442" xr:uid="{DC164553-CC3A-4A7E-92BF-F51AFF1E4401}"/>
    <cellStyle name="20% - Énfasis1 143_Margen" xfId="39338" xr:uid="{BE8EE58F-EA2D-40CB-BB2D-1EA2ECC2302D}"/>
    <cellStyle name="20% - Énfasis1 144" xfId="7443" xr:uid="{CD45B199-BE41-4F12-A9F6-6900C56C1D84}"/>
    <cellStyle name="20% - Énfasis1 144 2" xfId="7444" xr:uid="{89E81D1F-57BB-47E5-A06E-C346F4AE1090}"/>
    <cellStyle name="20% - Énfasis1 144_Margen" xfId="39339" xr:uid="{013C4B38-B3D8-468B-8B2B-BE30649814F9}"/>
    <cellStyle name="20% - Énfasis1 145" xfId="7445" xr:uid="{D2A10642-9685-438E-83B6-08C15C91F0DA}"/>
    <cellStyle name="20% - Énfasis1 145 2" xfId="7446" xr:uid="{A566131D-161E-4351-86B5-5933333DFCC5}"/>
    <cellStyle name="20% - Énfasis1 145_Margen" xfId="39340" xr:uid="{01059E2B-4C95-42D6-9B9D-FACA464BDB09}"/>
    <cellStyle name="20% - Énfasis1 146" xfId="7447" xr:uid="{0CD113EE-C173-4FB5-80B9-9F96BDAD1D3E}"/>
    <cellStyle name="20% - Énfasis1 146 2" xfId="7448" xr:uid="{B2440A70-DA32-4AA2-9469-A23286120371}"/>
    <cellStyle name="20% - Énfasis1 146_Margen" xfId="39341" xr:uid="{343DC5AF-EBA3-4D74-99F7-918907C08D55}"/>
    <cellStyle name="20% - Énfasis1 147" xfId="7449" xr:uid="{8D304749-43FD-4E22-9027-D2D8EFD444F1}"/>
    <cellStyle name="20% - Énfasis1 147 2" xfId="7450" xr:uid="{B4A0B34B-814C-4CF1-AE52-90F229A70FD2}"/>
    <cellStyle name="20% - Énfasis1 147_Margen" xfId="39342" xr:uid="{6F600AA2-423B-46BC-8D6D-6C2478C936D5}"/>
    <cellStyle name="20% - Énfasis1 148" xfId="7451" xr:uid="{DD476FFC-B2BE-432F-A474-ACD2B98B942E}"/>
    <cellStyle name="20% - Énfasis1 148 2" xfId="7452" xr:uid="{7EFB60A3-134F-4FD8-8FE2-7C48FE62877C}"/>
    <cellStyle name="20% - Énfasis1 148_Margen" xfId="39343" xr:uid="{AE5B9146-7EA6-40B9-922A-59D67C9FAD03}"/>
    <cellStyle name="20% - Énfasis1 149" xfId="7453" xr:uid="{75294351-7076-46DE-8B34-33381EDC1255}"/>
    <cellStyle name="20% - Énfasis1 149 2" xfId="7454" xr:uid="{D32F8140-F532-435A-845E-C3DC63A7890D}"/>
    <cellStyle name="20% - Énfasis1 149_Margen" xfId="39344" xr:uid="{2413F70D-2987-4551-BEA2-2004B2201D6A}"/>
    <cellStyle name="20% - Énfasis1 15" xfId="7455" xr:uid="{40A1C448-4C51-407C-8CA6-F4159292F239}"/>
    <cellStyle name="20% - Énfasis1 15 2" xfId="7456" xr:uid="{DFF80D92-60E6-49E9-920A-6E091C918807}"/>
    <cellStyle name="20% - Énfasis1 15_Margen" xfId="39345" xr:uid="{6AA7C27D-5FB4-4C14-A0C5-7C0AB2C1CA8D}"/>
    <cellStyle name="20% - Énfasis1 150" xfId="7457" xr:uid="{FFFCE7D8-9604-459B-B849-14EF2A436707}"/>
    <cellStyle name="20% - Énfasis1 150 2" xfId="7458" xr:uid="{19968F6F-6CA2-4F2B-80C2-45A1AF92890A}"/>
    <cellStyle name="20% - Énfasis1 150_Margen" xfId="39346" xr:uid="{7D74F172-D826-4193-B579-5FBB212F896E}"/>
    <cellStyle name="20% - Énfasis1 151" xfId="7459" xr:uid="{1B082F65-8C8D-4DF8-8865-A9613A542975}"/>
    <cellStyle name="20% - Énfasis1 151 2" xfId="7460" xr:uid="{05163B92-8204-4A98-B046-EFBB436BB411}"/>
    <cellStyle name="20% - Énfasis1 151_Margen" xfId="39347" xr:uid="{7619F17A-F66B-4435-9891-B7A2415C1ADB}"/>
    <cellStyle name="20% - Énfasis1 152" xfId="7461" xr:uid="{05A99D60-21A4-4DD0-AC8A-0E5E1C8FD752}"/>
    <cellStyle name="20% - Énfasis1 152 2" xfId="7462" xr:uid="{0DE40CE1-ADB9-48ED-8121-CFCC607D11A4}"/>
    <cellStyle name="20% - Énfasis1 152_Margen" xfId="39348" xr:uid="{1EBD851F-4940-4E7A-A346-7F8650278A97}"/>
    <cellStyle name="20% - Énfasis1 153" xfId="7463" xr:uid="{7EAF8D6B-FBE2-4BB5-B60D-7F992627D152}"/>
    <cellStyle name="20% - Énfasis1 153 2" xfId="7464" xr:uid="{5C525AF6-0F8B-4A0D-A3B0-E93DAD806C75}"/>
    <cellStyle name="20% - Énfasis1 153_Margen" xfId="39349" xr:uid="{9DAF8188-C544-4F76-B552-97447EDB9926}"/>
    <cellStyle name="20% - Énfasis1 154" xfId="7465" xr:uid="{E899B999-0C3F-4F3C-AFB9-3C309EC60D22}"/>
    <cellStyle name="20% - Énfasis1 154 2" xfId="7466" xr:uid="{826730D7-0086-4101-847C-2D706C1B7B79}"/>
    <cellStyle name="20% - Énfasis1 154_Margen" xfId="39350" xr:uid="{EFD8E587-5E20-4C78-8601-DA2B0E4DE5CE}"/>
    <cellStyle name="20% - Énfasis1 155" xfId="7467" xr:uid="{C1FF2AB5-C3A2-4321-9A72-E5200B086745}"/>
    <cellStyle name="20% - Énfasis1 155 2" xfId="7468" xr:uid="{076EC865-BCAD-4F34-A346-76169E0F81B9}"/>
    <cellStyle name="20% - Énfasis1 155_Margen" xfId="39351" xr:uid="{5683AF41-82B9-4986-90F3-8811035071A0}"/>
    <cellStyle name="20% - Énfasis1 156" xfId="7469" xr:uid="{467AF03C-79FA-42A9-B32E-BADF5E6CB3E9}"/>
    <cellStyle name="20% - Énfasis1 156 2" xfId="7470" xr:uid="{D67EAF21-5098-40F3-9EEF-A24089BEE129}"/>
    <cellStyle name="20% - Énfasis1 156_Margen" xfId="39352" xr:uid="{36FF4B2B-A4A2-48A9-BFD7-74578E0ECD4F}"/>
    <cellStyle name="20% - Énfasis1 157" xfId="7471" xr:uid="{1BB88C08-B065-4083-BE8B-5FFABD8F8182}"/>
    <cellStyle name="20% - Énfasis1 157 2" xfId="7472" xr:uid="{A6DB0F98-7699-4C86-8AFF-61B36AD43654}"/>
    <cellStyle name="20% - Énfasis1 157_Margen" xfId="39353" xr:uid="{FBF42ECC-428A-4E11-8251-8FC7F50B00FD}"/>
    <cellStyle name="20% - Énfasis1 158" xfId="7473" xr:uid="{ED10C696-EE60-43EE-BDBB-F6DD068462B0}"/>
    <cellStyle name="20% - Énfasis1 158 2" xfId="7474" xr:uid="{B05AC20E-D44E-4D1F-953A-7C28484FF12B}"/>
    <cellStyle name="20% - Énfasis1 158_Margen" xfId="39354" xr:uid="{91834B90-60B1-4C6F-86F4-604800F7D240}"/>
    <cellStyle name="20% - Énfasis1 159" xfId="7475" xr:uid="{F53D9684-99C3-47CB-AADA-88FFAB247004}"/>
    <cellStyle name="20% - Énfasis1 159 2" xfId="7476" xr:uid="{092641D4-CB34-4492-ACAD-9132D28B1840}"/>
    <cellStyle name="20% - Énfasis1 159_Margen" xfId="39355" xr:uid="{3A55B6D3-A459-4A4E-8BBB-073A5B864796}"/>
    <cellStyle name="20% - Énfasis1 16" xfId="7477" xr:uid="{AE68F5F1-4E1E-4D91-BC96-C25E8F4EA2F4}"/>
    <cellStyle name="20% - Énfasis1 16 2" xfId="7478" xr:uid="{FBE42CE9-38C0-41BF-A742-419CB082D07E}"/>
    <cellStyle name="20% - Énfasis1 16_Margen" xfId="39356" xr:uid="{DEA2882F-9CD2-40AD-B665-4E2B06436890}"/>
    <cellStyle name="20% - Énfasis1 160" xfId="7479" xr:uid="{E54C3DC9-FA80-43AE-B8EB-8AAF5A4C2F29}"/>
    <cellStyle name="20% - Énfasis1 160 2" xfId="7480" xr:uid="{6BDF9878-13C6-4A6C-970B-4EC99D191E42}"/>
    <cellStyle name="20% - Énfasis1 160_Margen" xfId="39357" xr:uid="{F16B9ED9-48E3-4455-AF5D-0FA10567A1B6}"/>
    <cellStyle name="20% - Énfasis1 161" xfId="7481" xr:uid="{7033E5D3-5946-4E6D-8512-117304F42D9D}"/>
    <cellStyle name="20% - Énfasis1 161 2" xfId="7482" xr:uid="{708E5D10-0C12-4780-A7E8-FA97B8F059EC}"/>
    <cellStyle name="20% - Énfasis1 161_Margen" xfId="39358" xr:uid="{14B9FEC0-3B8A-4586-BF71-147ED7452DE9}"/>
    <cellStyle name="20% - Énfasis1 162" xfId="7483" xr:uid="{0FA81281-D495-462B-8F53-16481CDD389E}"/>
    <cellStyle name="20% - Énfasis1 162 2" xfId="7484" xr:uid="{5D569442-614E-46A6-A416-820871845E88}"/>
    <cellStyle name="20% - Énfasis1 162_Margen" xfId="39359" xr:uid="{5D17D2C9-28E5-4CA1-BDDC-09B86A904693}"/>
    <cellStyle name="20% - Énfasis1 163" xfId="7485" xr:uid="{213E05E4-65A2-4A0B-8621-9958242EEE3A}"/>
    <cellStyle name="20% - Énfasis1 163 2" xfId="7486" xr:uid="{F3A0D198-7742-4C36-8E09-DE0F02F41678}"/>
    <cellStyle name="20% - Énfasis1 163_Margen" xfId="39360" xr:uid="{FC6729DB-4C15-443D-B356-91235FA23B93}"/>
    <cellStyle name="20% - Énfasis1 164" xfId="7487" xr:uid="{A9C04AF8-7F49-47D3-A12C-CFAC16F0387E}"/>
    <cellStyle name="20% - Énfasis1 164 2" xfId="7488" xr:uid="{4163179E-5A90-4BAE-99C4-714A61F6A781}"/>
    <cellStyle name="20% - Énfasis1 164_Margen" xfId="39361" xr:uid="{F2964852-04AD-44D9-9AD6-1DF5E1AB94E8}"/>
    <cellStyle name="20% - Énfasis1 165" xfId="7489" xr:uid="{5E75F20C-799E-41B5-A25E-C25767BD5CA5}"/>
    <cellStyle name="20% - Énfasis1 165 2" xfId="7490" xr:uid="{AE96614D-7CB7-4D6C-84B4-666E19620ECC}"/>
    <cellStyle name="20% - Énfasis1 165_Margen" xfId="39362" xr:uid="{698366D8-65EA-4D2E-95F3-CEB6307F871B}"/>
    <cellStyle name="20% - Énfasis1 166" xfId="7491" xr:uid="{184DF6AE-2961-4912-AAAC-7D09DFDB02DE}"/>
    <cellStyle name="20% - Énfasis1 166 2" xfId="7492" xr:uid="{5A68171F-08A0-42EC-9136-C52620467DDA}"/>
    <cellStyle name="20% - Énfasis1 166_Margen" xfId="39363" xr:uid="{DBADBA6F-B3FA-4F06-B8CF-2B761F8484D1}"/>
    <cellStyle name="20% - Énfasis1 167" xfId="7493" xr:uid="{1F76C715-A825-4A43-917F-C55CDFE6C003}"/>
    <cellStyle name="20% - Énfasis1 167 2" xfId="7494" xr:uid="{DACF5B06-4B14-4F08-BC07-D21793F986F4}"/>
    <cellStyle name="20% - Énfasis1 167_Margen" xfId="39364" xr:uid="{EB156555-380E-4754-82EB-8EB71DA0D9BA}"/>
    <cellStyle name="20% - Énfasis1 168" xfId="7495" xr:uid="{6B0451DE-D74B-4CFE-9E35-8192D0478806}"/>
    <cellStyle name="20% - Énfasis1 168 2" xfId="7496" xr:uid="{20DDA2D7-F85B-4759-8B37-72DA9F9C84DB}"/>
    <cellStyle name="20% - Énfasis1 168_Margen" xfId="39365" xr:uid="{E6B4299F-F4AB-4A4C-8B11-18C806576DB7}"/>
    <cellStyle name="20% - Énfasis1 169" xfId="7497" xr:uid="{74D3E40E-D5EB-4B11-829C-AB20799B8582}"/>
    <cellStyle name="20% - Énfasis1 169 2" xfId="7498" xr:uid="{F787A9D7-86D8-47AE-80EE-B95F0C37C684}"/>
    <cellStyle name="20% - Énfasis1 169_Margen" xfId="39366" xr:uid="{D063275A-E88E-44C7-9A61-AAD899C1930E}"/>
    <cellStyle name="20% - Énfasis1 17" xfId="7499" xr:uid="{FF3E14D4-920F-4A2F-84BF-079CD285D30E}"/>
    <cellStyle name="20% - Énfasis1 17 2" xfId="7500" xr:uid="{F7FA3901-FF16-4340-8FB4-408902A64825}"/>
    <cellStyle name="20% - Énfasis1 17_Margen" xfId="39367" xr:uid="{A77CC3C7-B957-415E-8AA2-2D1B197A43EC}"/>
    <cellStyle name="20% - Énfasis1 170" xfId="7501" xr:uid="{51E3C23C-B543-44D5-AAFE-AED58F9D4497}"/>
    <cellStyle name="20% - Énfasis1 170 2" xfId="7502" xr:uid="{2EBB87E9-2ED5-48B5-838E-E17915008D6B}"/>
    <cellStyle name="20% - Énfasis1 170_Margen" xfId="39368" xr:uid="{1CEF5F0F-41CF-47E4-8258-B4A2A533BCE4}"/>
    <cellStyle name="20% - Énfasis1 171" xfId="7503" xr:uid="{45B8AD70-CBA2-4795-8A6E-48B0F8EA6352}"/>
    <cellStyle name="20% - Énfasis1 171 2" xfId="7504" xr:uid="{7D7E8536-9B45-41BB-ADEB-1CB4731F38D5}"/>
    <cellStyle name="20% - Énfasis1 171_Margen" xfId="39369" xr:uid="{324B60F8-A339-486F-A781-9815D98708C3}"/>
    <cellStyle name="20% - Énfasis1 172" xfId="7505" xr:uid="{70B39793-BCBB-4B74-95D1-7449B4896085}"/>
    <cellStyle name="20% - Énfasis1 172 2" xfId="7506" xr:uid="{93B0768B-88DC-407F-97D7-C8ECA4ABD502}"/>
    <cellStyle name="20% - Énfasis1 172_Margen" xfId="39370" xr:uid="{B37266FF-E77B-4188-AC0E-812A602B5EDA}"/>
    <cellStyle name="20% - Énfasis1 173" xfId="7507" xr:uid="{E917B258-F2B8-4C71-992D-AE236DBFFCF9}"/>
    <cellStyle name="20% - Énfasis1 173 2" xfId="7508" xr:uid="{FCE112F1-939D-4A2B-9CAB-E38C06FA5B37}"/>
    <cellStyle name="20% - Énfasis1 173_Margen" xfId="39371" xr:uid="{E023364D-9168-46F4-904C-1E6949EADE52}"/>
    <cellStyle name="20% - Énfasis1 174" xfId="7509" xr:uid="{F1BD5317-9484-4CA8-97BC-29A02DCAF756}"/>
    <cellStyle name="20% - Énfasis1 174 2" xfId="7510" xr:uid="{837916ED-AD3D-4605-B140-9DB2354A56C9}"/>
    <cellStyle name="20% - Énfasis1 174_Margen" xfId="39372" xr:uid="{4B3F13F4-C99F-4247-970B-F661E44AF980}"/>
    <cellStyle name="20% - Énfasis1 175" xfId="7511" xr:uid="{B2CF8E9B-6F4E-4F72-92E0-6FF5528B49CD}"/>
    <cellStyle name="20% - Énfasis1 175 2" xfId="7512" xr:uid="{61B2FF1A-1425-47FC-875E-6B747BD3ABCA}"/>
    <cellStyle name="20% - Énfasis1 175_Margen" xfId="39373" xr:uid="{D0291821-D228-4067-8CC8-347506DEE607}"/>
    <cellStyle name="20% - Énfasis1 176" xfId="7513" xr:uid="{C6EE269B-8F56-49B8-A4D0-179A0381B5C5}"/>
    <cellStyle name="20% - Énfasis1 176 2" xfId="7514" xr:uid="{F4BC32D3-8312-4B66-812A-FAC815551514}"/>
    <cellStyle name="20% - Énfasis1 176_Margen" xfId="39374" xr:uid="{510F57CA-C9DF-41C4-B7E2-6F6C5BED8412}"/>
    <cellStyle name="20% - Énfasis1 177" xfId="7515" xr:uid="{0D3754BE-B6E1-45CA-8C3D-60BE2417DB0B}"/>
    <cellStyle name="20% - Énfasis1 177 2" xfId="7516" xr:uid="{3EF524E8-B539-4D67-9511-82B6C088ED89}"/>
    <cellStyle name="20% - Énfasis1 177_Margen" xfId="39375" xr:uid="{9A6917CD-C571-4A89-93C0-5A04E91AA0DA}"/>
    <cellStyle name="20% - Énfasis1 178" xfId="7517" xr:uid="{000BF0BB-0B29-426B-AE57-7C10422BF5C6}"/>
    <cellStyle name="20% - Énfasis1 178 2" xfId="7518" xr:uid="{83FC792A-681E-4F17-A4BC-6F6134B6CF16}"/>
    <cellStyle name="20% - Énfasis1 178_Margen" xfId="39376" xr:uid="{FDAE6BBC-699B-4668-8102-5C23AAD69B75}"/>
    <cellStyle name="20% - Énfasis1 179" xfId="7519" xr:uid="{F1F679F3-F8BE-48A2-910D-74F5D89F3BA7}"/>
    <cellStyle name="20% - Énfasis1 179 2" xfId="7520" xr:uid="{8A06603C-2949-43AA-B638-D2DECE0AD30B}"/>
    <cellStyle name="20% - Énfasis1 179_Margen" xfId="39377" xr:uid="{FF9BBF12-88CE-4B62-8C6E-047FFDF1F7DA}"/>
    <cellStyle name="20% - Énfasis1 18" xfId="7521" xr:uid="{F7A1E991-B148-4A52-96B5-EAAE99D78AFE}"/>
    <cellStyle name="20% - Énfasis1 18 2" xfId="7522" xr:uid="{D1E3BDD6-A0F6-4FA2-ACFA-23DA7C803BBC}"/>
    <cellStyle name="20% - Énfasis1 18_Margen" xfId="39378" xr:uid="{79526981-E3E6-4526-8879-6CD87A4E8E81}"/>
    <cellStyle name="20% - Énfasis1 180" xfId="7523" xr:uid="{9E63CC52-4063-4625-900E-5F3BB26251FF}"/>
    <cellStyle name="20% - Énfasis1 180 2" xfId="7524" xr:uid="{8D35BC54-A607-4464-8A51-050D391656B7}"/>
    <cellStyle name="20% - Énfasis1 180_Margen" xfId="39379" xr:uid="{49EEF775-B083-40C5-8481-B30C6867D798}"/>
    <cellStyle name="20% - Énfasis1 181" xfId="7525" xr:uid="{F6A52A3F-8798-441E-8DFF-13530F8978D2}"/>
    <cellStyle name="20% - Énfasis1 181 2" xfId="7526" xr:uid="{242CE5DC-7828-4935-A851-EDB92616DE75}"/>
    <cellStyle name="20% - Énfasis1 181_Margen" xfId="39380" xr:uid="{DAC70598-C76B-49FF-88E1-42E442F393B9}"/>
    <cellStyle name="20% - Énfasis1 182" xfId="7527" xr:uid="{5C65DCBB-B1FA-4E68-B9E0-65073376B594}"/>
    <cellStyle name="20% - Énfasis1 182 2" xfId="7528" xr:uid="{C6DA8269-98D9-49BB-BEB3-E5DAD6DA419F}"/>
    <cellStyle name="20% - Énfasis1 182_Margen" xfId="39381" xr:uid="{394A2843-2CA1-4ED2-B920-7B55A4DEE048}"/>
    <cellStyle name="20% - Énfasis1 183" xfId="7529" xr:uid="{C1206374-58A9-4AE5-9EB7-235E275DCCD1}"/>
    <cellStyle name="20% - Énfasis1 183 2" xfId="7530" xr:uid="{5D363E0D-3CCF-4516-A487-D22C5FFFC637}"/>
    <cellStyle name="20% - Énfasis1 183_Margen" xfId="39382" xr:uid="{DE54D164-A0EE-4B05-B8A7-F31642CCAA2A}"/>
    <cellStyle name="20% - Énfasis1 184" xfId="7531" xr:uid="{252DEBEA-5A5A-4521-AEB4-B8382E95869A}"/>
    <cellStyle name="20% - Énfasis1 184 2" xfId="7532" xr:uid="{32112190-45B7-44B4-B84C-C5895988402C}"/>
    <cellStyle name="20% - Énfasis1 184_Margen" xfId="39383" xr:uid="{5A2025A7-3E71-4885-BEF3-7826EA5D3923}"/>
    <cellStyle name="20% - Énfasis1 19" xfId="7533" xr:uid="{B1E2174C-C825-4C36-9650-74153B612257}"/>
    <cellStyle name="20% - Énfasis1 19 2" xfId="7534" xr:uid="{E8295D7A-45A3-4CCC-A6A4-639A1D995C44}"/>
    <cellStyle name="20% - Énfasis1 19_Margen" xfId="39384" xr:uid="{557C63F7-6C84-4EC7-A1C3-8F39E20B5392}"/>
    <cellStyle name="20% - Énfasis1 2" xfId="111" xr:uid="{B84D11EC-C4AD-4304-A9E7-182D795BE6BB}"/>
    <cellStyle name="20% - Énfasis1 2 10" xfId="112" xr:uid="{BAC8B304-248C-4E5E-86D2-491AC79C19C2}"/>
    <cellStyle name="20% - Énfasis1 2 11" xfId="113" xr:uid="{BE94DA84-9171-48F6-926B-B168EEE8B4BC}"/>
    <cellStyle name="20% - Énfasis1 2 12" xfId="114" xr:uid="{4AB913DC-B064-4F58-95A3-1D1A3B4CDF46}"/>
    <cellStyle name="20% - Énfasis1 2 13" xfId="115" xr:uid="{9BE6C0F8-5960-4E40-AC87-67AE54A46975}"/>
    <cellStyle name="20% - Énfasis1 2 14" xfId="116" xr:uid="{06A56EAA-ADD9-49C2-AED2-297609E7F69E}"/>
    <cellStyle name="20% - Énfasis1 2 15" xfId="117" xr:uid="{6D9FA029-A522-4FC7-9182-CB7E147CDDA1}"/>
    <cellStyle name="20% - Énfasis1 2 16" xfId="118" xr:uid="{53E48E7A-D696-477E-B325-F2A3E87A48B4}"/>
    <cellStyle name="20% - Énfasis1 2 17" xfId="119" xr:uid="{DB9CE8DA-CDBE-4056-9CBF-0728CE50D315}"/>
    <cellStyle name="20% - Énfasis1 2 18" xfId="120" xr:uid="{A6727433-CAC9-46C4-A30C-7096ACD111CE}"/>
    <cellStyle name="20% - Énfasis1 2 19" xfId="48603" xr:uid="{3D927D1E-8250-475E-8DEF-D450A18E45DC}"/>
    <cellStyle name="20% - Énfasis1 2 2" xfId="121" xr:uid="{5818A8E7-E933-43DF-9517-4E736EFB0FA3}"/>
    <cellStyle name="20% - Énfasis1 2 2 2" xfId="39385" xr:uid="{50559929-D445-44B9-BFFD-8A931D48BA0E}"/>
    <cellStyle name="20% - Énfasis1 2 2 3" xfId="39386" xr:uid="{AC07CA8E-7F2C-4D93-844D-27E8CEEC9EAF}"/>
    <cellStyle name="20% - Énfasis1 2 2 4" xfId="39387" xr:uid="{A65090AC-2943-4B3F-81F4-5A3C1BD8EF53}"/>
    <cellStyle name="20% - Énfasis1 2 2 5" xfId="39388" xr:uid="{81C27D4B-4075-40A5-9C5B-A1F677EB6952}"/>
    <cellStyle name="20% - Énfasis1 2 2 6" xfId="39389" xr:uid="{294ACCB6-2E8C-4C62-8ECF-19A84F565838}"/>
    <cellStyle name="20% - Énfasis1 2 2 7" xfId="48604" xr:uid="{4BE84C57-11BF-438C-B2A2-0A9822AD0688}"/>
    <cellStyle name="20% - Énfasis1 2 20" xfId="53434" xr:uid="{C4DFCCDA-3916-4D68-9673-E3FE5FD0836A}"/>
    <cellStyle name="20% - Énfasis1 2 3" xfId="122" xr:uid="{9F68D596-ADF8-4E0E-9E3F-5886FB31CD0A}"/>
    <cellStyle name="20% - Énfasis1 2 4" xfId="123" xr:uid="{39A4885B-0C3A-43DE-82CA-1740A64C677A}"/>
    <cellStyle name="20% - Énfasis1 2 5" xfId="124" xr:uid="{DAFF954E-DA03-4AC8-9425-90FA915F31B2}"/>
    <cellStyle name="20% - Énfasis1 2 6" xfId="125" xr:uid="{1199B170-DFAF-4E5D-AF69-C31C92B0876E}"/>
    <cellStyle name="20% - Énfasis1 2 7" xfId="126" xr:uid="{D52E37AC-C49A-4CD8-87FE-5B7D723E1914}"/>
    <cellStyle name="20% - Énfasis1 2 8" xfId="127" xr:uid="{468175DF-9575-4AE1-8C16-EFBC7A163863}"/>
    <cellStyle name="20% - Énfasis1 2 9" xfId="128" xr:uid="{7A21C239-773E-4D38-9C53-3D4B4B31EADB}"/>
    <cellStyle name="20% - Énfasis1 2_BC SOLES" xfId="129" xr:uid="{44A4514B-56FC-44AF-82AA-6FFCF2CFA1C5}"/>
    <cellStyle name="20% - Énfasis1 20" xfId="7535" xr:uid="{AB8D93A7-BBE4-4F1A-90B9-AE65497DB5E2}"/>
    <cellStyle name="20% - Énfasis1 20 2" xfId="7536" xr:uid="{3E54E93A-F923-4547-97F8-A040ABC8D1A0}"/>
    <cellStyle name="20% - Énfasis1 20_Margen" xfId="39390" xr:uid="{A983EF0D-79A6-4150-980F-8A428B8B863E}"/>
    <cellStyle name="20% - Énfasis1 21" xfId="7537" xr:uid="{BEFFA2F4-4FBE-48E2-8A9F-F695CAE53EE3}"/>
    <cellStyle name="20% - Énfasis1 21 2" xfId="7538" xr:uid="{BCCA7701-EBEA-46E6-8235-2F594D55ABE0}"/>
    <cellStyle name="20% - Énfasis1 21_Margen" xfId="39391" xr:uid="{BC01D5A2-7FEC-4B8E-A359-4A165DC890D7}"/>
    <cellStyle name="20% - Énfasis1 22" xfId="7539" xr:uid="{710152E4-C994-46B6-8C20-1CF6DD4B3E55}"/>
    <cellStyle name="20% - Énfasis1 22 2" xfId="7540" xr:uid="{F50F75B6-80F0-456C-A5A8-F02F2ADC2697}"/>
    <cellStyle name="20% - Énfasis1 22_Margen" xfId="39392" xr:uid="{8AEE365C-2375-487B-A8F7-2381D8FC8BE1}"/>
    <cellStyle name="20% - Énfasis1 23" xfId="7541" xr:uid="{5E7E28AF-30A5-4092-91AB-6D32446B6E6D}"/>
    <cellStyle name="20% - Énfasis1 23 2" xfId="7542" xr:uid="{DF4C9052-ED37-40A1-B513-799625872219}"/>
    <cellStyle name="20% - Énfasis1 23_Margen" xfId="39393" xr:uid="{28FAB867-C089-48B2-821A-F1A0D3809B2F}"/>
    <cellStyle name="20% - Énfasis1 24" xfId="7543" xr:uid="{518AB33B-A415-49E2-B7EA-0478DAED1C64}"/>
    <cellStyle name="20% - Énfasis1 24 2" xfId="7544" xr:uid="{8BE277CE-7C13-48BD-8CD1-730CDD07978A}"/>
    <cellStyle name="20% - Énfasis1 24_Margen" xfId="39394" xr:uid="{3076B654-7173-4534-B427-24E3496987DE}"/>
    <cellStyle name="20% - Énfasis1 25" xfId="7545" xr:uid="{944DAAC4-F541-4289-A9DE-E26C2C28F949}"/>
    <cellStyle name="20% - Énfasis1 25 2" xfId="7546" xr:uid="{148CCAEE-8E43-42BE-92AB-4F7C680880D8}"/>
    <cellStyle name="20% - Énfasis1 25_Margen" xfId="39395" xr:uid="{366965F0-A74C-4168-A487-C9A72D95D504}"/>
    <cellStyle name="20% - Énfasis1 26" xfId="7547" xr:uid="{2E39280F-CBEF-42D6-A43C-09CC0CC622C1}"/>
    <cellStyle name="20% - Énfasis1 26 2" xfId="7548" xr:uid="{14E47AE6-A6CF-4645-8021-10A27CFF6069}"/>
    <cellStyle name="20% - Énfasis1 26_Margen" xfId="39396" xr:uid="{B2DFDE02-0738-45B5-9C31-5AE28A71DD37}"/>
    <cellStyle name="20% - Énfasis1 27" xfId="7549" xr:uid="{87FDF5E5-6840-494A-852C-AA724C50DF20}"/>
    <cellStyle name="20% - Énfasis1 27 2" xfId="7550" xr:uid="{E9193184-2691-44FF-ACAC-3CA079E8A482}"/>
    <cellStyle name="20% - Énfasis1 27_Margen" xfId="39397" xr:uid="{092EE453-C802-42A8-B473-5BD4A56129F0}"/>
    <cellStyle name="20% - Énfasis1 28" xfId="7551" xr:uid="{1315FB5E-4F27-4F02-BFEA-5AE123450033}"/>
    <cellStyle name="20% - Énfasis1 28 2" xfId="7552" xr:uid="{0EE0D7DE-0905-4828-BFD8-AA8B3AD2D984}"/>
    <cellStyle name="20% - Énfasis1 28_Margen" xfId="39398" xr:uid="{E2505A13-FC04-4800-84AE-A110973549BE}"/>
    <cellStyle name="20% - Énfasis1 29" xfId="7553" xr:uid="{76C10DE0-CC46-4312-9307-CC13A710FB06}"/>
    <cellStyle name="20% - Énfasis1 29 2" xfId="7554" xr:uid="{A7EA3131-038A-477E-BAC0-FD23520F21DF}"/>
    <cellStyle name="20% - Énfasis1 29_Margen" xfId="39399" xr:uid="{86AECC15-82CA-42BF-8F43-098379FE5812}"/>
    <cellStyle name="20% - Énfasis1 3" xfId="130" xr:uid="{03BB4A8F-E3AD-4B1B-A082-EC7950ACBEE6}"/>
    <cellStyle name="20% - Énfasis1 3 10" xfId="131" xr:uid="{B7563D97-CE0E-41E2-9084-068BAA551AEC}"/>
    <cellStyle name="20% - Énfasis1 3 11" xfId="132" xr:uid="{B54E5591-FAAE-4FF5-ADE9-1AE517F3D7AF}"/>
    <cellStyle name="20% - Énfasis1 3 12" xfId="133" xr:uid="{7D72FC56-5016-4231-8A17-734B0C4C2FE3}"/>
    <cellStyle name="20% - Énfasis1 3 13" xfId="134" xr:uid="{3E4239F4-EE19-4B6F-BE68-BEB15C3EB077}"/>
    <cellStyle name="20% - Énfasis1 3 14" xfId="135" xr:uid="{D549221E-C9E5-493F-90BE-6FEBDEA12862}"/>
    <cellStyle name="20% - Énfasis1 3 15" xfId="136" xr:uid="{56E739C1-19C0-48D8-B0E6-EB4569C25C3D}"/>
    <cellStyle name="20% - Énfasis1 3 16" xfId="137" xr:uid="{9608FD28-2062-433A-A6EA-2F67B8E5DBC1}"/>
    <cellStyle name="20% - Énfasis1 3 17" xfId="138" xr:uid="{C3044C85-2E02-443D-A3C9-E5D4CDE5EC4F}"/>
    <cellStyle name="20% - Énfasis1 3 18" xfId="139" xr:uid="{1C099B90-8F1D-40B9-9D72-31333A1B6948}"/>
    <cellStyle name="20% - Énfasis1 3 19" xfId="48605" xr:uid="{62AB908A-2DF0-4531-9331-CC5B984FE801}"/>
    <cellStyle name="20% - Énfasis1 3 2" xfId="140" xr:uid="{946CF3FC-6A4A-4997-8D4A-7C57BD154044}"/>
    <cellStyle name="20% - Énfasis1 3 2 2" xfId="48606" xr:uid="{7997543F-5E13-4171-A211-324670655932}"/>
    <cellStyle name="20% - Énfasis1 3 3" xfId="141" xr:uid="{577A7745-AED9-4F92-B579-8BB01D3A540C}"/>
    <cellStyle name="20% - Énfasis1 3 4" xfId="142" xr:uid="{5C735D77-14D1-4D86-9009-CE5779AB772E}"/>
    <cellStyle name="20% - Énfasis1 3 5" xfId="143" xr:uid="{04442AC3-9615-48F1-A26A-ACE49824501F}"/>
    <cellStyle name="20% - Énfasis1 3 6" xfId="144" xr:uid="{20E0A800-FEB6-41A7-B124-0F746B4DA7DD}"/>
    <cellStyle name="20% - Énfasis1 3 7" xfId="145" xr:uid="{0237956E-C0EC-4A4E-9346-68D07C63EE71}"/>
    <cellStyle name="20% - Énfasis1 3 8" xfId="146" xr:uid="{935AD8C0-6A7B-435B-9757-DCB6C7FBBDF9}"/>
    <cellStyle name="20% - Énfasis1 3 9" xfId="147" xr:uid="{CB13A046-8177-42A4-AF16-1E3DEA19480E}"/>
    <cellStyle name="20% - Énfasis1 3_BC SOLES" xfId="148" xr:uid="{A53C406F-9A7C-42AD-B753-50FCFB44D687}"/>
    <cellStyle name="20% - Énfasis1 30" xfId="7555" xr:uid="{8E97F8B6-07B6-48B1-9BC8-2FC6B74F87ED}"/>
    <cellStyle name="20% - Énfasis1 30 2" xfId="7556" xr:uid="{A81C25EC-C57E-4768-84D3-D59AC2E867F1}"/>
    <cellStyle name="20% - Énfasis1 30_Margen" xfId="39400" xr:uid="{CD3ED232-5589-4428-BC30-F4CC93EB095B}"/>
    <cellStyle name="20% - Énfasis1 31" xfId="7557" xr:uid="{909CBFA1-80C1-43E0-AC71-8AB71D31FB20}"/>
    <cellStyle name="20% - Énfasis1 31 2" xfId="7558" xr:uid="{A67B8700-05F5-4668-ABCA-A069DECFCFED}"/>
    <cellStyle name="20% - Énfasis1 31_Margen" xfId="39401" xr:uid="{8C6F261F-D6AC-4ADF-905E-CAA6B3FFC897}"/>
    <cellStyle name="20% - Énfasis1 32" xfId="7559" xr:uid="{EC74C56C-0909-40F7-8C7B-ACA244D14B8A}"/>
    <cellStyle name="20% - Énfasis1 32 2" xfId="7560" xr:uid="{28EB29A3-7DAD-481E-9097-7D82A000BC78}"/>
    <cellStyle name="20% - Énfasis1 32_Margen" xfId="39402" xr:uid="{D32472FD-B7AB-4018-A228-9576A68348E8}"/>
    <cellStyle name="20% - Énfasis1 33" xfId="7561" xr:uid="{D029D1C8-BF4B-45BE-B134-A1FBCA392AEE}"/>
    <cellStyle name="20% - Énfasis1 33 2" xfId="7562" xr:uid="{1A24E633-0489-469D-B70D-18A3756EF9E1}"/>
    <cellStyle name="20% - Énfasis1 33_Margen" xfId="39403" xr:uid="{2A009840-F682-481B-97A3-2CD58F0254CD}"/>
    <cellStyle name="20% - Énfasis1 34" xfId="7563" xr:uid="{405EFB55-F0DD-4BB4-8F94-F0E46AFA2A36}"/>
    <cellStyle name="20% - Énfasis1 34 2" xfId="7564" xr:uid="{667EAB30-E38B-42D1-ABA4-CBB3D739F49C}"/>
    <cellStyle name="20% - Énfasis1 34_Margen" xfId="39404" xr:uid="{9766799A-B8D4-4D21-BA72-3CFBEF35C772}"/>
    <cellStyle name="20% - Énfasis1 35" xfId="7565" xr:uid="{3CC23922-7456-433A-B27F-58A98E4D7829}"/>
    <cellStyle name="20% - Énfasis1 35 2" xfId="7566" xr:uid="{A422EC53-BC84-4CEB-80B4-5D615250813A}"/>
    <cellStyle name="20% - Énfasis1 35_Margen" xfId="39405" xr:uid="{7D158332-4F84-4540-BB3A-1C8F88813B30}"/>
    <cellStyle name="20% - Énfasis1 36" xfId="7567" xr:uid="{6A669F7F-1958-426B-8DD8-3FD33187BD08}"/>
    <cellStyle name="20% - Énfasis1 36 10" xfId="7568" xr:uid="{106D2727-3196-488A-A2E9-1A07D961F770}"/>
    <cellStyle name="20% - Énfasis1 36 10 2" xfId="7569" xr:uid="{E9512430-9499-4C76-B74C-BAAC296BB6A2}"/>
    <cellStyle name="20% - Énfasis1 36 10_Margen" xfId="39406" xr:uid="{80656607-E0A0-42D2-87E9-0A0A2BADFA65}"/>
    <cellStyle name="20% - Énfasis1 36 11" xfId="7570" xr:uid="{8237A378-FC88-4232-98C2-DC2492A91792}"/>
    <cellStyle name="20% - Énfasis1 36 11 2" xfId="7571" xr:uid="{4BF4B4F4-5019-4E2B-ADD9-09B755A415FA}"/>
    <cellStyle name="20% - Énfasis1 36 11_Margen" xfId="39407" xr:uid="{E8475E36-A834-4D93-B6EB-2AEA5A1F5AC5}"/>
    <cellStyle name="20% - Énfasis1 36 12" xfId="7572" xr:uid="{F9EB3F0C-832A-4D6C-A2E0-46454F22D9F8}"/>
    <cellStyle name="20% - Énfasis1 36 12 2" xfId="7573" xr:uid="{14B2B5F2-2D40-4AC3-AFC2-76AF69F69223}"/>
    <cellStyle name="20% - Énfasis1 36 12_Margen" xfId="39408" xr:uid="{18687CD6-74D0-488C-BCFE-ED5FABCEE01F}"/>
    <cellStyle name="20% - Énfasis1 36 13" xfId="7574" xr:uid="{57FFC0B3-8F7B-4A85-93B5-A3D2E766A6F7}"/>
    <cellStyle name="20% - Énfasis1 36 13 2" xfId="7575" xr:uid="{9875F654-3330-4435-87D1-A1D9308ED16F}"/>
    <cellStyle name="20% - Énfasis1 36 13_Margen" xfId="39409" xr:uid="{5C725A1B-014F-4832-B2CE-13EA1B51AA14}"/>
    <cellStyle name="20% - Énfasis1 36 14" xfId="7576" xr:uid="{5D5D6FBA-A32A-466F-8968-832BBA900914}"/>
    <cellStyle name="20% - Énfasis1 36 14 2" xfId="7577" xr:uid="{F3E18883-21CE-4DED-9A49-0DFC74CE6820}"/>
    <cellStyle name="20% - Énfasis1 36 14_Margen" xfId="39410" xr:uid="{8431EE22-BDA0-4350-8F4D-521D2ECC2C36}"/>
    <cellStyle name="20% - Énfasis1 36 15" xfId="7578" xr:uid="{DA8EFB43-0DD2-4A09-BDCA-C5A691F5D978}"/>
    <cellStyle name="20% - Énfasis1 36 15 2" xfId="7579" xr:uid="{ECCF3FA4-C488-430B-BF11-C80C412E4497}"/>
    <cellStyle name="20% - Énfasis1 36 15_Margen" xfId="39411" xr:uid="{29201B5B-15C5-4B4A-9618-3F8670C04737}"/>
    <cellStyle name="20% - Énfasis1 36 16" xfId="7580" xr:uid="{3CE47E8F-D3E8-4606-8186-A63A3803CB19}"/>
    <cellStyle name="20% - Énfasis1 36 16 2" xfId="7581" xr:uid="{F03AECA9-FC8B-4831-847B-00DC7850C170}"/>
    <cellStyle name="20% - Énfasis1 36 16_Margen" xfId="39412" xr:uid="{6C14E4E0-11BB-4726-96BE-C1ACC1DD99C7}"/>
    <cellStyle name="20% - Énfasis1 36 17" xfId="7582" xr:uid="{5302BB01-AAAB-46F3-B67C-0D27F7244706}"/>
    <cellStyle name="20% - Énfasis1 36 17 2" xfId="7583" xr:uid="{FD75D4E0-F4F5-4CE0-9663-9A704FC0EE76}"/>
    <cellStyle name="20% - Énfasis1 36 17_Margen" xfId="39413" xr:uid="{A604ACB5-DE15-4E46-B649-8FCB763C2433}"/>
    <cellStyle name="20% - Énfasis1 36 18" xfId="7584" xr:uid="{DA84A201-0F1B-4864-AA05-9ADCBC12A3E7}"/>
    <cellStyle name="20% - Énfasis1 36 18 2" xfId="7585" xr:uid="{54DE8C43-64D3-4D98-A0BC-4D7187DE4B26}"/>
    <cellStyle name="20% - Énfasis1 36 18_Margen" xfId="39414" xr:uid="{43956247-A629-4B8A-AAAF-603253E6294A}"/>
    <cellStyle name="20% - Énfasis1 36 19" xfId="7586" xr:uid="{28194BDA-6E81-4ED6-9318-AA80AE73A59D}"/>
    <cellStyle name="20% - Énfasis1 36 19 2" xfId="7587" xr:uid="{EC50F181-23C9-42FD-B417-0B2BD3D4BE72}"/>
    <cellStyle name="20% - Énfasis1 36 19_Margen" xfId="39415" xr:uid="{67EC8B5A-59B8-4962-B7C4-8F1CD01B173F}"/>
    <cellStyle name="20% - Énfasis1 36 2" xfId="7588" xr:uid="{AC76D76C-638C-4558-A412-80DF5348F0D9}"/>
    <cellStyle name="20% - Énfasis1 36 2 2" xfId="7589" xr:uid="{7625F352-527B-4CC1-A9A5-D8796F9B6188}"/>
    <cellStyle name="20% - Énfasis1 36 2_Margen" xfId="39416" xr:uid="{1A4BD38F-03C8-4A69-A681-8289441BE992}"/>
    <cellStyle name="20% - Énfasis1 36 20" xfId="7590" xr:uid="{F685A016-90F8-4DCF-901C-ACD4F77E2C63}"/>
    <cellStyle name="20% - Énfasis1 36 20 2" xfId="7591" xr:uid="{57D40168-87D2-4C7E-A780-4E06DE691772}"/>
    <cellStyle name="20% - Énfasis1 36 20_Margen" xfId="39417" xr:uid="{F8BDB8FB-4D0B-4BB6-9236-58B1304433AC}"/>
    <cellStyle name="20% - Énfasis1 36 21" xfId="7592" xr:uid="{85C33AAD-7956-411E-B37D-64D497AFCF73}"/>
    <cellStyle name="20% - Énfasis1 36 21 2" xfId="7593" xr:uid="{068212C5-AB0C-4953-8643-E35580B82147}"/>
    <cellStyle name="20% - Énfasis1 36 21_Margen" xfId="39418" xr:uid="{82DC8945-11A3-46E4-8AEB-E01F2D5F54A4}"/>
    <cellStyle name="20% - Énfasis1 36 22" xfId="7594" xr:uid="{F525ED0A-1083-4801-9385-AB17A70B012F}"/>
    <cellStyle name="20% - Énfasis1 36 3" xfId="7595" xr:uid="{91FB7795-B47C-4FD8-9976-586ED9879638}"/>
    <cellStyle name="20% - Énfasis1 36 3 2" xfId="7596" xr:uid="{2C6E3017-8A2B-4AF1-8234-967014FE3736}"/>
    <cellStyle name="20% - Énfasis1 36 3_Margen" xfId="39419" xr:uid="{4AC10BD6-343E-47C5-B192-488102A6AD07}"/>
    <cellStyle name="20% - Énfasis1 36 4" xfId="7597" xr:uid="{DB19F30D-90C1-47CA-9680-CBF55BEBFB51}"/>
    <cellStyle name="20% - Énfasis1 36 4 2" xfId="7598" xr:uid="{70EFFFD1-938D-4F5A-B3DD-AB73E33C9EED}"/>
    <cellStyle name="20% - Énfasis1 36 4_Margen" xfId="39420" xr:uid="{CE7606C6-F823-48D4-8029-80C1D1177F8C}"/>
    <cellStyle name="20% - Énfasis1 36 5" xfId="7599" xr:uid="{EC3C84F3-47C6-42D4-97AF-B8208DFD505B}"/>
    <cellStyle name="20% - Énfasis1 36 5 2" xfId="7600" xr:uid="{256B89D5-2DCD-46B0-94ED-25A5C6F52416}"/>
    <cellStyle name="20% - Énfasis1 36 5_Margen" xfId="39421" xr:uid="{DCEA1A00-AA81-4C57-8FD4-8D3FD529FA3B}"/>
    <cellStyle name="20% - Énfasis1 36 6" xfId="7601" xr:uid="{23DE9A28-B99E-4BA3-9BD0-1A30F83BCCBF}"/>
    <cellStyle name="20% - Énfasis1 36 6 2" xfId="7602" xr:uid="{46569915-1408-470E-B40D-DFC5FBF35E86}"/>
    <cellStyle name="20% - Énfasis1 36 6_Margen" xfId="39422" xr:uid="{D5ED54CD-BB45-4381-8D16-86A254B49D36}"/>
    <cellStyle name="20% - Énfasis1 36 7" xfId="7603" xr:uid="{F2962B39-875F-487A-BF72-E221B45804AF}"/>
    <cellStyle name="20% - Énfasis1 36 7 2" xfId="7604" xr:uid="{9B94384C-9BC5-466B-9FE6-218AA133E1C6}"/>
    <cellStyle name="20% - Énfasis1 36 7_Margen" xfId="39423" xr:uid="{9871AD9B-24D7-496A-8088-62EE33840D5C}"/>
    <cellStyle name="20% - Énfasis1 36 8" xfId="7605" xr:uid="{3630DD29-A434-4030-BA69-8671B63BE00A}"/>
    <cellStyle name="20% - Énfasis1 36 8 2" xfId="7606" xr:uid="{8B7FFE06-9349-44AE-A113-3B342EEC1D68}"/>
    <cellStyle name="20% - Énfasis1 36 8_Margen" xfId="39424" xr:uid="{74AB6F56-94E8-43C6-BC2B-030D527EC61D}"/>
    <cellStyle name="20% - Énfasis1 36 9" xfId="7607" xr:uid="{983FB47C-FC95-4C82-A284-57B461B0E844}"/>
    <cellStyle name="20% - Énfasis1 36 9 2" xfId="7608" xr:uid="{B4065DA3-1528-4A83-9850-BE13E696A8F5}"/>
    <cellStyle name="20% - Énfasis1 36 9_Margen" xfId="39425" xr:uid="{882E8A7A-DE26-46CD-9246-EE3C9C4654CF}"/>
    <cellStyle name="20% - Énfasis1 36_Margen" xfId="39426" xr:uid="{D17CA1E7-4E2E-4498-B10B-A6D89A0B7944}"/>
    <cellStyle name="20% - Énfasis1 37" xfId="7609" xr:uid="{B659AADE-BD7E-474E-B701-35F884B1CC25}"/>
    <cellStyle name="20% - Énfasis1 37 2" xfId="7610" xr:uid="{BF9C6380-DBFC-4041-8626-2FF4D713415B}"/>
    <cellStyle name="20% - Énfasis1 37_Margen" xfId="39427" xr:uid="{C0652742-AB6F-4CB0-86CA-AEA5D54C4222}"/>
    <cellStyle name="20% - Énfasis1 38" xfId="7611" xr:uid="{1C62453A-3262-4E67-956D-4B24722D6BD8}"/>
    <cellStyle name="20% - Énfasis1 38 2" xfId="7612" xr:uid="{D8A09465-1E05-4712-AE0B-56DC587FF883}"/>
    <cellStyle name="20% - Énfasis1 38_Margen" xfId="39428" xr:uid="{69C9FAA3-DC0C-46FD-A040-A7BA3674AA84}"/>
    <cellStyle name="20% - Énfasis1 39" xfId="7613" xr:uid="{6D219047-9787-474A-BCF3-9A725E709452}"/>
    <cellStyle name="20% - Énfasis1 39 2" xfId="7614" xr:uid="{87344CC4-235B-4EFD-890D-17BA1B244644}"/>
    <cellStyle name="20% - Énfasis1 39_Margen" xfId="39429" xr:uid="{CCD5E19B-4884-41BC-AAB4-6592DBCB19EF}"/>
    <cellStyle name="20% - Énfasis1 4" xfId="149" xr:uid="{311847EC-F392-4BFF-B799-F870D9332176}"/>
    <cellStyle name="20% - Énfasis1 4 10" xfId="150" xr:uid="{188EA796-769E-46EC-9D2E-371878217863}"/>
    <cellStyle name="20% - Énfasis1 4 11" xfId="151" xr:uid="{86F7EC79-65A4-4E2C-A64D-E027E44DC7E8}"/>
    <cellStyle name="20% - Énfasis1 4 12" xfId="152" xr:uid="{8DF5D7E2-0D89-44EF-9A22-CA729D18763E}"/>
    <cellStyle name="20% - Énfasis1 4 13" xfId="153" xr:uid="{82DFFF8E-581B-4B3D-8E06-C79A7838983A}"/>
    <cellStyle name="20% - Énfasis1 4 14" xfId="154" xr:uid="{BA232206-9F78-4955-8E46-B627EC89180C}"/>
    <cellStyle name="20% - Énfasis1 4 15" xfId="155" xr:uid="{23E11AA5-5008-4262-8A59-75CEFD4B1FE0}"/>
    <cellStyle name="20% - Énfasis1 4 16" xfId="156" xr:uid="{20B83ADC-83F6-4CE1-8023-4E519A9AC4E8}"/>
    <cellStyle name="20% - Énfasis1 4 17" xfId="157" xr:uid="{AFE71D52-21EF-47D9-865D-CEC30A5158BD}"/>
    <cellStyle name="20% - Énfasis1 4 18" xfId="158" xr:uid="{17277F5C-47E7-488C-9565-C0425F9635B1}"/>
    <cellStyle name="20% - Énfasis1 4 19" xfId="48607" xr:uid="{9971EB61-2747-4F62-8D3E-36A99CE3FEEC}"/>
    <cellStyle name="20% - Énfasis1 4 2" xfId="159" xr:uid="{187FAD3E-9044-4652-9194-A52719915BE8}"/>
    <cellStyle name="20% - Énfasis1 4 3" xfId="160" xr:uid="{884AEA1D-8131-4ED2-A3E6-248ADC76645A}"/>
    <cellStyle name="20% - Énfasis1 4 4" xfId="161" xr:uid="{024BEE96-2F79-4BC9-BB19-9CFD0150A676}"/>
    <cellStyle name="20% - Énfasis1 4 5" xfId="162" xr:uid="{4B4D2BCC-9538-47BD-A573-5F95933854DB}"/>
    <cellStyle name="20% - Énfasis1 4 6" xfId="163" xr:uid="{B6626E2F-558E-4D69-93A8-F5B9F7D99F17}"/>
    <cellStyle name="20% - Énfasis1 4 7" xfId="164" xr:uid="{257A03DE-85B9-4470-86B5-024A42FB1977}"/>
    <cellStyle name="20% - Énfasis1 4 8" xfId="165" xr:uid="{D3BCC3F6-42AE-4AE8-880D-2BA1162DB416}"/>
    <cellStyle name="20% - Énfasis1 4 9" xfId="166" xr:uid="{EC502771-F0AE-4F22-8861-9241368D39E1}"/>
    <cellStyle name="20% - Énfasis1 4_BC SOLES" xfId="167" xr:uid="{545FEFF1-6006-4C56-B12A-745DCB310A5B}"/>
    <cellStyle name="20% - Énfasis1 40" xfId="7615" xr:uid="{9184C3F5-625D-4BF8-B547-29F1DF962A38}"/>
    <cellStyle name="20% - Énfasis1 40 2" xfId="7616" xr:uid="{CB4FCCB7-991D-4DD9-8341-36E6192199FC}"/>
    <cellStyle name="20% - Énfasis1 40_Margen" xfId="39430" xr:uid="{5ACF18C5-F6EF-4A20-A836-D0CA15957FFD}"/>
    <cellStyle name="20% - Énfasis1 41" xfId="7617" xr:uid="{9EF1CEAE-7AB7-4B24-AFF3-C66293397285}"/>
    <cellStyle name="20% - Énfasis1 41 2" xfId="7618" xr:uid="{0C96AFFE-F65B-427E-87D0-1C63917626F4}"/>
    <cellStyle name="20% - Énfasis1 41_Margen" xfId="39431" xr:uid="{E683F57B-F1F0-44E1-9F17-E74D9EA61E31}"/>
    <cellStyle name="20% - Énfasis1 42" xfId="7619" xr:uid="{849DA39C-6591-4618-9CB3-C13880F25FE2}"/>
    <cellStyle name="20% - Énfasis1 42 2" xfId="7620" xr:uid="{40798C01-8CEB-4C37-A0D2-3C5BE4486951}"/>
    <cellStyle name="20% - Énfasis1 42_Margen" xfId="39432" xr:uid="{8605726B-3C6C-4460-9E2E-7F0D4F807A74}"/>
    <cellStyle name="20% - Énfasis1 43" xfId="7621" xr:uid="{F2250BD4-4AA6-4FF6-AF0B-ABF1A6A24C1D}"/>
    <cellStyle name="20% - Énfasis1 43 2" xfId="7622" xr:uid="{E814FC13-6C8C-40A3-ABC6-2F5E7F92E127}"/>
    <cellStyle name="20% - Énfasis1 43_Margen" xfId="39433" xr:uid="{6736A50E-15F8-4B7D-9494-0213169C5C86}"/>
    <cellStyle name="20% - Énfasis1 44" xfId="7623" xr:uid="{58A4E45A-06FA-4809-ACF2-8C6669CD596D}"/>
    <cellStyle name="20% - Énfasis1 44 2" xfId="7624" xr:uid="{17C53F06-FD74-481B-9E95-6A188718DC3E}"/>
    <cellStyle name="20% - Énfasis1 44_Margen" xfId="39434" xr:uid="{8BABBC2C-3206-4794-BA10-BCF0F0F06518}"/>
    <cellStyle name="20% - Énfasis1 45" xfId="7625" xr:uid="{AECB3C24-9475-402D-AC7F-4E828DEC08EC}"/>
    <cellStyle name="20% - Énfasis1 45 2" xfId="7626" xr:uid="{7CA936A6-8E21-47B2-96CD-BA96B834148D}"/>
    <cellStyle name="20% - Énfasis1 45_Margen" xfId="39435" xr:uid="{92B1CE56-9E28-478D-9E4F-5D0B1B21CCF3}"/>
    <cellStyle name="20% - Énfasis1 46" xfId="7627" xr:uid="{49263475-F86B-4D50-8B2B-C769AA291CD6}"/>
    <cellStyle name="20% - Énfasis1 46 2" xfId="7628" xr:uid="{10370D34-24BB-4BD3-883B-10DF2E2CA453}"/>
    <cellStyle name="20% - Énfasis1 46_Margen" xfId="39436" xr:uid="{6E3CFA25-8072-4D85-8D51-CC541DA5A6B1}"/>
    <cellStyle name="20% - Énfasis1 47" xfId="7629" xr:uid="{065359FA-36C1-4AF7-B1CD-A8AC56A24A0C}"/>
    <cellStyle name="20% - Énfasis1 47 2" xfId="7630" xr:uid="{C563E897-D356-40CC-AA9A-D7BD8D1844A8}"/>
    <cellStyle name="20% - Énfasis1 47_Margen" xfId="39437" xr:uid="{1786C9EE-876B-4A53-8A02-7B111F243A33}"/>
    <cellStyle name="20% - Énfasis1 48" xfId="7631" xr:uid="{A0FC5730-4AF7-41BE-BAE5-62D71EA09103}"/>
    <cellStyle name="20% - Énfasis1 48 2" xfId="7632" xr:uid="{CAEEBCCE-2F0F-462F-B2D9-A4964D9DCE84}"/>
    <cellStyle name="20% - Énfasis1 48_Margen" xfId="39438" xr:uid="{43565EA4-F9DD-41EF-9352-C17F667B0EC0}"/>
    <cellStyle name="20% - Énfasis1 49" xfId="7633" xr:uid="{2078EA5C-7338-4A80-8308-7D417A45D69D}"/>
    <cellStyle name="20% - Énfasis1 49 2" xfId="7634" xr:uid="{A0E8E300-6882-481F-BD2D-B6EF7FE592F2}"/>
    <cellStyle name="20% - Énfasis1 49_Margen" xfId="39439" xr:uid="{967DA9A2-51E1-4849-B09F-868CCAFB079C}"/>
    <cellStyle name="20% - Énfasis1 5" xfId="168" xr:uid="{43E54A47-3CE6-4344-B5D1-06342982D00A}"/>
    <cellStyle name="20% - Énfasis1 5 2" xfId="7635" xr:uid="{BD90D841-BD69-4B38-B205-8BCFEB1E8301}"/>
    <cellStyle name="20% - Énfasis1 5 3" xfId="7636" xr:uid="{D8DF911C-5A1E-435B-922F-2F825D8E51E2}"/>
    <cellStyle name="20% - Énfasis1 5_Margen" xfId="39440" xr:uid="{E5039728-166C-45C8-A03F-7095F07B3422}"/>
    <cellStyle name="20% - Énfasis1 50" xfId="7637" xr:uid="{6653B34A-BBBF-4F47-9E5C-A08FF13F7A6C}"/>
    <cellStyle name="20% - Énfasis1 50 2" xfId="7638" xr:uid="{E144CF5C-8F27-4A66-BE13-865127D67B9A}"/>
    <cellStyle name="20% - Énfasis1 50_Margen" xfId="39441" xr:uid="{002BF674-7390-4B4D-B9F6-EF2585F63DCB}"/>
    <cellStyle name="20% - Énfasis1 51" xfId="7639" xr:uid="{648E04F2-1771-496B-8FE8-46E43ED8E23B}"/>
    <cellStyle name="20% - Énfasis1 51 2" xfId="7640" xr:uid="{7D7B33A3-416D-4ADC-8444-C9219A5AA4BC}"/>
    <cellStyle name="20% - Énfasis1 51_Margen" xfId="39442" xr:uid="{3CD7BA22-7F84-46EB-ABC9-D3E37F4F2FB5}"/>
    <cellStyle name="20% - Énfasis1 52" xfId="7641" xr:uid="{B13806C3-FEF6-4103-96C3-C6AA98D566A7}"/>
    <cellStyle name="20% - Énfasis1 52 2" xfId="7642" xr:uid="{EAF19973-9C08-4BA8-860D-3FE3B19616E4}"/>
    <cellStyle name="20% - Énfasis1 52_Margen" xfId="39443" xr:uid="{63725215-48C0-4FD7-9E3B-5D043251BFF7}"/>
    <cellStyle name="20% - Énfasis1 53" xfId="7643" xr:uid="{5DA0279F-23ED-4E14-BD91-735CECA52A17}"/>
    <cellStyle name="20% - Énfasis1 53 2" xfId="7644" xr:uid="{F083C704-3072-4293-A9C2-9DBB166B6EC1}"/>
    <cellStyle name="20% - Énfasis1 53_Margen" xfId="39444" xr:uid="{A2C598B2-52A1-4FC5-BE47-56826229AF61}"/>
    <cellStyle name="20% - Énfasis1 54" xfId="7645" xr:uid="{8FAFAE8F-EC95-4205-909C-5D75667DF50B}"/>
    <cellStyle name="20% - Énfasis1 54 2" xfId="7646" xr:uid="{4F5E26DD-A537-47D8-A1C3-3298F450CC35}"/>
    <cellStyle name="20% - Énfasis1 54_Margen" xfId="39445" xr:uid="{A3A6113A-5E27-48DB-B881-0E4830E071DD}"/>
    <cellStyle name="20% - Énfasis1 55" xfId="7647" xr:uid="{3A94824C-69CD-499B-9136-E50CA3529E84}"/>
    <cellStyle name="20% - Énfasis1 55 2" xfId="7648" xr:uid="{94045B91-E363-4D56-A96D-EA60A0763191}"/>
    <cellStyle name="20% - Énfasis1 55_Margen" xfId="39446" xr:uid="{8B5BFF79-0FAB-4114-9BCD-433FCF6FC6C7}"/>
    <cellStyle name="20% - Énfasis1 56" xfId="7649" xr:uid="{A28670FC-C70E-432D-A414-58D6FC4EF1F0}"/>
    <cellStyle name="20% - Énfasis1 56 2" xfId="7650" xr:uid="{7F41961F-8F19-4D34-9806-8DF77BA8836F}"/>
    <cellStyle name="20% - Énfasis1 56_Margen" xfId="39447" xr:uid="{85023CAD-20EA-4B90-8967-B01F5828D243}"/>
    <cellStyle name="20% - Énfasis1 57" xfId="7651" xr:uid="{E67857E9-DCDF-4FB3-A74C-7136E04AF4CB}"/>
    <cellStyle name="20% - Énfasis1 57 2" xfId="7652" xr:uid="{C8FC7D9A-4E4F-49D1-803D-C6562C1CFBB9}"/>
    <cellStyle name="20% - Énfasis1 57_Margen" xfId="39448" xr:uid="{E988F4C5-E0F4-48E7-99AE-283B52929C24}"/>
    <cellStyle name="20% - Énfasis1 58" xfId="7653" xr:uid="{E108DB75-ACF6-4B71-974A-A1D31839EF41}"/>
    <cellStyle name="20% - Énfasis1 58 2" xfId="7654" xr:uid="{038B0050-0C6E-4625-90C6-9692391CD13F}"/>
    <cellStyle name="20% - Énfasis1 58_Margen" xfId="39449" xr:uid="{6F0F7F4B-840F-4CD5-94F3-A026007145C3}"/>
    <cellStyle name="20% - Énfasis1 59" xfId="7655" xr:uid="{40F15BC2-9E22-4C48-A4BC-B1AEE9090FDD}"/>
    <cellStyle name="20% - Énfasis1 59 2" xfId="7656" xr:uid="{EE7F928C-7A49-4656-9400-7AB3B8CC5260}"/>
    <cellStyle name="20% - Énfasis1 59_Margen" xfId="39450" xr:uid="{314C59F8-E731-49C2-82EA-911D41AF623D}"/>
    <cellStyle name="20% - Énfasis1 6" xfId="7657" xr:uid="{D1338944-8150-4469-8B53-DF2FF94F57CC}"/>
    <cellStyle name="20% - Énfasis1 6 2" xfId="7658" xr:uid="{7ADBC157-0BD0-497A-90AA-A84116651B62}"/>
    <cellStyle name="20% - Énfasis1 6 3" xfId="7659" xr:uid="{B4A89016-76F7-4528-9470-BF5EDAD672EA}"/>
    <cellStyle name="20% - Énfasis1 6_Margen" xfId="39451" xr:uid="{5395B888-14B7-4BCA-84EC-EFA48A7FC05D}"/>
    <cellStyle name="20% - Énfasis1 60" xfId="7660" xr:uid="{29AF2B75-F37C-4B7E-B776-C4FD9A6A6D72}"/>
    <cellStyle name="20% - Énfasis1 60 2" xfId="7661" xr:uid="{A64D82E3-F8E9-4A19-8AC8-7CEAE07C33C8}"/>
    <cellStyle name="20% - Énfasis1 60_Margen" xfId="39452" xr:uid="{8C8CD2B1-5236-49CF-B8D6-38EA749FDB5C}"/>
    <cellStyle name="20% - Énfasis1 61" xfId="7662" xr:uid="{B83DBCBF-8B51-4A6C-BED9-7BEF919AFC4E}"/>
    <cellStyle name="20% - Énfasis1 61 2" xfId="7663" xr:uid="{5BB83052-E0D7-467B-B809-C45D3F37A03B}"/>
    <cellStyle name="20% - Énfasis1 61_Margen" xfId="39453" xr:uid="{A0268252-480A-492B-A824-112AFA8FE5E3}"/>
    <cellStyle name="20% - Énfasis1 62" xfId="7664" xr:uid="{A30EF077-6A07-4E4B-B61E-6638F9E26F4C}"/>
    <cellStyle name="20% - Énfasis1 62 2" xfId="7665" xr:uid="{237B789C-BCEA-495D-984B-244263E1261E}"/>
    <cellStyle name="20% - Énfasis1 62_Margen" xfId="39454" xr:uid="{291AE25C-755E-4BDC-84EB-62720A8A5959}"/>
    <cellStyle name="20% - Énfasis1 63" xfId="7666" xr:uid="{199C9EA4-8BB2-4D21-8D0C-5B9760A77ADA}"/>
    <cellStyle name="20% - Énfasis1 63 2" xfId="7667" xr:uid="{63B83A0D-2F53-4515-BEA9-FDCE3B189E96}"/>
    <cellStyle name="20% - Énfasis1 63_Margen" xfId="39455" xr:uid="{599AD431-9BA9-4BB3-9DAB-8760FBBBDF2B}"/>
    <cellStyle name="20% - Énfasis1 64" xfId="7668" xr:uid="{DFE408C7-AAC7-4C6C-B3BF-EECDFE8EDBFF}"/>
    <cellStyle name="20% - Énfasis1 64 2" xfId="7669" xr:uid="{1F0E6B23-05AE-4FFA-AC5C-636A47FFDC82}"/>
    <cellStyle name="20% - Énfasis1 64_Margen" xfId="39456" xr:uid="{10BF763C-4590-4DBD-AB34-B8C8EF866BC9}"/>
    <cellStyle name="20% - Énfasis1 65" xfId="7670" xr:uid="{E3621DC0-7268-4286-9127-665C7AF17438}"/>
    <cellStyle name="20% - Énfasis1 65 2" xfId="7671" xr:uid="{27D1FD54-AAA4-4B54-B527-A2461914B84B}"/>
    <cellStyle name="20% - Énfasis1 65_Margen" xfId="39457" xr:uid="{7A759383-6F6C-440F-8FE5-6DCCB2598D25}"/>
    <cellStyle name="20% - Énfasis1 66" xfId="7672" xr:uid="{45C5FA85-87E3-4BC1-A0DC-F95D32A407F3}"/>
    <cellStyle name="20% - Énfasis1 66 2" xfId="7673" xr:uid="{504C5E56-2CC2-4A76-A17D-2282C439ED60}"/>
    <cellStyle name="20% - Énfasis1 66_Margen" xfId="39458" xr:uid="{67F33CBD-2D09-411F-B6A3-8D3351E8372E}"/>
    <cellStyle name="20% - Énfasis1 67" xfId="7674" xr:uid="{9F4A09A7-21B2-4422-B37E-D19B32E89F6B}"/>
    <cellStyle name="20% - Énfasis1 67 2" xfId="7675" xr:uid="{074349EB-EE85-4A3B-9063-A4A9D85C7DB2}"/>
    <cellStyle name="20% - Énfasis1 67_Margen" xfId="39459" xr:uid="{72675149-27D0-4DBB-908E-D918F8845FA5}"/>
    <cellStyle name="20% - Énfasis1 68" xfId="7676" xr:uid="{8F7B7E73-A1CE-4A92-BDE0-B777CA184953}"/>
    <cellStyle name="20% - Énfasis1 68 2" xfId="7677" xr:uid="{4C55C8CB-4020-4463-95E8-62EF67D90537}"/>
    <cellStyle name="20% - Énfasis1 68_Margen" xfId="39460" xr:uid="{62F94E27-59A2-4B6B-B657-3D947438119C}"/>
    <cellStyle name="20% - Énfasis1 69" xfId="7678" xr:uid="{1554142B-2402-457B-914F-4FD8568C2848}"/>
    <cellStyle name="20% - Énfasis1 69 2" xfId="7679" xr:uid="{AA3522E4-B7A4-461A-8DC8-C65E8E887878}"/>
    <cellStyle name="20% - Énfasis1 69_Margen" xfId="39461" xr:uid="{E5D06B64-65F4-42DE-8DDA-AA2ED07AE595}"/>
    <cellStyle name="20% - Énfasis1 7" xfId="7680" xr:uid="{0F6F6E99-3995-4384-A592-DBB732B7C848}"/>
    <cellStyle name="20% - Énfasis1 7 2" xfId="7681" xr:uid="{BCF93670-8495-4D90-8082-18B7E48D7BBF}"/>
    <cellStyle name="20% - Énfasis1 7 3" xfId="7682" xr:uid="{083B63FE-D2ED-4646-BE01-FB9E521D0D5D}"/>
    <cellStyle name="20% - Énfasis1 7_Margen" xfId="39462" xr:uid="{C86BE2D7-419F-4D19-BC85-38C8CFDB887F}"/>
    <cellStyle name="20% - Énfasis1 70" xfId="7683" xr:uid="{440081DD-7ED8-4D27-9A68-F3630CFD76CC}"/>
    <cellStyle name="20% - Énfasis1 70 2" xfId="7684" xr:uid="{8B4C5F8C-1DF3-49CE-88F9-0003B2C40504}"/>
    <cellStyle name="20% - Énfasis1 70_Margen" xfId="39463" xr:uid="{4E3CABE4-7EF7-43B4-BD9A-EB2456BD98ED}"/>
    <cellStyle name="20% - Énfasis1 71" xfId="7685" xr:uid="{D6BACACF-5C40-48FF-89A3-B9C09ABF26BB}"/>
    <cellStyle name="20% - Énfasis1 71 2" xfId="7686" xr:uid="{83384C68-A22C-4C51-8A92-FD3AA6AC4961}"/>
    <cellStyle name="20% - Énfasis1 71_Margen" xfId="39464" xr:uid="{820E4523-2B6E-43E3-9F7E-0C934442786B}"/>
    <cellStyle name="20% - Énfasis1 72" xfId="7687" xr:uid="{9E2D23AC-7589-48D6-B146-8E5FFE19AEA9}"/>
    <cellStyle name="20% - Énfasis1 72 2" xfId="7688" xr:uid="{99437360-93D2-4C6D-A941-45148BA40D63}"/>
    <cellStyle name="20% - Énfasis1 72_Margen" xfId="39465" xr:uid="{F14CC9F1-704C-4C8C-988A-1889243760A8}"/>
    <cellStyle name="20% - Énfasis1 73" xfId="7689" xr:uid="{B9C851DA-0977-4C04-B124-00601310861E}"/>
    <cellStyle name="20% - Énfasis1 73 2" xfId="7690" xr:uid="{ABFC05A5-076A-4795-87EC-464E81184C80}"/>
    <cellStyle name="20% - Énfasis1 73_Margen" xfId="39466" xr:uid="{2AF0115D-C3ED-4B60-8A6C-492460AD4CA5}"/>
    <cellStyle name="20% - Énfasis1 74" xfId="7691" xr:uid="{9357EA06-9B33-401F-B6EA-792040F0DB33}"/>
    <cellStyle name="20% - Énfasis1 74 2" xfId="7692" xr:uid="{54F380A3-98A9-4781-908F-F2EFF87CB7D3}"/>
    <cellStyle name="20% - Énfasis1 74_Margen" xfId="39467" xr:uid="{AB0364F6-102C-4A17-86C5-604F3808D24D}"/>
    <cellStyle name="20% - Énfasis1 75" xfId="7693" xr:uid="{0C7501E8-DA9C-4D31-84BC-A8E036866FF7}"/>
    <cellStyle name="20% - Énfasis1 75 2" xfId="7694" xr:uid="{447A4F97-9E4D-4F7C-97A1-9B1FC86B7CAE}"/>
    <cellStyle name="20% - Énfasis1 75_Margen" xfId="39468" xr:uid="{CE5646EB-217C-447F-B7FF-7CDA7B3AD55C}"/>
    <cellStyle name="20% - Énfasis1 76" xfId="7695" xr:uid="{F4A95132-3F2F-4F46-8CC4-F38443A1C24E}"/>
    <cellStyle name="20% - Énfasis1 76 2" xfId="7696" xr:uid="{AF3290F2-1265-45AB-9DC0-C37D2A7B4557}"/>
    <cellStyle name="20% - Énfasis1 76_Margen" xfId="39469" xr:uid="{441E0B88-BBB8-4F9F-B75F-B04527931A85}"/>
    <cellStyle name="20% - Énfasis1 77" xfId="7697" xr:uid="{98F0940F-818C-4A4D-B584-8DFA1AAC7CB5}"/>
    <cellStyle name="20% - Énfasis1 77 2" xfId="7698" xr:uid="{05E4FC7A-AA69-41BC-9292-BDB8C82182B0}"/>
    <cellStyle name="20% - Énfasis1 77_Margen" xfId="39470" xr:uid="{8E5423C2-DC85-42FD-A087-406458F38369}"/>
    <cellStyle name="20% - Énfasis1 78" xfId="7699" xr:uid="{66066A6A-1B59-4F68-B8AF-F62E906DBE30}"/>
    <cellStyle name="20% - Énfasis1 78 2" xfId="7700" xr:uid="{20D5769F-FFF5-4035-8919-B477A5867D13}"/>
    <cellStyle name="20% - Énfasis1 78_Margen" xfId="39471" xr:uid="{24102D75-DBF6-4B5C-87D2-C8F735394952}"/>
    <cellStyle name="20% - Énfasis1 79" xfId="7701" xr:uid="{97C20C31-D806-4DBD-9E2A-2C98F3B83350}"/>
    <cellStyle name="20% - Énfasis1 79 2" xfId="7702" xr:uid="{28CFF561-3E16-4965-B14F-7CEBFE1656B0}"/>
    <cellStyle name="20% - Énfasis1 79_Margen" xfId="39472" xr:uid="{BB039125-CB10-44F3-9081-93561D5091A8}"/>
    <cellStyle name="20% - Énfasis1 8" xfId="7703" xr:uid="{C49259F5-0CB2-45C4-BE40-177B1D05D6AB}"/>
    <cellStyle name="20% - Énfasis1 8 2" xfId="7704" xr:uid="{895E63AD-756A-427D-BF9B-39D634070484}"/>
    <cellStyle name="20% - Énfasis1 8 3" xfId="7705" xr:uid="{C6E4D850-72DB-4ADA-8C15-389E0697001C}"/>
    <cellStyle name="20% - Énfasis1 8_Margen" xfId="39473" xr:uid="{32B5DB40-621B-4293-8606-272F3EC15398}"/>
    <cellStyle name="20% - Énfasis1 80" xfId="7706" xr:uid="{1369EECC-9584-4670-BE87-84D7861A8CBD}"/>
    <cellStyle name="20% - Énfasis1 80 2" xfId="7707" xr:uid="{7222AFED-1BF6-4D0C-BDE2-F12578174E93}"/>
    <cellStyle name="20% - Énfasis1 80_Margen" xfId="39474" xr:uid="{1B49C954-C681-4A7B-884D-076F2321C780}"/>
    <cellStyle name="20% - Énfasis1 81" xfId="7708" xr:uid="{EF9B0D00-1F13-440A-93AF-628E6F65CA92}"/>
    <cellStyle name="20% - Énfasis1 81 2" xfId="7709" xr:uid="{75CCA087-B592-47F3-8FF5-AD14DEF38FDC}"/>
    <cellStyle name="20% - Énfasis1 81_Margen" xfId="39475" xr:uid="{5266FF09-A3F4-451A-ADF5-5E2CAA867CAD}"/>
    <cellStyle name="20% - Énfasis1 82" xfId="7710" xr:uid="{8CF18DED-4C10-4657-B8CB-39FEC857C1E7}"/>
    <cellStyle name="20% - Énfasis1 82 2" xfId="7711" xr:uid="{022A40DE-5DF4-4365-8350-D3DAAF0640A7}"/>
    <cellStyle name="20% - Énfasis1 82_Margen" xfId="39476" xr:uid="{16AFAF35-B2B3-4D55-9D23-89C0B357774A}"/>
    <cellStyle name="20% - Énfasis1 83" xfId="7712" xr:uid="{A1BAF4A2-C15B-43D0-9F76-83BDB52256B7}"/>
    <cellStyle name="20% - Énfasis1 83 2" xfId="7713" xr:uid="{D32FE1C2-119A-4CC0-8D11-EB900DBE5AE7}"/>
    <cellStyle name="20% - Énfasis1 83_Margen" xfId="39477" xr:uid="{0B6A303D-23BB-4CEC-82B9-2D5284B66D2F}"/>
    <cellStyle name="20% - Énfasis1 84" xfId="7714" xr:uid="{E0EE2BD3-1C9C-4CB8-96E7-A5DFC0012576}"/>
    <cellStyle name="20% - Énfasis1 84 2" xfId="7715" xr:uid="{8F6A3231-28E9-4C8D-B69C-1F4CCF4D89DF}"/>
    <cellStyle name="20% - Énfasis1 84_Margen" xfId="39478" xr:uid="{BBD8F2B5-8450-4470-95A2-5ED6F005E65D}"/>
    <cellStyle name="20% - Énfasis1 85" xfId="7716" xr:uid="{3FEA096D-B48A-4F50-9B40-96554D569468}"/>
    <cellStyle name="20% - Énfasis1 85 2" xfId="7717" xr:uid="{895E40B0-CD03-4816-87DB-36995DC6C117}"/>
    <cellStyle name="20% - Énfasis1 85_Margen" xfId="39479" xr:uid="{17B2CF82-1D54-416D-841B-03BE0483B50E}"/>
    <cellStyle name="20% - Énfasis1 86" xfId="7718" xr:uid="{6B5D7D91-7C47-49A6-8F99-45B11A27ED9C}"/>
    <cellStyle name="20% - Énfasis1 86 2" xfId="7719" xr:uid="{4127FF8F-F000-4595-ACB5-F1E9100CE80F}"/>
    <cellStyle name="20% - Énfasis1 86_Margen" xfId="39480" xr:uid="{17353409-E7D3-4457-B5A2-FEBE581F56C8}"/>
    <cellStyle name="20% - Énfasis1 87" xfId="7720" xr:uid="{902830CA-E6D2-46D7-99BD-23C2EC118913}"/>
    <cellStyle name="20% - Énfasis1 87 2" xfId="7721" xr:uid="{6078F2E0-168E-49AC-A6CB-65810C6F5613}"/>
    <cellStyle name="20% - Énfasis1 87_Margen" xfId="39481" xr:uid="{AD26B86A-2D04-4ADC-93C5-C7AEEE607FA0}"/>
    <cellStyle name="20% - Énfasis1 88" xfId="7722" xr:uid="{6B6F282B-5538-4DB6-9CDD-F3CDD9EC6A8B}"/>
    <cellStyle name="20% - Énfasis1 88 2" xfId="7723" xr:uid="{F5706B47-E6D3-4701-9448-286EA98A196E}"/>
    <cellStyle name="20% - Énfasis1 88_Margen" xfId="39482" xr:uid="{98B7E24E-071A-4D9F-B413-B4AAC0959581}"/>
    <cellStyle name="20% - Énfasis1 89" xfId="7724" xr:uid="{76F53841-5244-49E8-B589-64125A75A6DE}"/>
    <cellStyle name="20% - Énfasis1 89 2" xfId="7725" xr:uid="{326E8BDE-322B-446D-99B0-1B1EB8E36F6B}"/>
    <cellStyle name="20% - Énfasis1 89_Margen" xfId="39483" xr:uid="{2EFD0971-CED4-42E6-9915-D5BB7FC82A4B}"/>
    <cellStyle name="20% - Énfasis1 9" xfId="7726" xr:uid="{9B4A556B-6A05-4C9A-88CB-648A9DE7A485}"/>
    <cellStyle name="20% - Énfasis1 9 2" xfId="7727" xr:uid="{75D63908-6805-429E-A261-045BBB404665}"/>
    <cellStyle name="20% - Énfasis1 9 3" xfId="7728" xr:uid="{C595060B-9F4E-4F90-9CA4-0FB963AFC4A8}"/>
    <cellStyle name="20% - Énfasis1 9_Margen" xfId="39484" xr:uid="{43D9F4D1-8F51-40F1-86E6-D1B660EC3636}"/>
    <cellStyle name="20% - Énfasis1 90" xfId="7729" xr:uid="{9245998C-C5B5-49AA-A752-A765594576AE}"/>
    <cellStyle name="20% - Énfasis1 90 2" xfId="7730" xr:uid="{63B4276B-9F55-4DFC-B52C-D81AB8CB50B4}"/>
    <cellStyle name="20% - Énfasis1 90_Margen" xfId="39485" xr:uid="{26CA69AF-8E36-4D73-A959-BB9C12C613AB}"/>
    <cellStyle name="20% - Énfasis1 91" xfId="7731" xr:uid="{3F393A75-8987-49FF-A02D-A7148744EE9E}"/>
    <cellStyle name="20% - Énfasis1 91 2" xfId="7732" xr:uid="{DBB5E610-4657-4C64-8350-00602F9B165D}"/>
    <cellStyle name="20% - Énfasis1 91_Margen" xfId="39486" xr:uid="{49BD8A7D-BF01-4F53-957B-0C320596CC14}"/>
    <cellStyle name="20% - Énfasis1 92" xfId="7733" xr:uid="{4ACC5A1D-4B17-447C-A092-A3F8C2B3C9B6}"/>
    <cellStyle name="20% - Énfasis1 92 2" xfId="7734" xr:uid="{40A990FD-AAFC-415D-96E9-D308CC4C7E7B}"/>
    <cellStyle name="20% - Énfasis1 92_Margen" xfId="39487" xr:uid="{1698A07C-F4C5-4CA7-9B33-603A41CD0224}"/>
    <cellStyle name="20% - Énfasis1 93" xfId="7735" xr:uid="{CA9F498B-04AC-4017-AEFE-DA3A2504E988}"/>
    <cellStyle name="20% - Énfasis1 93 2" xfId="7736" xr:uid="{2BFEE0E4-72A6-484B-8B2F-E2DE32E223D5}"/>
    <cellStyle name="20% - Énfasis1 93_Margen" xfId="39488" xr:uid="{3F4E0EB8-A591-444F-893B-EACF96DBD6B9}"/>
    <cellStyle name="20% - Énfasis1 94" xfId="7737" xr:uid="{B132775E-6EB7-49E3-8359-BF0FECB172E3}"/>
    <cellStyle name="20% - Énfasis1 94 2" xfId="7738" xr:uid="{578FDA72-BB6D-44C1-A2B6-75D5121B72DB}"/>
    <cellStyle name="20% - Énfasis1 94_Margen" xfId="39489" xr:uid="{AC78E353-4D05-43CF-B940-5143C96CFD0B}"/>
    <cellStyle name="20% - Énfasis1 95" xfId="7739" xr:uid="{144F4354-A8D2-40CC-9EA7-3F440A71A458}"/>
    <cellStyle name="20% - Énfasis1 95 2" xfId="7740" xr:uid="{B84A97F0-B436-4823-AC70-38AD42EC4DC1}"/>
    <cellStyle name="20% - Énfasis1 95_Margen" xfId="39490" xr:uid="{5540530A-AF41-43B5-85FE-DE7B16553F74}"/>
    <cellStyle name="20% - Énfasis1 96" xfId="7741" xr:uid="{396B9136-B1BE-4DD0-88DD-5270B7FAEBD1}"/>
    <cellStyle name="20% - Énfasis1 96 2" xfId="7742" xr:uid="{ACD0A5C3-078E-4D17-9D85-379A210233F6}"/>
    <cellStyle name="20% - Énfasis1 96_Margen" xfId="39491" xr:uid="{66ADD546-EDC6-4CF5-81AC-BA8C584AF206}"/>
    <cellStyle name="20% - Énfasis1 97" xfId="7743" xr:uid="{A555AF2F-D08B-4E02-89D2-438254BA3736}"/>
    <cellStyle name="20% - Énfasis1 97 2" xfId="7744" xr:uid="{67F834FE-FB29-40A2-B82D-0A4FADF1D0A5}"/>
    <cellStyle name="20% - Énfasis1 97_Margen" xfId="39492" xr:uid="{1BFA6FEB-E633-4A3E-B778-715BCBB628B3}"/>
    <cellStyle name="20% - Énfasis1 98" xfId="7745" xr:uid="{6D372F7D-61F4-43B1-AA0F-0D548478EBAE}"/>
    <cellStyle name="20% - Énfasis1 98 2" xfId="7746" xr:uid="{E54BD642-6C89-4D1C-8E05-0D2FA7591A15}"/>
    <cellStyle name="20% - Énfasis1 98_Margen" xfId="39493" xr:uid="{AEF7921F-2FBD-47C5-A1D5-840498C0D905}"/>
    <cellStyle name="20% - Énfasis1 99" xfId="7747" xr:uid="{91455D3B-8F72-4C98-8CB8-717604091FA1}"/>
    <cellStyle name="20% - Énfasis1 99 2" xfId="7748" xr:uid="{8DE92AA0-C996-401E-A867-8F47F58DD201}"/>
    <cellStyle name="20% - Énfasis1 99_Margen" xfId="39494" xr:uid="{0A6DE1ED-0649-40CC-8D86-2CD1297DBEEC}"/>
    <cellStyle name="20% - Énfasis2 10" xfId="7749" xr:uid="{58E0CDB6-C6DC-4E3A-9327-638936A7CB97}"/>
    <cellStyle name="20% - Énfasis2 10 2" xfId="7750" xr:uid="{CAD5940E-2941-4FF1-B64F-C63A15A37C1E}"/>
    <cellStyle name="20% - Énfasis2 10 3" xfId="7751" xr:uid="{43E1C7D1-1C99-4D9B-AD44-B191EF8E0F15}"/>
    <cellStyle name="20% - Énfasis2 10_Margen" xfId="39495" xr:uid="{B10B27CD-CBEE-4BD6-AB6F-1D2387CB37F1}"/>
    <cellStyle name="20% - Énfasis2 100" xfId="7752" xr:uid="{0DD7FD5F-3D4E-4E05-AA0B-91383D072BAF}"/>
    <cellStyle name="20% - Énfasis2 100 2" xfId="7753" xr:uid="{DC376E78-4799-4A9F-9202-ED45D2849161}"/>
    <cellStyle name="20% - Énfasis2 100_Margen" xfId="39496" xr:uid="{59CE36C7-3ED9-4F23-BA47-3423118B4777}"/>
    <cellStyle name="20% - Énfasis2 101" xfId="7754" xr:uid="{47B3433C-8833-413E-B890-4133B913307A}"/>
    <cellStyle name="20% - Énfasis2 101 2" xfId="7755" xr:uid="{62894533-83CC-488F-8617-784512A9FE7E}"/>
    <cellStyle name="20% - Énfasis2 101_Margen" xfId="39497" xr:uid="{A002AC36-AAA5-437C-B95B-B3BBE91258FA}"/>
    <cellStyle name="20% - Énfasis2 102" xfId="7756" xr:uid="{6A908620-05AE-4980-9595-75DABC3D1808}"/>
    <cellStyle name="20% - Énfasis2 102 2" xfId="7757" xr:uid="{78073BA4-8865-426C-B251-CB2675759037}"/>
    <cellStyle name="20% - Énfasis2 102_Margen" xfId="39498" xr:uid="{E3BD191B-44C0-4340-BCFD-5338E9F0D6A2}"/>
    <cellStyle name="20% - Énfasis2 103" xfId="7758" xr:uid="{8D53AB8F-D2AB-4C9F-A0E8-DC28658A785C}"/>
    <cellStyle name="20% - Énfasis2 103 2" xfId="7759" xr:uid="{4C680A54-A08F-4F77-8B44-7D2D595ABF80}"/>
    <cellStyle name="20% - Énfasis2 103_Margen" xfId="39499" xr:uid="{B52DE680-82B6-48DB-B16C-1B9CB0FB5BF4}"/>
    <cellStyle name="20% - Énfasis2 104" xfId="7760" xr:uid="{6C42898F-0452-43C2-A400-CB864E94EC60}"/>
    <cellStyle name="20% - Énfasis2 104 2" xfId="7761" xr:uid="{815B3774-BA0F-42CC-B35A-7B7AA5F9FEA1}"/>
    <cellStyle name="20% - Énfasis2 104_Margen" xfId="39500" xr:uid="{52757F03-5D87-472A-BAE5-C1668D80C9E2}"/>
    <cellStyle name="20% - Énfasis2 105" xfId="7762" xr:uid="{A8AE628E-708D-4229-AED3-5C63D5744075}"/>
    <cellStyle name="20% - Énfasis2 105 2" xfId="7763" xr:uid="{6616B31F-DF77-481D-B4A1-64667C98CB22}"/>
    <cellStyle name="20% - Énfasis2 105_Margen" xfId="39501" xr:uid="{C3A40C6E-BE8D-4AFC-858C-BEA1B77A5A3F}"/>
    <cellStyle name="20% - Énfasis2 106" xfId="7764" xr:uid="{368F7481-8FF5-4202-92A4-9595B30E19E6}"/>
    <cellStyle name="20% - Énfasis2 106 2" xfId="7765" xr:uid="{9F14915C-A171-41FA-9C87-BD0E060C42E1}"/>
    <cellStyle name="20% - Énfasis2 106_Margen" xfId="39502" xr:uid="{E30E5365-2EE3-48A1-BA09-73623637E9C7}"/>
    <cellStyle name="20% - Énfasis2 107" xfId="7766" xr:uid="{9AD2E7C0-52A9-4E1A-9F92-321A09241199}"/>
    <cellStyle name="20% - Énfasis2 107 2" xfId="7767" xr:uid="{3B8DE9DA-2D5A-4E54-80AB-B42680DFE82C}"/>
    <cellStyle name="20% - Énfasis2 107_Margen" xfId="39503" xr:uid="{60A74D5F-8687-4F6A-91BD-8FED3E7065DB}"/>
    <cellStyle name="20% - Énfasis2 108" xfId="7768" xr:uid="{EC911DF8-4076-44B7-812B-C7AACAE7E126}"/>
    <cellStyle name="20% - Énfasis2 108 2" xfId="7769" xr:uid="{F5C16D0A-39BC-4C32-8ABC-2A1C7F6E53CB}"/>
    <cellStyle name="20% - Énfasis2 108_Margen" xfId="39504" xr:uid="{BE438767-7FF4-4A5E-B5A2-A963C536C4D4}"/>
    <cellStyle name="20% - Énfasis2 109" xfId="7770" xr:uid="{ED2EB7BC-9A7C-481E-8090-0400FF58995B}"/>
    <cellStyle name="20% - Énfasis2 109 2" xfId="7771" xr:uid="{02DCC772-2313-4474-863F-B34968B0EA19}"/>
    <cellStyle name="20% - Énfasis2 109_Margen" xfId="39505" xr:uid="{F1555EA6-CE5E-4140-8458-E05181009196}"/>
    <cellStyle name="20% - Énfasis2 11" xfId="7772" xr:uid="{5B035C2A-EAD5-45FE-94D2-F79547548220}"/>
    <cellStyle name="20% - Énfasis2 11 2" xfId="7773" xr:uid="{5E29AF7D-2FF1-4741-9A80-BBB386E98D0B}"/>
    <cellStyle name="20% - Énfasis2 11_Margen" xfId="39506" xr:uid="{1600F960-FE0D-4BFD-93B5-9A23B6740CBC}"/>
    <cellStyle name="20% - Énfasis2 110" xfId="7774" xr:uid="{F5868478-6FD5-4E30-A5F3-DF7A563FA1DC}"/>
    <cellStyle name="20% - Énfasis2 110 2" xfId="7775" xr:uid="{AB3CE5A5-9651-4F9B-8358-DFADD7B0A939}"/>
    <cellStyle name="20% - Énfasis2 110_Margen" xfId="39507" xr:uid="{FA40B7E6-9F14-4BEC-8B43-7F82EFCB3238}"/>
    <cellStyle name="20% - Énfasis2 111" xfId="7776" xr:uid="{7CD2BC1D-C90E-4920-B98E-D6D9353C684B}"/>
    <cellStyle name="20% - Énfasis2 111 2" xfId="7777" xr:uid="{624AAA0E-43AD-4BDE-A569-517CBC2094A9}"/>
    <cellStyle name="20% - Énfasis2 111_Margen" xfId="39508" xr:uid="{F49B33AC-0D31-4115-A377-D855666A9FC0}"/>
    <cellStyle name="20% - Énfasis2 112" xfId="7778" xr:uid="{65866543-B29F-4463-A7A5-4F612BE9412A}"/>
    <cellStyle name="20% - Énfasis2 112 2" xfId="7779" xr:uid="{41B5B54A-7358-4603-96ED-B19A4C72B831}"/>
    <cellStyle name="20% - Énfasis2 112_Margen" xfId="39509" xr:uid="{9B953C1F-559B-4719-B35F-AE45170F86B5}"/>
    <cellStyle name="20% - Énfasis2 113" xfId="7780" xr:uid="{9ECEF7A6-D351-484F-B0DD-EB039E6F66B4}"/>
    <cellStyle name="20% - Énfasis2 113 2" xfId="7781" xr:uid="{3AE1CA58-EB07-438B-8A70-9E21D4E94CD7}"/>
    <cellStyle name="20% - Énfasis2 113_Margen" xfId="39510" xr:uid="{BCE1B78D-8E09-480A-A00C-FD5F4B8E9A46}"/>
    <cellStyle name="20% - Énfasis2 114" xfId="7782" xr:uid="{8144DE46-92BE-408E-9134-C38532F9349F}"/>
    <cellStyle name="20% - Énfasis2 114 2" xfId="7783" xr:uid="{44B7B5B6-DE67-4804-A9BB-5647E327A0FD}"/>
    <cellStyle name="20% - Énfasis2 114_Margen" xfId="39511" xr:uid="{27488693-2461-41E6-88F3-24D800036839}"/>
    <cellStyle name="20% - Énfasis2 115" xfId="7784" xr:uid="{FB311632-3004-40C4-A0C8-03B1C20D67E8}"/>
    <cellStyle name="20% - Énfasis2 115 2" xfId="7785" xr:uid="{BE39C523-941A-4168-AD51-558558DC25C2}"/>
    <cellStyle name="20% - Énfasis2 115_Margen" xfId="39512" xr:uid="{1422A076-E9D4-45A9-A48D-566DAA40EE9F}"/>
    <cellStyle name="20% - Énfasis2 116" xfId="7786" xr:uid="{0CEDE2B3-A71D-40BB-9D9F-4BB8BF0E6C6A}"/>
    <cellStyle name="20% - Énfasis2 116 2" xfId="7787" xr:uid="{FD82DEA1-89E4-4C53-ADD2-813FFADE8A76}"/>
    <cellStyle name="20% - Énfasis2 116_Margen" xfId="39513" xr:uid="{F96DA103-8950-4871-8E82-C250E90B35C4}"/>
    <cellStyle name="20% - Énfasis2 117" xfId="7788" xr:uid="{AA272464-BA9F-4661-8F27-CC38F390D6CD}"/>
    <cellStyle name="20% - Énfasis2 117 2" xfId="7789" xr:uid="{7063EABB-3076-4CC4-A9C5-1766BF35AA06}"/>
    <cellStyle name="20% - Énfasis2 117_Margen" xfId="39514" xr:uid="{BD57122F-6C89-4A4F-A38D-A4CA670CB03F}"/>
    <cellStyle name="20% - Énfasis2 118" xfId="7790" xr:uid="{44075D14-C1C0-41E2-8BA8-F8CF91538BBA}"/>
    <cellStyle name="20% - Énfasis2 118 2" xfId="7791" xr:uid="{C84D2373-E591-47FE-A37F-1D2F582A7DD1}"/>
    <cellStyle name="20% - Énfasis2 118_Margen" xfId="39515" xr:uid="{FD224160-F1D0-4450-936F-81F1BFF81327}"/>
    <cellStyle name="20% - Énfasis2 119" xfId="7792" xr:uid="{98161086-ED5B-4DBC-B898-458E14D43F3C}"/>
    <cellStyle name="20% - Énfasis2 119 2" xfId="7793" xr:uid="{6FB37232-E1E1-4956-AAD5-29717686B922}"/>
    <cellStyle name="20% - Énfasis2 119_Margen" xfId="39516" xr:uid="{9853D381-6F29-4B1C-A063-C243B97434BF}"/>
    <cellStyle name="20% - Énfasis2 12" xfId="7794" xr:uid="{73C2762D-7590-405A-BA86-81531181D179}"/>
    <cellStyle name="20% - Énfasis2 12 2" xfId="7795" xr:uid="{0972FE11-D1E4-483C-A6E9-4011394EBFA0}"/>
    <cellStyle name="20% - Énfasis2 12_Margen" xfId="39517" xr:uid="{F3139E5C-4A23-4B65-A9AB-8F7472BA3379}"/>
    <cellStyle name="20% - Énfasis2 120" xfId="7796" xr:uid="{C15EAA66-4B8B-48A5-A2FD-A4D7153962B1}"/>
    <cellStyle name="20% - Énfasis2 120 2" xfId="7797" xr:uid="{B27B9EE0-EBF6-429C-B004-69E090111B91}"/>
    <cellStyle name="20% - Énfasis2 120_Margen" xfId="39518" xr:uid="{0052BB46-F19B-4091-860F-5E95DDBC147B}"/>
    <cellStyle name="20% - Énfasis2 121" xfId="7798" xr:uid="{A9BDFC69-4635-4104-93B0-49789056E8AC}"/>
    <cellStyle name="20% - Énfasis2 121 2" xfId="7799" xr:uid="{01672F79-764E-4A79-93A8-54D4788D2646}"/>
    <cellStyle name="20% - Énfasis2 121_Margen" xfId="39519" xr:uid="{A44841E0-62ED-4B80-AE39-C5B309F52BE3}"/>
    <cellStyle name="20% - Énfasis2 122" xfId="7800" xr:uid="{06695F10-3348-4F73-82FC-19D5E8810316}"/>
    <cellStyle name="20% - Énfasis2 122 2" xfId="7801" xr:uid="{EDD9ACB4-07DB-4B95-AF46-760F5A41C868}"/>
    <cellStyle name="20% - Énfasis2 122_Margen" xfId="39520" xr:uid="{75955F81-C9DB-400D-9EC9-2651FEAB5C0E}"/>
    <cellStyle name="20% - Énfasis2 123" xfId="7802" xr:uid="{B9820BD7-22D9-47BE-9065-7A4E646CE58F}"/>
    <cellStyle name="20% - Énfasis2 123 2" xfId="7803" xr:uid="{A19F8C10-C39B-48EF-B4A4-896596756178}"/>
    <cellStyle name="20% - Énfasis2 123_Margen" xfId="39521" xr:uid="{40B750AF-E249-4B8E-AC5A-1D642B4CA04F}"/>
    <cellStyle name="20% - Énfasis2 124" xfId="7804" xr:uid="{80C0016A-622A-48BE-8E6B-787DA1B38EA7}"/>
    <cellStyle name="20% - Énfasis2 124 2" xfId="7805" xr:uid="{BEACA358-F649-4F7E-B62B-A9D1BC21220C}"/>
    <cellStyle name="20% - Énfasis2 124_Margen" xfId="39522" xr:uid="{8A6D448F-38C1-4309-BCF2-9FD8CD92AC8F}"/>
    <cellStyle name="20% - Énfasis2 125" xfId="7806" xr:uid="{1BA7B4CE-E8A2-4605-9390-4B844CABD508}"/>
    <cellStyle name="20% - Énfasis2 125 2" xfId="7807" xr:uid="{37F28EB3-F04C-4948-BCEB-26FEA85F30AC}"/>
    <cellStyle name="20% - Énfasis2 125_Margen" xfId="39523" xr:uid="{8B9251C4-BC19-4A86-8BDC-C4B005032B20}"/>
    <cellStyle name="20% - Énfasis2 126" xfId="7808" xr:uid="{D7D8D607-B7DB-42E0-A6BA-6CF4DB2982BE}"/>
    <cellStyle name="20% - Énfasis2 126 2" xfId="7809" xr:uid="{6B24FF00-0271-436A-9B4B-4C9BB2074414}"/>
    <cellStyle name="20% - Énfasis2 126_Margen" xfId="39524" xr:uid="{7ADEDB40-52AD-46E1-87C7-380930DD25C4}"/>
    <cellStyle name="20% - Énfasis2 127" xfId="7810" xr:uid="{DCC6CF2A-0FDA-4816-984D-41BB89B53C9C}"/>
    <cellStyle name="20% - Énfasis2 127 2" xfId="7811" xr:uid="{D3C011FA-F861-4112-9948-78B5DEEB3602}"/>
    <cellStyle name="20% - Énfasis2 127_Margen" xfId="39525" xr:uid="{32993BFF-A7B8-46FA-8265-E2EFB7ABB070}"/>
    <cellStyle name="20% - Énfasis2 128" xfId="7812" xr:uid="{D106435D-D5EA-4675-A90F-76B94BEB3C3B}"/>
    <cellStyle name="20% - Énfasis2 128 2" xfId="7813" xr:uid="{47B98DDE-50F9-4F25-A1A3-86C2BE275D92}"/>
    <cellStyle name="20% - Énfasis2 128_Margen" xfId="39526" xr:uid="{87F9310C-DC6E-4647-8957-0DF33F593109}"/>
    <cellStyle name="20% - Énfasis2 129" xfId="7814" xr:uid="{347D5294-4398-447F-B5C2-9EEE7FE697C7}"/>
    <cellStyle name="20% - Énfasis2 129 2" xfId="7815" xr:uid="{040A1F76-1E8C-4D74-8B32-8F3F4B303706}"/>
    <cellStyle name="20% - Énfasis2 129_Margen" xfId="39527" xr:uid="{FF33F05B-5123-442C-997E-229DEF19D2F9}"/>
    <cellStyle name="20% - Énfasis2 13" xfId="7816" xr:uid="{872A5B14-DF29-433A-84AB-7564A14E0FE5}"/>
    <cellStyle name="20% - Énfasis2 13 2" xfId="7817" xr:uid="{6DA5FB8B-A3EF-49E7-B0BF-2053EB7BE8FA}"/>
    <cellStyle name="20% - Énfasis2 13_Margen" xfId="39528" xr:uid="{FA7B2055-5186-447F-A330-3398919FA8C4}"/>
    <cellStyle name="20% - Énfasis2 130" xfId="7818" xr:uid="{637CC181-E579-4ED7-A8FC-F8E34C21AA7F}"/>
    <cellStyle name="20% - Énfasis2 130 2" xfId="7819" xr:uid="{34A6E026-9469-43E7-A535-B599C7EBF240}"/>
    <cellStyle name="20% - Énfasis2 130_Margen" xfId="39529" xr:uid="{A9377B04-3B99-4B4B-A987-0E0BE75A9A9E}"/>
    <cellStyle name="20% - Énfasis2 131" xfId="7820" xr:uid="{D080094E-4384-4AEE-A3F5-E914E316E830}"/>
    <cellStyle name="20% - Énfasis2 131 2" xfId="7821" xr:uid="{44646E02-C789-49B5-86D3-61802D67B0F8}"/>
    <cellStyle name="20% - Énfasis2 131_Margen" xfId="39530" xr:uid="{14E00573-C45C-496C-BD9F-2E1E284AA2AD}"/>
    <cellStyle name="20% - Énfasis2 132" xfId="7822" xr:uid="{8122183A-1E24-4B7E-A1E8-10928307E114}"/>
    <cellStyle name="20% - Énfasis2 132 2" xfId="7823" xr:uid="{98DAE80A-77FA-4D2F-A802-7FA1767BB969}"/>
    <cellStyle name="20% - Énfasis2 132_Margen" xfId="39531" xr:uid="{B92C4E5B-4BF3-4C6A-97FD-0ECE04C90B3B}"/>
    <cellStyle name="20% - Énfasis2 133" xfId="7824" xr:uid="{558D465B-D614-4652-B9CA-B8860972186C}"/>
    <cellStyle name="20% - Énfasis2 133 2" xfId="7825" xr:uid="{D960160D-E42C-40FA-9D0D-8D6A204220BF}"/>
    <cellStyle name="20% - Énfasis2 133_Margen" xfId="39532" xr:uid="{4CF93267-C57A-4315-B903-47ED17A44CAD}"/>
    <cellStyle name="20% - Énfasis2 134" xfId="7826" xr:uid="{7EC2CB33-FC67-4A6A-BBB7-AA245B54B7F0}"/>
    <cellStyle name="20% - Énfasis2 134 2" xfId="7827" xr:uid="{231E036C-2B6A-4729-81E2-5F17A7A7BEC1}"/>
    <cellStyle name="20% - Énfasis2 134_Margen" xfId="39533" xr:uid="{8D8312D4-A4DA-48DC-A149-47D8D0E2B6A3}"/>
    <cellStyle name="20% - Énfasis2 135" xfId="7828" xr:uid="{A93FCB7D-3539-45D5-AA42-2CF685ACD2DA}"/>
    <cellStyle name="20% - Énfasis2 135 2" xfId="7829" xr:uid="{C9538E52-83B0-4989-9540-D3AF98F56434}"/>
    <cellStyle name="20% - Énfasis2 135_Margen" xfId="39534" xr:uid="{BAEFB49C-3EEE-4DD7-92E0-019DA2883CC3}"/>
    <cellStyle name="20% - Énfasis2 136" xfId="7830" xr:uid="{4BDD42B4-EC8C-422C-8A91-ECB88DFBA4C1}"/>
    <cellStyle name="20% - Énfasis2 136 2" xfId="7831" xr:uid="{AB4BBDB7-7393-4F3A-B244-7CBA1A14DE87}"/>
    <cellStyle name="20% - Énfasis2 136_Margen" xfId="39535" xr:uid="{061259F7-F695-4C64-BC6F-D0B02AFB1A00}"/>
    <cellStyle name="20% - Énfasis2 137" xfId="7832" xr:uid="{1B8C1549-340A-4DFC-A5BB-BD803329EE29}"/>
    <cellStyle name="20% - Énfasis2 137 2" xfId="7833" xr:uid="{0606FA50-2A03-46E1-AFD6-BF4853A109A4}"/>
    <cellStyle name="20% - Énfasis2 137_Margen" xfId="39536" xr:uid="{20BBD002-7E71-457C-BA26-B408C9980EFC}"/>
    <cellStyle name="20% - Énfasis2 138" xfId="7834" xr:uid="{3E29D96B-E0CB-4E1B-9A21-32BB4974D5E5}"/>
    <cellStyle name="20% - Énfasis2 138 2" xfId="7835" xr:uid="{33CC654E-39B7-4C06-938A-0B1123DECF1A}"/>
    <cellStyle name="20% - Énfasis2 138_Margen" xfId="39537" xr:uid="{A1D50B74-D854-4830-B46D-D0D5B17B4F54}"/>
    <cellStyle name="20% - Énfasis2 139" xfId="7836" xr:uid="{7441575F-2AFF-43DF-B961-2A1D9FE21158}"/>
    <cellStyle name="20% - Énfasis2 139 2" xfId="7837" xr:uid="{9537FB6C-C7C1-455D-AC9A-8F1243387D2E}"/>
    <cellStyle name="20% - Énfasis2 139_Margen" xfId="39538" xr:uid="{E8CCDA0B-2D65-472A-9532-341050D565C9}"/>
    <cellStyle name="20% - Énfasis2 14" xfId="7838" xr:uid="{16768BB2-5B77-4274-BDCD-B09D76EBBB56}"/>
    <cellStyle name="20% - Énfasis2 14 2" xfId="7839" xr:uid="{98F50721-69AA-4E17-B443-768F280AE826}"/>
    <cellStyle name="20% - Énfasis2 14_Margen" xfId="39539" xr:uid="{8F731C1C-17DF-465B-9185-ECC577E1316E}"/>
    <cellStyle name="20% - Énfasis2 140" xfId="7840" xr:uid="{75544CA2-C96C-46D6-A1C0-5C05FA01541A}"/>
    <cellStyle name="20% - Énfasis2 140 2" xfId="7841" xr:uid="{B39FB8D8-1CE3-464A-AFEB-E62C306EDFC8}"/>
    <cellStyle name="20% - Énfasis2 140_Margen" xfId="39540" xr:uid="{D8005584-ABE3-454D-8864-C547AB9BC66C}"/>
    <cellStyle name="20% - Énfasis2 141" xfId="7842" xr:uid="{C9409C93-26E9-495F-93B5-18EB5306EA52}"/>
    <cellStyle name="20% - Énfasis2 141 2" xfId="7843" xr:uid="{8FE6F450-286E-45FB-83E1-0F1F1DD031BB}"/>
    <cellStyle name="20% - Énfasis2 141_Margen" xfId="39541" xr:uid="{D180F851-8BB8-4F85-8755-747460177C0E}"/>
    <cellStyle name="20% - Énfasis2 142" xfId="7844" xr:uid="{07841933-F111-4642-AB23-28113E0C2A6D}"/>
    <cellStyle name="20% - Énfasis2 142 2" xfId="7845" xr:uid="{F8CA484E-2AA2-4234-AFAB-D1E8AE23B4CD}"/>
    <cellStyle name="20% - Énfasis2 142_Margen" xfId="39542" xr:uid="{9E1B1350-1AA7-4CB3-841F-0764479611C6}"/>
    <cellStyle name="20% - Énfasis2 143" xfId="7846" xr:uid="{1A3B3D3A-7B91-42D7-A0C1-AFF31E2709BE}"/>
    <cellStyle name="20% - Énfasis2 143 2" xfId="7847" xr:uid="{8E301A94-6F42-41C2-A688-8C5C23FE2B99}"/>
    <cellStyle name="20% - Énfasis2 143_Margen" xfId="39543" xr:uid="{AFF7A2B7-6FCA-4052-A023-A80479B84B90}"/>
    <cellStyle name="20% - Énfasis2 144" xfId="7848" xr:uid="{B2C1DD0D-1A1A-4F61-B875-E111CE6A7275}"/>
    <cellStyle name="20% - Énfasis2 144 2" xfId="7849" xr:uid="{2416030F-BC5B-4144-8252-E3A6F64C278D}"/>
    <cellStyle name="20% - Énfasis2 144_Margen" xfId="39544" xr:uid="{81CE0770-7FDA-40E6-896D-A06B88626F13}"/>
    <cellStyle name="20% - Énfasis2 145" xfId="7850" xr:uid="{B31E3DD7-EC03-4A56-A985-5A6F1D5E8ED9}"/>
    <cellStyle name="20% - Énfasis2 145 2" xfId="7851" xr:uid="{6B4B2A3A-79F9-45F8-ACE6-23922C08F491}"/>
    <cellStyle name="20% - Énfasis2 145_Margen" xfId="39545" xr:uid="{7E1B670B-36A5-41D1-9DB1-3920374FE518}"/>
    <cellStyle name="20% - Énfasis2 146" xfId="7852" xr:uid="{8A420098-E502-462C-8D44-37457FF8A45C}"/>
    <cellStyle name="20% - Énfasis2 146 2" xfId="7853" xr:uid="{404E1416-B43B-413A-B1FE-911E8751610E}"/>
    <cellStyle name="20% - Énfasis2 146_Margen" xfId="39546" xr:uid="{9B2CA9F8-7C07-4975-B271-0B28B307559D}"/>
    <cellStyle name="20% - Énfasis2 147" xfId="7854" xr:uid="{07DDF179-C0B3-493E-908D-E4A913A55842}"/>
    <cellStyle name="20% - Énfasis2 147 2" xfId="7855" xr:uid="{BDEE9DB9-5386-4C4B-92E4-49639B5418DB}"/>
    <cellStyle name="20% - Énfasis2 147_Margen" xfId="39547" xr:uid="{42BECCCA-C895-4D9B-90BC-6824CD84B22C}"/>
    <cellStyle name="20% - Énfasis2 148" xfId="7856" xr:uid="{A80FA21F-0170-47D4-B2CB-A555B4E58902}"/>
    <cellStyle name="20% - Énfasis2 148 2" xfId="7857" xr:uid="{96242890-FA69-46E7-BE8E-350EECB1F418}"/>
    <cellStyle name="20% - Énfasis2 148_Margen" xfId="39548" xr:uid="{7123225A-B99B-410B-95B4-0FD0DE55C3D2}"/>
    <cellStyle name="20% - Énfasis2 149" xfId="7858" xr:uid="{899A83C2-14F0-4FC0-A9EB-82F5073BAAA8}"/>
    <cellStyle name="20% - Énfasis2 149 2" xfId="7859" xr:uid="{581EC5E8-9F9B-4B87-95CF-44E182A6B35F}"/>
    <cellStyle name="20% - Énfasis2 149_Margen" xfId="39549" xr:uid="{3F8388BF-0FEA-4041-B984-0C91B7B96988}"/>
    <cellStyle name="20% - Énfasis2 15" xfId="7860" xr:uid="{CA46D053-6CC5-4285-BE0F-41958EFFEB9C}"/>
    <cellStyle name="20% - Énfasis2 15 2" xfId="7861" xr:uid="{0C0B61DE-2654-4441-83DE-85A5D508A0DF}"/>
    <cellStyle name="20% - Énfasis2 15_Margen" xfId="39550" xr:uid="{097598AE-5AB2-4881-850C-953F3107EBAF}"/>
    <cellStyle name="20% - Énfasis2 150" xfId="7862" xr:uid="{B7EEA09A-1191-4F7D-A36D-DAB71DAF0123}"/>
    <cellStyle name="20% - Énfasis2 150 2" xfId="7863" xr:uid="{EBBB61A8-6844-4C99-9E16-B0285319A7CA}"/>
    <cellStyle name="20% - Énfasis2 150_Margen" xfId="39551" xr:uid="{F7DE6C38-55C7-49BF-B2AD-075824EBE390}"/>
    <cellStyle name="20% - Énfasis2 151" xfId="7864" xr:uid="{F32BA887-AB0C-468A-9892-9FDB54EE3ED7}"/>
    <cellStyle name="20% - Énfasis2 151 2" xfId="7865" xr:uid="{45C59A40-F047-4AB3-AA89-346C4F0B9FFA}"/>
    <cellStyle name="20% - Énfasis2 151_Margen" xfId="39552" xr:uid="{6A2AB681-8522-489B-A5C6-AE5824060DC1}"/>
    <cellStyle name="20% - Énfasis2 152" xfId="7866" xr:uid="{5911FE24-62B5-44B9-A407-91A6A02D621D}"/>
    <cellStyle name="20% - Énfasis2 152 2" xfId="7867" xr:uid="{A8B85A7F-48D8-4015-AA67-AEA6BB3F5E0D}"/>
    <cellStyle name="20% - Énfasis2 152_Margen" xfId="39553" xr:uid="{7BC34176-A353-4187-8D51-EE4A71E4D126}"/>
    <cellStyle name="20% - Énfasis2 153" xfId="7868" xr:uid="{C279324F-F405-4148-AD1B-FC0C4D866CDB}"/>
    <cellStyle name="20% - Énfasis2 153 2" xfId="7869" xr:uid="{9FC9F7F6-B5AC-43B5-BA83-B538412CE344}"/>
    <cellStyle name="20% - Énfasis2 153_Margen" xfId="39554" xr:uid="{95856622-43BA-4F2D-8078-33EFC0E653D7}"/>
    <cellStyle name="20% - Énfasis2 154" xfId="7870" xr:uid="{7C7A7845-9DAC-4EAF-ABEF-559D2AE11C19}"/>
    <cellStyle name="20% - Énfasis2 154 2" xfId="7871" xr:uid="{6AE5905E-27D0-4662-A5E6-374CDA590CBE}"/>
    <cellStyle name="20% - Énfasis2 154_Margen" xfId="39555" xr:uid="{7AA639DB-F3DB-4351-A5AD-2F2A4BDB0743}"/>
    <cellStyle name="20% - Énfasis2 155" xfId="7872" xr:uid="{8E464CA0-032F-4C52-A0EE-841816B43E4F}"/>
    <cellStyle name="20% - Énfasis2 155 2" xfId="7873" xr:uid="{C16BF546-516D-4FC8-A745-4A6F88E27EEF}"/>
    <cellStyle name="20% - Énfasis2 155_Margen" xfId="39556" xr:uid="{3CA71ABA-67BB-481D-B658-E75D58E7EDB9}"/>
    <cellStyle name="20% - Énfasis2 156" xfId="7874" xr:uid="{9B46133C-BA15-4857-AD75-0292A1E47591}"/>
    <cellStyle name="20% - Énfasis2 156 2" xfId="7875" xr:uid="{42B64D21-69DB-4944-B587-D9F45BB765A1}"/>
    <cellStyle name="20% - Énfasis2 156_Margen" xfId="39557" xr:uid="{FE3772CC-108A-41DB-8B25-34F5D1094D0A}"/>
    <cellStyle name="20% - Énfasis2 157" xfId="7876" xr:uid="{11A0878E-9050-400A-8DF5-62A49D5B7D70}"/>
    <cellStyle name="20% - Énfasis2 157 2" xfId="7877" xr:uid="{770F7D3D-194D-40EA-A4AC-758A886DC274}"/>
    <cellStyle name="20% - Énfasis2 157_Margen" xfId="39558" xr:uid="{3C0E681C-498F-48F0-9F82-CAB22C9D3377}"/>
    <cellStyle name="20% - Énfasis2 158" xfId="7878" xr:uid="{BF3FFCF4-75CC-4585-8549-F34A879E61B3}"/>
    <cellStyle name="20% - Énfasis2 158 2" xfId="7879" xr:uid="{D3428BD6-2DAC-46D6-9CC1-90AE7D7FBF53}"/>
    <cellStyle name="20% - Énfasis2 158_Margen" xfId="39559" xr:uid="{0F229F6A-57F0-450B-8C2F-04A447E74943}"/>
    <cellStyle name="20% - Énfasis2 159" xfId="7880" xr:uid="{5FDC4BB8-8AD9-4B11-BDED-8495C90C4CBE}"/>
    <cellStyle name="20% - Énfasis2 159 2" xfId="7881" xr:uid="{FDCC58E6-E634-41CE-ABDE-078BDAD13D27}"/>
    <cellStyle name="20% - Énfasis2 159_Margen" xfId="39560" xr:uid="{9DFFCD2B-92A5-47BB-AF18-1D772C77AD97}"/>
    <cellStyle name="20% - Énfasis2 16" xfId="7882" xr:uid="{872CBA92-D052-41C3-B441-A0641C9BAA22}"/>
    <cellStyle name="20% - Énfasis2 16 2" xfId="7883" xr:uid="{D4157DB6-D01B-4D8F-92E8-46DEDBAE48FD}"/>
    <cellStyle name="20% - Énfasis2 16_Margen" xfId="39561" xr:uid="{93B999C7-BFD4-40D2-8F46-C667E2284E59}"/>
    <cellStyle name="20% - Énfasis2 160" xfId="7884" xr:uid="{D6903F1B-C5FB-4EA0-9500-F45F38CD1501}"/>
    <cellStyle name="20% - Énfasis2 160 2" xfId="7885" xr:uid="{A0BB8441-6A41-4616-A1E8-2B53E7C8F4FA}"/>
    <cellStyle name="20% - Énfasis2 160_Margen" xfId="39562" xr:uid="{0A336935-D2C6-4323-99D6-245150739C52}"/>
    <cellStyle name="20% - Énfasis2 161" xfId="7886" xr:uid="{FEE56268-4D66-4833-B521-30E869310C8C}"/>
    <cellStyle name="20% - Énfasis2 161 2" xfId="7887" xr:uid="{CD4F8387-B9AF-492A-8E49-4A1D9171DC33}"/>
    <cellStyle name="20% - Énfasis2 161_Margen" xfId="39563" xr:uid="{248B70C7-286B-491F-852A-C4B8A582AD51}"/>
    <cellStyle name="20% - Énfasis2 162" xfId="7888" xr:uid="{874D3891-5420-48B5-B836-629EFBBADE9B}"/>
    <cellStyle name="20% - Énfasis2 162 2" xfId="7889" xr:uid="{98300958-74C4-49BE-8036-BA070DED2A6E}"/>
    <cellStyle name="20% - Énfasis2 162_Margen" xfId="39564" xr:uid="{BD159AFF-D6E8-4E71-9693-AAC53F9B9F27}"/>
    <cellStyle name="20% - Énfasis2 163" xfId="7890" xr:uid="{03B31106-9713-4EA3-9855-CFC4E4B24B19}"/>
    <cellStyle name="20% - Énfasis2 163 2" xfId="7891" xr:uid="{DCFD73DD-4097-49CB-9F2B-1303D9084306}"/>
    <cellStyle name="20% - Énfasis2 163_Margen" xfId="39565" xr:uid="{9FF5EEAE-AF4A-4238-9080-A42BE39FEF40}"/>
    <cellStyle name="20% - Énfasis2 164" xfId="7892" xr:uid="{CD1430F1-EDA8-477A-BA5B-577FB43B46E6}"/>
    <cellStyle name="20% - Énfasis2 164 2" xfId="7893" xr:uid="{C9BCE8FF-A108-4D16-B2B8-85D79E1ED526}"/>
    <cellStyle name="20% - Énfasis2 164_Margen" xfId="39566" xr:uid="{36D40083-2666-4B50-A3C0-2B65EA1DF4DA}"/>
    <cellStyle name="20% - Énfasis2 165" xfId="7894" xr:uid="{8049633E-7926-403B-BEBD-BC33BF7DC4C2}"/>
    <cellStyle name="20% - Énfasis2 165 2" xfId="7895" xr:uid="{A9B3891B-D78F-44A5-975F-82A9F706848E}"/>
    <cellStyle name="20% - Énfasis2 165_Margen" xfId="39567" xr:uid="{8B2549F4-7CE5-4903-A65A-3D8BD2789BEF}"/>
    <cellStyle name="20% - Énfasis2 166" xfId="7896" xr:uid="{159909E2-A590-4F40-A6AE-9C4CF8B97899}"/>
    <cellStyle name="20% - Énfasis2 166 2" xfId="7897" xr:uid="{F933D88C-3274-4E51-918E-519EF61F9806}"/>
    <cellStyle name="20% - Énfasis2 166_Margen" xfId="39568" xr:uid="{F3BB7CE6-F50C-4614-8458-2CED29269FC7}"/>
    <cellStyle name="20% - Énfasis2 167" xfId="7898" xr:uid="{6420C2F2-1587-4542-9335-4B0A9689A7C4}"/>
    <cellStyle name="20% - Énfasis2 167 2" xfId="7899" xr:uid="{2181E127-E2F7-44F4-A307-FB4C00470A94}"/>
    <cellStyle name="20% - Énfasis2 167_Margen" xfId="39569" xr:uid="{F5363954-FE38-443A-B6E4-FC33ADB7069A}"/>
    <cellStyle name="20% - Énfasis2 168" xfId="7900" xr:uid="{47E402D5-0FE4-4297-A26E-9635361ECC22}"/>
    <cellStyle name="20% - Énfasis2 168 2" xfId="7901" xr:uid="{1E9D63B0-1002-4364-BAF5-F188EDF4A63E}"/>
    <cellStyle name="20% - Énfasis2 168_Margen" xfId="39570" xr:uid="{6B5B93F0-AC44-4525-9B94-CA5F70E6AA8F}"/>
    <cellStyle name="20% - Énfasis2 169" xfId="7902" xr:uid="{3C379A84-2BA4-4A90-ABD5-589176242622}"/>
    <cellStyle name="20% - Énfasis2 169 2" xfId="7903" xr:uid="{C95D46E9-3E68-4685-B957-6BA097FFBD47}"/>
    <cellStyle name="20% - Énfasis2 169_Margen" xfId="39571" xr:uid="{A3F8390A-083D-4695-A349-45F969578514}"/>
    <cellStyle name="20% - Énfasis2 17" xfId="7904" xr:uid="{BC3E235C-83CA-48D0-982C-E6C7F31CD974}"/>
    <cellStyle name="20% - Énfasis2 17 2" xfId="7905" xr:uid="{C4757FA6-193F-4D3A-88E4-41839DD42F1E}"/>
    <cellStyle name="20% - Énfasis2 17_Margen" xfId="39572" xr:uid="{1C9A03E9-1051-4F02-AA8F-04630A37F098}"/>
    <cellStyle name="20% - Énfasis2 170" xfId="7906" xr:uid="{65D59140-91CD-4AE2-B489-35E5BF89969D}"/>
    <cellStyle name="20% - Énfasis2 170 2" xfId="7907" xr:uid="{E07AF8C4-AC55-48B9-8E26-8B4C9450E5DC}"/>
    <cellStyle name="20% - Énfasis2 170_Margen" xfId="39573" xr:uid="{4798FD7E-D5BE-4F86-8471-7F558550B3D1}"/>
    <cellStyle name="20% - Énfasis2 171" xfId="7908" xr:uid="{5F5B41D3-EC73-412A-A55E-97BBD630280C}"/>
    <cellStyle name="20% - Énfasis2 171 2" xfId="7909" xr:uid="{FA7EDDD3-FFF0-4444-BD4C-AD30DD3D6B14}"/>
    <cellStyle name="20% - Énfasis2 171_Margen" xfId="39574" xr:uid="{873E8B43-08D2-4134-BBC9-4C1F04E426E7}"/>
    <cellStyle name="20% - Énfasis2 172" xfId="7910" xr:uid="{9C57D440-6A16-4BB4-AD09-D55671AD2DF2}"/>
    <cellStyle name="20% - Énfasis2 172 2" xfId="7911" xr:uid="{2094680E-3553-40CF-8A36-2BC6014DBEB1}"/>
    <cellStyle name="20% - Énfasis2 172_Margen" xfId="39575" xr:uid="{FDE2D6BB-6850-405B-BFD4-EEB74EDC68F8}"/>
    <cellStyle name="20% - Énfasis2 173" xfId="7912" xr:uid="{1465A3C5-60C9-4350-8EBD-F9DE905C581E}"/>
    <cellStyle name="20% - Énfasis2 173 2" xfId="7913" xr:uid="{C47DAB33-942B-4D1C-A99A-BF503D7365FB}"/>
    <cellStyle name="20% - Énfasis2 173_Margen" xfId="39576" xr:uid="{9848866D-1B96-4A87-BBB1-742F8731CACE}"/>
    <cellStyle name="20% - Énfasis2 174" xfId="7914" xr:uid="{6438ABBA-B8D2-4E79-944C-0066ECF771B1}"/>
    <cellStyle name="20% - Énfasis2 174 2" xfId="7915" xr:uid="{FFFFA6E4-C250-42C4-8DE3-BBB73C0E0C5A}"/>
    <cellStyle name="20% - Énfasis2 174_Margen" xfId="39577" xr:uid="{C7AE9028-840A-4DBB-B1F7-A180DCEE96AA}"/>
    <cellStyle name="20% - Énfasis2 175" xfId="7916" xr:uid="{1B705B4F-1047-4E76-9248-00785511DFB3}"/>
    <cellStyle name="20% - Énfasis2 175 2" xfId="7917" xr:uid="{6E0BB1BF-7A84-4AA9-9CBC-0DED77AE0C07}"/>
    <cellStyle name="20% - Énfasis2 175_Margen" xfId="39578" xr:uid="{336DB26D-48C6-4FD1-B638-9C67949031D5}"/>
    <cellStyle name="20% - Énfasis2 176" xfId="7918" xr:uid="{5D7840D6-A028-48ED-B265-B1157B5CE012}"/>
    <cellStyle name="20% - Énfasis2 176 2" xfId="7919" xr:uid="{8A3D4E57-F33E-41AB-B945-C93598D381C9}"/>
    <cellStyle name="20% - Énfasis2 176_Margen" xfId="39579" xr:uid="{3D4E94EB-7B81-407F-8FFB-5F45466255DE}"/>
    <cellStyle name="20% - Énfasis2 177" xfId="7920" xr:uid="{8BEC7744-394A-4108-9BBA-B2093DA012DD}"/>
    <cellStyle name="20% - Énfasis2 177 2" xfId="7921" xr:uid="{6036E15C-3EB2-4217-934B-FE759458F2A6}"/>
    <cellStyle name="20% - Énfasis2 177_Margen" xfId="39580" xr:uid="{94EFD09D-2586-46A7-B3C0-2DA744CCF165}"/>
    <cellStyle name="20% - Énfasis2 178" xfId="7922" xr:uid="{3A1F3416-8A64-4363-92F6-1D1EBB2B965D}"/>
    <cellStyle name="20% - Énfasis2 178 2" xfId="7923" xr:uid="{FDF00847-BABD-46DD-B975-06E49C67A93A}"/>
    <cellStyle name="20% - Énfasis2 178_Margen" xfId="39581" xr:uid="{1721D22C-E6D4-4E71-B112-0A592A788CAB}"/>
    <cellStyle name="20% - Énfasis2 179" xfId="7924" xr:uid="{E2CD0E13-CBF2-43A1-B082-13003C4507CE}"/>
    <cellStyle name="20% - Énfasis2 179 2" xfId="7925" xr:uid="{68BDFBF7-0BEA-4809-8388-15D1F5A9CE5C}"/>
    <cellStyle name="20% - Énfasis2 179_Margen" xfId="39582" xr:uid="{E011358F-62E3-4876-A0D6-ECD14B2D8A4A}"/>
    <cellStyle name="20% - Énfasis2 18" xfId="7926" xr:uid="{71AEDE1B-0F24-4F31-BF03-8CA9CD57CAFB}"/>
    <cellStyle name="20% - Énfasis2 18 2" xfId="7927" xr:uid="{0FD5A139-9D75-493E-9B1E-807B65147AF9}"/>
    <cellStyle name="20% - Énfasis2 18_Margen" xfId="39583" xr:uid="{13C8A99F-64BC-40C3-9DFF-E77D07E8CC4C}"/>
    <cellStyle name="20% - Énfasis2 180" xfId="7928" xr:uid="{87F7B44E-D0BA-4BAF-A3AE-6B0ACE270E37}"/>
    <cellStyle name="20% - Énfasis2 180 2" xfId="7929" xr:uid="{B3FE35BD-BE2E-42F3-9C91-D4401862B2D3}"/>
    <cellStyle name="20% - Énfasis2 180_Margen" xfId="39584" xr:uid="{94819C53-8998-43A3-A038-050F90BDAF03}"/>
    <cellStyle name="20% - Énfasis2 181" xfId="7930" xr:uid="{E8C1C4EA-AFCD-47E2-A164-10E860B8C9C6}"/>
    <cellStyle name="20% - Énfasis2 181 2" xfId="7931" xr:uid="{C9378B49-0320-41BC-B265-BE9700832D11}"/>
    <cellStyle name="20% - Énfasis2 181_Margen" xfId="39585" xr:uid="{31689315-E2FF-400A-9452-52416E35C3C4}"/>
    <cellStyle name="20% - Énfasis2 182" xfId="7932" xr:uid="{E41375DC-513D-43E6-9781-62DA1A1E3105}"/>
    <cellStyle name="20% - Énfasis2 182 2" xfId="7933" xr:uid="{748DBA4B-B4B4-4420-9913-63642EBBC131}"/>
    <cellStyle name="20% - Énfasis2 182_Margen" xfId="39586" xr:uid="{D7AEBD17-829F-4885-AFE5-A0E6AB7C5FBD}"/>
    <cellStyle name="20% - Énfasis2 183" xfId="7934" xr:uid="{2678B9A8-4C84-426B-9767-3F92CEA14E5D}"/>
    <cellStyle name="20% - Énfasis2 183 2" xfId="7935" xr:uid="{BA9F1E2D-6A77-450B-9241-1CF3768BE9D7}"/>
    <cellStyle name="20% - Énfasis2 183_Margen" xfId="39587" xr:uid="{235D3350-3900-4E59-ADD4-A1C91080BE45}"/>
    <cellStyle name="20% - Énfasis2 184" xfId="7936" xr:uid="{F11AEFA7-A8A0-413E-84EB-4CBA199004EB}"/>
    <cellStyle name="20% - Énfasis2 184 2" xfId="7937" xr:uid="{42A24D62-E409-4B68-86A1-C87976D6F556}"/>
    <cellStyle name="20% - Énfasis2 184_Margen" xfId="39588" xr:uid="{F6FC1F45-3675-4C81-89FE-FE27B9C0E3BB}"/>
    <cellStyle name="20% - Énfasis2 19" xfId="7938" xr:uid="{2F4C938C-56BC-4940-B0E6-84FE8B939192}"/>
    <cellStyle name="20% - Énfasis2 19 2" xfId="7939" xr:uid="{39DF6E11-C7DA-4892-AB24-A2B3DC274301}"/>
    <cellStyle name="20% - Énfasis2 19_Margen" xfId="39589" xr:uid="{8E22EFC6-7C2A-432F-BD1A-B8DCBCAF4A37}"/>
    <cellStyle name="20% - Énfasis2 2" xfId="169" xr:uid="{4986DBDF-2A52-493F-843C-D5E970A473C8}"/>
    <cellStyle name="20% - Énfasis2 2 10" xfId="170" xr:uid="{5E80F71D-9834-454C-9348-FCF357CB264F}"/>
    <cellStyle name="20% - Énfasis2 2 11" xfId="171" xr:uid="{1365D95E-A3F8-4A78-BEB9-27F3D9C64A96}"/>
    <cellStyle name="20% - Énfasis2 2 12" xfId="172" xr:uid="{CEADCC47-F77F-4BEC-8EDA-372CE44C0A6E}"/>
    <cellStyle name="20% - Énfasis2 2 13" xfId="173" xr:uid="{F3DBFF7F-35DC-4A3D-8622-895037725EEE}"/>
    <cellStyle name="20% - Énfasis2 2 14" xfId="174" xr:uid="{0BA3D8F5-CFC9-4DF2-8F60-AB746B0A4882}"/>
    <cellStyle name="20% - Énfasis2 2 15" xfId="175" xr:uid="{47CADBF1-90AF-4FE2-A15E-CCFB5C44F244}"/>
    <cellStyle name="20% - Énfasis2 2 16" xfId="176" xr:uid="{D4553FD0-E090-4FDD-8074-347127E9E23B}"/>
    <cellStyle name="20% - Énfasis2 2 17" xfId="177" xr:uid="{1FB73078-67D6-4E1A-9441-2727E2626D90}"/>
    <cellStyle name="20% - Énfasis2 2 18" xfId="178" xr:uid="{8ACBEF0A-AEAB-4C96-921C-4F78BC15D775}"/>
    <cellStyle name="20% - Énfasis2 2 19" xfId="48608" xr:uid="{FEDB9C2F-F5E1-4BEC-BD66-9227F56CFC71}"/>
    <cellStyle name="20% - Énfasis2 2 2" xfId="179" xr:uid="{C680E039-E2CA-4E41-9E4D-BF561198C1BD}"/>
    <cellStyle name="20% - Énfasis2 2 2 2" xfId="39590" xr:uid="{F8B7B26E-932B-498A-967E-94EE727CBA23}"/>
    <cellStyle name="20% - Énfasis2 2 2 3" xfId="39591" xr:uid="{942F3A48-F524-4CBE-97AB-2432BEF3833C}"/>
    <cellStyle name="20% - Énfasis2 2 2 4" xfId="39592" xr:uid="{4304B449-E4A0-4341-B349-ED37385FED8F}"/>
    <cellStyle name="20% - Énfasis2 2 2 5" xfId="39593" xr:uid="{58E31053-0D79-4813-96E6-F96F173F255B}"/>
    <cellStyle name="20% - Énfasis2 2 2 6" xfId="39594" xr:uid="{A264B02D-BCD4-474B-89E6-481B50E62149}"/>
    <cellStyle name="20% - Énfasis2 2 2 7" xfId="48609" xr:uid="{03F5F9E8-ED3A-4513-AAC7-3A4E5967A683}"/>
    <cellStyle name="20% - Énfasis2 2 20" xfId="53435" xr:uid="{0B87E9A8-7EA1-4E45-B5BB-00961BDAF385}"/>
    <cellStyle name="20% - Énfasis2 2 3" xfId="180" xr:uid="{9C658B6E-53CB-4E08-BACE-7674D496CBEA}"/>
    <cellStyle name="20% - Énfasis2 2 4" xfId="181" xr:uid="{716BCDCD-6034-4595-A97C-CCECAB2CACA2}"/>
    <cellStyle name="20% - Énfasis2 2 5" xfId="182" xr:uid="{AF525DAF-0ED6-4EB9-90A0-6B18A8F4BC48}"/>
    <cellStyle name="20% - Énfasis2 2 6" xfId="183" xr:uid="{1374B2CD-37AF-45E7-B8AF-E3CE658141BA}"/>
    <cellStyle name="20% - Énfasis2 2 7" xfId="184" xr:uid="{310ED551-800C-4312-B657-B6AAFE27D547}"/>
    <cellStyle name="20% - Énfasis2 2 8" xfId="185" xr:uid="{0644F04A-6F29-4BB5-8E94-253E9331469A}"/>
    <cellStyle name="20% - Énfasis2 2 9" xfId="186" xr:uid="{A58B2C51-BAD6-46D3-AD1C-DAD8BB90DF65}"/>
    <cellStyle name="20% - Énfasis2 2_BC SOLES" xfId="187" xr:uid="{C4BE06DE-87AA-414B-A767-24A8386A104B}"/>
    <cellStyle name="20% - Énfasis2 20" xfId="7940" xr:uid="{AA9B3C60-A9EC-41CF-99F2-1DCC78188AF5}"/>
    <cellStyle name="20% - Énfasis2 20 2" xfId="7941" xr:uid="{87B04DFA-0678-4C1B-BBCB-B1BCBB0E79B3}"/>
    <cellStyle name="20% - Énfasis2 20_Margen" xfId="39595" xr:uid="{56E1BFF3-8EE2-4BF7-BDF6-805E3D5ACF17}"/>
    <cellStyle name="20% - Énfasis2 21" xfId="7942" xr:uid="{69D6F7D2-551B-4712-8F3B-2E54FCDB1F5C}"/>
    <cellStyle name="20% - Énfasis2 21 2" xfId="7943" xr:uid="{D920C605-D97D-4067-A66F-FEE39CBA7A24}"/>
    <cellStyle name="20% - Énfasis2 21_Margen" xfId="39596" xr:uid="{16E99265-384F-4D2A-8D91-E7BB1336718C}"/>
    <cellStyle name="20% - Énfasis2 22" xfId="7944" xr:uid="{0AE20F35-1CF1-4BE0-A58D-14AAF45E020E}"/>
    <cellStyle name="20% - Énfasis2 22 2" xfId="7945" xr:uid="{CF052804-7F5B-4CC1-A7A8-14FA7328EE97}"/>
    <cellStyle name="20% - Énfasis2 22_Margen" xfId="39597" xr:uid="{ECFC1998-0869-45F2-8979-FB98BA665855}"/>
    <cellStyle name="20% - Énfasis2 23" xfId="7946" xr:uid="{194CA2A5-966E-4205-BFCB-2BCDBD79CD4D}"/>
    <cellStyle name="20% - Énfasis2 23 2" xfId="7947" xr:uid="{E79A926D-0811-4047-9A1F-9C9E993085B7}"/>
    <cellStyle name="20% - Énfasis2 23_Margen" xfId="39598" xr:uid="{B4FC200A-91A3-4733-AE70-9F2E688793FF}"/>
    <cellStyle name="20% - Énfasis2 24" xfId="7948" xr:uid="{3848790F-B24D-464C-80E0-1BD11531CA2A}"/>
    <cellStyle name="20% - Énfasis2 24 2" xfId="7949" xr:uid="{99A60188-8670-4BF6-95B8-39FC9DECBFB6}"/>
    <cellStyle name="20% - Énfasis2 24 21 2" xfId="39599" xr:uid="{E8781075-8D88-444B-8627-B635D03833BC}"/>
    <cellStyle name="20% - Énfasis2 24_Margen" xfId="39600" xr:uid="{4DD8F829-3EDC-47A2-9177-593891606D95}"/>
    <cellStyle name="20% - Énfasis2 25" xfId="7950" xr:uid="{211A2A54-91EC-4B10-A12B-2B8034997A84}"/>
    <cellStyle name="20% - Énfasis2 25 2" xfId="7951" xr:uid="{FE82AC2F-3F86-4648-AEF8-B517FB7BF5E2}"/>
    <cellStyle name="20% - Énfasis2 25_Margen" xfId="39601" xr:uid="{19C57B5A-8AB1-429A-960C-96FE53631A85}"/>
    <cellStyle name="20% - Énfasis2 26" xfId="7952" xr:uid="{604A17E8-2FF9-44D7-9544-64BF3FA10282}"/>
    <cellStyle name="20% - Énfasis2 26 2" xfId="7953" xr:uid="{365F0703-8964-474E-B01F-FB575B3B561A}"/>
    <cellStyle name="20% - Énfasis2 26_Margen" xfId="39602" xr:uid="{ECD44F4C-45EF-48A5-BB6D-5D81A881CBC2}"/>
    <cellStyle name="20% - Énfasis2 27" xfId="7954" xr:uid="{3EEF8DA1-C920-4F78-AF02-46D332E9B4FC}"/>
    <cellStyle name="20% - Énfasis2 27 2" xfId="7955" xr:uid="{B7F00447-0F36-4177-B5AC-5770025B8359}"/>
    <cellStyle name="20% - Énfasis2 27_Margen" xfId="39603" xr:uid="{45814CB6-1167-4C35-AFD0-7B0817D897C8}"/>
    <cellStyle name="20% - Énfasis2 28" xfId="7956" xr:uid="{73FB7A02-931D-41E5-B9AB-878BAA40D4CE}"/>
    <cellStyle name="20% - Énfasis2 28 2" xfId="7957" xr:uid="{54938063-CAB9-450D-9BF1-3BAB0DB2034A}"/>
    <cellStyle name="20% - Énfasis2 28_Margen" xfId="39604" xr:uid="{693109A7-F7D7-4423-BF0A-DA2792ABEF52}"/>
    <cellStyle name="20% - Énfasis2 29" xfId="7958" xr:uid="{9B8B682D-CFA6-44E0-9D13-E1B5B02AB813}"/>
    <cellStyle name="20% - Énfasis2 29 2" xfId="7959" xr:uid="{BFA6ADB3-B9AE-482E-9344-1273D783BBBB}"/>
    <cellStyle name="20% - Énfasis2 29_Margen" xfId="39605" xr:uid="{CBBFB39B-882D-4492-A3C3-3F94F61E75A7}"/>
    <cellStyle name="20% - Énfasis2 3" xfId="188" xr:uid="{BF3657F2-BA06-457B-85E1-49A069F0A0BC}"/>
    <cellStyle name="20% - Énfasis2 3 10" xfId="189" xr:uid="{B986B481-3526-4EC3-8B93-FCD893EA3337}"/>
    <cellStyle name="20% - Énfasis2 3 11" xfId="190" xr:uid="{D080C7E5-1D3E-4C9E-917E-5415B007CF1D}"/>
    <cellStyle name="20% - Énfasis2 3 12" xfId="191" xr:uid="{0CBE910D-437D-4358-BDF0-D42663B79D62}"/>
    <cellStyle name="20% - Énfasis2 3 13" xfId="192" xr:uid="{45C812E1-1CCF-4275-807A-6CC18F1A121F}"/>
    <cellStyle name="20% - Énfasis2 3 14" xfId="193" xr:uid="{2587C1A7-2170-4F67-9331-B31C3453EB45}"/>
    <cellStyle name="20% - Énfasis2 3 15" xfId="194" xr:uid="{62AF1384-E19F-4D61-8D75-353E7C7C60E2}"/>
    <cellStyle name="20% - Énfasis2 3 16" xfId="195" xr:uid="{8D553479-226E-4B6A-ACB4-FC32E4C404D6}"/>
    <cellStyle name="20% - Énfasis2 3 17" xfId="196" xr:uid="{F12AF454-6E63-40BC-9527-5297D6211A45}"/>
    <cellStyle name="20% - Énfasis2 3 18" xfId="197" xr:uid="{C2A0C176-A903-4733-BE8D-6CD6077C786E}"/>
    <cellStyle name="20% - Énfasis2 3 19" xfId="48610" xr:uid="{5BA8E506-0BE5-4A3E-9C85-5FE7E0CA1E1E}"/>
    <cellStyle name="20% - Énfasis2 3 2" xfId="198" xr:uid="{84D68654-4F7B-40DA-BF3D-2CEB6D029181}"/>
    <cellStyle name="20% - Énfasis2 3 2 2" xfId="48611" xr:uid="{2FBD80C0-081E-4381-881C-B25950EC8A4C}"/>
    <cellStyle name="20% - Énfasis2 3 3" xfId="199" xr:uid="{167CC6E0-2E27-458B-A18B-55944D043763}"/>
    <cellStyle name="20% - Énfasis2 3 4" xfId="200" xr:uid="{93C7A07A-6076-4A43-8D60-043790B02FD7}"/>
    <cellStyle name="20% - Énfasis2 3 5" xfId="201" xr:uid="{B1DC6A53-DEE2-4AA1-8D41-451759FDBF33}"/>
    <cellStyle name="20% - Énfasis2 3 6" xfId="202" xr:uid="{00BC0312-C162-4C72-A6B5-419038351C1F}"/>
    <cellStyle name="20% - Énfasis2 3 7" xfId="203" xr:uid="{B10C4291-FB2F-4640-844F-D62A50FD0D24}"/>
    <cellStyle name="20% - Énfasis2 3 8" xfId="204" xr:uid="{E01A0482-CA03-426C-B3EF-42F8D3125C97}"/>
    <cellStyle name="20% - Énfasis2 3 9" xfId="205" xr:uid="{BCADD822-4E1D-479E-883A-37E2926DCCC0}"/>
    <cellStyle name="20% - Énfasis2 3_BC SOLES" xfId="206" xr:uid="{CA938514-4DD2-4D96-B8CA-0B38931AE1AF}"/>
    <cellStyle name="20% - Énfasis2 30" xfId="7960" xr:uid="{CD459359-2597-4550-B0DB-6AAC2D003998}"/>
    <cellStyle name="20% - Énfasis2 30 2" xfId="7961" xr:uid="{16215A39-1B70-499C-B19B-EDC5F0FF3BC3}"/>
    <cellStyle name="20% - Énfasis2 30_Margen" xfId="39606" xr:uid="{0D824839-54F6-4D49-9409-8F88E2D0B9DA}"/>
    <cellStyle name="20% - Énfasis2 31" xfId="7962" xr:uid="{611E79D5-DC8C-4BBB-B941-04A1C9850059}"/>
    <cellStyle name="20% - Énfasis2 31 2" xfId="7963" xr:uid="{17ACC436-F5EC-4087-B2D5-C428DFAB2A24}"/>
    <cellStyle name="20% - Énfasis2 31_Margen" xfId="39607" xr:uid="{999F383C-9E86-4E67-B676-C7AAFA72060B}"/>
    <cellStyle name="20% - Énfasis2 32" xfId="7964" xr:uid="{78912C70-D160-4241-B328-05CECE04A5F6}"/>
    <cellStyle name="20% - Énfasis2 32 2" xfId="7965" xr:uid="{C4B7C30D-EDFD-422B-A3B9-C2C1A8C555FE}"/>
    <cellStyle name="20% - Énfasis2 32_Margen" xfId="39608" xr:uid="{9DD60A08-811A-47F9-B10F-5246AFAAEA5C}"/>
    <cellStyle name="20% - Énfasis2 33" xfId="7966" xr:uid="{04632085-8C8D-4863-B3A5-AEA807F22DA9}"/>
    <cellStyle name="20% - Énfasis2 33 2" xfId="7967" xr:uid="{17FD55FA-2CB6-4179-92AC-A615527A41A1}"/>
    <cellStyle name="20% - Énfasis2 33_Margen" xfId="39609" xr:uid="{9A075786-28B1-4977-802A-AC1808B475E5}"/>
    <cellStyle name="20% - Énfasis2 34" xfId="7968" xr:uid="{F84ADD1C-52F2-4E2E-AC4D-BA11B7E6ACBC}"/>
    <cellStyle name="20% - Énfasis2 34 2" xfId="7969" xr:uid="{6B79A427-02B6-434E-9835-388954CBD452}"/>
    <cellStyle name="20% - Énfasis2 34_Margen" xfId="39610" xr:uid="{D0EC2FDF-2839-4DA7-B420-FA022C72A11E}"/>
    <cellStyle name="20% - Énfasis2 35" xfId="7970" xr:uid="{5507B80E-E8F8-4496-A42E-AC5290E1A85A}"/>
    <cellStyle name="20% - Énfasis2 35 2" xfId="7971" xr:uid="{6A4978A5-613F-44A9-9370-19911B9B60B1}"/>
    <cellStyle name="20% - Énfasis2 35_Margen" xfId="39611" xr:uid="{E467D3F2-7CBE-4E46-8B93-178FDA25117F}"/>
    <cellStyle name="20% - Énfasis2 36" xfId="7972" xr:uid="{9FF8A4F2-64D3-4F47-8C74-96DDACB011F0}"/>
    <cellStyle name="20% - Énfasis2 36 2" xfId="7973" xr:uid="{4AB1D227-68BB-47E4-95CE-8B962A778E96}"/>
    <cellStyle name="20% - Énfasis2 36_Margen" xfId="39612" xr:uid="{70A5556E-29B8-4FBB-9F17-77F3E14B7CA7}"/>
    <cellStyle name="20% - Énfasis2 37" xfId="7974" xr:uid="{3F07BB0D-88CE-43D1-8E6A-F1FADAD0D131}"/>
    <cellStyle name="20% - Énfasis2 37 2" xfId="7975" xr:uid="{6C354282-F0F5-47CF-B10B-881F8063C8B0}"/>
    <cellStyle name="20% - Énfasis2 37_Margen" xfId="39613" xr:uid="{04E225CB-22C9-4B2C-9FD3-39A4BD285117}"/>
    <cellStyle name="20% - Énfasis2 38" xfId="7976" xr:uid="{CC3A00AC-5D1B-4237-95B1-08580F484127}"/>
    <cellStyle name="20% - Énfasis2 38 2" xfId="7977" xr:uid="{B776CECD-C802-48F7-854E-0DE2E8F87095}"/>
    <cellStyle name="20% - Énfasis2 38_Margen" xfId="39614" xr:uid="{AD98CF8A-62B2-42B8-8581-28261FDCAC59}"/>
    <cellStyle name="20% - Énfasis2 39" xfId="7978" xr:uid="{1F201D1A-E65E-421F-AEA9-E191473995BD}"/>
    <cellStyle name="20% - Énfasis2 39 2" xfId="7979" xr:uid="{FC8DC84D-8E1A-4DCF-830F-C4793795E641}"/>
    <cellStyle name="20% - Énfasis2 39_Margen" xfId="39615" xr:uid="{490A7063-2F11-4B5B-86C6-55C48C68692D}"/>
    <cellStyle name="20% - Énfasis2 4" xfId="207" xr:uid="{A3FFE05B-65CD-4C2F-A10D-D4ED5E187935}"/>
    <cellStyle name="20% - Énfasis2 4 10" xfId="208" xr:uid="{4621F433-957F-4CF9-AFA0-9FF00ACEBF6A}"/>
    <cellStyle name="20% - Énfasis2 4 11" xfId="209" xr:uid="{1D92D8A8-5DB5-4929-A58D-F9BDDF642E4E}"/>
    <cellStyle name="20% - Énfasis2 4 12" xfId="210" xr:uid="{06C9B368-CD1D-43B0-8033-EA235C715E68}"/>
    <cellStyle name="20% - Énfasis2 4 13" xfId="211" xr:uid="{2830BFC8-283D-4754-9EB5-807DE54D131F}"/>
    <cellStyle name="20% - Énfasis2 4 14" xfId="212" xr:uid="{E003806C-F5F4-4BAB-A0FE-A8F294E83D46}"/>
    <cellStyle name="20% - Énfasis2 4 15" xfId="213" xr:uid="{78E05527-A831-4AC8-8A24-1BF1429D51C9}"/>
    <cellStyle name="20% - Énfasis2 4 16" xfId="214" xr:uid="{AA28A387-23BD-4C61-92EB-195C2971D741}"/>
    <cellStyle name="20% - Énfasis2 4 17" xfId="215" xr:uid="{455C2903-9D9E-4107-9713-801E2AC631F8}"/>
    <cellStyle name="20% - Énfasis2 4 18" xfId="216" xr:uid="{05CA6144-9A21-4B70-8FB8-ACD5D01B235D}"/>
    <cellStyle name="20% - Énfasis2 4 19" xfId="48612" xr:uid="{92870C4C-DAAB-47D9-BA83-1957B20899DC}"/>
    <cellStyle name="20% - Énfasis2 4 2" xfId="217" xr:uid="{36359F3B-9AF1-4904-AADB-454D7D3E880D}"/>
    <cellStyle name="20% - Énfasis2 4 3" xfId="218" xr:uid="{421E858C-2D9A-48EE-BB45-C7E622ED2907}"/>
    <cellStyle name="20% - Énfasis2 4 4" xfId="219" xr:uid="{8133EF00-C421-43DB-988A-EFD7ED89586F}"/>
    <cellStyle name="20% - Énfasis2 4 5" xfId="220" xr:uid="{8060CD23-8F34-40C7-BE0F-97A260591F6B}"/>
    <cellStyle name="20% - Énfasis2 4 6" xfId="221" xr:uid="{56BCC7B3-28EF-4DD9-8276-74B74F318992}"/>
    <cellStyle name="20% - Énfasis2 4 7" xfId="222" xr:uid="{045CDB5E-C5D5-4659-AB5A-06C7BF753F18}"/>
    <cellStyle name="20% - Énfasis2 4 8" xfId="223" xr:uid="{C61BFB92-87B6-45CE-B0E5-D0FBC10DB4FE}"/>
    <cellStyle name="20% - Énfasis2 4 9" xfId="224" xr:uid="{9660F334-E403-4DB0-9A5F-CDCA8844E661}"/>
    <cellStyle name="20% - Énfasis2 4_BC SOLES" xfId="225" xr:uid="{CB634804-837B-4627-B47E-872A444656C0}"/>
    <cellStyle name="20% - Énfasis2 40" xfId="7980" xr:uid="{07259BC0-49CA-45D6-BB45-13FE7F5DA8BE}"/>
    <cellStyle name="20% - Énfasis2 40 2" xfId="7981" xr:uid="{040EDF1C-D473-4B9D-B37C-5E286CF23258}"/>
    <cellStyle name="20% - Énfasis2 40_Margen" xfId="39616" xr:uid="{6E16143A-E2C6-4F0B-BA9E-9D406780585B}"/>
    <cellStyle name="20% - Énfasis2 41" xfId="7982" xr:uid="{D261C6AB-5F9C-4E88-831E-8BE19A79555E}"/>
    <cellStyle name="20% - Énfasis2 41 2" xfId="7983" xr:uid="{4254B17B-64B4-4A3D-8464-2221400FE7C0}"/>
    <cellStyle name="20% - Énfasis2 41_Margen" xfId="39617" xr:uid="{C44675EB-4440-4A31-9361-E2F00B8540A6}"/>
    <cellStyle name="20% - Énfasis2 42" xfId="7984" xr:uid="{01A000A2-E835-4B7C-AEF3-1F22C6AC2A7E}"/>
    <cellStyle name="20% - Énfasis2 42 2" xfId="7985" xr:uid="{29796999-7009-4D44-B06C-0CCCB79CFA03}"/>
    <cellStyle name="20% - Énfasis2 42_Margen" xfId="39618" xr:uid="{B135C4CF-ADA6-4418-BB99-CB1C55CA0884}"/>
    <cellStyle name="20% - Énfasis2 43" xfId="7986" xr:uid="{8DDB780C-615B-48B9-B1AA-56CBB0FFD544}"/>
    <cellStyle name="20% - Énfasis2 43 2" xfId="7987" xr:uid="{F391CC16-05DA-4411-AB80-A25AE49811CE}"/>
    <cellStyle name="20% - Énfasis2 43_Margen" xfId="39619" xr:uid="{1F19D601-133B-4A32-80D1-487A595AC514}"/>
    <cellStyle name="20% - Énfasis2 44" xfId="7988" xr:uid="{5338D948-8516-441F-8419-78340B3AFCA2}"/>
    <cellStyle name="20% - Énfasis2 44 2" xfId="7989" xr:uid="{5358CD56-3107-4375-B4CA-83B8FFF585DA}"/>
    <cellStyle name="20% - Énfasis2 44_Margen" xfId="39620" xr:uid="{DE82C953-8DCC-4E29-A2D1-DE6885E2FB21}"/>
    <cellStyle name="20% - Énfasis2 45" xfId="7990" xr:uid="{307E6419-0782-4D4E-990F-A327EC2D81C7}"/>
    <cellStyle name="20% - Énfasis2 45 2" xfId="7991" xr:uid="{B80E961A-4ED8-48EC-9C87-BBB771BBB94D}"/>
    <cellStyle name="20% - Énfasis2 45_Margen" xfId="39621" xr:uid="{F8523A0F-ED41-4B73-A6AC-9CC21A629B8D}"/>
    <cellStyle name="20% - Énfasis2 46" xfId="7992" xr:uid="{A0DCA257-0386-441C-8F09-320EE01BDADE}"/>
    <cellStyle name="20% - Énfasis2 46 2" xfId="7993" xr:uid="{8D713734-5E13-4465-AE79-B6277178D3DF}"/>
    <cellStyle name="20% - Énfasis2 46_Margen" xfId="39622" xr:uid="{B1F5D13B-3C67-48AA-8D19-B9FD988AD7AA}"/>
    <cellStyle name="20% - Énfasis2 47" xfId="7994" xr:uid="{62780534-F02F-49E0-ABCA-9013AAED340E}"/>
    <cellStyle name="20% - Énfasis2 47 2" xfId="7995" xr:uid="{19D10C8D-70FD-43E4-B763-451FDE025E24}"/>
    <cellStyle name="20% - Énfasis2 47_Margen" xfId="39623" xr:uid="{38B91BC8-18AE-4931-9206-6FD5291F379F}"/>
    <cellStyle name="20% - Énfasis2 48" xfId="7996" xr:uid="{6A655594-3872-4E3B-B079-B3E3CFE0B24A}"/>
    <cellStyle name="20% - Énfasis2 48 2" xfId="7997" xr:uid="{D955A4F5-26E0-4FB1-89BC-ACA9E3C2E811}"/>
    <cellStyle name="20% - Énfasis2 48_Margen" xfId="39624" xr:uid="{0F7DE058-B2FC-4F30-83C9-796AACDD2E68}"/>
    <cellStyle name="20% - Énfasis2 49" xfId="7998" xr:uid="{61FC3510-0A75-4EC0-998C-72211B1F9F1E}"/>
    <cellStyle name="20% - Énfasis2 49 2" xfId="7999" xr:uid="{61C3E59B-9FC9-47E5-B65D-B5851D01454D}"/>
    <cellStyle name="20% - Énfasis2 49_Margen" xfId="39625" xr:uid="{EB03E7C1-5DA6-47B3-9CCD-23144D1ABABB}"/>
    <cellStyle name="20% - Énfasis2 5" xfId="226" xr:uid="{F1D4D150-EFCE-4499-BDD8-7C3F0B8D24DE}"/>
    <cellStyle name="20% - Énfasis2 5 2" xfId="8000" xr:uid="{B5629F62-F7DD-41D8-891E-33322F371585}"/>
    <cellStyle name="20% - Énfasis2 5 3" xfId="8001" xr:uid="{3157561B-F609-4F52-AB3C-77A7C1692CA4}"/>
    <cellStyle name="20% - Énfasis2 5_Margen" xfId="39626" xr:uid="{44991435-4095-4F55-9CBC-D329E09C116F}"/>
    <cellStyle name="20% - Énfasis2 50" xfId="8002" xr:uid="{C257E951-BC51-476D-9896-66FCFA43AB00}"/>
    <cellStyle name="20% - Énfasis2 50 2" xfId="8003" xr:uid="{5ED13F1F-8DE6-4C7C-A794-530DAE30BEA8}"/>
    <cellStyle name="20% - Énfasis2 50_Margen" xfId="39627" xr:uid="{7C70D0D7-01FD-4045-89CF-A99E4A6B8702}"/>
    <cellStyle name="20% - Énfasis2 51" xfId="8004" xr:uid="{2C972472-D44B-4A60-B3D8-B2C20AA66DFF}"/>
    <cellStyle name="20% - Énfasis2 51 2" xfId="8005" xr:uid="{57838A64-4D41-408F-9D7F-FB7416926734}"/>
    <cellStyle name="20% - Énfasis2 51_Margen" xfId="39628" xr:uid="{5909B4BE-FA37-4E32-B06F-03925CC942D1}"/>
    <cellStyle name="20% - Énfasis2 52" xfId="8006" xr:uid="{0B4E0FC5-2184-4AF1-9D29-C39BFC9F2373}"/>
    <cellStyle name="20% - Énfasis2 52 2" xfId="8007" xr:uid="{CDC5AA34-69DB-410D-AF3C-C5BA91CC0052}"/>
    <cellStyle name="20% - Énfasis2 52_Margen" xfId="39629" xr:uid="{E7A3B0D5-5BF3-4664-8E83-253674539464}"/>
    <cellStyle name="20% - Énfasis2 53" xfId="8008" xr:uid="{A43F8C52-7CCF-42E2-A3AC-A15C77763361}"/>
    <cellStyle name="20% - Énfasis2 53 2" xfId="8009" xr:uid="{FF6517A1-6407-4ECE-929A-94970168118A}"/>
    <cellStyle name="20% - Énfasis2 53_Margen" xfId="39630" xr:uid="{5D040D9B-5729-44D2-9A37-6C507E5B4E76}"/>
    <cellStyle name="20% - Énfasis2 54" xfId="8010" xr:uid="{ED950F49-606F-4FCA-9807-812DB37E89F4}"/>
    <cellStyle name="20% - Énfasis2 54 2" xfId="8011" xr:uid="{77256D8B-E7AB-473C-82AA-B85F6C22AAA2}"/>
    <cellStyle name="20% - Énfasis2 54_Margen" xfId="39631" xr:uid="{E24FCBC1-114A-4C7E-8A3E-64D7CFDDFD5A}"/>
    <cellStyle name="20% - Énfasis2 55" xfId="8012" xr:uid="{57EF4CF0-0454-472F-B493-23250AF1565D}"/>
    <cellStyle name="20% - Énfasis2 55 2" xfId="8013" xr:uid="{521A3F7B-8F1C-41D8-AA92-6EEC6497E526}"/>
    <cellStyle name="20% - Énfasis2 55_Margen" xfId="39632" xr:uid="{62F0A30C-91DB-4219-93EC-3420F1732B0B}"/>
    <cellStyle name="20% - Énfasis2 56" xfId="8014" xr:uid="{BC7892E4-65CA-4D7A-81F4-FAFABC533160}"/>
    <cellStyle name="20% - Énfasis2 56 2" xfId="8015" xr:uid="{C558BD5D-E4EB-410A-952F-EF3A48B52745}"/>
    <cellStyle name="20% - Énfasis2 56_Margen" xfId="39633" xr:uid="{E5A60B66-B9CF-46F1-B56F-699E142F01EE}"/>
    <cellStyle name="20% - Énfasis2 57" xfId="8016" xr:uid="{DAA6467C-2A6A-4956-AE48-31E513901F67}"/>
    <cellStyle name="20% - Énfasis2 57 2" xfId="8017" xr:uid="{F52AD2F3-AEA7-41CF-BADB-0EF08779A493}"/>
    <cellStyle name="20% - Énfasis2 57_Margen" xfId="39634" xr:uid="{7AF9A52F-22AF-4403-B58B-38E18D022B42}"/>
    <cellStyle name="20% - Énfasis2 58" xfId="8018" xr:uid="{4C506AA0-FBAF-41DA-B28B-AA273EB46B20}"/>
    <cellStyle name="20% - Énfasis2 58 2" xfId="8019" xr:uid="{E9A88E7A-70B3-4862-946C-8740D1465712}"/>
    <cellStyle name="20% - Énfasis2 58_Margen" xfId="39635" xr:uid="{ACB22D5E-843E-4899-85DA-CF8DCA0E8B5C}"/>
    <cellStyle name="20% - Énfasis2 59" xfId="8020" xr:uid="{9CA4B7EA-C96B-4CA6-AAC4-CFBCC7CFC30B}"/>
    <cellStyle name="20% - Énfasis2 59 2" xfId="8021" xr:uid="{3F360010-DF01-4C25-871D-68532DD3E26F}"/>
    <cellStyle name="20% - Énfasis2 59_Margen" xfId="39636" xr:uid="{58285BBD-B222-40E9-AFF8-8C98B59A6517}"/>
    <cellStyle name="20% - Énfasis2 6" xfId="8022" xr:uid="{92C6CD8D-5FA0-49DD-9254-1D78002BC75C}"/>
    <cellStyle name="20% - Énfasis2 6 2" xfId="8023" xr:uid="{E999FEEC-3254-4D12-BA22-8678C8604865}"/>
    <cellStyle name="20% - Énfasis2 6 3" xfId="8024" xr:uid="{8510865E-AF40-488F-AEDC-C0D1C881AC67}"/>
    <cellStyle name="20% - Énfasis2 6_Margen" xfId="39637" xr:uid="{9BAF6F72-1165-4793-8D0A-E218B12D0307}"/>
    <cellStyle name="20% - Énfasis2 60" xfId="8025" xr:uid="{5D815483-D552-4937-BF4E-2DE1C7D95288}"/>
    <cellStyle name="20% - Énfasis2 60 2" xfId="8026" xr:uid="{DC16F217-2E55-44FB-A460-0CFD4D501C63}"/>
    <cellStyle name="20% - Énfasis2 60_Margen" xfId="39638" xr:uid="{88700A94-E089-460F-9839-3FA20D3C8B2F}"/>
    <cellStyle name="20% - Énfasis2 61" xfId="8027" xr:uid="{EB2E7FD3-D3B5-480C-BDB6-ED14E0C0C0E9}"/>
    <cellStyle name="20% - Énfasis2 61 2" xfId="8028" xr:uid="{55E8A02E-BE5C-40FB-AE94-4295D690A272}"/>
    <cellStyle name="20% - Énfasis2 61_Margen" xfId="39639" xr:uid="{7FAF8DD4-8141-4778-BED2-B48AABB1A40B}"/>
    <cellStyle name="20% - Énfasis2 62" xfId="8029" xr:uid="{CC3DC373-D4E6-4D79-B89A-E93BB03376DE}"/>
    <cellStyle name="20% - Énfasis2 62 2" xfId="8030" xr:uid="{803FE12F-FCCE-4093-A40E-DCA74F5A78F6}"/>
    <cellStyle name="20% - Énfasis2 62_Margen" xfId="39640" xr:uid="{89EA5657-303F-4900-8589-1FD2D698FA26}"/>
    <cellStyle name="20% - Énfasis2 63" xfId="8031" xr:uid="{37B9E5B0-B982-4506-8A5D-5E5FFB3C7B48}"/>
    <cellStyle name="20% - Énfasis2 63 2" xfId="8032" xr:uid="{185E6D1E-2FBC-44AE-8F82-B704D3BDAF3F}"/>
    <cellStyle name="20% - Énfasis2 63_Margen" xfId="39641" xr:uid="{6271043F-E5A1-4CCA-9EFB-9D55B5C892B6}"/>
    <cellStyle name="20% - Énfasis2 64" xfId="8033" xr:uid="{CB8DC5DB-2B0D-4F3D-8FB1-12DC1E098577}"/>
    <cellStyle name="20% - Énfasis2 64 2" xfId="8034" xr:uid="{5595BA5F-47BF-4DF8-B4C5-B99171159CC7}"/>
    <cellStyle name="20% - Énfasis2 64_Margen" xfId="39642" xr:uid="{DE60BA45-E0B9-454F-9FBF-DAA3172F2650}"/>
    <cellStyle name="20% - Énfasis2 65" xfId="8035" xr:uid="{906DAAAC-EBDB-4BEF-8239-E8F8E6FD0506}"/>
    <cellStyle name="20% - Énfasis2 65 2" xfId="8036" xr:uid="{BAF0399E-3F2D-40EF-8E91-00ABDBDC7D66}"/>
    <cellStyle name="20% - Énfasis2 65_Margen" xfId="39643" xr:uid="{003C2FE8-2B80-40C9-A1F2-2011F2BC1F21}"/>
    <cellStyle name="20% - Énfasis2 66" xfId="8037" xr:uid="{031C85C3-FF8C-45B9-9DCD-89BCD3B84150}"/>
    <cellStyle name="20% - Énfasis2 66 2" xfId="8038" xr:uid="{9744D46F-2458-4982-955B-5562CC85CBB6}"/>
    <cellStyle name="20% - Énfasis2 66_Margen" xfId="39644" xr:uid="{C0140EB1-59C6-4EA4-A340-EDFA645AC91C}"/>
    <cellStyle name="20% - Énfasis2 67" xfId="8039" xr:uid="{651928B2-DAC0-4414-8BF9-7F9877055709}"/>
    <cellStyle name="20% - Énfasis2 67 10" xfId="8040" xr:uid="{E75B166B-0849-486A-875B-51B46B81A95B}"/>
    <cellStyle name="20% - Énfasis2 67 10 2" xfId="8041" xr:uid="{237B077A-A9FA-4248-8D6E-1CD3A63A8AC5}"/>
    <cellStyle name="20% - Énfasis2 67 10_Margen" xfId="39645" xr:uid="{6F6FA76F-539D-4320-96EE-D22EF47878F8}"/>
    <cellStyle name="20% - Énfasis2 67 11" xfId="8042" xr:uid="{571771B5-1553-4795-954B-92816C6987B1}"/>
    <cellStyle name="20% - Énfasis2 67 11 2" xfId="8043" xr:uid="{4FC8FEBA-C257-4C70-98AD-EDDB6254DB44}"/>
    <cellStyle name="20% - Énfasis2 67 11_Margen" xfId="39646" xr:uid="{B31AAE43-7773-491C-8E47-3AC99BC6F8B1}"/>
    <cellStyle name="20% - Énfasis2 67 12" xfId="8044" xr:uid="{24E3421A-4493-4075-B089-051440EADB71}"/>
    <cellStyle name="20% - Énfasis2 67 12 2" xfId="8045" xr:uid="{53F0E7AE-5A96-4252-ACD5-351DF51DB4E2}"/>
    <cellStyle name="20% - Énfasis2 67 12_Margen" xfId="39647" xr:uid="{8ECD94F6-A7F7-4C8C-8ED3-8685B2840F4A}"/>
    <cellStyle name="20% - Énfasis2 67 13" xfId="8046" xr:uid="{751EECBB-5925-4C58-8CFD-B7D969D2AACB}"/>
    <cellStyle name="20% - Énfasis2 67 13 2" xfId="8047" xr:uid="{3F7A8BE7-6CCA-48D9-8920-0CF139CA88D8}"/>
    <cellStyle name="20% - Énfasis2 67 13_Margen" xfId="39648" xr:uid="{EE394FB7-42E5-4240-8693-7FEF0B7F3042}"/>
    <cellStyle name="20% - Énfasis2 67 14" xfId="8048" xr:uid="{56D26165-44E4-422C-B5E9-82919BC4DE06}"/>
    <cellStyle name="20% - Énfasis2 67 14 2" xfId="8049" xr:uid="{B0ADD8E0-BB43-4F9D-8BEA-BCCC035E4E20}"/>
    <cellStyle name="20% - Énfasis2 67 14_Margen" xfId="39649" xr:uid="{8D9E87C4-17EE-4260-8C46-F685A6815FBB}"/>
    <cellStyle name="20% - Énfasis2 67 15" xfId="8050" xr:uid="{ACA59EE7-68E8-427F-B9B9-4498AE916A58}"/>
    <cellStyle name="20% - Énfasis2 67 15 2" xfId="8051" xr:uid="{5611C03E-8A28-4730-8761-0370D7A4829A}"/>
    <cellStyle name="20% - Énfasis2 67 15_Margen" xfId="39650" xr:uid="{7C27A1CD-06D1-4F37-A8D7-2F00E6030CC6}"/>
    <cellStyle name="20% - Énfasis2 67 16" xfId="8052" xr:uid="{3AF4FC63-E3D8-4C45-B67D-ED38069D380D}"/>
    <cellStyle name="20% - Énfasis2 67 16 2" xfId="8053" xr:uid="{C52DA578-9B1C-47FB-9DCC-0592DC72BE0B}"/>
    <cellStyle name="20% - Énfasis2 67 16_Margen" xfId="39651" xr:uid="{92A221B2-3C36-44D5-87CF-771E4E3BA5FD}"/>
    <cellStyle name="20% - Énfasis2 67 17" xfId="8054" xr:uid="{AC085445-A023-4B95-B460-EEB35AB9E883}"/>
    <cellStyle name="20% - Énfasis2 67 17 2" xfId="8055" xr:uid="{A68F777B-E740-4F2C-8485-CC953BEE4A5E}"/>
    <cellStyle name="20% - Énfasis2 67 17_Margen" xfId="39652" xr:uid="{DFCD649D-7D2E-4E08-97D3-CAFE7DFB09A1}"/>
    <cellStyle name="20% - Énfasis2 67 18" xfId="8056" xr:uid="{C7EC95AD-91B0-47F3-84F0-BD4ACF21DCC2}"/>
    <cellStyle name="20% - Énfasis2 67 18 2" xfId="8057" xr:uid="{F269BEFB-A608-4192-B651-11CF289DD402}"/>
    <cellStyle name="20% - Énfasis2 67 18_Margen" xfId="39653" xr:uid="{AD976445-C820-4E7E-A8BA-2C58F2E53425}"/>
    <cellStyle name="20% - Énfasis2 67 19" xfId="8058" xr:uid="{97BE4572-5A7A-452A-9E92-1CE20DD3EBBA}"/>
    <cellStyle name="20% - Énfasis2 67 19 2" xfId="8059" xr:uid="{A9A8525C-3036-443A-B1AF-DFD099F0EB3C}"/>
    <cellStyle name="20% - Énfasis2 67 19_Margen" xfId="39654" xr:uid="{4F4BD985-94A1-451C-A103-F0FF8FDF254F}"/>
    <cellStyle name="20% - Énfasis2 67 2" xfId="8060" xr:uid="{0AF8A859-0E7B-4FAF-B138-1B6E92E97487}"/>
    <cellStyle name="20% - Énfasis2 67 2 2" xfId="8061" xr:uid="{3EF35DA4-047E-4B91-98BB-86E0BD912F22}"/>
    <cellStyle name="20% - Énfasis2 67 2_Margen" xfId="39655" xr:uid="{8BFDAD6E-0A6D-4344-9DC7-0A7641C8EBC4}"/>
    <cellStyle name="20% - Énfasis2 67 20" xfId="8062" xr:uid="{66A339B3-63A3-4997-8DCF-3EF7EA681848}"/>
    <cellStyle name="20% - Énfasis2 67 20 2" xfId="8063" xr:uid="{58D9E690-33EC-4047-BFB8-18CAE75F771C}"/>
    <cellStyle name="20% - Énfasis2 67 20_Margen" xfId="39656" xr:uid="{860B4E7D-AE2E-4D4B-AFDF-3BA9ADE43697}"/>
    <cellStyle name="20% - Énfasis2 67 21" xfId="8064" xr:uid="{21CAFCB9-F561-4329-B82B-4B6B58E9FC18}"/>
    <cellStyle name="20% - Énfasis2 67 21 2" xfId="8065" xr:uid="{66CE3A29-DC2A-46FF-B96C-A8563BD92437}"/>
    <cellStyle name="20% - Énfasis2 67 21_Margen" xfId="39657" xr:uid="{632B9F46-95D7-4D46-BE91-B0DB1A8AB04C}"/>
    <cellStyle name="20% - Énfasis2 67 22" xfId="8066" xr:uid="{73D52783-D247-4A61-9A50-B575EC1AABA3}"/>
    <cellStyle name="20% - Énfasis2 67 3" xfId="8067" xr:uid="{69E76100-A0DF-41FC-96AA-5A5F7A429C20}"/>
    <cellStyle name="20% - Énfasis2 67 3 2" xfId="8068" xr:uid="{C7FE5415-8304-49E2-9F7A-59F187040510}"/>
    <cellStyle name="20% - Énfasis2 67 3_Margen" xfId="39658" xr:uid="{76607423-F57E-488A-AADC-FC8F06845B14}"/>
    <cellStyle name="20% - Énfasis2 67 4" xfId="8069" xr:uid="{4B9BF863-1EED-4217-8CA2-577F8831437D}"/>
    <cellStyle name="20% - Énfasis2 67 4 2" xfId="8070" xr:uid="{D9CA0228-F868-44C0-BF7E-579B328BF3DD}"/>
    <cellStyle name="20% - Énfasis2 67 4_Margen" xfId="39659" xr:uid="{E4B16D51-CCF2-46F9-9D20-4D7F0A0B87D2}"/>
    <cellStyle name="20% - Énfasis2 67 5" xfId="8071" xr:uid="{AB739BD7-58A2-485F-88BE-E9D575647ADD}"/>
    <cellStyle name="20% - Énfasis2 67 5 2" xfId="8072" xr:uid="{BC550B84-B81B-4FEA-8AB1-EDED50717A99}"/>
    <cellStyle name="20% - Énfasis2 67 5_Margen" xfId="39660" xr:uid="{F81CBF12-88B8-4F75-9AEA-1DD0711A4849}"/>
    <cellStyle name="20% - Énfasis2 67 6" xfId="8073" xr:uid="{AF995B9C-6429-4856-825A-553FE1316B73}"/>
    <cellStyle name="20% - Énfasis2 67 6 2" xfId="8074" xr:uid="{28D5DA4A-CDB9-43AD-8272-1218D2501577}"/>
    <cellStyle name="20% - Énfasis2 67 6_Margen" xfId="39661" xr:uid="{9A8A29E1-6137-4C59-929C-EFD20978D203}"/>
    <cellStyle name="20% - Énfasis2 67 7" xfId="8075" xr:uid="{B89BC2BD-7390-41D6-BD91-AE83F42E6DDB}"/>
    <cellStyle name="20% - Énfasis2 67 7 2" xfId="8076" xr:uid="{0B6E2EDE-13B0-4C7F-92ED-6E40714625AE}"/>
    <cellStyle name="20% - Énfasis2 67 7_Margen" xfId="39662" xr:uid="{BC18E14B-9D42-43B8-B9DE-5801418D8546}"/>
    <cellStyle name="20% - Énfasis2 67 8" xfId="8077" xr:uid="{E7BFA2CC-1886-4D8D-A483-25F39C99522D}"/>
    <cellStyle name="20% - Énfasis2 67 8 2" xfId="8078" xr:uid="{A36FB192-27DC-483A-9ED6-E5AB0E8FD1D8}"/>
    <cellStyle name="20% - Énfasis2 67 8_Margen" xfId="39663" xr:uid="{0ABCF13E-D320-461C-B35B-4DAC188F5A44}"/>
    <cellStyle name="20% - Énfasis2 67 9" xfId="8079" xr:uid="{3046B61B-7F0D-42D4-B9C6-CE3487FDB706}"/>
    <cellStyle name="20% - Énfasis2 67 9 2" xfId="8080" xr:uid="{A975CA42-5593-483E-B9F5-A7C18557E38C}"/>
    <cellStyle name="20% - Énfasis2 67 9_Margen" xfId="39664" xr:uid="{4DC70849-B274-4C85-9D74-89CEF4499CC9}"/>
    <cellStyle name="20% - Énfasis2 67_Margen" xfId="39665" xr:uid="{7B763F15-8C9E-41A3-8C92-65CF47A4B2D1}"/>
    <cellStyle name="20% - Énfasis2 68" xfId="8081" xr:uid="{2EE09AA3-40F0-4297-9592-E84E0F8DFC05}"/>
    <cellStyle name="20% - Énfasis2 68 2" xfId="8082" xr:uid="{52A5265B-6036-4CEE-8B61-D024E4AB554B}"/>
    <cellStyle name="20% - Énfasis2 68_Margen" xfId="39666" xr:uid="{1A7BE5EC-99E7-4D76-869A-B0487DD27DA0}"/>
    <cellStyle name="20% - Énfasis2 69" xfId="8083" xr:uid="{EAF35EA0-9990-401E-B702-CE273E1DE714}"/>
    <cellStyle name="20% - Énfasis2 69 2" xfId="8084" xr:uid="{5AB9FD03-78A7-451C-8F3D-89DE4CB07986}"/>
    <cellStyle name="20% - Énfasis2 69_Margen" xfId="39667" xr:uid="{B50D43A0-91B4-42C8-87E4-66CFACDEC94A}"/>
    <cellStyle name="20% - Énfasis2 7" xfId="8085" xr:uid="{E8EC2D56-FE9F-4214-946B-A29697F77904}"/>
    <cellStyle name="20% - Énfasis2 7 2" xfId="8086" xr:uid="{88C72970-CC77-4FF9-B5B1-EB4ABA919297}"/>
    <cellStyle name="20% - Énfasis2 7 3" xfId="8087" xr:uid="{EC0FF016-FB39-4C84-8827-4EF1DAE060D1}"/>
    <cellStyle name="20% - Énfasis2 7_Margen" xfId="39668" xr:uid="{5D990032-E72C-43B9-9650-3CE48A0C1211}"/>
    <cellStyle name="20% - Énfasis2 70" xfId="8088" xr:uid="{D4FF165D-B718-4AE1-89AC-CED69F0CAB7D}"/>
    <cellStyle name="20% - Énfasis2 70 2" xfId="8089" xr:uid="{5CBA8740-95B5-4412-9A73-322BA9B8BB0B}"/>
    <cellStyle name="20% - Énfasis2 70_Margen" xfId="39669" xr:uid="{55F19F07-2C3F-4E35-9497-2897DD1E5160}"/>
    <cellStyle name="20% - Énfasis2 71" xfId="8090" xr:uid="{332E6A1C-ED4F-46D3-A68A-2DDC49C57F8A}"/>
    <cellStyle name="20% - Énfasis2 71 2" xfId="8091" xr:uid="{2EFFA6D5-980D-4CCB-B356-913DF73E854A}"/>
    <cellStyle name="20% - Énfasis2 71_Margen" xfId="39670" xr:uid="{E4F06D12-50AD-425B-AD66-D373E18FED10}"/>
    <cellStyle name="20% - Énfasis2 72" xfId="8092" xr:uid="{1F9CA9D0-D054-4D0F-9C17-BC219A6C14B7}"/>
    <cellStyle name="20% - Énfasis2 72 2" xfId="8093" xr:uid="{8719FF2D-6EB8-4A57-A830-D63CEB3E0D7A}"/>
    <cellStyle name="20% - Énfasis2 72_Margen" xfId="39671" xr:uid="{9CA5B875-F311-4428-B69C-04B538EBE765}"/>
    <cellStyle name="20% - Énfasis2 73" xfId="8094" xr:uid="{3E1E2AEF-EA06-4A08-8FF1-6A409AA000B1}"/>
    <cellStyle name="20% - Énfasis2 73 2" xfId="8095" xr:uid="{F1BF86F4-915A-4B6F-813E-FA20D713C6F1}"/>
    <cellStyle name="20% - Énfasis2 73_Margen" xfId="39672" xr:uid="{D921679C-64FA-44F2-8CB8-49F73E8ABC17}"/>
    <cellStyle name="20% - Énfasis2 74" xfId="8096" xr:uid="{4C708711-CA15-4310-86CA-C64056EE8BA0}"/>
    <cellStyle name="20% - Énfasis2 74 2" xfId="8097" xr:uid="{F2F4A59E-4981-491D-838F-8B33DF8D6F9B}"/>
    <cellStyle name="20% - Énfasis2 74_Margen" xfId="39673" xr:uid="{5D9F39C1-5BC6-4EAA-B30E-75414021B423}"/>
    <cellStyle name="20% - Énfasis2 75" xfId="8098" xr:uid="{45B3546B-C427-466A-8A3D-2D0A1B764A75}"/>
    <cellStyle name="20% - Énfasis2 75 2" xfId="8099" xr:uid="{AD3D0940-9B0D-4DD1-BC95-37378C649F0F}"/>
    <cellStyle name="20% - Énfasis2 75_Margen" xfId="39674" xr:uid="{D3DCEB9C-EE19-4536-9C93-8757EB7C8F78}"/>
    <cellStyle name="20% - Énfasis2 76" xfId="8100" xr:uid="{29BCFEEF-30EC-4E4A-830E-95000C09CAED}"/>
    <cellStyle name="20% - Énfasis2 76 2" xfId="8101" xr:uid="{D1F6FFEE-6890-45BD-8C15-405B04470FE5}"/>
    <cellStyle name="20% - Énfasis2 76_Margen" xfId="39675" xr:uid="{A68063AF-80FB-4A0C-BA8D-C7D228EC6269}"/>
    <cellStyle name="20% - Énfasis2 77" xfId="8102" xr:uid="{89BCBFB9-D601-4486-8294-2678304BA2E1}"/>
    <cellStyle name="20% - Énfasis2 77 2" xfId="8103" xr:uid="{335819DE-6DAB-401C-92A1-B252D8F7250B}"/>
    <cellStyle name="20% - Énfasis2 77_Margen" xfId="39676" xr:uid="{28DD9855-4D93-4513-A970-9FF77A9A5358}"/>
    <cellStyle name="20% - Énfasis2 78" xfId="8104" xr:uid="{9496CC61-912F-4E56-8917-1478672B2890}"/>
    <cellStyle name="20% - Énfasis2 78 2" xfId="8105" xr:uid="{3A1E2D17-468D-4C7E-A491-71B63F8B4A21}"/>
    <cellStyle name="20% - Énfasis2 78_Margen" xfId="39677" xr:uid="{F2A15EFD-D240-4907-AFDE-EAF8FAEDAFF9}"/>
    <cellStyle name="20% - Énfasis2 79" xfId="8106" xr:uid="{86D18484-0886-49FA-97F7-6F0795E17EAE}"/>
    <cellStyle name="20% - Énfasis2 79 2" xfId="8107" xr:uid="{6460C1D7-1AAA-4CCE-9FB6-63B90AD40FDB}"/>
    <cellStyle name="20% - Énfasis2 79_Margen" xfId="39678" xr:uid="{5EC8954C-D685-4D64-9395-0D6EFC48EE2F}"/>
    <cellStyle name="20% - Énfasis2 8" xfId="8108" xr:uid="{6970C022-F6EB-4895-9AC9-571BCC1B77AC}"/>
    <cellStyle name="20% - Énfasis2 8 2" xfId="8109" xr:uid="{6C1C1BCB-0C47-4BF7-AAA4-725D2A18D18B}"/>
    <cellStyle name="20% - Énfasis2 8 3" xfId="8110" xr:uid="{6266CF43-9B65-463F-B15C-41C02955D416}"/>
    <cellStyle name="20% - Énfasis2 8_Margen" xfId="39679" xr:uid="{F3963736-60BA-40A4-8912-7C8FA0A7B059}"/>
    <cellStyle name="20% - Énfasis2 80" xfId="8111" xr:uid="{D449BD43-5AD2-4549-A7EA-E45DA54CAE5E}"/>
    <cellStyle name="20% - Énfasis2 80 2" xfId="8112" xr:uid="{D57DE2D1-98FF-4650-97EE-E0741D70F000}"/>
    <cellStyle name="20% - Énfasis2 80_Margen" xfId="39680" xr:uid="{6DD30737-AB81-4C22-A0AF-1A302A3BE90C}"/>
    <cellStyle name="20% - Énfasis2 81" xfId="8113" xr:uid="{9809A59E-87D2-48D7-8F9D-8CC2FB269A37}"/>
    <cellStyle name="20% - Énfasis2 81 2" xfId="8114" xr:uid="{7B7D9851-DCCC-4F62-A545-D63C1419693E}"/>
    <cellStyle name="20% - Énfasis2 81_Margen" xfId="39681" xr:uid="{7386184C-B98E-4FD0-8319-0852DFFCE859}"/>
    <cellStyle name="20% - Énfasis2 82" xfId="8115" xr:uid="{9EA47427-8AD2-4EA1-9FE5-D0E51EECE14B}"/>
    <cellStyle name="20% - Énfasis2 82 2" xfId="8116" xr:uid="{C71C4C5F-6ED2-4418-94BE-B4E2DCF105F7}"/>
    <cellStyle name="20% - Énfasis2 82_Margen" xfId="39682" xr:uid="{172742CB-F8EF-4B71-B341-4E7C79752037}"/>
    <cellStyle name="20% - Énfasis2 83" xfId="8117" xr:uid="{D0CAEB15-D9D5-4042-A625-98B2DC28A42C}"/>
    <cellStyle name="20% - Énfasis2 83 2" xfId="8118" xr:uid="{6D81703F-D1AC-45DA-AB53-8B7688D1B286}"/>
    <cellStyle name="20% - Énfasis2 83_Margen" xfId="39683" xr:uid="{206A1FB4-9159-480A-BE8F-F388218D1662}"/>
    <cellStyle name="20% - Énfasis2 84" xfId="8119" xr:uid="{D7461160-CDD3-4691-B841-BE62E9EEEF88}"/>
    <cellStyle name="20% - Énfasis2 84 2" xfId="8120" xr:uid="{94859475-13D2-4957-9798-490A629686FC}"/>
    <cellStyle name="20% - Énfasis2 84_Margen" xfId="39684" xr:uid="{55E03B56-2E86-4CEB-B9FC-8345F375730E}"/>
    <cellStyle name="20% - Énfasis2 85" xfId="8121" xr:uid="{B93E298C-A152-446C-91D4-56A3924AB47C}"/>
    <cellStyle name="20% - Énfasis2 85 2" xfId="8122" xr:uid="{9751FEFE-F9EB-4020-9FB1-A010C0D4C95F}"/>
    <cellStyle name="20% - Énfasis2 85_Margen" xfId="39685" xr:uid="{42CD82F7-27A2-43A4-A6AA-C2F544059B1A}"/>
    <cellStyle name="20% - Énfasis2 86" xfId="8123" xr:uid="{22EE91AA-D87F-4A56-9C77-9C99071B58DE}"/>
    <cellStyle name="20% - Énfasis2 86 2" xfId="8124" xr:uid="{9577BC9D-B450-494E-8323-4A8861FE7DAF}"/>
    <cellStyle name="20% - Énfasis2 86_Margen" xfId="39686" xr:uid="{B8428D3D-3B36-4B72-9D25-90BE08A816F2}"/>
    <cellStyle name="20% - Énfasis2 87" xfId="8125" xr:uid="{6F40B271-E51F-4839-923F-5D40FC577F43}"/>
    <cellStyle name="20% - Énfasis2 87 2" xfId="8126" xr:uid="{56FBB06E-CF60-40CE-A196-F360F4C48DBE}"/>
    <cellStyle name="20% - Énfasis2 87_Margen" xfId="39687" xr:uid="{C41AE997-ED15-4BF4-AA48-B40BDC56B1EC}"/>
    <cellStyle name="20% - Énfasis2 88" xfId="8127" xr:uid="{ED857FC5-CE42-465B-B400-22FE20C6C131}"/>
    <cellStyle name="20% - Énfasis2 88 2" xfId="8128" xr:uid="{A285AD8E-E416-40BE-848C-811AA6E29609}"/>
    <cellStyle name="20% - Énfasis2 88_Margen" xfId="39688" xr:uid="{35028B84-B3C8-40A2-AC9F-F04889382320}"/>
    <cellStyle name="20% - Énfasis2 89" xfId="8129" xr:uid="{0E9E5F0D-C6A1-450F-B17E-70E36C8C8FED}"/>
    <cellStyle name="20% - Énfasis2 89 2" xfId="8130" xr:uid="{6007E011-C890-4462-A78E-E009AE9FF8CC}"/>
    <cellStyle name="20% - Énfasis2 89_Margen" xfId="39689" xr:uid="{0D5BA5DE-E001-4CEB-82E1-77A35C0C5EEA}"/>
    <cellStyle name="20% - Énfasis2 9" xfId="8131" xr:uid="{BB9FEFB7-053D-4AC5-9B90-82DDCE0B182C}"/>
    <cellStyle name="20% - Énfasis2 9 2" xfId="8132" xr:uid="{CA00B958-EC6B-4F03-8963-6F578F1904C2}"/>
    <cellStyle name="20% - Énfasis2 9 3" xfId="8133" xr:uid="{EF7D0472-D77F-4732-82DE-3722841340AA}"/>
    <cellStyle name="20% - Énfasis2 9_Margen" xfId="39690" xr:uid="{64BEC690-601E-48D3-B66E-8F1F30B157F3}"/>
    <cellStyle name="20% - Énfasis2 90" xfId="8134" xr:uid="{DB38FF6A-91D2-4EFC-ADFF-5F761AFA3917}"/>
    <cellStyle name="20% - Énfasis2 90 2" xfId="8135" xr:uid="{7B787B43-1A15-421F-9B7F-12498AF34692}"/>
    <cellStyle name="20% - Énfasis2 90_Margen" xfId="39691" xr:uid="{0386418E-0AB9-4033-BB52-CCD88B9F63DB}"/>
    <cellStyle name="20% - Énfasis2 91" xfId="8136" xr:uid="{4D8C0110-EB84-49F4-8C6A-C65226337324}"/>
    <cellStyle name="20% - Énfasis2 91 2" xfId="8137" xr:uid="{E477D8E9-7389-4291-A154-45EF7AFD2B5C}"/>
    <cellStyle name="20% - Énfasis2 91_Margen" xfId="39692" xr:uid="{E742AA36-7F0B-4C09-81BD-45E19506ABC8}"/>
    <cellStyle name="20% - Énfasis2 92" xfId="8138" xr:uid="{9465A674-E074-40A4-99D1-987A8D1AEF94}"/>
    <cellStyle name="20% - Énfasis2 92 2" xfId="8139" xr:uid="{67BB3B8B-E66D-4550-9309-C74D2C4BFF72}"/>
    <cellStyle name="20% - Énfasis2 92_Margen" xfId="39693" xr:uid="{F120457D-D066-42FB-8790-E1B8838958BF}"/>
    <cellStyle name="20% - Énfasis2 93" xfId="8140" xr:uid="{E7FD9161-F9E7-48D8-911C-4CB8683FC643}"/>
    <cellStyle name="20% - Énfasis2 93 2" xfId="8141" xr:uid="{A7DF5FAF-AA72-4825-A67B-99A556D99177}"/>
    <cellStyle name="20% - Énfasis2 93_Margen" xfId="39694" xr:uid="{C042AE1A-0696-419F-810A-397BA769EDB8}"/>
    <cellStyle name="20% - Énfasis2 94" xfId="8142" xr:uid="{2600005E-8046-4B61-8541-206E176E90E9}"/>
    <cellStyle name="20% - Énfasis2 94 2" xfId="8143" xr:uid="{C570A289-FE3F-431A-B989-0D611471ADBF}"/>
    <cellStyle name="20% - Énfasis2 94_Margen" xfId="39695" xr:uid="{87956294-8FA7-4686-A6E7-35C6E4374B00}"/>
    <cellStyle name="20% - Énfasis2 95" xfId="8144" xr:uid="{33B09970-8D42-4D00-8BCE-77E2C0DBA8A9}"/>
    <cellStyle name="20% - Énfasis2 95 2" xfId="8145" xr:uid="{C63BF649-C6E9-422E-89A3-D1CA254011DD}"/>
    <cellStyle name="20% - Énfasis2 95_Margen" xfId="39696" xr:uid="{7D927C14-C2BB-4376-B537-5AAA5EE8C74F}"/>
    <cellStyle name="20% - Énfasis2 96" xfId="8146" xr:uid="{94F9DB76-4379-4F99-8240-6485F1311431}"/>
    <cellStyle name="20% - Énfasis2 96 2" xfId="8147" xr:uid="{97D81BAA-832D-48B0-B510-D0CBC4941503}"/>
    <cellStyle name="20% - Énfasis2 96_Margen" xfId="39697" xr:uid="{AF2CE9C6-5C38-4003-ADF6-E39AA9AB3D01}"/>
    <cellStyle name="20% - Énfasis2 97" xfId="8148" xr:uid="{6EB98B8A-1E3E-45D6-A378-D5E1A07DA8BC}"/>
    <cellStyle name="20% - Énfasis2 97 2" xfId="8149" xr:uid="{938C94E1-3236-4C32-8674-BA9801A8B023}"/>
    <cellStyle name="20% - Énfasis2 97_Margen" xfId="39698" xr:uid="{2639A458-878C-490C-9D2A-A8583ACBEAEE}"/>
    <cellStyle name="20% - Énfasis2 98" xfId="8150" xr:uid="{93929D83-F303-47AF-AE96-989AD22CC366}"/>
    <cellStyle name="20% - Énfasis2 98 2" xfId="8151" xr:uid="{1D0F38CE-9573-4448-8A01-A23ADAFAC095}"/>
    <cellStyle name="20% - Énfasis2 98_Margen" xfId="39699" xr:uid="{DE48B419-835E-4324-8B14-787B25AACD7E}"/>
    <cellStyle name="20% - Énfasis2 99" xfId="8152" xr:uid="{CA4E192A-EC4F-4875-8C5D-912CE916746D}"/>
    <cellStyle name="20% - Énfasis2 99 2" xfId="8153" xr:uid="{EE89E039-34DD-4580-BEF9-D6B6155488F8}"/>
    <cellStyle name="20% - Énfasis2 99_Margen" xfId="39700" xr:uid="{DEA37A45-4745-4D0C-B305-08781129689E}"/>
    <cellStyle name="20% - Énfasis3 10" xfId="8154" xr:uid="{54BA88FC-4939-44AB-BE1A-3F07797C024D}"/>
    <cellStyle name="20% - Énfasis3 10 2" xfId="8155" xr:uid="{22E88164-4371-482B-B278-F226CF1C9547}"/>
    <cellStyle name="20% - Énfasis3 10 3" xfId="8156" xr:uid="{6BCE6298-506B-404F-B875-47F75DF2AE93}"/>
    <cellStyle name="20% - Énfasis3 10_Margen" xfId="39701" xr:uid="{6F2F0DBB-291F-45EF-A31D-F1B7A0AB4006}"/>
    <cellStyle name="20% - Énfasis3 100" xfId="8157" xr:uid="{2E7991C4-8C4F-4D73-A9C5-B881117D37AF}"/>
    <cellStyle name="20% - Énfasis3 100 2" xfId="8158" xr:uid="{184BEEA2-CB40-41DA-BD81-D26218B40846}"/>
    <cellStyle name="20% - Énfasis3 100_Margen" xfId="39702" xr:uid="{5C489E6B-F3EA-4388-8965-317EA274E8F5}"/>
    <cellStyle name="20% - Énfasis3 101" xfId="8159" xr:uid="{3241DBE7-EB67-4898-905E-B5207158A112}"/>
    <cellStyle name="20% - Énfasis3 101 2" xfId="8160" xr:uid="{F6B14663-07AA-4CD0-B28D-A3545F517D6D}"/>
    <cellStyle name="20% - Énfasis3 101_Margen" xfId="39703" xr:uid="{0CE95B52-1039-4296-B96A-C1527B76D1DF}"/>
    <cellStyle name="20% - Énfasis3 102" xfId="8161" xr:uid="{06427EE6-1169-489B-89AA-798D355184DA}"/>
    <cellStyle name="20% - Énfasis3 102 2" xfId="8162" xr:uid="{40259159-852A-48F9-B41A-96992CBE1AC6}"/>
    <cellStyle name="20% - Énfasis3 102_Margen" xfId="39704" xr:uid="{B73A4A20-F5BD-47E8-AF91-C47D9F04510F}"/>
    <cellStyle name="20% - Énfasis3 103" xfId="8163" xr:uid="{F2D84C0C-D095-417A-9588-6EFF430EB03A}"/>
    <cellStyle name="20% - Énfasis3 103 2" xfId="8164" xr:uid="{61D268ED-81E8-405F-879B-C60B93CE6068}"/>
    <cellStyle name="20% - Énfasis3 103_Margen" xfId="39705" xr:uid="{5E2576F9-E31A-4769-8612-80C0E58A169E}"/>
    <cellStyle name="20% - Énfasis3 104" xfId="8165" xr:uid="{DFCF2683-0B91-44F8-A5E5-A7BC00F8C898}"/>
    <cellStyle name="20% - Énfasis3 104 2" xfId="8166" xr:uid="{854508BC-7874-4178-A641-B44C6ABF93B3}"/>
    <cellStyle name="20% - Énfasis3 104_Margen" xfId="39706" xr:uid="{E65FB0C3-5CA9-4236-B755-DA5AACA670A9}"/>
    <cellStyle name="20% - Énfasis3 105" xfId="8167" xr:uid="{2B1DD315-1B08-4D24-986C-6145947CD9A8}"/>
    <cellStyle name="20% - Énfasis3 105 2" xfId="8168" xr:uid="{BE408E95-4D95-4D97-85E2-94894041F780}"/>
    <cellStyle name="20% - Énfasis3 105_Margen" xfId="39707" xr:uid="{4422C4FE-8B9C-402A-B181-6467BB85457A}"/>
    <cellStyle name="20% - Énfasis3 106" xfId="8169" xr:uid="{06A9749A-E0E2-4C53-A227-911411A8BD3E}"/>
    <cellStyle name="20% - Énfasis3 106 2" xfId="8170" xr:uid="{6DAE7C13-A1B8-434B-8E1B-E85A15666ED3}"/>
    <cellStyle name="20% - Énfasis3 106_Margen" xfId="39708" xr:uid="{ADEE545E-56FE-4A55-B10F-5704E11B961B}"/>
    <cellStyle name="20% - Énfasis3 107" xfId="8171" xr:uid="{C7EB8BA6-82C7-4A6E-9B14-3B9C36DF8B20}"/>
    <cellStyle name="20% - Énfasis3 107 2" xfId="8172" xr:uid="{2458C630-3189-46BC-ABD3-1A879BCDAC7C}"/>
    <cellStyle name="20% - Énfasis3 107_Margen" xfId="39709" xr:uid="{5E86B111-C577-446E-B9C3-14CFD73492F4}"/>
    <cellStyle name="20% - Énfasis3 108" xfId="8173" xr:uid="{37E1BC8E-C082-467B-8603-F952D092745B}"/>
    <cellStyle name="20% - Énfasis3 108 2" xfId="8174" xr:uid="{DC0C37B1-6E26-475D-A327-480D1A2FA844}"/>
    <cellStyle name="20% - Énfasis3 108_Margen" xfId="39710" xr:uid="{AE8B50FE-CD77-4B1B-89C1-EF722B4E14B8}"/>
    <cellStyle name="20% - Énfasis3 109" xfId="8175" xr:uid="{04EF1582-1440-4811-A6FB-1A3B6E9DEA51}"/>
    <cellStyle name="20% - Énfasis3 109 2" xfId="8176" xr:uid="{DD1E0B02-F5AE-4748-8722-38F3C34C7BB0}"/>
    <cellStyle name="20% - Énfasis3 109_Margen" xfId="39711" xr:uid="{104F8076-7D52-4BAB-AC2B-EA1141DADDFF}"/>
    <cellStyle name="20% - Énfasis3 11" xfId="8177" xr:uid="{7E7004B1-817A-40E0-A7AA-238DDA6EECAF}"/>
    <cellStyle name="20% - Énfasis3 11 2" xfId="8178" xr:uid="{B6FD6A91-2EBA-4CA2-97D6-62C0A9CFFABA}"/>
    <cellStyle name="20% - Énfasis3 11_Margen" xfId="39712" xr:uid="{5E2D789B-7324-4C5E-B7EB-60DC65EE2F35}"/>
    <cellStyle name="20% - Énfasis3 110" xfId="8179" xr:uid="{5FAF4AF7-8371-49A4-83ED-73E171313EC1}"/>
    <cellStyle name="20% - Énfasis3 110 2" xfId="8180" xr:uid="{81A84B87-7C58-4562-A56F-384202A27D77}"/>
    <cellStyle name="20% - Énfasis3 110_Margen" xfId="39713" xr:uid="{3CA946D8-910B-45D5-93D0-B46131CA50F2}"/>
    <cellStyle name="20% - Énfasis3 111" xfId="8181" xr:uid="{00B2F791-B34B-4446-AC12-F9539799043C}"/>
    <cellStyle name="20% - Énfasis3 111 2" xfId="8182" xr:uid="{6AA6D95B-7D0F-468B-BAD1-979B8BD4C65C}"/>
    <cellStyle name="20% - Énfasis3 111_Margen" xfId="39714" xr:uid="{238B2876-47E2-484F-B940-4D9900BA9ECF}"/>
    <cellStyle name="20% - Énfasis3 112" xfId="8183" xr:uid="{F861A338-CB83-4781-8B4A-3DB7B3414E8E}"/>
    <cellStyle name="20% - Énfasis3 112 2" xfId="8184" xr:uid="{2D2804E6-4636-4AC1-81DE-32610D1366B4}"/>
    <cellStyle name="20% - Énfasis3 112_Margen" xfId="39715" xr:uid="{00297920-47FD-4266-81FF-6816A70A568C}"/>
    <cellStyle name="20% - Énfasis3 113" xfId="8185" xr:uid="{394464A9-486E-4D85-B123-55F318389E70}"/>
    <cellStyle name="20% - Énfasis3 113 2" xfId="8186" xr:uid="{5D1B34CB-7F50-4146-A66F-476B31F2D92F}"/>
    <cellStyle name="20% - Énfasis3 113_Margen" xfId="39716" xr:uid="{EADD0260-403F-4F21-9ADE-B5F526EDB230}"/>
    <cellStyle name="20% - Énfasis3 114" xfId="8187" xr:uid="{6A779922-B250-4A15-87C0-8091FAE94963}"/>
    <cellStyle name="20% - Énfasis3 114 2" xfId="8188" xr:uid="{FDB88BF2-5DE4-4681-BAE5-6A34FB583C89}"/>
    <cellStyle name="20% - Énfasis3 114_Margen" xfId="39717" xr:uid="{FC8E37B9-85B9-4E55-A019-DC391ABA68E7}"/>
    <cellStyle name="20% - Énfasis3 115" xfId="8189" xr:uid="{EA3087F4-3AC7-44BB-AA05-18B4EEDFA32A}"/>
    <cellStyle name="20% - Énfasis3 115 2" xfId="8190" xr:uid="{E6E0F283-20DF-4C5F-8ED0-F1669EE94B38}"/>
    <cellStyle name="20% - Énfasis3 115_Margen" xfId="39718" xr:uid="{CE898618-5A4D-4D5F-81AE-9955AC375708}"/>
    <cellStyle name="20% - Énfasis3 116" xfId="8191" xr:uid="{71164A17-1914-415E-B267-F3A7FBD4A158}"/>
    <cellStyle name="20% - Énfasis3 116 2" xfId="8192" xr:uid="{D06A23D6-984B-4522-B023-429D4F1D0198}"/>
    <cellStyle name="20% - Énfasis3 116_Margen" xfId="39719" xr:uid="{24ED1F60-91E0-48AD-AEAA-611F8D9914F2}"/>
    <cellStyle name="20% - Énfasis3 117" xfId="8193" xr:uid="{CFED9D66-126B-4CC3-8610-C4136A9FA956}"/>
    <cellStyle name="20% - Énfasis3 117 2" xfId="8194" xr:uid="{B0DA0726-72BE-42EA-968B-10D024BAAD6B}"/>
    <cellStyle name="20% - Énfasis3 117_Margen" xfId="39720" xr:uid="{570C9FDC-43E8-47E3-ACD3-B978871E6FD0}"/>
    <cellStyle name="20% - Énfasis3 118" xfId="8195" xr:uid="{50CF4C1D-6B74-43B8-838E-139C0720539B}"/>
    <cellStyle name="20% - Énfasis3 118 2" xfId="8196" xr:uid="{503DEF05-1174-4AE0-90FC-04F79CA437E1}"/>
    <cellStyle name="20% - Énfasis3 118_Margen" xfId="39721" xr:uid="{E3A968D0-3588-4D67-A0BE-FAAFEA3B5D84}"/>
    <cellStyle name="20% - Énfasis3 119" xfId="8197" xr:uid="{593A4104-ED84-4098-8B08-5123ED14D095}"/>
    <cellStyle name="20% - Énfasis3 119 2" xfId="8198" xr:uid="{CE688983-1997-47DD-93BC-E94B6D4B9978}"/>
    <cellStyle name="20% - Énfasis3 119_Margen" xfId="39722" xr:uid="{6941B415-7643-4E6A-AD93-99B802555BA0}"/>
    <cellStyle name="20% - Énfasis3 12" xfId="8199" xr:uid="{92EA5641-341D-4A5E-9233-38C7440393BA}"/>
    <cellStyle name="20% - Énfasis3 12 2" xfId="8200" xr:uid="{26E9FBD6-7963-4C3D-9906-C7CDCCD860DA}"/>
    <cellStyle name="20% - Énfasis3 12_Margen" xfId="39723" xr:uid="{6538E16C-03FF-4302-A7B0-45BDB4841AD6}"/>
    <cellStyle name="20% - Énfasis3 120" xfId="8201" xr:uid="{C1A4709C-A737-4C48-995C-0D9420E5DDA2}"/>
    <cellStyle name="20% - Énfasis3 120 2" xfId="8202" xr:uid="{119F71FD-8C57-4586-A37F-865091FFD33B}"/>
    <cellStyle name="20% - Énfasis3 120_Margen" xfId="39724" xr:uid="{17C60252-2D71-404B-9D2F-9BC03F32DE49}"/>
    <cellStyle name="20% - Énfasis3 121" xfId="8203" xr:uid="{8C344794-B307-4E12-97B1-ACD4BE9F2D32}"/>
    <cellStyle name="20% - Énfasis3 121 2" xfId="8204" xr:uid="{0547031E-8826-45FE-9AAB-FF1D2542A830}"/>
    <cellStyle name="20% - Énfasis3 121_Margen" xfId="39725" xr:uid="{D6771F40-2C30-444E-A2E3-4D10437FE2E4}"/>
    <cellStyle name="20% - Énfasis3 122" xfId="8205" xr:uid="{54F9FE9F-CEDB-4C88-9187-064743F26FCC}"/>
    <cellStyle name="20% - Énfasis3 122 2" xfId="8206" xr:uid="{5EB112D4-DC32-4104-9861-86B523F9D674}"/>
    <cellStyle name="20% - Énfasis3 122_Margen" xfId="39726" xr:uid="{0BDAE6C3-63A6-4FB2-AFB4-2F20BD613DF0}"/>
    <cellStyle name="20% - Énfasis3 123" xfId="8207" xr:uid="{8875DA45-35F5-43F8-BA2B-38169CFBD7E5}"/>
    <cellStyle name="20% - Énfasis3 123 2" xfId="8208" xr:uid="{E342B854-0A0A-43BC-85FC-B64583A41607}"/>
    <cellStyle name="20% - Énfasis3 123_Margen" xfId="39727" xr:uid="{96E9F500-3B88-455C-9A3E-E891A26A9F98}"/>
    <cellStyle name="20% - Énfasis3 124" xfId="8209" xr:uid="{997709BC-DA58-486B-9AE9-2840CD578B25}"/>
    <cellStyle name="20% - Énfasis3 124 2" xfId="8210" xr:uid="{71580D06-FE7B-4CC0-903C-03D1CC92ABEF}"/>
    <cellStyle name="20% - Énfasis3 124_Margen" xfId="39728" xr:uid="{4960511E-2D97-4B96-9977-287D24DE0C52}"/>
    <cellStyle name="20% - Énfasis3 125" xfId="8211" xr:uid="{5901521D-5C7A-4AD9-BF23-C843A35D06AF}"/>
    <cellStyle name="20% - Énfasis3 125 2" xfId="8212" xr:uid="{D18CE70B-7FA9-47F5-988A-E6D8DB8F0B6F}"/>
    <cellStyle name="20% - Énfasis3 125_Margen" xfId="39729" xr:uid="{ACC1886B-489B-4285-A3E6-6B8CEBA8AFCB}"/>
    <cellStyle name="20% - Énfasis3 126" xfId="8213" xr:uid="{229E8ABC-9048-4361-A9E0-2CE9738B85D3}"/>
    <cellStyle name="20% - Énfasis3 126 2" xfId="8214" xr:uid="{A8CD0BFB-8A8C-4D2E-B51D-969E58794DB9}"/>
    <cellStyle name="20% - Énfasis3 126_Margen" xfId="39730" xr:uid="{422D2517-3411-44EF-AEF9-BE01B6F46815}"/>
    <cellStyle name="20% - Énfasis3 127" xfId="8215" xr:uid="{024D8C16-635E-45BB-9D02-1EE7FF05537F}"/>
    <cellStyle name="20% - Énfasis3 127 2" xfId="8216" xr:uid="{CA3B4D75-1E78-48BE-BDA6-0F82A6633417}"/>
    <cellStyle name="20% - Énfasis3 127_Margen" xfId="39731" xr:uid="{1545D29B-5AB6-44E6-87BF-7DBB57A0A0DB}"/>
    <cellStyle name="20% - Énfasis3 128" xfId="8217" xr:uid="{61A7A8F9-A8F5-46C8-B3FA-AFE126ECC3D6}"/>
    <cellStyle name="20% - Énfasis3 128 2" xfId="8218" xr:uid="{D01DDE8B-D736-4556-9A83-9F57F8649DEC}"/>
    <cellStyle name="20% - Énfasis3 128_Margen" xfId="39732" xr:uid="{A17147A0-6F05-4003-B40E-051DAC3F7501}"/>
    <cellStyle name="20% - Énfasis3 129" xfId="8219" xr:uid="{8698E991-3A68-4BF0-927F-C51FA213F245}"/>
    <cellStyle name="20% - Énfasis3 129 2" xfId="8220" xr:uid="{8E8E9AC4-B087-4F68-BF89-0A56B2BD448B}"/>
    <cellStyle name="20% - Énfasis3 129_Margen" xfId="39733" xr:uid="{68287803-5752-4770-B971-8EB7465D58A2}"/>
    <cellStyle name="20% - Énfasis3 13" xfId="8221" xr:uid="{621C2D17-30C7-4389-A882-F443DAEDCC7E}"/>
    <cellStyle name="20% - Énfasis3 13 2" xfId="8222" xr:uid="{17990DA2-8939-4591-BBBF-C3CEF3FAFE54}"/>
    <cellStyle name="20% - Énfasis3 13_Margen" xfId="39734" xr:uid="{FFDF64B5-E84E-4171-8A56-0B8326B2C3EB}"/>
    <cellStyle name="20% - Énfasis3 130" xfId="8223" xr:uid="{7C56C884-AA1F-498C-A709-B1119BA17AE4}"/>
    <cellStyle name="20% - Énfasis3 130 2" xfId="8224" xr:uid="{549F0958-B86C-4F94-94F9-0A18479D5901}"/>
    <cellStyle name="20% - Énfasis3 130_Margen" xfId="39735" xr:uid="{A4F02ADE-4654-43DC-8794-DB791417A60A}"/>
    <cellStyle name="20% - Énfasis3 131" xfId="8225" xr:uid="{11F6FFF9-4224-4C5C-9C27-C61B685A62F1}"/>
    <cellStyle name="20% - Énfasis3 131 2" xfId="8226" xr:uid="{812BDA6A-09C7-47DF-99AB-538303CB1ADA}"/>
    <cellStyle name="20% - Énfasis3 131_Margen" xfId="39736" xr:uid="{5480E00F-0F7B-4425-B694-9BAE7D9DD1C6}"/>
    <cellStyle name="20% - Énfasis3 132" xfId="8227" xr:uid="{E9A157F9-DF30-4608-B33D-81ABB788002E}"/>
    <cellStyle name="20% - Énfasis3 132 2" xfId="8228" xr:uid="{051EDB13-AF57-4355-AF2B-8D86DB9B855D}"/>
    <cellStyle name="20% - Énfasis3 132_Margen" xfId="39737" xr:uid="{5CC15CD1-B770-41AF-BBF2-B60B108F61DF}"/>
    <cellStyle name="20% - Énfasis3 133" xfId="8229" xr:uid="{519C5A99-866B-49D9-90F0-2F3611030651}"/>
    <cellStyle name="20% - Énfasis3 133 2" xfId="8230" xr:uid="{AE68B1D6-4198-422B-8600-277EB739AAE3}"/>
    <cellStyle name="20% - Énfasis3 133_Margen" xfId="39738" xr:uid="{0D1125B3-F313-4604-BE5F-5D98AE84C3AA}"/>
    <cellStyle name="20% - Énfasis3 134" xfId="8231" xr:uid="{8C16761E-6144-44F5-806D-FDADD44A6A61}"/>
    <cellStyle name="20% - Énfasis3 134 2" xfId="8232" xr:uid="{C6A845A2-E8C8-430C-BDE1-B33547136625}"/>
    <cellStyle name="20% - Énfasis3 134_Margen" xfId="39739" xr:uid="{64118AD8-CC65-4D68-820F-980E65BFC296}"/>
    <cellStyle name="20% - Énfasis3 135" xfId="8233" xr:uid="{837ECD74-96FE-463A-A02C-B71FDF4403EE}"/>
    <cellStyle name="20% - Énfasis3 135 2" xfId="8234" xr:uid="{DCE61D55-63B1-40EE-AF47-B9B4E292FC3B}"/>
    <cellStyle name="20% - Énfasis3 135_Margen" xfId="39740" xr:uid="{BF4185D7-8263-4143-892E-01C10EA57FF0}"/>
    <cellStyle name="20% - Énfasis3 136" xfId="8235" xr:uid="{54D910DF-470B-488E-94EF-9FEC6CB949CB}"/>
    <cellStyle name="20% - Énfasis3 136 2" xfId="8236" xr:uid="{1159C834-167A-4B02-BE7E-B0922F806479}"/>
    <cellStyle name="20% - Énfasis3 136_Margen" xfId="39741" xr:uid="{99AAA164-574C-4ECD-B00F-1725432C49B8}"/>
    <cellStyle name="20% - Énfasis3 137" xfId="8237" xr:uid="{86883E56-9C69-43FF-AA74-896028024695}"/>
    <cellStyle name="20% - Énfasis3 137 2" xfId="8238" xr:uid="{39632F26-8BC5-47B4-BC31-A022CFFAE1A7}"/>
    <cellStyle name="20% - Énfasis3 137_Margen" xfId="39742" xr:uid="{CA5E2BAB-601B-4028-84B4-C508FD55406F}"/>
    <cellStyle name="20% - Énfasis3 138" xfId="8239" xr:uid="{8820DFA7-3F16-4F14-8D6E-1931B00DFB58}"/>
    <cellStyle name="20% - Énfasis3 138 2" xfId="8240" xr:uid="{99059335-2317-442A-B2FA-93D0B9BA35C6}"/>
    <cellStyle name="20% - Énfasis3 138_Margen" xfId="39743" xr:uid="{6C83ABD3-53DA-40E5-8849-EA3415211A7D}"/>
    <cellStyle name="20% - Énfasis3 139" xfId="8241" xr:uid="{FB246D13-57B4-45B9-94EB-002C7FBDA575}"/>
    <cellStyle name="20% - Énfasis3 139 2" xfId="8242" xr:uid="{47C4D599-4E6F-4557-A206-4CBFDE0009D4}"/>
    <cellStyle name="20% - Énfasis3 139_Margen" xfId="39744" xr:uid="{FC0F35F3-A8B7-4856-956E-71DDB8E4BF8A}"/>
    <cellStyle name="20% - Énfasis3 14" xfId="8243" xr:uid="{219E2BAA-8427-457F-9DDB-FF588B7EE5A4}"/>
    <cellStyle name="20% - Énfasis3 14 2" xfId="8244" xr:uid="{962D40B0-2445-4C32-9EC2-29233F22B700}"/>
    <cellStyle name="20% - Énfasis3 14_Margen" xfId="39745" xr:uid="{72FD828B-21A6-4CCC-BED9-905845D810C6}"/>
    <cellStyle name="20% - Énfasis3 140" xfId="8245" xr:uid="{013704EA-A7C8-4C67-9506-53CB55A63B00}"/>
    <cellStyle name="20% - Énfasis3 140 2" xfId="8246" xr:uid="{7F3FE368-7422-4737-AE7B-B1CFAE4AF140}"/>
    <cellStyle name="20% - Énfasis3 140_Margen" xfId="39746" xr:uid="{A80ABD28-519B-4433-9C58-E949B475A041}"/>
    <cellStyle name="20% - Énfasis3 141" xfId="8247" xr:uid="{D1675931-41AC-4ADF-8A53-C1E055AE06F3}"/>
    <cellStyle name="20% - Énfasis3 141 2" xfId="8248" xr:uid="{D3963FD4-C0F0-4A8D-B5B1-C706EF34BA63}"/>
    <cellStyle name="20% - Énfasis3 141_Margen" xfId="39747" xr:uid="{6D4654C2-1970-419D-8047-EC385157C94D}"/>
    <cellStyle name="20% - Énfasis3 142" xfId="8249" xr:uid="{DAF0D36E-AED3-4DBF-B883-61E3239CF4C0}"/>
    <cellStyle name="20% - Énfasis3 142 2" xfId="8250" xr:uid="{8EFFAFB5-2F82-40BF-BFC8-29D12B298A3F}"/>
    <cellStyle name="20% - Énfasis3 142_Margen" xfId="39748" xr:uid="{4DE795F9-AD5D-48D0-8641-DF53C43A2456}"/>
    <cellStyle name="20% - Énfasis3 143" xfId="8251" xr:uid="{4620073C-25E5-454F-8B47-F14EC8714D28}"/>
    <cellStyle name="20% - Énfasis3 143 2" xfId="8252" xr:uid="{A708EAAB-34ED-4B7F-941C-E5A670A54A1A}"/>
    <cellStyle name="20% - Énfasis3 143_Margen" xfId="39749" xr:uid="{0804E18A-74B7-424A-8EA9-FFE0CB1348B9}"/>
    <cellStyle name="20% - Énfasis3 144" xfId="8253" xr:uid="{B2B35E84-697A-455D-AA86-27AECF00F798}"/>
    <cellStyle name="20% - Énfasis3 144 2" xfId="8254" xr:uid="{3E04A83B-899A-4CBA-B57D-6EAA1D09F440}"/>
    <cellStyle name="20% - Énfasis3 144_Margen" xfId="39750" xr:uid="{162F73FB-124D-40E0-BF6B-0A314C56DEEA}"/>
    <cellStyle name="20% - Énfasis3 145" xfId="8255" xr:uid="{6AF552EE-4D6E-4D1B-9F90-FA1F00236D30}"/>
    <cellStyle name="20% - Énfasis3 145 2" xfId="8256" xr:uid="{C75F6075-E8CD-4B3B-AA66-98F204C716A9}"/>
    <cellStyle name="20% - Énfasis3 145_Margen" xfId="39751" xr:uid="{EDF862B8-5BA5-4CCC-A220-8BC3F43A1012}"/>
    <cellStyle name="20% - Énfasis3 146" xfId="8257" xr:uid="{D19224D4-CF93-4ADF-9C2C-498C36793ABF}"/>
    <cellStyle name="20% - Énfasis3 146 2" xfId="8258" xr:uid="{9DAC4326-45B9-4B32-8C54-A7525A840A52}"/>
    <cellStyle name="20% - Énfasis3 146_Margen" xfId="39752" xr:uid="{5F09B8D7-2836-43B7-8B1E-D0131DF46FA9}"/>
    <cellStyle name="20% - Énfasis3 147" xfId="8259" xr:uid="{58129B86-484A-4CB3-A2DC-35CE5F474181}"/>
    <cellStyle name="20% - Énfasis3 147 2" xfId="8260" xr:uid="{88CC57D5-ABFE-43AA-957B-85638E41567D}"/>
    <cellStyle name="20% - Énfasis3 147_Margen" xfId="39753" xr:uid="{33D0DADD-F0EA-4172-BEE9-729097BFF852}"/>
    <cellStyle name="20% - Énfasis3 148" xfId="8261" xr:uid="{8DE2CE0F-D54F-42AA-99FE-2119074FCAF1}"/>
    <cellStyle name="20% - Énfasis3 148 2" xfId="8262" xr:uid="{3E21485E-8E8B-432C-9612-7C7C8EE457A7}"/>
    <cellStyle name="20% - Énfasis3 148_Margen" xfId="39754" xr:uid="{02D4F912-6EB7-44C9-B16F-86517D8F31B9}"/>
    <cellStyle name="20% - Énfasis3 149" xfId="8263" xr:uid="{95F2D30D-F6A7-4FA7-8DB7-0A5E0FCD318F}"/>
    <cellStyle name="20% - Énfasis3 149 2" xfId="8264" xr:uid="{3032DC4D-0B7C-4B74-AF69-47D34ECBE09B}"/>
    <cellStyle name="20% - Énfasis3 149_Margen" xfId="39755" xr:uid="{0A260023-EFFB-40C4-A21A-F8CCBE087D80}"/>
    <cellStyle name="20% - Énfasis3 15" xfId="8265" xr:uid="{71C62C44-0433-4556-B9F5-14E03776A338}"/>
    <cellStyle name="20% - Énfasis3 15 2" xfId="8266" xr:uid="{D3C2C74D-D975-48E8-9BD8-76B166F7EB60}"/>
    <cellStyle name="20% - Énfasis3 15_Margen" xfId="39756" xr:uid="{4E8FBEA3-9335-4CCA-9E4E-B5C82B4CE56C}"/>
    <cellStyle name="20% - Énfasis3 150" xfId="8267" xr:uid="{67AF8D05-0B5D-4DF0-869A-A4BFA24325A5}"/>
    <cellStyle name="20% - Énfasis3 150 2" xfId="8268" xr:uid="{6590CF1C-716D-4053-A6C6-068EDD3418DB}"/>
    <cellStyle name="20% - Énfasis3 150_Margen" xfId="39757" xr:uid="{54819E71-DA71-456A-B381-6F8DD966C415}"/>
    <cellStyle name="20% - Énfasis3 151" xfId="8269" xr:uid="{652CD0A1-A5CB-415F-B3B9-D2E58F7FA460}"/>
    <cellStyle name="20% - Énfasis3 151 2" xfId="8270" xr:uid="{75480963-BB06-47C1-9997-D1B6E73ECB8B}"/>
    <cellStyle name="20% - Énfasis3 151_Margen" xfId="39758" xr:uid="{FAE3D5F7-86BC-4505-B17B-63F2B2E57B4F}"/>
    <cellStyle name="20% - Énfasis3 152" xfId="8271" xr:uid="{59E0EF68-7A25-4472-B98C-9779C6E5BAE5}"/>
    <cellStyle name="20% - Énfasis3 152 2" xfId="8272" xr:uid="{03EC5649-5B65-47C4-8CEF-526FE94F9D0D}"/>
    <cellStyle name="20% - Énfasis3 152_Margen" xfId="39759" xr:uid="{B5CCAA90-CD26-4DCE-ACC7-5D6665335E3A}"/>
    <cellStyle name="20% - Énfasis3 153" xfId="8273" xr:uid="{D7F64990-5339-465F-A549-ED9A94DF6C42}"/>
    <cellStyle name="20% - Énfasis3 153 2" xfId="8274" xr:uid="{C20CBA18-BF19-4568-A3D7-E5177C468D01}"/>
    <cellStyle name="20% - Énfasis3 153_Margen" xfId="39760" xr:uid="{80073F97-A953-46F2-8BFB-B5509D18B541}"/>
    <cellStyle name="20% - Énfasis3 154" xfId="8275" xr:uid="{758844B4-8C31-46BC-B368-1271C9DDB954}"/>
    <cellStyle name="20% - Énfasis3 154 2" xfId="8276" xr:uid="{DECB4234-FD83-444F-9CE9-2638D3E5E848}"/>
    <cellStyle name="20% - Énfasis3 154_Margen" xfId="39761" xr:uid="{E1CF26D1-C3B0-40A9-8FAC-10CAAC01B8A5}"/>
    <cellStyle name="20% - Énfasis3 155" xfId="8277" xr:uid="{A1237E79-E75F-432D-8130-44A1C52AF689}"/>
    <cellStyle name="20% - Énfasis3 155 2" xfId="8278" xr:uid="{A8FFEB48-513C-4A53-85FB-C33E4D38ED65}"/>
    <cellStyle name="20% - Énfasis3 155_Margen" xfId="39762" xr:uid="{577AC38F-DB7B-4B0D-A945-DBEB652F3694}"/>
    <cellStyle name="20% - Énfasis3 156" xfId="8279" xr:uid="{7705529A-5F83-48B5-9AA4-60D10994C83F}"/>
    <cellStyle name="20% - Énfasis3 156 2" xfId="8280" xr:uid="{F915081D-47A4-40CA-859F-2B4679E98387}"/>
    <cellStyle name="20% - Énfasis3 156_Margen" xfId="39763" xr:uid="{CC407622-CE1C-4FB2-B66A-EAEF061324C0}"/>
    <cellStyle name="20% - Énfasis3 157" xfId="8281" xr:uid="{CAF1C78A-5493-4CB5-978C-DA2CF53E828A}"/>
    <cellStyle name="20% - Énfasis3 157 2" xfId="8282" xr:uid="{00632CE3-7E0F-45EA-B502-79BF155A4A91}"/>
    <cellStyle name="20% - Énfasis3 157_Margen" xfId="39764" xr:uid="{F88146DC-757F-4B30-A938-5572CB94EF2E}"/>
    <cellStyle name="20% - Énfasis3 158" xfId="8283" xr:uid="{86D21D31-06D3-41A9-82F4-0F307E0FD625}"/>
    <cellStyle name="20% - Énfasis3 158 2" xfId="8284" xr:uid="{21FF34CC-2C78-4464-AC6D-30F92170B841}"/>
    <cellStyle name="20% - Énfasis3 158_Margen" xfId="39765" xr:uid="{2A0421B9-C76C-459D-95CF-E6AA357FCAD7}"/>
    <cellStyle name="20% - Énfasis3 159" xfId="8285" xr:uid="{80919D35-5307-4EFB-B06A-2E4842C4D3AC}"/>
    <cellStyle name="20% - Énfasis3 159 2" xfId="8286" xr:uid="{3EFE4D53-0AA4-4981-947B-F4BEE5A7F12F}"/>
    <cellStyle name="20% - Énfasis3 159_Margen" xfId="39766" xr:uid="{4C8B5586-5952-4E49-8E9F-E977BB3927AA}"/>
    <cellStyle name="20% - Énfasis3 16" xfId="8287" xr:uid="{BD384A88-6397-4220-906C-260377D2F403}"/>
    <cellStyle name="20% - Énfasis3 16 2" xfId="8288" xr:uid="{0183C1C6-D2BA-4342-BD5E-97600A40689F}"/>
    <cellStyle name="20% - Énfasis3 16_Margen" xfId="39767" xr:uid="{0252B697-0F82-4724-AE13-1BBCE5EA234B}"/>
    <cellStyle name="20% - Énfasis3 160" xfId="8289" xr:uid="{F089A02A-31B4-465B-BAD2-605690DE2AF1}"/>
    <cellStyle name="20% - Énfasis3 160 2" xfId="8290" xr:uid="{67941BDB-F423-49D8-9F30-1C3D77AB8AC5}"/>
    <cellStyle name="20% - Énfasis3 160_Margen" xfId="39768" xr:uid="{EC78585C-DFB7-45D0-A38F-0D2339F1225D}"/>
    <cellStyle name="20% - Énfasis3 161" xfId="8291" xr:uid="{D2DB4366-A118-4D71-826E-30C98F606127}"/>
    <cellStyle name="20% - Énfasis3 161 2" xfId="8292" xr:uid="{85D2DE08-F01E-48BD-8AE0-8E0E8202B762}"/>
    <cellStyle name="20% - Énfasis3 161_Margen" xfId="39769" xr:uid="{4C5A9D4B-8358-46D4-AF6C-B1E1BC48138A}"/>
    <cellStyle name="20% - Énfasis3 162" xfId="8293" xr:uid="{23907846-E2BB-476E-A3B5-BF89F5CBBABE}"/>
    <cellStyle name="20% - Énfasis3 162 2" xfId="8294" xr:uid="{27D75A4D-E7F0-4540-B4B0-515074EAF962}"/>
    <cellStyle name="20% - Énfasis3 162_Margen" xfId="39770" xr:uid="{F9E7E636-4329-464F-A089-E68B736661A2}"/>
    <cellStyle name="20% - Énfasis3 163" xfId="8295" xr:uid="{5612AEB4-5DE4-425C-B1FE-B4818B99B747}"/>
    <cellStyle name="20% - Énfasis3 163 2" xfId="8296" xr:uid="{FDA32C94-1123-4080-9129-7BABDC4CEF48}"/>
    <cellStyle name="20% - Énfasis3 163_Margen" xfId="39771" xr:uid="{869F9340-D2A4-47A8-A5A8-ED692E41B81A}"/>
    <cellStyle name="20% - Énfasis3 164" xfId="8297" xr:uid="{B1584E1F-2585-42BA-B9EE-881198002487}"/>
    <cellStyle name="20% - Énfasis3 164 2" xfId="8298" xr:uid="{9A4E7B66-AE3B-4EEE-A97D-8A1EF11BF178}"/>
    <cellStyle name="20% - Énfasis3 164_Margen" xfId="39772" xr:uid="{C78857AF-22E1-4BD6-8423-488C0BED9ED4}"/>
    <cellStyle name="20% - Énfasis3 165" xfId="8299" xr:uid="{BDE5D954-F62B-4D13-827F-5F3A418D4EC6}"/>
    <cellStyle name="20% - Énfasis3 165 2" xfId="8300" xr:uid="{9BA6910D-F0E8-4A6D-83BD-0F01DDD9ACC2}"/>
    <cellStyle name="20% - Énfasis3 165_Margen" xfId="39773" xr:uid="{F700228B-B4EE-46A8-88D9-9A1D1CF52FE4}"/>
    <cellStyle name="20% - Énfasis3 166" xfId="8301" xr:uid="{F5FC3D74-0740-411C-B430-512483BD026C}"/>
    <cellStyle name="20% - Énfasis3 166 2" xfId="8302" xr:uid="{DCC6011C-1F2D-4031-A2F9-A0981D32C331}"/>
    <cellStyle name="20% - Énfasis3 166_Margen" xfId="39774" xr:uid="{A3B41939-DEB3-4E8A-85E2-C067D96A3095}"/>
    <cellStyle name="20% - Énfasis3 167" xfId="8303" xr:uid="{B1A58DE5-B28C-4D77-BFDB-AF51DF50A3A8}"/>
    <cellStyle name="20% - Énfasis3 167 2" xfId="8304" xr:uid="{9A79628F-D59E-4E3A-9EF1-A90ECD35BF33}"/>
    <cellStyle name="20% - Énfasis3 167_Margen" xfId="39775" xr:uid="{389539F3-F2E9-4CA7-A8EC-C62E22CFDB5E}"/>
    <cellStyle name="20% - Énfasis3 168" xfId="8305" xr:uid="{93BC529C-703B-46FD-9B53-8B6F5CF39C24}"/>
    <cellStyle name="20% - Énfasis3 168 2" xfId="8306" xr:uid="{C9BBE3F2-3071-4349-87B7-5790DE6E1121}"/>
    <cellStyle name="20% - Énfasis3 168_Margen" xfId="39776" xr:uid="{40FC65CA-10A1-47CB-87BE-51821A961BE5}"/>
    <cellStyle name="20% - Énfasis3 169" xfId="8307" xr:uid="{4572ED1F-411F-4673-B7A0-E93F4FA145D5}"/>
    <cellStyle name="20% - Énfasis3 169 2" xfId="8308" xr:uid="{A26D2CB5-1D79-41CD-BC41-EBED43012FA7}"/>
    <cellStyle name="20% - Énfasis3 169_Margen" xfId="39777" xr:uid="{96C994FA-95AE-4A7C-85CC-C3ABE7BBC51F}"/>
    <cellStyle name="20% - Énfasis3 17" xfId="8309" xr:uid="{E2188189-C142-4BCB-938D-95D84AE5B037}"/>
    <cellStyle name="20% - Énfasis3 17 2" xfId="8310" xr:uid="{5CAE6F40-5DA2-4AC1-B40A-B8EEE13B1069}"/>
    <cellStyle name="20% - Énfasis3 17_Margen" xfId="39778" xr:uid="{15928A6A-7124-41B5-BF59-0A2BBCD01A90}"/>
    <cellStyle name="20% - Énfasis3 170" xfId="8311" xr:uid="{9446D163-C563-47B8-B80B-3E18D024E78E}"/>
    <cellStyle name="20% - Énfasis3 170 2" xfId="8312" xr:uid="{D0F6DE58-DB4C-436F-B87A-55BC70ED982A}"/>
    <cellStyle name="20% - Énfasis3 170_Margen" xfId="39779" xr:uid="{9286929C-8BF9-4407-870E-DF54166C164F}"/>
    <cellStyle name="20% - Énfasis3 171" xfId="8313" xr:uid="{680693A0-CF07-4C3A-84A7-9065E7D00C13}"/>
    <cellStyle name="20% - Énfasis3 171 2" xfId="8314" xr:uid="{C348510D-4EAC-4FFE-976D-66DA4BEE0CF0}"/>
    <cellStyle name="20% - Énfasis3 171_Margen" xfId="39780" xr:uid="{23973411-9790-4605-B231-5D3D9565D772}"/>
    <cellStyle name="20% - Énfasis3 172" xfId="8315" xr:uid="{32092763-B304-4969-9960-3F51A6BBBA66}"/>
    <cellStyle name="20% - Énfasis3 172 2" xfId="8316" xr:uid="{73D966D4-6930-406E-B5A2-EAC596E795A5}"/>
    <cellStyle name="20% - Énfasis3 172_Margen" xfId="39781" xr:uid="{147C4C4B-2796-44AC-B2A7-87FF913DB2BE}"/>
    <cellStyle name="20% - Énfasis3 173" xfId="8317" xr:uid="{872589DC-E9F3-4BAB-BE24-80238128B13B}"/>
    <cellStyle name="20% - Énfasis3 173 2" xfId="8318" xr:uid="{84C6BF83-01D8-4367-9950-B95215101450}"/>
    <cellStyle name="20% - Énfasis3 173_Margen" xfId="39782" xr:uid="{A42D999A-AF23-4CAA-8F2B-24F42DE60EBD}"/>
    <cellStyle name="20% - Énfasis3 174" xfId="8319" xr:uid="{8379D60F-D5DA-4E4E-BA7B-86C842031E7C}"/>
    <cellStyle name="20% - Énfasis3 174 2" xfId="8320" xr:uid="{EB763BBB-61B9-41B1-B83A-DD55E5FACA4C}"/>
    <cellStyle name="20% - Énfasis3 174_Margen" xfId="39783" xr:uid="{7E582475-5EAB-4CAD-9C79-0A24B67AF63A}"/>
    <cellStyle name="20% - Énfasis3 175" xfId="8321" xr:uid="{94259FDF-2E7A-4BEE-A909-527361D2FB66}"/>
    <cellStyle name="20% - Énfasis3 175 2" xfId="8322" xr:uid="{792E8729-D939-46D6-8524-B8C6429829A7}"/>
    <cellStyle name="20% - Énfasis3 175_Margen" xfId="39784" xr:uid="{FFCBA5DA-1D06-4B71-B444-766BE4D47623}"/>
    <cellStyle name="20% - Énfasis3 176" xfId="8323" xr:uid="{33556231-A3F3-45DA-B953-138ED5D85C98}"/>
    <cellStyle name="20% - Énfasis3 176 2" xfId="8324" xr:uid="{035B5296-7C54-45BE-88E4-82FF48CDA14D}"/>
    <cellStyle name="20% - Énfasis3 176_Margen" xfId="39785" xr:uid="{1B93D9AB-91FC-4715-9149-758A12FE425E}"/>
    <cellStyle name="20% - Énfasis3 177" xfId="8325" xr:uid="{DF5F7D63-1996-4E38-84CD-8F1D217285F5}"/>
    <cellStyle name="20% - Énfasis3 177 2" xfId="8326" xr:uid="{36DD70F1-3C30-443D-9C17-0EF5F110030C}"/>
    <cellStyle name="20% - Énfasis3 177_Margen" xfId="39786" xr:uid="{0FCE237A-CB8C-4E1E-9506-9D974B3233B1}"/>
    <cellStyle name="20% - Énfasis3 178" xfId="8327" xr:uid="{F39B2F10-2DF3-48F9-BC80-EC16D0C733A5}"/>
    <cellStyle name="20% - Énfasis3 178 2" xfId="8328" xr:uid="{CB063262-E17B-4CF7-A77F-6BE303ACCEA2}"/>
    <cellStyle name="20% - Énfasis3 178_Margen" xfId="39787" xr:uid="{CAA5CF53-6981-46B4-B39B-A1C4A46555C2}"/>
    <cellStyle name="20% - Énfasis3 179" xfId="8329" xr:uid="{6884BADE-29BF-47DC-8490-7C49EF38DA10}"/>
    <cellStyle name="20% - Énfasis3 179 2" xfId="8330" xr:uid="{C1A7C001-5B99-4B3B-AE7C-D684A9828B2D}"/>
    <cellStyle name="20% - Énfasis3 179_Margen" xfId="39788" xr:uid="{524A257D-C610-4B7F-A4E0-5A79FE04FA55}"/>
    <cellStyle name="20% - Énfasis3 18" xfId="8331" xr:uid="{FCB3EDA8-2469-4830-A026-0408E657722D}"/>
    <cellStyle name="20% - Énfasis3 18 2" xfId="8332" xr:uid="{F7B0FF36-0242-414C-8AB9-D44CA41AC6E7}"/>
    <cellStyle name="20% - Énfasis3 18_Margen" xfId="39789" xr:uid="{64FCF71C-C9C0-43C5-8DA9-1E907E6B7B9D}"/>
    <cellStyle name="20% - Énfasis3 180" xfId="8333" xr:uid="{A1BDDF5E-3C5D-4F98-B655-6D18929A8C87}"/>
    <cellStyle name="20% - Énfasis3 180 2" xfId="8334" xr:uid="{D5AE5B7F-48D3-4CC0-B012-99139530E45F}"/>
    <cellStyle name="20% - Énfasis3 180_Margen" xfId="39790" xr:uid="{124A25F5-B4D6-4860-BB61-DE135DCCE324}"/>
    <cellStyle name="20% - Énfasis3 181" xfId="8335" xr:uid="{06357531-8878-40A7-B5B9-0BA4432DADDC}"/>
    <cellStyle name="20% - Énfasis3 181 2" xfId="8336" xr:uid="{F4AC6BC8-5B23-4FB3-A0E4-454BE5EAF781}"/>
    <cellStyle name="20% - Énfasis3 181_Margen" xfId="39791" xr:uid="{C6589C45-6137-4362-8182-6CA172B61057}"/>
    <cellStyle name="20% - Énfasis3 182" xfId="8337" xr:uid="{AFD79C87-692C-409D-8AEE-75084F164275}"/>
    <cellStyle name="20% - Énfasis3 182 2" xfId="8338" xr:uid="{A52EDCD4-F048-4640-9ADD-5751A4F71D9D}"/>
    <cellStyle name="20% - Énfasis3 182_Margen" xfId="39792" xr:uid="{B464689F-B94A-45B6-91D2-C35D668C5FD2}"/>
    <cellStyle name="20% - Énfasis3 183" xfId="8339" xr:uid="{961B05DF-8B1F-44C2-8B26-9F0750B1D2DA}"/>
    <cellStyle name="20% - Énfasis3 183 2" xfId="8340" xr:uid="{8713F421-BE82-449C-A8DD-601E330C9154}"/>
    <cellStyle name="20% - Énfasis3 183_Margen" xfId="39793" xr:uid="{4734A8A4-7AFA-4686-B3EB-9F905B8771B2}"/>
    <cellStyle name="20% - Énfasis3 184" xfId="8341" xr:uid="{A390D065-460D-487F-A9BE-77DAB8D21C24}"/>
    <cellStyle name="20% - Énfasis3 184 2" xfId="8342" xr:uid="{0C52C371-05DE-4CE2-805E-AFAAEC01CC95}"/>
    <cellStyle name="20% - Énfasis3 184_Margen" xfId="39794" xr:uid="{EFF8759B-D510-45CB-BEBD-76C5D9416561}"/>
    <cellStyle name="20% - Énfasis3 19" xfId="8343" xr:uid="{89D8B761-678A-4D2E-B0BC-699AF42842FE}"/>
    <cellStyle name="20% - Énfasis3 19 2" xfId="8344" xr:uid="{B3F97984-6C42-473A-845C-B3CD57AA2EF4}"/>
    <cellStyle name="20% - Énfasis3 19_Margen" xfId="39795" xr:uid="{F411129D-A891-4064-80E2-EE63DAF8B8E9}"/>
    <cellStyle name="20% - Énfasis3 2" xfId="227" xr:uid="{5FFEFB90-B6B9-42F4-8DC4-DC4142D941D7}"/>
    <cellStyle name="20% - Énfasis3 2 10" xfId="228" xr:uid="{FCDF5C72-AEE7-45B8-B6D4-EC683CBBEE05}"/>
    <cellStyle name="20% - Énfasis3 2 11" xfId="229" xr:uid="{48E4E55B-A21A-473A-9205-ED511CB1ACE0}"/>
    <cellStyle name="20% - Énfasis3 2 12" xfId="230" xr:uid="{CDB46B69-6A03-4B95-81BB-8ABB5F310B8D}"/>
    <cellStyle name="20% - Énfasis3 2 13" xfId="231" xr:uid="{82F481CD-139B-4B17-8861-1F850B66C082}"/>
    <cellStyle name="20% - Énfasis3 2 14" xfId="232" xr:uid="{AF466CA2-D273-43B2-ADDC-5881C6B8D421}"/>
    <cellStyle name="20% - Énfasis3 2 15" xfId="233" xr:uid="{E21CC238-2841-4712-AA44-7C8F8C44857A}"/>
    <cellStyle name="20% - Énfasis3 2 16" xfId="234" xr:uid="{926703D0-E7DF-4422-A77B-C5F032336AA5}"/>
    <cellStyle name="20% - Énfasis3 2 17" xfId="235" xr:uid="{26C97585-50AF-44C7-ADC7-BDD87AF44D07}"/>
    <cellStyle name="20% - Énfasis3 2 18" xfId="236" xr:uid="{8E32C071-B833-4667-B99C-0B317B3C0C95}"/>
    <cellStyle name="20% - Énfasis3 2 19" xfId="48613" xr:uid="{3DB54C62-2F74-4F10-AA93-069615FB22F6}"/>
    <cellStyle name="20% - Énfasis3 2 2" xfId="237" xr:uid="{5EC6277B-0496-4C13-AF06-404F1CDC7066}"/>
    <cellStyle name="20% - Énfasis3 2 2 2" xfId="39796" xr:uid="{F3135854-19E1-4D76-93C6-EB6EDF66A0A6}"/>
    <cellStyle name="20% - Énfasis3 2 2 3" xfId="39797" xr:uid="{C43728E5-B108-4750-9C07-2486E5E4F9A6}"/>
    <cellStyle name="20% - Énfasis3 2 2 4" xfId="39798" xr:uid="{3598B711-F4BD-42AC-A947-55281A742474}"/>
    <cellStyle name="20% - Énfasis3 2 2 5" xfId="39799" xr:uid="{732889EC-CC7A-42BD-9120-6F47FBC98071}"/>
    <cellStyle name="20% - Énfasis3 2 2 6" xfId="39800" xr:uid="{7EA16C91-16E0-46CD-ACDB-D970132873C1}"/>
    <cellStyle name="20% - Énfasis3 2 2 7" xfId="48614" xr:uid="{0E6CAA20-2EEF-45EB-B804-709C0552BE87}"/>
    <cellStyle name="20% - Énfasis3 2 20" xfId="53436" xr:uid="{70D4D92A-3AA7-40A5-A257-F1701029ABF1}"/>
    <cellStyle name="20% - Énfasis3 2 3" xfId="238" xr:uid="{5DACF35B-8005-424D-8AC1-3C7E42EC2C59}"/>
    <cellStyle name="20% - Énfasis3 2 4" xfId="239" xr:uid="{22082B1C-5C42-422A-B9D3-50EA89307CCC}"/>
    <cellStyle name="20% - Énfasis3 2 5" xfId="240" xr:uid="{6E1BAF9A-E5B2-4005-B104-BD700889D838}"/>
    <cellStyle name="20% - Énfasis3 2 6" xfId="241" xr:uid="{65C22B0C-91DE-4E3B-A239-81ABD44F774F}"/>
    <cellStyle name="20% - Énfasis3 2 7" xfId="242" xr:uid="{8A1C1A0F-3DE6-4753-8533-DE108E72F6F8}"/>
    <cellStyle name="20% - Énfasis3 2 8" xfId="243" xr:uid="{CD0D49FE-124C-42AD-87B8-E84AB4716380}"/>
    <cellStyle name="20% - Énfasis3 2 9" xfId="244" xr:uid="{06E09BF7-375E-47CD-B950-F9ED353D4184}"/>
    <cellStyle name="20% - Énfasis3 2_BC SOLES" xfId="245" xr:uid="{5FF09919-9049-4CAF-ACE7-A291F84672F8}"/>
    <cellStyle name="20% - Énfasis3 20" xfId="8345" xr:uid="{D14664C6-FED0-4C1C-9A86-DBBF5E72193C}"/>
    <cellStyle name="20% - Énfasis3 20 2" xfId="8346" xr:uid="{E8719A32-D5ED-4011-9FF2-EA13E3680D2B}"/>
    <cellStyle name="20% - Énfasis3 20_Margen" xfId="39801" xr:uid="{5A20C4D4-A3D7-4890-8FC0-9C099F213E1B}"/>
    <cellStyle name="20% - Énfasis3 21" xfId="8347" xr:uid="{11E18F61-8D0F-4FB2-9828-6D43BDDC8DB0}"/>
    <cellStyle name="20% - Énfasis3 21 2" xfId="8348" xr:uid="{81123A97-A6C3-4084-9CE3-3C6AC67371C6}"/>
    <cellStyle name="20% - Énfasis3 21_Margen" xfId="39802" xr:uid="{88AAD738-8745-4063-96E0-EC9462B96EA1}"/>
    <cellStyle name="20% - Énfasis3 22" xfId="8349" xr:uid="{D02F5782-5AD8-4EC3-8205-61729BB4A54B}"/>
    <cellStyle name="20% - Énfasis3 22 2" xfId="8350" xr:uid="{953557ED-5846-4EEF-9C16-D42E2E01B2C9}"/>
    <cellStyle name="20% - Énfasis3 22_Margen" xfId="39803" xr:uid="{821D78C2-F9F5-4540-9C4D-02CBA2A7B8C9}"/>
    <cellStyle name="20% - Énfasis3 23" xfId="8351" xr:uid="{D26C04A9-991F-48DF-999E-A421BEA2FD82}"/>
    <cellStyle name="20% - Énfasis3 23 2" xfId="8352" xr:uid="{53240BC1-4292-4F6E-97D4-AA1BBAAACEAB}"/>
    <cellStyle name="20% - Énfasis3 23_Margen" xfId="39804" xr:uid="{05514559-A2C3-425F-8E97-4422293342EB}"/>
    <cellStyle name="20% - Énfasis3 24" xfId="8353" xr:uid="{022789EB-7CE4-4CFF-8F08-CD6431D48A97}"/>
    <cellStyle name="20% - Énfasis3 24 2" xfId="8354" xr:uid="{A5849042-FC32-4E87-94DE-474DF91CB1DB}"/>
    <cellStyle name="20% - Énfasis3 24_Margen" xfId="39805" xr:uid="{E6189F7B-976A-45A2-8373-E44E2D2E3895}"/>
    <cellStyle name="20% - Énfasis3 25" xfId="8355" xr:uid="{0841D197-FB63-41E5-87FB-463C43CD55DB}"/>
    <cellStyle name="20% - Énfasis3 25 2" xfId="8356" xr:uid="{9784A18C-9AA2-4EF4-90F3-47C1B6CA9D22}"/>
    <cellStyle name="20% - Énfasis3 25_Margen" xfId="39806" xr:uid="{3960167C-E8C4-48C1-AF6F-7F8689C64F9C}"/>
    <cellStyle name="20% - Énfasis3 26" xfId="8357" xr:uid="{B01711AF-9B1A-4FC6-B318-C293A3B91587}"/>
    <cellStyle name="20% - Énfasis3 26 2" xfId="8358" xr:uid="{4AA7B253-264E-4A61-990B-674733525B39}"/>
    <cellStyle name="20% - Énfasis3 26_Margen" xfId="39807" xr:uid="{88A29D49-7560-4436-B258-3DC2C1EC1581}"/>
    <cellStyle name="20% - Énfasis3 27" xfId="8359" xr:uid="{85BEEFE1-EC4C-4D63-8D7B-6514700E2530}"/>
    <cellStyle name="20% - Énfasis3 27 2" xfId="8360" xr:uid="{0B901AF5-9B77-40C9-B336-E7AE238BC83B}"/>
    <cellStyle name="20% - Énfasis3 27_Margen" xfId="39808" xr:uid="{8E7F7666-0BE3-44B3-9EF7-707627C37C14}"/>
    <cellStyle name="20% - Énfasis3 28" xfId="8361" xr:uid="{91FA63D1-286E-43A1-A990-B21FD3A37256}"/>
    <cellStyle name="20% - Énfasis3 28 2" xfId="8362" xr:uid="{BC6B9DC3-027E-488E-8393-7B6A5CE90400}"/>
    <cellStyle name="20% - Énfasis3 28_Margen" xfId="39809" xr:uid="{6D99DEEE-6A7A-47F7-A240-09E0F4954A53}"/>
    <cellStyle name="20% - Énfasis3 29" xfId="8363" xr:uid="{4DDDDD21-0ADB-4E3C-BB77-492B9477FF16}"/>
    <cellStyle name="20% - Énfasis3 29 2" xfId="8364" xr:uid="{EFE9770C-8219-434C-8591-3543DCA4C18D}"/>
    <cellStyle name="20% - Énfasis3 29_Margen" xfId="39810" xr:uid="{932D39D0-85D8-419E-BF3D-0D281663D753}"/>
    <cellStyle name="20% - Énfasis3 3" xfId="246" xr:uid="{D004A17A-DDEB-499C-B6B9-7D71720C8646}"/>
    <cellStyle name="20% - Énfasis3 3 10" xfId="247" xr:uid="{9F097774-C720-4EA7-A1FF-16B578E160B0}"/>
    <cellStyle name="20% - Énfasis3 3 11" xfId="248" xr:uid="{08C43C72-0837-4204-96A4-72C0D737B1A5}"/>
    <cellStyle name="20% - Énfasis3 3 12" xfId="249" xr:uid="{286167E7-9B17-4DB0-9742-67DF17E3DA22}"/>
    <cellStyle name="20% - Énfasis3 3 13" xfId="250" xr:uid="{EA18C89A-C78E-43E9-AE1F-55C5E9EF08CE}"/>
    <cellStyle name="20% - Énfasis3 3 14" xfId="251" xr:uid="{5946A9FE-591B-49A0-A076-F8A449193EFE}"/>
    <cellStyle name="20% - Énfasis3 3 15" xfId="252" xr:uid="{3AE98D6E-8CE9-4985-A259-ACB97FA65A7B}"/>
    <cellStyle name="20% - Énfasis3 3 16" xfId="253" xr:uid="{A6B08E4B-7EA9-4524-906B-361C56B4A921}"/>
    <cellStyle name="20% - Énfasis3 3 17" xfId="254" xr:uid="{6DF303F4-169C-479E-BB61-2ECD30F3FD8B}"/>
    <cellStyle name="20% - Énfasis3 3 18" xfId="255" xr:uid="{8C88BD17-C490-4CE2-8808-D6D5F8315C20}"/>
    <cellStyle name="20% - Énfasis3 3 19" xfId="48615" xr:uid="{E9EBC796-1992-423E-A800-7C8A81EE7AA5}"/>
    <cellStyle name="20% - Énfasis3 3 2" xfId="256" xr:uid="{9D9B1518-8CED-4B68-AB3E-E90B9E89D912}"/>
    <cellStyle name="20% - Énfasis3 3 2 2" xfId="48616" xr:uid="{9B8A912D-0DEF-4C4D-99DF-BCEAA3537D6C}"/>
    <cellStyle name="20% - Énfasis3 3 3" xfId="257" xr:uid="{E014CE32-5959-45A4-A7DD-8E3FD9371723}"/>
    <cellStyle name="20% - Énfasis3 3 4" xfId="258" xr:uid="{5AA2B60C-E631-45CB-BA7A-CA3A42ACCFF6}"/>
    <cellStyle name="20% - Énfasis3 3 5" xfId="259" xr:uid="{9B1E8BCE-B1E8-4D23-B3CB-DADCEE203840}"/>
    <cellStyle name="20% - Énfasis3 3 6" xfId="260" xr:uid="{0439B4C1-1901-4DDB-A8CF-BE8E41AECDDD}"/>
    <cellStyle name="20% - Énfasis3 3 7" xfId="261" xr:uid="{7C3899C1-C2A4-479E-8F01-63341BFCEF8C}"/>
    <cellStyle name="20% - Énfasis3 3 8" xfId="262" xr:uid="{F1B6EEEE-D18D-4C07-848B-05BD288CA420}"/>
    <cellStyle name="20% - Énfasis3 3 9" xfId="263" xr:uid="{CAC0906B-E24D-4F9C-8155-B49CEC0BE161}"/>
    <cellStyle name="20% - Énfasis3 3_BC SOLES" xfId="264" xr:uid="{6D1185FA-3295-4420-AFEA-E13132F470FD}"/>
    <cellStyle name="20% - Énfasis3 30" xfId="8365" xr:uid="{6C42E91B-64EB-4244-AA45-3A9B660B4A70}"/>
    <cellStyle name="20% - Énfasis3 30 2" xfId="8366" xr:uid="{935E97CE-A1AD-4C40-A875-74989C50D06D}"/>
    <cellStyle name="20% - Énfasis3 30_Margen" xfId="39811" xr:uid="{D2F4B0F9-332D-441C-9AD9-155E63E7FB2B}"/>
    <cellStyle name="20% - Énfasis3 31" xfId="8367" xr:uid="{CD6B102A-6BED-4EE6-ADC3-CF9C03E7E515}"/>
    <cellStyle name="20% - Énfasis3 31 2" xfId="8368" xr:uid="{2B5EE386-131D-4167-8624-B4332279AE2F}"/>
    <cellStyle name="20% - Énfasis3 31_Margen" xfId="39812" xr:uid="{328D2AE0-2AD8-4343-A8D7-8A8BBBCD4263}"/>
    <cellStyle name="20% - Énfasis3 32" xfId="8369" xr:uid="{FD98ECE5-6DB7-4942-882A-2437A677E71E}"/>
    <cellStyle name="20% - Énfasis3 32 2" xfId="8370" xr:uid="{2CC502E2-3641-42CD-AE61-D329438E6173}"/>
    <cellStyle name="20% - Énfasis3 32_Margen" xfId="39813" xr:uid="{05CB0F29-D188-4B40-ADF8-1C18F2407C57}"/>
    <cellStyle name="20% - Énfasis3 33" xfId="8371" xr:uid="{7863400A-32DB-495C-A51D-4A9E22DD7E0C}"/>
    <cellStyle name="20% - Énfasis3 33 2" xfId="8372" xr:uid="{FEB2931F-1857-4953-BB05-71F350C6CF48}"/>
    <cellStyle name="20% - Énfasis3 33_Margen" xfId="39814" xr:uid="{A5896B61-1614-4D53-9F54-8C6964F06B0A}"/>
    <cellStyle name="20% - Énfasis3 34" xfId="8373" xr:uid="{903E8CE6-AEA3-47D7-BAD8-7D32F25ECD06}"/>
    <cellStyle name="20% - Énfasis3 34 2" xfId="8374" xr:uid="{70059B4E-938D-4BC9-898D-3DFE1C233EAF}"/>
    <cellStyle name="20% - Énfasis3 34_Margen" xfId="39815" xr:uid="{532593EB-47DF-4959-8606-88D068F7A2A8}"/>
    <cellStyle name="20% - Énfasis3 35" xfId="8375" xr:uid="{F1ECFB61-3EB5-4548-834E-9C7B989FC7B1}"/>
    <cellStyle name="20% - Énfasis3 35 2" xfId="8376" xr:uid="{A50EC5B6-BED4-4330-8511-F4107395AD15}"/>
    <cellStyle name="20% - Énfasis3 35_Margen" xfId="39816" xr:uid="{1A5A1DC6-6334-41D7-A4F4-BF7D9EE33D83}"/>
    <cellStyle name="20% - Énfasis3 36" xfId="8377" xr:uid="{6F54A38C-F094-4F60-9166-955CDFA783D5}"/>
    <cellStyle name="20% - Énfasis3 36 2" xfId="8378" xr:uid="{FD5733A0-1CF9-477A-9E77-372AE30FFF8A}"/>
    <cellStyle name="20% - Énfasis3 36_Margen" xfId="39817" xr:uid="{BE7BC7D0-2E7C-40FF-9203-42EAE5B3DC7B}"/>
    <cellStyle name="20% - Énfasis3 37" xfId="8379" xr:uid="{62D82D90-CB40-4E65-95DA-31CBE7279C3C}"/>
    <cellStyle name="20% - Énfasis3 37 2" xfId="8380" xr:uid="{C8789322-94AE-462F-B607-10B961778D75}"/>
    <cellStyle name="20% - Énfasis3 37_Margen" xfId="39818" xr:uid="{670535EB-0980-4A68-BC9F-358015400DD4}"/>
    <cellStyle name="20% - Énfasis3 38" xfId="8381" xr:uid="{195DD913-6973-4B20-9DE7-4743DB7DF8B2}"/>
    <cellStyle name="20% - Énfasis3 38 2" xfId="8382" xr:uid="{0156F7DE-A0D1-4235-B0B5-0BB37CC0D5FB}"/>
    <cellStyle name="20% - Énfasis3 38_Margen" xfId="39819" xr:uid="{E6309576-CE18-4DD9-8345-61D812DA53EE}"/>
    <cellStyle name="20% - Énfasis3 39" xfId="8383" xr:uid="{496BA1AF-3D8E-4B13-AFC7-52A39A341E64}"/>
    <cellStyle name="20% - Énfasis3 39 2" xfId="8384" xr:uid="{6DBE281B-E93A-4B00-B01B-11E7738D084E}"/>
    <cellStyle name="20% - Énfasis3 39_Margen" xfId="39820" xr:uid="{1B84B70A-C5D5-48A3-BC10-B8C8F692E786}"/>
    <cellStyle name="20% - Énfasis3 4" xfId="265" xr:uid="{F2527A03-DB5F-464C-B502-4D927D0D54D8}"/>
    <cellStyle name="20% - Énfasis3 4 10" xfId="266" xr:uid="{9E3262B1-FEFE-46D9-B554-CFF577CA6107}"/>
    <cellStyle name="20% - Énfasis3 4 11" xfId="267" xr:uid="{E50803EE-004C-4B6A-A36F-FE93DC33B42D}"/>
    <cellStyle name="20% - Énfasis3 4 12" xfId="268" xr:uid="{1080F552-E52A-4A92-A955-4F34230097EB}"/>
    <cellStyle name="20% - Énfasis3 4 13" xfId="269" xr:uid="{9A28180C-F7EF-42EB-B349-277800825AF9}"/>
    <cellStyle name="20% - Énfasis3 4 14" xfId="270" xr:uid="{347DB268-320B-4A62-8BCB-46862977EE1E}"/>
    <cellStyle name="20% - Énfasis3 4 15" xfId="271" xr:uid="{BAFE26F2-39BE-4171-89B2-EF512F7BFF01}"/>
    <cellStyle name="20% - Énfasis3 4 16" xfId="272" xr:uid="{A35E05C3-6EDF-4C1A-B3AC-55A935B3C897}"/>
    <cellStyle name="20% - Énfasis3 4 17" xfId="273" xr:uid="{7259DF42-CC8E-427B-8D90-022109EB7E07}"/>
    <cellStyle name="20% - Énfasis3 4 18" xfId="274" xr:uid="{1E38C63A-5CCD-412F-985D-53473F96737E}"/>
    <cellStyle name="20% - Énfasis3 4 19" xfId="48617" xr:uid="{EFFEA9F3-F96F-4809-A54B-E154C62FC7AD}"/>
    <cellStyle name="20% - Énfasis3 4 2" xfId="275" xr:uid="{BC8F0BA3-3054-4936-B51D-87572441B6AB}"/>
    <cellStyle name="20% - Énfasis3 4 3" xfId="276" xr:uid="{5E199C43-EA6C-4EC4-BFBE-47B3D8B6C2BA}"/>
    <cellStyle name="20% - Énfasis3 4 4" xfId="277" xr:uid="{27ED9CF2-08A6-454E-91BB-3B1138E50230}"/>
    <cellStyle name="20% - Énfasis3 4 5" xfId="278" xr:uid="{961C6257-B383-421B-A473-F0336FB32FDC}"/>
    <cellStyle name="20% - Énfasis3 4 6" xfId="279" xr:uid="{32741692-14F3-4A79-A27F-D626CEB84592}"/>
    <cellStyle name="20% - Énfasis3 4 7" xfId="280" xr:uid="{BAD33A14-D345-4DDB-B245-8A292EDADA74}"/>
    <cellStyle name="20% - Énfasis3 4 8" xfId="281" xr:uid="{A6390AF8-6917-4009-914B-F1C38B70DE02}"/>
    <cellStyle name="20% - Énfasis3 4 9" xfId="282" xr:uid="{E812FD50-B64D-4B58-94F5-842F05BBBA88}"/>
    <cellStyle name="20% - Énfasis3 4_BC SOLES" xfId="283" xr:uid="{C9F9A733-C190-4590-AA5F-3F41872BB447}"/>
    <cellStyle name="20% - Énfasis3 40" xfId="8385" xr:uid="{02045D3B-F1E9-4429-85DB-08DA1B3C1EA8}"/>
    <cellStyle name="20% - Énfasis3 40 2" xfId="8386" xr:uid="{41D1F382-B064-483E-AF82-D7A3D67444F9}"/>
    <cellStyle name="20% - Énfasis3 40_Margen" xfId="39821" xr:uid="{9823C212-89BA-47F6-9756-2CDCA6D06E54}"/>
    <cellStyle name="20% - Énfasis3 41" xfId="8387" xr:uid="{60331FED-B1C7-4D85-8F28-B68DAFE488FB}"/>
    <cellStyle name="20% - Énfasis3 41 2" xfId="8388" xr:uid="{BEBF0926-AE34-4ED1-960F-FA46704F78B2}"/>
    <cellStyle name="20% - Énfasis3 41_Margen" xfId="39822" xr:uid="{304D6C53-08D1-4A34-BF54-9E1A45E6E07E}"/>
    <cellStyle name="20% - Énfasis3 42" xfId="8389" xr:uid="{314FF9F9-164C-4164-9705-B12974DEF07A}"/>
    <cellStyle name="20% - Énfasis3 42 2" xfId="8390" xr:uid="{8143942E-33CF-4869-9FD1-BAD752F586AE}"/>
    <cellStyle name="20% - Énfasis3 42_Margen" xfId="39823" xr:uid="{6EC1F97B-5678-45DC-BE11-B6956A3921F6}"/>
    <cellStyle name="20% - Énfasis3 43" xfId="8391" xr:uid="{CB492703-AF9F-4FD7-91DE-7831BAAB6AB9}"/>
    <cellStyle name="20% - Énfasis3 43 2" xfId="8392" xr:uid="{642D2634-ED0B-4C0B-96F7-F7E6D86DBE14}"/>
    <cellStyle name="20% - Énfasis3 43_Margen" xfId="39824" xr:uid="{460CD7B9-1B92-41EF-A19C-A40D2F7D7801}"/>
    <cellStyle name="20% - Énfasis3 44" xfId="8393" xr:uid="{C8F97FAB-B0E5-41C2-BB83-409BDCB4BDE2}"/>
    <cellStyle name="20% - Énfasis3 44 2" xfId="8394" xr:uid="{D3E68902-3DE3-46A9-82F5-C8E32A2BCF94}"/>
    <cellStyle name="20% - Énfasis3 44_Margen" xfId="39825" xr:uid="{F95F9D05-59FD-4BA5-8913-9CEC4CB0E2AD}"/>
    <cellStyle name="20% - Énfasis3 45" xfId="8395" xr:uid="{618604D6-6820-4C4E-A70D-D0958EFAE314}"/>
    <cellStyle name="20% - Énfasis3 45 10" xfId="8396" xr:uid="{B98D1889-152D-4F55-BED9-092CA7840695}"/>
    <cellStyle name="20% - Énfasis3 45 10 2" xfId="8397" xr:uid="{D1C5EA15-B033-44A8-AC8F-9DF431DA9C30}"/>
    <cellStyle name="20% - Énfasis3 45 10_Margen" xfId="39826" xr:uid="{8515F780-58B8-43AB-BC3F-C89EE7F00A10}"/>
    <cellStyle name="20% - Énfasis3 45 11" xfId="8398" xr:uid="{1DAE38A0-B8A4-43FE-9CFD-8169B9987D7F}"/>
    <cellStyle name="20% - Énfasis3 45 11 2" xfId="8399" xr:uid="{1A75EB79-B885-429F-9F54-198DC18079C4}"/>
    <cellStyle name="20% - Énfasis3 45 11_Margen" xfId="39827" xr:uid="{B24BBCF6-0C92-473E-8111-D7A3405D4EF5}"/>
    <cellStyle name="20% - Énfasis3 45 12" xfId="8400" xr:uid="{FA09ED8F-642B-4628-A563-AA2075C53188}"/>
    <cellStyle name="20% - Énfasis3 45 12 2" xfId="8401" xr:uid="{13148937-4917-4C94-995C-13BB3D46A20D}"/>
    <cellStyle name="20% - Énfasis3 45 12_Margen" xfId="39828" xr:uid="{9FB615A5-1DC5-422C-B546-B0012D0C46B2}"/>
    <cellStyle name="20% - Énfasis3 45 13" xfId="8402" xr:uid="{5D3BF454-8C7C-439F-B83D-C5BBF9A7B7DF}"/>
    <cellStyle name="20% - Énfasis3 45 13 2" xfId="8403" xr:uid="{E871BA73-0FAC-45B1-BECB-C76A2FB739BD}"/>
    <cellStyle name="20% - Énfasis3 45 13_Margen" xfId="39829" xr:uid="{248C38A0-C19E-45F6-A4ED-420F281F5CDE}"/>
    <cellStyle name="20% - Énfasis3 45 14" xfId="8404" xr:uid="{ED3601FB-D989-47F4-8BAD-525CDC1357EA}"/>
    <cellStyle name="20% - Énfasis3 45 14 2" xfId="8405" xr:uid="{384AE0C3-D9D6-4B4D-8978-146ECBE608DF}"/>
    <cellStyle name="20% - Énfasis3 45 14_Margen" xfId="39830" xr:uid="{3D6EFD0F-16F4-4646-9E55-005C5618CB98}"/>
    <cellStyle name="20% - Énfasis3 45 15" xfId="8406" xr:uid="{1CD5400F-98EF-4357-9C40-6211D99436F8}"/>
    <cellStyle name="20% - Énfasis3 45 15 2" xfId="8407" xr:uid="{72206CE9-CD0E-45DB-827D-36854DC04C68}"/>
    <cellStyle name="20% - Énfasis3 45 15_Margen" xfId="39831" xr:uid="{80215474-CEC2-4DF1-A22D-A976BB3FD552}"/>
    <cellStyle name="20% - Énfasis3 45 16" xfId="8408" xr:uid="{648F70C0-DD53-4D14-B49D-BFB875EDB2BD}"/>
    <cellStyle name="20% - Énfasis3 45 16 2" xfId="8409" xr:uid="{60AF4155-2DFC-4BF2-A789-592468B11FDD}"/>
    <cellStyle name="20% - Énfasis3 45 16_Margen" xfId="39832" xr:uid="{9BB9891F-0974-49B0-8E78-2A03BFC77997}"/>
    <cellStyle name="20% - Énfasis3 45 17" xfId="8410" xr:uid="{886D48B8-F45B-4851-8A09-3E3ED9BC819B}"/>
    <cellStyle name="20% - Énfasis3 45 17 2" xfId="8411" xr:uid="{C68911FA-3FD6-4401-99BA-193D677809B2}"/>
    <cellStyle name="20% - Énfasis3 45 17_Margen" xfId="39833" xr:uid="{102618BE-CED3-413E-A988-FE0E4BA856B2}"/>
    <cellStyle name="20% - Énfasis3 45 18" xfId="8412" xr:uid="{CBE1467F-6417-483D-A1EB-4C84BF68EE8B}"/>
    <cellStyle name="20% - Énfasis3 45 18 2" xfId="8413" xr:uid="{C5FEBA39-F71A-4B0A-8701-68ABB2B56389}"/>
    <cellStyle name="20% - Énfasis3 45 18_Margen" xfId="39834" xr:uid="{E0D5157D-034D-4824-825D-D860DDCD6D44}"/>
    <cellStyle name="20% - Énfasis3 45 19" xfId="8414" xr:uid="{39AD3618-8FC2-41DB-8C2E-3C68E14DD3B8}"/>
    <cellStyle name="20% - Énfasis3 45 19 2" xfId="8415" xr:uid="{9CE4C773-FB34-479C-B90E-C48A834C46D0}"/>
    <cellStyle name="20% - Énfasis3 45 19_Margen" xfId="39835" xr:uid="{46CB2D9F-7950-49D8-BDC7-F496A3D4FEB2}"/>
    <cellStyle name="20% - Énfasis3 45 2" xfId="8416" xr:uid="{94ABC9E6-5505-4CD0-98E5-0C34951B0D94}"/>
    <cellStyle name="20% - Énfasis3 45 2 2" xfId="8417" xr:uid="{731EFA73-2E2D-4D4B-9453-E0C0555B4561}"/>
    <cellStyle name="20% - Énfasis3 45 2_Margen" xfId="39836" xr:uid="{6AB43382-43F6-481E-A473-5F5752881B0D}"/>
    <cellStyle name="20% - Énfasis3 45 20" xfId="8418" xr:uid="{28523024-CA69-4945-A5FD-8A3195472EC3}"/>
    <cellStyle name="20% - Énfasis3 45 20 2" xfId="8419" xr:uid="{DEDD4787-4D11-4C74-A743-C227A9D9AAEB}"/>
    <cellStyle name="20% - Énfasis3 45 20_Margen" xfId="39837" xr:uid="{09F7A768-D87B-4B73-8A39-EC18F3FA16AB}"/>
    <cellStyle name="20% - Énfasis3 45 21" xfId="8420" xr:uid="{443040BA-A9E8-4578-9189-1ABC1DD55938}"/>
    <cellStyle name="20% - Énfasis3 45 21 2" xfId="8421" xr:uid="{6E9F6291-5A44-4F1F-B397-811F97C2BC35}"/>
    <cellStyle name="20% - Énfasis3 45 21 2 2" xfId="8422" xr:uid="{DFF47CBB-81A1-4829-927E-3E293516C6EC}"/>
    <cellStyle name="20% - Énfasis3 45 21 2_Margen" xfId="39838" xr:uid="{542321FE-62FC-4673-A1D5-A254EEB73071}"/>
    <cellStyle name="20% - Énfasis3 45 21 3" xfId="8423" xr:uid="{7C26B472-6A4F-4D5D-A80D-C7698DAC39DC}"/>
    <cellStyle name="20% - Énfasis3 45 21_Margen" xfId="39839" xr:uid="{E6762B77-9D7C-4926-8073-24DE341056DF}"/>
    <cellStyle name="20% - Énfasis3 45 22" xfId="8424" xr:uid="{6A057BA0-6F37-45C8-A2EA-933900CD0605}"/>
    <cellStyle name="20% - Énfasis3 45 3" xfId="8425" xr:uid="{02BCAF6D-4023-493F-B594-7234C7045E6F}"/>
    <cellStyle name="20% - Énfasis3 45 3 2" xfId="8426" xr:uid="{D288C698-206B-40C0-A071-9C0595CD20E4}"/>
    <cellStyle name="20% - Énfasis3 45 3_Margen" xfId="39840" xr:uid="{60378EBE-D71B-48D7-945F-3D0D2AF3942B}"/>
    <cellStyle name="20% - Énfasis3 45 4" xfId="8427" xr:uid="{0640B472-7738-413B-B411-CDEA66328BFF}"/>
    <cellStyle name="20% - Énfasis3 45 4 2" xfId="8428" xr:uid="{443EE0B8-C111-4F2A-8759-8DF958A529FC}"/>
    <cellStyle name="20% - Énfasis3 45 4_Margen" xfId="39841" xr:uid="{4866ADE7-A54D-438A-BC28-D543E733630D}"/>
    <cellStyle name="20% - Énfasis3 45 5" xfId="8429" xr:uid="{AA5F5B7C-0CBB-4990-817D-6DC94242D467}"/>
    <cellStyle name="20% - Énfasis3 45 5 2" xfId="8430" xr:uid="{FD2E5F7E-5F02-4BF0-B7E9-F1F8280ADE7A}"/>
    <cellStyle name="20% - Énfasis3 45 5_Margen" xfId="39842" xr:uid="{04C14E6D-3D73-4F2C-B808-C038685B2958}"/>
    <cellStyle name="20% - Énfasis3 45 6" xfId="8431" xr:uid="{3EFB4922-EB15-447B-8537-1E80D86A3BEC}"/>
    <cellStyle name="20% - Énfasis3 45 6 2" xfId="8432" xr:uid="{CA13531E-A822-41F7-A3E9-24B6CADC7F28}"/>
    <cellStyle name="20% - Énfasis3 45 6_Margen" xfId="39843" xr:uid="{B0262A9A-C5D6-4C9B-9C36-885F31F37EE9}"/>
    <cellStyle name="20% - Énfasis3 45 7" xfId="8433" xr:uid="{E359AF25-71B6-43AD-AB6F-4895468F966A}"/>
    <cellStyle name="20% - Énfasis3 45 7 2" xfId="8434" xr:uid="{8B6878C4-A574-4068-8855-9579C60E03E1}"/>
    <cellStyle name="20% - Énfasis3 45 7_Margen" xfId="39844" xr:uid="{063287BB-0B6C-4F8C-82E3-BED5079A9D94}"/>
    <cellStyle name="20% - Énfasis3 45 8" xfId="8435" xr:uid="{A145DAEB-FA25-4767-81BC-1F4669625E8A}"/>
    <cellStyle name="20% - Énfasis3 45 8 2" xfId="8436" xr:uid="{E2C7F727-47D3-431B-9AB6-1C488CE3C6D1}"/>
    <cellStyle name="20% - Énfasis3 45 8_Margen" xfId="39845" xr:uid="{BA906F4F-6A98-4725-8DC3-15B9B026DFE9}"/>
    <cellStyle name="20% - Énfasis3 45 9" xfId="8437" xr:uid="{4716540D-0456-46E0-9FA1-86D141625C4C}"/>
    <cellStyle name="20% - Énfasis3 45 9 2" xfId="8438" xr:uid="{71F9BB55-73FD-46ED-A07F-1FDC9AF09BAE}"/>
    <cellStyle name="20% - Énfasis3 45 9_Margen" xfId="39846" xr:uid="{F2DE9E6C-0861-4F91-BE00-E4B95464DE60}"/>
    <cellStyle name="20% - Énfasis3 45_Margen" xfId="39847" xr:uid="{5BAFD926-559E-4169-88BB-FCB7828CB4ED}"/>
    <cellStyle name="20% - Énfasis3 46" xfId="8439" xr:uid="{22EA1085-DFFE-4ABC-AE0B-FFCFDF3D5A2C}"/>
    <cellStyle name="20% - Énfasis3 46 2" xfId="8440" xr:uid="{9B56C0B4-FFC9-48E3-91B9-5114CD731565}"/>
    <cellStyle name="20% - Énfasis3 46_Margen" xfId="39848" xr:uid="{67A2EF73-83BB-4508-B763-0D5D18484AD9}"/>
    <cellStyle name="20% - Énfasis3 47" xfId="8441" xr:uid="{9E474326-4133-4910-BDAF-B522ABC9637E}"/>
    <cellStyle name="20% - Énfasis3 47 2" xfId="8442" xr:uid="{A1A0D829-3E1B-48D3-B333-5383CD1DBA51}"/>
    <cellStyle name="20% - Énfasis3 47_Margen" xfId="39849" xr:uid="{7D49D1C2-FABD-4EBF-ADF1-B14AC0B00689}"/>
    <cellStyle name="20% - Énfasis3 48" xfId="8443" xr:uid="{38C7BB6E-3D28-4393-86F5-0C2DD51C351C}"/>
    <cellStyle name="20% - Énfasis3 48 2" xfId="8444" xr:uid="{6E108043-DEF9-4C3B-A8EE-DB4E0A60CDA9}"/>
    <cellStyle name="20% - Énfasis3 48_Margen" xfId="39850" xr:uid="{961F7C99-2BE7-426A-89DF-883DE11D3162}"/>
    <cellStyle name="20% - Énfasis3 49" xfId="8445" xr:uid="{9E69A7D4-BDCC-47C8-8751-D0879B5B8466}"/>
    <cellStyle name="20% - Énfasis3 49 2" xfId="8446" xr:uid="{0C474F35-AD80-4BE3-AB76-2BAE5AD2A3BB}"/>
    <cellStyle name="20% - Énfasis3 49_Margen" xfId="39851" xr:uid="{8CFDAFFE-8D86-463E-A409-3F447BA99E6D}"/>
    <cellStyle name="20% - Énfasis3 5" xfId="284" xr:uid="{53813287-4893-40F8-95D6-C2E837A48898}"/>
    <cellStyle name="20% - Énfasis3 5 2" xfId="8447" xr:uid="{F29BF6E3-EA23-4A37-89CF-BFBA73CD06B6}"/>
    <cellStyle name="20% - Énfasis3 5 3" xfId="8448" xr:uid="{648B6792-9FCB-4198-A803-BD9EEEE2FF12}"/>
    <cellStyle name="20% - Énfasis3 5_Margen" xfId="39852" xr:uid="{4307FF73-BED6-4EFA-AFBA-45BBE03A2454}"/>
    <cellStyle name="20% - Énfasis3 50" xfId="8449" xr:uid="{0CC56202-9267-4279-A59D-5B693235A37F}"/>
    <cellStyle name="20% - Énfasis3 50 2" xfId="8450" xr:uid="{23FF9E2A-C58B-4C09-9100-E515F32F222D}"/>
    <cellStyle name="20% - Énfasis3 50_Margen" xfId="39853" xr:uid="{CCD79F42-0C4D-44AC-BCF2-A5952317F173}"/>
    <cellStyle name="20% - Énfasis3 51" xfId="8451" xr:uid="{B8960B9D-8D82-4613-BCD7-DDF8A8B244D4}"/>
    <cellStyle name="20% - Énfasis3 51 10" xfId="8452" xr:uid="{B20CF6B7-2AB2-4761-97F4-26A5D8BBEC8D}"/>
    <cellStyle name="20% - Énfasis3 51 10 2" xfId="8453" xr:uid="{6E210BFA-A3CF-4E76-9B64-E1D8CFD0F15B}"/>
    <cellStyle name="20% - Énfasis3 51 10_Margen" xfId="39854" xr:uid="{218EB979-08A1-43E3-B56C-0D5E1183857E}"/>
    <cellStyle name="20% - Énfasis3 51 11" xfId="8454" xr:uid="{DF963021-2419-418B-9431-281E6C85F89A}"/>
    <cellStyle name="20% - Énfasis3 51 11 2" xfId="8455" xr:uid="{139B90C9-21CE-4FCF-9D4B-536A70C379B2}"/>
    <cellStyle name="20% - Énfasis3 51 11_Margen" xfId="39855" xr:uid="{6F370930-F202-4107-A9F6-F5AF3246AC88}"/>
    <cellStyle name="20% - Énfasis3 51 12" xfId="8456" xr:uid="{FB59ACFD-4F68-489D-9588-1F8D77427334}"/>
    <cellStyle name="20% - Énfasis3 51 12 2" xfId="8457" xr:uid="{ADEE4BA4-7327-4853-81C0-997515D89B73}"/>
    <cellStyle name="20% - Énfasis3 51 12_Margen" xfId="39856" xr:uid="{E9B10928-4477-4BF9-A1F6-087372868A75}"/>
    <cellStyle name="20% - Énfasis3 51 13" xfId="8458" xr:uid="{4ED6448D-694A-449E-AFB0-1F2B81041C69}"/>
    <cellStyle name="20% - Énfasis3 51 13 2" xfId="8459" xr:uid="{937BAA2D-7619-42CC-B5E8-BE74DBEB463E}"/>
    <cellStyle name="20% - Énfasis3 51 13_Margen" xfId="39857" xr:uid="{68D1F266-49E1-4FC2-BF65-F68DD5D0AE17}"/>
    <cellStyle name="20% - Énfasis3 51 14" xfId="8460" xr:uid="{37FD9678-A64C-49FF-A82D-C380A9E6447D}"/>
    <cellStyle name="20% - Énfasis3 51 14 2" xfId="8461" xr:uid="{B9E48C7A-8FC8-4693-834D-D3F61143FA61}"/>
    <cellStyle name="20% - Énfasis3 51 14_Margen" xfId="39858" xr:uid="{FF2A4068-7C28-45BA-9150-A2609358CFBE}"/>
    <cellStyle name="20% - Énfasis3 51 15" xfId="8462" xr:uid="{B0BF6083-1EC6-494E-8A2D-7BFA5AB43C43}"/>
    <cellStyle name="20% - Énfasis3 51 15 2" xfId="8463" xr:uid="{B9B72F25-9C67-41A3-ABDD-58EE1B654C71}"/>
    <cellStyle name="20% - Énfasis3 51 15_Margen" xfId="39859" xr:uid="{F0518633-4A3A-43EB-AEDE-602D5FEAC35E}"/>
    <cellStyle name="20% - Énfasis3 51 16" xfId="8464" xr:uid="{430B0825-F468-4F24-9D5F-E4D2C3ACA55A}"/>
    <cellStyle name="20% - Énfasis3 51 16 2" xfId="8465" xr:uid="{A0D51F1B-A240-43FB-9E62-A0B8AFD51F55}"/>
    <cellStyle name="20% - Énfasis3 51 16_Margen" xfId="39860" xr:uid="{8F99A537-5288-49B2-9AF8-86E89BE1A0EC}"/>
    <cellStyle name="20% - Énfasis3 51 17" xfId="8466" xr:uid="{A2574554-563C-4499-B069-8D2A067D6737}"/>
    <cellStyle name="20% - Énfasis3 51 17 2" xfId="8467" xr:uid="{182026E4-366F-4BA6-8FAA-22E9B721A1BF}"/>
    <cellStyle name="20% - Énfasis3 51 17_Margen" xfId="39861" xr:uid="{09757023-A6C1-4F24-A2D4-4C82B7B34FF9}"/>
    <cellStyle name="20% - Énfasis3 51 18" xfId="8468" xr:uid="{80134C2B-BBC9-4D06-A037-DCED5612595F}"/>
    <cellStyle name="20% - Énfasis3 51 18 2" xfId="8469" xr:uid="{44869A86-25A5-454F-95BE-813F86B796CD}"/>
    <cellStyle name="20% - Énfasis3 51 18_Margen" xfId="39862" xr:uid="{2CE30C0B-A3B3-46A1-9CE5-0C4695B819A6}"/>
    <cellStyle name="20% - Énfasis3 51 19" xfId="8470" xr:uid="{78CE8A93-0B2D-4746-B5E4-86EDB4269B29}"/>
    <cellStyle name="20% - Énfasis3 51 19 2" xfId="8471" xr:uid="{E0B8BF60-9594-4DE2-B54E-5386CD490A87}"/>
    <cellStyle name="20% - Énfasis3 51 19_Margen" xfId="39863" xr:uid="{D1D42E3A-2D96-4830-B431-08415F2AE321}"/>
    <cellStyle name="20% - Énfasis3 51 2" xfId="8472" xr:uid="{6849FB9E-A594-44DD-AA7C-58808871E917}"/>
    <cellStyle name="20% - Énfasis3 51 2 2" xfId="8473" xr:uid="{EFDB3ABC-932D-48A9-AD19-E7DE3D3DE972}"/>
    <cellStyle name="20% - Énfasis3 51 2_Margen" xfId="39864" xr:uid="{C20C6CDA-1661-4BFE-A72C-17CB909AD8BB}"/>
    <cellStyle name="20% - Énfasis3 51 20" xfId="8474" xr:uid="{E5D2D24B-AAB9-4EC5-9459-DB483C406A3F}"/>
    <cellStyle name="20% - Énfasis3 51 20 2" xfId="8475" xr:uid="{C14F3EDB-885E-455E-8275-17C4AFB25721}"/>
    <cellStyle name="20% - Énfasis3 51 20_Margen" xfId="39865" xr:uid="{BA85EE83-0AEB-472F-84A0-83CEA3AD9505}"/>
    <cellStyle name="20% - Énfasis3 51 21" xfId="8476" xr:uid="{005C679B-0EE6-4E36-ACBC-20DF005A49CB}"/>
    <cellStyle name="20% - Énfasis3 51 21 2" xfId="8477" xr:uid="{636ACE97-8AAC-45F5-B6F1-DA235F6D5BE8}"/>
    <cellStyle name="20% - Énfasis3 51 21_Margen" xfId="39866" xr:uid="{C2D5B56B-496A-46EC-829C-D42C432A20CF}"/>
    <cellStyle name="20% - Énfasis3 51 22" xfId="8478" xr:uid="{92AA14B1-F8ED-48DB-B739-D396BFB6DF3A}"/>
    <cellStyle name="20% - Énfasis3 51 3" xfId="8479" xr:uid="{557B1B7A-91C4-4D1D-93A6-3FA183402C9C}"/>
    <cellStyle name="20% - Énfasis3 51 3 2" xfId="8480" xr:uid="{B0D781D0-369E-4019-A2DD-547D23A31133}"/>
    <cellStyle name="20% - Énfasis3 51 3_Margen" xfId="39867" xr:uid="{0D682F0C-3D6B-454D-AE84-CD7BFBC2FD90}"/>
    <cellStyle name="20% - Énfasis3 51 4" xfId="8481" xr:uid="{10E34745-7DEF-47FD-8FFD-D100BFFF3745}"/>
    <cellStyle name="20% - Énfasis3 51 4 2" xfId="8482" xr:uid="{D1C7E74E-7BBC-4B3E-995D-E6908133F0B5}"/>
    <cellStyle name="20% - Énfasis3 51 4_Margen" xfId="39868" xr:uid="{BEF9A44D-34D9-4373-A565-718844E2CC8A}"/>
    <cellStyle name="20% - Énfasis3 51 5" xfId="8483" xr:uid="{C1101F4B-5CD5-4261-98C3-1DD9D1E49C0E}"/>
    <cellStyle name="20% - Énfasis3 51 5 2" xfId="8484" xr:uid="{F5448DA6-D67D-4978-AE4B-5D1BB533716D}"/>
    <cellStyle name="20% - Énfasis3 51 5_Margen" xfId="39869" xr:uid="{9163B8F0-CA8C-4D14-B6E6-679410CAFBE5}"/>
    <cellStyle name="20% - Énfasis3 51 6" xfId="8485" xr:uid="{8A86FE1A-6B23-45E6-AA97-B6E333E84186}"/>
    <cellStyle name="20% - Énfasis3 51 6 2" xfId="8486" xr:uid="{65E435B9-CDF9-406D-B375-C0B7F2FDC0C6}"/>
    <cellStyle name="20% - Énfasis3 51 6_Margen" xfId="39870" xr:uid="{0B9C6E77-2121-4B1C-9A43-469087A7298D}"/>
    <cellStyle name="20% - Énfasis3 51 7" xfId="8487" xr:uid="{D902A9E1-428F-4B11-819B-86443C5F661A}"/>
    <cellStyle name="20% - Énfasis3 51 7 2" xfId="8488" xr:uid="{1EFBACAA-9B2C-4358-B7B3-EC1A9C075F90}"/>
    <cellStyle name="20% - Énfasis3 51 7_Margen" xfId="39871" xr:uid="{B660E1B8-6032-4582-91DD-10B598185E97}"/>
    <cellStyle name="20% - Énfasis3 51 8" xfId="8489" xr:uid="{0CA1B83F-33B6-4AC1-9039-BB990474F259}"/>
    <cellStyle name="20% - Énfasis3 51 8 2" xfId="8490" xr:uid="{0021B4AE-7098-48C8-AA3C-C4362A680804}"/>
    <cellStyle name="20% - Énfasis3 51 8_Margen" xfId="39872" xr:uid="{BF766B52-80F9-401A-AD75-DE97181A7660}"/>
    <cellStyle name="20% - Énfasis3 51 9" xfId="8491" xr:uid="{78F3BE50-CCD0-4037-B987-57676793B5F7}"/>
    <cellStyle name="20% - Énfasis3 51 9 2" xfId="8492" xr:uid="{5D37A59B-E9D4-40E3-9D55-C2628B7F5EB1}"/>
    <cellStyle name="20% - Énfasis3 51 9_Margen" xfId="39873" xr:uid="{4965A6E1-1F9E-4B50-B901-393981323555}"/>
    <cellStyle name="20% - Énfasis3 51_Margen" xfId="39874" xr:uid="{3505AF2A-9145-4444-A129-21050393714B}"/>
    <cellStyle name="20% - Énfasis3 52" xfId="8493" xr:uid="{ABBA78A6-F43E-4BD3-A6A3-2B70911521B1}"/>
    <cellStyle name="20% - Énfasis3 52 2" xfId="8494" xr:uid="{B15AC935-01AF-495C-80A6-EFCA4EDB5465}"/>
    <cellStyle name="20% - Énfasis3 52_Margen" xfId="39875" xr:uid="{11C6AB3A-1496-4716-833D-2C139B2CC872}"/>
    <cellStyle name="20% - Énfasis3 53" xfId="8495" xr:uid="{FAE99858-6ABE-4371-B62C-D7209BA733CA}"/>
    <cellStyle name="20% - Énfasis3 53 2" xfId="8496" xr:uid="{FF126C0E-FDC4-4E37-B5E7-DC680930A930}"/>
    <cellStyle name="20% - Énfasis3 53_Margen" xfId="39876" xr:uid="{7F86DD23-9216-4EA5-9159-56AF2D6D777B}"/>
    <cellStyle name="20% - Énfasis3 54" xfId="8497" xr:uid="{C6418687-A884-4749-B7F8-FF1510CED518}"/>
    <cellStyle name="20% - Énfasis3 54 2" xfId="8498" xr:uid="{DBA3D6F1-508E-45D8-B73A-7D7B7B75292E}"/>
    <cellStyle name="20% - Énfasis3 54_Margen" xfId="39877" xr:uid="{EC35668F-B517-4CEF-892D-4E69141B5122}"/>
    <cellStyle name="20% - Énfasis3 55" xfId="8499" xr:uid="{357FB301-8301-44CD-A5BC-25C542360AF9}"/>
    <cellStyle name="20% - Énfasis3 55 2" xfId="8500" xr:uid="{9C034D4C-FEA6-4B28-850B-A1F0EB6D20DB}"/>
    <cellStyle name="20% - Énfasis3 55_Margen" xfId="39878" xr:uid="{C9751576-E5E4-4527-A6B8-DC06145C19E3}"/>
    <cellStyle name="20% - Énfasis3 56" xfId="8501" xr:uid="{113614F8-DA48-4A84-9A30-22843ECBA53F}"/>
    <cellStyle name="20% - Énfasis3 56 2" xfId="8502" xr:uid="{3A0C247B-5B51-4BF3-A2BE-CA07BFB9EF8F}"/>
    <cellStyle name="20% - Énfasis3 56_Margen" xfId="39879" xr:uid="{F428779B-1F60-422C-BD95-7831234FFD6D}"/>
    <cellStyle name="20% - Énfasis3 57" xfId="8503" xr:uid="{FCA16262-8C28-40A4-8554-2E954EDD9FAB}"/>
    <cellStyle name="20% - Énfasis3 57 2" xfId="8504" xr:uid="{C49CB2D4-EC7B-4295-9800-19FD5729981E}"/>
    <cellStyle name="20% - Énfasis3 57_Margen" xfId="39880" xr:uid="{6C3A213A-01F1-4943-A37D-2D5E5D25D16B}"/>
    <cellStyle name="20% - Énfasis3 58" xfId="8505" xr:uid="{B1B2BA6B-DC4A-4744-896D-44719E8763DE}"/>
    <cellStyle name="20% - Énfasis3 58 2" xfId="8506" xr:uid="{F5B180D6-8CC5-4C90-88F2-C3ADF35455D0}"/>
    <cellStyle name="20% - Énfasis3 58_Margen" xfId="39881" xr:uid="{A82CBA64-408E-4E90-A6F8-5B51BF086DEC}"/>
    <cellStyle name="20% - Énfasis3 59" xfId="8507" xr:uid="{31CEDC86-535B-44C3-8DA1-F6655B7161CC}"/>
    <cellStyle name="20% - Énfasis3 59 2" xfId="8508" xr:uid="{C44896A8-FAFC-4C72-88A1-9EAFDFF4CCD9}"/>
    <cellStyle name="20% - Énfasis3 59_Margen" xfId="39882" xr:uid="{4EAD469A-2DB6-4650-87E6-186BDF16A92F}"/>
    <cellStyle name="20% - Énfasis3 6" xfId="8509" xr:uid="{F8179050-C955-4939-9A0F-849BF0FA2D60}"/>
    <cellStyle name="20% - Énfasis3 6 2" xfId="8510" xr:uid="{2FA81D8B-09FA-4086-9DCB-D8B134609F73}"/>
    <cellStyle name="20% - Énfasis3 6 3" xfId="8511" xr:uid="{FD5BCC1D-65DC-449E-BE21-10ACDA536669}"/>
    <cellStyle name="20% - Énfasis3 6_Margen" xfId="39883" xr:uid="{9E84261D-474E-4691-A266-C30889D8D54C}"/>
    <cellStyle name="20% - Énfasis3 60" xfId="8512" xr:uid="{58064224-0961-4B3B-B9DB-EDC49321DB6E}"/>
    <cellStyle name="20% - Énfasis3 60 2" xfId="8513" xr:uid="{086E14B1-BBD4-42BA-A3BA-973355446F80}"/>
    <cellStyle name="20% - Énfasis3 60_Margen" xfId="39884" xr:uid="{64AF1687-93C9-4980-A7B4-E269CB6059FF}"/>
    <cellStyle name="20% - Énfasis3 61" xfId="8514" xr:uid="{4C06AB31-0D92-48EE-9B85-ED684C67A64A}"/>
    <cellStyle name="20% - Énfasis3 61 2" xfId="8515" xr:uid="{084F8B74-AAD2-4A2A-83BA-9947968F3747}"/>
    <cellStyle name="20% - Énfasis3 61_Margen" xfId="39885" xr:uid="{C51C7860-9955-454E-BE38-00CC66CF2A0A}"/>
    <cellStyle name="20% - Énfasis3 62" xfId="8516" xr:uid="{4EAAF867-CFFF-472F-B550-0DFE471212CC}"/>
    <cellStyle name="20% - Énfasis3 62 2" xfId="8517" xr:uid="{903B5C97-CBD0-425F-80A5-112CEF3857B5}"/>
    <cellStyle name="20% - Énfasis3 62_Margen" xfId="39886" xr:uid="{8960BBAE-F247-4646-8C07-92846F85C01D}"/>
    <cellStyle name="20% - Énfasis3 63" xfId="8518" xr:uid="{F1F0FE23-CE31-4ABD-814F-60C5F2A8A339}"/>
    <cellStyle name="20% - Énfasis3 63 2" xfId="8519" xr:uid="{C5D0AB03-18AA-4F32-B722-020CA7515B60}"/>
    <cellStyle name="20% - Énfasis3 63_Margen" xfId="39887" xr:uid="{22E4007A-8289-4EA8-A6B9-65B517155011}"/>
    <cellStyle name="20% - Énfasis3 64" xfId="8520" xr:uid="{21BD1B70-27AA-4E5D-9399-ED6467FC9CC5}"/>
    <cellStyle name="20% - Énfasis3 64 2" xfId="8521" xr:uid="{15303B50-0791-4B12-87DA-36D32A657FF8}"/>
    <cellStyle name="20% - Énfasis3 64_Margen" xfId="39888" xr:uid="{7DD67E03-F8F9-4045-848F-3CBF0547287E}"/>
    <cellStyle name="20% - Énfasis3 65" xfId="8522" xr:uid="{90822642-78BF-438E-9DEF-1A7456CBF05D}"/>
    <cellStyle name="20% - Énfasis3 65 2" xfId="8523" xr:uid="{2C4EBD9E-038D-44BB-96C5-A20414CBADB9}"/>
    <cellStyle name="20% - Énfasis3 65_Margen" xfId="39889" xr:uid="{55A586C0-6859-4550-A904-E91752E825E8}"/>
    <cellStyle name="20% - Énfasis3 66" xfId="8524" xr:uid="{12E4D58F-ACE0-4A5C-BCB9-A3148AD80620}"/>
    <cellStyle name="20% - Énfasis3 66 2" xfId="8525" xr:uid="{77B919AC-65EE-4F06-B3BD-AA593F7900AD}"/>
    <cellStyle name="20% - Énfasis3 66_Margen" xfId="39890" xr:uid="{D128D92C-7B4E-4748-ACB5-07368EA2EC4B}"/>
    <cellStyle name="20% - Énfasis3 67" xfId="8526" xr:uid="{6075CA77-4A48-4489-8B13-A2D658CADAA4}"/>
    <cellStyle name="20% - Énfasis3 67 2" xfId="8527" xr:uid="{211AC4FD-9C5F-4A74-83FB-42E0EEAC021C}"/>
    <cellStyle name="20% - Énfasis3 67_Margen" xfId="39891" xr:uid="{F95B81FD-2874-4589-BFD5-822827555136}"/>
    <cellStyle name="20% - Énfasis3 68" xfId="8528" xr:uid="{1D1738CD-6781-4558-BBDD-61DB88B71408}"/>
    <cellStyle name="20% - Énfasis3 68 2" xfId="8529" xr:uid="{4069A90C-4530-4E98-BC9A-3B6363F23610}"/>
    <cellStyle name="20% - Énfasis3 68_Margen" xfId="39892" xr:uid="{AC9624F2-C6C3-4BC8-8496-6C60155CF8AF}"/>
    <cellStyle name="20% - Énfasis3 69" xfId="8530" xr:uid="{21B6D3D5-2397-4480-B282-B288A1AC468B}"/>
    <cellStyle name="20% - Énfasis3 69 2" xfId="8531" xr:uid="{1839C91A-9D75-4053-94A5-2F735F48DBDC}"/>
    <cellStyle name="20% - Énfasis3 69_Margen" xfId="39893" xr:uid="{E15DDF0F-4BA9-4EF9-826F-93373F430A75}"/>
    <cellStyle name="20% - Énfasis3 7" xfId="8532" xr:uid="{063D598C-96BC-4AE1-8D27-648139412791}"/>
    <cellStyle name="20% - Énfasis3 7 2" xfId="8533" xr:uid="{B1C4D286-6760-40BE-9740-EC4DA9195D05}"/>
    <cellStyle name="20% - Énfasis3 7 3" xfId="8534" xr:uid="{4747B404-5B14-46C3-ADE1-B8FB9EEED54C}"/>
    <cellStyle name="20% - Énfasis3 7_Margen" xfId="39894" xr:uid="{8700A0E6-48B5-46B3-A593-11006947772F}"/>
    <cellStyle name="20% - Énfasis3 70" xfId="8535" xr:uid="{E6C7309B-8B21-479D-988B-03A581181BE9}"/>
    <cellStyle name="20% - Énfasis3 70 2" xfId="8536" xr:uid="{96BDB161-89AA-400B-BB13-FC5A14EC09E1}"/>
    <cellStyle name="20% - Énfasis3 70_Margen" xfId="39895" xr:uid="{3C83BCB4-188A-4727-90C7-580CF2548756}"/>
    <cellStyle name="20% - Énfasis3 71" xfId="8537" xr:uid="{25063C00-56F9-4544-99A5-99D1634BFFC9}"/>
    <cellStyle name="20% - Énfasis3 71 2" xfId="8538" xr:uid="{585905EB-5C76-429A-9D84-6EF2B20C3E9A}"/>
    <cellStyle name="20% - Énfasis3 71_Margen" xfId="39896" xr:uid="{402ACB13-E31B-4163-A322-02747AF75736}"/>
    <cellStyle name="20% - Énfasis3 72" xfId="8539" xr:uid="{B0EEB6F3-0D66-4EC2-BCB3-A0B1D248FF60}"/>
    <cellStyle name="20% - Énfasis3 72 2" xfId="8540" xr:uid="{C4E4E68D-B671-45C6-8418-0DB5FFD41755}"/>
    <cellStyle name="20% - Énfasis3 72_Margen" xfId="39897" xr:uid="{58147D5C-41D9-45EB-AE04-E44403898747}"/>
    <cellStyle name="20% - Énfasis3 73" xfId="8541" xr:uid="{3BB8BEE6-0411-41A3-862C-CFEEA2181A53}"/>
    <cellStyle name="20% - Énfasis3 73 2" xfId="8542" xr:uid="{ABF0714B-84AB-4044-B008-D5A1155CA362}"/>
    <cellStyle name="20% - Énfasis3 73_Margen" xfId="39898" xr:uid="{D14C1103-2D49-4374-BF31-A2BE17940A30}"/>
    <cellStyle name="20% - Énfasis3 74" xfId="8543" xr:uid="{A0E5D8A0-E98B-4B9C-A9D3-7829EFF50049}"/>
    <cellStyle name="20% - Énfasis3 74 2" xfId="8544" xr:uid="{3917898D-1535-485D-B252-69CC76BA4212}"/>
    <cellStyle name="20% - Énfasis3 74_Margen" xfId="39899" xr:uid="{AC8D51CF-93A5-436E-BDC9-39C1E20E1080}"/>
    <cellStyle name="20% - Énfasis3 75" xfId="8545" xr:uid="{29FE6A9A-6E25-4E4A-AB2B-92A9C6D23F6F}"/>
    <cellStyle name="20% - Énfasis3 75 2" xfId="8546" xr:uid="{269EFF0B-BA47-4951-86B8-E67767A2A956}"/>
    <cellStyle name="20% - Énfasis3 75_Margen" xfId="39900" xr:uid="{B1F7CD64-80EA-4DB7-8D93-7A762422BE9D}"/>
    <cellStyle name="20% - Énfasis3 76" xfId="8547" xr:uid="{61E8A198-0610-4809-BDD9-D8A278EAA05F}"/>
    <cellStyle name="20% - Énfasis3 76 2" xfId="8548" xr:uid="{E416743C-B79B-47C1-B70D-EFB80F706BE1}"/>
    <cellStyle name="20% - Énfasis3 76_Margen" xfId="39901" xr:uid="{6E0B2134-8B8D-4377-B101-4EEF6C237408}"/>
    <cellStyle name="20% - Énfasis3 77" xfId="8549" xr:uid="{8D5AB825-1773-4085-BA1F-4B392403A726}"/>
    <cellStyle name="20% - Énfasis3 77 2" xfId="8550" xr:uid="{C73434B1-B5D4-484D-A115-3AE49478E225}"/>
    <cellStyle name="20% - Énfasis3 77_Margen" xfId="39902" xr:uid="{0FB75F7F-6E45-4157-AF87-91820AF8A767}"/>
    <cellStyle name="20% - Énfasis3 78" xfId="8551" xr:uid="{D8E15256-E7FB-4939-89AE-AA43ED0E07CD}"/>
    <cellStyle name="20% - Énfasis3 78 2" xfId="8552" xr:uid="{95AE32FE-2E1C-48A5-985D-872167CAD469}"/>
    <cellStyle name="20% - Énfasis3 78_Margen" xfId="39903" xr:uid="{0D32C48F-B4CC-4552-9B04-21A043D0CEE2}"/>
    <cellStyle name="20% - Énfasis3 79" xfId="8553" xr:uid="{399D7C5A-45B5-47EA-BFEB-2C0BF37FADD0}"/>
    <cellStyle name="20% - Énfasis3 79 2" xfId="8554" xr:uid="{4309CF10-38D0-401D-B026-8ED0799EF9E3}"/>
    <cellStyle name="20% - Énfasis3 79_Margen" xfId="39904" xr:uid="{1E44B172-83CC-437B-B8C8-6C26D421384B}"/>
    <cellStyle name="20% - Énfasis3 8" xfId="8555" xr:uid="{A0169921-AAB6-413B-875F-8FEB3CD5274B}"/>
    <cellStyle name="20% - Énfasis3 8 2" xfId="8556" xr:uid="{1F55A2F2-48AB-410C-B589-DCC19AAE826C}"/>
    <cellStyle name="20% - Énfasis3 8 3" xfId="8557" xr:uid="{6F6938C4-F90E-416A-ADC1-85EB6F4CE37E}"/>
    <cellStyle name="20% - Énfasis3 8_Margen" xfId="39905" xr:uid="{EC78002D-5112-4889-BCA6-857DCF4E6C95}"/>
    <cellStyle name="20% - Énfasis3 80" xfId="8558" xr:uid="{CD448BF8-93F6-4DE7-A992-2A8CCED351CC}"/>
    <cellStyle name="20% - Énfasis3 80 2" xfId="8559" xr:uid="{D330A2BF-C974-4A15-AF03-4EF11C76A518}"/>
    <cellStyle name="20% - Énfasis3 80_Margen" xfId="39906" xr:uid="{330EC086-3152-4A02-AC15-BA8B9E0EC1F3}"/>
    <cellStyle name="20% - Énfasis3 81" xfId="8560" xr:uid="{C1CA869F-FD7C-49BE-BB45-EA2B8C40A56F}"/>
    <cellStyle name="20% - Énfasis3 81 2" xfId="8561" xr:uid="{D498DD0A-44EF-4ACC-BDBF-D78826B6874F}"/>
    <cellStyle name="20% - Énfasis3 81_Margen" xfId="39907" xr:uid="{8E343485-F40C-4B4B-BAEA-4442DA37339B}"/>
    <cellStyle name="20% - Énfasis3 82" xfId="8562" xr:uid="{322BD955-9DAE-4779-A5EA-85366CE4F3B3}"/>
    <cellStyle name="20% - Énfasis3 82 2" xfId="8563" xr:uid="{49DB791C-BF55-4AEE-AE23-BBFD1AB64C97}"/>
    <cellStyle name="20% - Énfasis3 82_Margen" xfId="39908" xr:uid="{05D5933D-A2C3-4ECD-B9C6-D87B48C3B8E9}"/>
    <cellStyle name="20% - Énfasis3 83" xfId="8564" xr:uid="{6ABFD8D5-CD39-4A77-A94C-96A6F5419B9D}"/>
    <cellStyle name="20% - Énfasis3 83 2" xfId="8565" xr:uid="{60246082-BEE6-4DCE-B39A-7CA439A7EC2B}"/>
    <cellStyle name="20% - Énfasis3 83_Margen" xfId="39909" xr:uid="{59F59401-F409-411C-A07E-5C1FE5E3C501}"/>
    <cellStyle name="20% - Énfasis3 84" xfId="8566" xr:uid="{163BC4E8-702B-42D5-9D3E-AB41EC9296F6}"/>
    <cellStyle name="20% - Énfasis3 84 2" xfId="8567" xr:uid="{6D503AAF-56A7-48F0-8BA8-1AC9472A5239}"/>
    <cellStyle name="20% - Énfasis3 84_Margen" xfId="39910" xr:uid="{FD400AD6-BE24-4746-8435-9E366824FC26}"/>
    <cellStyle name="20% - Énfasis3 85" xfId="8568" xr:uid="{640633CF-FA9D-4AE6-B102-51A7CE8FD42C}"/>
    <cellStyle name="20% - Énfasis3 85 2" xfId="8569" xr:uid="{413136FF-DA51-44A9-88A6-1AE9C0B3879E}"/>
    <cellStyle name="20% - Énfasis3 85_Margen" xfId="39911" xr:uid="{C81C81CB-75FD-45DB-86C7-EFFA925C0718}"/>
    <cellStyle name="20% - Énfasis3 86" xfId="8570" xr:uid="{B17C38E4-407F-41FB-8110-A9BF7E602BBC}"/>
    <cellStyle name="20% - Énfasis3 86 2" xfId="8571" xr:uid="{1D9C1A53-28AE-4B0E-8A6B-5E0C4C125217}"/>
    <cellStyle name="20% - Énfasis3 86_Margen" xfId="39912" xr:uid="{78033D7B-47AF-45DE-B9C4-4C770D2E740C}"/>
    <cellStyle name="20% - Énfasis3 87" xfId="8572" xr:uid="{296CA1DD-411F-40FC-A884-516CD4CE285E}"/>
    <cellStyle name="20% - Énfasis3 87 2" xfId="8573" xr:uid="{DF6067EF-037E-4DD5-AD6D-9224B3874B60}"/>
    <cellStyle name="20% - Énfasis3 87_Margen" xfId="39913" xr:uid="{FED72E2B-A5B2-4C05-AD07-22DAD4DF545E}"/>
    <cellStyle name="20% - Énfasis3 88" xfId="8574" xr:uid="{9D0BB58C-10DB-4636-94F9-20F6B0E14EFE}"/>
    <cellStyle name="20% - Énfasis3 88 2" xfId="8575" xr:uid="{27DEA393-2FAE-4FE9-A297-BE72533A14D1}"/>
    <cellStyle name="20% - Énfasis3 88_Margen" xfId="39914" xr:uid="{F314ACD6-6D41-413B-B853-9C4098F1CE8A}"/>
    <cellStyle name="20% - Énfasis3 89" xfId="8576" xr:uid="{140FFF59-13C8-476B-8CB5-A7A2BC3E21C5}"/>
    <cellStyle name="20% - Énfasis3 89 2" xfId="8577" xr:uid="{28CD9D3E-D633-45BD-9E39-0FFB4D9FFD41}"/>
    <cellStyle name="20% - Énfasis3 89_Margen" xfId="39915" xr:uid="{A6EF22AA-51C2-47D2-BA4E-59ED49B7E9B0}"/>
    <cellStyle name="20% - Énfasis3 9" xfId="8578" xr:uid="{C5288DA3-0171-46AC-B8A9-9111DC7FA7BF}"/>
    <cellStyle name="20% - Énfasis3 9 2" xfId="8579" xr:uid="{A7DAB82C-8E68-4316-BBC8-544A70DD5D2E}"/>
    <cellStyle name="20% - Énfasis3 9 3" xfId="8580" xr:uid="{B0D3872D-569C-4E55-9359-AC19DA7E12D2}"/>
    <cellStyle name="20% - Énfasis3 9_Margen" xfId="39916" xr:uid="{6D4D9343-7040-4C25-AC61-D2E110E0CBA3}"/>
    <cellStyle name="20% - Énfasis3 90" xfId="8581" xr:uid="{6ABB62AE-5E2B-44EA-B75F-E5F9C73E8B3C}"/>
    <cellStyle name="20% - Énfasis3 90 2" xfId="8582" xr:uid="{7D49C003-292E-4917-B230-0CC080CE1E26}"/>
    <cellStyle name="20% - Énfasis3 90_Margen" xfId="39917" xr:uid="{B5CBDAC8-CD1D-4563-866E-48930B2885AA}"/>
    <cellStyle name="20% - Énfasis3 91" xfId="8583" xr:uid="{4953A420-97B7-47E4-9ECA-1BAF232BAD3A}"/>
    <cellStyle name="20% - Énfasis3 91 2" xfId="8584" xr:uid="{4D5482A4-A832-472C-B1AD-5A3384F4888C}"/>
    <cellStyle name="20% - Énfasis3 91_Margen" xfId="39918" xr:uid="{5403E469-812E-4DFB-BD2B-59D279F6C621}"/>
    <cellStyle name="20% - Énfasis3 92" xfId="8585" xr:uid="{88882B94-76CD-449E-BD1C-03BB1F7721C7}"/>
    <cellStyle name="20% - Énfasis3 92 2" xfId="8586" xr:uid="{C30DAEA6-007A-41D2-8C08-24CEBCD59219}"/>
    <cellStyle name="20% - Énfasis3 92_Margen" xfId="39919" xr:uid="{3380DBCC-28D6-4DB9-9520-ABB6E88C5318}"/>
    <cellStyle name="20% - Énfasis3 93" xfId="8587" xr:uid="{6E9426C1-BA73-4176-9AD9-C1302F941F26}"/>
    <cellStyle name="20% - Énfasis3 93 2" xfId="8588" xr:uid="{BB6CDD0C-18DD-4C39-9C25-3647BB3286A3}"/>
    <cellStyle name="20% - Énfasis3 93_Margen" xfId="39920" xr:uid="{60542FE2-40A0-4395-904A-020D2698561C}"/>
    <cellStyle name="20% - Énfasis3 94" xfId="8589" xr:uid="{584E460C-C9B9-4FAB-B2D0-34392E972DE2}"/>
    <cellStyle name="20% - Énfasis3 94 2" xfId="8590" xr:uid="{4AD25C5F-3C7B-4B73-8EAF-11629013ABF1}"/>
    <cellStyle name="20% - Énfasis3 94_Margen" xfId="39921" xr:uid="{58E3E6EC-FB97-4517-884C-D032154A5762}"/>
    <cellStyle name="20% - Énfasis3 95" xfId="8591" xr:uid="{723B9AA0-677C-45BD-814A-26C861356242}"/>
    <cellStyle name="20% - Énfasis3 95 2" xfId="8592" xr:uid="{EE0DF320-EBD1-44CD-92AF-D8AED9BB202A}"/>
    <cellStyle name="20% - Énfasis3 95_Margen" xfId="39922" xr:uid="{00F6A737-1E86-4E8F-BEA1-7F6D3A6CD483}"/>
    <cellStyle name="20% - Énfasis3 96" xfId="8593" xr:uid="{2B5F362A-F8AB-4A1D-A1EF-EFD96DDD76E1}"/>
    <cellStyle name="20% - Énfasis3 96 2" xfId="8594" xr:uid="{1BB8045D-DD7F-4292-9BB0-91AC3F00A08A}"/>
    <cellStyle name="20% - Énfasis3 96_Margen" xfId="39923" xr:uid="{7D6D72F0-7229-4C72-A499-6C8FE0E5E201}"/>
    <cellStyle name="20% - Énfasis3 97" xfId="8595" xr:uid="{F0944827-00A0-4445-A99B-593F49D5F4F8}"/>
    <cellStyle name="20% - Énfasis3 97 2" xfId="8596" xr:uid="{EF0AD081-F0AB-491D-B356-62489B67285A}"/>
    <cellStyle name="20% - Énfasis3 97_Margen" xfId="39924" xr:uid="{AF7E9F5E-0973-4FF3-AD10-BCBB6A3EBEFD}"/>
    <cellStyle name="20% - Énfasis3 98" xfId="8597" xr:uid="{06E55AF1-C047-4AC3-A0E4-096D31E0FBE6}"/>
    <cellStyle name="20% - Énfasis3 98 2" xfId="8598" xr:uid="{EDD1144E-7BD1-4B75-A3FE-A8CAE56FB233}"/>
    <cellStyle name="20% - Énfasis3 98_Margen" xfId="39925" xr:uid="{C93A76FA-80EE-475D-8C75-5F7B0046A569}"/>
    <cellStyle name="20% - Énfasis3 99" xfId="8599" xr:uid="{9EE7F3F3-8525-422E-9C80-75436A4FCD71}"/>
    <cellStyle name="20% - Énfasis3 99 2" xfId="8600" xr:uid="{656B1DF3-CDE7-4677-9F78-71BFB8392943}"/>
    <cellStyle name="20% - Énfasis3 99_Margen" xfId="39926" xr:uid="{7BA162AF-298C-4166-86A4-DE29032F4D90}"/>
    <cellStyle name="20% - Énfasis4 10" xfId="8601" xr:uid="{81A0B4EF-8090-4CEC-A005-B15E74F7EBCF}"/>
    <cellStyle name="20% - Énfasis4 10 2" xfId="8602" xr:uid="{B1796A1F-7688-4CC3-8878-5D274AB34C76}"/>
    <cellStyle name="20% - Énfasis4 10 3" xfId="8603" xr:uid="{98682B9A-FCC8-47BE-A975-6617ED10A186}"/>
    <cellStyle name="20% - Énfasis4 10_Margen" xfId="39927" xr:uid="{310AE3F6-874F-4BBC-86BD-11E25FF6CF79}"/>
    <cellStyle name="20% - Énfasis4 100" xfId="8604" xr:uid="{8AD2CBB1-3C04-42CA-A1AB-0525786BD392}"/>
    <cellStyle name="20% - Énfasis4 100 2" xfId="8605" xr:uid="{ECAF4CBB-6E57-4ED0-BA2C-3F4276846E50}"/>
    <cellStyle name="20% - Énfasis4 100_Margen" xfId="39928" xr:uid="{60894DB3-2392-4B15-A5DD-5B92115A6C15}"/>
    <cellStyle name="20% - Énfasis4 101" xfId="8606" xr:uid="{BE5CB435-D889-4176-A2AE-43F6B7FECCC3}"/>
    <cellStyle name="20% - Énfasis4 101 2" xfId="8607" xr:uid="{7625CA4E-2065-4A0A-BFA9-4B56F15A6F25}"/>
    <cellStyle name="20% - Énfasis4 101_Margen" xfId="39929" xr:uid="{A3398B59-23C9-4924-938B-AAF87FC66A71}"/>
    <cellStyle name="20% - Énfasis4 102" xfId="8608" xr:uid="{C730246A-14CF-4AEB-9E0E-004271551356}"/>
    <cellStyle name="20% - Énfasis4 102 2" xfId="8609" xr:uid="{CAF18FF5-4A71-4812-AC13-0EBFD12DC08E}"/>
    <cellStyle name="20% - Énfasis4 102_Margen" xfId="39930" xr:uid="{C58B504A-DE73-4D4D-9F10-2280030F80CD}"/>
    <cellStyle name="20% - Énfasis4 103" xfId="8610" xr:uid="{C97A3D11-C132-4DEE-8CE5-55B6D8A3D1E5}"/>
    <cellStyle name="20% - Énfasis4 103 2" xfId="8611" xr:uid="{583473DA-E180-40D4-8138-BEA00CACE013}"/>
    <cellStyle name="20% - Énfasis4 103_Margen" xfId="39931" xr:uid="{5DED6154-AA9C-41E1-8C52-2433B4B33B0D}"/>
    <cellStyle name="20% - Énfasis4 104" xfId="8612" xr:uid="{0F2ADB03-B9E5-46BC-831E-AE864D64047C}"/>
    <cellStyle name="20% - Énfasis4 104 2" xfId="8613" xr:uid="{3D29419B-185B-44A9-A150-36C60B3DFAFC}"/>
    <cellStyle name="20% - Énfasis4 104_Margen" xfId="39932" xr:uid="{3099B3D6-BC83-4FE9-B7CF-CC827652BC3E}"/>
    <cellStyle name="20% - Énfasis4 105" xfId="8614" xr:uid="{8A5C383E-E112-4971-97EB-F6C0F365ECAE}"/>
    <cellStyle name="20% - Énfasis4 105 2" xfId="8615" xr:uid="{151992F7-C33D-4F81-A025-F94ECCA19472}"/>
    <cellStyle name="20% - Énfasis4 105_Margen" xfId="39933" xr:uid="{1A4C20B5-8575-4FA2-9AE9-6082BDE5A509}"/>
    <cellStyle name="20% - Énfasis4 106" xfId="8616" xr:uid="{0F330E0A-26B8-4D54-9025-2BEDE1DBE1C6}"/>
    <cellStyle name="20% - Énfasis4 106 2" xfId="8617" xr:uid="{D2F5A2E1-5F3D-435B-AB0C-A61E4629429D}"/>
    <cellStyle name="20% - Énfasis4 106_Margen" xfId="39934" xr:uid="{588628BF-7441-4498-BB45-294405AA0CB4}"/>
    <cellStyle name="20% - Énfasis4 107" xfId="8618" xr:uid="{AD314E76-8EC9-4B85-8E33-B6B13AF2377B}"/>
    <cellStyle name="20% - Énfasis4 107 2" xfId="8619" xr:uid="{C35557C5-7C1A-4777-9D89-25F517D6D6D1}"/>
    <cellStyle name="20% - Énfasis4 107_Margen" xfId="39935" xr:uid="{8E08BAC7-5BBB-4334-A213-DA7AFBB7B862}"/>
    <cellStyle name="20% - Énfasis4 108" xfId="8620" xr:uid="{E7C39CBB-3EFD-4284-B439-E6D995267376}"/>
    <cellStyle name="20% - Énfasis4 108 2" xfId="8621" xr:uid="{F06F2BB0-4E3E-43F2-94FE-9262F1A04361}"/>
    <cellStyle name="20% - Énfasis4 108_Margen" xfId="39936" xr:uid="{FDF61F94-6D4C-4D90-880A-B4FEBD8EBA2F}"/>
    <cellStyle name="20% - Énfasis4 109" xfId="8622" xr:uid="{95E03B87-0AFF-4297-97B8-C79F80FACB58}"/>
    <cellStyle name="20% - Énfasis4 109 2" xfId="8623" xr:uid="{D66D5317-946B-422D-828C-1F819BFBD934}"/>
    <cellStyle name="20% - Énfasis4 109_Margen" xfId="39937" xr:uid="{5A18A198-4FBB-4BDC-8C49-E5CE1D34EC7C}"/>
    <cellStyle name="20% - Énfasis4 11" xfId="8624" xr:uid="{B5A9D780-D71E-4BC7-9917-BD085962BC66}"/>
    <cellStyle name="20% - Énfasis4 11 2" xfId="8625" xr:uid="{C639EE61-3533-456F-B230-63873AEB8B31}"/>
    <cellStyle name="20% - Énfasis4 11_Margen" xfId="39938" xr:uid="{DB3BBD90-F6F1-4F29-8BEE-F80EDFDF207B}"/>
    <cellStyle name="20% - Énfasis4 110" xfId="8626" xr:uid="{E8D36AD7-0C73-4AEA-BE44-4EA756986DB1}"/>
    <cellStyle name="20% - Énfasis4 110 2" xfId="8627" xr:uid="{00699FDF-A3A1-4BFE-9788-A3A4E0BBE7DA}"/>
    <cellStyle name="20% - Énfasis4 110_Margen" xfId="39939" xr:uid="{C0784A5B-C926-48AB-A2E4-2F3148F29CD2}"/>
    <cellStyle name="20% - Énfasis4 111" xfId="8628" xr:uid="{8039683E-5569-4E49-BE68-0EEECDC964DC}"/>
    <cellStyle name="20% - Énfasis4 111 2" xfId="8629" xr:uid="{CA316A07-B080-4CF3-A0ED-D455B986C46A}"/>
    <cellStyle name="20% - Énfasis4 111_Margen" xfId="39940" xr:uid="{1C236463-9594-4E48-8D58-1400BEE22DCF}"/>
    <cellStyle name="20% - Énfasis4 112" xfId="8630" xr:uid="{23F9EF10-624B-4D88-A6C3-3BDBD6E7B6FA}"/>
    <cellStyle name="20% - Énfasis4 112 2" xfId="8631" xr:uid="{12071D8A-71DC-45BF-9246-16A161534719}"/>
    <cellStyle name="20% - Énfasis4 112_Margen" xfId="39941" xr:uid="{016803EE-AA0E-4C59-B30D-36A426DBA258}"/>
    <cellStyle name="20% - Énfasis4 113" xfId="8632" xr:uid="{C62DDDA0-C691-40D7-9F5F-26301B2D0201}"/>
    <cellStyle name="20% - Énfasis4 113 2" xfId="8633" xr:uid="{5A065EEB-C06F-4671-91BE-24675F913546}"/>
    <cellStyle name="20% - Énfasis4 113_Margen" xfId="39942" xr:uid="{F3508B0B-A942-4687-9DD7-0304436CAAFB}"/>
    <cellStyle name="20% - Énfasis4 114" xfId="8634" xr:uid="{160F0C2D-D422-4D03-B310-BDD458D99B96}"/>
    <cellStyle name="20% - Énfasis4 114 2" xfId="8635" xr:uid="{14159AF2-CE35-4442-81AC-8B0788414CDC}"/>
    <cellStyle name="20% - Énfasis4 114_Margen" xfId="39943" xr:uid="{24FA3A02-4507-4F1E-BA97-126BF89504A0}"/>
    <cellStyle name="20% - Énfasis4 115" xfId="8636" xr:uid="{5DB341FD-13AD-4D68-9FC3-D4B3E942CF79}"/>
    <cellStyle name="20% - Énfasis4 115 2" xfId="8637" xr:uid="{651D7A4D-76E9-417D-B726-B9E1BC3EED87}"/>
    <cellStyle name="20% - Énfasis4 115_Margen" xfId="39944" xr:uid="{E342E369-4D87-4A1A-A7B2-3DD6127ED395}"/>
    <cellStyle name="20% - Énfasis4 116" xfId="8638" xr:uid="{79769AA8-0AE7-462A-BFDF-5BEFBB4D6777}"/>
    <cellStyle name="20% - Énfasis4 116 2" xfId="8639" xr:uid="{70981956-0573-40D9-9DDE-307CFB762978}"/>
    <cellStyle name="20% - Énfasis4 116_Margen" xfId="39945" xr:uid="{AF97A7EF-31B4-4C0C-9F15-4F86FD6AF95D}"/>
    <cellStyle name="20% - Énfasis4 117" xfId="8640" xr:uid="{F37E058C-A590-446F-9D4D-569BD3D5C8B2}"/>
    <cellStyle name="20% - Énfasis4 117 2" xfId="8641" xr:uid="{05B9B7F1-4967-4863-962C-1F375ED282F0}"/>
    <cellStyle name="20% - Énfasis4 117_Margen" xfId="39946" xr:uid="{BF367074-6A23-4C53-BB9D-99BAD73BE9C7}"/>
    <cellStyle name="20% - Énfasis4 118" xfId="8642" xr:uid="{E8A7C687-D6B1-4393-B815-D24717169F6A}"/>
    <cellStyle name="20% - Énfasis4 118 2" xfId="8643" xr:uid="{F60F25C3-5BD2-4C91-8D46-8A09369E06D9}"/>
    <cellStyle name="20% - Énfasis4 118_Margen" xfId="39947" xr:uid="{F7593375-1139-4458-8A2D-38C32D6F0606}"/>
    <cellStyle name="20% - Énfasis4 119" xfId="8644" xr:uid="{0D5F1019-8764-497C-9C92-804005325FC5}"/>
    <cellStyle name="20% - Énfasis4 119 2" xfId="8645" xr:uid="{6B230A85-5B72-4199-9960-46B9072826A1}"/>
    <cellStyle name="20% - Énfasis4 119_Margen" xfId="39948" xr:uid="{233A493C-B1E9-44C9-B04D-DA37E1B399B5}"/>
    <cellStyle name="20% - Énfasis4 12" xfId="8646" xr:uid="{787180B2-4B38-4986-BA21-12F5B9EE824D}"/>
    <cellStyle name="20% - Énfasis4 12 2" xfId="8647" xr:uid="{89B69024-BDBE-43DF-AC98-FCFBC483E192}"/>
    <cellStyle name="20% - Énfasis4 12_Margen" xfId="39949" xr:uid="{8D5EB449-2B0D-4245-8CA9-1A12C0F54809}"/>
    <cellStyle name="20% - Énfasis4 120" xfId="8648" xr:uid="{5DE26315-9ABA-4C70-A561-476AC837D0D0}"/>
    <cellStyle name="20% - Énfasis4 120 2" xfId="8649" xr:uid="{BAF3B534-7BED-4441-9E73-CC87AE70085D}"/>
    <cellStyle name="20% - Énfasis4 120_Margen" xfId="39950" xr:uid="{3470F1A0-1478-4960-93AC-F43FFFE4233F}"/>
    <cellStyle name="20% - Énfasis4 121" xfId="8650" xr:uid="{9F9C408E-B9CC-412C-B69F-6A761E4D7FDE}"/>
    <cellStyle name="20% - Énfasis4 121 2" xfId="8651" xr:uid="{E2DD876E-A170-4127-B010-9EAE72800B6D}"/>
    <cellStyle name="20% - Énfasis4 121_Margen" xfId="39951" xr:uid="{83F5FA30-813A-4EFC-825E-8BA3AB6742C0}"/>
    <cellStyle name="20% - Énfasis4 122" xfId="8652" xr:uid="{BAFB1FF2-F369-49E6-B1F5-058E3466F6F2}"/>
    <cellStyle name="20% - Énfasis4 122 2" xfId="8653" xr:uid="{2480B67C-2729-449E-AFBF-7D1512AE2728}"/>
    <cellStyle name="20% - Énfasis4 122_Margen" xfId="39952" xr:uid="{21C52BF1-AF72-4157-950F-B7847D058B69}"/>
    <cellStyle name="20% - Énfasis4 123" xfId="8654" xr:uid="{4D2AFBE4-FAD8-4867-96B9-AC8336A6D403}"/>
    <cellStyle name="20% - Énfasis4 123 2" xfId="8655" xr:uid="{2BAEA179-BAE0-41D2-A9DB-1FBFEE9EB0C4}"/>
    <cellStyle name="20% - Énfasis4 123_Margen" xfId="39953" xr:uid="{E03C1FAA-E1C3-4BAC-9F86-742FA9484880}"/>
    <cellStyle name="20% - Énfasis4 124" xfId="8656" xr:uid="{4EBAA6E9-C419-45BF-AA6A-0D88D3EA5DF5}"/>
    <cellStyle name="20% - Énfasis4 124 2" xfId="8657" xr:uid="{99397DB0-BAC7-43D4-8D62-89819451F609}"/>
    <cellStyle name="20% - Énfasis4 124_Margen" xfId="39954" xr:uid="{E0C9EC0D-9BD6-4FBF-966A-3E90E76EB5BB}"/>
    <cellStyle name="20% - Énfasis4 125" xfId="8658" xr:uid="{72745E8D-6044-4FA2-A6D1-FD84A7CB61E0}"/>
    <cellStyle name="20% - Énfasis4 125 2" xfId="8659" xr:uid="{9C441ADF-AFFD-48AA-AAB8-FB3B5E828A45}"/>
    <cellStyle name="20% - Énfasis4 125_Margen" xfId="39955" xr:uid="{9F5CF537-4C98-403E-BFA4-C6E1156394A1}"/>
    <cellStyle name="20% - Énfasis4 126" xfId="8660" xr:uid="{26A7F145-1D8F-4F16-9D42-1AAA014A6DAE}"/>
    <cellStyle name="20% - Énfasis4 126 2" xfId="8661" xr:uid="{F73DEDD0-624D-4307-B0B7-E1BA6CD14A3B}"/>
    <cellStyle name="20% - Énfasis4 126_Margen" xfId="39956" xr:uid="{AC7E5DF3-F473-487D-AE6E-A6F3DD5E656F}"/>
    <cellStyle name="20% - Énfasis4 127" xfId="8662" xr:uid="{AD5F4ED3-2A18-4F73-984E-3168F88FE578}"/>
    <cellStyle name="20% - Énfasis4 127 2" xfId="8663" xr:uid="{05D9FB1D-0E72-43D1-A195-6E5B5CFC71EE}"/>
    <cellStyle name="20% - Énfasis4 127_Margen" xfId="39957" xr:uid="{1D3BF883-39C0-4966-94CC-D75E35D53026}"/>
    <cellStyle name="20% - Énfasis4 128" xfId="8664" xr:uid="{D676D2B3-6C63-4558-9558-EFCABE0FC3D0}"/>
    <cellStyle name="20% - Énfasis4 128 2" xfId="8665" xr:uid="{8BEB2744-B61B-4459-839F-74D83155CA01}"/>
    <cellStyle name="20% - Énfasis4 128_Margen" xfId="39958" xr:uid="{11FF233B-099E-48D1-92AD-9FEB26C6B7CF}"/>
    <cellStyle name="20% - Énfasis4 129" xfId="8666" xr:uid="{9726E711-9FE7-405A-BD90-6ECD1956EBFA}"/>
    <cellStyle name="20% - Énfasis4 129 2" xfId="8667" xr:uid="{47EAACF2-D489-438E-9D26-D0E50A13A63B}"/>
    <cellStyle name="20% - Énfasis4 129_Margen" xfId="39959" xr:uid="{D733FFE4-D604-4300-B5F2-3C99BA4437EC}"/>
    <cellStyle name="20% - Énfasis4 13" xfId="8668" xr:uid="{5D75A0F4-BCD2-4FF6-9DA9-87FDA5C80C7D}"/>
    <cellStyle name="20% - Énfasis4 13 2" xfId="8669" xr:uid="{97D93D9A-138A-4A13-9F74-AEE553377811}"/>
    <cellStyle name="20% - Énfasis4 13_Margen" xfId="39960" xr:uid="{3368B4B3-4589-4D0C-AF89-4D2DC66B7A38}"/>
    <cellStyle name="20% - Énfasis4 130" xfId="8670" xr:uid="{47FB3448-4348-4599-8C26-7392E900618E}"/>
    <cellStyle name="20% - Énfasis4 130 2" xfId="8671" xr:uid="{A271A9AD-8FC5-487D-A7B6-D3F593984C8B}"/>
    <cellStyle name="20% - Énfasis4 130_Margen" xfId="39961" xr:uid="{FCF46ADE-8566-45F6-9A7C-1D2A96255C6E}"/>
    <cellStyle name="20% - Énfasis4 131" xfId="8672" xr:uid="{CCB6AFB7-8DD2-4E12-81EB-2C23FDF2F6F5}"/>
    <cellStyle name="20% - Énfasis4 131 2" xfId="8673" xr:uid="{8B2365D8-CEAF-47BC-B35F-954D95F1636C}"/>
    <cellStyle name="20% - Énfasis4 131_Margen" xfId="39962" xr:uid="{F147681E-10C4-4E4A-809C-C4886E6A9C8C}"/>
    <cellStyle name="20% - Énfasis4 132" xfId="8674" xr:uid="{A9BC5449-2A5B-4577-B822-5B5C72C6F209}"/>
    <cellStyle name="20% - Énfasis4 132 2" xfId="8675" xr:uid="{7EEED84D-B8F2-474A-9AF3-E447190B90DA}"/>
    <cellStyle name="20% - Énfasis4 132_Margen" xfId="39963" xr:uid="{D12150CA-2DF6-40E0-9C8E-8662943141DC}"/>
    <cellStyle name="20% - Énfasis4 133" xfId="8676" xr:uid="{27750EB0-5852-48C1-A573-705CEA06E3D7}"/>
    <cellStyle name="20% - Énfasis4 133 2" xfId="8677" xr:uid="{E0B623CD-AB4B-4BC3-884F-BF1D41F06E91}"/>
    <cellStyle name="20% - Énfasis4 133_Margen" xfId="39964" xr:uid="{9C06A2C8-1696-41CC-A64A-F0A60BD162BD}"/>
    <cellStyle name="20% - Énfasis4 134" xfId="8678" xr:uid="{404E8125-551D-4F8C-9F4C-1AC233F228F8}"/>
    <cellStyle name="20% - Énfasis4 134 2" xfId="8679" xr:uid="{EC697F32-7E04-4570-8120-4292E5D9D619}"/>
    <cellStyle name="20% - Énfasis4 134_Margen" xfId="39965" xr:uid="{6C95EACF-CB95-4F9B-ABA2-C2472EFB03A7}"/>
    <cellStyle name="20% - Énfasis4 135" xfId="8680" xr:uid="{EA39F390-198D-4BC9-AF21-BA1B2EF912F3}"/>
    <cellStyle name="20% - Énfasis4 135 2" xfId="8681" xr:uid="{6515A36F-E7F5-4698-8C8A-B8229CD2A5E1}"/>
    <cellStyle name="20% - Énfasis4 135_Margen" xfId="39966" xr:uid="{75AE97FC-6FBE-419D-B2B4-F3ADEAC23C42}"/>
    <cellStyle name="20% - Énfasis4 136" xfId="8682" xr:uid="{0B2DA205-6F1F-4511-A1CB-45F9AC7BF03B}"/>
    <cellStyle name="20% - Énfasis4 136 2" xfId="8683" xr:uid="{BAB68432-D2D1-438D-8D30-10191BAFAB73}"/>
    <cellStyle name="20% - Énfasis4 136_Margen" xfId="39967" xr:uid="{2E268C77-C609-488E-B6F0-E4F589F72010}"/>
    <cellStyle name="20% - Énfasis4 137" xfId="8684" xr:uid="{788E51E8-043B-45F4-8EE8-B0B4AE3F69B8}"/>
    <cellStyle name="20% - Énfasis4 137 2" xfId="8685" xr:uid="{3D947EAC-BB7A-4DFF-B381-919BF0FC4267}"/>
    <cellStyle name="20% - Énfasis4 137_Margen" xfId="39968" xr:uid="{4FAABF1E-C32F-4353-AD4C-D5BE4DD6B9AC}"/>
    <cellStyle name="20% - Énfasis4 138" xfId="8686" xr:uid="{41C624D1-27E6-4855-912A-B12AC43597CB}"/>
    <cellStyle name="20% - Énfasis4 138 2" xfId="8687" xr:uid="{D919591E-778A-4A00-8244-E221FE79B6BF}"/>
    <cellStyle name="20% - Énfasis4 138_Margen" xfId="39969" xr:uid="{A537B72D-2839-4AD7-88A9-24C5F60CC1C5}"/>
    <cellStyle name="20% - Énfasis4 139" xfId="8688" xr:uid="{01CB8F67-8AB4-432E-9E19-5B18BD4577A0}"/>
    <cellStyle name="20% - Énfasis4 139 2" xfId="8689" xr:uid="{BADD4368-F6D8-4569-A61D-0CB12472ACBD}"/>
    <cellStyle name="20% - Énfasis4 139_Margen" xfId="39970" xr:uid="{F3A922B9-9F7F-4831-8FA0-AF7815CA2477}"/>
    <cellStyle name="20% - Énfasis4 14" xfId="8690" xr:uid="{29F104A0-B53D-4734-95DD-30AD97D60BD6}"/>
    <cellStyle name="20% - Énfasis4 14 2" xfId="8691" xr:uid="{F51732FD-68C2-4DBC-8E50-782E4E27910A}"/>
    <cellStyle name="20% - Énfasis4 14_Margen" xfId="39971" xr:uid="{3B0479EC-1E36-49DB-830D-83DB5AF4EAD0}"/>
    <cellStyle name="20% - Énfasis4 140" xfId="8692" xr:uid="{0DA22FF8-020B-4631-A3D7-8A4BA45BAFB2}"/>
    <cellStyle name="20% - Énfasis4 140 2" xfId="8693" xr:uid="{591C796F-0683-4203-97CB-1BEF2E981B6F}"/>
    <cellStyle name="20% - Énfasis4 140_Margen" xfId="39972" xr:uid="{09279F0A-B7A6-4ECE-8ECF-183E48533893}"/>
    <cellStyle name="20% - Énfasis4 141" xfId="8694" xr:uid="{83B57600-FCE0-4371-80EA-8978BCB51744}"/>
    <cellStyle name="20% - Énfasis4 141 2" xfId="8695" xr:uid="{5B930510-6547-4327-A8F6-2C105347D243}"/>
    <cellStyle name="20% - Énfasis4 141_Margen" xfId="39973" xr:uid="{7C3BF648-7753-4823-BD12-314D415333E4}"/>
    <cellStyle name="20% - Énfasis4 142" xfId="8696" xr:uid="{8A292F69-F4AF-452C-88FA-2F7A6E5BFCE4}"/>
    <cellStyle name="20% - Énfasis4 142 2" xfId="8697" xr:uid="{53FFCC26-F2B9-43F7-BB90-CC371C9A41A5}"/>
    <cellStyle name="20% - Énfasis4 142_Margen" xfId="39974" xr:uid="{D3F82E67-A071-4A08-8029-108B3E7C0074}"/>
    <cellStyle name="20% - Énfasis4 143" xfId="8698" xr:uid="{10865511-0603-4ACB-8035-F108B01915BE}"/>
    <cellStyle name="20% - Énfasis4 143 2" xfId="8699" xr:uid="{849E4DAD-E8BE-439D-86BE-49E42F1473B4}"/>
    <cellStyle name="20% - Énfasis4 143_Margen" xfId="39975" xr:uid="{7B3790C4-BE18-40C6-851D-30EE9F5D0A84}"/>
    <cellStyle name="20% - Énfasis4 144" xfId="8700" xr:uid="{F493CCD2-E33C-402A-B753-FA4D22E05DDD}"/>
    <cellStyle name="20% - Énfasis4 144 2" xfId="8701" xr:uid="{8326F399-4498-48C1-B00A-146D5D2DDBF5}"/>
    <cellStyle name="20% - Énfasis4 144_Margen" xfId="39976" xr:uid="{118FDCFE-E023-4837-8B71-FAB105B8C20C}"/>
    <cellStyle name="20% - Énfasis4 145" xfId="8702" xr:uid="{76E32889-82FF-4CCD-8B7B-5108D267F164}"/>
    <cellStyle name="20% - Énfasis4 145 2" xfId="8703" xr:uid="{311D09FC-DA04-4F01-941D-CA604BF5FD89}"/>
    <cellStyle name="20% - Énfasis4 145_Margen" xfId="39977" xr:uid="{F059BFF5-47B5-4D8E-91B2-0483CDB55C9A}"/>
    <cellStyle name="20% - Énfasis4 146" xfId="8704" xr:uid="{E0984F3D-216D-4463-9176-D3CD227510B5}"/>
    <cellStyle name="20% - Énfasis4 146 2" xfId="8705" xr:uid="{AA1EBD92-B861-4819-A94E-7DBC12CA286E}"/>
    <cellStyle name="20% - Énfasis4 146_Margen" xfId="39978" xr:uid="{AB36AA2C-2410-4579-AE40-2A18E190EBC3}"/>
    <cellStyle name="20% - Énfasis4 147" xfId="8706" xr:uid="{13C0955D-1EE2-4D3C-AB2F-01318EA2E3FF}"/>
    <cellStyle name="20% - Énfasis4 147 2" xfId="8707" xr:uid="{87EAC3C3-87E6-4DE5-AF64-0E608146803D}"/>
    <cellStyle name="20% - Énfasis4 147_Margen" xfId="39979" xr:uid="{846CFF82-B1D5-4CE8-A0BF-12CB3FF0A67A}"/>
    <cellStyle name="20% - Énfasis4 148" xfId="8708" xr:uid="{CC8D8CD2-09E3-4052-8150-C67AE5D75670}"/>
    <cellStyle name="20% - Énfasis4 148 2" xfId="8709" xr:uid="{94277AC0-DF47-4D11-84F5-58CD95F7B37B}"/>
    <cellStyle name="20% - Énfasis4 148_Margen" xfId="39980" xr:uid="{53E7B8EA-3032-428F-9A48-1DE554F0B414}"/>
    <cellStyle name="20% - Énfasis4 149" xfId="8710" xr:uid="{846A60B7-70AA-4434-8EDC-DB3813099C25}"/>
    <cellStyle name="20% - Énfasis4 149 2" xfId="8711" xr:uid="{BD58C54C-E17B-46EA-AA05-EB0232C87BDB}"/>
    <cellStyle name="20% - Énfasis4 149_Margen" xfId="39981" xr:uid="{7872E5C5-8600-4BF8-8698-5D5048558973}"/>
    <cellStyle name="20% - Énfasis4 15" xfId="8712" xr:uid="{5DD6D3D5-505D-47B1-9849-CFFB8F22D49C}"/>
    <cellStyle name="20% - Énfasis4 15 2" xfId="8713" xr:uid="{50894F0A-387F-4546-8C1B-8C18B1133908}"/>
    <cellStyle name="20% - Énfasis4 15_Margen" xfId="39982" xr:uid="{1F6556CD-6F6D-444C-A7F6-A9D05BFB6F19}"/>
    <cellStyle name="20% - Énfasis4 150" xfId="8714" xr:uid="{9CAEEC32-A591-43FE-AAC8-B55049F29D19}"/>
    <cellStyle name="20% - Énfasis4 150 2" xfId="8715" xr:uid="{739BFC55-3229-4CB3-A67E-3CF3BF2E7B74}"/>
    <cellStyle name="20% - Énfasis4 150_Margen" xfId="39983" xr:uid="{0C9DE3C9-2221-4B46-B9E7-ACC1D962B8D5}"/>
    <cellStyle name="20% - Énfasis4 151" xfId="8716" xr:uid="{F6DBE9D0-935F-43E5-99FD-BC66524EF3A6}"/>
    <cellStyle name="20% - Énfasis4 151 2" xfId="8717" xr:uid="{25F0DACA-1555-4F6C-92C3-6EEF072EF1C6}"/>
    <cellStyle name="20% - Énfasis4 151_Margen" xfId="39984" xr:uid="{0BEE3DCD-8F37-412A-8F45-DAA339F9ECE3}"/>
    <cellStyle name="20% - Énfasis4 152" xfId="8718" xr:uid="{61CF7FA7-D5A8-4253-89CD-A7652624FB87}"/>
    <cellStyle name="20% - Énfasis4 152 2" xfId="8719" xr:uid="{D8100437-E1CA-414E-9342-C59C734B1238}"/>
    <cellStyle name="20% - Énfasis4 152_Margen" xfId="39985" xr:uid="{4C37E5E3-51FC-41AB-88EC-5C47C2796B75}"/>
    <cellStyle name="20% - Énfasis4 153" xfId="8720" xr:uid="{CBE6AD3F-1392-4D75-ACFE-B27111443D33}"/>
    <cellStyle name="20% - Énfasis4 153 2" xfId="8721" xr:uid="{D1D1E6F1-DBE0-4497-ADF2-F9811E8B10EA}"/>
    <cellStyle name="20% - Énfasis4 153_Margen" xfId="39986" xr:uid="{CF48C6EE-F5FD-4F59-BB3D-5AF06A48224D}"/>
    <cellStyle name="20% - Énfasis4 154" xfId="8722" xr:uid="{3B652670-2C39-462C-9272-C787E821CB10}"/>
    <cellStyle name="20% - Énfasis4 154 2" xfId="8723" xr:uid="{1CD0106D-617A-4DDA-8E7A-452DBBF42949}"/>
    <cellStyle name="20% - Énfasis4 154_Margen" xfId="39987" xr:uid="{30AE27BF-437C-455D-9B87-778AFCBD241E}"/>
    <cellStyle name="20% - Énfasis4 155" xfId="8724" xr:uid="{AC606C7B-B5B8-4D8A-8A8D-B276111F00EE}"/>
    <cellStyle name="20% - Énfasis4 155 2" xfId="8725" xr:uid="{D8FACBF7-480B-45D7-8CAF-C3816CDA31E4}"/>
    <cellStyle name="20% - Énfasis4 155_Margen" xfId="39988" xr:uid="{CB636560-E072-46AA-A24D-1C4100371E81}"/>
    <cellStyle name="20% - Énfasis4 156" xfId="8726" xr:uid="{8A3F5572-BB0E-4C66-9E34-A3BC35ECE123}"/>
    <cellStyle name="20% - Énfasis4 156 2" xfId="8727" xr:uid="{4AAA1DB6-A5E6-49AD-824D-929EDACB9A0B}"/>
    <cellStyle name="20% - Énfasis4 156_Margen" xfId="39989" xr:uid="{E4831387-3E5C-4CBD-B7F8-69CAF85C6015}"/>
    <cellStyle name="20% - Énfasis4 157" xfId="8728" xr:uid="{38335C46-4F0A-423D-AD3F-CC13EDD18B53}"/>
    <cellStyle name="20% - Énfasis4 157 2" xfId="8729" xr:uid="{C9A56C1E-8EA1-4F5C-8EA3-95501E12F5D3}"/>
    <cellStyle name="20% - Énfasis4 157_Margen" xfId="39990" xr:uid="{67EED845-A74F-44EA-8A41-75BE7230355A}"/>
    <cellStyle name="20% - Énfasis4 158" xfId="8730" xr:uid="{539862FF-CDF5-47B9-A74C-22C0EE2CEF91}"/>
    <cellStyle name="20% - Énfasis4 158 2" xfId="8731" xr:uid="{0E758788-0684-48CA-A1B6-AE9AADEE5780}"/>
    <cellStyle name="20% - Énfasis4 158_Margen" xfId="39991" xr:uid="{5EC8290F-F876-4871-9F7D-7EEA547CA3C1}"/>
    <cellStyle name="20% - Énfasis4 159" xfId="8732" xr:uid="{ED9A6739-90E0-4434-957A-F6AA1210BEDD}"/>
    <cellStyle name="20% - Énfasis4 159 2" xfId="8733" xr:uid="{CF92324B-677E-4C93-9DA4-13F1257A1181}"/>
    <cellStyle name="20% - Énfasis4 159_Margen" xfId="39992" xr:uid="{C728ACBA-10AF-4E12-9D5F-9A93943678BD}"/>
    <cellStyle name="20% - Énfasis4 16" xfId="8734" xr:uid="{1C3A89A9-5CCE-42BB-BDF7-143FDAA68BD8}"/>
    <cellStyle name="20% - Énfasis4 16 2" xfId="8735" xr:uid="{E5388357-B774-4B01-8F7B-B5523530B164}"/>
    <cellStyle name="20% - Énfasis4 16_Margen" xfId="39993" xr:uid="{5F5F3322-E614-4958-938A-5C7DBBF31DD0}"/>
    <cellStyle name="20% - Énfasis4 160" xfId="8736" xr:uid="{CF1CED20-8C76-4A8F-BBF2-2A19F4877FF5}"/>
    <cellStyle name="20% - Énfasis4 160 2" xfId="8737" xr:uid="{E24041F0-AF70-4249-AA93-B755744BAFA1}"/>
    <cellStyle name="20% - Énfasis4 160_Margen" xfId="39994" xr:uid="{3430A8C2-262A-4C60-8333-9E05C1341D94}"/>
    <cellStyle name="20% - Énfasis4 161" xfId="8738" xr:uid="{71F1CE70-5662-4A57-83D7-C62E1D1425AA}"/>
    <cellStyle name="20% - Énfasis4 161 2" xfId="8739" xr:uid="{56F8E4F5-6B43-4B70-B368-CD1E8886FDFC}"/>
    <cellStyle name="20% - Énfasis4 161_Margen" xfId="39995" xr:uid="{C57003AD-7419-4A62-BFAF-E5BDEF58C6BF}"/>
    <cellStyle name="20% - Énfasis4 162" xfId="8740" xr:uid="{5B590D9A-F367-4B31-8A7F-1CD2DA0DE936}"/>
    <cellStyle name="20% - Énfasis4 162 2" xfId="8741" xr:uid="{2F4FB60C-D974-41AC-9D26-C978A12C1222}"/>
    <cellStyle name="20% - Énfasis4 162_Margen" xfId="39996" xr:uid="{23E031F4-1163-4712-92BA-54BD9F3FB702}"/>
    <cellStyle name="20% - Énfasis4 163" xfId="8742" xr:uid="{8A3B1BA7-04CB-43A1-96FB-56691756A64E}"/>
    <cellStyle name="20% - Énfasis4 163 2" xfId="8743" xr:uid="{0D7C692D-7BA8-428A-A258-FBC9323A6368}"/>
    <cellStyle name="20% - Énfasis4 163_Margen" xfId="39997" xr:uid="{02854982-76DC-466E-9D88-D6CF9A488024}"/>
    <cellStyle name="20% - Énfasis4 164" xfId="8744" xr:uid="{20A7AA1B-EAB8-464F-B12E-82BBD709AAAF}"/>
    <cellStyle name="20% - Énfasis4 164 2" xfId="8745" xr:uid="{CF847442-08FA-4F9D-BD6F-F9E1EBF97504}"/>
    <cellStyle name="20% - Énfasis4 164_Margen" xfId="39998" xr:uid="{AC4137DB-EC55-491D-A630-50FBE435637A}"/>
    <cellStyle name="20% - Énfasis4 165" xfId="8746" xr:uid="{33CD4A76-DE66-498C-A8ED-7F8D548DD242}"/>
    <cellStyle name="20% - Énfasis4 165 2" xfId="8747" xr:uid="{ED221937-2151-4B31-AC0F-B26C4052EC36}"/>
    <cellStyle name="20% - Énfasis4 165_Margen" xfId="39999" xr:uid="{D9738A96-9521-43E3-986C-10BD7C44FB08}"/>
    <cellStyle name="20% - Énfasis4 166" xfId="8748" xr:uid="{0F7AC0FC-8F1F-441A-B040-1A164297AF76}"/>
    <cellStyle name="20% - Énfasis4 166 2" xfId="8749" xr:uid="{115150FC-33B4-4ECF-898A-A38FBF706781}"/>
    <cellStyle name="20% - Énfasis4 166_Margen" xfId="40000" xr:uid="{312EB874-912A-45B7-B563-99CB2E5D3A08}"/>
    <cellStyle name="20% - Énfasis4 167" xfId="8750" xr:uid="{0DF1C156-DF3A-4298-A07D-BCCF0C6DAABC}"/>
    <cellStyle name="20% - Énfasis4 167 2" xfId="8751" xr:uid="{FACBEB70-1974-4143-B289-E90364A335F0}"/>
    <cellStyle name="20% - Énfasis4 167_Margen" xfId="40001" xr:uid="{D55A2C5D-760B-45E8-9FB5-8A4A0B606054}"/>
    <cellStyle name="20% - Énfasis4 168" xfId="8752" xr:uid="{32FEAEAC-A81E-4B8E-A21F-37449E2BA9C6}"/>
    <cellStyle name="20% - Énfasis4 168 2" xfId="8753" xr:uid="{F4A71418-054A-404E-8029-B9DBA9BA15EB}"/>
    <cellStyle name="20% - Énfasis4 168_Margen" xfId="40002" xr:uid="{7669B4F9-7C4B-4721-888F-CCE4353AFFC4}"/>
    <cellStyle name="20% - Énfasis4 169" xfId="8754" xr:uid="{2EE9AEB2-EFD7-4836-9124-FCC2D0C8535C}"/>
    <cellStyle name="20% - Énfasis4 169 2" xfId="8755" xr:uid="{EBAA6827-0D53-4CD0-A72E-71C15E935B28}"/>
    <cellStyle name="20% - Énfasis4 169_Margen" xfId="40003" xr:uid="{0041337C-F223-40E4-9E26-99360FA850A8}"/>
    <cellStyle name="20% - Énfasis4 17" xfId="8756" xr:uid="{615DFF5F-F5AC-41C9-BC8D-E336D8F61C29}"/>
    <cellStyle name="20% - Énfasis4 17 2" xfId="8757" xr:uid="{5E63298D-7E78-48B4-B169-E9ABD3B22FC8}"/>
    <cellStyle name="20% - Énfasis4 17_Margen" xfId="40004" xr:uid="{1FE24D6C-4D57-4423-B829-0B8604771CC8}"/>
    <cellStyle name="20% - Énfasis4 170" xfId="8758" xr:uid="{5C64198A-A00C-40C0-BF8F-567A22AAE9FE}"/>
    <cellStyle name="20% - Énfasis4 170 2" xfId="8759" xr:uid="{681275EB-9029-4E79-92D6-C912F6DE4660}"/>
    <cellStyle name="20% - Énfasis4 170_Margen" xfId="40005" xr:uid="{C8D01087-3FC0-45E7-B008-C1D6F19C444B}"/>
    <cellStyle name="20% - Énfasis4 171" xfId="8760" xr:uid="{5F2CD435-55B2-4AAD-AB07-70723D09BAF6}"/>
    <cellStyle name="20% - Énfasis4 171 2" xfId="8761" xr:uid="{0375D1C2-492C-4745-B53C-2A0F0FFD9E08}"/>
    <cellStyle name="20% - Énfasis4 171_Margen" xfId="40006" xr:uid="{E463176C-7EAB-4436-A1A0-8CA3965BC634}"/>
    <cellStyle name="20% - Énfasis4 172" xfId="8762" xr:uid="{566CBA04-61A7-4825-9422-35452BA38140}"/>
    <cellStyle name="20% - Énfasis4 172 2" xfId="8763" xr:uid="{9CD662BA-36B0-487D-A3C9-F61CB50383E4}"/>
    <cellStyle name="20% - Énfasis4 172_Margen" xfId="40007" xr:uid="{891CA508-070E-4C4A-8300-39463C5E99E4}"/>
    <cellStyle name="20% - Énfasis4 173" xfId="8764" xr:uid="{ABA43BFF-0E4F-483E-BEE6-7531205BC728}"/>
    <cellStyle name="20% - Énfasis4 173 2" xfId="8765" xr:uid="{3B116C30-6F04-4F18-ACF6-C2EC00D71656}"/>
    <cellStyle name="20% - Énfasis4 173_Margen" xfId="40008" xr:uid="{F6995428-FC76-4404-ACA9-E0395EEFE6F7}"/>
    <cellStyle name="20% - Énfasis4 174" xfId="8766" xr:uid="{D6779999-83BF-4BAA-B1CC-714BECFFFEE6}"/>
    <cellStyle name="20% - Énfasis4 174 2" xfId="8767" xr:uid="{81D67EA0-9E0A-47AB-890F-937EF63066ED}"/>
    <cellStyle name="20% - Énfasis4 174_Margen" xfId="40009" xr:uid="{00487E25-412A-4163-8961-D8E70D0DCBDF}"/>
    <cellStyle name="20% - Énfasis4 175" xfId="8768" xr:uid="{26E95D7D-A7C8-445F-BC7D-FFE85F5BB19B}"/>
    <cellStyle name="20% - Énfasis4 175 2" xfId="8769" xr:uid="{D33FE0B9-5AB5-444C-99BE-EA6E260D65E4}"/>
    <cellStyle name="20% - Énfasis4 175_Margen" xfId="40010" xr:uid="{9809A4D2-716E-491A-9BB5-6C22329F6CB2}"/>
    <cellStyle name="20% - Énfasis4 176" xfId="8770" xr:uid="{1BF9E6B0-66C1-4211-9430-E7E141A6B11D}"/>
    <cellStyle name="20% - Énfasis4 176 2" xfId="8771" xr:uid="{9445F016-2143-4640-9AC4-BE78B5CEBB3B}"/>
    <cellStyle name="20% - Énfasis4 176_Margen" xfId="40011" xr:uid="{F210B603-14D1-4931-87CB-C39EDAAEC204}"/>
    <cellStyle name="20% - Énfasis4 177" xfId="8772" xr:uid="{D21AC0A5-8191-446C-997B-63FB24CDB611}"/>
    <cellStyle name="20% - Énfasis4 177 2" xfId="8773" xr:uid="{87F8B3E4-4507-44C9-899A-88357D1359AE}"/>
    <cellStyle name="20% - Énfasis4 177_Margen" xfId="40012" xr:uid="{4ACE5F91-60D1-4182-A516-02ADAA416C58}"/>
    <cellStyle name="20% - Énfasis4 178" xfId="8774" xr:uid="{D9CAAB5C-1A2F-49E5-80B4-0F64FAF05838}"/>
    <cellStyle name="20% - Énfasis4 178 2" xfId="8775" xr:uid="{65CE9A1D-FC32-4DDD-96D9-90BDECCB920C}"/>
    <cellStyle name="20% - Énfasis4 178_Margen" xfId="40013" xr:uid="{2882E51F-3AF2-4D69-BAA8-979D2DD2CBFE}"/>
    <cellStyle name="20% - Énfasis4 179" xfId="8776" xr:uid="{9ADB07AD-2F0C-4611-9CA8-31213E15C422}"/>
    <cellStyle name="20% - Énfasis4 179 2" xfId="8777" xr:uid="{D45CB94F-9E3F-4B1D-B16D-787145AEC933}"/>
    <cellStyle name="20% - Énfasis4 179_Margen" xfId="40014" xr:uid="{A98999C6-DE5E-48A2-AFAE-3A8C855695C8}"/>
    <cellStyle name="20% - Énfasis4 18" xfId="8778" xr:uid="{B4C62707-A0AB-41B8-BCB0-99702D31837C}"/>
    <cellStyle name="20% - Énfasis4 18 2" xfId="8779" xr:uid="{E54EB5F4-A96C-4296-8232-5E0F5CF3F4D6}"/>
    <cellStyle name="20% - Énfasis4 18_Margen" xfId="40015" xr:uid="{F0033E2B-BC6B-4FBC-B3DF-204AE29125C5}"/>
    <cellStyle name="20% - Énfasis4 180" xfId="8780" xr:uid="{078E89C6-7511-483D-A580-E4C7293AD780}"/>
    <cellStyle name="20% - Énfasis4 180 2" xfId="8781" xr:uid="{1D7C081F-DA2D-47F5-9FB0-0FBB83ADE5DC}"/>
    <cellStyle name="20% - Énfasis4 180_Margen" xfId="40016" xr:uid="{B014D0AC-B7F3-4D7C-87F2-3D7D082A1B0F}"/>
    <cellStyle name="20% - Énfasis4 181" xfId="8782" xr:uid="{5AA53FFC-F224-470F-B696-8B4FF708E174}"/>
    <cellStyle name="20% - Énfasis4 181 2" xfId="8783" xr:uid="{31D4A1C0-F3C3-4144-9EA7-E9F3A81E082B}"/>
    <cellStyle name="20% - Énfasis4 181_Margen" xfId="40017" xr:uid="{90959222-6FDB-47A4-B3EC-54C902EF3000}"/>
    <cellStyle name="20% - Énfasis4 182" xfId="8784" xr:uid="{A3AFDCFE-88BE-4833-9FBE-F093EEF3453D}"/>
    <cellStyle name="20% - Énfasis4 182 2" xfId="8785" xr:uid="{8AC2426A-642C-4510-95EF-A7CD09141081}"/>
    <cellStyle name="20% - Énfasis4 182_Margen" xfId="40018" xr:uid="{12D60136-AA43-4473-889F-B2B6BFF50FC9}"/>
    <cellStyle name="20% - Énfasis4 183" xfId="8786" xr:uid="{C0D42755-DA1B-4C46-B352-942F5E8D5292}"/>
    <cellStyle name="20% - Énfasis4 183 2" xfId="8787" xr:uid="{F0DD677A-FADE-44F6-8F32-D52D1E8AAC9D}"/>
    <cellStyle name="20% - Énfasis4 183_Margen" xfId="40019" xr:uid="{1A58B6E1-3114-49D9-9C5B-57742F9CA10F}"/>
    <cellStyle name="20% - Énfasis4 184" xfId="8788" xr:uid="{50132FB2-F104-4D2F-8D26-ACA43464E046}"/>
    <cellStyle name="20% - Énfasis4 184 2" xfId="8789" xr:uid="{02BABDFF-CFA6-4CEA-98DC-5621BF0EADDC}"/>
    <cellStyle name="20% - Énfasis4 184_Margen" xfId="40020" xr:uid="{849E2CBE-42EC-4AF7-AD93-005CAFB60032}"/>
    <cellStyle name="20% - Énfasis4 19" xfId="8790" xr:uid="{1C8160E6-07A1-43E8-9782-5E68316421B4}"/>
    <cellStyle name="20% - Énfasis4 19 10" xfId="8791" xr:uid="{DFEE378C-53B5-4EED-8384-6953B51E352C}"/>
    <cellStyle name="20% - Énfasis4 19 10 2" xfId="8792" xr:uid="{3AFBD2F6-6284-42C5-9EDD-F8FB8D4E3674}"/>
    <cellStyle name="20% - Énfasis4 19 10_Margen" xfId="40021" xr:uid="{7B4CE84F-EC9A-43EB-93BB-18A630B56EAF}"/>
    <cellStyle name="20% - Énfasis4 19 11" xfId="8793" xr:uid="{A5E2AF77-6FF1-4B83-9E19-3B98B1937415}"/>
    <cellStyle name="20% - Énfasis4 19 11 2" xfId="8794" xr:uid="{9F2EEF14-F89F-4303-B9A8-B38407C97BD1}"/>
    <cellStyle name="20% - Énfasis4 19 11_Margen" xfId="40022" xr:uid="{669818B3-AF70-404B-97F8-EB082BC007E9}"/>
    <cellStyle name="20% - Énfasis4 19 12" xfId="8795" xr:uid="{E998215D-CFE7-4CA0-934F-FF1FCF21904C}"/>
    <cellStyle name="20% - Énfasis4 19 12 2" xfId="8796" xr:uid="{438E0177-9A17-429F-B2E2-E2E6B036B77C}"/>
    <cellStyle name="20% - Énfasis4 19 12_Margen" xfId="40023" xr:uid="{7E623D82-6BE8-4F28-8E12-BC2291D1E955}"/>
    <cellStyle name="20% - Énfasis4 19 13" xfId="8797" xr:uid="{61A4CAC6-0D1B-41E2-9979-F1F2ACAFEF6E}"/>
    <cellStyle name="20% - Énfasis4 19 13 2" xfId="8798" xr:uid="{63904B91-E1F1-4DB1-AF98-D6E57DBD26EB}"/>
    <cellStyle name="20% - Énfasis4 19 13_Margen" xfId="40024" xr:uid="{DBE75727-A697-4A6F-BE86-F0F5D63ACDFC}"/>
    <cellStyle name="20% - Énfasis4 19 14" xfId="8799" xr:uid="{8F5F3916-C69C-4C9A-83D2-F4CCF8452045}"/>
    <cellStyle name="20% - Énfasis4 19 14 2" xfId="8800" xr:uid="{ED5064E6-0C80-456E-A3F5-A46A4C5FECC6}"/>
    <cellStyle name="20% - Énfasis4 19 14_Margen" xfId="40025" xr:uid="{38BDF252-82BA-40B7-8F95-DF672AB5AF86}"/>
    <cellStyle name="20% - Énfasis4 19 15" xfId="8801" xr:uid="{B7F66937-3ADD-4486-90BC-34676E456D28}"/>
    <cellStyle name="20% - Énfasis4 19 15 2" xfId="8802" xr:uid="{10913EA7-A03B-40B5-9011-EA5069935AE2}"/>
    <cellStyle name="20% - Énfasis4 19 15_Margen" xfId="40026" xr:uid="{FB72F1A5-5033-4A76-89E8-22E58668D835}"/>
    <cellStyle name="20% - Énfasis4 19 16" xfId="8803" xr:uid="{7E3692C0-B7F0-4E6D-94EB-0D6330EDAB9E}"/>
    <cellStyle name="20% - Énfasis4 19 16 2" xfId="8804" xr:uid="{E89173FE-08CE-4523-8831-D3E2C841B99A}"/>
    <cellStyle name="20% - Énfasis4 19 16_Margen" xfId="40027" xr:uid="{31D31B45-7B08-4AD9-966C-8E0A27129967}"/>
    <cellStyle name="20% - Énfasis4 19 17" xfId="8805" xr:uid="{124B333F-F502-4EB5-90EE-940C8568828E}"/>
    <cellStyle name="20% - Énfasis4 19 17 2" xfId="8806" xr:uid="{92AC5BC7-D6F4-4B34-A432-D280763083C3}"/>
    <cellStyle name="20% - Énfasis4 19 17_Margen" xfId="40028" xr:uid="{55C1C5D3-7FC7-42FB-BA56-E7706D9BD27C}"/>
    <cellStyle name="20% - Énfasis4 19 18" xfId="8807" xr:uid="{E54A5890-3412-4C76-A361-F94A29DCC0C4}"/>
    <cellStyle name="20% - Énfasis4 19 18 2" xfId="8808" xr:uid="{F8A9F320-6BD9-4BE4-AAB6-83C2A7DB521B}"/>
    <cellStyle name="20% - Énfasis4 19 18_Margen" xfId="40029" xr:uid="{4BAA8A4F-B8FA-446A-BF8A-994C04103A3B}"/>
    <cellStyle name="20% - Énfasis4 19 19" xfId="8809" xr:uid="{45680AFB-1BCF-4BD3-AAB2-E59393BE663D}"/>
    <cellStyle name="20% - Énfasis4 19 19 2" xfId="8810" xr:uid="{E1C6B624-AA3D-49AD-9000-EDD1D81E110F}"/>
    <cellStyle name="20% - Énfasis4 19 19_Margen" xfId="40030" xr:uid="{6DE601B5-07EB-4D93-AD1D-5460539C7366}"/>
    <cellStyle name="20% - Énfasis4 19 2" xfId="8811" xr:uid="{382B9BB7-9153-4123-A4A6-40B016E06C66}"/>
    <cellStyle name="20% - Énfasis4 19 2 2" xfId="8812" xr:uid="{F5022720-142A-41D6-9FC2-4B90358161B0}"/>
    <cellStyle name="20% - Énfasis4 19 2_Margen" xfId="40031" xr:uid="{B3C7E37C-4920-4736-BA87-016A43DE74AE}"/>
    <cellStyle name="20% - Énfasis4 19 20" xfId="8813" xr:uid="{200224C1-BB66-4243-9A75-53F3CC76E7A9}"/>
    <cellStyle name="20% - Énfasis4 19 20 2" xfId="8814" xr:uid="{FA281322-7254-4053-9E51-247C810F15A0}"/>
    <cellStyle name="20% - Énfasis4 19 20_Margen" xfId="40032" xr:uid="{DC06D196-233A-4F72-B354-13DB2792DE5E}"/>
    <cellStyle name="20% - Énfasis4 19 21" xfId="8815" xr:uid="{7F353E22-8B8E-4BF2-807D-59EFE7DB3E67}"/>
    <cellStyle name="20% - Énfasis4 19 21 2" xfId="8816" xr:uid="{F7DF46F4-12F4-4BFE-B3AF-2A2BB69F1C10}"/>
    <cellStyle name="20% - Énfasis4 19 21_Margen" xfId="40033" xr:uid="{A09785FA-593D-48D7-A473-C5B4CF035069}"/>
    <cellStyle name="20% - Énfasis4 19 22" xfId="8817" xr:uid="{6AD9457C-FCEC-4C91-982A-A55383FA355A}"/>
    <cellStyle name="20% - Énfasis4 19 3" xfId="8818" xr:uid="{4401BA92-E8ED-4E1A-91E2-21FC2D2C81A0}"/>
    <cellStyle name="20% - Énfasis4 19 3 2" xfId="8819" xr:uid="{564ADDF4-FDCC-4BCC-968A-7A0657023DC2}"/>
    <cellStyle name="20% - Énfasis4 19 3_Margen" xfId="40034" xr:uid="{52C749D0-5D26-46F5-B17F-A9F693A797C7}"/>
    <cellStyle name="20% - Énfasis4 19 4" xfId="8820" xr:uid="{22CCCA90-39D9-4ED7-9991-038671AC2FBC}"/>
    <cellStyle name="20% - Énfasis4 19 4 2" xfId="8821" xr:uid="{59CDA0E0-42BA-4687-BC37-3B8538148DB1}"/>
    <cellStyle name="20% - Énfasis4 19 4_Margen" xfId="40035" xr:uid="{9D838A7C-831A-4824-9D20-5AE40061689B}"/>
    <cellStyle name="20% - Énfasis4 19 5" xfId="8822" xr:uid="{2CAB59E9-9AB6-4C66-AB08-A04A57EE234A}"/>
    <cellStyle name="20% - Énfasis4 19 5 2" xfId="8823" xr:uid="{71FA4D43-C121-44BF-8B99-BB2DB29F00D3}"/>
    <cellStyle name="20% - Énfasis4 19 5_Margen" xfId="40036" xr:uid="{A17E62CD-3EC9-4B8C-BA45-4BEF702755EA}"/>
    <cellStyle name="20% - Énfasis4 19 6" xfId="8824" xr:uid="{03AB825E-9DF5-432B-8999-60534D3C06EA}"/>
    <cellStyle name="20% - Énfasis4 19 6 2" xfId="8825" xr:uid="{99F4EECA-0F5B-4A23-AB67-9092EBF950BD}"/>
    <cellStyle name="20% - Énfasis4 19 6_Margen" xfId="40037" xr:uid="{5C54BEC7-54E7-4A1B-ADB9-8EE694826FE9}"/>
    <cellStyle name="20% - Énfasis4 19 7" xfId="8826" xr:uid="{700989F1-0773-40C2-B893-BCF3DC68F5E2}"/>
    <cellStyle name="20% - Énfasis4 19 7 2" xfId="8827" xr:uid="{699BB685-0B5F-4B8F-90B9-4A56B8FF4E67}"/>
    <cellStyle name="20% - Énfasis4 19 7_Margen" xfId="40038" xr:uid="{FBA048AD-F192-49E7-BC71-A1F4643A1240}"/>
    <cellStyle name="20% - Énfasis4 19 8" xfId="8828" xr:uid="{1F839FD7-9159-439E-AF99-5CD100516F42}"/>
    <cellStyle name="20% - Énfasis4 19 8 2" xfId="8829" xr:uid="{CE40FF04-27DF-4FBF-AF9B-92D5BDD2426F}"/>
    <cellStyle name="20% - Énfasis4 19 8_Margen" xfId="40039" xr:uid="{7BFC0FCF-555A-436A-9087-40A26A8767D5}"/>
    <cellStyle name="20% - Énfasis4 19 9" xfId="8830" xr:uid="{B11E0303-FED2-4F40-805B-B3D3A7AF3C01}"/>
    <cellStyle name="20% - Énfasis4 19 9 2" xfId="8831" xr:uid="{59BA5245-02BE-4A9A-9658-53158BD5777D}"/>
    <cellStyle name="20% - Énfasis4 19 9_Margen" xfId="40040" xr:uid="{8B24ACD0-3057-423F-B873-AA280E9E8D33}"/>
    <cellStyle name="20% - Énfasis4 19_Margen" xfId="40041" xr:uid="{6B1DA2B1-7FEB-4DD2-9265-88AA702896C3}"/>
    <cellStyle name="20% - Énfasis4 2" xfId="285" xr:uid="{484B6E91-649D-42ED-9BF2-22DF74C725B1}"/>
    <cellStyle name="20% - Énfasis4 2 10" xfId="286" xr:uid="{A0FC9605-67BF-4C61-9877-2B9686933E26}"/>
    <cellStyle name="20% - Énfasis4 2 11" xfId="287" xr:uid="{11432623-B379-4CBE-B081-75258D8D0774}"/>
    <cellStyle name="20% - Énfasis4 2 12" xfId="288" xr:uid="{1027A4C1-9A5C-4C71-8193-0191377E3B65}"/>
    <cellStyle name="20% - Énfasis4 2 13" xfId="289" xr:uid="{33B85AB5-C938-4B5E-B13C-63CD2ABEF0D3}"/>
    <cellStyle name="20% - Énfasis4 2 14" xfId="290" xr:uid="{A4B65970-7B33-4694-AF8C-E35FC0E76325}"/>
    <cellStyle name="20% - Énfasis4 2 15" xfId="291" xr:uid="{D93DB6B2-B4D8-4B15-83C5-2BEA30B6E262}"/>
    <cellStyle name="20% - Énfasis4 2 16" xfId="292" xr:uid="{52B97D67-5A1F-4004-9BF6-84C942EC6F4D}"/>
    <cellStyle name="20% - Énfasis4 2 17" xfId="293" xr:uid="{0058296A-80F3-4081-85F6-131C35647C3F}"/>
    <cellStyle name="20% - Énfasis4 2 18" xfId="294" xr:uid="{041B80CD-21EE-4E79-B5A0-C440E82B7715}"/>
    <cellStyle name="20% - Énfasis4 2 19" xfId="48618" xr:uid="{22D98813-D3C2-472E-980A-E541FC946C81}"/>
    <cellStyle name="20% - Énfasis4 2 2" xfId="295" xr:uid="{86A84F8D-7C74-4A99-9497-006B0B996826}"/>
    <cellStyle name="20% - Énfasis4 2 2 2" xfId="40042" xr:uid="{11A8F94B-7C90-494B-9F82-668673027A64}"/>
    <cellStyle name="20% - Énfasis4 2 2 3" xfId="40043" xr:uid="{933246AE-D047-4442-A4DE-5804D67DFCA4}"/>
    <cellStyle name="20% - Énfasis4 2 2 4" xfId="40044" xr:uid="{92992642-15F4-454F-95E4-13095AD68728}"/>
    <cellStyle name="20% - Énfasis4 2 2 5" xfId="40045" xr:uid="{33BA216B-05C6-490D-94F8-BDC9C68F608F}"/>
    <cellStyle name="20% - Énfasis4 2 2 6" xfId="40046" xr:uid="{9726D0AD-8B8C-4651-908A-1C2069BEE063}"/>
    <cellStyle name="20% - Énfasis4 2 2 7" xfId="48619" xr:uid="{E0FEC9FC-AE15-45AB-B0ED-091D2B9A0F8C}"/>
    <cellStyle name="20% - Énfasis4 2 20" xfId="53437" xr:uid="{8F219590-1730-432C-AC32-AB9316EA2EE1}"/>
    <cellStyle name="20% - Énfasis4 2 3" xfId="296" xr:uid="{7B34CC9B-2737-4D28-8129-6D1104AE5308}"/>
    <cellStyle name="20% - Énfasis4 2 4" xfId="297" xr:uid="{7635EAD3-B2AF-495B-BDF5-FFF7DA69113F}"/>
    <cellStyle name="20% - Énfasis4 2 5" xfId="298" xr:uid="{94D72A80-79FB-4FF3-B87C-CA39B184E8DC}"/>
    <cellStyle name="20% - Énfasis4 2 6" xfId="299" xr:uid="{2A3E351D-18DA-4196-8F03-D7CFEBD693B2}"/>
    <cellStyle name="20% - Énfasis4 2 7" xfId="300" xr:uid="{E38C49D3-AA32-4FDB-9A15-F33B8F2C632C}"/>
    <cellStyle name="20% - Énfasis4 2 8" xfId="301" xr:uid="{C19EBB42-AB0C-49CD-8B65-6C2B98B982C5}"/>
    <cellStyle name="20% - Énfasis4 2 9" xfId="302" xr:uid="{B294DE77-40FC-4506-B664-2F820103934F}"/>
    <cellStyle name="20% - Énfasis4 2_BC SOLES" xfId="303" xr:uid="{B1F6FF64-F244-4CAD-A80C-9FD520557AB2}"/>
    <cellStyle name="20% - Énfasis4 20" xfId="8832" xr:uid="{9C1CE845-C831-441C-9121-F0298D44D2DC}"/>
    <cellStyle name="20% - Énfasis4 20 2" xfId="8833" xr:uid="{4128C76E-07F5-42B5-9497-EEFD957B1F53}"/>
    <cellStyle name="20% - Énfasis4 20_Margen" xfId="40047" xr:uid="{7CAB61E7-9FC5-4DD1-B68C-E91AD8354976}"/>
    <cellStyle name="20% - Énfasis4 21" xfId="8834" xr:uid="{54D3B0DF-5E0D-44E1-8466-45CEBAD73224}"/>
    <cellStyle name="20% - Énfasis4 21 2" xfId="8835" xr:uid="{519079B5-45B1-4B84-A981-29579BB1C0FA}"/>
    <cellStyle name="20% - Énfasis4 21_Margen" xfId="40048" xr:uid="{EF18A796-F17A-4BCA-908A-A815C75FB523}"/>
    <cellStyle name="20% - Énfasis4 22" xfId="8836" xr:uid="{A042F8A9-B81D-4258-8663-474D6122B841}"/>
    <cellStyle name="20% - Énfasis4 22 2" xfId="8837" xr:uid="{3892F7B0-46C8-492B-BC04-4FA89EF6C465}"/>
    <cellStyle name="20% - Énfasis4 22_Margen" xfId="40049" xr:uid="{157F5465-AB4A-47A8-AF13-ECDE3D20590B}"/>
    <cellStyle name="20% - Énfasis4 23" xfId="8838" xr:uid="{DF996C5A-A4F0-4E4A-8766-69C93E8C7BD0}"/>
    <cellStyle name="20% - Énfasis4 23 2" xfId="8839" xr:uid="{D9C5BE3E-4448-4109-AD47-3E206C470929}"/>
    <cellStyle name="20% - Énfasis4 23_Margen" xfId="40050" xr:uid="{B5A5E3C0-2B71-4316-8BD8-BF6DA5E3FF94}"/>
    <cellStyle name="20% - Énfasis4 24" xfId="8840" xr:uid="{5735F3FA-7B14-41FF-B8A8-2B4317ACD3AF}"/>
    <cellStyle name="20% - Énfasis4 24 2" xfId="8841" xr:uid="{DB06B4DF-41A5-45D3-AD00-54853C2A2F09}"/>
    <cellStyle name="20% - Énfasis4 24_Margen" xfId="40051" xr:uid="{0B718984-B5F5-4E7A-8859-A422AD5B4C53}"/>
    <cellStyle name="20% - Énfasis4 25" xfId="8842" xr:uid="{6E08431F-13CC-4F8A-B089-334C831620B9}"/>
    <cellStyle name="20% - Énfasis4 25 2" xfId="8843" xr:uid="{D9982763-CFD7-4364-AD95-AE083EDD8374}"/>
    <cellStyle name="20% - Énfasis4 25_Margen" xfId="40052" xr:uid="{411EF91E-1175-4287-8D27-C9E9C004BCC6}"/>
    <cellStyle name="20% - Énfasis4 26" xfId="8844" xr:uid="{35F36952-F63B-4FBC-A12F-B092C77C9ACF}"/>
    <cellStyle name="20% - Énfasis4 26 2" xfId="8845" xr:uid="{99700077-53BD-448A-974B-BB49390616E0}"/>
    <cellStyle name="20% - Énfasis4 26_Margen" xfId="40053" xr:uid="{D410ECEF-43A1-46B8-9F3F-22C5FCAC45DF}"/>
    <cellStyle name="20% - Énfasis4 27" xfId="8846" xr:uid="{08AAC177-1264-4BBF-8069-76303F2B6FA5}"/>
    <cellStyle name="20% - Énfasis4 27 2" xfId="8847" xr:uid="{F40C51D3-AD99-4FD3-8B57-BD832610D2BD}"/>
    <cellStyle name="20% - Énfasis4 27_Margen" xfId="40054" xr:uid="{2DE9AF72-65A0-423F-884A-DCAA308BE164}"/>
    <cellStyle name="20% - Énfasis4 28" xfId="8848" xr:uid="{D399EC0C-D546-4826-AB00-CA90FAF660B0}"/>
    <cellStyle name="20% - Énfasis4 28 2" xfId="8849" xr:uid="{CB107E41-D6A1-45A0-8484-96815B1D8166}"/>
    <cellStyle name="20% - Énfasis4 28_Margen" xfId="40055" xr:uid="{1CFC4435-A2CC-4B0F-919A-F732B14B2E85}"/>
    <cellStyle name="20% - Énfasis4 29" xfId="8850" xr:uid="{4BE6111B-05A6-4345-BA4B-DA2E63A60FF6}"/>
    <cellStyle name="20% - Énfasis4 29 2" xfId="8851" xr:uid="{AEC65642-B7DB-4447-B4FE-92248E07C595}"/>
    <cellStyle name="20% - Énfasis4 29_Margen" xfId="40056" xr:uid="{84E90BA9-6EB0-4771-8BC8-933D85B9A11D}"/>
    <cellStyle name="20% - Énfasis4 3" xfId="304" xr:uid="{E94DADFE-C448-4D6B-AF6F-618F3EF58AF2}"/>
    <cellStyle name="20% - Énfasis4 3 10" xfId="305" xr:uid="{E12F2766-9CF2-41AB-87C0-31B10B5D017E}"/>
    <cellStyle name="20% - Énfasis4 3 11" xfId="306" xr:uid="{48ED2F6A-0F1E-4369-BA0F-6A14319EC91F}"/>
    <cellStyle name="20% - Énfasis4 3 12" xfId="307" xr:uid="{2C7A3F01-B3EA-44DF-AE3B-0D1098DBEC89}"/>
    <cellStyle name="20% - Énfasis4 3 13" xfId="308" xr:uid="{42AD9E87-0222-4773-85AA-A11198228E20}"/>
    <cellStyle name="20% - Énfasis4 3 14" xfId="309" xr:uid="{0B82A3FC-EDAD-4AC7-A426-BF922E45277B}"/>
    <cellStyle name="20% - Énfasis4 3 15" xfId="310" xr:uid="{79B77E99-4C77-4EB7-BE00-89B77F9963ED}"/>
    <cellStyle name="20% - Énfasis4 3 16" xfId="311" xr:uid="{66270B2D-AD8A-4C8D-91EA-94BFE5E8922A}"/>
    <cellStyle name="20% - Énfasis4 3 17" xfId="312" xr:uid="{306A038F-D5E9-42C2-8099-9203E9EC5F97}"/>
    <cellStyle name="20% - Énfasis4 3 18" xfId="313" xr:uid="{AC0D2758-B6D7-4EFA-917C-FB3BE0C38425}"/>
    <cellStyle name="20% - Énfasis4 3 19" xfId="48620" xr:uid="{CDC5E211-AEBA-4239-9A1E-B6AE99025311}"/>
    <cellStyle name="20% - Énfasis4 3 2" xfId="314" xr:uid="{6AFB4C0E-C861-44C7-BBA2-52CECB894266}"/>
    <cellStyle name="20% - Énfasis4 3 2 2" xfId="48621" xr:uid="{37CB7086-97F8-4FE9-AD43-093148181313}"/>
    <cellStyle name="20% - Énfasis4 3 3" xfId="315" xr:uid="{59B1CBDF-A75C-43B3-865F-A4CF486ADD6C}"/>
    <cellStyle name="20% - Énfasis4 3 4" xfId="316" xr:uid="{5661940A-317A-4249-A761-0EECE6064EFA}"/>
    <cellStyle name="20% - Énfasis4 3 5" xfId="317" xr:uid="{808AE453-55EC-4862-9287-6BE815F51AF7}"/>
    <cellStyle name="20% - Énfasis4 3 6" xfId="318" xr:uid="{9090842B-0969-4A7C-A58F-A43FAE3BF72E}"/>
    <cellStyle name="20% - Énfasis4 3 7" xfId="319" xr:uid="{E8411EF6-9CBE-4758-BC32-E3A675A1247B}"/>
    <cellStyle name="20% - Énfasis4 3 8" xfId="320" xr:uid="{790BE08B-86C8-4138-ADF8-1727A8738B7F}"/>
    <cellStyle name="20% - Énfasis4 3 9" xfId="321" xr:uid="{C4637AD6-7098-4129-8403-457D226C12CC}"/>
    <cellStyle name="20% - Énfasis4 3_BC SOLES" xfId="322" xr:uid="{67C83DD8-0647-4088-8ECD-6EB5294348C0}"/>
    <cellStyle name="20% - Énfasis4 30" xfId="8852" xr:uid="{6B1B03B3-E34E-439B-BEA6-6B2AEA037DE6}"/>
    <cellStyle name="20% - Énfasis4 30 2" xfId="8853" xr:uid="{23AEC684-AFE8-4116-8A22-F5BE4EDCC32A}"/>
    <cellStyle name="20% - Énfasis4 30_Margen" xfId="40057" xr:uid="{283D4AAC-CF59-4005-8B6A-96DF6BD933B4}"/>
    <cellStyle name="20% - Énfasis4 31" xfId="8854" xr:uid="{6910BD24-AD88-4088-95BB-EF6CF76051D3}"/>
    <cellStyle name="20% - Énfasis4 31 2" xfId="8855" xr:uid="{EF10457B-07B7-4DDB-8644-1A98AC669C80}"/>
    <cellStyle name="20% - Énfasis4 31_Margen" xfId="40058" xr:uid="{609BDA9A-BE8B-42C3-8399-7CD7E54C6AE5}"/>
    <cellStyle name="20% - Énfasis4 32" xfId="8856" xr:uid="{FA1308EA-CF4A-46C8-ACE9-C6FA369496DB}"/>
    <cellStyle name="20% - Énfasis4 32 2" xfId="8857" xr:uid="{265EC1D8-1B1D-4E5C-831C-1145862338E9}"/>
    <cellStyle name="20% - Énfasis4 32_Margen" xfId="40059" xr:uid="{81D8200D-F43F-4B0C-833C-915CA5612263}"/>
    <cellStyle name="20% - Énfasis4 33" xfId="8858" xr:uid="{6ADB5A51-7BB8-4DA8-94FB-78205AF5D917}"/>
    <cellStyle name="20% - Énfasis4 33 2" xfId="8859" xr:uid="{074BF0B0-C892-433C-ABBE-860E20CEE729}"/>
    <cellStyle name="20% - Énfasis4 33_Margen" xfId="40060" xr:uid="{B60C948E-AD8A-4E26-9481-0D34638D8E07}"/>
    <cellStyle name="20% - Énfasis4 34" xfId="8860" xr:uid="{18C03BB0-FEFD-4654-939A-CA958B064238}"/>
    <cellStyle name="20% - Énfasis4 34 2" xfId="8861" xr:uid="{3DFFC4D4-1E46-4381-90D3-8903417E391D}"/>
    <cellStyle name="20% - Énfasis4 34_Margen" xfId="40061" xr:uid="{87AFFE38-B9FD-41EE-A982-9CF6E8706212}"/>
    <cellStyle name="20% - Énfasis4 35" xfId="8862" xr:uid="{C5C39502-7343-45EC-AB42-93931286D15A}"/>
    <cellStyle name="20% - Énfasis4 35 2" xfId="8863" xr:uid="{1E2249FF-81CB-4C6E-8FC2-5B0BE70D4B02}"/>
    <cellStyle name="20% - Énfasis4 35_Margen" xfId="40062" xr:uid="{EFAFA77B-3BD8-4773-BB58-F59586F964DD}"/>
    <cellStyle name="20% - Énfasis4 36" xfId="8864" xr:uid="{225E4105-BD52-46F0-BB28-FA4145B6EC14}"/>
    <cellStyle name="20% - Énfasis4 36 2" xfId="8865" xr:uid="{33C09647-62B3-46D0-81F1-EEF8353E4833}"/>
    <cellStyle name="20% - Énfasis4 36_Margen" xfId="40063" xr:uid="{00943DE0-E5E0-4888-B3BE-682CE8582027}"/>
    <cellStyle name="20% - Énfasis4 37" xfId="8866" xr:uid="{AC0566B0-B1C0-4D61-9C8D-D5CF062EEE6B}"/>
    <cellStyle name="20% - Énfasis4 37 2" xfId="8867" xr:uid="{23ED2F25-E0B1-4EA2-A1C5-C33185848387}"/>
    <cellStyle name="20% - Énfasis4 37_Margen" xfId="40064" xr:uid="{25E940EF-28C9-44D5-9C6D-C9840CBA1E6D}"/>
    <cellStyle name="20% - Énfasis4 38" xfId="8868" xr:uid="{DD87CE2D-1EFC-47BF-AAC9-245C39159E9D}"/>
    <cellStyle name="20% - Énfasis4 38 2" xfId="8869" xr:uid="{335ECFCE-D22E-4341-959E-2F6BDE25294D}"/>
    <cellStyle name="20% - Énfasis4 38_Margen" xfId="40065" xr:uid="{DF156E19-D20C-4698-B1EF-11E5FEA6D8C5}"/>
    <cellStyle name="20% - Énfasis4 39" xfId="8870" xr:uid="{3EE81120-9E50-4410-8EAE-C4035306A166}"/>
    <cellStyle name="20% - Énfasis4 39 2" xfId="8871" xr:uid="{08C13571-DC04-4ADF-B1CB-27BFEE384D97}"/>
    <cellStyle name="20% - Énfasis4 39_Margen" xfId="40066" xr:uid="{36C98B3B-E42B-471F-8B53-F5986AD04572}"/>
    <cellStyle name="20% - Énfasis4 4" xfId="323" xr:uid="{1776F1E4-EDB5-4A8A-A281-825FD902B136}"/>
    <cellStyle name="20% - Énfasis4 4 10" xfId="324" xr:uid="{9513DADA-24D8-4757-970D-683A1EFD16F2}"/>
    <cellStyle name="20% - Énfasis4 4 11" xfId="325" xr:uid="{6EB82E93-FA5F-4971-BD70-297924E8B7CA}"/>
    <cellStyle name="20% - Énfasis4 4 12" xfId="326" xr:uid="{BE94C044-74AE-4FDE-B408-2B510DD8E025}"/>
    <cellStyle name="20% - Énfasis4 4 13" xfId="327" xr:uid="{491FDD88-B37B-40B7-82E2-E094868A1B2F}"/>
    <cellStyle name="20% - Énfasis4 4 14" xfId="328" xr:uid="{5DB751AE-6F95-45E4-891F-E05D4BDCB9C2}"/>
    <cellStyle name="20% - Énfasis4 4 15" xfId="329" xr:uid="{DA41B889-13BD-4654-923D-4118076713F4}"/>
    <cellStyle name="20% - Énfasis4 4 16" xfId="330" xr:uid="{7A0D8961-46E3-473C-A562-B93848480D9F}"/>
    <cellStyle name="20% - Énfasis4 4 17" xfId="331" xr:uid="{B1AC8E4F-EBD3-470F-A723-C01BF8E7695E}"/>
    <cellStyle name="20% - Énfasis4 4 18" xfId="332" xr:uid="{52C8E3E2-DACA-42F1-8362-76C210962AA0}"/>
    <cellStyle name="20% - Énfasis4 4 19" xfId="48622" xr:uid="{35CC2775-95E6-44F8-AC71-6CD20D07AEEA}"/>
    <cellStyle name="20% - Énfasis4 4 2" xfId="333" xr:uid="{E576D7E2-6143-440D-BB2F-1FB7D6D36F6D}"/>
    <cellStyle name="20% - Énfasis4 4 3" xfId="334" xr:uid="{81B46263-FA09-4322-9625-9F3C2DD0D4C5}"/>
    <cellStyle name="20% - Énfasis4 4 4" xfId="335" xr:uid="{D66C5749-D7D1-4BB3-94DE-9655AD8848CB}"/>
    <cellStyle name="20% - Énfasis4 4 5" xfId="336" xr:uid="{85404E39-34AC-4F5A-B157-7794EB0C1726}"/>
    <cellStyle name="20% - Énfasis4 4 6" xfId="337" xr:uid="{0C4707AD-6225-436D-99C7-252823147714}"/>
    <cellStyle name="20% - Énfasis4 4 7" xfId="338" xr:uid="{0783685D-CACB-409E-804D-9FF39F56E65F}"/>
    <cellStyle name="20% - Énfasis4 4 8" xfId="339" xr:uid="{61BC34DD-AF11-4382-A779-AFFA1DA0B027}"/>
    <cellStyle name="20% - Énfasis4 4 9" xfId="340" xr:uid="{72828D90-FE23-4D52-96B9-A7CE9F7FE562}"/>
    <cellStyle name="20% - Énfasis4 4_BC SOLES" xfId="341" xr:uid="{9BED9250-2D19-4721-A87B-3B96B41E503F}"/>
    <cellStyle name="20% - Énfasis4 40" xfId="8872" xr:uid="{4D52DB58-B13F-4925-8433-B1A4B51D00D3}"/>
    <cellStyle name="20% - Énfasis4 40 2" xfId="8873" xr:uid="{AE844319-B536-4FE2-855E-EEF57A54F586}"/>
    <cellStyle name="20% - Énfasis4 40_Margen" xfId="40067" xr:uid="{A5EB8DB4-8788-4939-8FF1-2134C45AC757}"/>
    <cellStyle name="20% - Énfasis4 41" xfId="8874" xr:uid="{66B24CA2-0653-49D7-B1BB-DEEEDCDF0C82}"/>
    <cellStyle name="20% - Énfasis4 41 2" xfId="8875" xr:uid="{FEB86C98-716F-4C8A-BE85-BD94492A3237}"/>
    <cellStyle name="20% - Énfasis4 41_Margen" xfId="40068" xr:uid="{ACBADF03-83AF-4411-A4C3-D060E67CC7C0}"/>
    <cellStyle name="20% - Énfasis4 42" xfId="8876" xr:uid="{4593075F-A162-43C7-9E69-8293A679BEFE}"/>
    <cellStyle name="20% - Énfasis4 42 2" xfId="8877" xr:uid="{40A8A395-D3B2-46A0-9B6C-49A2E1F2040B}"/>
    <cellStyle name="20% - Énfasis4 42_Margen" xfId="40069" xr:uid="{DFAC72A9-0E2C-4CCF-9422-CEE42A247328}"/>
    <cellStyle name="20% - Énfasis4 43" xfId="8878" xr:uid="{2FC32DC6-EF86-4775-AAA1-413C3D804D48}"/>
    <cellStyle name="20% - Énfasis4 43 2" xfId="8879" xr:uid="{B2DA64F3-E835-43DF-90D7-2CEC7F743F80}"/>
    <cellStyle name="20% - Énfasis4 43_Margen" xfId="40070" xr:uid="{B28B340A-A979-4AEA-8FC1-76F0202D90CA}"/>
    <cellStyle name="20% - Énfasis4 44" xfId="8880" xr:uid="{122B7B96-EA75-4879-8CA8-E20A5E0DB370}"/>
    <cellStyle name="20% - Énfasis4 44 2" xfId="8881" xr:uid="{60F74789-17D5-4DBC-B450-74C4C9A5A20B}"/>
    <cellStyle name="20% - Énfasis4 44_Margen" xfId="40071" xr:uid="{7329C8A4-8D4B-4767-937C-46A6BDD84AA1}"/>
    <cellStyle name="20% - Énfasis4 45" xfId="8882" xr:uid="{C9B4AD5A-9B69-41E3-A822-1E0432791F36}"/>
    <cellStyle name="20% - Énfasis4 45 10" xfId="8883" xr:uid="{36AE15CB-D4BF-458E-B637-0982067CBF83}"/>
    <cellStyle name="20% - Énfasis4 45 10 2" xfId="8884" xr:uid="{A071CC1B-3835-498A-8BF1-581F5248518A}"/>
    <cellStyle name="20% - Énfasis4 45 10_Margen" xfId="40072" xr:uid="{04550AEE-DA6D-4F0B-9E54-CB0BCE323E49}"/>
    <cellStyle name="20% - Énfasis4 45 11" xfId="8885" xr:uid="{E218E48D-0677-42C2-8771-54A897EBA26D}"/>
    <cellStyle name="20% - Énfasis4 45 11 2" xfId="8886" xr:uid="{D7474FF4-3655-43A8-B163-8BDC7B9DA442}"/>
    <cellStyle name="20% - Énfasis4 45 11_Margen" xfId="40073" xr:uid="{B227C558-B890-4F6B-90D3-7D2B810BB7D5}"/>
    <cellStyle name="20% - Énfasis4 45 12" xfId="8887" xr:uid="{F744FE11-516B-4A9D-AF62-AC9763602EAA}"/>
    <cellStyle name="20% - Énfasis4 45 12 2" xfId="8888" xr:uid="{0730401C-4A20-4CE7-94FE-351A5443B0BB}"/>
    <cellStyle name="20% - Énfasis4 45 12_Margen" xfId="40074" xr:uid="{440D830E-364E-45AB-82FB-AEF23CF550B5}"/>
    <cellStyle name="20% - Énfasis4 45 13" xfId="8889" xr:uid="{1C99BD0E-DB6B-41DB-8D44-9CDDE0389414}"/>
    <cellStyle name="20% - Énfasis4 45 13 2" xfId="8890" xr:uid="{7A967D3B-6E29-44DC-8709-10C61C247EEB}"/>
    <cellStyle name="20% - Énfasis4 45 13_Margen" xfId="40075" xr:uid="{746B0436-6389-4095-8358-73C1AA2565C8}"/>
    <cellStyle name="20% - Énfasis4 45 14" xfId="8891" xr:uid="{A7759563-C962-4417-AE9D-2D7E06F22170}"/>
    <cellStyle name="20% - Énfasis4 45 14 2" xfId="8892" xr:uid="{31C88726-75B5-4C43-B4AD-569A89186806}"/>
    <cellStyle name="20% - Énfasis4 45 14_Margen" xfId="40076" xr:uid="{ED87F337-36B1-4623-9EB7-99D99D8EFEE7}"/>
    <cellStyle name="20% - Énfasis4 45 15" xfId="8893" xr:uid="{B4594D16-3ED3-4F1C-B46C-88C432C9513E}"/>
    <cellStyle name="20% - Énfasis4 45 15 2" xfId="8894" xr:uid="{F58F119A-C5B9-418A-9C8F-19141ADD8CA3}"/>
    <cellStyle name="20% - Énfasis4 45 15_Margen" xfId="40077" xr:uid="{FE3F9BD3-39CD-4ABF-B0AB-2447D9D32F38}"/>
    <cellStyle name="20% - Énfasis4 45 16" xfId="8895" xr:uid="{B95C70B1-DE5C-4686-9E3E-FB6906A01D50}"/>
    <cellStyle name="20% - Énfasis4 45 16 2" xfId="8896" xr:uid="{E5A10683-46BE-4562-BE6A-32804AEA2E4C}"/>
    <cellStyle name="20% - Énfasis4 45 16_Margen" xfId="40078" xr:uid="{EAC8E13D-7879-4BCE-A1F0-C9C5EEB7C033}"/>
    <cellStyle name="20% - Énfasis4 45 17" xfId="8897" xr:uid="{6BBEA995-42FA-4747-B910-68D6758A98E0}"/>
    <cellStyle name="20% - Énfasis4 45 17 2" xfId="8898" xr:uid="{829AE895-D0AC-4BCC-9F45-3F69B5586387}"/>
    <cellStyle name="20% - Énfasis4 45 17_Margen" xfId="40079" xr:uid="{F06629D9-9AFF-4D98-9FE8-0DBB032943BA}"/>
    <cellStyle name="20% - Énfasis4 45 18" xfId="8899" xr:uid="{9526487C-E1A5-4579-B43C-8763B42A80AA}"/>
    <cellStyle name="20% - Énfasis4 45 18 2" xfId="8900" xr:uid="{D8453E63-7ECE-49CE-8B08-A7A8736105EF}"/>
    <cellStyle name="20% - Énfasis4 45 18_Margen" xfId="40080" xr:uid="{74B3EBC7-4F7B-408E-B984-BA1EB6FB0C85}"/>
    <cellStyle name="20% - Énfasis4 45 19" xfId="8901" xr:uid="{36A63C15-1A2A-472D-A717-FC81CE3128F6}"/>
    <cellStyle name="20% - Énfasis4 45 19 2" xfId="8902" xr:uid="{10B121C0-0AE9-4558-98DB-CBEA64E3706A}"/>
    <cellStyle name="20% - Énfasis4 45 19_Margen" xfId="40081" xr:uid="{EB90898B-88FD-4881-84D7-507EF0F4390F}"/>
    <cellStyle name="20% - Énfasis4 45 2" xfId="8903" xr:uid="{15C609D7-188D-4652-9B58-FBB9303B3097}"/>
    <cellStyle name="20% - Énfasis4 45 2 2" xfId="8904" xr:uid="{DB3636AD-6AFB-4D72-A4BC-A8A9616F37BB}"/>
    <cellStyle name="20% - Énfasis4 45 2_Margen" xfId="40082" xr:uid="{792C3F0B-03CA-46D0-9671-A63528729322}"/>
    <cellStyle name="20% - Énfasis4 45 20" xfId="8905" xr:uid="{69244002-B216-4994-B5D3-2C784F38378B}"/>
    <cellStyle name="20% - Énfasis4 45 20 2" xfId="8906" xr:uid="{44056399-0B75-42ED-8737-080BB3263E69}"/>
    <cellStyle name="20% - Énfasis4 45 20_Margen" xfId="40083" xr:uid="{96E4B79E-89AE-489F-9C7F-2D3053F60C04}"/>
    <cellStyle name="20% - Énfasis4 45 21" xfId="8907" xr:uid="{C1D1BDCF-41CE-42D0-9BBC-F219770F174F}"/>
    <cellStyle name="20% - Énfasis4 45 21 2" xfId="8908" xr:uid="{5676AED9-8DBE-4C9F-9E9F-A87F31A5842E}"/>
    <cellStyle name="20% - Énfasis4 45 21 2 2" xfId="8909" xr:uid="{1A348D6E-31FE-4653-B386-7CA2CD38AD43}"/>
    <cellStyle name="20% - Énfasis4 45 21 2_Margen" xfId="40084" xr:uid="{E12D396C-9CE7-4698-A5D3-BBD94A5F82C8}"/>
    <cellStyle name="20% - Énfasis4 45 21 3" xfId="8910" xr:uid="{AEBAA224-89D4-4FFD-8E9C-D81D868F6813}"/>
    <cellStyle name="20% - Énfasis4 45 21_Margen" xfId="40085" xr:uid="{BCD9322F-D508-4C4C-9A44-1C475ED7114E}"/>
    <cellStyle name="20% - Énfasis4 45 22" xfId="8911" xr:uid="{DC1C4875-6335-4359-A5C3-BD315461B0D2}"/>
    <cellStyle name="20% - Énfasis4 45 3" xfId="8912" xr:uid="{0405DE37-5075-4B80-847C-4A1CF52F4687}"/>
    <cellStyle name="20% - Énfasis4 45 3 2" xfId="8913" xr:uid="{35DA3F39-A236-4C9E-B3B4-70A8D9D398DC}"/>
    <cellStyle name="20% - Énfasis4 45 3_Margen" xfId="40086" xr:uid="{77C8445C-B822-4240-A567-29F0CF5ACF62}"/>
    <cellStyle name="20% - Énfasis4 45 4" xfId="8914" xr:uid="{278C21F2-4209-410B-AFDF-E284BF71D135}"/>
    <cellStyle name="20% - Énfasis4 45 4 2" xfId="8915" xr:uid="{B823DBF7-A8AA-4E1B-B9A6-60CC2D94971B}"/>
    <cellStyle name="20% - Énfasis4 45 4_Margen" xfId="40087" xr:uid="{E5121C4B-9E83-473E-919C-87AC78D4921C}"/>
    <cellStyle name="20% - Énfasis4 45 5" xfId="8916" xr:uid="{340A6AA0-9C57-413B-AE80-5E345D72DFCE}"/>
    <cellStyle name="20% - Énfasis4 45 5 2" xfId="8917" xr:uid="{801E96CD-6B96-4F64-8472-73726799A4EA}"/>
    <cellStyle name="20% - Énfasis4 45 5_Margen" xfId="40088" xr:uid="{04BA1C07-3C2D-4817-B8CE-F29FB66E0570}"/>
    <cellStyle name="20% - Énfasis4 45 6" xfId="8918" xr:uid="{556E9E88-013B-4962-94C8-D76829861453}"/>
    <cellStyle name="20% - Énfasis4 45 6 2" xfId="8919" xr:uid="{0817CBF2-3E6C-4CA0-A203-FD8DF0125523}"/>
    <cellStyle name="20% - Énfasis4 45 6_Margen" xfId="40089" xr:uid="{5B5B4E62-8FBF-444D-93C5-A5FF018D6A03}"/>
    <cellStyle name="20% - Énfasis4 45 7" xfId="8920" xr:uid="{83FBB039-DB4C-425C-ABF8-CF9F5F7F2E67}"/>
    <cellStyle name="20% - Énfasis4 45 7 2" xfId="8921" xr:uid="{5063B908-2C03-441F-9B1A-4CDCFEA7B24C}"/>
    <cellStyle name="20% - Énfasis4 45 7_Margen" xfId="40090" xr:uid="{D2654201-951E-4DF7-AD55-BA97733299D6}"/>
    <cellStyle name="20% - Énfasis4 45 8" xfId="8922" xr:uid="{A51298D1-6EC5-4EAD-80BD-8A6EB728EDA7}"/>
    <cellStyle name="20% - Énfasis4 45 8 2" xfId="8923" xr:uid="{C180D5DA-BCDD-45AA-A69F-E5ABE872B496}"/>
    <cellStyle name="20% - Énfasis4 45 8_Margen" xfId="40091" xr:uid="{A1ACEBDA-B006-470B-9C8C-567683CE7EFE}"/>
    <cellStyle name="20% - Énfasis4 45 9" xfId="8924" xr:uid="{51EA036D-99E6-4148-B9A9-F69456E105CB}"/>
    <cellStyle name="20% - Énfasis4 45 9 2" xfId="8925" xr:uid="{4E781148-CCD8-4C49-9C64-9F2ABAE43398}"/>
    <cellStyle name="20% - Énfasis4 45 9_Margen" xfId="40092" xr:uid="{62ACBC5E-1E24-43A0-8A82-B90196F6E5B3}"/>
    <cellStyle name="20% - Énfasis4 45_Margen" xfId="40093" xr:uid="{E64BCE3E-EEC4-4F28-82B9-A0896941661A}"/>
    <cellStyle name="20% - Énfasis4 46" xfId="8926" xr:uid="{A3CB1EBC-9E66-44D6-950F-81BB53D33A2D}"/>
    <cellStyle name="20% - Énfasis4 46 2" xfId="8927" xr:uid="{E9E1454D-5270-489E-8C85-ADEA0F854D8B}"/>
    <cellStyle name="20% - Énfasis4 46_Margen" xfId="40094" xr:uid="{75BF7A43-67DD-4157-B389-41B6BDDA9983}"/>
    <cellStyle name="20% - Énfasis4 47" xfId="8928" xr:uid="{BCAE284B-4443-4F7A-9EC6-37ADB8FD4997}"/>
    <cellStyle name="20% - Énfasis4 47 2" xfId="8929" xr:uid="{471E22D6-AF0C-407D-8102-35BA5F1BE367}"/>
    <cellStyle name="20% - Énfasis4 47_Margen" xfId="40095" xr:uid="{F2634D20-7377-4BB0-AACD-2196A5DFB762}"/>
    <cellStyle name="20% - Énfasis4 48" xfId="8930" xr:uid="{32644459-9EAE-4DA7-AC6A-DC028E12C970}"/>
    <cellStyle name="20% - Énfasis4 48 2" xfId="8931" xr:uid="{877F7162-29F5-464D-9FCC-9F5BA8431493}"/>
    <cellStyle name="20% - Énfasis4 48_Margen" xfId="40096" xr:uid="{94BCE25A-51FE-4C4D-9432-7C7F5872EB1C}"/>
    <cellStyle name="20% - Énfasis4 49" xfId="8932" xr:uid="{09F68B62-9FF0-4E17-869F-1908F15217BC}"/>
    <cellStyle name="20% - Énfasis4 49 2" xfId="8933" xr:uid="{68E6BE0F-8332-41FA-AE0E-9DA09900554C}"/>
    <cellStyle name="20% - Énfasis4 49_Margen" xfId="40097" xr:uid="{C1026061-B26C-4E44-B492-0906DFEA15C0}"/>
    <cellStyle name="20% - Énfasis4 5" xfId="342" xr:uid="{8DD26688-5CF0-4818-9C38-EFBF45703D99}"/>
    <cellStyle name="20% - Énfasis4 5 2" xfId="8934" xr:uid="{8880ABF0-924A-4D63-BFEA-9AA255121BC7}"/>
    <cellStyle name="20% - Énfasis4 5 3" xfId="8935" xr:uid="{464FA03F-D73F-4B87-9840-C360F61B7A24}"/>
    <cellStyle name="20% - Énfasis4 5_Margen" xfId="40098" xr:uid="{28BD0B08-369C-4A5B-A8C8-53E3716686F9}"/>
    <cellStyle name="20% - Énfasis4 50" xfId="8936" xr:uid="{D345ED86-9F15-4737-B10A-6B77A89FE285}"/>
    <cellStyle name="20% - Énfasis4 50 2" xfId="8937" xr:uid="{DCADBE00-C856-4641-ABC9-1CBEB9DD397B}"/>
    <cellStyle name="20% - Énfasis4 50_Margen" xfId="40099" xr:uid="{BD83E565-E610-4D60-BCFC-E1F182E6160D}"/>
    <cellStyle name="20% - Énfasis4 51" xfId="8938" xr:uid="{1E1B5B10-736A-49B2-B343-AE5FA41AB9E1}"/>
    <cellStyle name="20% - Énfasis4 51 2" xfId="8939" xr:uid="{109816E1-CF0F-4964-8B8B-A2E90E49DC1C}"/>
    <cellStyle name="20% - Énfasis4 51_Margen" xfId="40100" xr:uid="{5BFABD10-9E6E-4E49-94EB-60E52FE51352}"/>
    <cellStyle name="20% - Énfasis4 52" xfId="8940" xr:uid="{B8192B51-BC5F-4EF9-8CC0-CDA3FC4A1527}"/>
    <cellStyle name="20% - Énfasis4 52 2" xfId="8941" xr:uid="{9A4EF6D5-4966-49F1-938C-11F46FE6F15A}"/>
    <cellStyle name="20% - Énfasis4 52_Margen" xfId="40101" xr:uid="{77C72D11-F545-42C6-A6F6-30D4B07EC3E6}"/>
    <cellStyle name="20% - Énfasis4 53" xfId="8942" xr:uid="{48D25D19-B35B-4D33-93A3-0DB111299E75}"/>
    <cellStyle name="20% - Énfasis4 53 2" xfId="8943" xr:uid="{AB8F842D-18EB-4305-9F07-4DA832E5A6A6}"/>
    <cellStyle name="20% - Énfasis4 53_Margen" xfId="40102" xr:uid="{A28C9D99-D46F-49D3-807B-30B55EB79B9F}"/>
    <cellStyle name="20% - Énfasis4 54" xfId="8944" xr:uid="{F6D31310-7E49-48D5-AE41-37171DF8450B}"/>
    <cellStyle name="20% - Énfasis4 54 2" xfId="8945" xr:uid="{092B34B0-5548-47D8-813D-A59FEEE0C6CE}"/>
    <cellStyle name="20% - Énfasis4 54_Margen" xfId="40103" xr:uid="{2B36FAF1-4144-4A20-9AF8-021F6C95B187}"/>
    <cellStyle name="20% - Énfasis4 55" xfId="8946" xr:uid="{D955A1DE-0564-4350-A38E-A11A28942787}"/>
    <cellStyle name="20% - Énfasis4 55 2" xfId="8947" xr:uid="{922C55FC-ACA0-4062-A60A-C1160DFB3B4D}"/>
    <cellStyle name="20% - Énfasis4 55_Margen" xfId="40104" xr:uid="{E6D7C891-054A-4239-8151-435CBA9C4716}"/>
    <cellStyle name="20% - Énfasis4 56" xfId="8948" xr:uid="{5AF9838F-E6B7-40E4-BB1E-E9E64251A13B}"/>
    <cellStyle name="20% - Énfasis4 56 2" xfId="8949" xr:uid="{8BC4278E-3D21-4FDF-ABBC-FC3DBB303ECB}"/>
    <cellStyle name="20% - Énfasis4 56_Margen" xfId="40105" xr:uid="{B5E88A8E-DBEE-4608-A371-F4A617B6C5DF}"/>
    <cellStyle name="20% - Énfasis4 57" xfId="8950" xr:uid="{2EAC9420-FF8F-4242-85F7-B789267C7969}"/>
    <cellStyle name="20% - Énfasis4 57 2" xfId="8951" xr:uid="{B8C9B927-FFD8-4EE2-B776-37F68F3E5053}"/>
    <cellStyle name="20% - Énfasis4 57_Margen" xfId="40106" xr:uid="{02680D8F-F3E2-4B2B-B470-907C3FFC1820}"/>
    <cellStyle name="20% - Énfasis4 58" xfId="8952" xr:uid="{769C0B20-DE9F-4C60-84FB-2064D0688214}"/>
    <cellStyle name="20% - Énfasis4 58 2" xfId="8953" xr:uid="{9AA19E68-F854-4D5A-8B42-6A94EAE353CC}"/>
    <cellStyle name="20% - Énfasis4 58_Margen" xfId="40107" xr:uid="{308877C2-85DC-43CF-AB6B-EDC7C2A78616}"/>
    <cellStyle name="20% - Énfasis4 59" xfId="8954" xr:uid="{C190048D-7921-425C-A141-F69FF2BB565D}"/>
    <cellStyle name="20% - Énfasis4 59 2" xfId="8955" xr:uid="{A0056CDB-800B-4889-BAE2-68B03F108832}"/>
    <cellStyle name="20% - Énfasis4 59_Margen" xfId="40108" xr:uid="{BE697494-21D4-4938-A6C5-DED4EC991737}"/>
    <cellStyle name="20% - Énfasis4 6" xfId="8956" xr:uid="{DC0B0F94-6726-41FB-86DD-CD8460D1E1BF}"/>
    <cellStyle name="20% - Énfasis4 6 2" xfId="8957" xr:uid="{20174EF0-E7B7-4360-8FA4-7916B10F260A}"/>
    <cellStyle name="20% - Énfasis4 6 3" xfId="8958" xr:uid="{91BA57ED-8FD8-4ADB-8D5B-270BCA734B6F}"/>
    <cellStyle name="20% - Énfasis4 6_Margen" xfId="40109" xr:uid="{D222030A-9E84-4436-BEBC-6F3C265AE14C}"/>
    <cellStyle name="20% - Énfasis4 60" xfId="8959" xr:uid="{697A68F3-9F0B-42BF-AAA9-4A097D38FCEF}"/>
    <cellStyle name="20% - Énfasis4 60 2" xfId="8960" xr:uid="{69D8B64E-911C-488B-82AC-EF97AFF84917}"/>
    <cellStyle name="20% - Énfasis4 60_Margen" xfId="40110" xr:uid="{76A86911-BDAF-48F1-82BC-36654E990901}"/>
    <cellStyle name="20% - Énfasis4 61" xfId="8961" xr:uid="{EDD999A9-9EE9-437B-9FF7-AEBEFF0F3C07}"/>
    <cellStyle name="20% - Énfasis4 61 2" xfId="8962" xr:uid="{662C6B47-E3E4-4419-BF8F-DE3A4ABF04BA}"/>
    <cellStyle name="20% - Énfasis4 61_Margen" xfId="40111" xr:uid="{F5038FA5-7BA1-44DF-BBA4-FD1139F9CF45}"/>
    <cellStyle name="20% - Énfasis4 62" xfId="8963" xr:uid="{8346F3EB-1D07-4028-AD6D-C727B09A4BFC}"/>
    <cellStyle name="20% - Énfasis4 62 2" xfId="8964" xr:uid="{97A8D42F-55D6-4619-BCCD-B66B1A79BE29}"/>
    <cellStyle name="20% - Énfasis4 62_Margen" xfId="40112" xr:uid="{FB152D81-A77F-4B87-B918-3819E12C37AF}"/>
    <cellStyle name="20% - Énfasis4 63" xfId="8965" xr:uid="{5023B5E5-7F5F-4C29-891F-F0AE1926178F}"/>
    <cellStyle name="20% - Énfasis4 63 2" xfId="8966" xr:uid="{22E0DC7C-D601-45B3-835C-8222EF367357}"/>
    <cellStyle name="20% - Énfasis4 63_Margen" xfId="40113" xr:uid="{6A1F0D9B-EF27-4FC4-9A24-A010D67BC6AD}"/>
    <cellStyle name="20% - Énfasis4 64" xfId="8967" xr:uid="{46F6A8EA-72E9-449B-8489-CDB5AAE568D2}"/>
    <cellStyle name="20% - Énfasis4 64 2" xfId="8968" xr:uid="{4B0F2ED4-CFC4-41E3-8EBE-F6F8CC7D4C9D}"/>
    <cellStyle name="20% - Énfasis4 64_Margen" xfId="40114" xr:uid="{E9B701C1-97C5-4D3C-A344-D3F6C21642EA}"/>
    <cellStyle name="20% - Énfasis4 65" xfId="8969" xr:uid="{3A9B6A1B-634B-4F41-8687-C5F897AD54EA}"/>
    <cellStyle name="20% - Énfasis4 65 2" xfId="8970" xr:uid="{9B08372C-05AD-4408-BE5B-05AC2C56B48F}"/>
    <cellStyle name="20% - Énfasis4 65_Margen" xfId="40115" xr:uid="{08985EA5-20D8-4DD3-8299-217309983A84}"/>
    <cellStyle name="20% - Énfasis4 66" xfId="8971" xr:uid="{75219863-8EB7-4DE8-A717-F0E8E8E6495E}"/>
    <cellStyle name="20% - Énfasis4 66 2" xfId="8972" xr:uid="{B92CA780-D72F-44EC-AB0E-8A95D1914057}"/>
    <cellStyle name="20% - Énfasis4 66_Margen" xfId="40116" xr:uid="{0F2AED50-5674-4133-AB5E-9F915FB5AD28}"/>
    <cellStyle name="20% - Énfasis4 67" xfId="8973" xr:uid="{EFA1A128-002D-4328-B8EB-AE1D40DB4E03}"/>
    <cellStyle name="20% - Énfasis4 67 2" xfId="8974" xr:uid="{87C85CFF-FAF6-4B73-B85F-BF0F2BE8FD8E}"/>
    <cellStyle name="20% - Énfasis4 67_Margen" xfId="40117" xr:uid="{E5A2225F-4214-4847-A27C-50A095B2B222}"/>
    <cellStyle name="20% - Énfasis4 68" xfId="8975" xr:uid="{1E58DAFB-048A-40BF-8BB0-C5FDE3B13567}"/>
    <cellStyle name="20% - Énfasis4 68 2" xfId="8976" xr:uid="{2EEECF06-783F-44EC-9EF8-8BEB96970811}"/>
    <cellStyle name="20% - Énfasis4 68_Margen" xfId="40118" xr:uid="{DF83DB24-2293-4BCA-B934-8E0EACB11CA8}"/>
    <cellStyle name="20% - Énfasis4 69" xfId="8977" xr:uid="{03143E0F-8535-41B9-9161-7A737A83C43C}"/>
    <cellStyle name="20% - Énfasis4 69 2" xfId="8978" xr:uid="{176C0E6B-2D20-4E20-98C7-44ADEC7888BD}"/>
    <cellStyle name="20% - Énfasis4 69_Margen" xfId="40119" xr:uid="{C5C57EC7-CC46-47C7-AD0D-961C6D7618EC}"/>
    <cellStyle name="20% - Énfasis4 7" xfId="8979" xr:uid="{DEF34AFA-B311-4A5A-90E5-FAADAD2D513B}"/>
    <cellStyle name="20% - Énfasis4 7 2" xfId="8980" xr:uid="{13F56550-33A9-45B0-8F71-2758437098ED}"/>
    <cellStyle name="20% - Énfasis4 7 3" xfId="8981" xr:uid="{5694DF1A-EA4F-445B-A193-AB4E11280418}"/>
    <cellStyle name="20% - Énfasis4 7_Margen" xfId="40120" xr:uid="{8F7BC3B0-119B-472B-B70A-34DD061AAB30}"/>
    <cellStyle name="20% - Énfasis4 70" xfId="8982" xr:uid="{3AAC2905-5821-43E1-8C0D-191571324C0D}"/>
    <cellStyle name="20% - Énfasis4 70 2" xfId="8983" xr:uid="{7BD2953B-2196-487D-AD07-F12F18F628B1}"/>
    <cellStyle name="20% - Énfasis4 70_Margen" xfId="40121" xr:uid="{50ECFF58-35E4-4A76-8D0D-1FA2E6434B77}"/>
    <cellStyle name="20% - Énfasis4 71" xfId="8984" xr:uid="{5C8DE051-1938-4EED-8DE7-BF1F2B9AB274}"/>
    <cellStyle name="20% - Énfasis4 71 2" xfId="8985" xr:uid="{88587C66-0B29-46F7-AE18-9F44927732C8}"/>
    <cellStyle name="20% - Énfasis4 71_Margen" xfId="40122" xr:uid="{5E66BBF9-C50C-4460-ACBC-0BA8E1877971}"/>
    <cellStyle name="20% - Énfasis4 72" xfId="8986" xr:uid="{587AAA07-B923-473E-AC14-A4D020977BD7}"/>
    <cellStyle name="20% - Énfasis4 72 2" xfId="8987" xr:uid="{250A077F-4A05-4FAD-9234-70E33859F406}"/>
    <cellStyle name="20% - Énfasis4 72_Margen" xfId="40123" xr:uid="{6F161460-4999-47AB-89ED-B301AF1321B8}"/>
    <cellStyle name="20% - Énfasis4 73" xfId="8988" xr:uid="{98CA1F58-17DC-4B49-93F6-9102E36AEC2A}"/>
    <cellStyle name="20% - Énfasis4 73 2" xfId="8989" xr:uid="{AA969AFC-41D9-45F0-926F-4D873FBCB7A1}"/>
    <cellStyle name="20% - Énfasis4 73_Margen" xfId="40124" xr:uid="{F191ADDD-0B5F-4728-8014-9944BF7F36A0}"/>
    <cellStyle name="20% - Énfasis4 74" xfId="8990" xr:uid="{075F605F-26CB-4D52-857F-121B9ECFFCB0}"/>
    <cellStyle name="20% - Énfasis4 74 2" xfId="8991" xr:uid="{4CC679FE-C3E5-4C38-9F95-BA12C41EA800}"/>
    <cellStyle name="20% - Énfasis4 74_Margen" xfId="40125" xr:uid="{D8D7CF5F-40D7-4220-BC6A-5E519CEE628A}"/>
    <cellStyle name="20% - Énfasis4 75" xfId="8992" xr:uid="{B3D9C834-32A7-4F25-9493-A54C51867F41}"/>
    <cellStyle name="20% - Énfasis4 75 2" xfId="8993" xr:uid="{97F87668-0A65-4406-88F0-B5CB89EA3A9C}"/>
    <cellStyle name="20% - Énfasis4 75_Margen" xfId="40126" xr:uid="{FE6FBDE4-5B01-4C94-96C5-BB903E743CFA}"/>
    <cellStyle name="20% - Énfasis4 76" xfId="8994" xr:uid="{CEC40CA8-A1BC-4845-8084-68C0B41AE064}"/>
    <cellStyle name="20% - Énfasis4 76 2" xfId="8995" xr:uid="{78B97485-50FF-4D91-A7DC-7DBD6914EB55}"/>
    <cellStyle name="20% - Énfasis4 76_Margen" xfId="40127" xr:uid="{FB80EE37-A4CB-4650-8254-9597CD1017DF}"/>
    <cellStyle name="20% - Énfasis4 77" xfId="8996" xr:uid="{741ABF29-94C8-42FD-9B57-311606E5F992}"/>
    <cellStyle name="20% - Énfasis4 77 2" xfId="8997" xr:uid="{69F3B6A2-2A26-48A6-B839-3A13B9184ECC}"/>
    <cellStyle name="20% - Énfasis4 77_Margen" xfId="40128" xr:uid="{00B8CC5E-FAFA-40BF-9E79-46A3CE18993F}"/>
    <cellStyle name="20% - Énfasis4 78" xfId="8998" xr:uid="{BC9F4ABB-90A5-421A-B7CF-110BC7BF2753}"/>
    <cellStyle name="20% - Énfasis4 78 2" xfId="8999" xr:uid="{B710B148-2FA4-4D14-B72F-2B8F2EE6366F}"/>
    <cellStyle name="20% - Énfasis4 78_Margen" xfId="40129" xr:uid="{3D67A2F6-B681-4E69-BD7E-B40CDAF80A20}"/>
    <cellStyle name="20% - Énfasis4 79" xfId="9000" xr:uid="{066344C6-C460-4397-A892-441E83392598}"/>
    <cellStyle name="20% - Énfasis4 79 2" xfId="9001" xr:uid="{1FA86745-E29E-43B1-8B43-9CA005B3D75E}"/>
    <cellStyle name="20% - Énfasis4 79_Margen" xfId="40130" xr:uid="{BF648A4D-F3F0-4803-8B26-149AB71B6156}"/>
    <cellStyle name="20% - Énfasis4 8" xfId="9002" xr:uid="{442E6ED4-00CF-4599-9F49-C494AF7EDDFA}"/>
    <cellStyle name="20% - Énfasis4 8 2" xfId="9003" xr:uid="{4EB84386-7DC5-4AD9-A197-4485DDB09500}"/>
    <cellStyle name="20% - Énfasis4 8 3" xfId="9004" xr:uid="{87AE75C0-AE74-424C-8A3D-FE481BFE6AE7}"/>
    <cellStyle name="20% - Énfasis4 8_Margen" xfId="40131" xr:uid="{ED02B79E-2BF7-48D0-87B9-BD2D6DF63BF6}"/>
    <cellStyle name="20% - Énfasis4 80" xfId="9005" xr:uid="{DE3133A1-6B68-4828-B810-09EE023869C7}"/>
    <cellStyle name="20% - Énfasis4 80 2" xfId="9006" xr:uid="{28FE54B1-435E-4E0B-85B9-0BAE4C093F45}"/>
    <cellStyle name="20% - Énfasis4 80_Margen" xfId="40132" xr:uid="{DEF39A15-486C-4D98-9F1B-FA7BCC1CA1A9}"/>
    <cellStyle name="20% - Énfasis4 81" xfId="9007" xr:uid="{7807650D-9C11-404F-9794-EA1457BE0849}"/>
    <cellStyle name="20% - Énfasis4 81 2" xfId="9008" xr:uid="{2DD6BC74-C8D7-48F4-BD48-803D0004A66D}"/>
    <cellStyle name="20% - Énfasis4 81_Margen" xfId="40133" xr:uid="{E1A53436-5451-42E9-B559-B15280E4A639}"/>
    <cellStyle name="20% - Énfasis4 82" xfId="9009" xr:uid="{174E7918-4D1B-413E-80F0-4E0C913A4B17}"/>
    <cellStyle name="20% - Énfasis4 82 2" xfId="9010" xr:uid="{C898BDDF-42AE-4BFF-AF9C-ECD7CF77155C}"/>
    <cellStyle name="20% - Énfasis4 82_Margen" xfId="40134" xr:uid="{4284219C-04ED-4B12-8007-9239F5AFF800}"/>
    <cellStyle name="20% - Énfasis4 83" xfId="9011" xr:uid="{3C64193B-DB8F-438F-A697-F3E8EB8D070B}"/>
    <cellStyle name="20% - Énfasis4 83 2" xfId="9012" xr:uid="{CC32ADC3-E916-4AAD-B5C0-3A3182034CE7}"/>
    <cellStyle name="20% - Énfasis4 83_Margen" xfId="40135" xr:uid="{2EA938F9-650E-41A1-95E3-6746E5858630}"/>
    <cellStyle name="20% - Énfasis4 84" xfId="9013" xr:uid="{23E267F7-417E-4E24-9BED-833AB47498A9}"/>
    <cellStyle name="20% - Énfasis4 84 2" xfId="9014" xr:uid="{5D343823-C29D-4A91-BA08-4F8280ADD6A9}"/>
    <cellStyle name="20% - Énfasis4 84_Margen" xfId="40136" xr:uid="{D01B2264-A2F1-416B-8524-20005C14BE78}"/>
    <cellStyle name="20% - Énfasis4 85" xfId="9015" xr:uid="{60504A97-3AC5-40B5-9974-E1C521B370DA}"/>
    <cellStyle name="20% - Énfasis4 85 2" xfId="9016" xr:uid="{6BD61B95-A743-4599-BF5F-0EAF2D6AE6C8}"/>
    <cellStyle name="20% - Énfasis4 85_Margen" xfId="40137" xr:uid="{8638E964-3DC7-4BC6-AAAF-2F518756E730}"/>
    <cellStyle name="20% - Énfasis4 86" xfId="9017" xr:uid="{992EEF4F-3ADD-45E8-BECA-D96AFAE89D43}"/>
    <cellStyle name="20% - Énfasis4 86 2" xfId="9018" xr:uid="{84C43ECA-667F-4A60-8816-94F7CF081638}"/>
    <cellStyle name="20% - Énfasis4 86_Margen" xfId="40138" xr:uid="{08261245-0282-495A-942D-3C6F99033982}"/>
    <cellStyle name="20% - Énfasis4 87" xfId="9019" xr:uid="{097A9FCB-F60A-4CDE-8474-79912ACDFAA7}"/>
    <cellStyle name="20% - Énfasis4 87 2" xfId="9020" xr:uid="{8D03A246-E7BB-4FEE-B02B-B8284B087FE2}"/>
    <cellStyle name="20% - Énfasis4 87_Margen" xfId="40139" xr:uid="{C17FF199-5762-40A7-8C10-ABECDB7DDE07}"/>
    <cellStyle name="20% - Énfasis4 88" xfId="9021" xr:uid="{0868DE2A-408E-465C-98B5-8B04B30B5CFA}"/>
    <cellStyle name="20% - Énfasis4 88 2" xfId="9022" xr:uid="{6FE34CE5-8D2D-4C41-B0EB-09EB015DAE94}"/>
    <cellStyle name="20% - Énfasis4 88_Margen" xfId="40140" xr:uid="{01BD3322-8735-4B39-8B5E-21F716F8AA02}"/>
    <cellStyle name="20% - Énfasis4 89" xfId="9023" xr:uid="{97A7CFE7-A194-4B2F-9A7F-528AE3D26979}"/>
    <cellStyle name="20% - Énfasis4 89 2" xfId="9024" xr:uid="{C66050A0-AE2E-438F-A35C-810EDED23B88}"/>
    <cellStyle name="20% - Énfasis4 89_Margen" xfId="40141" xr:uid="{53AE18AD-37B0-4838-A21A-DBBBDBF5120E}"/>
    <cellStyle name="20% - Énfasis4 9" xfId="9025" xr:uid="{9737560A-0436-4AF6-B6BD-A7B01A9A9F94}"/>
    <cellStyle name="20% - Énfasis4 9 2" xfId="9026" xr:uid="{76172F6F-401A-4D93-9950-0ACC98D74BE0}"/>
    <cellStyle name="20% - Énfasis4 9 3" xfId="9027" xr:uid="{65690DA3-B5E7-4140-B732-639066416E1A}"/>
    <cellStyle name="20% - Énfasis4 9_Margen" xfId="40142" xr:uid="{62CA31F4-8451-400A-B8B1-9F630433D61F}"/>
    <cellStyle name="20% - Énfasis4 90" xfId="9028" xr:uid="{7105DF4C-16A3-4F41-AAA7-32C0524273C1}"/>
    <cellStyle name="20% - Énfasis4 90 2" xfId="9029" xr:uid="{CEB68BEC-6DB7-4195-ADC5-211ED6D01D3F}"/>
    <cellStyle name="20% - Énfasis4 90_Margen" xfId="40143" xr:uid="{ED6FB81E-1093-449D-B03D-B36601D9241F}"/>
    <cellStyle name="20% - Énfasis4 91" xfId="9030" xr:uid="{9FF56451-E5E3-4DA7-A0CA-23E8C183E425}"/>
    <cellStyle name="20% - Énfasis4 91 2" xfId="9031" xr:uid="{AAAABEBD-A95C-418A-8794-A3B21A6C62EE}"/>
    <cellStyle name="20% - Énfasis4 91_Margen" xfId="40144" xr:uid="{A526C60B-6F3F-4D45-A144-1E31D64226B0}"/>
    <cellStyle name="20% - Énfasis4 92" xfId="9032" xr:uid="{632B39A9-CFEB-410A-8A42-A8A98D52E785}"/>
    <cellStyle name="20% - Énfasis4 92 2" xfId="9033" xr:uid="{EAAE2324-93A6-4CD3-8E40-4A5E60EAA01A}"/>
    <cellStyle name="20% - Énfasis4 92_Margen" xfId="40145" xr:uid="{923A686B-7CB9-4A5F-B0F5-C5529ACF3592}"/>
    <cellStyle name="20% - Énfasis4 93" xfId="9034" xr:uid="{93C1B12A-AF64-4654-871C-98B16F623060}"/>
    <cellStyle name="20% - Énfasis4 93 2" xfId="9035" xr:uid="{8BE5AAAB-A145-48AB-8927-E36A4F94E05A}"/>
    <cellStyle name="20% - Énfasis4 93_Margen" xfId="40146" xr:uid="{9292E761-81C4-4DFD-9B13-B41D6EE4DC27}"/>
    <cellStyle name="20% - Énfasis4 94" xfId="9036" xr:uid="{3F43EB4D-41D2-4E0B-B495-1B7CF2E9ABE4}"/>
    <cellStyle name="20% - Énfasis4 94 2" xfId="9037" xr:uid="{BB26474D-59EB-4D95-A406-C8B11F00FD04}"/>
    <cellStyle name="20% - Énfasis4 94_Margen" xfId="40147" xr:uid="{6A0BE5D9-0D7B-4B91-9930-D9B60B0561C1}"/>
    <cellStyle name="20% - Énfasis4 95" xfId="9038" xr:uid="{BD2ADBD6-444F-43A3-88CC-0C66987BF737}"/>
    <cellStyle name="20% - Énfasis4 95 2" xfId="9039" xr:uid="{3CE6053D-36AB-480D-A451-B7219379D81A}"/>
    <cellStyle name="20% - Énfasis4 95_Margen" xfId="40148" xr:uid="{1AA7B389-1FDE-4A88-A6E1-BB6133FBF5E5}"/>
    <cellStyle name="20% - Énfasis4 96" xfId="9040" xr:uid="{58DA7C68-90D1-410C-AA98-87A22ED752E7}"/>
    <cellStyle name="20% - Énfasis4 96 2" xfId="9041" xr:uid="{ADA66CD9-B1E5-4239-B3FB-6F86425FBDF8}"/>
    <cellStyle name="20% - Énfasis4 96_Margen" xfId="40149" xr:uid="{681FDFAA-7441-46F1-B554-56FFEE24BAC8}"/>
    <cellStyle name="20% - Énfasis4 97" xfId="9042" xr:uid="{6F381275-5557-419D-BA9E-DB29162F8E04}"/>
    <cellStyle name="20% - Énfasis4 97 2" xfId="9043" xr:uid="{8EFBEDA0-43D3-4A12-9B99-09D8FE2D5D1F}"/>
    <cellStyle name="20% - Énfasis4 97_Margen" xfId="40150" xr:uid="{6AA381C5-6A50-48E8-8E0C-EB8D1CD1C5D0}"/>
    <cellStyle name="20% - Énfasis4 98" xfId="9044" xr:uid="{CDAB5B1B-C1F8-408B-8931-57A96A54A0E7}"/>
    <cellStyle name="20% - Énfasis4 98 2" xfId="9045" xr:uid="{2E2A5FEA-C0EB-464B-BCFD-C3A57EC86E35}"/>
    <cellStyle name="20% - Énfasis4 98_Margen" xfId="40151" xr:uid="{5F972A95-FCBD-4564-A994-BE9969C8ED79}"/>
    <cellStyle name="20% - Énfasis4 99" xfId="9046" xr:uid="{B3B984D6-1ACC-44B2-8DE6-E348413003A4}"/>
    <cellStyle name="20% - Énfasis4 99 2" xfId="9047" xr:uid="{C8939C34-FF12-4985-9CEC-82B4EFA600B0}"/>
    <cellStyle name="20% - Énfasis4 99_Margen" xfId="40152" xr:uid="{D7B9F994-3B64-4F5B-8EAA-29AACC85E4C0}"/>
    <cellStyle name="20% - Énfasis5 10" xfId="9048" xr:uid="{8F6B2E0F-7563-429D-BFA0-C66BA9DD8269}"/>
    <cellStyle name="20% - Énfasis5 10 2" xfId="9049" xr:uid="{9B7A3AF4-C84F-48D8-8A57-35D791A8BD0A}"/>
    <cellStyle name="20% - Énfasis5 10 3" xfId="9050" xr:uid="{3B1D2D0E-2357-4610-881D-00BBE0C37AD1}"/>
    <cellStyle name="20% - Énfasis5 10_Margen" xfId="40153" xr:uid="{CEA1A2A9-7AA2-4837-B773-8F9B027FFE9D}"/>
    <cellStyle name="20% - Énfasis5 100" xfId="9051" xr:uid="{2715F495-32F1-4FB1-A997-9C8B1B78361E}"/>
    <cellStyle name="20% - Énfasis5 100 2" xfId="9052" xr:uid="{3F09C06F-A05E-4F8D-9EA0-70D5320857E7}"/>
    <cellStyle name="20% - Énfasis5 100_Margen" xfId="40154" xr:uid="{333F74AD-0D69-41BC-9C01-66C3B9E123D7}"/>
    <cellStyle name="20% - Énfasis5 101" xfId="9053" xr:uid="{EB39729E-DCD8-4C0D-B14C-D1AB873ACF4B}"/>
    <cellStyle name="20% - Énfasis5 101 2" xfId="9054" xr:uid="{F0497339-2DA6-4EBD-8C8B-B8AA58E43063}"/>
    <cellStyle name="20% - Énfasis5 101_Margen" xfId="40155" xr:uid="{61484FF2-0650-42F5-9FC9-A2922F613508}"/>
    <cellStyle name="20% - Énfasis5 102" xfId="9055" xr:uid="{6272C73E-B850-484C-8173-91EC3A983A1C}"/>
    <cellStyle name="20% - Énfasis5 102 2" xfId="9056" xr:uid="{9E02BA64-5840-446F-ADE0-ED524FF706D9}"/>
    <cellStyle name="20% - Énfasis5 102_Margen" xfId="40156" xr:uid="{ACA5EF12-BC1D-45EC-8046-CB20B4CA1513}"/>
    <cellStyle name="20% - Énfasis5 103" xfId="9057" xr:uid="{F1EFB3B2-6EBE-4510-9EB9-1FB187FC5892}"/>
    <cellStyle name="20% - Énfasis5 103 2" xfId="9058" xr:uid="{9998B6CF-3961-4140-9997-6425CA625750}"/>
    <cellStyle name="20% - Énfasis5 103_Margen" xfId="40157" xr:uid="{04839CED-2A61-4FC6-AE3F-B814FB6DBDB5}"/>
    <cellStyle name="20% - Énfasis5 104" xfId="9059" xr:uid="{997A7565-1329-480E-A6A6-4B0D2149766B}"/>
    <cellStyle name="20% - Énfasis5 104 2" xfId="9060" xr:uid="{F8798B4E-FA10-4AC6-BF2A-BD23E0539200}"/>
    <cellStyle name="20% - Énfasis5 104_Margen" xfId="40158" xr:uid="{02C9BAA3-F2E8-4DF7-BA94-D1C6D47CE160}"/>
    <cellStyle name="20% - Énfasis5 105" xfId="9061" xr:uid="{87432557-6638-456E-90D2-493036288214}"/>
    <cellStyle name="20% - Énfasis5 105 2" xfId="9062" xr:uid="{AF4BB50B-936C-4962-B0C9-511C5075770C}"/>
    <cellStyle name="20% - Énfasis5 105_Margen" xfId="40159" xr:uid="{346BFE3C-0DC0-4454-B973-D9C2E6126D97}"/>
    <cellStyle name="20% - Énfasis5 106" xfId="9063" xr:uid="{20E42B92-0315-44FF-A650-F4CFD6EC94A4}"/>
    <cellStyle name="20% - Énfasis5 106 2" xfId="9064" xr:uid="{7638482E-DA2D-4456-A5FE-D6A3EC99B593}"/>
    <cellStyle name="20% - Énfasis5 106_Margen" xfId="40160" xr:uid="{2010D52B-0D1F-4049-987D-CB7E8735AAF5}"/>
    <cellStyle name="20% - Énfasis5 107" xfId="9065" xr:uid="{C8EFA082-BB2C-452B-A8C4-482C65D49BEF}"/>
    <cellStyle name="20% - Énfasis5 107 2" xfId="9066" xr:uid="{F2C7C19F-9E29-442D-B5B8-C78ED2300FE7}"/>
    <cellStyle name="20% - Énfasis5 107_Margen" xfId="40161" xr:uid="{6284954E-5ABF-424E-9F44-DCB4A4F0CF4B}"/>
    <cellStyle name="20% - Énfasis5 108" xfId="9067" xr:uid="{0467A427-CFC3-4D70-A51D-27562C65F408}"/>
    <cellStyle name="20% - Énfasis5 108 2" xfId="9068" xr:uid="{17F6D979-3DB4-430A-8A9D-57A3CD6DDD6A}"/>
    <cellStyle name="20% - Énfasis5 108_Margen" xfId="40162" xr:uid="{8372F264-F8B1-40A5-A91E-B657D7C69C8A}"/>
    <cellStyle name="20% - Énfasis5 109" xfId="9069" xr:uid="{C4AFB172-AE3A-44A6-B3DD-45C22B2D5A69}"/>
    <cellStyle name="20% - Énfasis5 109 2" xfId="9070" xr:uid="{D337DD2C-9B25-408D-94D4-01896298BCBD}"/>
    <cellStyle name="20% - Énfasis5 109_Margen" xfId="40163" xr:uid="{297007CA-FFF1-4D9A-AE6A-54DCA20393A3}"/>
    <cellStyle name="20% - Énfasis5 11" xfId="9071" xr:uid="{BA6395D3-9F55-4818-8507-B9A517417D10}"/>
    <cellStyle name="20% - Énfasis5 11 2" xfId="9072" xr:uid="{6E00E7B1-2CA8-409D-8CE9-FD42E1062BD4}"/>
    <cellStyle name="20% - Énfasis5 11_Margen" xfId="40164" xr:uid="{50421EF1-F70C-43C2-93FB-39B3B7C07F64}"/>
    <cellStyle name="20% - Énfasis5 110" xfId="9073" xr:uid="{609C8127-9BC4-4F97-A39F-CBBDFD23AFCF}"/>
    <cellStyle name="20% - Énfasis5 110 2" xfId="9074" xr:uid="{EC92ADB5-EB5A-4919-B6EE-5A1DABF381AA}"/>
    <cellStyle name="20% - Énfasis5 110_Margen" xfId="40165" xr:uid="{EE193DFD-4D4F-4A4F-A031-1CBA1CBD028C}"/>
    <cellStyle name="20% - Énfasis5 111" xfId="9075" xr:uid="{5CA13E66-C85F-4668-99E9-78D794FC2905}"/>
    <cellStyle name="20% - Énfasis5 111 2" xfId="9076" xr:uid="{D85436B0-000A-4409-936E-E4B1267368B4}"/>
    <cellStyle name="20% - Énfasis5 111_Margen" xfId="40166" xr:uid="{29490E8D-B054-489D-8441-0E3A4E8A556E}"/>
    <cellStyle name="20% - Énfasis5 112" xfId="9077" xr:uid="{1920C3B7-4B4A-4B71-A089-CC726AD1A414}"/>
    <cellStyle name="20% - Énfasis5 112 2" xfId="9078" xr:uid="{217E47EE-CDDA-422E-8B8D-97D6AE32A266}"/>
    <cellStyle name="20% - Énfasis5 112_Margen" xfId="40167" xr:uid="{0EA2BAF2-4F12-479C-8B9E-921CCA49AFBC}"/>
    <cellStyle name="20% - Énfasis5 113" xfId="9079" xr:uid="{83D54D77-78F2-4C49-9255-3B0FA5FA4D42}"/>
    <cellStyle name="20% - Énfasis5 113 2" xfId="9080" xr:uid="{1CC3B03A-B5ED-428F-8D11-892D372FAB61}"/>
    <cellStyle name="20% - Énfasis5 113_Margen" xfId="40168" xr:uid="{DBED8940-6478-4599-BB74-BC26E987F97D}"/>
    <cellStyle name="20% - Énfasis5 114" xfId="9081" xr:uid="{39427678-5B06-4C31-B150-C754B03278E3}"/>
    <cellStyle name="20% - Énfasis5 114 2" xfId="9082" xr:uid="{FBBB95B1-EA9A-4A34-AD89-263BC9C66E1F}"/>
    <cellStyle name="20% - Énfasis5 114_Margen" xfId="40169" xr:uid="{121B130C-3261-4F03-98D4-4AA19B468A46}"/>
    <cellStyle name="20% - Énfasis5 115" xfId="9083" xr:uid="{BC564DE9-2418-469D-A28A-96C45FCBEB49}"/>
    <cellStyle name="20% - Énfasis5 115 2" xfId="9084" xr:uid="{E0308EB2-BBED-4F13-A95E-44F5672A17D8}"/>
    <cellStyle name="20% - Énfasis5 115_Margen" xfId="40170" xr:uid="{7E5F6800-EF21-40FF-B05B-4DF0C7C41AF3}"/>
    <cellStyle name="20% - Énfasis5 116" xfId="9085" xr:uid="{BDF5F996-1A65-44A6-9218-7E73D3EDD12E}"/>
    <cellStyle name="20% - Énfasis5 116 2" xfId="9086" xr:uid="{1E9DFCF3-1115-4C23-A20C-3B63E52E0966}"/>
    <cellStyle name="20% - Énfasis5 116_Margen" xfId="40171" xr:uid="{B4BAA01D-987F-4558-889F-0F0CEC64FAE6}"/>
    <cellStyle name="20% - Énfasis5 117" xfId="9087" xr:uid="{AAC62D38-DE0A-4013-A23D-32D1E95F7EBC}"/>
    <cellStyle name="20% - Énfasis5 117 2" xfId="9088" xr:uid="{7B996DEF-50B6-4E8D-B51D-02FCC34ADF7D}"/>
    <cellStyle name="20% - Énfasis5 117_Margen" xfId="40172" xr:uid="{C3C4351C-CD1F-45EB-98F9-8817BF5E6173}"/>
    <cellStyle name="20% - Énfasis5 118" xfId="9089" xr:uid="{B47AB9D6-44DC-4422-9FD0-3E9444666428}"/>
    <cellStyle name="20% - Énfasis5 118 2" xfId="9090" xr:uid="{99C22B07-CBC9-49A5-9DCE-EF184E14158C}"/>
    <cellStyle name="20% - Énfasis5 118_Margen" xfId="40173" xr:uid="{009B1335-0D1D-46C3-ABFC-68203CB15B38}"/>
    <cellStyle name="20% - Énfasis5 119" xfId="9091" xr:uid="{03E957DE-1B97-4A3E-9779-F1AC15D23E0A}"/>
    <cellStyle name="20% - Énfasis5 119 2" xfId="9092" xr:uid="{B9D7FB62-2BEA-4825-9EFE-FFB7E17670C2}"/>
    <cellStyle name="20% - Énfasis5 119_Margen" xfId="40174" xr:uid="{19340C88-84D4-4098-BB04-9762AC5F2B17}"/>
    <cellStyle name="20% - Énfasis5 12" xfId="9093" xr:uid="{57E7F128-33C6-4AC0-B2CA-1A261801021C}"/>
    <cellStyle name="20% - Énfasis5 12 2" xfId="9094" xr:uid="{5631B264-9142-48F5-87F1-A29BC73028B5}"/>
    <cellStyle name="20% - Énfasis5 12_Margen" xfId="40175" xr:uid="{1F65E03F-8849-498D-8E53-5029F423582B}"/>
    <cellStyle name="20% - Énfasis5 120" xfId="9095" xr:uid="{020BD9E6-EE21-4404-9202-86909A6CAC5D}"/>
    <cellStyle name="20% - Énfasis5 120 2" xfId="9096" xr:uid="{EBE42FEC-D789-403F-9D4F-D18395E38636}"/>
    <cellStyle name="20% - Énfasis5 120_Margen" xfId="40176" xr:uid="{C2C4C480-13B7-41FB-A6F5-742CD6F485D8}"/>
    <cellStyle name="20% - Énfasis5 121" xfId="9097" xr:uid="{24D8B235-0A7A-4379-84A6-EFA5C05033E2}"/>
    <cellStyle name="20% - Énfasis5 121 2" xfId="9098" xr:uid="{D68AF81A-D9F5-423B-830A-485FF8D3D188}"/>
    <cellStyle name="20% - Énfasis5 121_Margen" xfId="40177" xr:uid="{4504F897-AA59-49CC-A701-3EED10364005}"/>
    <cellStyle name="20% - Énfasis5 122" xfId="9099" xr:uid="{CD28BB69-6A86-4B06-8E29-3C616788759A}"/>
    <cellStyle name="20% - Énfasis5 122 2" xfId="9100" xr:uid="{788E9B4E-264D-42A9-8275-AD3A2DEE8086}"/>
    <cellStyle name="20% - Énfasis5 122_Margen" xfId="40178" xr:uid="{4A4F9214-2C51-42F9-B42B-E2314AEB3620}"/>
    <cellStyle name="20% - Énfasis5 123" xfId="9101" xr:uid="{000070D5-6FF6-46DD-B7D8-EF718D149169}"/>
    <cellStyle name="20% - Énfasis5 123 2" xfId="9102" xr:uid="{49D8C2BF-5371-477A-B031-963DB204DABF}"/>
    <cellStyle name="20% - Énfasis5 123_Margen" xfId="40179" xr:uid="{5EDF20AE-B978-472C-9D80-E6D0845265DF}"/>
    <cellStyle name="20% - Énfasis5 124" xfId="9103" xr:uid="{BFAEEE55-1318-4E89-A774-C89DE4EECE85}"/>
    <cellStyle name="20% - Énfasis5 124 2" xfId="9104" xr:uid="{70BE8C28-AF9B-4AD0-B941-55F3D03813B0}"/>
    <cellStyle name="20% - Énfasis5 124_Margen" xfId="40180" xr:uid="{46B2EF54-4C1A-4562-B459-DEEC102AB84E}"/>
    <cellStyle name="20% - Énfasis5 125" xfId="9105" xr:uid="{7019B04C-F798-4F04-B6A7-AA05D07FDDB3}"/>
    <cellStyle name="20% - Énfasis5 125 2" xfId="9106" xr:uid="{446C77AA-E6E7-47FF-9794-D3ADE48ED326}"/>
    <cellStyle name="20% - Énfasis5 125_Margen" xfId="40181" xr:uid="{C5E39B0C-762F-477B-9395-FC1F6AFC6059}"/>
    <cellStyle name="20% - Énfasis5 126" xfId="9107" xr:uid="{D7CE1E32-2CAE-4A51-8A07-BDE9C9449D1E}"/>
    <cellStyle name="20% - Énfasis5 126 2" xfId="9108" xr:uid="{1D76E318-F64E-44EC-A2E2-6DABD75BF2EB}"/>
    <cellStyle name="20% - Énfasis5 126_Margen" xfId="40182" xr:uid="{384EB290-0084-4818-9FE9-2FDDEE452773}"/>
    <cellStyle name="20% - Énfasis5 127" xfId="9109" xr:uid="{C98E62AA-D036-4A91-9B6B-26341B16E67E}"/>
    <cellStyle name="20% - Énfasis5 127 2" xfId="9110" xr:uid="{D14CD6C5-4437-4858-873E-717C85F65079}"/>
    <cellStyle name="20% - Énfasis5 127_Margen" xfId="40183" xr:uid="{CB354AE6-E910-4A83-86C3-77F61C7EE8F9}"/>
    <cellStyle name="20% - Énfasis5 128" xfId="9111" xr:uid="{549E3F3D-1E43-4C1E-AB2B-23D485A56585}"/>
    <cellStyle name="20% - Énfasis5 128 2" xfId="9112" xr:uid="{0BECFD70-169D-41E9-8BC1-49B39EA169EB}"/>
    <cellStyle name="20% - Énfasis5 128_Margen" xfId="40184" xr:uid="{9DA484D9-F3F3-47A7-919E-AC9603C8122B}"/>
    <cellStyle name="20% - Énfasis5 129" xfId="9113" xr:uid="{C3AEAF62-1402-4BF0-BA95-83C06D632458}"/>
    <cellStyle name="20% - Énfasis5 129 2" xfId="9114" xr:uid="{895AC913-3EC3-436B-9988-13B2198BAC3F}"/>
    <cellStyle name="20% - Énfasis5 129_Margen" xfId="40185" xr:uid="{7DDC61D8-361A-4A94-B7D6-E72D4AA8E7B2}"/>
    <cellStyle name="20% - Énfasis5 13" xfId="9115" xr:uid="{961A0A14-7185-4A5E-8DB2-CCDC3BF235CE}"/>
    <cellStyle name="20% - Énfasis5 13 2" xfId="9116" xr:uid="{74020DDA-5278-4AE5-842C-C33F282B7C01}"/>
    <cellStyle name="20% - Énfasis5 13_Margen" xfId="40186" xr:uid="{8DCACE30-CA9D-4E65-A4D1-7F179AC0953C}"/>
    <cellStyle name="20% - Énfasis5 130" xfId="9117" xr:uid="{7A1A7C61-6F16-4869-B69F-5DFCAD230CBF}"/>
    <cellStyle name="20% - Énfasis5 130 2" xfId="9118" xr:uid="{9E30BAA2-571E-4115-B54E-B12AC833C30F}"/>
    <cellStyle name="20% - Énfasis5 130_Margen" xfId="40187" xr:uid="{8CDA2AD6-922A-4780-9704-0CD9674051FB}"/>
    <cellStyle name="20% - Énfasis5 131" xfId="9119" xr:uid="{838411E1-8C85-427B-955A-A41B50691BFC}"/>
    <cellStyle name="20% - Énfasis5 131 2" xfId="9120" xr:uid="{E1AA295E-49E9-4EAA-8AEC-D22DABCFD560}"/>
    <cellStyle name="20% - Énfasis5 131_Margen" xfId="40188" xr:uid="{B161DCF2-95D6-49AC-BB14-7EF3F122964E}"/>
    <cellStyle name="20% - Énfasis5 132" xfId="9121" xr:uid="{569D1EE4-4A5A-492B-8E71-23267E6819EF}"/>
    <cellStyle name="20% - Énfasis5 132 2" xfId="9122" xr:uid="{1BF7F66F-FA23-4DD3-9E19-9E2719A9E5E8}"/>
    <cellStyle name="20% - Énfasis5 132_Margen" xfId="40189" xr:uid="{3659EFE1-9588-4DB6-BF56-7313F8F3F3DE}"/>
    <cellStyle name="20% - Énfasis5 133" xfId="9123" xr:uid="{C3042DAC-25D9-4520-920F-7C09D985138A}"/>
    <cellStyle name="20% - Énfasis5 133 2" xfId="9124" xr:uid="{35D759C5-61A3-4BF8-854F-CFAC74386158}"/>
    <cellStyle name="20% - Énfasis5 133_Margen" xfId="40190" xr:uid="{8A4ABAB0-900C-4041-9C7D-88D23E8D8CFC}"/>
    <cellStyle name="20% - Énfasis5 134" xfId="9125" xr:uid="{FDB05DD3-F0E0-4319-9C0B-8DF600DE07F8}"/>
    <cellStyle name="20% - Énfasis5 134 2" xfId="9126" xr:uid="{CE0905E4-FB57-462C-8C71-31D1C2FAA348}"/>
    <cellStyle name="20% - Énfasis5 134_Margen" xfId="40191" xr:uid="{2110CA4F-F48F-4CFA-A019-E7CFC261C480}"/>
    <cellStyle name="20% - Énfasis5 135" xfId="9127" xr:uid="{A7847B9E-119C-40E5-94E3-EAEDA805E63C}"/>
    <cellStyle name="20% - Énfasis5 135 2" xfId="9128" xr:uid="{EFEFDAA4-747E-493C-A546-854605B6B900}"/>
    <cellStyle name="20% - Énfasis5 135_Margen" xfId="40192" xr:uid="{7CA528CE-E28C-4DE3-816D-AE2237F992BC}"/>
    <cellStyle name="20% - Énfasis5 136" xfId="9129" xr:uid="{E106F26C-5B0E-446F-91FC-B35D9E767457}"/>
    <cellStyle name="20% - Énfasis5 136 2" xfId="9130" xr:uid="{6C6937D8-5418-49AC-A50E-4AA5773F62CB}"/>
    <cellStyle name="20% - Énfasis5 136_Margen" xfId="40193" xr:uid="{A60E674B-886D-4525-863E-B5D2241AD400}"/>
    <cellStyle name="20% - Énfasis5 137" xfId="9131" xr:uid="{AC9DA762-64E1-4BB3-9C4D-66DB2AC37F92}"/>
    <cellStyle name="20% - Énfasis5 137 2" xfId="9132" xr:uid="{5DE6A8CE-D944-4F55-AE44-16C16359EEBD}"/>
    <cellStyle name="20% - Énfasis5 137_Margen" xfId="40194" xr:uid="{D03C7688-5856-4754-A62D-5A26EDF93626}"/>
    <cellStyle name="20% - Énfasis5 138" xfId="9133" xr:uid="{81D5B8D8-6E9E-4961-9F0B-553D9F4E8229}"/>
    <cellStyle name="20% - Énfasis5 138 2" xfId="9134" xr:uid="{ABBBFF7E-EABF-4281-B9AA-884725F57531}"/>
    <cellStyle name="20% - Énfasis5 138_Margen" xfId="40195" xr:uid="{E8AE1971-30F0-4AAA-932F-50F9775C1E24}"/>
    <cellStyle name="20% - Énfasis5 139" xfId="9135" xr:uid="{BA187C1F-C026-4649-9540-88E08BC2E35C}"/>
    <cellStyle name="20% - Énfasis5 139 2" xfId="9136" xr:uid="{8B67D38E-0667-415E-B82A-657802967C2A}"/>
    <cellStyle name="20% - Énfasis5 139_Margen" xfId="40196" xr:uid="{A5643AFD-BC57-4FC0-A420-E01E6CCAEB7F}"/>
    <cellStyle name="20% - Énfasis5 14" xfId="9137" xr:uid="{7B154427-1D98-4862-A65F-D900D7C0828A}"/>
    <cellStyle name="20% - Énfasis5 14 2" xfId="9138" xr:uid="{17436528-E161-4AC5-8BB1-0918593930FD}"/>
    <cellStyle name="20% - Énfasis5 14_Margen" xfId="40197" xr:uid="{261A8FA5-FBC7-487A-99C1-41FE82DFBB1F}"/>
    <cellStyle name="20% - Énfasis5 140" xfId="9139" xr:uid="{B5DBAC77-A0F6-4447-8A9C-5831B75A68E3}"/>
    <cellStyle name="20% - Énfasis5 140 2" xfId="9140" xr:uid="{CE08A2B3-33A4-4FFF-BD2E-5E430A738629}"/>
    <cellStyle name="20% - Énfasis5 140_Margen" xfId="40198" xr:uid="{CF7F603F-69BC-491E-A962-94514C92C188}"/>
    <cellStyle name="20% - Énfasis5 141" xfId="9141" xr:uid="{A71378E2-2C45-4BCC-AFF3-4B2E5C9DF5BE}"/>
    <cellStyle name="20% - Énfasis5 141 2" xfId="9142" xr:uid="{F6E141D9-DF38-4B07-8F67-73541AD34955}"/>
    <cellStyle name="20% - Énfasis5 141_Margen" xfId="40199" xr:uid="{DA98935D-2440-41D1-863E-6633D2FA88A7}"/>
    <cellStyle name="20% - Énfasis5 142" xfId="9143" xr:uid="{85D0F9CD-93D5-4F69-A535-4A6D7F47B56A}"/>
    <cellStyle name="20% - Énfasis5 142 2" xfId="9144" xr:uid="{95FBBE2A-CE51-476E-A586-2C50EFCED43E}"/>
    <cellStyle name="20% - Énfasis5 142_Margen" xfId="40200" xr:uid="{CFEEC52D-C9E0-4E31-80AF-E45A6394C349}"/>
    <cellStyle name="20% - Énfasis5 143" xfId="9145" xr:uid="{3847D22C-C755-4613-9C6B-333DBCEBFED1}"/>
    <cellStyle name="20% - Énfasis5 143 2" xfId="9146" xr:uid="{9B4D67A9-B941-4E8C-BC23-A9091E08B707}"/>
    <cellStyle name="20% - Énfasis5 143_Margen" xfId="40201" xr:uid="{A377B19A-83A0-4880-8976-013920D45D15}"/>
    <cellStyle name="20% - Énfasis5 144" xfId="9147" xr:uid="{ECEA146D-02AE-4EEA-B4AA-F9A004E37E79}"/>
    <cellStyle name="20% - Énfasis5 144 2" xfId="9148" xr:uid="{5BB937F3-AEFE-4A1A-852A-BE696F8B171D}"/>
    <cellStyle name="20% - Énfasis5 144_Margen" xfId="40202" xr:uid="{65598EB4-2B9C-45BA-BAF9-483F494104E5}"/>
    <cellStyle name="20% - Énfasis5 145" xfId="9149" xr:uid="{2EF76EA9-622C-44CD-A754-EC25D17D0B9D}"/>
    <cellStyle name="20% - Énfasis5 145 2" xfId="9150" xr:uid="{65842476-7366-4BE6-97D9-C083CE45ED2F}"/>
    <cellStyle name="20% - Énfasis5 145_Margen" xfId="40203" xr:uid="{0FA90FFB-F9C6-41E7-B829-C6D4CE8CC6B1}"/>
    <cellStyle name="20% - Énfasis5 146" xfId="9151" xr:uid="{F51DCB9F-AE4D-41AE-A5D3-A0831C28FBA1}"/>
    <cellStyle name="20% - Énfasis5 146 2" xfId="9152" xr:uid="{53604C43-4783-4F3E-8383-D40BCBE17C6E}"/>
    <cellStyle name="20% - Énfasis5 146_Margen" xfId="40204" xr:uid="{E9E4F59B-1AD1-4EA5-A730-815801F46E2C}"/>
    <cellStyle name="20% - Énfasis5 147" xfId="9153" xr:uid="{BF333C85-41AB-4B68-B899-24BFC48B09AF}"/>
    <cellStyle name="20% - Énfasis5 147 2" xfId="9154" xr:uid="{73974E33-98C3-40D9-B288-DAD51668F627}"/>
    <cellStyle name="20% - Énfasis5 147_Margen" xfId="40205" xr:uid="{3EF24A21-996B-4622-AFDB-6EFB63313CE7}"/>
    <cellStyle name="20% - Énfasis5 148" xfId="9155" xr:uid="{CC59018B-ED9F-4220-9699-5A80FC0984EF}"/>
    <cellStyle name="20% - Énfasis5 148 2" xfId="9156" xr:uid="{2794726B-3235-43BD-803B-A9537807BFEF}"/>
    <cellStyle name="20% - Énfasis5 148_Margen" xfId="40206" xr:uid="{0E257BFD-9830-4768-AC53-64A9152F9442}"/>
    <cellStyle name="20% - Énfasis5 149" xfId="9157" xr:uid="{07AFE564-F865-4FF3-B7DA-10CF0C5E6A78}"/>
    <cellStyle name="20% - Énfasis5 149 2" xfId="9158" xr:uid="{CD86DDDF-2236-42B6-8870-BBBED747F815}"/>
    <cellStyle name="20% - Énfasis5 149_Margen" xfId="40207" xr:uid="{355241D8-0106-4CE2-8D37-C3B43D4AD223}"/>
    <cellStyle name="20% - Énfasis5 15" xfId="9159" xr:uid="{244973FB-735E-43C9-A3B5-4AF8A4272693}"/>
    <cellStyle name="20% - Énfasis5 15 2" xfId="9160" xr:uid="{53F58926-2726-4013-AA00-7B7B7B48146B}"/>
    <cellStyle name="20% - Énfasis5 15_Margen" xfId="40208" xr:uid="{1E6034F0-8631-49B2-9BF4-D8D6A6CA803F}"/>
    <cellStyle name="20% - Énfasis5 150" xfId="9161" xr:uid="{E3557A8F-310B-4A5C-8825-5C0BDD926C67}"/>
    <cellStyle name="20% - Énfasis5 150 2" xfId="9162" xr:uid="{5C3A25A7-0C7E-4F57-8CC2-FE10C39479A5}"/>
    <cellStyle name="20% - Énfasis5 150_Margen" xfId="40209" xr:uid="{A4C44B3C-637D-4761-A4F5-B6C4318607A4}"/>
    <cellStyle name="20% - Énfasis5 151" xfId="9163" xr:uid="{D095CAE6-D300-463A-907F-5F79010AF9E4}"/>
    <cellStyle name="20% - Énfasis5 151 2" xfId="9164" xr:uid="{8E4DB3B7-FE66-4685-8DC8-CB58A10DF7D7}"/>
    <cellStyle name="20% - Énfasis5 151_Margen" xfId="40210" xr:uid="{C9F2FF01-18CA-46F7-88C2-DE6E452F4B2B}"/>
    <cellStyle name="20% - Énfasis5 152" xfId="9165" xr:uid="{EC64C2C9-58C9-4766-BE76-EF382B3FF09F}"/>
    <cellStyle name="20% - Énfasis5 152 2" xfId="9166" xr:uid="{23AEBA6D-A1C4-436A-9BBE-0BEBDC157982}"/>
    <cellStyle name="20% - Énfasis5 152_Margen" xfId="40211" xr:uid="{91C4AD4C-A31F-416C-A99A-26D1C37DA038}"/>
    <cellStyle name="20% - Énfasis5 153" xfId="9167" xr:uid="{D3CD112D-C533-401C-81C4-3AFD5C57AF2D}"/>
    <cellStyle name="20% - Énfasis5 153 2" xfId="9168" xr:uid="{3DED9A5D-D1AA-40BF-8596-40F91C787E78}"/>
    <cellStyle name="20% - Énfasis5 153_Margen" xfId="40212" xr:uid="{405478ED-09B5-4507-ABB3-C0ED4FFF93D1}"/>
    <cellStyle name="20% - Énfasis5 154" xfId="9169" xr:uid="{7EE1106F-4B8F-4792-9C2C-BD987481785C}"/>
    <cellStyle name="20% - Énfasis5 154 2" xfId="9170" xr:uid="{E4660FA0-54B1-4AEC-A072-73499486B83D}"/>
    <cellStyle name="20% - Énfasis5 154_Margen" xfId="40213" xr:uid="{19EF4972-4A4C-4BCF-9F3A-69A04A9DD08E}"/>
    <cellStyle name="20% - Énfasis5 155" xfId="9171" xr:uid="{2222F524-6E31-49EF-A65B-65A0F00C6C26}"/>
    <cellStyle name="20% - Énfasis5 155 2" xfId="9172" xr:uid="{6542EB88-9886-4FB0-B5F7-F9EACD274794}"/>
    <cellStyle name="20% - Énfasis5 155_Margen" xfId="40214" xr:uid="{B4EAE774-DED8-45C0-B3B3-B69B9095039E}"/>
    <cellStyle name="20% - Énfasis5 156" xfId="9173" xr:uid="{5F8A453F-E967-4EB5-BABA-F2FCC847BE38}"/>
    <cellStyle name="20% - Énfasis5 156 2" xfId="9174" xr:uid="{02B8456B-B3DC-4D54-AF20-5629B327F644}"/>
    <cellStyle name="20% - Énfasis5 156_Margen" xfId="40215" xr:uid="{B9B607AE-A4D6-4E51-B652-8280C3E511CF}"/>
    <cellStyle name="20% - Énfasis5 157" xfId="9175" xr:uid="{9793C33E-42BC-4087-B488-1CB16DD564CF}"/>
    <cellStyle name="20% - Énfasis5 157 2" xfId="9176" xr:uid="{33955C72-122F-430F-BF7F-B33FE4386B27}"/>
    <cellStyle name="20% - Énfasis5 157_Margen" xfId="40216" xr:uid="{04220503-2CA0-4A52-864D-FE3679DDEE62}"/>
    <cellStyle name="20% - Énfasis5 158" xfId="9177" xr:uid="{B71B4CA3-36E7-4A1E-896D-064D7A22D562}"/>
    <cellStyle name="20% - Énfasis5 158 2" xfId="9178" xr:uid="{7E262089-C226-425F-8F9C-113BE1B04B23}"/>
    <cellStyle name="20% - Énfasis5 158_Margen" xfId="40217" xr:uid="{76652359-E47E-4037-9B9F-39CABD4C83F8}"/>
    <cellStyle name="20% - Énfasis5 159" xfId="9179" xr:uid="{8640395E-DD9E-446C-A666-420F269A110A}"/>
    <cellStyle name="20% - Énfasis5 159 2" xfId="9180" xr:uid="{8D569A34-304F-462A-AF61-41731A16F1D0}"/>
    <cellStyle name="20% - Énfasis5 159_Margen" xfId="40218" xr:uid="{8B795579-E37B-49C8-A795-C8149295E191}"/>
    <cellStyle name="20% - Énfasis5 16" xfId="9181" xr:uid="{2B9AD6DD-9E90-41C9-BDDF-35ADFB8345D3}"/>
    <cellStyle name="20% - Énfasis5 16 10" xfId="9182" xr:uid="{E06DA0C5-5762-4F2B-AC77-52CD1ED5CE81}"/>
    <cellStyle name="20% - Énfasis5 16 10 2" xfId="9183" xr:uid="{9B2807C4-BDEA-471E-9ECC-D46717A444D7}"/>
    <cellStyle name="20% - Énfasis5 16 10_Margen" xfId="40219" xr:uid="{2D216BCE-631D-4633-A082-9F728E52AA54}"/>
    <cellStyle name="20% - Énfasis5 16 11" xfId="9184" xr:uid="{7C53C0B8-E9C8-44E1-965C-403B11C97A16}"/>
    <cellStyle name="20% - Énfasis5 16 11 2" xfId="9185" xr:uid="{D6C7D900-11FE-4491-B71B-9516E9C1A292}"/>
    <cellStyle name="20% - Énfasis5 16 11_Margen" xfId="40220" xr:uid="{30819B3C-B33F-4EF9-9F2E-D631D25D3E68}"/>
    <cellStyle name="20% - Énfasis5 16 12" xfId="9186" xr:uid="{B7B67F62-A93E-4047-8194-A9DBACE9DD3E}"/>
    <cellStyle name="20% - Énfasis5 16 12 2" xfId="9187" xr:uid="{6B3EF2C0-C46C-494E-B02D-D4292CD00AD1}"/>
    <cellStyle name="20% - Énfasis5 16 12_Margen" xfId="40221" xr:uid="{7E0F8991-EB6E-42C3-ADC2-A7EF4E0EBFB1}"/>
    <cellStyle name="20% - Énfasis5 16 13" xfId="9188" xr:uid="{2A12A8E0-004B-4662-A30F-AFF97EFEB630}"/>
    <cellStyle name="20% - Énfasis5 16 13 2" xfId="9189" xr:uid="{7D80ECFA-E582-428B-B167-1A11E01CAE34}"/>
    <cellStyle name="20% - Énfasis5 16 13_Margen" xfId="40222" xr:uid="{77DA18F1-801D-4A57-A4CB-6DF4382D628F}"/>
    <cellStyle name="20% - Énfasis5 16 14" xfId="9190" xr:uid="{0DD491CE-1B4E-4C36-9106-5553C4C13DB5}"/>
    <cellStyle name="20% - Énfasis5 16 14 2" xfId="9191" xr:uid="{F6C25902-D8DA-49EA-B7E7-B448D27CD640}"/>
    <cellStyle name="20% - Énfasis5 16 14_Margen" xfId="40223" xr:uid="{F89D005B-A280-4558-B131-C73CE0A5B0E1}"/>
    <cellStyle name="20% - Énfasis5 16 15" xfId="9192" xr:uid="{B098EE47-1657-4693-8B38-F0C6112EAE70}"/>
    <cellStyle name="20% - Énfasis5 16 15 2" xfId="9193" xr:uid="{129295D1-7ACE-4DED-BC9C-74A8ECC47D4A}"/>
    <cellStyle name="20% - Énfasis5 16 15_Margen" xfId="40224" xr:uid="{2BD9C78F-44CF-47FD-B4C6-33268185DCB9}"/>
    <cellStyle name="20% - Énfasis5 16 16" xfId="9194" xr:uid="{0F93290F-55FE-43BD-AE42-83B637F04650}"/>
    <cellStyle name="20% - Énfasis5 16 16 2" xfId="9195" xr:uid="{47959C07-BC28-442D-892E-AF4410457E3A}"/>
    <cellStyle name="20% - Énfasis5 16 16_Margen" xfId="40225" xr:uid="{F1654B41-150C-4863-9CB0-5700BA7E1E09}"/>
    <cellStyle name="20% - Énfasis5 16 17" xfId="9196" xr:uid="{7891FF1F-A8D4-4152-8FEC-24028E4DE4B9}"/>
    <cellStyle name="20% - Énfasis5 16 17 2" xfId="9197" xr:uid="{B2E01496-D36D-44E7-8C16-17F8D23E15B3}"/>
    <cellStyle name="20% - Énfasis5 16 17_Margen" xfId="40226" xr:uid="{009DCBE0-AEE4-48AA-937B-DBCF777E92C3}"/>
    <cellStyle name="20% - Énfasis5 16 18" xfId="9198" xr:uid="{FAFF963D-7A4C-4345-8336-00A537F55BDA}"/>
    <cellStyle name="20% - Énfasis5 16 18 2" xfId="9199" xr:uid="{620DD1C0-761C-4A39-B18D-AA7C651CB10C}"/>
    <cellStyle name="20% - Énfasis5 16 18_Margen" xfId="40227" xr:uid="{335C814C-9F58-459F-9EDD-F14A08BEC982}"/>
    <cellStyle name="20% - Énfasis5 16 19" xfId="9200" xr:uid="{996601A1-A319-44C0-9EC7-06DB81905C5E}"/>
    <cellStyle name="20% - Énfasis5 16 19 2" xfId="9201" xr:uid="{234456B7-24F2-4907-93D3-CD87A405A56C}"/>
    <cellStyle name="20% - Énfasis5 16 19_Margen" xfId="40228" xr:uid="{DC94D7F4-1627-49C1-B8F3-5909424DE99D}"/>
    <cellStyle name="20% - Énfasis5 16 2" xfId="9202" xr:uid="{62C24425-B56F-4366-812D-C599AAEADDD8}"/>
    <cellStyle name="20% - Énfasis5 16 2 2" xfId="9203" xr:uid="{84080CF2-0217-4A34-9CEE-92A29A2EA0C9}"/>
    <cellStyle name="20% - Énfasis5 16 2_Margen" xfId="40229" xr:uid="{F4908C77-762E-4308-AF53-17C752C1E8A1}"/>
    <cellStyle name="20% - Énfasis5 16 20" xfId="9204" xr:uid="{1410E7F5-38C6-49CF-B759-F492B9B44C41}"/>
    <cellStyle name="20% - Énfasis5 16 20 2" xfId="9205" xr:uid="{E704106A-989C-4F40-859C-96F2548E8A04}"/>
    <cellStyle name="20% - Énfasis5 16 20_Margen" xfId="40230" xr:uid="{74B76E9F-3C20-40FB-BB29-431ED580EBA8}"/>
    <cellStyle name="20% - Énfasis5 16 21" xfId="9206" xr:uid="{8B0F61D6-38EB-44D7-BAB1-24214856F7AF}"/>
    <cellStyle name="20% - Énfasis5 16 21 2" xfId="9207" xr:uid="{79EF29C1-D0EC-45DB-8972-8CFD295D7D34}"/>
    <cellStyle name="20% - Énfasis5 16 21_Margen" xfId="40231" xr:uid="{5DEA5822-D4F9-4C87-8FC1-3B9B149DEF71}"/>
    <cellStyle name="20% - Énfasis5 16 22" xfId="9208" xr:uid="{B4BEAACC-3C14-41F5-BDB7-06CB5E763C6A}"/>
    <cellStyle name="20% - Énfasis5 16 3" xfId="9209" xr:uid="{252B6CFD-D188-4A33-B4CA-AA0CF5B2392B}"/>
    <cellStyle name="20% - Énfasis5 16 3 2" xfId="9210" xr:uid="{C603CD5A-E206-4B6C-A10F-FA130D7E4235}"/>
    <cellStyle name="20% - Énfasis5 16 3_Margen" xfId="40232" xr:uid="{A4CA0D3F-BCCD-4D98-92C7-935F0844F8E4}"/>
    <cellStyle name="20% - Énfasis5 16 4" xfId="9211" xr:uid="{ABF9239A-BA94-4980-88C3-87221362C481}"/>
    <cellStyle name="20% - Énfasis5 16 4 2" xfId="9212" xr:uid="{7910D1DF-7CA6-4482-9BC3-777A045333CF}"/>
    <cellStyle name="20% - Énfasis5 16 4_Margen" xfId="40233" xr:uid="{0AF7653E-B292-4DA6-A979-7D7CC00705EC}"/>
    <cellStyle name="20% - Énfasis5 16 5" xfId="9213" xr:uid="{C6285668-48EF-4292-B485-E2C59E6646F9}"/>
    <cellStyle name="20% - Énfasis5 16 5 2" xfId="9214" xr:uid="{BCFDC846-E38C-4701-A5AF-ADAC6D10D68C}"/>
    <cellStyle name="20% - Énfasis5 16 5_Margen" xfId="40234" xr:uid="{1AE75954-927C-49D6-9A1E-F64C88346AAF}"/>
    <cellStyle name="20% - Énfasis5 16 6" xfId="9215" xr:uid="{9C1122F8-393E-409A-A72D-893D749DCDB5}"/>
    <cellStyle name="20% - Énfasis5 16 6 2" xfId="9216" xr:uid="{B95EFCD7-323D-4699-9BBD-8CD35AF4C217}"/>
    <cellStyle name="20% - Énfasis5 16 6_Margen" xfId="40235" xr:uid="{B8AF7466-B5B4-4FB7-986F-AE0A924B44BA}"/>
    <cellStyle name="20% - Énfasis5 16 7" xfId="9217" xr:uid="{F1CACF06-6AB4-4026-9570-A67672A407BC}"/>
    <cellStyle name="20% - Énfasis5 16 7 2" xfId="9218" xr:uid="{588FAF91-3975-4AA2-863E-3DB6DD50521B}"/>
    <cellStyle name="20% - Énfasis5 16 7_Margen" xfId="40236" xr:uid="{23E07439-356C-4C70-AD47-44947BC05321}"/>
    <cellStyle name="20% - Énfasis5 16 8" xfId="9219" xr:uid="{33282E7D-247D-4675-BF77-DED37DFD0D5C}"/>
    <cellStyle name="20% - Énfasis5 16 8 2" xfId="9220" xr:uid="{553CD9D1-6F19-4CB0-AD17-2DB80B541C84}"/>
    <cellStyle name="20% - Énfasis5 16 8_Margen" xfId="40237" xr:uid="{6EF9814C-4735-49A8-810B-A0E4B70A2BE2}"/>
    <cellStyle name="20% - Énfasis5 16 9" xfId="9221" xr:uid="{36563A69-2D3E-43B0-9363-5B41DEB503D5}"/>
    <cellStyle name="20% - Énfasis5 16 9 2" xfId="9222" xr:uid="{AA1E7779-2C34-4B62-8D9B-5B8D7FBC2E9A}"/>
    <cellStyle name="20% - Énfasis5 16 9_Margen" xfId="40238" xr:uid="{2A0D03D8-3E4F-44CB-8E3A-96A7A73E2E06}"/>
    <cellStyle name="20% - Énfasis5 16_Margen" xfId="40239" xr:uid="{706989AB-4D2E-4385-A0D7-55BF492D4A1C}"/>
    <cellStyle name="20% - Énfasis5 160" xfId="9223" xr:uid="{847B1E54-7FEA-48F9-BF26-B0E7A2B1AAFE}"/>
    <cellStyle name="20% - Énfasis5 160 2" xfId="9224" xr:uid="{5C4BFAA5-DB88-4D70-B656-26A0F6ACD232}"/>
    <cellStyle name="20% - Énfasis5 160_Margen" xfId="40240" xr:uid="{2BEAE180-E058-482D-A906-7868B0A77096}"/>
    <cellStyle name="20% - Énfasis5 161" xfId="9225" xr:uid="{426D1825-ABB0-4D5E-B7C9-45FD92E968A8}"/>
    <cellStyle name="20% - Énfasis5 161 2" xfId="9226" xr:uid="{EE59F033-F7FC-4AEA-8DC2-F46A00818E55}"/>
    <cellStyle name="20% - Énfasis5 161_Margen" xfId="40241" xr:uid="{4B2377E6-7998-4FDE-ABA8-5EEC4735F61C}"/>
    <cellStyle name="20% - Énfasis5 162" xfId="9227" xr:uid="{DA7FD665-5128-4D3A-8F9B-5CF9173656B9}"/>
    <cellStyle name="20% - Énfasis5 162 2" xfId="9228" xr:uid="{6B68C632-1427-41D6-9E64-4CF0EF462215}"/>
    <cellStyle name="20% - Énfasis5 162_Margen" xfId="40242" xr:uid="{C09DFC2F-0D2B-4E50-BD84-8BE86613FD57}"/>
    <cellStyle name="20% - Énfasis5 163" xfId="9229" xr:uid="{A4D0D1A4-AABE-43F8-A247-BE2682347FC2}"/>
    <cellStyle name="20% - Énfasis5 163 2" xfId="9230" xr:uid="{FD424CD2-CC8C-49AA-9AB2-89686C536261}"/>
    <cellStyle name="20% - Énfasis5 163_Margen" xfId="40243" xr:uid="{6AF42FB7-3324-4640-BD56-ADA415AD07C2}"/>
    <cellStyle name="20% - Énfasis5 164" xfId="9231" xr:uid="{BE9E0B4E-31AA-4614-A2C2-435D4EF810AB}"/>
    <cellStyle name="20% - Énfasis5 164 2" xfId="9232" xr:uid="{A2742EB5-FF3B-4B43-88DB-02DDF448F26C}"/>
    <cellStyle name="20% - Énfasis5 164_Margen" xfId="40244" xr:uid="{087B1CDC-ECE1-42D6-A62B-2673D8C57F3B}"/>
    <cellStyle name="20% - Énfasis5 165" xfId="9233" xr:uid="{276BBCA4-4F69-4E93-8374-6C7D4678FA92}"/>
    <cellStyle name="20% - Énfasis5 165 2" xfId="9234" xr:uid="{8CE3EDBB-CE2A-4EC8-A54D-13E4CFFB2B7E}"/>
    <cellStyle name="20% - Énfasis5 165_Margen" xfId="40245" xr:uid="{5C350C8A-E1E8-4CAC-9CE8-A84CDB4653F4}"/>
    <cellStyle name="20% - Énfasis5 166" xfId="9235" xr:uid="{9698ABBE-409C-4BB9-AA30-C814480AA489}"/>
    <cellStyle name="20% - Énfasis5 166 2" xfId="9236" xr:uid="{E4DAB114-E6A2-4EF4-96D9-64D31F00E7B8}"/>
    <cellStyle name="20% - Énfasis5 166_Margen" xfId="40246" xr:uid="{97A17F48-2121-460E-88CA-F650ED4B52DF}"/>
    <cellStyle name="20% - Énfasis5 167" xfId="9237" xr:uid="{F745C265-F4E0-45A3-8C99-1312EF890A01}"/>
    <cellStyle name="20% - Énfasis5 167 2" xfId="9238" xr:uid="{92477CAD-568A-452B-8021-01064A73C855}"/>
    <cellStyle name="20% - Énfasis5 167_Margen" xfId="40247" xr:uid="{E5481366-6258-4435-9611-334780DE2DB5}"/>
    <cellStyle name="20% - Énfasis5 168" xfId="9239" xr:uid="{26DAE2D9-5BDD-4DDC-BAE9-6E0B228979C5}"/>
    <cellStyle name="20% - Énfasis5 168 2" xfId="9240" xr:uid="{AD983F56-32B6-4509-89F4-8D2022333696}"/>
    <cellStyle name="20% - Énfasis5 168_Margen" xfId="40248" xr:uid="{159FFAB6-B5DA-4AB9-AD7C-A1A10A157DE2}"/>
    <cellStyle name="20% - Énfasis5 169" xfId="9241" xr:uid="{48828431-61A1-4E33-BD41-AAB0E66CD554}"/>
    <cellStyle name="20% - Énfasis5 169 2" xfId="9242" xr:uid="{2473E2E4-FADE-4187-8FD6-A4CF582E5485}"/>
    <cellStyle name="20% - Énfasis5 169_Margen" xfId="40249" xr:uid="{1806A849-40CD-43AA-9C2B-A38A6870DB47}"/>
    <cellStyle name="20% - Énfasis5 17" xfId="9243" xr:uid="{7CE19FF8-A772-4300-A04E-E2E7F38EBD70}"/>
    <cellStyle name="20% - Énfasis5 17 2" xfId="9244" xr:uid="{AC753712-305E-440B-8490-68ABB9F2C390}"/>
    <cellStyle name="20% - Énfasis5 17_Margen" xfId="40250" xr:uid="{2FA356B8-CF1E-4DDD-AAE1-54C545BEEB15}"/>
    <cellStyle name="20% - Énfasis5 170" xfId="9245" xr:uid="{05E494F5-CEF9-4907-A1F3-D54E929F9D5D}"/>
    <cellStyle name="20% - Énfasis5 170 2" xfId="9246" xr:uid="{E53F6144-C516-417E-81CE-83D72778FA52}"/>
    <cellStyle name="20% - Énfasis5 170_Margen" xfId="40251" xr:uid="{96C44FB3-6CF4-46E9-B4D4-E1C576EB95B1}"/>
    <cellStyle name="20% - Énfasis5 171" xfId="9247" xr:uid="{81D91E95-712F-4FE3-BF31-5D9BEBD13573}"/>
    <cellStyle name="20% - Énfasis5 171 2" xfId="9248" xr:uid="{AA09FFF5-17BC-4AA4-885E-0BA6E56F67B4}"/>
    <cellStyle name="20% - Énfasis5 171_Margen" xfId="40252" xr:uid="{DB78E8CB-3171-4312-A17E-A35EDD7CE97C}"/>
    <cellStyle name="20% - Énfasis5 172" xfId="9249" xr:uid="{E985514C-A83F-4A59-9DC7-35C76432113C}"/>
    <cellStyle name="20% - Énfasis5 172 2" xfId="9250" xr:uid="{20D1AF70-19B2-4C54-AECC-31DF5971286E}"/>
    <cellStyle name="20% - Énfasis5 172_Margen" xfId="40253" xr:uid="{9C7899EE-2540-4DA5-848C-CC3B49CFA42A}"/>
    <cellStyle name="20% - Énfasis5 173" xfId="9251" xr:uid="{551855EA-A32D-497A-9E5C-8940261F5734}"/>
    <cellStyle name="20% - Énfasis5 173 2" xfId="9252" xr:uid="{4A7A86D5-508E-4CE5-8CAE-8B2849213098}"/>
    <cellStyle name="20% - Énfasis5 173_Margen" xfId="40254" xr:uid="{083A3A9F-65D6-4102-BBE6-831CB9DDC5A8}"/>
    <cellStyle name="20% - Énfasis5 174" xfId="9253" xr:uid="{D9A9D49A-CFCF-4CBE-B8D9-5BBCD739B0F4}"/>
    <cellStyle name="20% - Énfasis5 174 2" xfId="9254" xr:uid="{B96AAADF-F86F-479C-B15B-F3A75D8F24C0}"/>
    <cellStyle name="20% - Énfasis5 174_Margen" xfId="40255" xr:uid="{E75FC28F-812A-43AC-A5F1-DEB0B103BC4E}"/>
    <cellStyle name="20% - Énfasis5 175" xfId="9255" xr:uid="{1D004EEA-693D-41A7-B947-880E6AB31F88}"/>
    <cellStyle name="20% - Énfasis5 175 2" xfId="9256" xr:uid="{5404543E-9B20-45BE-AD6B-CEF2C6453D52}"/>
    <cellStyle name="20% - Énfasis5 175_Margen" xfId="40256" xr:uid="{1A8C51BB-7AC1-470A-8249-7B34C94BF74D}"/>
    <cellStyle name="20% - Énfasis5 176" xfId="9257" xr:uid="{379B6EB2-E292-40B4-8924-CDFB522FD133}"/>
    <cellStyle name="20% - Énfasis5 176 2" xfId="9258" xr:uid="{A49D490A-C5E0-4C7B-ABFF-09CD70DA5ADC}"/>
    <cellStyle name="20% - Énfasis5 176_Margen" xfId="40257" xr:uid="{2472CEBF-BCCD-4595-AC04-305ABEC28F85}"/>
    <cellStyle name="20% - Énfasis5 177" xfId="9259" xr:uid="{90ADC1FA-0532-444B-90FE-D988DB138DB8}"/>
    <cellStyle name="20% - Énfasis5 177 2" xfId="9260" xr:uid="{67BE0201-B73A-4B2A-9E4C-EEB061F9611D}"/>
    <cellStyle name="20% - Énfasis5 177_Margen" xfId="40258" xr:uid="{7147C345-DD54-4554-87F8-F4873ADD562A}"/>
    <cellStyle name="20% - Énfasis5 178" xfId="9261" xr:uid="{770A2E9E-DDED-4ABE-8DBE-0E9046738D8B}"/>
    <cellStyle name="20% - Énfasis5 178 2" xfId="9262" xr:uid="{F8CB844E-A83F-4469-B401-914EDE1A82A8}"/>
    <cellStyle name="20% - Énfasis5 178_Margen" xfId="40259" xr:uid="{DAF13FC4-1AD6-4A77-B5B3-B2341C14ED36}"/>
    <cellStyle name="20% - Énfasis5 179" xfId="9263" xr:uid="{EBAA8FD0-FDEB-44AC-AA44-D521062A30B9}"/>
    <cellStyle name="20% - Énfasis5 179 2" xfId="9264" xr:uid="{391DDEFF-6E0C-4D25-A194-89CB54D47B32}"/>
    <cellStyle name="20% - Énfasis5 179_Margen" xfId="40260" xr:uid="{F9BBFE13-4519-4E91-8051-A2AAE2B5BDD9}"/>
    <cellStyle name="20% - Énfasis5 18" xfId="9265" xr:uid="{A1886447-F3D6-4B2F-A4C0-55DF6532D82F}"/>
    <cellStyle name="20% - Énfasis5 18 2" xfId="9266" xr:uid="{C93E1127-A229-4B6B-ACD5-5A7A16435F80}"/>
    <cellStyle name="20% - Énfasis5 18_Margen" xfId="40261" xr:uid="{70E12000-82AF-4515-92EF-1E445A0A3120}"/>
    <cellStyle name="20% - Énfasis5 180" xfId="9267" xr:uid="{9617A03E-78F5-46C1-904D-7AD34ACBEB41}"/>
    <cellStyle name="20% - Énfasis5 180 2" xfId="9268" xr:uid="{ADDCA599-E268-4D75-9290-7AF3F6165F3B}"/>
    <cellStyle name="20% - Énfasis5 180_Margen" xfId="40262" xr:uid="{DBCBC233-6DAF-4DC6-95CD-733AB8CA4F52}"/>
    <cellStyle name="20% - Énfasis5 181" xfId="9269" xr:uid="{3AD2D1DC-8045-4D26-842B-4FA41229F03B}"/>
    <cellStyle name="20% - Énfasis5 181 2" xfId="9270" xr:uid="{9FF61DD0-04DD-49B6-9199-33F5AFFC8BEF}"/>
    <cellStyle name="20% - Énfasis5 181_Margen" xfId="40263" xr:uid="{9B2894A5-5507-4B98-8C7B-FE7255876476}"/>
    <cellStyle name="20% - Énfasis5 182" xfId="9271" xr:uid="{44ACBF79-B883-4DDC-A269-98E67C033C96}"/>
    <cellStyle name="20% - Énfasis5 182 2" xfId="9272" xr:uid="{111964B8-7330-4612-ABD2-0CB247E61033}"/>
    <cellStyle name="20% - Énfasis5 182_Margen" xfId="40264" xr:uid="{F68569EE-8EEB-4A3A-807B-AE68F0C91AFF}"/>
    <cellStyle name="20% - Énfasis5 183" xfId="9273" xr:uid="{990B2C9F-FF07-4A83-8A58-D80BA3560E0C}"/>
    <cellStyle name="20% - Énfasis5 183 2" xfId="9274" xr:uid="{2756BE6B-DABC-4E95-BA0C-85246BE9623C}"/>
    <cellStyle name="20% - Énfasis5 183_Margen" xfId="40265" xr:uid="{476D6145-397F-443C-AAC6-7B47E770F77D}"/>
    <cellStyle name="20% - Énfasis5 184" xfId="9275" xr:uid="{3DE7A3E6-62FE-4A8D-96F4-3439BA5AE10E}"/>
    <cellStyle name="20% - Énfasis5 184 2" xfId="9276" xr:uid="{5FAC8942-86CC-4CAD-B571-155A7367C60F}"/>
    <cellStyle name="20% - Énfasis5 184_Margen" xfId="40266" xr:uid="{70025758-48FC-471E-B9F1-1075A9FA39D2}"/>
    <cellStyle name="20% - Énfasis5 19" xfId="9277" xr:uid="{FA243560-7D13-408A-BB64-B9A93CAF7B87}"/>
    <cellStyle name="20% - Énfasis5 19 2" xfId="9278" xr:uid="{C9F34F33-776D-4E84-8064-86F3445E3F44}"/>
    <cellStyle name="20% - Énfasis5 19_Margen" xfId="40267" xr:uid="{23050A0B-9254-4EEA-A00F-CF38C9A6FF26}"/>
    <cellStyle name="20% - Énfasis5 2" xfId="343" xr:uid="{42E3F25F-6BC5-4AC1-8B3E-51395892FA2B}"/>
    <cellStyle name="20% - Énfasis5 2 10" xfId="344" xr:uid="{5AFE7ACD-AB53-4F2B-8A7F-9EB2B4B94ACA}"/>
    <cellStyle name="20% - Énfasis5 2 11" xfId="345" xr:uid="{5677CC85-DA41-46FE-AA7B-CFF51313A791}"/>
    <cellStyle name="20% - Énfasis5 2 12" xfId="346" xr:uid="{7FCD7F0D-1168-4DA4-85F6-E859A501AD24}"/>
    <cellStyle name="20% - Énfasis5 2 13" xfId="347" xr:uid="{381CC339-F8D1-4C53-BECB-4747A4BEC4D2}"/>
    <cellStyle name="20% - Énfasis5 2 14" xfId="348" xr:uid="{3466DA69-F920-4354-A509-54449310665C}"/>
    <cellStyle name="20% - Énfasis5 2 15" xfId="349" xr:uid="{7397260A-5E89-427F-A23C-8503E10DDAE2}"/>
    <cellStyle name="20% - Énfasis5 2 16" xfId="350" xr:uid="{8CE9B4A9-F3DE-4E7A-9D6A-972792F65935}"/>
    <cellStyle name="20% - Énfasis5 2 17" xfId="351" xr:uid="{ECC38E0F-D076-4367-97A9-01634DAAABD7}"/>
    <cellStyle name="20% - Énfasis5 2 18" xfId="352" xr:uid="{961E2206-4D08-40D8-875D-FEECE7EFBC41}"/>
    <cellStyle name="20% - Énfasis5 2 19" xfId="48623" xr:uid="{C2788E13-45F0-408C-B055-4A39EAE5AFB1}"/>
    <cellStyle name="20% - Énfasis5 2 2" xfId="353" xr:uid="{180C1C04-D955-42D8-820B-CE72A3FED5D1}"/>
    <cellStyle name="20% - Énfasis5 2 2 2" xfId="40268" xr:uid="{3B9D8CA0-104E-41B8-AB78-0767C7BC30D9}"/>
    <cellStyle name="20% - Énfasis5 2 2 3" xfId="40269" xr:uid="{363F9475-83E5-49F8-BA97-2B6162E79667}"/>
    <cellStyle name="20% - Énfasis5 2 2 4" xfId="40270" xr:uid="{4DD1BBA7-CCF8-4D2F-A314-CF42C6DF336D}"/>
    <cellStyle name="20% - Énfasis5 2 2 5" xfId="40271" xr:uid="{CE162F15-ADC2-464B-B0E0-78E2C2016F4B}"/>
    <cellStyle name="20% - Énfasis5 2 2 6" xfId="48624" xr:uid="{A00DD9A7-4786-493E-8F73-6356DB7E18A6}"/>
    <cellStyle name="20% - Énfasis5 2 20" xfId="53438" xr:uid="{58595C89-05EC-4CBA-8337-D0178E9A0A3F}"/>
    <cellStyle name="20% - Énfasis5 2 3" xfId="354" xr:uid="{FE3234CF-C2F7-4B11-B0F9-0D3DA6F16384}"/>
    <cellStyle name="20% - Énfasis5 2 4" xfId="355" xr:uid="{511BCDA3-2B65-478A-8A07-FC62AD15FE7B}"/>
    <cellStyle name="20% - Énfasis5 2 5" xfId="356" xr:uid="{CC82AD54-C98C-443B-BA93-E78622F6FEA5}"/>
    <cellStyle name="20% - Énfasis5 2 6" xfId="357" xr:uid="{5F456DCD-69C0-4A33-A85E-CEA16D972230}"/>
    <cellStyle name="20% - Énfasis5 2 7" xfId="358" xr:uid="{0C863932-4767-44B7-B549-AE47465872D8}"/>
    <cellStyle name="20% - Énfasis5 2 8" xfId="359" xr:uid="{DD4D5D3B-3067-4554-ACA1-4C49D7118076}"/>
    <cellStyle name="20% - Énfasis5 2 9" xfId="360" xr:uid="{BD5A4E73-1F12-494B-9FCB-AE8E8B7A481C}"/>
    <cellStyle name="20% - Énfasis5 2_BC SOLES" xfId="361" xr:uid="{5ADE15FB-61FC-4012-BF1D-147B5D73CF09}"/>
    <cellStyle name="20% - Énfasis5 20" xfId="9279" xr:uid="{25EE97C8-F01D-4FEE-8C41-C9F48182E3A4}"/>
    <cellStyle name="20% - Énfasis5 20 2" xfId="9280" xr:uid="{D4187D72-38FE-46B2-80AA-830FCD91A06A}"/>
    <cellStyle name="20% - Énfasis5 20_Margen" xfId="40272" xr:uid="{BAFA35BB-82B4-418C-B03D-CD254A7D6C1A}"/>
    <cellStyle name="20% - Énfasis5 21" xfId="9281" xr:uid="{1242B8AB-038B-4AC8-9545-3C33E71A9E5B}"/>
    <cellStyle name="20% - Énfasis5 21 2" xfId="9282" xr:uid="{BFB939F0-1E35-48F2-8FB0-AD0156CC7C7F}"/>
    <cellStyle name="20% - Énfasis5 21_Margen" xfId="40273" xr:uid="{279A0CCF-F51B-41CE-B07D-B20060B9B7B7}"/>
    <cellStyle name="20% - Énfasis5 22" xfId="9283" xr:uid="{E4492DDB-019A-4E92-BA8A-7595393CABAB}"/>
    <cellStyle name="20% - Énfasis5 22 2" xfId="9284" xr:uid="{D8F61E3B-E921-4491-B9CA-F27E302C557E}"/>
    <cellStyle name="20% - Énfasis5 22_Margen" xfId="40274" xr:uid="{E0381D68-6EA7-4043-97D6-965956A6400A}"/>
    <cellStyle name="20% - Énfasis5 23" xfId="9285" xr:uid="{C4AF6F24-9B77-4C29-8A11-D303F39E2DF1}"/>
    <cellStyle name="20% - Énfasis5 23 2" xfId="9286" xr:uid="{9B68CA36-CAB8-4B4B-8206-87B4BE1A9444}"/>
    <cellStyle name="20% - Énfasis5 23_Margen" xfId="40275" xr:uid="{72F11F6B-BBDB-4056-A8C7-FBCCCBBCD48E}"/>
    <cellStyle name="20% - Énfasis5 24" xfId="9287" xr:uid="{96764D21-8EA6-4BF4-86F1-A1B0C8252E73}"/>
    <cellStyle name="20% - Énfasis5 24 2" xfId="9288" xr:uid="{32CB8531-9287-41EF-8792-C1CBD9EF1B95}"/>
    <cellStyle name="20% - Énfasis5 24_Margen" xfId="40276" xr:uid="{0C96C2F4-3300-4730-B1A3-8D73096F805A}"/>
    <cellStyle name="20% - Énfasis5 25" xfId="9289" xr:uid="{1BCE3941-2C2F-4270-8D63-BB195F1D4083}"/>
    <cellStyle name="20% - Énfasis5 25 2" xfId="9290" xr:uid="{B15F5F97-474A-4853-B586-F41D541D89CF}"/>
    <cellStyle name="20% - Énfasis5 25_Margen" xfId="40277" xr:uid="{088A5963-11F9-4D3F-BCEE-135E5AB18883}"/>
    <cellStyle name="20% - Énfasis5 26" xfId="9291" xr:uid="{1F1A4E46-660B-4968-9F5E-0818044D00FE}"/>
    <cellStyle name="20% - Énfasis5 26 2" xfId="9292" xr:uid="{F67496F3-BBB4-459B-9EFA-A9FED01EC350}"/>
    <cellStyle name="20% - Énfasis5 26_Margen" xfId="40278" xr:uid="{0616CA67-59DD-4ECA-A8DF-189A12FA6163}"/>
    <cellStyle name="20% - Énfasis5 27" xfId="9293" xr:uid="{6633DFE1-2153-44AD-A43E-B059202898DA}"/>
    <cellStyle name="20% - Énfasis5 27 2" xfId="9294" xr:uid="{60A41578-55FE-4EFA-A38A-BD08DCA46622}"/>
    <cellStyle name="20% - Énfasis5 27_Margen" xfId="40279" xr:uid="{2B32E759-CDCF-4778-9219-E9387ED10640}"/>
    <cellStyle name="20% - Énfasis5 28" xfId="9295" xr:uid="{5EE829A4-D25D-439B-A1E5-E9B3FFEC5E72}"/>
    <cellStyle name="20% - Énfasis5 28 2" xfId="9296" xr:uid="{CC6DC4F5-0436-4EFB-B75A-B9CAE47D4EC3}"/>
    <cellStyle name="20% - Énfasis5 28_Margen" xfId="40280" xr:uid="{29053604-E2F2-491F-BD2D-19B541652E68}"/>
    <cellStyle name="20% - Énfasis5 29" xfId="9297" xr:uid="{815C198B-9E12-4490-A94F-F802EC439A3A}"/>
    <cellStyle name="20% - Énfasis5 29 2" xfId="9298" xr:uid="{144E5AEA-4221-44B9-BDB7-33BA471104C3}"/>
    <cellStyle name="20% - Énfasis5 29_Margen" xfId="40281" xr:uid="{5EC0A311-AD82-48F4-A200-185F8452B1AB}"/>
    <cellStyle name="20% - Énfasis5 3" xfId="362" xr:uid="{B08D539A-A54D-4B4D-97E1-EEF9A62A89EF}"/>
    <cellStyle name="20% - Énfasis5 3 10" xfId="363" xr:uid="{1DAD8FA8-C7DF-4979-8D34-EAFB1EADCF19}"/>
    <cellStyle name="20% - Énfasis5 3 11" xfId="364" xr:uid="{BDBEEDA2-731D-42C3-A58A-6FA1EB0479D8}"/>
    <cellStyle name="20% - Énfasis5 3 12" xfId="365" xr:uid="{048C595E-EB87-4B7E-96F3-F4E2485372C7}"/>
    <cellStyle name="20% - Énfasis5 3 13" xfId="366" xr:uid="{357B07C7-B0D1-4045-941E-DF5C1DCEE34C}"/>
    <cellStyle name="20% - Énfasis5 3 14" xfId="367" xr:uid="{EDEF0400-4162-47B2-8844-24ADBB59712D}"/>
    <cellStyle name="20% - Énfasis5 3 15" xfId="368" xr:uid="{D5FE8A9D-623A-4BEF-9B0D-AD585FA58E18}"/>
    <cellStyle name="20% - Énfasis5 3 16" xfId="369" xr:uid="{7C11B527-E9CB-4180-B9A7-9F38FBDD4F8E}"/>
    <cellStyle name="20% - Énfasis5 3 17" xfId="370" xr:uid="{FE3A45F5-B2ED-4315-812D-52C41AF94FA0}"/>
    <cellStyle name="20% - Énfasis5 3 18" xfId="371" xr:uid="{B898CEE6-F42F-4A42-9F9A-FC5BED5006DC}"/>
    <cellStyle name="20% - Énfasis5 3 19" xfId="48625" xr:uid="{9DC152C4-EF4F-42B9-A4E6-8751957E64E6}"/>
    <cellStyle name="20% - Énfasis5 3 2" xfId="372" xr:uid="{E66E229B-0EBD-4E38-A8DE-DDDA5467B076}"/>
    <cellStyle name="20% - Énfasis5 3 2 2" xfId="48626" xr:uid="{36C987DF-4A17-4A64-9486-1224AE3967DF}"/>
    <cellStyle name="20% - Énfasis5 3 2 3" xfId="50472" xr:uid="{C2B992B5-A452-4239-8418-7422DFBEBB2C}"/>
    <cellStyle name="20% - Énfasis5 3 20" xfId="49559" xr:uid="{2CB5706A-B050-4C4B-80CA-B0C1FD6FFD2C}"/>
    <cellStyle name="20% - Énfasis5 3 3" xfId="373" xr:uid="{45318BCA-E586-4443-8F0C-18F12811AA88}"/>
    <cellStyle name="20% - Énfasis5 3 4" xfId="374" xr:uid="{F5789978-D694-4744-A131-DC1EF9926560}"/>
    <cellStyle name="20% - Énfasis5 3 5" xfId="375" xr:uid="{555889A5-02E0-45AF-8F91-1D18FB1E2591}"/>
    <cellStyle name="20% - Énfasis5 3 6" xfId="376" xr:uid="{075E2DF4-675F-423D-9CD5-67A578D629C7}"/>
    <cellStyle name="20% - Énfasis5 3 7" xfId="377" xr:uid="{35419A47-F395-408B-8B33-10159C5577C3}"/>
    <cellStyle name="20% - Énfasis5 3 8" xfId="378" xr:uid="{C10B219E-6D7A-4D46-A405-5F7FE3EBE9E3}"/>
    <cellStyle name="20% - Énfasis5 3 9" xfId="379" xr:uid="{50D9D096-37E9-4301-9324-861C66732C6C}"/>
    <cellStyle name="20% - Énfasis5 3_BC SOLES" xfId="380" xr:uid="{D1409FF6-4037-4EB5-AB4E-D9F49116E185}"/>
    <cellStyle name="20% - Énfasis5 30" xfId="9299" xr:uid="{EB42C52C-E757-4724-B905-A373AD8A6AAF}"/>
    <cellStyle name="20% - Énfasis5 30 2" xfId="9300" xr:uid="{C976DBC1-014C-49CD-B55B-ED3F6DC938D5}"/>
    <cellStyle name="20% - Énfasis5 30_Margen" xfId="40282" xr:uid="{D2B140AC-DDFE-4184-983A-CE0B67ACB120}"/>
    <cellStyle name="20% - Énfasis5 31" xfId="9301" xr:uid="{201ACE82-0047-412C-A0D7-10BDAED6B2D0}"/>
    <cellStyle name="20% - Énfasis5 31 2" xfId="9302" xr:uid="{E25F6C83-5E5C-4165-A0DB-DE1C05F8A40C}"/>
    <cellStyle name="20% - Énfasis5 31_Margen" xfId="40283" xr:uid="{F44CC302-DC9A-4C57-B53E-BB7A5AABC690}"/>
    <cellStyle name="20% - Énfasis5 32" xfId="9303" xr:uid="{4021ACBA-3625-49B9-A689-E73CE67C76A5}"/>
    <cellStyle name="20% - Énfasis5 32 2" xfId="9304" xr:uid="{9AE702F0-C401-4DCB-A188-656F823FCE0F}"/>
    <cellStyle name="20% - Énfasis5 32_Margen" xfId="40284" xr:uid="{09F15A95-A6BE-4800-B6A5-4E7BA2A83A41}"/>
    <cellStyle name="20% - Énfasis5 33" xfId="9305" xr:uid="{49267C5D-79EF-4B40-9000-D302446EC4B4}"/>
    <cellStyle name="20% - Énfasis5 33 2" xfId="9306" xr:uid="{BB7EA1D5-8F1B-4656-A07D-37B93CA38836}"/>
    <cellStyle name="20% - Énfasis5 33_Margen" xfId="40285" xr:uid="{1FD7162E-F363-4163-838C-76879B3A2A77}"/>
    <cellStyle name="20% - Énfasis5 34" xfId="9307" xr:uid="{6AF8B557-BC3A-4738-9448-CA3352DAE6F2}"/>
    <cellStyle name="20% - Énfasis5 34 2" xfId="9308" xr:uid="{A7F572AF-CBD4-4584-9518-6676BD8F9485}"/>
    <cellStyle name="20% - Énfasis5 34_Margen" xfId="40286" xr:uid="{B5929249-056D-41EC-BDF2-EADB6C3CD85A}"/>
    <cellStyle name="20% - Énfasis5 35" xfId="9309" xr:uid="{09C5CADE-6E18-4EEC-BA79-1DC974B2A3EB}"/>
    <cellStyle name="20% - Énfasis5 35 2" xfId="9310" xr:uid="{D663DC40-5D88-484B-B80E-87CDF29305F2}"/>
    <cellStyle name="20% - Énfasis5 35_Margen" xfId="40287" xr:uid="{C23F86D6-018F-4B0B-BD04-9806951B5558}"/>
    <cellStyle name="20% - Énfasis5 36" xfId="9311" xr:uid="{F5ACBD44-26C8-43E6-AC50-C0D6CC5E799F}"/>
    <cellStyle name="20% - Énfasis5 36 2" xfId="9312" xr:uid="{72B28A9D-06E7-4941-AA9C-226E125AEF88}"/>
    <cellStyle name="20% - Énfasis5 36_Margen" xfId="40288" xr:uid="{FFD9C1EE-26C9-4636-8D54-67A163668779}"/>
    <cellStyle name="20% - Énfasis5 37" xfId="9313" xr:uid="{18BB7B5B-6A15-45ED-9284-0371D8D57048}"/>
    <cellStyle name="20% - Énfasis5 37 2" xfId="9314" xr:uid="{548E1B60-3CA8-4896-862C-C5F40BDC2206}"/>
    <cellStyle name="20% - Énfasis5 37_Margen" xfId="40289" xr:uid="{AC3F7C14-E9C3-46EF-BE19-D2DCFBF6AF3F}"/>
    <cellStyle name="20% - Énfasis5 38" xfId="9315" xr:uid="{2748805C-D434-4FAE-874C-D4AD5B45B9A6}"/>
    <cellStyle name="20% - Énfasis5 38 2" xfId="9316" xr:uid="{105D76F3-E9E7-4BFA-B0A1-CE750124CAE1}"/>
    <cellStyle name="20% - Énfasis5 38_Margen" xfId="40290" xr:uid="{CF2C2C27-C17F-4D8F-B5C1-F90CF1F56A0A}"/>
    <cellStyle name="20% - Énfasis5 39" xfId="9317" xr:uid="{B43A8685-E63E-43F5-A760-127FA707CC43}"/>
    <cellStyle name="20% - Énfasis5 39 2" xfId="9318" xr:uid="{B7D80BF4-C5E1-4C22-B6F8-1CAC52639A59}"/>
    <cellStyle name="20% - Énfasis5 39_Margen" xfId="40291" xr:uid="{E183C894-940F-4363-AFA9-5C71E384D8C7}"/>
    <cellStyle name="20% - Énfasis5 4" xfId="381" xr:uid="{F0A81CAB-B656-4EBF-9457-4A120C731A00}"/>
    <cellStyle name="20% - Énfasis5 4 10" xfId="382" xr:uid="{A2DCD736-4CE2-44C9-B764-725AB6E4CF36}"/>
    <cellStyle name="20% - Énfasis5 4 11" xfId="383" xr:uid="{F00C4E24-1CDC-4D60-A86A-0BD56052D28B}"/>
    <cellStyle name="20% - Énfasis5 4 12" xfId="384" xr:uid="{D5E593AE-9F68-4BD3-897B-DBA493E60C32}"/>
    <cellStyle name="20% - Énfasis5 4 13" xfId="385" xr:uid="{29F6C071-70D8-44AA-95B6-5323F04B67E2}"/>
    <cellStyle name="20% - Énfasis5 4 14" xfId="386" xr:uid="{F018EA7A-328B-4B26-8A2B-649A5561E8A5}"/>
    <cellStyle name="20% - Énfasis5 4 15" xfId="387" xr:uid="{A3CA0845-4B5E-4B75-A416-2B1E5E82B654}"/>
    <cellStyle name="20% - Énfasis5 4 16" xfId="388" xr:uid="{BB3D10DF-4386-41C6-85B3-AB24C1C39315}"/>
    <cellStyle name="20% - Énfasis5 4 17" xfId="389" xr:uid="{A5494BF2-9DB8-40EC-A1C2-D09D9D792747}"/>
    <cellStyle name="20% - Énfasis5 4 18" xfId="390" xr:uid="{DB50405C-5EA6-4CF9-A6C0-51C2942DA075}"/>
    <cellStyle name="20% - Énfasis5 4 19" xfId="48627" xr:uid="{239035F2-CDC2-4FFB-9D93-D84B400AECBF}"/>
    <cellStyle name="20% - Énfasis5 4 2" xfId="391" xr:uid="{7DA33A74-1689-4C6B-9470-34B56EE1984E}"/>
    <cellStyle name="20% - Énfasis5 4 3" xfId="392" xr:uid="{7686C2B6-2F18-4795-AB46-4D340CFCFAE1}"/>
    <cellStyle name="20% - Énfasis5 4 4" xfId="393" xr:uid="{17E233E3-F3DE-4319-892F-E329E9ABDACC}"/>
    <cellStyle name="20% - Énfasis5 4 5" xfId="394" xr:uid="{06FF325C-D8DE-433B-A083-6EA0F6E16DD3}"/>
    <cellStyle name="20% - Énfasis5 4 6" xfId="395" xr:uid="{D57A2067-3F18-4241-9548-880D60ADDA73}"/>
    <cellStyle name="20% - Énfasis5 4 7" xfId="396" xr:uid="{1FAD4750-E0EA-4179-8853-0D3D86223B7C}"/>
    <cellStyle name="20% - Énfasis5 4 8" xfId="397" xr:uid="{861BD658-E632-4595-B178-DB4D42C596C3}"/>
    <cellStyle name="20% - Énfasis5 4 9" xfId="398" xr:uid="{D3C9C6EC-C91B-4FCF-8923-EB8810A0AAEE}"/>
    <cellStyle name="20% - Énfasis5 4_BC SOLES" xfId="399" xr:uid="{D5753068-7162-4844-9AD3-0D853D6D9A91}"/>
    <cellStyle name="20% - Énfasis5 40" xfId="9319" xr:uid="{A6C82D1B-A393-49AE-9C2A-B2D8541BC10C}"/>
    <cellStyle name="20% - Énfasis5 40 2" xfId="9320" xr:uid="{7BBCC983-BDC2-46CD-A6B1-292CB36941B9}"/>
    <cellStyle name="20% - Énfasis5 40_Margen" xfId="40292" xr:uid="{8BA60EB5-DAA3-4A26-BB8F-8EC73A691F48}"/>
    <cellStyle name="20% - Énfasis5 41" xfId="9321" xr:uid="{2D850911-7F3D-430A-B15B-CCB0E0C8499E}"/>
    <cellStyle name="20% - Énfasis5 41 2" xfId="9322" xr:uid="{5E4CBD33-B809-445F-AE19-0EC92AC7FD5E}"/>
    <cellStyle name="20% - Énfasis5 41_Margen" xfId="40293" xr:uid="{C4FE9E0F-A22F-451A-A2BE-AD026BD7C96C}"/>
    <cellStyle name="20% - Énfasis5 42" xfId="9323" xr:uid="{3CF1326A-0F76-40CB-8BFC-1C46CD8A0ADE}"/>
    <cellStyle name="20% - Énfasis5 42 2" xfId="9324" xr:uid="{E0BEB3AD-8A92-4DF4-8B67-740F7221A58B}"/>
    <cellStyle name="20% - Énfasis5 42_Margen" xfId="40294" xr:uid="{EA5C3797-C91E-4AAC-B0CE-4284296C34A9}"/>
    <cellStyle name="20% - Énfasis5 43" xfId="9325" xr:uid="{49A4B717-BE10-44AF-8CB4-5F345ABBF92D}"/>
    <cellStyle name="20% - Énfasis5 43 2" xfId="9326" xr:uid="{34400BED-5CF9-425C-9017-E7F4176928AB}"/>
    <cellStyle name="20% - Énfasis5 43_Margen" xfId="40295" xr:uid="{D86A1E12-9E2F-4AB8-B7F1-C6800DFBB5E6}"/>
    <cellStyle name="20% - Énfasis5 44" xfId="9327" xr:uid="{5610B0C1-3AEF-4EF5-86E3-39142371F575}"/>
    <cellStyle name="20% - Énfasis5 44 2" xfId="9328" xr:uid="{50A596BF-5BCC-435D-A197-EC62BE0FD245}"/>
    <cellStyle name="20% - Énfasis5 44_Margen" xfId="40296" xr:uid="{F6637768-35C0-4AE9-84B2-95B17DFB90FC}"/>
    <cellStyle name="20% - Énfasis5 45" xfId="9329" xr:uid="{567A3BBB-63F4-453D-8783-04017311B6DD}"/>
    <cellStyle name="20% - Énfasis5 45 2" xfId="9330" xr:uid="{2E2A3AE9-B627-43E9-9014-6C9BCF855F9F}"/>
    <cellStyle name="20% - Énfasis5 45_Margen" xfId="40297" xr:uid="{84AF6AB9-9F34-4A89-86ED-288F63902FFE}"/>
    <cellStyle name="20% - Énfasis5 46" xfId="9331" xr:uid="{341FF0CD-25B7-42EB-A5DB-F27A71B90635}"/>
    <cellStyle name="20% - Énfasis5 46 2" xfId="9332" xr:uid="{F364F8BD-3E1D-4BB9-94ED-964C6E1BBA28}"/>
    <cellStyle name="20% - Énfasis5 46_Margen" xfId="40298" xr:uid="{AD97FBEE-12A9-4422-AE0E-1CEC690DCCEC}"/>
    <cellStyle name="20% - Énfasis5 47" xfId="9333" xr:uid="{4C4EB474-5A81-4C85-86BF-0C7BE6641977}"/>
    <cellStyle name="20% - Énfasis5 47 2" xfId="9334" xr:uid="{CE0C1446-4753-4AF9-9303-4DA804BDAE81}"/>
    <cellStyle name="20% - Énfasis5 47_Margen" xfId="40299" xr:uid="{BE906A07-FC6F-42B3-BFC5-C046B24ABCF4}"/>
    <cellStyle name="20% - Énfasis5 48" xfId="9335" xr:uid="{1D7466D8-E0C9-4237-9D00-7B733D5F0B55}"/>
    <cellStyle name="20% - Énfasis5 48 2" xfId="9336" xr:uid="{787B901B-F692-4F58-B52B-D6BCEBFC57E3}"/>
    <cellStyle name="20% - Énfasis5 48_Margen" xfId="40300" xr:uid="{5170AC3A-A460-443A-BE0D-536598977C6B}"/>
    <cellStyle name="20% - Énfasis5 49" xfId="9337" xr:uid="{C80F199C-BE4F-4BC2-9410-F75A91566593}"/>
    <cellStyle name="20% - Énfasis5 49 2" xfId="9338" xr:uid="{6CF1A71A-0505-4727-BB9E-30D7CE5E8B35}"/>
    <cellStyle name="20% - Énfasis5 49_Margen" xfId="40301" xr:uid="{7C8D9225-6885-41B4-A43D-367ABAD454F9}"/>
    <cellStyle name="20% - Énfasis5 5" xfId="400" xr:uid="{C9FF39CB-67FF-490B-936B-837A865ED3B1}"/>
    <cellStyle name="20% - Énfasis5 5 2" xfId="9339" xr:uid="{5DD10B3C-823A-4D39-A97F-7934B596DFDB}"/>
    <cellStyle name="20% - Énfasis5 5 3" xfId="9340" xr:uid="{8B2B58B3-35AA-4E62-A9EC-2027DAD86440}"/>
    <cellStyle name="20% - Énfasis5 5_Margen" xfId="40302" xr:uid="{D851480A-1ADB-4395-A29B-DE5A049FC75F}"/>
    <cellStyle name="20% - Énfasis5 50" xfId="9341" xr:uid="{2547686E-A4E7-437F-B809-BE0995277B7A}"/>
    <cellStyle name="20% - Énfasis5 50 2" xfId="9342" xr:uid="{9F4F8DED-B673-4266-AB84-0475C4F91041}"/>
    <cellStyle name="20% - Énfasis5 50_Margen" xfId="40303" xr:uid="{53CBB746-5AFE-4C5F-BA98-9627EE591E56}"/>
    <cellStyle name="20% - Énfasis5 51" xfId="9343" xr:uid="{75CAF86B-42EA-4BC1-BC5E-124100E2C8AE}"/>
    <cellStyle name="20% - Énfasis5 51 2" xfId="9344" xr:uid="{1FB6AC83-DBE5-40CF-B311-746A3B389410}"/>
    <cellStyle name="20% - Énfasis5 51_Margen" xfId="40304" xr:uid="{C250A730-4505-48CC-AF4D-760A0AA5DBB9}"/>
    <cellStyle name="20% - Énfasis5 52" xfId="9345" xr:uid="{1231A274-8CDF-4559-81E1-E65FF3B79941}"/>
    <cellStyle name="20% - Énfasis5 52 2" xfId="9346" xr:uid="{6E359FA0-DC79-40DD-9314-6AD7BCA2B9BC}"/>
    <cellStyle name="20% - Énfasis5 52_Margen" xfId="40305" xr:uid="{00931453-CAF2-4C4F-9CAD-42AF389A1D65}"/>
    <cellStyle name="20% - Énfasis5 53" xfId="9347" xr:uid="{F5BCA109-1B65-4ECB-8CB3-2C33B42C8F4B}"/>
    <cellStyle name="20% - Énfasis5 53 2" xfId="9348" xr:uid="{47C942D0-F352-4068-83FB-B262AE6C8D45}"/>
    <cellStyle name="20% - Énfasis5 53_Margen" xfId="40306" xr:uid="{62BA4B5A-4B48-4046-BC0E-EE52CC84C873}"/>
    <cellStyle name="20% - Énfasis5 54" xfId="9349" xr:uid="{8A24CF6A-2420-43B5-A06F-112D837298CC}"/>
    <cellStyle name="20% - Énfasis5 54 2" xfId="9350" xr:uid="{FCC0193A-DFAA-4F7A-BB03-EDB592123BA9}"/>
    <cellStyle name="20% - Énfasis5 54_Margen" xfId="40307" xr:uid="{1E384877-ADE5-4F57-B5C0-3FDAC61F7A21}"/>
    <cellStyle name="20% - Énfasis5 55" xfId="9351" xr:uid="{82CF550F-CBBC-4F75-83CA-B8AC399856D7}"/>
    <cellStyle name="20% - Énfasis5 55 2" xfId="9352" xr:uid="{9E4C7D96-04B4-48C8-8A68-BE4CFDA63182}"/>
    <cellStyle name="20% - Énfasis5 55_Margen" xfId="40308" xr:uid="{3544E63F-A2B9-4FC1-8436-2D3F276AE4D1}"/>
    <cellStyle name="20% - Énfasis5 56" xfId="9353" xr:uid="{FB8E0922-F16B-4A18-8EEF-CE607F7AD229}"/>
    <cellStyle name="20% - Énfasis5 56 2" xfId="9354" xr:uid="{911E685F-6E52-45EE-B71B-ED20E9C2AD23}"/>
    <cellStyle name="20% - Énfasis5 56_Margen" xfId="40309" xr:uid="{5B3023D3-C9F3-489D-8D91-273C79EB46D1}"/>
    <cellStyle name="20% - Énfasis5 57" xfId="9355" xr:uid="{91AB52C4-0FFD-4BF9-84F2-AFB9378D3E58}"/>
    <cellStyle name="20% - Énfasis5 57 2" xfId="9356" xr:uid="{497E22DA-999D-46E5-B255-45A10C5473C8}"/>
    <cellStyle name="20% - Énfasis5 57_Margen" xfId="40310" xr:uid="{933426E4-7922-4A57-B49C-8F2A7A3207C6}"/>
    <cellStyle name="20% - Énfasis5 58" xfId="9357" xr:uid="{85DFE6F0-061B-4501-9CB2-29E2CF37157B}"/>
    <cellStyle name="20% - Énfasis5 58 2" xfId="9358" xr:uid="{56D4DCB7-9F0A-4E1F-958A-70F18FF98B15}"/>
    <cellStyle name="20% - Énfasis5 58_Margen" xfId="40311" xr:uid="{ECF825A8-816A-44B1-A259-C1C239CDA477}"/>
    <cellStyle name="20% - Énfasis5 59" xfId="9359" xr:uid="{4913FBEA-0565-429F-BBE2-2F03DE909692}"/>
    <cellStyle name="20% - Énfasis5 59 2" xfId="9360" xr:uid="{3AA0856E-7C75-4C88-A713-7F686B1C5E12}"/>
    <cellStyle name="20% - Énfasis5 59_Margen" xfId="40312" xr:uid="{48ADEE2A-12D5-4077-8305-CBEC88EAB563}"/>
    <cellStyle name="20% - Énfasis5 6" xfId="9361" xr:uid="{EE579E05-B355-406D-A387-711A01FBCF38}"/>
    <cellStyle name="20% - Énfasis5 6 2" xfId="9362" xr:uid="{077BB9BD-BC4B-4035-AC73-749A0C87DAED}"/>
    <cellStyle name="20% - Énfasis5 6 3" xfId="9363" xr:uid="{FA447E3F-5692-4FF0-A0FE-125083482FE1}"/>
    <cellStyle name="20% - Énfasis5 6_Margen" xfId="40313" xr:uid="{304DE36B-30AD-44B2-B97E-CCCD06742B11}"/>
    <cellStyle name="20% - Énfasis5 60" xfId="9364" xr:uid="{342C3D4A-16AE-417C-8667-EE0DCF0632EE}"/>
    <cellStyle name="20% - Énfasis5 60 2" xfId="9365" xr:uid="{DA4F342C-2FA7-408C-AC8C-4D5F7A9A52E7}"/>
    <cellStyle name="20% - Énfasis5 60_Margen" xfId="40314" xr:uid="{D26C1D33-E9D7-48BC-B2A5-52C379498E11}"/>
    <cellStyle name="20% - Énfasis5 61" xfId="9366" xr:uid="{E81AB4B3-4F54-4019-8225-34B5C582D3C8}"/>
    <cellStyle name="20% - Énfasis5 61 2" xfId="9367" xr:uid="{6B0107F5-C4B2-4371-BAEA-748D95A8FA7A}"/>
    <cellStyle name="20% - Énfasis5 61_Margen" xfId="40315" xr:uid="{CE68AE1D-0BD0-4591-A780-D415E2E4F262}"/>
    <cellStyle name="20% - Énfasis5 62" xfId="9368" xr:uid="{0B819DBB-1529-47FA-87C0-32B25C5D86FE}"/>
    <cellStyle name="20% - Énfasis5 62 2" xfId="9369" xr:uid="{78C19773-E284-4C22-AADF-46CFE13C82BB}"/>
    <cellStyle name="20% - Énfasis5 62_Margen" xfId="40316" xr:uid="{226F9EC4-2E41-44B0-8C02-2C780BE19052}"/>
    <cellStyle name="20% - Énfasis5 63" xfId="9370" xr:uid="{E6AD4618-5364-40DC-8DB2-C59E1B758C06}"/>
    <cellStyle name="20% - Énfasis5 63 2" xfId="9371" xr:uid="{C79C9205-9F26-4815-8055-6F98CA9024AB}"/>
    <cellStyle name="20% - Énfasis5 63_Margen" xfId="40317" xr:uid="{A2A4BBDD-7AE2-42C4-8207-297DA98976D8}"/>
    <cellStyle name="20% - Énfasis5 64" xfId="9372" xr:uid="{3BD080EE-2BF4-4AC6-8DBF-1E98BE256FB8}"/>
    <cellStyle name="20% - Énfasis5 64 2" xfId="9373" xr:uid="{9DE0EE05-0B63-4618-B04F-9A2A13E66457}"/>
    <cellStyle name="20% - Énfasis5 64_Margen" xfId="40318" xr:uid="{5EC62308-9739-42CA-9F51-6A7275EDE334}"/>
    <cellStyle name="20% - Énfasis5 65" xfId="9374" xr:uid="{3CB93767-4395-4B4E-9203-C493683E1F46}"/>
    <cellStyle name="20% - Énfasis5 65 2" xfId="9375" xr:uid="{978BB489-9B23-41E3-84B6-0BA36C6C26AF}"/>
    <cellStyle name="20% - Énfasis5 65_Margen" xfId="40319" xr:uid="{27DC1246-CB16-4E06-852C-0770E5E197BA}"/>
    <cellStyle name="20% - Énfasis5 66" xfId="9376" xr:uid="{AE10715E-50BB-4BAD-AA87-3C98CF5F6C8D}"/>
    <cellStyle name="20% - Énfasis5 66 2" xfId="9377" xr:uid="{78981B8F-887F-40D3-846F-55B5E92882D2}"/>
    <cellStyle name="20% - Énfasis5 66_Margen" xfId="40320" xr:uid="{E2FDEFE1-7899-4C2F-B87B-84B48D3645F3}"/>
    <cellStyle name="20% - Énfasis5 67" xfId="9378" xr:uid="{5309D7EC-F036-44A1-8E98-495E3D0A37D3}"/>
    <cellStyle name="20% - Énfasis5 67 2" xfId="9379" xr:uid="{EE835AEB-FA7F-482A-93F6-04064911145E}"/>
    <cellStyle name="20% - Énfasis5 67_Margen" xfId="40321" xr:uid="{43762EAF-4182-4E20-996F-549D21CEC6B0}"/>
    <cellStyle name="20% - Énfasis5 68" xfId="9380" xr:uid="{437B6EBA-0715-4325-B5D5-C84CBBF66837}"/>
    <cellStyle name="20% - Énfasis5 68 2" xfId="9381" xr:uid="{696F4E11-6D16-4683-BC10-B5B3CA33420C}"/>
    <cellStyle name="20% - Énfasis5 68_Margen" xfId="40322" xr:uid="{259C9A35-5E74-405C-AF84-D8F8A74F2949}"/>
    <cellStyle name="20% - Énfasis5 69" xfId="9382" xr:uid="{B7D3B7AB-6190-4B43-AD84-90C69A9C2ADB}"/>
    <cellStyle name="20% - Énfasis5 69 2" xfId="9383" xr:uid="{C4A7A63A-BC55-491B-86FB-39EBE5D7F1EC}"/>
    <cellStyle name="20% - Énfasis5 69_Margen" xfId="40323" xr:uid="{F0402105-6F40-4CEA-9A19-91458C8E4E64}"/>
    <cellStyle name="20% - Énfasis5 7" xfId="9384" xr:uid="{788CA58A-C61F-462B-9EE4-727CC411E855}"/>
    <cellStyle name="20% - Énfasis5 7 2" xfId="9385" xr:uid="{D9E77C76-CBC1-490A-B29A-DDC620F977A6}"/>
    <cellStyle name="20% - Énfasis5 7 3" xfId="9386" xr:uid="{DC209B8E-238A-47EA-A94B-0296568A1A82}"/>
    <cellStyle name="20% - Énfasis5 7_Margen" xfId="40324" xr:uid="{96F1DA76-269D-4B45-AD1B-601503DFDDC9}"/>
    <cellStyle name="20% - Énfasis5 70" xfId="9387" xr:uid="{55741941-076B-4811-9697-2FFBE8B20DB1}"/>
    <cellStyle name="20% - Énfasis5 70 2" xfId="9388" xr:uid="{BB9E8D8E-23FE-49AA-AD5E-015A01144217}"/>
    <cellStyle name="20% - Énfasis5 70_Margen" xfId="40325" xr:uid="{37A601EA-E04C-463E-9A57-E834584098EE}"/>
    <cellStyle name="20% - Énfasis5 71" xfId="9389" xr:uid="{889A9332-BB3F-4E6D-94D0-32BD79C962E4}"/>
    <cellStyle name="20% - Énfasis5 71 2" xfId="9390" xr:uid="{3BF7D960-229B-489C-8CA6-15285961AD7C}"/>
    <cellStyle name="20% - Énfasis5 71_Margen" xfId="40326" xr:uid="{58738E32-425F-4A93-A646-50FD580F586A}"/>
    <cellStyle name="20% - Énfasis5 72" xfId="9391" xr:uid="{F65CE40A-5477-41CF-8D9B-AA7EB2B2F071}"/>
    <cellStyle name="20% - Énfasis5 72 2" xfId="9392" xr:uid="{02D9E838-6828-4E89-8F4C-9EA1307E0B7E}"/>
    <cellStyle name="20% - Énfasis5 72_Margen" xfId="40327" xr:uid="{8E27FE18-EA0D-47E5-AD88-3DA7EC4AC346}"/>
    <cellStyle name="20% - Énfasis5 73" xfId="9393" xr:uid="{055A22B0-47A8-4E2D-889C-DD6ECF288F10}"/>
    <cellStyle name="20% - Énfasis5 73 2" xfId="9394" xr:uid="{8F388A16-E37D-4F90-9848-D6B59FFF523E}"/>
    <cellStyle name="20% - Énfasis5 73_Margen" xfId="40328" xr:uid="{545CE86A-FD75-417E-AAC6-1BDCE152ED3F}"/>
    <cellStyle name="20% - Énfasis5 74" xfId="9395" xr:uid="{7AD15698-F69B-4714-B20A-317959ABB7DB}"/>
    <cellStyle name="20% - Énfasis5 74 2" xfId="9396" xr:uid="{9E37B439-CE26-486D-B16A-B5D1A84C09E4}"/>
    <cellStyle name="20% - Énfasis5 74_Margen" xfId="40329" xr:uid="{BF2FE980-C175-49F7-83D5-5E898579F069}"/>
    <cellStyle name="20% - Énfasis5 75" xfId="9397" xr:uid="{5E9E976D-DC1A-4037-9797-9F5BEC2481DF}"/>
    <cellStyle name="20% - Énfasis5 75 2" xfId="9398" xr:uid="{6CA23750-192B-4D4D-981F-0EF4A0A21007}"/>
    <cellStyle name="20% - Énfasis5 75_Margen" xfId="40330" xr:uid="{D8438682-2621-4672-9411-D0D8031BE316}"/>
    <cellStyle name="20% - Énfasis5 76" xfId="9399" xr:uid="{3D339DE1-3500-4C9D-A7C2-A3370F7C2778}"/>
    <cellStyle name="20% - Énfasis5 76 2" xfId="9400" xr:uid="{D59C97ED-DCC0-4A0C-AC9C-CDEECEA3C011}"/>
    <cellStyle name="20% - Énfasis5 76_Margen" xfId="40331" xr:uid="{6C0EC632-ACB0-4F91-B22E-D1008F24FC6B}"/>
    <cellStyle name="20% - Énfasis5 77" xfId="9401" xr:uid="{EE2FACB9-2E41-412E-BB2E-F535D1FA0B99}"/>
    <cellStyle name="20% - Énfasis5 77 2" xfId="9402" xr:uid="{1FE3ED0F-6F82-469D-AE5A-46DBFF72D847}"/>
    <cellStyle name="20% - Énfasis5 77_Margen" xfId="40332" xr:uid="{5A66D420-D8CC-4619-9B7F-5A215846CA0E}"/>
    <cellStyle name="20% - Énfasis5 78" xfId="9403" xr:uid="{684969BC-C081-4E96-A2C3-ECAA1FB43FF4}"/>
    <cellStyle name="20% - Énfasis5 78 2" xfId="9404" xr:uid="{5283B605-137D-47B2-97B5-B0306A4CDC41}"/>
    <cellStyle name="20% - Énfasis5 78_Margen" xfId="40333" xr:uid="{1B93276E-39FC-4970-A9C3-38290FC9FC06}"/>
    <cellStyle name="20% - Énfasis5 79" xfId="9405" xr:uid="{475DB30A-420A-4D4D-BE38-A18BF45CAAAC}"/>
    <cellStyle name="20% - Énfasis5 79 2" xfId="9406" xr:uid="{F262D79E-4363-4281-BC46-0E3D670F58A0}"/>
    <cellStyle name="20% - Énfasis5 79_Margen" xfId="40334" xr:uid="{98629D6A-46B6-443F-8E03-39BC066928FE}"/>
    <cellStyle name="20% - Énfasis5 8" xfId="9407" xr:uid="{29434A20-FF57-418F-975A-0B3FBDC1F0CC}"/>
    <cellStyle name="20% - Énfasis5 8 2" xfId="9408" xr:uid="{A7ED70B1-EFBD-4A66-9879-0600DD9BFC91}"/>
    <cellStyle name="20% - Énfasis5 8 3" xfId="9409" xr:uid="{AD6CDF37-7072-4CAB-BBC7-2D668B1F069A}"/>
    <cellStyle name="20% - Énfasis5 8_Margen" xfId="40335" xr:uid="{82784FEA-DF07-4FA1-B2DC-029C3B7E37CB}"/>
    <cellStyle name="20% - Énfasis5 80" xfId="9410" xr:uid="{E68014AB-C4C0-4596-8D67-AE8020F2CF34}"/>
    <cellStyle name="20% - Énfasis5 80 2" xfId="9411" xr:uid="{1E3F294F-8C86-4A42-8BEE-5CDB9DED3253}"/>
    <cellStyle name="20% - Énfasis5 80_Margen" xfId="40336" xr:uid="{34BC32DC-6651-43A7-BB1F-0BC52C437A24}"/>
    <cellStyle name="20% - Énfasis5 81" xfId="9412" xr:uid="{754B89E1-7C94-4EEF-8D17-907C82B8FB9E}"/>
    <cellStyle name="20% - Énfasis5 81 2" xfId="9413" xr:uid="{E59D133F-6574-4C32-A942-30A585FE830B}"/>
    <cellStyle name="20% - Énfasis5 81_Margen" xfId="40337" xr:uid="{12F1FD01-CA73-4AB5-AD02-9C96E95EE557}"/>
    <cellStyle name="20% - Énfasis5 82" xfId="9414" xr:uid="{DB6D60D0-91DA-4E4C-B3E1-0E4FC5A061A6}"/>
    <cellStyle name="20% - Énfasis5 82 2" xfId="9415" xr:uid="{DD72DF82-8425-4053-90FD-43659892BF98}"/>
    <cellStyle name="20% - Énfasis5 82_Margen" xfId="40338" xr:uid="{CC9AB1DE-AA04-45AE-8899-67865DFD8017}"/>
    <cellStyle name="20% - Énfasis5 83" xfId="9416" xr:uid="{A0E28BCB-2BDA-45F6-846F-13146835EA5B}"/>
    <cellStyle name="20% - Énfasis5 83 2" xfId="9417" xr:uid="{209B5708-7DAF-460F-A404-887BC0BF91F5}"/>
    <cellStyle name="20% - Énfasis5 83_Margen" xfId="40339" xr:uid="{E85B1E05-D0F3-46C3-A183-DF32C6FE4BDB}"/>
    <cellStyle name="20% - Énfasis5 84" xfId="9418" xr:uid="{77474DAF-B7FF-4F73-8FAB-1D2CD2DC30E4}"/>
    <cellStyle name="20% - Énfasis5 84 2" xfId="9419" xr:uid="{C730AEB5-A9EA-4680-B2FD-0A688DEE5C7C}"/>
    <cellStyle name="20% - Énfasis5 84_Margen" xfId="40340" xr:uid="{45C026A1-80E0-4948-8C87-EF6DF02F81E2}"/>
    <cellStyle name="20% - Énfasis5 85" xfId="9420" xr:uid="{EB1CA08D-8CF5-4110-8C16-119E6C31042C}"/>
    <cellStyle name="20% - Énfasis5 85 2" xfId="9421" xr:uid="{8A3294BF-6C0F-4692-B5DE-D6F8BF0899C7}"/>
    <cellStyle name="20% - Énfasis5 85_Margen" xfId="40341" xr:uid="{4B06FE00-B180-459A-8D19-D2D34FF7DD79}"/>
    <cellStyle name="20% - Énfasis5 86" xfId="9422" xr:uid="{500272B8-8AA9-488F-AB19-CBD08F3C16D8}"/>
    <cellStyle name="20% - Énfasis5 86 2" xfId="9423" xr:uid="{F0FE7F85-25A4-4BA7-B49E-1EA7D5DF4C33}"/>
    <cellStyle name="20% - Énfasis5 86_Margen" xfId="40342" xr:uid="{C9109AE9-9822-4FCC-92C4-176209773B54}"/>
    <cellStyle name="20% - Énfasis5 87" xfId="9424" xr:uid="{81C148BF-A530-4CF8-9E2E-D3AD3A4D989A}"/>
    <cellStyle name="20% - Énfasis5 87 2" xfId="9425" xr:uid="{6B333C80-F9B3-4766-86F7-F2090F908B91}"/>
    <cellStyle name="20% - Énfasis5 87_Margen" xfId="40343" xr:uid="{1D8D89B2-E6A6-48B0-9507-063ACA6C76A0}"/>
    <cellStyle name="20% - Énfasis5 88" xfId="9426" xr:uid="{9A2AD046-F221-443A-B425-5E63CC9C3A25}"/>
    <cellStyle name="20% - Énfasis5 88 2" xfId="9427" xr:uid="{DE2A095A-332D-4B28-9A51-BF09C36D5B3A}"/>
    <cellStyle name="20% - Énfasis5 88_Margen" xfId="40344" xr:uid="{9EAD2CD1-C298-479C-8760-68BAC4DC7041}"/>
    <cellStyle name="20% - Énfasis5 89" xfId="9428" xr:uid="{03F9CD0A-FA8C-4F82-B1AA-3BFD48E02A61}"/>
    <cellStyle name="20% - Énfasis5 89 2" xfId="9429" xr:uid="{A12B99D8-9D58-475D-99FD-A8DFD4F269BD}"/>
    <cellStyle name="20% - Énfasis5 89_Margen" xfId="40345" xr:uid="{515B3E93-1927-44E6-8777-C5538E67CAE8}"/>
    <cellStyle name="20% - Énfasis5 9" xfId="9430" xr:uid="{20B00105-57B4-451B-8C77-48E67F85F359}"/>
    <cellStyle name="20% - Énfasis5 9 2" xfId="9431" xr:uid="{0A238F8F-1558-437A-AF3C-5FCC75BC2C51}"/>
    <cellStyle name="20% - Énfasis5 9 3" xfId="9432" xr:uid="{54E7367C-E8C9-4292-93C5-698CD16DF4D8}"/>
    <cellStyle name="20% - Énfasis5 9_Margen" xfId="40346" xr:uid="{948B3A90-0583-489D-9DBB-ACEB5F0DC03E}"/>
    <cellStyle name="20% - Énfasis5 90" xfId="9433" xr:uid="{086889EF-5F91-4CEE-A05D-8B9852D8E719}"/>
    <cellStyle name="20% - Énfasis5 90 2" xfId="9434" xr:uid="{BCE6BE79-5D54-4DD1-B96A-EEFCFD311EC7}"/>
    <cellStyle name="20% - Énfasis5 90_Margen" xfId="40347" xr:uid="{5F78F09C-6D93-4D3F-AB88-FC5144CC0651}"/>
    <cellStyle name="20% - Énfasis5 91" xfId="9435" xr:uid="{173B8946-E98C-46BC-A338-8A2D3011EDBA}"/>
    <cellStyle name="20% - Énfasis5 91 2" xfId="9436" xr:uid="{3BE649EC-F71E-4DBF-9E65-3ED071C4B8AB}"/>
    <cellStyle name="20% - Énfasis5 91_Margen" xfId="40348" xr:uid="{924148F2-A302-4A4E-A227-C11636A33DA0}"/>
    <cellStyle name="20% - Énfasis5 92" xfId="9437" xr:uid="{62E76976-A5FD-4EA3-9E5D-388F76AB571F}"/>
    <cellStyle name="20% - Énfasis5 92 2" xfId="9438" xr:uid="{01489EB9-D5F7-43E4-897A-373311C21F06}"/>
    <cellStyle name="20% - Énfasis5 92_Margen" xfId="40349" xr:uid="{B089C061-E30A-4118-8677-1072CB932912}"/>
    <cellStyle name="20% - Énfasis5 93" xfId="9439" xr:uid="{93595186-54DE-477A-B83F-EDDE6975BF70}"/>
    <cellStyle name="20% - Énfasis5 93 2" xfId="9440" xr:uid="{75FBDCEF-1C7F-44A1-B6BC-641369E9F70C}"/>
    <cellStyle name="20% - Énfasis5 93_Margen" xfId="40350" xr:uid="{95DC50AB-6CA6-4653-9FA5-1730DBB9D00F}"/>
    <cellStyle name="20% - Énfasis5 94" xfId="9441" xr:uid="{14BAA994-4D57-4087-BA78-F393EA57C76A}"/>
    <cellStyle name="20% - Énfasis5 94 2" xfId="9442" xr:uid="{C4E89B1C-2A56-493C-9978-EE498AAB5B30}"/>
    <cellStyle name="20% - Énfasis5 94_Margen" xfId="40351" xr:uid="{FC3B4AC2-7903-40AB-8241-7BEEC01750DB}"/>
    <cellStyle name="20% - Énfasis5 95" xfId="9443" xr:uid="{E775B2A0-8715-47A4-A0EB-40116C77301A}"/>
    <cellStyle name="20% - Énfasis5 95 2" xfId="9444" xr:uid="{FF519B29-413F-46F3-9CE6-20EECE62EE0C}"/>
    <cellStyle name="20% - Énfasis5 95_Margen" xfId="40352" xr:uid="{C2BE8857-1BB1-4F20-BF7A-51D5BD66798C}"/>
    <cellStyle name="20% - Énfasis5 96" xfId="9445" xr:uid="{6D040CCF-C013-4191-8811-BBCD2D94800F}"/>
    <cellStyle name="20% - Énfasis5 96 2" xfId="9446" xr:uid="{9B3B4C91-0779-4414-8BA8-61CE215CE5E8}"/>
    <cellStyle name="20% - Énfasis5 96_Margen" xfId="40353" xr:uid="{56D54BE5-D35B-47CD-BCE3-5219CE4BC708}"/>
    <cellStyle name="20% - Énfasis5 97" xfId="9447" xr:uid="{36A5279E-8B43-4C42-AEC5-922FF938E8BC}"/>
    <cellStyle name="20% - Énfasis5 97 2" xfId="9448" xr:uid="{F16669AE-8B04-4F07-8CAF-B84BDB05D915}"/>
    <cellStyle name="20% - Énfasis5 97_Margen" xfId="40354" xr:uid="{78FAC307-CD9F-4680-B25C-5ECCF90E7346}"/>
    <cellStyle name="20% - Énfasis5 98" xfId="9449" xr:uid="{B9C98741-FFA1-4319-A10D-5E09034C6465}"/>
    <cellStyle name="20% - Énfasis5 98 2" xfId="9450" xr:uid="{7FD0A0E5-01F1-4C74-A19F-C340164ED29B}"/>
    <cellStyle name="20% - Énfasis5 98_Margen" xfId="40355" xr:uid="{90C02371-3249-4388-9A8C-C7175DF90479}"/>
    <cellStyle name="20% - Énfasis5 99" xfId="9451" xr:uid="{FC17FCCB-F84E-44F1-870B-3358C95192E0}"/>
    <cellStyle name="20% - Énfasis5 99 2" xfId="9452" xr:uid="{DD4163E6-A771-4967-AA0F-BCA6456670E5}"/>
    <cellStyle name="20% - Énfasis5 99_Margen" xfId="40356" xr:uid="{52937D69-EBC7-42D0-AED4-68C2423C8C96}"/>
    <cellStyle name="20% - Énfasis6 10" xfId="9453" xr:uid="{DE69E4B3-801C-49A7-A8CD-783B81362F5E}"/>
    <cellStyle name="20% - Énfasis6 10 2" xfId="9454" xr:uid="{518A0031-3EBA-4888-B52C-DB0B9CED56F9}"/>
    <cellStyle name="20% - Énfasis6 10 3" xfId="9455" xr:uid="{2E23BE4D-15E3-45CC-A292-DC01B793FFD8}"/>
    <cellStyle name="20% - Énfasis6 10_Margen" xfId="40357" xr:uid="{6208ECBB-9887-44FC-BB02-EEDAD0006B01}"/>
    <cellStyle name="20% - Énfasis6 100" xfId="9456" xr:uid="{20B20D0C-7FDD-4D87-B9A6-4A400C76597C}"/>
    <cellStyle name="20% - Énfasis6 100 2" xfId="9457" xr:uid="{86AAC556-0118-4E05-83C4-8F3554AA849B}"/>
    <cellStyle name="20% - Énfasis6 100_Margen" xfId="40358" xr:uid="{8F236C8C-9A41-4BC3-9562-290488596679}"/>
    <cellStyle name="20% - Énfasis6 101" xfId="9458" xr:uid="{A6D9012C-9E23-4C3F-988D-F607433B9D28}"/>
    <cellStyle name="20% - Énfasis6 101 2" xfId="9459" xr:uid="{426B5136-12FD-48E3-AEBF-4CC48B115FC0}"/>
    <cellStyle name="20% - Énfasis6 101_Margen" xfId="40359" xr:uid="{A7C5A1E0-896E-498B-8E80-742467102C4F}"/>
    <cellStyle name="20% - Énfasis6 102" xfId="9460" xr:uid="{FA6B30D2-3C98-40CB-9018-89C6F055623A}"/>
    <cellStyle name="20% - Énfasis6 102 2" xfId="9461" xr:uid="{10ABE94B-4394-4622-8E02-094379CB06F1}"/>
    <cellStyle name="20% - Énfasis6 102_Margen" xfId="40360" xr:uid="{D0513C1A-2294-40A7-B78B-AB82A59FD1DB}"/>
    <cellStyle name="20% - Énfasis6 103" xfId="9462" xr:uid="{3336BC58-DDBC-425D-98B4-611D6785A554}"/>
    <cellStyle name="20% - Énfasis6 103 2" xfId="9463" xr:uid="{6E90CE5D-88D2-4D88-BC64-D6E7C2DE6764}"/>
    <cellStyle name="20% - Énfasis6 103_Margen" xfId="40361" xr:uid="{A795D18D-E501-4F78-9074-71C11829D693}"/>
    <cellStyle name="20% - Énfasis6 104" xfId="9464" xr:uid="{AC6D0652-C346-4A04-931E-BAA84F2F51AE}"/>
    <cellStyle name="20% - Énfasis6 104 2" xfId="9465" xr:uid="{63E204DE-26A2-4B9C-ACF7-054272E78041}"/>
    <cellStyle name="20% - Énfasis6 104_Margen" xfId="40362" xr:uid="{AA597B18-E8FB-41CA-822B-2B9853932100}"/>
    <cellStyle name="20% - Énfasis6 105" xfId="9466" xr:uid="{78EE2E23-8D4C-4CCF-8899-94FAB1FA4B41}"/>
    <cellStyle name="20% - Énfasis6 105 2" xfId="9467" xr:uid="{174E5158-0D37-4B63-AF67-A47019746E36}"/>
    <cellStyle name="20% - Énfasis6 105_Margen" xfId="40363" xr:uid="{64BCCB1C-8766-4163-98BA-E3A46F7572F2}"/>
    <cellStyle name="20% - Énfasis6 106" xfId="9468" xr:uid="{B25E68AC-BA57-4864-B8D7-520D810B3C49}"/>
    <cellStyle name="20% - Énfasis6 106 2" xfId="9469" xr:uid="{7C2FE435-2E6B-40B9-A060-489FB236AB51}"/>
    <cellStyle name="20% - Énfasis6 106_Margen" xfId="40364" xr:uid="{05F9DECB-838F-403C-B369-50369798E796}"/>
    <cellStyle name="20% - Énfasis6 107" xfId="9470" xr:uid="{76CED98C-8CA2-4489-82F7-19ED41C9FFC2}"/>
    <cellStyle name="20% - Énfasis6 107 2" xfId="9471" xr:uid="{B31BF29D-5938-4B08-A2F1-D5C5136E7C16}"/>
    <cellStyle name="20% - Énfasis6 107_Margen" xfId="40365" xr:uid="{A0DFF682-9BFB-420C-9DCB-B0E4FEF45E9A}"/>
    <cellStyle name="20% - Énfasis6 108" xfId="9472" xr:uid="{F458AD13-C6BE-462A-B508-8B5FE64179CE}"/>
    <cellStyle name="20% - Énfasis6 108 2" xfId="9473" xr:uid="{B35AED36-B181-4F62-A1AA-552519633143}"/>
    <cellStyle name="20% - Énfasis6 108_Margen" xfId="40366" xr:uid="{BDF5910B-CB35-46DD-ABA9-8565E6A77D5F}"/>
    <cellStyle name="20% - Énfasis6 109" xfId="9474" xr:uid="{483C0740-AE10-443E-9762-9DC8E5FD0049}"/>
    <cellStyle name="20% - Énfasis6 109 2" xfId="9475" xr:uid="{BDC6A2A6-3809-4F82-8D26-8BCC8B9FA659}"/>
    <cellStyle name="20% - Énfasis6 109_Margen" xfId="40367" xr:uid="{FBFEB835-E65D-4B3A-B65F-D29E1FEBA32B}"/>
    <cellStyle name="20% - Énfasis6 11" xfId="9476" xr:uid="{56B7463A-0DBB-4F55-8A4B-C200885FAE9E}"/>
    <cellStyle name="20% - Énfasis6 11 2" xfId="9477" xr:uid="{3D6811FF-F73C-473D-AA6A-61B9510F5CD9}"/>
    <cellStyle name="20% - Énfasis6 11_Margen" xfId="40368" xr:uid="{8612F990-B17A-4A9C-9C23-5D92CACA5689}"/>
    <cellStyle name="20% - Énfasis6 110" xfId="9478" xr:uid="{07A7C1F5-050E-446F-A06E-5EF0054C7723}"/>
    <cellStyle name="20% - Énfasis6 110 2" xfId="9479" xr:uid="{3146614C-B151-486E-B9B3-1DB3C57BBB4B}"/>
    <cellStyle name="20% - Énfasis6 110_Margen" xfId="40369" xr:uid="{FFA2431B-46CC-45CB-ABC3-A7D82A066203}"/>
    <cellStyle name="20% - Énfasis6 111" xfId="9480" xr:uid="{D412798D-00A4-4632-A631-F79EDFAD7D09}"/>
    <cellStyle name="20% - Énfasis6 111 2" xfId="9481" xr:uid="{573A06D1-6E77-436B-979C-C74D59899C81}"/>
    <cellStyle name="20% - Énfasis6 111_Margen" xfId="40370" xr:uid="{2C4C3362-35DC-4386-8F76-6578C7A6ACC2}"/>
    <cellStyle name="20% - Énfasis6 112" xfId="9482" xr:uid="{6D675886-9624-4A98-A257-0F1C6571F631}"/>
    <cellStyle name="20% - Énfasis6 112 2" xfId="9483" xr:uid="{6B99F5F3-921E-4729-BDDD-3552C9D915C3}"/>
    <cellStyle name="20% - Énfasis6 112_Margen" xfId="40371" xr:uid="{71BFD209-C9A8-4285-A614-4A4C30CA3ACA}"/>
    <cellStyle name="20% - Énfasis6 113" xfId="9484" xr:uid="{60F424FD-FB36-42AD-B01D-DFC09583F991}"/>
    <cellStyle name="20% - Énfasis6 113 2" xfId="9485" xr:uid="{830CB569-D83B-460A-B217-1D234634B547}"/>
    <cellStyle name="20% - Énfasis6 113_Margen" xfId="40372" xr:uid="{6D4DFC29-201E-43FD-B810-DA4B3AF4B9FB}"/>
    <cellStyle name="20% - Énfasis6 114" xfId="9486" xr:uid="{A2E350CE-73FB-49FA-8A93-51971C0DCE2C}"/>
    <cellStyle name="20% - Énfasis6 114 2" xfId="9487" xr:uid="{22B42BEA-E9E0-497D-BB1D-8EA45174BE07}"/>
    <cellStyle name="20% - Énfasis6 114_Margen" xfId="40373" xr:uid="{47D06046-3032-40DB-A19B-892FBD279B43}"/>
    <cellStyle name="20% - Énfasis6 115" xfId="9488" xr:uid="{167FD77E-959C-4E03-ADF9-7E081F4C6673}"/>
    <cellStyle name="20% - Énfasis6 115 2" xfId="9489" xr:uid="{1EC3EAAD-698E-403B-97C8-54DA52FA5659}"/>
    <cellStyle name="20% - Énfasis6 115_Margen" xfId="40374" xr:uid="{068285A9-149B-4903-946A-5430C51783BE}"/>
    <cellStyle name="20% - Énfasis6 116" xfId="9490" xr:uid="{0A33CA32-F25E-4452-AEF0-39AD6FD4E39A}"/>
    <cellStyle name="20% - Énfasis6 116 2" xfId="9491" xr:uid="{04E0B43B-FC2C-4A9F-BEB4-E57C64DE571C}"/>
    <cellStyle name="20% - Énfasis6 116_Margen" xfId="40375" xr:uid="{EDE4B0A7-3007-4B46-A15F-7BB8D6FA82AD}"/>
    <cellStyle name="20% - Énfasis6 117" xfId="9492" xr:uid="{10DE9BCA-0FE8-42CC-B662-EFB3BD48F413}"/>
    <cellStyle name="20% - Énfasis6 117 2" xfId="9493" xr:uid="{F86A572A-01BF-4815-9C53-00CA803F7431}"/>
    <cellStyle name="20% - Énfasis6 117_Margen" xfId="40376" xr:uid="{96DF900E-8037-41CE-A05E-1E76219865B6}"/>
    <cellStyle name="20% - Énfasis6 118" xfId="9494" xr:uid="{02F44A2A-198D-458D-83EB-A07A8484343F}"/>
    <cellStyle name="20% - Énfasis6 118 2" xfId="9495" xr:uid="{B4A32BF6-1663-42F8-8D58-F4549141D3BF}"/>
    <cellStyle name="20% - Énfasis6 118_Margen" xfId="40377" xr:uid="{845F8140-E33F-4152-B261-97E497580318}"/>
    <cellStyle name="20% - Énfasis6 119" xfId="9496" xr:uid="{F4786AE5-B4DB-45E8-BB31-0FFE86AFAD3C}"/>
    <cellStyle name="20% - Énfasis6 119 2" xfId="9497" xr:uid="{DFDC38D9-DC68-4B0B-BCE3-A0ABC38DABD6}"/>
    <cellStyle name="20% - Énfasis6 119_Margen" xfId="40378" xr:uid="{CBA04854-6C14-44EC-871A-4785EAAB2A30}"/>
    <cellStyle name="20% - Énfasis6 12" xfId="9498" xr:uid="{D815D17D-DC51-4215-BD26-E3EA90131882}"/>
    <cellStyle name="20% - Énfasis6 12 2" xfId="9499" xr:uid="{538118F2-1615-4F5B-BE8D-9ECB54659E58}"/>
    <cellStyle name="20% - Énfasis6 12_Margen" xfId="40379" xr:uid="{37909E13-305B-49C8-9B7F-3FB0C69DA833}"/>
    <cellStyle name="20% - Énfasis6 120" xfId="9500" xr:uid="{44097AD6-14F3-429E-86EF-C5BF8CF09D25}"/>
    <cellStyle name="20% - Énfasis6 120 2" xfId="9501" xr:uid="{CB0953B7-84FF-417A-8E67-0D80DD37FAAF}"/>
    <cellStyle name="20% - Énfasis6 120_Margen" xfId="40380" xr:uid="{E92D77CB-B27B-4001-A354-85FF01054614}"/>
    <cellStyle name="20% - Énfasis6 121" xfId="9502" xr:uid="{67E0C00F-64F2-4F38-ABD3-7B715B3D32A8}"/>
    <cellStyle name="20% - Énfasis6 121 2" xfId="9503" xr:uid="{33ABDB38-28C0-4B4A-A21B-B5242ED2CA27}"/>
    <cellStyle name="20% - Énfasis6 121_Margen" xfId="40381" xr:uid="{639554FD-98C6-4541-B4E2-A881BCAA694F}"/>
    <cellStyle name="20% - Énfasis6 122" xfId="9504" xr:uid="{14E6FEED-E043-4392-BB3D-3D867D94B4F9}"/>
    <cellStyle name="20% - Énfasis6 122 2" xfId="9505" xr:uid="{D01DE643-733E-4860-9B2B-6FD9015E24A4}"/>
    <cellStyle name="20% - Énfasis6 122_Margen" xfId="40382" xr:uid="{BF931238-5CE5-45C9-8892-FAE195F9DF88}"/>
    <cellStyle name="20% - Énfasis6 123" xfId="9506" xr:uid="{9D0333F6-C5C8-4D6E-8385-C6BACC15E1A8}"/>
    <cellStyle name="20% - Énfasis6 123 2" xfId="9507" xr:uid="{EAFB5503-B266-4F00-AB08-B83874309367}"/>
    <cellStyle name="20% - Énfasis6 123_Margen" xfId="40383" xr:uid="{6D6C0743-E55A-4ECD-9311-4A7F6976E248}"/>
    <cellStyle name="20% - Énfasis6 124" xfId="9508" xr:uid="{FFF8219A-56E4-4E84-B711-B510AC3A469A}"/>
    <cellStyle name="20% - Énfasis6 124 2" xfId="9509" xr:uid="{4E28E207-C811-4664-9F7A-4E03221CE3FC}"/>
    <cellStyle name="20% - Énfasis6 124_Margen" xfId="40384" xr:uid="{5C6B0102-B14B-4D89-95D8-E411B72A1996}"/>
    <cellStyle name="20% - Énfasis6 125" xfId="9510" xr:uid="{150FB6D3-EA16-400F-BEE5-9CEC379F941F}"/>
    <cellStyle name="20% - Énfasis6 125 2" xfId="9511" xr:uid="{93FB6ADA-5A98-4A3E-B6C0-E1B1EB940B0C}"/>
    <cellStyle name="20% - Énfasis6 125_Margen" xfId="40385" xr:uid="{BCBB938A-6C91-46F7-BAFF-9C70E5CE9EB4}"/>
    <cellStyle name="20% - Énfasis6 126" xfId="9512" xr:uid="{F6EFA9B9-82F2-433C-83C2-A3AD28BC6538}"/>
    <cellStyle name="20% - Énfasis6 126 2" xfId="9513" xr:uid="{3F0DD065-1E1B-474E-A94C-6C4D30DEB7BD}"/>
    <cellStyle name="20% - Énfasis6 126_Margen" xfId="40386" xr:uid="{8DF68B34-C315-4082-A34B-5E5154FA5914}"/>
    <cellStyle name="20% - Énfasis6 127" xfId="9514" xr:uid="{EBFB29D7-0A19-4067-9152-786F641CEDF7}"/>
    <cellStyle name="20% - Énfasis6 127 2" xfId="9515" xr:uid="{218E848F-14D3-4C2A-97B0-29F21BA50F13}"/>
    <cellStyle name="20% - Énfasis6 127_Margen" xfId="40387" xr:uid="{2970DA1D-C7C2-47F8-9434-9C1E46AECA4E}"/>
    <cellStyle name="20% - Énfasis6 128" xfId="9516" xr:uid="{A8B5DD23-B5B0-4739-9A4C-52CCF0358C33}"/>
    <cellStyle name="20% - Énfasis6 128 2" xfId="9517" xr:uid="{37123189-C0D6-45E4-AE4E-4EE03EFB4433}"/>
    <cellStyle name="20% - Énfasis6 128_Margen" xfId="40388" xr:uid="{6DC68DD5-2A5D-41EE-800B-EC72D5254635}"/>
    <cellStyle name="20% - Énfasis6 129" xfId="9518" xr:uid="{DF3F559B-8CB3-44B3-B41D-2561869620D3}"/>
    <cellStyle name="20% - Énfasis6 129 2" xfId="9519" xr:uid="{75078FB4-3139-4A1C-B8E3-DE53B975385E}"/>
    <cellStyle name="20% - Énfasis6 129_Margen" xfId="40389" xr:uid="{11F3AED7-52FE-40E1-838A-E0EF00438BEC}"/>
    <cellStyle name="20% - Énfasis6 13" xfId="9520" xr:uid="{F0648F87-1071-4D50-8E9F-625316A83672}"/>
    <cellStyle name="20% - Énfasis6 13 2" xfId="9521" xr:uid="{4D04411F-305E-4638-BBF4-6D05C986D314}"/>
    <cellStyle name="20% - Énfasis6 13_Margen" xfId="40390" xr:uid="{54923BC7-173A-439F-AFB2-218B5F74A1E5}"/>
    <cellStyle name="20% - Énfasis6 130" xfId="9522" xr:uid="{0EA22EDC-5CFF-49E6-A408-FDE031BA6990}"/>
    <cellStyle name="20% - Énfasis6 130 2" xfId="9523" xr:uid="{EF007027-DF99-4D5F-AF41-A5409ABD9CDB}"/>
    <cellStyle name="20% - Énfasis6 130_Margen" xfId="40391" xr:uid="{F67932BB-B4F0-402F-86BE-BC61DAB958C3}"/>
    <cellStyle name="20% - Énfasis6 131" xfId="9524" xr:uid="{BD040051-7D42-4E68-B3AC-A1A67C694091}"/>
    <cellStyle name="20% - Énfasis6 131 2" xfId="9525" xr:uid="{4F0CC218-0ED6-4C6B-8BBC-2F5EA505D951}"/>
    <cellStyle name="20% - Énfasis6 131_Margen" xfId="40392" xr:uid="{2994BAD7-FAC1-41C2-BF17-3F9A8726DB28}"/>
    <cellStyle name="20% - Énfasis6 132" xfId="9526" xr:uid="{5D647897-3546-4D95-842D-309B4A46AB35}"/>
    <cellStyle name="20% - Énfasis6 132 2" xfId="9527" xr:uid="{EBE036D6-C1F3-49FB-B64E-33944F404243}"/>
    <cellStyle name="20% - Énfasis6 132_Margen" xfId="40393" xr:uid="{CDBCF557-E133-4CE6-872A-AFBB2212786E}"/>
    <cellStyle name="20% - Énfasis6 133" xfId="9528" xr:uid="{2F8D64DB-88E3-4588-B94F-4FD822F2B1E7}"/>
    <cellStyle name="20% - Énfasis6 133 2" xfId="9529" xr:uid="{F43160E4-656D-47F6-B7D1-654EE4845C65}"/>
    <cellStyle name="20% - Énfasis6 133_Margen" xfId="40394" xr:uid="{C7526E85-6B1D-4A55-975D-9E8239657831}"/>
    <cellStyle name="20% - Énfasis6 134" xfId="9530" xr:uid="{D4FD4E17-F615-4AF7-87FB-1DDD7946E494}"/>
    <cellStyle name="20% - Énfasis6 134 2" xfId="9531" xr:uid="{B7B81362-F469-41C6-A3CD-F5D9CC689A2C}"/>
    <cellStyle name="20% - Énfasis6 134_Margen" xfId="40395" xr:uid="{8F19021C-6271-475C-92AD-1440B80E8DE7}"/>
    <cellStyle name="20% - Énfasis6 135" xfId="9532" xr:uid="{C4349E06-EB69-4DD7-B1C9-CA714F19609C}"/>
    <cellStyle name="20% - Énfasis6 135 2" xfId="9533" xr:uid="{00CCE41A-D6B2-4384-9D3C-207831C0D860}"/>
    <cellStyle name="20% - Énfasis6 135_Margen" xfId="40396" xr:uid="{FF6AE5A5-DF07-4C59-9475-C0E2B9482601}"/>
    <cellStyle name="20% - Énfasis6 136" xfId="9534" xr:uid="{1B3DA2AA-18C9-43B8-9DDF-9FF51C8FF9EE}"/>
    <cellStyle name="20% - Énfasis6 136 2" xfId="9535" xr:uid="{B2049E8E-39D6-4F17-A958-B9FF5A31F041}"/>
    <cellStyle name="20% - Énfasis6 136_Margen" xfId="40397" xr:uid="{5F71440A-5349-45AA-B074-F48D027ED865}"/>
    <cellStyle name="20% - Énfasis6 137" xfId="9536" xr:uid="{04D49949-C037-456C-8BD0-B1C434F830C8}"/>
    <cellStyle name="20% - Énfasis6 137 2" xfId="9537" xr:uid="{98FF5FC0-B08F-46F1-A404-95FE71B86B48}"/>
    <cellStyle name="20% - Énfasis6 137_Margen" xfId="40398" xr:uid="{74550740-362A-494A-91E2-10471460E8A8}"/>
    <cellStyle name="20% - Énfasis6 138" xfId="9538" xr:uid="{FC828F92-2C91-484B-A21B-24E076EBDA3C}"/>
    <cellStyle name="20% - Énfasis6 138 2" xfId="9539" xr:uid="{CB1F778C-B9B7-4C06-9FE1-6EE168206DA4}"/>
    <cellStyle name="20% - Énfasis6 138_Margen" xfId="40399" xr:uid="{5A84C675-2FEF-4973-8992-F409A53DD15F}"/>
    <cellStyle name="20% - Énfasis6 139" xfId="9540" xr:uid="{D09E6807-55C2-4CCE-8E16-005CFE05F9EC}"/>
    <cellStyle name="20% - Énfasis6 139 2" xfId="9541" xr:uid="{0B47188E-DFC3-4BA1-A957-CD3E4B2732B8}"/>
    <cellStyle name="20% - Énfasis6 139_Margen" xfId="40400" xr:uid="{57D5F646-40EC-47F0-BCA6-4E9D01AE3C28}"/>
    <cellStyle name="20% - Énfasis6 14" xfId="9542" xr:uid="{33F8A72F-992F-47CD-BE42-28F4FCA84680}"/>
    <cellStyle name="20% - Énfasis6 14 2" xfId="9543" xr:uid="{FF654AAA-21BC-4E3C-992C-88922902AEF2}"/>
    <cellStyle name="20% - Énfasis6 14_Margen" xfId="40401" xr:uid="{250A0390-3BF7-45F0-965B-963ACFA7FCA8}"/>
    <cellStyle name="20% - Énfasis6 140" xfId="9544" xr:uid="{BAA4775B-376D-49B6-A039-2CE301E3905B}"/>
    <cellStyle name="20% - Énfasis6 140 2" xfId="9545" xr:uid="{177AA8BA-313C-42DE-949F-27FEB218A445}"/>
    <cellStyle name="20% - Énfasis6 140_Margen" xfId="40402" xr:uid="{94A70403-C082-4B30-B321-B2A6AF50CD3D}"/>
    <cellStyle name="20% - Énfasis6 141" xfId="9546" xr:uid="{6F730A28-E41D-4DFF-B831-FED1A9639A23}"/>
    <cellStyle name="20% - Énfasis6 141 2" xfId="9547" xr:uid="{8529235C-E973-400C-A38F-68C39BD60D2D}"/>
    <cellStyle name="20% - Énfasis6 141_Margen" xfId="40403" xr:uid="{2C9E1BAB-ECDE-4084-82DD-62C5BA45C075}"/>
    <cellStyle name="20% - Énfasis6 142" xfId="9548" xr:uid="{19071F27-6328-4736-9080-C4AAF1632E78}"/>
    <cellStyle name="20% - Énfasis6 142 2" xfId="9549" xr:uid="{68EDE118-D3CC-4212-9468-0C0E342C7C5C}"/>
    <cellStyle name="20% - Énfasis6 142_Margen" xfId="40404" xr:uid="{B61A732B-36A6-4B8B-8014-968BE2EB2E85}"/>
    <cellStyle name="20% - Énfasis6 143" xfId="9550" xr:uid="{22F85CDA-849E-4F1E-9778-6E956A3A65E3}"/>
    <cellStyle name="20% - Énfasis6 143 2" xfId="9551" xr:uid="{29407AC6-C4AB-445C-9D8D-1DB16458DF32}"/>
    <cellStyle name="20% - Énfasis6 143_Margen" xfId="40405" xr:uid="{CE8BF78E-DE7B-451F-904C-447E18B64A99}"/>
    <cellStyle name="20% - Énfasis6 144" xfId="9552" xr:uid="{AEE44346-87F8-4F52-82AB-6C335EE7C5C9}"/>
    <cellStyle name="20% - Énfasis6 144 2" xfId="9553" xr:uid="{D3A2D0F0-F8D4-4BEF-896E-ED05D5C85DE2}"/>
    <cellStyle name="20% - Énfasis6 144_Margen" xfId="40406" xr:uid="{62CE5BAE-8447-4F2D-9F2C-8CB29BCBB8B9}"/>
    <cellStyle name="20% - Énfasis6 145" xfId="9554" xr:uid="{288B8679-B896-4EFC-A8DA-1150507198EA}"/>
    <cellStyle name="20% - Énfasis6 145 2" xfId="9555" xr:uid="{F1917090-F8E8-4D02-B154-28AAD7D9B286}"/>
    <cellStyle name="20% - Énfasis6 145_Margen" xfId="40407" xr:uid="{ACE75F1D-66E2-4184-9A4F-279F110CB6A3}"/>
    <cellStyle name="20% - Énfasis6 146" xfId="9556" xr:uid="{4E43E386-27BF-49AE-868D-FDA0FBF75A70}"/>
    <cellStyle name="20% - Énfasis6 146 2" xfId="9557" xr:uid="{7AA36FA7-114F-4AF7-BC55-6403CD16486D}"/>
    <cellStyle name="20% - Énfasis6 146_Margen" xfId="40408" xr:uid="{DAC08981-E17D-42FB-ABB4-25B3460A4CA0}"/>
    <cellStyle name="20% - Énfasis6 147" xfId="9558" xr:uid="{0DDF42CE-91C5-4A31-B96B-984F6177F2B1}"/>
    <cellStyle name="20% - Énfasis6 147 2" xfId="9559" xr:uid="{48C15366-81BB-45DB-B8C8-D42EF71CFA1B}"/>
    <cellStyle name="20% - Énfasis6 147_Margen" xfId="40409" xr:uid="{7410A339-FA56-4B17-A73C-ED2FFDE75139}"/>
    <cellStyle name="20% - Énfasis6 148" xfId="9560" xr:uid="{F738196A-E361-4AA6-8CFA-251D676F4032}"/>
    <cellStyle name="20% - Énfasis6 148 2" xfId="9561" xr:uid="{5B34A54E-9285-403A-A5E0-64B994066772}"/>
    <cellStyle name="20% - Énfasis6 148_Margen" xfId="40410" xr:uid="{57DA0F83-22EB-45E7-AA13-223143528E5C}"/>
    <cellStyle name="20% - Énfasis6 149" xfId="9562" xr:uid="{B4D05433-5843-4D20-A167-2C4C060C01E0}"/>
    <cellStyle name="20% - Énfasis6 149 2" xfId="9563" xr:uid="{D6D0B9D8-2C0F-4C2C-82DD-EED7E4C39849}"/>
    <cellStyle name="20% - Énfasis6 149_Margen" xfId="40411" xr:uid="{2168ABB8-2B0C-4768-AFAF-38B2F901345D}"/>
    <cellStyle name="20% - Énfasis6 15" xfId="9564" xr:uid="{9F0D36DC-B3A6-4468-95A1-5123083E9620}"/>
    <cellStyle name="20% - Énfasis6 15 2" xfId="9565" xr:uid="{2F44B92F-E980-4F4A-870F-240FAB52DB0C}"/>
    <cellStyle name="20% - Énfasis6 15_Margen" xfId="40412" xr:uid="{CC4FE1ED-2490-4947-9DA1-9F8C764CE39A}"/>
    <cellStyle name="20% - Énfasis6 150" xfId="9566" xr:uid="{3D23ECCA-C148-48DC-BE5A-DFDFC08903A6}"/>
    <cellStyle name="20% - Énfasis6 150 2" xfId="9567" xr:uid="{FDF6E603-56F9-4B26-B98D-0E42E6306B46}"/>
    <cellStyle name="20% - Énfasis6 150_Margen" xfId="40413" xr:uid="{B44CE55A-C18C-4F9D-90EF-31B231493FBE}"/>
    <cellStyle name="20% - Énfasis6 151" xfId="9568" xr:uid="{8EA79502-8471-4CC8-A432-B66800417BD8}"/>
    <cellStyle name="20% - Énfasis6 151 2" xfId="9569" xr:uid="{D9633D51-C7CB-44E2-8AD4-0D1575558647}"/>
    <cellStyle name="20% - Énfasis6 151_Margen" xfId="40414" xr:uid="{36CE953E-F8E1-4480-9841-EA701C61FCA2}"/>
    <cellStyle name="20% - Énfasis6 152" xfId="9570" xr:uid="{ECC92D3D-0F51-4823-AA68-93CE34EEF3FE}"/>
    <cellStyle name="20% - Énfasis6 152 2" xfId="9571" xr:uid="{0338BBDD-2A27-4085-83A8-6A95CF3E0C8C}"/>
    <cellStyle name="20% - Énfasis6 152_Margen" xfId="40415" xr:uid="{1E2E9130-029E-47FA-BF51-97F735D5CF0B}"/>
    <cellStyle name="20% - Énfasis6 153" xfId="9572" xr:uid="{FA031F7F-EB83-409C-AA84-ED44BB722C7B}"/>
    <cellStyle name="20% - Énfasis6 153 2" xfId="9573" xr:uid="{997FCA50-5565-4FED-9A53-577515E84DE5}"/>
    <cellStyle name="20% - Énfasis6 153_Margen" xfId="40416" xr:uid="{05F74EAB-15EC-43F3-B899-8150586FCA46}"/>
    <cellStyle name="20% - Énfasis6 154" xfId="9574" xr:uid="{77687065-8470-4208-AB6E-18688FE836C2}"/>
    <cellStyle name="20% - Énfasis6 154 2" xfId="9575" xr:uid="{2EB65644-0FA0-4AC3-84A5-9D9562E5379E}"/>
    <cellStyle name="20% - Énfasis6 154_Margen" xfId="40417" xr:uid="{82626DB8-472E-4A72-A22D-8BE9A561D737}"/>
    <cellStyle name="20% - Énfasis6 155" xfId="9576" xr:uid="{5E1AA012-8B70-41BA-B3DE-659AEC86E6A8}"/>
    <cellStyle name="20% - Énfasis6 155 2" xfId="9577" xr:uid="{A68A5D0C-541C-4D77-8026-19DFC6325509}"/>
    <cellStyle name="20% - Énfasis6 155_Margen" xfId="40418" xr:uid="{418BCD64-6BA0-4B49-BB2E-35273D8D73AC}"/>
    <cellStyle name="20% - Énfasis6 156" xfId="9578" xr:uid="{E35D244C-EE83-4CA8-B3FE-D9F7C7B4E68A}"/>
    <cellStyle name="20% - Énfasis6 156 2" xfId="9579" xr:uid="{DAC52DC3-965B-40B5-A814-2C78117448E1}"/>
    <cellStyle name="20% - Énfasis6 156_Margen" xfId="40419" xr:uid="{A1E2F37A-F809-43E5-B275-1BD97865ECDF}"/>
    <cellStyle name="20% - Énfasis6 157" xfId="9580" xr:uid="{0C33E4B4-66D0-44C8-8203-3BE1F8024D93}"/>
    <cellStyle name="20% - Énfasis6 157 2" xfId="9581" xr:uid="{0DEC4299-E83A-45C3-904D-F535D0C0A3B5}"/>
    <cellStyle name="20% - Énfasis6 157_Margen" xfId="40420" xr:uid="{2D3E245B-96E9-4EAD-84DD-15123680D90B}"/>
    <cellStyle name="20% - Énfasis6 158" xfId="9582" xr:uid="{2F7CBE58-4C78-4337-B11B-C17D4F60B794}"/>
    <cellStyle name="20% - Énfasis6 158 2" xfId="9583" xr:uid="{3943125F-4FD4-40E0-82A5-AC1FFFAB0F78}"/>
    <cellStyle name="20% - Énfasis6 158_Margen" xfId="40421" xr:uid="{E472DFC9-A7AC-4B64-8C03-3764CF38A1C1}"/>
    <cellStyle name="20% - Énfasis6 159" xfId="9584" xr:uid="{B840A18D-20DF-4FFB-A551-E5E30DB33E0E}"/>
    <cellStyle name="20% - Énfasis6 159 2" xfId="9585" xr:uid="{A5EC59E2-FA34-465E-8D6C-0D60015FC2CA}"/>
    <cellStyle name="20% - Énfasis6 159_Margen" xfId="40422" xr:uid="{A8AFD4DF-2475-4421-B732-B4FADD4F10BE}"/>
    <cellStyle name="20% - Énfasis6 16" xfId="9586" xr:uid="{A46FBADA-3196-4C23-BFA9-81586A498DBA}"/>
    <cellStyle name="20% - Énfasis6 16 2" xfId="9587" xr:uid="{A475C560-6190-434A-B460-0429C4C63866}"/>
    <cellStyle name="20% - Énfasis6 16_Margen" xfId="40423" xr:uid="{2D0C0A66-43E0-40BF-8332-D285C5B8E1DB}"/>
    <cellStyle name="20% - Énfasis6 160" xfId="9588" xr:uid="{32FF784F-272C-431D-97B3-398DFE6D0B27}"/>
    <cellStyle name="20% - Énfasis6 160 2" xfId="9589" xr:uid="{299C0156-365B-47AC-B18D-522730CD7050}"/>
    <cellStyle name="20% - Énfasis6 160_Margen" xfId="40424" xr:uid="{234D5EDE-98B3-42E3-8809-210A25D478FE}"/>
    <cellStyle name="20% - Énfasis6 161" xfId="9590" xr:uid="{AFCEF4B5-3063-47C0-B10C-105B89EDFF82}"/>
    <cellStyle name="20% - Énfasis6 161 2" xfId="9591" xr:uid="{FBC57DD7-E4A9-4047-8D76-84EA20166D0B}"/>
    <cellStyle name="20% - Énfasis6 161_Margen" xfId="40425" xr:uid="{136A4BB0-4700-4E7A-8455-C6B735115F90}"/>
    <cellStyle name="20% - Énfasis6 162" xfId="9592" xr:uid="{8B556B4B-44B8-4D2D-8A0B-57F14DF14D2A}"/>
    <cellStyle name="20% - Énfasis6 162 2" xfId="9593" xr:uid="{1B453867-597D-442C-A6B3-DBB43B359C94}"/>
    <cellStyle name="20% - Énfasis6 162_Margen" xfId="40426" xr:uid="{D6C5D864-1D88-44AA-9208-AF751378166C}"/>
    <cellStyle name="20% - Énfasis6 163" xfId="9594" xr:uid="{84BCAEC1-16C9-4489-9B00-EB9F6D3A9B14}"/>
    <cellStyle name="20% - Énfasis6 163 2" xfId="9595" xr:uid="{0EAF45A7-5E07-4CE5-BCDD-F446BADE826E}"/>
    <cellStyle name="20% - Énfasis6 163_Margen" xfId="40427" xr:uid="{B783B779-C065-4087-B7BB-EA82555DAC08}"/>
    <cellStyle name="20% - Énfasis6 164" xfId="9596" xr:uid="{D41B1654-4C68-40CE-9CB5-00C832734DD6}"/>
    <cellStyle name="20% - Énfasis6 164 2" xfId="9597" xr:uid="{B6A1E287-DADB-4518-8AA6-77915D41F837}"/>
    <cellStyle name="20% - Énfasis6 164_Margen" xfId="40428" xr:uid="{5821C777-C598-49B9-8057-2B8A8DC05977}"/>
    <cellStyle name="20% - Énfasis6 165" xfId="9598" xr:uid="{C6E1B073-0FC6-4062-8744-EF0AEC809A27}"/>
    <cellStyle name="20% - Énfasis6 165 2" xfId="9599" xr:uid="{E98D4E27-2BD2-40EC-A18B-EFCD644E47A9}"/>
    <cellStyle name="20% - Énfasis6 165_Margen" xfId="40429" xr:uid="{0BF3934B-0B3F-4BA3-926F-B5BAC0F1EE2F}"/>
    <cellStyle name="20% - Énfasis6 166" xfId="9600" xr:uid="{0BE5A9BE-DBF5-4681-A89E-2B3A13782060}"/>
    <cellStyle name="20% - Énfasis6 166 2" xfId="9601" xr:uid="{0C5656B2-E06F-4E7F-A612-AF5416418D3D}"/>
    <cellStyle name="20% - Énfasis6 166_Margen" xfId="40430" xr:uid="{20947B8B-6663-444D-812B-8CEF442275F8}"/>
    <cellStyle name="20% - Énfasis6 167" xfId="9602" xr:uid="{35DD8752-A04D-4319-B173-C9CE92C44061}"/>
    <cellStyle name="20% - Énfasis6 167 2" xfId="9603" xr:uid="{07262B1B-2E18-4C9E-BE88-B9E2F3E69615}"/>
    <cellStyle name="20% - Énfasis6 167_Margen" xfId="40431" xr:uid="{AF6767BC-DD64-4E96-AB86-430263EE5393}"/>
    <cellStyle name="20% - Énfasis6 168" xfId="9604" xr:uid="{527D11C0-ABA8-4F04-A054-2D617AD54876}"/>
    <cellStyle name="20% - Énfasis6 168 2" xfId="9605" xr:uid="{EBC6FF91-CEB3-4448-9C3D-A4043DD2182A}"/>
    <cellStyle name="20% - Énfasis6 168_Margen" xfId="40432" xr:uid="{3629CB19-C3EB-4824-9A53-3CAD497710E3}"/>
    <cellStyle name="20% - Énfasis6 169" xfId="9606" xr:uid="{AA229D04-7C7E-494B-B2DA-37DBE6FE360A}"/>
    <cellStyle name="20% - Énfasis6 169 2" xfId="9607" xr:uid="{A0EB8CA7-CF92-4E56-910C-561F073DD585}"/>
    <cellStyle name="20% - Énfasis6 169_Margen" xfId="40433" xr:uid="{3B6D271E-510E-4791-BDCC-86DF151E481E}"/>
    <cellStyle name="20% - Énfasis6 17" xfId="9608" xr:uid="{7E1CD627-7749-4FDF-BFD6-B5B16087C663}"/>
    <cellStyle name="20% - Énfasis6 17 2" xfId="9609" xr:uid="{1FD35619-307D-4C2E-BE4D-80A9C2C958D0}"/>
    <cellStyle name="20% - Énfasis6 17_Margen" xfId="40434" xr:uid="{AAA27D16-62BB-4948-9B34-E7E1B0B331A6}"/>
    <cellStyle name="20% - Énfasis6 170" xfId="9610" xr:uid="{2C7DAB86-4F36-4D43-B791-2F2538D8F0E0}"/>
    <cellStyle name="20% - Énfasis6 170 2" xfId="9611" xr:uid="{951F307F-63E4-4AE6-9F92-1700BB45991F}"/>
    <cellStyle name="20% - Énfasis6 170_Margen" xfId="40435" xr:uid="{A2034D61-6BEE-471F-B67C-2C3DD05F9E05}"/>
    <cellStyle name="20% - Énfasis6 171" xfId="9612" xr:uid="{C330F073-8C4F-43D9-8BD4-0E71851894C7}"/>
    <cellStyle name="20% - Énfasis6 171 2" xfId="9613" xr:uid="{9514215A-8495-4674-BE0A-6F95AB98EEAB}"/>
    <cellStyle name="20% - Énfasis6 171_Margen" xfId="40436" xr:uid="{30D6A7D1-2045-4A28-BFBD-D5D8B3E23EE7}"/>
    <cellStyle name="20% - Énfasis6 172" xfId="9614" xr:uid="{D88BE3F1-2F90-45D6-B793-BA000B0AB9E6}"/>
    <cellStyle name="20% - Énfasis6 172 2" xfId="9615" xr:uid="{45DCA2D5-EDF7-4A31-9C9F-7F4AE33FAAF5}"/>
    <cellStyle name="20% - Énfasis6 172_Margen" xfId="40437" xr:uid="{C5D993F1-DDA3-419C-9741-6AFC29867CE6}"/>
    <cellStyle name="20% - Énfasis6 173" xfId="9616" xr:uid="{9E87CF9B-0DA1-4FB4-AA61-74B0C66BE724}"/>
    <cellStyle name="20% - Énfasis6 173 2" xfId="9617" xr:uid="{E5043A7F-B6BE-417C-857B-6126CA71315F}"/>
    <cellStyle name="20% - Énfasis6 173_Margen" xfId="40438" xr:uid="{25F8477C-1150-4CF4-9376-F2ED061ECAFB}"/>
    <cellStyle name="20% - Énfasis6 174" xfId="9618" xr:uid="{06749AF2-E434-461E-961B-2ADA21AEA62B}"/>
    <cellStyle name="20% - Énfasis6 174 2" xfId="9619" xr:uid="{DB5B3153-7F6C-4F3D-ABB5-A02EA9AEECB0}"/>
    <cellStyle name="20% - Énfasis6 174_Margen" xfId="40439" xr:uid="{749363DB-FD1F-4BAE-AD7F-585054F67201}"/>
    <cellStyle name="20% - Énfasis6 175" xfId="9620" xr:uid="{90A11D11-EFF8-4BC6-A8DE-8812E173C6FC}"/>
    <cellStyle name="20% - Énfasis6 175 2" xfId="9621" xr:uid="{CDC14F52-90A0-47B3-B60F-2D45C3F56827}"/>
    <cellStyle name="20% - Énfasis6 175_Margen" xfId="40440" xr:uid="{D0EE5E6E-5F63-47A8-86EF-77F12655E089}"/>
    <cellStyle name="20% - Énfasis6 176" xfId="9622" xr:uid="{D10C1CA6-0F45-4DCC-92C7-2F9ECA28E535}"/>
    <cellStyle name="20% - Énfasis6 176 2" xfId="9623" xr:uid="{808DE25A-4C4D-4F7D-A626-1E681846D12C}"/>
    <cellStyle name="20% - Énfasis6 176_Margen" xfId="40441" xr:uid="{E319A23B-11B9-4EEA-98E0-316019A9C5FC}"/>
    <cellStyle name="20% - Énfasis6 177" xfId="9624" xr:uid="{5787BD33-F6F8-447F-929C-47678F614431}"/>
    <cellStyle name="20% - Énfasis6 177 2" xfId="9625" xr:uid="{08C93A73-36DA-4CF1-980F-5424A1C27458}"/>
    <cellStyle name="20% - Énfasis6 177_Margen" xfId="40442" xr:uid="{BE0CB775-F8C2-44AE-93DA-76C7A6D3D7A7}"/>
    <cellStyle name="20% - Énfasis6 178" xfId="9626" xr:uid="{76865F3F-25ED-4778-BF68-098CDB532D0F}"/>
    <cellStyle name="20% - Énfasis6 178 2" xfId="9627" xr:uid="{468D5657-55C3-4952-83A5-8F3C99CF092A}"/>
    <cellStyle name="20% - Énfasis6 178_Margen" xfId="40443" xr:uid="{9DDD5CCD-AA1F-4901-AE71-33F99FA3208F}"/>
    <cellStyle name="20% - Énfasis6 179" xfId="9628" xr:uid="{36D046CF-A454-42EA-ADE8-160D6DC2BCCC}"/>
    <cellStyle name="20% - Énfasis6 179 2" xfId="9629" xr:uid="{C1C09F9A-B62B-49B2-9137-301B67EDE6F2}"/>
    <cellStyle name="20% - Énfasis6 179_Margen" xfId="40444" xr:uid="{D915C251-1458-4BA0-9F1B-4C6FAF14A57B}"/>
    <cellStyle name="20% - Énfasis6 18" xfId="9630" xr:uid="{C48309BE-137A-4AAA-B059-4B318CCC3E76}"/>
    <cellStyle name="20% - Énfasis6 18 2" xfId="9631" xr:uid="{B89CA683-ECC8-46C3-8710-32ED6F5FDD25}"/>
    <cellStyle name="20% - Énfasis6 18_Margen" xfId="40445" xr:uid="{E5CDCAD0-AA2B-4E3B-AFCF-99F69DCD90AF}"/>
    <cellStyle name="20% - Énfasis6 180" xfId="9632" xr:uid="{E116C54E-32FC-4D3E-B552-D27F0C27658F}"/>
    <cellStyle name="20% - Énfasis6 180 2" xfId="9633" xr:uid="{1C1F5F4F-2DB1-4D4C-B83C-7ED718D4ACEB}"/>
    <cellStyle name="20% - Énfasis6 180_Margen" xfId="40446" xr:uid="{6890C8C2-CE1E-4016-A48E-B1BD33B56FAF}"/>
    <cellStyle name="20% - Énfasis6 181" xfId="9634" xr:uid="{837E3E9E-538D-411D-820E-6A85D9265978}"/>
    <cellStyle name="20% - Énfasis6 181 2" xfId="9635" xr:uid="{A13BAA68-03A3-4FC5-A3AC-F0CE56EC62C9}"/>
    <cellStyle name="20% - Énfasis6 181_Margen" xfId="40447" xr:uid="{DA9B5F7A-5FE4-44DA-B279-6B08C7E2E908}"/>
    <cellStyle name="20% - Énfasis6 182" xfId="9636" xr:uid="{3D44B952-D200-42C4-91B8-4669E40CCE81}"/>
    <cellStyle name="20% - Énfasis6 182 2" xfId="9637" xr:uid="{23FF4052-4A2E-4F76-A112-415125CD83B5}"/>
    <cellStyle name="20% - Énfasis6 182_Margen" xfId="40448" xr:uid="{4FA0489E-6AE3-4354-ACAF-5755016E9924}"/>
    <cellStyle name="20% - Énfasis6 183" xfId="9638" xr:uid="{725E4A2D-3307-4E62-AA6F-25105FCB3152}"/>
    <cellStyle name="20% - Énfasis6 183 2" xfId="9639" xr:uid="{2355C922-AAE8-4157-A0D9-EB3A436A9BEF}"/>
    <cellStyle name="20% - Énfasis6 183_Margen" xfId="40449" xr:uid="{E185921E-0E13-4489-B619-7CC07767F878}"/>
    <cellStyle name="20% - Énfasis6 184" xfId="9640" xr:uid="{B78BB2F1-1A5C-4BF5-B304-287C126566C9}"/>
    <cellStyle name="20% - Énfasis6 184 2" xfId="9641" xr:uid="{9F28E4EE-BEE5-4CC7-8982-536825C91BCC}"/>
    <cellStyle name="20% - Énfasis6 184_Margen" xfId="40450" xr:uid="{93CDB92A-7B64-4BD4-ADF3-C00BD29F057F}"/>
    <cellStyle name="20% - Énfasis6 185" xfId="9642" xr:uid="{8E844732-29F1-4503-B813-2BC976A40FC9}"/>
    <cellStyle name="20% - Énfasis6 185 2" xfId="9643" xr:uid="{57ABD881-9A8B-4A76-A796-D0E7066120FC}"/>
    <cellStyle name="20% - Énfasis6 185_Margen" xfId="40451" xr:uid="{F9ACB1B6-0AFD-4117-A4BC-28ED8F594682}"/>
    <cellStyle name="20% - Énfasis6 186" xfId="9644" xr:uid="{B48C6473-9B24-4375-8E91-212350C574A6}"/>
    <cellStyle name="20% - Énfasis6 186 2" xfId="9645" xr:uid="{AF7E681D-BEE4-4770-9D2C-A150A601C6AC}"/>
    <cellStyle name="20% - Énfasis6 186_Margen" xfId="40452" xr:uid="{D42A4A87-B6CF-4971-BFA3-A59BF251ECC9}"/>
    <cellStyle name="20% - Énfasis6 187" xfId="9646" xr:uid="{A56BC734-5BDE-4C2A-89C7-F48DBD9CF6B7}"/>
    <cellStyle name="20% - Énfasis6 187 2" xfId="9647" xr:uid="{848506FD-E206-4A86-81E3-A5A776B8EB55}"/>
    <cellStyle name="20% - Énfasis6 187_Margen" xfId="40453" xr:uid="{6E9BF09F-A622-44DA-BD44-75835539569A}"/>
    <cellStyle name="20% - Énfasis6 188" xfId="9648" xr:uid="{04097F93-8588-45A9-9D3A-5C0AA61D5626}"/>
    <cellStyle name="20% - Énfasis6 188 2" xfId="9649" xr:uid="{30116A56-0CA1-4634-BEC0-732CD2BED2D7}"/>
    <cellStyle name="20% - Énfasis6 188_Margen" xfId="40454" xr:uid="{3AFB5E2A-6EBF-4431-BE7F-47C638B256AC}"/>
    <cellStyle name="20% - Énfasis6 189" xfId="9650" xr:uid="{DC0D1FAF-9943-4F6D-A820-AE5CB9301590}"/>
    <cellStyle name="20% - Énfasis6 189 2" xfId="9651" xr:uid="{711E399F-86F6-4414-B8C5-1A4250BB5D68}"/>
    <cellStyle name="20% - Énfasis6 189_Margen" xfId="40455" xr:uid="{710B3B78-7AF2-4CF8-A492-12F7447CDED6}"/>
    <cellStyle name="20% - Énfasis6 19" xfId="9652" xr:uid="{E1B6B9F8-0FA7-4166-B65A-CB8D02A606CF}"/>
    <cellStyle name="20% - Énfasis6 19 2" xfId="9653" xr:uid="{7FBE8961-70FA-4FB9-8BCB-9C9F4E856882}"/>
    <cellStyle name="20% - Énfasis6 19_Margen" xfId="40456" xr:uid="{65B71E43-7A23-454C-BE96-4975C35DD410}"/>
    <cellStyle name="20% - Énfasis6 190" xfId="9654" xr:uid="{32DE5F3A-DA93-460D-A642-64F31ACC0EFF}"/>
    <cellStyle name="20% - Énfasis6 190 2" xfId="9655" xr:uid="{0F8B4AB4-C51F-4F99-8CA8-69E8DC09BE1A}"/>
    <cellStyle name="20% - Énfasis6 190_Margen" xfId="40457" xr:uid="{CFF3F1A3-635D-414C-B5A8-E0D71C721E30}"/>
    <cellStyle name="20% - Énfasis6 191" xfId="9656" xr:uid="{2282B922-2B75-48D1-A2C3-0ED4E5A681D3}"/>
    <cellStyle name="20% - Énfasis6 191 2" xfId="9657" xr:uid="{E44D0337-D9FB-4D3E-AE8A-DFBC5EB1BB3B}"/>
    <cellStyle name="20% - Énfasis6 191_Margen" xfId="40458" xr:uid="{59656F4D-675F-4F97-B3D5-F8558DD02E9B}"/>
    <cellStyle name="20% - Énfasis6 192" xfId="9658" xr:uid="{C75549A6-3129-461F-93A2-2EEC3FBAA18A}"/>
    <cellStyle name="20% - Énfasis6 192 2" xfId="9659" xr:uid="{B420D669-774E-4B26-9445-1CA63AFFD06A}"/>
    <cellStyle name="20% - Énfasis6 192_Margen" xfId="40459" xr:uid="{BF889AD3-95D0-494B-A33D-03B3D0816C65}"/>
    <cellStyle name="20% - Énfasis6 193" xfId="9660" xr:uid="{D0B4E8EC-CE79-4FE7-B05D-B8ABC3727D52}"/>
    <cellStyle name="20% - Énfasis6 193 2" xfId="9661" xr:uid="{868D802A-120C-4E43-88FB-DD19EDB2E440}"/>
    <cellStyle name="20% - Énfasis6 193_Margen" xfId="40460" xr:uid="{D0645FBA-5B01-4753-A919-C15CE5DCBDB7}"/>
    <cellStyle name="20% - Énfasis6 194" xfId="9662" xr:uid="{B121729C-2765-48A6-9D77-F530F3BEC553}"/>
    <cellStyle name="20% - Énfasis6 194 2" xfId="9663" xr:uid="{03C6C8E1-FE8B-4934-82EE-7252E0A08ABC}"/>
    <cellStyle name="20% - Énfasis6 194_Margen" xfId="40461" xr:uid="{FDEAADDC-BF3C-49FE-9719-F9433AA73832}"/>
    <cellStyle name="20% - Énfasis6 195" xfId="9664" xr:uid="{27F9D3B2-AEAA-4AFF-99C2-6B19AB0F448E}"/>
    <cellStyle name="20% - Énfasis6 195 2" xfId="9665" xr:uid="{C362359C-6D34-41E2-A504-5BE2D6C94F0F}"/>
    <cellStyle name="20% - Énfasis6 195_Margen" xfId="40462" xr:uid="{631DFD38-1930-47F1-A281-AF53136B64C2}"/>
    <cellStyle name="20% - Énfasis6 196" xfId="9666" xr:uid="{5E724319-8627-4BA4-AA50-2333263CC694}"/>
    <cellStyle name="20% - Énfasis6 196 2" xfId="9667" xr:uid="{EF510214-B8A5-479A-A21C-F1BF0B21544B}"/>
    <cellStyle name="20% - Énfasis6 196_Margen" xfId="40463" xr:uid="{CA0B0BAD-D9CC-4ABC-8BD7-CA76250336E7}"/>
    <cellStyle name="20% - Énfasis6 197" xfId="9668" xr:uid="{6FB5E45F-E6C7-4462-A781-60E31691BDC6}"/>
    <cellStyle name="20% - Énfasis6 197 2" xfId="9669" xr:uid="{E35C601E-6FB2-4C98-9CDD-09EE81885C10}"/>
    <cellStyle name="20% - Énfasis6 197_Margen" xfId="40464" xr:uid="{CED6071B-6942-4CC6-91D9-6C8924463DE2}"/>
    <cellStyle name="20% - Énfasis6 198" xfId="9670" xr:uid="{C851B0AE-B936-4D90-9F42-8315BAF9341A}"/>
    <cellStyle name="20% - Énfasis6 198 2" xfId="9671" xr:uid="{F0144BC3-E682-4903-AA61-5E0F1FD3A891}"/>
    <cellStyle name="20% - Énfasis6 198_Margen" xfId="40465" xr:uid="{EBC48D77-86BC-4419-858C-A95BA4CB4FC4}"/>
    <cellStyle name="20% - Énfasis6 199" xfId="9672" xr:uid="{42999ABA-FBC7-4A5D-9493-7EE1F9877C5D}"/>
    <cellStyle name="20% - Énfasis6 199 2" xfId="9673" xr:uid="{17B10315-875C-4AAD-B73D-DA50E823A5D4}"/>
    <cellStyle name="20% - Énfasis6 199_Margen" xfId="40466" xr:uid="{26A77387-673F-4CA3-AE2B-189ACB16CF25}"/>
    <cellStyle name="20% - Énfasis6 2" xfId="401" xr:uid="{B7CBE990-5F5D-498F-AA96-CE84D4294391}"/>
    <cellStyle name="20% - Énfasis6 2 10" xfId="402" xr:uid="{EACE5914-1F39-4CB4-88DA-D1019E42BE07}"/>
    <cellStyle name="20% - Énfasis6 2 10 2" xfId="9674" xr:uid="{EB121AE4-A18B-438A-BC17-BF53019EBB6B}"/>
    <cellStyle name="20% - Énfasis6 2 10_Margen" xfId="40467" xr:uid="{88FFC296-4289-4B70-9E2C-B02608C66E53}"/>
    <cellStyle name="20% - Énfasis6 2 11" xfId="403" xr:uid="{2F0D9CFB-8A41-432C-B2D9-2465F7E1581D}"/>
    <cellStyle name="20% - Énfasis6 2 11 2" xfId="9675" xr:uid="{779D7152-0DCC-40DB-9F96-6E2B31EAA87C}"/>
    <cellStyle name="20% - Énfasis6 2 11_Margen" xfId="40468" xr:uid="{09A6A0A3-70D0-43D8-B074-085BC2337390}"/>
    <cellStyle name="20% - Énfasis6 2 12" xfId="404" xr:uid="{83927E66-952B-47D8-A5BA-53C81A698FA7}"/>
    <cellStyle name="20% - Énfasis6 2 12 2" xfId="9676" xr:uid="{5743AE8E-BBD5-4D16-B070-C4C929371529}"/>
    <cellStyle name="20% - Énfasis6 2 12_Margen" xfId="40469" xr:uid="{A700B1DD-CE45-411E-93C2-6B799647D3F3}"/>
    <cellStyle name="20% - Énfasis6 2 13" xfId="405" xr:uid="{99702297-0A48-4395-8B93-9392CCDCD0A9}"/>
    <cellStyle name="20% - Énfasis6 2 13 2" xfId="9677" xr:uid="{613A952F-06A5-41A0-A811-5275443E6AC4}"/>
    <cellStyle name="20% - Énfasis6 2 13_Margen" xfId="40470" xr:uid="{8275FC35-88BA-4131-8E70-40BD425719B3}"/>
    <cellStyle name="20% - Énfasis6 2 14" xfId="406" xr:uid="{8AD9A647-D6D0-4ACE-83C2-3BA1EBACB6CD}"/>
    <cellStyle name="20% - Énfasis6 2 14 2" xfId="9678" xr:uid="{A69A982F-D7B8-4B97-96C4-E311E25FE84A}"/>
    <cellStyle name="20% - Énfasis6 2 14_Margen" xfId="40471" xr:uid="{4E38529E-2067-4956-A68D-11FC9D48CE30}"/>
    <cellStyle name="20% - Énfasis6 2 15" xfId="407" xr:uid="{50509DCC-6FA2-42E9-A299-BC662A973418}"/>
    <cellStyle name="20% - Énfasis6 2 15 2" xfId="9679" xr:uid="{859437D8-561E-4B23-8C83-9E5A81D338E8}"/>
    <cellStyle name="20% - Énfasis6 2 15_Margen" xfId="40472" xr:uid="{77D9C4FD-4C8A-4F37-B135-9EA9156CE499}"/>
    <cellStyle name="20% - Énfasis6 2 16" xfId="408" xr:uid="{97B62A42-043C-4844-88C8-C13BC081528B}"/>
    <cellStyle name="20% - Énfasis6 2 16 2" xfId="9680" xr:uid="{E4784867-D1BA-4466-8B3C-F722F374EC89}"/>
    <cellStyle name="20% - Énfasis6 2 16_Margen" xfId="40473" xr:uid="{1E121865-0255-4375-900F-645E877DE67D}"/>
    <cellStyle name="20% - Énfasis6 2 17" xfId="409" xr:uid="{0C5F6D9F-BFB0-44DE-9071-49E674B70F44}"/>
    <cellStyle name="20% - Énfasis6 2 17 2" xfId="9681" xr:uid="{C15F6178-0C50-4191-991E-A48A84D1AC6B}"/>
    <cellStyle name="20% - Énfasis6 2 17_Margen" xfId="40474" xr:uid="{24CCB3E8-B6E2-46DC-B2F1-4CD757C6EF1B}"/>
    <cellStyle name="20% - Énfasis6 2 18" xfId="410" xr:uid="{9E395F26-AAC2-4114-AA97-FF0544E84617}"/>
    <cellStyle name="20% - Énfasis6 2 18 2" xfId="9682" xr:uid="{C3133D56-BAFB-4CDA-8027-780E948646CF}"/>
    <cellStyle name="20% - Énfasis6 2 18_Margen" xfId="40475" xr:uid="{912D8C15-0F95-4975-8412-2BE140FEE411}"/>
    <cellStyle name="20% - Énfasis6 2 19" xfId="9683" xr:uid="{8C030876-DC5B-495A-91E3-419A3F8D13DB}"/>
    <cellStyle name="20% - Énfasis6 2 19 2" xfId="9684" xr:uid="{0A1E5731-D626-4B2E-BC92-3377CEA00131}"/>
    <cellStyle name="20% - Énfasis6 2 19_Margen" xfId="40476" xr:uid="{44489ED5-D465-4433-A4D1-008D1830D937}"/>
    <cellStyle name="20% - Énfasis6 2 2" xfId="411" xr:uid="{9DEB9AEB-A44E-4FDC-8CDD-B9C760DAF239}"/>
    <cellStyle name="20% - Énfasis6 2 2 2" xfId="9685" xr:uid="{E0D4197F-46D6-48E5-85BC-EA4494BD58CC}"/>
    <cellStyle name="20% - Énfasis6 2 2 2 2" xfId="49561" xr:uid="{1C9F56D5-B30E-44C1-B252-6EF16E52AB16}"/>
    <cellStyle name="20% - Énfasis6 2 2 3" xfId="9686" xr:uid="{981BA65E-4F8C-43A1-ABF3-C822ACD88AB9}"/>
    <cellStyle name="20% - Énfasis6 2 2 3 2" xfId="49562" xr:uid="{C20EEDFF-7FFD-49D7-98DC-A879A1C88EAB}"/>
    <cellStyle name="20% - Énfasis6 2 2 4" xfId="40477" xr:uid="{2D739873-0C35-42DB-B0AF-1DB0424BB86C}"/>
    <cellStyle name="20% - Énfasis6 2 2 5" xfId="40478" xr:uid="{D76686E9-442B-4A44-B207-6581C1397F8E}"/>
    <cellStyle name="20% - Énfasis6 2 2 6" xfId="48629" xr:uid="{4DEC03C6-19DD-4DF7-A990-3AB8EFD811E0}"/>
    <cellStyle name="20% - Énfasis6 2 2_Margen" xfId="40479" xr:uid="{7EF24A76-EE6E-4A3A-BD32-50AE55573B90}"/>
    <cellStyle name="20% - Énfasis6 2 20" xfId="9687" xr:uid="{5F33F812-624F-4AF2-9100-06FC9CFA863D}"/>
    <cellStyle name="20% - Énfasis6 2 20 2" xfId="9688" xr:uid="{0CA3B011-8278-4406-9A7D-8273892B3AF6}"/>
    <cellStyle name="20% - Énfasis6 2 20_Margen" xfId="40480" xr:uid="{C44DEFF2-ED99-44C7-9A0A-726A8867684A}"/>
    <cellStyle name="20% - Énfasis6 2 21" xfId="9689" xr:uid="{98CE28FE-679A-4C46-A414-4F71E7F656B1}"/>
    <cellStyle name="20% - Énfasis6 2 22" xfId="9690" xr:uid="{8DC504AC-B46C-4051-BB3B-358F3B911D2A}"/>
    <cellStyle name="20% - Énfasis6 2 23" xfId="48628" xr:uid="{FE949442-66EF-498B-84AC-803F0FA4A87B}"/>
    <cellStyle name="20% - Énfasis6 2 24" xfId="49123" xr:uid="{0B0163E5-5BBA-4068-AC8C-8AB5A13D8B6B}"/>
    <cellStyle name="20% - Énfasis6 2 25" xfId="49560" xr:uid="{09440116-1915-49FB-A255-4CA5E9412949}"/>
    <cellStyle name="20% - Énfasis6 2 26" xfId="51573" xr:uid="{4F24AE92-3D4E-4A3B-B3FE-28875E2D5384}"/>
    <cellStyle name="20% - Énfasis6 2 27" xfId="53439" xr:uid="{E8BF1C5D-D1B4-48AD-B1F1-A7FC28F5272E}"/>
    <cellStyle name="20% - Énfasis6 2 28" xfId="53419" xr:uid="{CA1920AE-6916-4311-980C-0F875317869F}"/>
    <cellStyle name="20% - Énfasis6 2 3" xfId="412" xr:uid="{886C3AA7-4B1D-44A9-8837-09AC5FFC7A5A}"/>
    <cellStyle name="20% - Énfasis6 2 3 2" xfId="9691" xr:uid="{98E2EF53-1B6E-4346-A85A-E208D19164F2}"/>
    <cellStyle name="20% - Énfasis6 2 3 3" xfId="9692" xr:uid="{55E4AA70-8B00-4E20-BC61-8844E1802CE7}"/>
    <cellStyle name="20% - Énfasis6 2 3_Margen" xfId="40481" xr:uid="{D2BA8480-E665-4FCF-BD1B-82E5AB8B5C8D}"/>
    <cellStyle name="20% - Énfasis6 2 4" xfId="413" xr:uid="{FFD17C66-7696-4D18-A98F-15D5BEC5DD86}"/>
    <cellStyle name="20% - Énfasis6 2 4 2" xfId="9693" xr:uid="{6E3A15E4-BFFD-436C-9936-21169945FAAA}"/>
    <cellStyle name="20% - Énfasis6 2 4_Margen" xfId="40482" xr:uid="{EFDEEBA3-217F-4E2E-8F96-B4A6A0B2C48D}"/>
    <cellStyle name="20% - Énfasis6 2 5" xfId="414" xr:uid="{1B392191-0DAF-48DA-9955-E8CB37D39FCD}"/>
    <cellStyle name="20% - Énfasis6 2 5 2" xfId="9694" xr:uid="{301E41E3-2C97-4A5F-B150-2DF8E579155D}"/>
    <cellStyle name="20% - Énfasis6 2 5_Margen" xfId="40483" xr:uid="{24D1701D-B951-45F3-A34C-FD9F88D6FCDD}"/>
    <cellStyle name="20% - Énfasis6 2 6" xfId="415" xr:uid="{42124CF4-05DB-4C1C-A246-F435DD597CF9}"/>
    <cellStyle name="20% - Énfasis6 2 6 2" xfId="9695" xr:uid="{2CF63C4E-B87D-4A50-8115-48EC6B887091}"/>
    <cellStyle name="20% - Énfasis6 2 6_Margen" xfId="40484" xr:uid="{DCBB0A80-9215-4A1D-AADB-9F1D1DB015F1}"/>
    <cellStyle name="20% - Énfasis6 2 7" xfId="416" xr:uid="{A8F9BF08-5FD6-4D00-A376-F2B883617441}"/>
    <cellStyle name="20% - Énfasis6 2 7 2" xfId="9696" xr:uid="{CED00FB8-8450-4032-A4A7-604842348909}"/>
    <cellStyle name="20% - Énfasis6 2 7_Margen" xfId="40485" xr:uid="{AE516CE5-F4C3-4232-8212-3DA0CEDC8BC5}"/>
    <cellStyle name="20% - Énfasis6 2 8" xfId="417" xr:uid="{0EECD7F6-98A8-4EFA-8632-CF1FC7FE331F}"/>
    <cellStyle name="20% - Énfasis6 2 8 2" xfId="9697" xr:uid="{D4E3D515-6689-4A11-87ED-FA1AE31FB910}"/>
    <cellStyle name="20% - Énfasis6 2 8_Margen" xfId="40486" xr:uid="{A23E5245-0496-4FB5-83AE-106AEFF6DA5C}"/>
    <cellStyle name="20% - Énfasis6 2 9" xfId="418" xr:uid="{28006BBD-E28B-4D6A-B2B7-B59E3FC60992}"/>
    <cellStyle name="20% - Énfasis6 2 9 2" xfId="9698" xr:uid="{B4C41F8E-0A19-4C00-B237-D1DC5DFFBF9E}"/>
    <cellStyle name="20% - Énfasis6 2 9_Margen" xfId="40487" xr:uid="{9FE0E86C-F7CE-4B15-85B3-CF071AE08E95}"/>
    <cellStyle name="20% - Énfasis6 2_Margen" xfId="40488" xr:uid="{9BA293E9-6703-444F-9B82-35A9E22D261E}"/>
    <cellStyle name="20% - Énfasis6 20" xfId="9699" xr:uid="{4C9BFDD0-95B2-436E-87D0-B7E4DDF103BE}"/>
    <cellStyle name="20% - Énfasis6 20 2" xfId="9700" xr:uid="{C7B6E19B-82E9-4C59-AF94-B1A2975739D1}"/>
    <cellStyle name="20% - Énfasis6 20_Margen" xfId="40489" xr:uid="{1C475A54-86C9-41AF-B1EC-69E871087A7F}"/>
    <cellStyle name="20% - Énfasis6 200" xfId="9701" xr:uid="{2D160554-2C8F-4895-AE4B-7E8DAFDEE604}"/>
    <cellStyle name="20% - Énfasis6 200 2" xfId="9702" xr:uid="{7D6DE642-00C7-429A-A139-9DE425F44E24}"/>
    <cellStyle name="20% - Énfasis6 200_Margen" xfId="40490" xr:uid="{C4CE53A3-284A-4469-844A-9E3B2677CF44}"/>
    <cellStyle name="20% - Énfasis6 201" xfId="9703" xr:uid="{8F7A0EE8-AC14-4BFC-A952-9CE1CF772EC7}"/>
    <cellStyle name="20% - Énfasis6 201 2" xfId="9704" xr:uid="{D5CAAF38-BD16-4EFD-894F-1445D9F162F9}"/>
    <cellStyle name="20% - Énfasis6 201_Margen" xfId="40491" xr:uid="{AA1CE42F-0D62-4531-A0DF-1A9EAE053022}"/>
    <cellStyle name="20% - Énfasis6 202" xfId="9705" xr:uid="{00BAA9D7-A4D5-4298-9BD1-5A5F214A6FAA}"/>
    <cellStyle name="20% - Énfasis6 202 2" xfId="9706" xr:uid="{927EDDAE-575B-4ED8-9B12-FAD7A7B2D70C}"/>
    <cellStyle name="20% - Énfasis6 202_Margen" xfId="40492" xr:uid="{4CBD1158-9644-43EB-AC06-6E309566786B}"/>
    <cellStyle name="20% - Énfasis6 21" xfId="9707" xr:uid="{FF3E622E-6211-46FD-950D-924DA8F0B09E}"/>
    <cellStyle name="20% - Énfasis6 21 2" xfId="9708" xr:uid="{41519760-064E-4310-A40C-4028B2B18F56}"/>
    <cellStyle name="20% - Énfasis6 21_Margen" xfId="40493" xr:uid="{F53B9CC6-E7A3-4F06-AD19-CD3ED3C3609D}"/>
    <cellStyle name="20% - Énfasis6 22" xfId="9709" xr:uid="{1C8E01D5-1572-426D-818B-57F1FC475419}"/>
    <cellStyle name="20% - Énfasis6 22 2" xfId="9710" xr:uid="{DA855651-ABA2-46BF-98FE-D0C50F983E24}"/>
    <cellStyle name="20% - Énfasis6 22_Margen" xfId="40494" xr:uid="{551EDB40-E4FA-4B0E-9845-F5A1EFCA7191}"/>
    <cellStyle name="20% - Énfasis6 23" xfId="9711" xr:uid="{B02D280F-D103-4672-9AA9-CB047CA5EE65}"/>
    <cellStyle name="20% - Énfasis6 23 2" xfId="9712" xr:uid="{41E6D3F7-E506-47AD-8185-DDB5B0B6FF90}"/>
    <cellStyle name="20% - Énfasis6 23_Margen" xfId="40495" xr:uid="{F3473564-C271-4DB9-B8A0-0D240AAD4348}"/>
    <cellStyle name="20% - Énfasis6 24" xfId="9713" xr:uid="{3710B498-C887-47BE-ADA1-59E16CD925D9}"/>
    <cellStyle name="20% - Énfasis6 24 2" xfId="9714" xr:uid="{3A415565-6F1D-4793-AA03-3F3999A455C9}"/>
    <cellStyle name="20% - Énfasis6 24_Margen" xfId="40496" xr:uid="{51F6ECD2-9712-42DD-BD7B-E00FF4E2720F}"/>
    <cellStyle name="20% - Énfasis6 25" xfId="9715" xr:uid="{EA9B914E-17BF-4977-B778-325CAC264324}"/>
    <cellStyle name="20% - Énfasis6 25 2" xfId="9716" xr:uid="{2491D669-A826-4ED5-8678-317C93E972A2}"/>
    <cellStyle name="20% - Énfasis6 25_Margen" xfId="40497" xr:uid="{5DD15D5C-BB07-419D-8149-B2DFBD43B5F9}"/>
    <cellStyle name="20% - Énfasis6 26" xfId="9717" xr:uid="{AB88D744-A267-44C9-BC45-827004605F89}"/>
    <cellStyle name="20% - Énfasis6 26 2" xfId="9718" xr:uid="{C0DA5A93-E6E5-4110-8497-A448CB5293F8}"/>
    <cellStyle name="20% - Énfasis6 26_Margen" xfId="40498" xr:uid="{48201469-80C4-440F-99DE-5A9AE81BD10C}"/>
    <cellStyle name="20% - Énfasis6 27" xfId="9719" xr:uid="{3F4C2C3A-EE03-4DEC-94F2-86E844C41E24}"/>
    <cellStyle name="20% - Énfasis6 27 2" xfId="9720" xr:uid="{1109F8C6-FE73-412E-8F71-86808C897BDF}"/>
    <cellStyle name="20% - Énfasis6 27_Margen" xfId="40499" xr:uid="{F3C3E511-B9C6-4402-8A65-B9AF28D09B6F}"/>
    <cellStyle name="20% - Énfasis6 28" xfId="9721" xr:uid="{71E1378E-558E-431B-B9D0-67E0FBD041A1}"/>
    <cellStyle name="20% - Énfasis6 28 2" xfId="9722" xr:uid="{64899724-3008-4679-98F0-F18C2983A862}"/>
    <cellStyle name="20% - Énfasis6 28_Margen" xfId="40500" xr:uid="{4221109C-4DE0-422B-A70C-6F2F28F1AB41}"/>
    <cellStyle name="20% - Énfasis6 29" xfId="9723" xr:uid="{3B1056F0-6AFF-4CB6-8A7F-8D205DCB213B}"/>
    <cellStyle name="20% - Énfasis6 29 2" xfId="9724" xr:uid="{3D018CBE-1D56-4E63-AC6A-B6F5C596FBC0}"/>
    <cellStyle name="20% - Énfasis6 29_Margen" xfId="40501" xr:uid="{88E5C01D-FDB9-455A-B17B-AF4C681CFC94}"/>
    <cellStyle name="20% - Énfasis6 3" xfId="419" xr:uid="{2E8709F7-35B4-431F-8FA2-A597F1EE972E}"/>
    <cellStyle name="20% - Énfasis6 3 10" xfId="420" xr:uid="{F316EC77-0A1C-4AFC-87B0-787970422ADA}"/>
    <cellStyle name="20% - Énfasis6 3 11" xfId="421" xr:uid="{DF27960D-1071-4C74-B2C2-53F0F0827194}"/>
    <cellStyle name="20% - Énfasis6 3 12" xfId="422" xr:uid="{F8B7B4EF-39CE-4F07-AAA2-EAE839BB69FD}"/>
    <cellStyle name="20% - Énfasis6 3 13" xfId="423" xr:uid="{3D4FF89C-7751-4983-B700-ACE4459375C7}"/>
    <cellStyle name="20% - Énfasis6 3 14" xfId="424" xr:uid="{6E4B7F96-ACAA-4CD6-A23A-F8BF65975E46}"/>
    <cellStyle name="20% - Énfasis6 3 15" xfId="425" xr:uid="{D98D0F65-5C97-4919-A98C-6C166C95A19F}"/>
    <cellStyle name="20% - Énfasis6 3 16" xfId="426" xr:uid="{CB5EE3C3-091C-4696-9533-F66CA2552300}"/>
    <cellStyle name="20% - Énfasis6 3 17" xfId="427" xr:uid="{868E397F-3E6B-4DD5-9618-FD94648C3210}"/>
    <cellStyle name="20% - Énfasis6 3 18" xfId="428" xr:uid="{060910BA-49B3-4F9E-92A9-A3D9B436ADA8}"/>
    <cellStyle name="20% - Énfasis6 3 19" xfId="48630" xr:uid="{1581979D-ED3D-4B07-B987-5B7420BA8247}"/>
    <cellStyle name="20% - Énfasis6 3 2" xfId="429" xr:uid="{A3E51A2B-2D04-4585-BA24-FFE43C5726AE}"/>
    <cellStyle name="20% - Énfasis6 3 2 2" xfId="48631" xr:uid="{9719F1E5-F0EB-46FA-A090-CB6893649037}"/>
    <cellStyle name="20% - Énfasis6 3 2 3" xfId="50473" xr:uid="{7D4F7E11-2026-4D77-8160-A1622BA5BC29}"/>
    <cellStyle name="20% - Énfasis6 3 20" xfId="49563" xr:uid="{1851572F-BC5C-4A2E-BD5C-3F5C58BF0DCD}"/>
    <cellStyle name="20% - Énfasis6 3 3" xfId="430" xr:uid="{5D969DB2-3796-4FC9-BDD7-479ADF091877}"/>
    <cellStyle name="20% - Énfasis6 3 4" xfId="431" xr:uid="{4AAA9611-91A8-4508-8DA7-B7B4D459E764}"/>
    <cellStyle name="20% - Énfasis6 3 5" xfId="432" xr:uid="{84BE77C3-40F5-48F4-86D1-90E71D187EC2}"/>
    <cellStyle name="20% - Énfasis6 3 6" xfId="433" xr:uid="{BD151EB1-C55D-4C9C-B190-4443F4BC16B4}"/>
    <cellStyle name="20% - Énfasis6 3 7" xfId="434" xr:uid="{8CB5C82E-EC7C-472D-9012-7DBEED855C79}"/>
    <cellStyle name="20% - Énfasis6 3 8" xfId="435" xr:uid="{569B8484-473A-47CE-BB9C-88CAB0C8E427}"/>
    <cellStyle name="20% - Énfasis6 3 9" xfId="436" xr:uid="{56791516-50FE-4EE9-9E06-44B5A246473E}"/>
    <cellStyle name="20% - Énfasis6 3_Margen" xfId="40502" xr:uid="{D804FF49-46A2-48EF-B50B-ACDDE086B31B}"/>
    <cellStyle name="20% - Énfasis6 30" xfId="9725" xr:uid="{B5C7FFF8-FE3E-4983-8CF6-A1F7385E573C}"/>
    <cellStyle name="20% - Énfasis6 30 2" xfId="9726" xr:uid="{23F74EED-4D93-45C9-A83B-D5A08A112679}"/>
    <cellStyle name="20% - Énfasis6 30_Margen" xfId="40503" xr:uid="{187BC529-8DEB-41F1-A1D5-BA1ED75C6C49}"/>
    <cellStyle name="20% - Énfasis6 31" xfId="9727" xr:uid="{AF1F06EF-0DA1-4084-A7D1-BFB78FBA56C0}"/>
    <cellStyle name="20% - Énfasis6 31 2" xfId="9728" xr:uid="{4CF22580-BBB2-4A63-B1D8-FB1DE94AA07E}"/>
    <cellStyle name="20% - Énfasis6 31_Margen" xfId="40504" xr:uid="{7E398427-5B94-4724-94DB-0727E6AB42E1}"/>
    <cellStyle name="20% - Énfasis6 32" xfId="9729" xr:uid="{CA4F870B-A9E7-456E-B0DB-6C0B4BB613A6}"/>
    <cellStyle name="20% - Énfasis6 32 2" xfId="9730" xr:uid="{D076FBA2-37FB-4428-B51E-913A5499E16E}"/>
    <cellStyle name="20% - Énfasis6 32_Margen" xfId="40505" xr:uid="{8138E789-B079-4BB6-9F3E-BC363E977CB5}"/>
    <cellStyle name="20% - Énfasis6 33" xfId="9731" xr:uid="{60BB6B9E-B663-42CF-9E13-FFC750BC05F9}"/>
    <cellStyle name="20% - Énfasis6 33 2" xfId="9732" xr:uid="{C5EC5520-B6AC-4343-B366-3DD6FBFDE262}"/>
    <cellStyle name="20% - Énfasis6 33_Margen" xfId="40506" xr:uid="{5CE90919-0605-4B99-BB10-F2E8BE9B9693}"/>
    <cellStyle name="20% - Énfasis6 34" xfId="9733" xr:uid="{43D5D3AF-D86D-4E92-8192-343B5B3C5AD3}"/>
    <cellStyle name="20% - Énfasis6 34 2" xfId="9734" xr:uid="{F3E10C4D-B61D-4AEF-BF4C-B6EC5817102C}"/>
    <cellStyle name="20% - Énfasis6 34_Margen" xfId="40507" xr:uid="{22848D5A-131E-4755-AC85-E27653D536AA}"/>
    <cellStyle name="20% - Énfasis6 35" xfId="9735" xr:uid="{E254569D-45B9-4603-BE44-1D7DC1441C49}"/>
    <cellStyle name="20% - Énfasis6 35 2" xfId="9736" xr:uid="{3428AD36-F018-4397-A124-52B60E7B45A1}"/>
    <cellStyle name="20% - Énfasis6 35_Margen" xfId="40508" xr:uid="{F095B01B-3B17-4CCB-B614-AD281D532A5A}"/>
    <cellStyle name="20% - Énfasis6 36" xfId="9737" xr:uid="{8411F488-4B81-4C80-99F7-8DE72F52FAC0}"/>
    <cellStyle name="20% - Énfasis6 36 2" xfId="9738" xr:uid="{4C2E3834-8BAF-4096-9D5A-BC69E366314B}"/>
    <cellStyle name="20% - Énfasis6 36_Margen" xfId="40509" xr:uid="{32BD7906-3C06-4EBE-AC25-0774C7C1EEB6}"/>
    <cellStyle name="20% - Énfasis6 37" xfId="9739" xr:uid="{DDC1BCFB-F291-490A-8AED-00000CC7B4ED}"/>
    <cellStyle name="20% - Énfasis6 37 2" xfId="9740" xr:uid="{279DD98C-A661-46F5-9BDA-37C0EB92745B}"/>
    <cellStyle name="20% - Énfasis6 37_Margen" xfId="40510" xr:uid="{CFD8C5AB-AF17-48D0-A065-005157C4DF2F}"/>
    <cellStyle name="20% - Énfasis6 38" xfId="9741" xr:uid="{07B0BE26-C0D6-4058-B2FD-56DB89143A2F}"/>
    <cellStyle name="20% - Énfasis6 38 2" xfId="9742" xr:uid="{F4439397-52ED-46B7-B106-1AE6EFD8A4D4}"/>
    <cellStyle name="20% - Énfasis6 38_Margen" xfId="40511" xr:uid="{030C2610-9E5C-44B5-B206-DB62342708ED}"/>
    <cellStyle name="20% - Énfasis6 39" xfId="9743" xr:uid="{18B87999-F698-4E6A-B837-91A4B6130F22}"/>
    <cellStyle name="20% - Énfasis6 39 2" xfId="9744" xr:uid="{23AA9C88-2F31-4FB9-9474-87DA9CDBAF11}"/>
    <cellStyle name="20% - Énfasis6 39_Margen" xfId="40512" xr:uid="{1ABB07A6-AAA4-4F48-B86F-147DF8AE8B32}"/>
    <cellStyle name="20% - Énfasis6 4" xfId="437" xr:uid="{BA345E6A-9BC3-452A-8494-49B31C761912}"/>
    <cellStyle name="20% - Énfasis6 4 10" xfId="438" xr:uid="{DE8B8228-E7CA-4A74-BB8D-DE6790AD4478}"/>
    <cellStyle name="20% - Énfasis6 4 11" xfId="439" xr:uid="{F214A561-0009-40A1-AF6F-BEB087C01599}"/>
    <cellStyle name="20% - Énfasis6 4 12" xfId="440" xr:uid="{F039E7CB-33CD-4152-92FF-8F2AC6BCC92B}"/>
    <cellStyle name="20% - Énfasis6 4 13" xfId="441" xr:uid="{2A3886D4-5C1B-4FCB-BEA8-9CA8B48D1303}"/>
    <cellStyle name="20% - Énfasis6 4 14" xfId="442" xr:uid="{51F5335F-2D90-4F1C-A829-DF0873C85AE1}"/>
    <cellStyle name="20% - Énfasis6 4 15" xfId="443" xr:uid="{A668AD85-9136-4D87-B4EA-F14F0168E415}"/>
    <cellStyle name="20% - Énfasis6 4 16" xfId="444" xr:uid="{C2D2A65D-EEAE-4C18-B100-40ECEBF44256}"/>
    <cellStyle name="20% - Énfasis6 4 17" xfId="445" xr:uid="{964A36BA-7860-46CF-B560-075C283C79B1}"/>
    <cellStyle name="20% - Énfasis6 4 18" xfId="446" xr:uid="{CC4D95F8-850E-4BFC-A03A-FBC057AC877E}"/>
    <cellStyle name="20% - Énfasis6 4 19" xfId="48632" xr:uid="{1A5AC905-AE49-4BFF-8253-1FC5CC402E48}"/>
    <cellStyle name="20% - Énfasis6 4 2" xfId="447" xr:uid="{7B65F73F-5AF9-47DA-A0CE-0932C46C2293}"/>
    <cellStyle name="20% - Énfasis6 4 3" xfId="448" xr:uid="{F63B2A30-361D-4DE8-95D0-C0236121E6BF}"/>
    <cellStyle name="20% - Énfasis6 4 4" xfId="449" xr:uid="{FC6CF659-E737-4DBC-94E2-77EDF4B1A1B6}"/>
    <cellStyle name="20% - Énfasis6 4 5" xfId="450" xr:uid="{182488CF-82A3-4851-843B-CF6934728CF3}"/>
    <cellStyle name="20% - Énfasis6 4 6" xfId="451" xr:uid="{13FD629E-8D1F-427A-AF2D-8B21CDEB8C85}"/>
    <cellStyle name="20% - Énfasis6 4 7" xfId="452" xr:uid="{07232E49-9DB9-4957-BAED-7F785AFD99DD}"/>
    <cellStyle name="20% - Énfasis6 4 8" xfId="453" xr:uid="{23226467-8C13-4178-A022-75EE3236DE11}"/>
    <cellStyle name="20% - Énfasis6 4 9" xfId="454" xr:uid="{BD9EEF05-6936-4706-9A23-2848E1225F49}"/>
    <cellStyle name="20% - Énfasis6 4_Margen" xfId="40513" xr:uid="{F4C6029A-68EE-4B91-9C93-5B6AE5CBABED}"/>
    <cellStyle name="20% - Énfasis6 40" xfId="9745" xr:uid="{52568FCC-5537-4E35-A026-A6636326C28C}"/>
    <cellStyle name="20% - Énfasis6 40 2" xfId="9746" xr:uid="{1729DBF6-848D-4CC7-8822-4625C2E0FAED}"/>
    <cellStyle name="20% - Énfasis6 40_Margen" xfId="40514" xr:uid="{7603E33D-FA7A-4018-A9F4-6CCC8AABDF4D}"/>
    <cellStyle name="20% - Énfasis6 41" xfId="9747" xr:uid="{F08C3DB5-EC40-4F04-ADAA-67DE41DBED90}"/>
    <cellStyle name="20% - Énfasis6 41 2" xfId="9748" xr:uid="{F6D8950E-D92A-428F-9E6B-460B84BC5737}"/>
    <cellStyle name="20% - Énfasis6 41_Margen" xfId="40515" xr:uid="{D698A113-304D-4928-B4FB-430A0C2B8383}"/>
    <cellStyle name="20% - Énfasis6 42" xfId="9749" xr:uid="{966206A5-9871-49C7-97E7-D25661B93B6B}"/>
    <cellStyle name="20% - Énfasis6 42 2" xfId="9750" xr:uid="{217C0639-FD7C-42D1-BFBC-C819EF8ED8D0}"/>
    <cellStyle name="20% - Énfasis6 42_Margen" xfId="40516" xr:uid="{956DE3CF-B13C-433F-ABEE-ACB26A7CC3D0}"/>
    <cellStyle name="20% - Énfasis6 43" xfId="9751" xr:uid="{E96F0AC7-0125-42C8-8F0B-1EA48DC16A53}"/>
    <cellStyle name="20% - Énfasis6 43 2" xfId="9752" xr:uid="{FA983614-3A61-4029-B48F-774B4A9555CD}"/>
    <cellStyle name="20% - Énfasis6 43_Margen" xfId="40517" xr:uid="{DC58FB0D-4CEC-4EBF-8C6E-9CDD6CF6D34F}"/>
    <cellStyle name="20% - Énfasis6 44" xfId="9753" xr:uid="{1FE8F690-DB8B-417F-9E58-E5473E1D33A3}"/>
    <cellStyle name="20% - Énfasis6 44 2" xfId="9754" xr:uid="{5C95A98A-966C-4DBC-BC3F-D4DD75830B9A}"/>
    <cellStyle name="20% - Énfasis6 44_Margen" xfId="40518" xr:uid="{28E45165-E781-4206-9319-D47A88A5AC88}"/>
    <cellStyle name="20% - Énfasis6 45" xfId="9755" xr:uid="{211C7683-2BE0-4F5D-BDA1-C5D73685FBC5}"/>
    <cellStyle name="20% - Énfasis6 45 2" xfId="9756" xr:uid="{8DCFA31D-2C05-485A-AA20-A256898CA68A}"/>
    <cellStyle name="20% - Énfasis6 45_Margen" xfId="40519" xr:uid="{DA35033F-95AA-4679-AA59-E9DFDB2923C0}"/>
    <cellStyle name="20% - Énfasis6 46" xfId="9757" xr:uid="{D2D6A8D7-5F02-4BF8-9015-2FBD31E7BCE7}"/>
    <cellStyle name="20% - Énfasis6 46 10" xfId="9758" xr:uid="{755363D7-BA11-4BF9-BF4B-CA3CF87940A2}"/>
    <cellStyle name="20% - Énfasis6 46 10 2" xfId="9759" xr:uid="{A029974C-34A0-4443-9ED4-3F270DFBB175}"/>
    <cellStyle name="20% - Énfasis6 46 10_Margen" xfId="40520" xr:uid="{25F125DA-9720-422C-9D9B-B16B18578898}"/>
    <cellStyle name="20% - Énfasis6 46 11" xfId="9760" xr:uid="{98EADF49-81A6-4AC6-ABF8-5D1D19AA4D24}"/>
    <cellStyle name="20% - Énfasis6 46 11 2" xfId="9761" xr:uid="{91A7C042-E6F4-4943-885A-85B049A06975}"/>
    <cellStyle name="20% - Énfasis6 46 11_Margen" xfId="40521" xr:uid="{69907502-DC99-4161-A0FF-883D7069CDAA}"/>
    <cellStyle name="20% - Énfasis6 46 12" xfId="9762" xr:uid="{45DD0BEF-369D-4921-A4E8-FC5D731C1837}"/>
    <cellStyle name="20% - Énfasis6 46 12 2" xfId="9763" xr:uid="{55A3F480-4CD9-4344-823F-20565E030555}"/>
    <cellStyle name="20% - Énfasis6 46 12_Margen" xfId="40522" xr:uid="{0C911108-13B7-444E-A170-D65740B8E3F3}"/>
    <cellStyle name="20% - Énfasis6 46 13" xfId="9764" xr:uid="{AC780EFD-90DD-47F6-9A9F-1AE2A7454633}"/>
    <cellStyle name="20% - Énfasis6 46 13 2" xfId="9765" xr:uid="{C8FC3101-3CB5-417A-99BB-CF6D27861B1E}"/>
    <cellStyle name="20% - Énfasis6 46 13_Margen" xfId="40523" xr:uid="{2C23B2DF-2E90-4A21-8516-C6F7C71BFCC1}"/>
    <cellStyle name="20% - Énfasis6 46 14" xfId="9766" xr:uid="{B9E6DC97-BDAE-4D8C-9785-31BDC3A988DF}"/>
    <cellStyle name="20% - Énfasis6 46 14 2" xfId="9767" xr:uid="{B1E96A11-C7E2-4423-872B-40DF61732C47}"/>
    <cellStyle name="20% - Énfasis6 46 14_Margen" xfId="40524" xr:uid="{4C409FB7-79DB-4CEC-9B43-42B1CCC71F29}"/>
    <cellStyle name="20% - Énfasis6 46 15" xfId="9768" xr:uid="{ADAB3C88-6DB4-4830-B6B9-A783D753BAFE}"/>
    <cellStyle name="20% - Énfasis6 46 15 2" xfId="9769" xr:uid="{FE46813A-AA77-42FE-9215-99BFF7656953}"/>
    <cellStyle name="20% - Énfasis6 46 15_Margen" xfId="40525" xr:uid="{54AC879A-CB92-47F3-8D6B-F761EC6EB2A9}"/>
    <cellStyle name="20% - Énfasis6 46 16" xfId="9770" xr:uid="{BB25C945-C46B-4ACD-AC0B-7C191D0BFAC8}"/>
    <cellStyle name="20% - Énfasis6 46 16 2" xfId="9771" xr:uid="{E52A33DB-0AF8-4FEC-917D-6FED7352C451}"/>
    <cellStyle name="20% - Énfasis6 46 16_Margen" xfId="40526" xr:uid="{8850B759-FD2C-4755-A85F-02D98B8EF442}"/>
    <cellStyle name="20% - Énfasis6 46 17" xfId="9772" xr:uid="{60B1C56F-9029-44FD-B84B-5E0E4EC42334}"/>
    <cellStyle name="20% - Énfasis6 46 17 2" xfId="9773" xr:uid="{40192EDF-20FA-495C-B720-0F8AE89314DD}"/>
    <cellStyle name="20% - Énfasis6 46 17_Margen" xfId="40527" xr:uid="{A71B20EF-2D85-4E27-A6A2-1918BEBDAC6F}"/>
    <cellStyle name="20% - Énfasis6 46 18" xfId="9774" xr:uid="{2B195853-3531-4A4F-ADE6-C5FD50921DFE}"/>
    <cellStyle name="20% - Énfasis6 46 18 2" xfId="9775" xr:uid="{2175A9B5-D847-40EE-A347-CC4341C50AAF}"/>
    <cellStyle name="20% - Énfasis6 46 18_Margen" xfId="40528" xr:uid="{EDD61FBF-8222-4E6A-9B78-89A4245C8AA2}"/>
    <cellStyle name="20% - Énfasis6 46 19" xfId="9776" xr:uid="{13627C22-1AF8-43CC-AB8B-0507BCDA3DC7}"/>
    <cellStyle name="20% - Énfasis6 46 19 2" xfId="9777" xr:uid="{9C873FC2-0A59-4EF0-8ED7-653BAFF49CF0}"/>
    <cellStyle name="20% - Énfasis6 46 19_Margen" xfId="40529" xr:uid="{6C6F7BA8-801C-4209-9F50-75534F06229D}"/>
    <cellStyle name="20% - Énfasis6 46 2" xfId="9778" xr:uid="{ED5D6F24-4DF5-48C4-8796-01D50B705EC1}"/>
    <cellStyle name="20% - Énfasis6 46 2 2" xfId="9779" xr:uid="{14E55B68-73DD-445F-95B6-ECB78EC0E2D9}"/>
    <cellStyle name="20% - Énfasis6 46 2_Margen" xfId="40530" xr:uid="{E36F61FB-B872-4653-AEB5-648DC25C2F9A}"/>
    <cellStyle name="20% - Énfasis6 46 20" xfId="9780" xr:uid="{6D6A831A-D796-4DBA-86F4-1F7353E934E6}"/>
    <cellStyle name="20% - Énfasis6 46 20 2" xfId="9781" xr:uid="{D82D2041-07D3-41E6-884A-422539E8288A}"/>
    <cellStyle name="20% - Énfasis6 46 20_Margen" xfId="40531" xr:uid="{C3A6F8A6-FEAE-40C3-8835-4679B778C28F}"/>
    <cellStyle name="20% - Énfasis6 46 21" xfId="9782" xr:uid="{467A3783-2D16-4D05-B2E7-2EA27FC6F42A}"/>
    <cellStyle name="20% - Énfasis6 46 21 2" xfId="9783" xr:uid="{1BFCCEF8-1B75-4849-8A26-6C0D043C9499}"/>
    <cellStyle name="20% - Énfasis6 46 21_Margen" xfId="40532" xr:uid="{36068A41-5ABA-422A-93B9-14E6F979CD3C}"/>
    <cellStyle name="20% - Énfasis6 46 22" xfId="9784" xr:uid="{01307A43-1D1F-4D88-975E-64D593EB07B7}"/>
    <cellStyle name="20% - Énfasis6 46 3" xfId="9785" xr:uid="{110D7BC0-EBD2-4B14-8599-5E7403E75EF0}"/>
    <cellStyle name="20% - Énfasis6 46 3 2" xfId="9786" xr:uid="{2DA87BCF-1CB7-4F61-BAF0-3224D6F2DD01}"/>
    <cellStyle name="20% - Énfasis6 46 3_Margen" xfId="40533" xr:uid="{61664560-DBFB-43A4-B06C-123C0A5392D0}"/>
    <cellStyle name="20% - Énfasis6 46 4" xfId="9787" xr:uid="{D36C72B6-9298-4666-84A8-F932E0BE4993}"/>
    <cellStyle name="20% - Énfasis6 46 4 2" xfId="9788" xr:uid="{58B3DF39-EF2F-4A49-B35C-F0DE3E6D5326}"/>
    <cellStyle name="20% - Énfasis6 46 4_Margen" xfId="40534" xr:uid="{105D1DCC-BD08-497F-B9BB-A9D69AC9EB45}"/>
    <cellStyle name="20% - Énfasis6 46 5" xfId="9789" xr:uid="{BFE802C4-3E7B-4B52-B376-D26584D39883}"/>
    <cellStyle name="20% - Énfasis6 46 5 2" xfId="9790" xr:uid="{1C660435-A5C5-410E-B407-D1B443485F16}"/>
    <cellStyle name="20% - Énfasis6 46 5_Margen" xfId="40535" xr:uid="{9A55AE83-86D5-4CE3-9B42-402825273A1E}"/>
    <cellStyle name="20% - Énfasis6 46 6" xfId="9791" xr:uid="{E881F526-455D-42CA-B9ED-3B9CA563FC2C}"/>
    <cellStyle name="20% - Énfasis6 46 6 2" xfId="9792" xr:uid="{A9677F89-33AE-4393-8787-8D0E7686656B}"/>
    <cellStyle name="20% - Énfasis6 46 6_Margen" xfId="40536" xr:uid="{88A4D18D-300B-4D7E-82F4-C7D49264FCF1}"/>
    <cellStyle name="20% - Énfasis6 46 7" xfId="9793" xr:uid="{D078F994-71A7-410F-865F-A6616EEBA9A4}"/>
    <cellStyle name="20% - Énfasis6 46 7 2" xfId="9794" xr:uid="{9E45C10E-F4C3-48B8-A040-12FF27335B5A}"/>
    <cellStyle name="20% - Énfasis6 46 7_Margen" xfId="40537" xr:uid="{2C25793C-DC06-4286-AA46-CA16AC0B5D80}"/>
    <cellStyle name="20% - Énfasis6 46 8" xfId="9795" xr:uid="{F513B6DB-5F1C-4F9D-899A-D5B7588CF1C6}"/>
    <cellStyle name="20% - Énfasis6 46 8 2" xfId="9796" xr:uid="{C1DCF6B0-A4E3-4CDE-AF46-7F897A570F61}"/>
    <cellStyle name="20% - Énfasis6 46 8_Margen" xfId="40538" xr:uid="{12CF60E4-402A-49EA-8F95-DE6A98F9850D}"/>
    <cellStyle name="20% - Énfasis6 46 9" xfId="9797" xr:uid="{046D6513-C550-4503-A213-AB13229046D7}"/>
    <cellStyle name="20% - Énfasis6 46 9 2" xfId="9798" xr:uid="{BFE746D9-0979-44E1-A3F2-FE492C3A8120}"/>
    <cellStyle name="20% - Énfasis6 46 9_Margen" xfId="40539" xr:uid="{741F8373-2F1A-4DDE-81A4-A8D537FAE456}"/>
    <cellStyle name="20% - Énfasis6 46_Margen" xfId="40540" xr:uid="{5FF6602E-C331-4190-BA49-A5DCDB4EC784}"/>
    <cellStyle name="20% - Énfasis6 47" xfId="9799" xr:uid="{1C7A7887-33FD-4A0E-A77C-23746E1E6810}"/>
    <cellStyle name="20% - Énfasis6 47 2" xfId="9800" xr:uid="{F8B6BF48-7DF2-4F87-9CC2-5FC49EAA9151}"/>
    <cellStyle name="20% - Énfasis6 47_Margen" xfId="40541" xr:uid="{0BE42813-813F-4F28-BAAE-B759001C2736}"/>
    <cellStyle name="20% - Énfasis6 48" xfId="9801" xr:uid="{A052E5B7-1558-40EE-9672-C6E93F682BA3}"/>
    <cellStyle name="20% - Énfasis6 48 2" xfId="9802" xr:uid="{0F82279B-9F82-47F7-8457-F34354CF14A9}"/>
    <cellStyle name="20% - Énfasis6 48_Margen" xfId="40542" xr:uid="{D0EB726E-E3F3-407B-BA24-D2D712C149DD}"/>
    <cellStyle name="20% - Énfasis6 49" xfId="9803" xr:uid="{FE79C605-2AA3-4062-9411-484C2630FBC0}"/>
    <cellStyle name="20% - Énfasis6 49 2" xfId="9804" xr:uid="{FDB636E4-F44F-4D8D-BA5C-60221811E294}"/>
    <cellStyle name="20% - Énfasis6 49_Margen" xfId="40543" xr:uid="{AD4AEEA4-9A4E-4658-85DE-1A9DB35BFC2D}"/>
    <cellStyle name="20% - Énfasis6 5" xfId="455" xr:uid="{665D25A0-291F-499D-B7FF-B610F3396DDB}"/>
    <cellStyle name="20% - Énfasis6 5 2" xfId="9805" xr:uid="{1B870FA0-E042-411D-9A84-71F6254799B8}"/>
    <cellStyle name="20% - Énfasis6 5 3" xfId="9806" xr:uid="{24B78EAF-EF5A-4289-8C95-F5FF3000763D}"/>
    <cellStyle name="20% - Énfasis6 5_Margen" xfId="40544" xr:uid="{47C0D742-8541-4AF9-8DAD-B3D78F9712F5}"/>
    <cellStyle name="20% - Énfasis6 50" xfId="9807" xr:uid="{F52C15A4-0A61-47B3-AC18-7754E3DE9A6C}"/>
    <cellStyle name="20% - Énfasis6 50 2" xfId="9808" xr:uid="{2E5F9C40-026A-4785-B132-41DDF7697E54}"/>
    <cellStyle name="20% - Énfasis6 50_Margen" xfId="40545" xr:uid="{AF81177B-5B5F-4B08-8040-09B7313019E1}"/>
    <cellStyle name="20% - Énfasis6 51" xfId="9809" xr:uid="{DE708428-359F-42EA-9876-C16D9CCB634C}"/>
    <cellStyle name="20% - Énfasis6 51 2" xfId="9810" xr:uid="{7C5189D0-B877-4EAD-9D0D-812230CD60D8}"/>
    <cellStyle name="20% - Énfasis6 51_Margen" xfId="40546" xr:uid="{1AE695D8-3512-493F-B21C-45A2BE4ED4B2}"/>
    <cellStyle name="20% - Énfasis6 52" xfId="9811" xr:uid="{E0D9D98E-BC19-46DC-BD4E-0AEB55B13054}"/>
    <cellStyle name="20% - Énfasis6 52 2" xfId="9812" xr:uid="{DCC9CBCD-E0C9-4A61-9FB4-EE1EF4057237}"/>
    <cellStyle name="20% - Énfasis6 52_Margen" xfId="40547" xr:uid="{BE87B581-B3F6-4500-9EFB-88A2F0D72871}"/>
    <cellStyle name="20% - Énfasis6 53" xfId="9813" xr:uid="{BBD702A6-47D7-4192-A4FA-9E19682E4B81}"/>
    <cellStyle name="20% - Énfasis6 53 2" xfId="9814" xr:uid="{4BC630D1-99F4-4C17-A343-90F0ED25DAA0}"/>
    <cellStyle name="20% - Énfasis6 53_Margen" xfId="40548" xr:uid="{C7E298B9-AA9D-4EF2-8BF5-45E52D92AB8B}"/>
    <cellStyle name="20% - Énfasis6 54" xfId="9815" xr:uid="{24C1A82D-7F0E-4680-AB7E-9FE1A29541E4}"/>
    <cellStyle name="20% - Énfasis6 54 2" xfId="9816" xr:uid="{41C90CA3-A7EE-473F-B265-5E950D622165}"/>
    <cellStyle name="20% - Énfasis6 54_Margen" xfId="40549" xr:uid="{0CD3CED3-F0CD-4A4B-9108-BD8FF866E4CD}"/>
    <cellStyle name="20% - Énfasis6 55" xfId="9817" xr:uid="{B47F76CB-37DF-408E-B204-23B75C823447}"/>
    <cellStyle name="20% - Énfasis6 55 2" xfId="9818" xr:uid="{671913E2-E677-4139-9DB9-DC522DB4528F}"/>
    <cellStyle name="20% - Énfasis6 55_Margen" xfId="40550" xr:uid="{61232C2F-D866-4525-856E-BE74BDB73E37}"/>
    <cellStyle name="20% - Énfasis6 56" xfId="9819" xr:uid="{6022EBF3-2349-42E9-B66E-AF654BB57DFA}"/>
    <cellStyle name="20% - Énfasis6 56 2" xfId="9820" xr:uid="{41658BC4-096E-431B-BE02-D8FA6D14CA12}"/>
    <cellStyle name="20% - Énfasis6 56_Margen" xfId="40551" xr:uid="{EE879D21-BE44-43D9-ABD3-22BEA25875A7}"/>
    <cellStyle name="20% - Énfasis6 57" xfId="9821" xr:uid="{14787E4E-B549-413F-81E8-B4F318BCC923}"/>
    <cellStyle name="20% - Énfasis6 57 2" xfId="9822" xr:uid="{038786AE-EBA2-4332-A8F4-673EB16FFFAE}"/>
    <cellStyle name="20% - Énfasis6 57_Margen" xfId="40552" xr:uid="{C8F951A0-0B6C-47E2-B545-0C1C42C4EFC9}"/>
    <cellStyle name="20% - Énfasis6 58" xfId="9823" xr:uid="{5EA85973-852E-4E83-A228-F792890C4CB0}"/>
    <cellStyle name="20% - Énfasis6 58 2" xfId="9824" xr:uid="{680CB0F7-C446-424F-B15A-20D968D964CD}"/>
    <cellStyle name="20% - Énfasis6 58_Margen" xfId="40553" xr:uid="{046B0B1D-4360-479E-BB3C-42CAFFF2C4CE}"/>
    <cellStyle name="20% - Énfasis6 59" xfId="9825" xr:uid="{54302B1B-9604-406D-BCA9-0963BA7801D8}"/>
    <cellStyle name="20% - Énfasis6 59 2" xfId="9826" xr:uid="{443C96F7-8317-42BA-A864-363F5744C9D3}"/>
    <cellStyle name="20% - Énfasis6 59_Margen" xfId="40554" xr:uid="{281CD4C0-6192-4812-BF8F-238E97B1C317}"/>
    <cellStyle name="20% - Énfasis6 6" xfId="9827" xr:uid="{3DCE1AEE-1469-450C-81A4-C388BE772481}"/>
    <cellStyle name="20% - Énfasis6 6 2" xfId="9828" xr:uid="{5A6FD5B1-AC15-473D-ACCD-228C3C133DC1}"/>
    <cellStyle name="20% - Énfasis6 6 3" xfId="9829" xr:uid="{18DDDB28-0FCB-4FB5-BA0D-92A50A213D6B}"/>
    <cellStyle name="20% - Énfasis6 6_Margen" xfId="40555" xr:uid="{57E5098B-94C3-4525-90A6-D659852BA061}"/>
    <cellStyle name="20% - Énfasis6 60" xfId="9830" xr:uid="{75D4CB76-8E66-4DF1-9BD1-49047E5FC4AC}"/>
    <cellStyle name="20% - Énfasis6 60 2" xfId="9831" xr:uid="{2B4AA581-C7F8-43F1-93DC-28C4545442BC}"/>
    <cellStyle name="20% - Énfasis6 60_Margen" xfId="40556" xr:uid="{9034A27D-B49E-4289-9CC2-8848C53A24C1}"/>
    <cellStyle name="20% - Énfasis6 61" xfId="9832" xr:uid="{DD5937D7-1021-4ACF-BB4A-9710F7A8C6E7}"/>
    <cellStyle name="20% - Énfasis6 61 2" xfId="9833" xr:uid="{6BBBAC91-AC40-4D04-926A-5A7E38BF6879}"/>
    <cellStyle name="20% - Énfasis6 61_Margen" xfId="40557" xr:uid="{AFF1B42C-EA33-4728-BBB7-D5950FC76DC5}"/>
    <cellStyle name="20% - Énfasis6 62" xfId="9834" xr:uid="{68DD2A4A-7FD2-48C9-9DD6-D9CF1866AAF6}"/>
    <cellStyle name="20% - Énfasis6 62 2" xfId="9835" xr:uid="{F5B21F23-54BA-4FFD-8404-E9859D1E97FB}"/>
    <cellStyle name="20% - Énfasis6 62_Margen" xfId="40558" xr:uid="{5FBF65B1-524D-4EA4-A032-D4B4F32C2CFE}"/>
    <cellStyle name="20% - Énfasis6 63" xfId="9836" xr:uid="{57187468-B1F8-4C4E-9A6B-C8A31CCCEF46}"/>
    <cellStyle name="20% - Énfasis6 63 2" xfId="9837" xr:uid="{44941D66-4240-4529-A958-4C514321E9EC}"/>
    <cellStyle name="20% - Énfasis6 63_Margen" xfId="40559" xr:uid="{41E74394-1ABA-4310-A5BB-6BCB987E5787}"/>
    <cellStyle name="20% - Énfasis6 64" xfId="9838" xr:uid="{C976C1E1-870D-4CA4-BA4E-07A8AA7E2F4D}"/>
    <cellStyle name="20% - Énfasis6 64 2" xfId="9839" xr:uid="{85F6A6C0-AEC7-4C9F-B7F6-93F9B15D039A}"/>
    <cellStyle name="20% - Énfasis6 64_Margen" xfId="40560" xr:uid="{21A03F58-A99A-4027-895A-7474E84A0488}"/>
    <cellStyle name="20% - Énfasis6 65" xfId="9840" xr:uid="{D09BC021-8D1D-4831-86E4-E8A7763EB4FA}"/>
    <cellStyle name="20% - Énfasis6 65 2" xfId="9841" xr:uid="{3FF0CD72-F0E1-41D5-B737-C21C8418A5FF}"/>
    <cellStyle name="20% - Énfasis6 65_Margen" xfId="40561" xr:uid="{52912132-234E-4472-B50C-D6C4310906EB}"/>
    <cellStyle name="20% - Énfasis6 66" xfId="9842" xr:uid="{4AFE77E8-A54B-42C9-A96A-9F2A26D8F9DD}"/>
    <cellStyle name="20% - Énfasis6 66 2" xfId="9843" xr:uid="{753C374C-842E-4B0C-8680-1324E42A11B7}"/>
    <cellStyle name="20% - Énfasis6 66_Margen" xfId="40562" xr:uid="{A896B3F4-191B-4D36-BED9-71A5592099E4}"/>
    <cellStyle name="20% - Énfasis6 67" xfId="9844" xr:uid="{624DBA17-5B72-4484-A989-B413F9FDAD60}"/>
    <cellStyle name="20% - Énfasis6 67 2" xfId="9845" xr:uid="{FC2B234D-B683-4FEB-A3F0-695A19460EB4}"/>
    <cellStyle name="20% - Énfasis6 67_Margen" xfId="40563" xr:uid="{AF630DEF-DD5A-4E77-BFD1-90A606B97C31}"/>
    <cellStyle name="20% - Énfasis6 68" xfId="9846" xr:uid="{DDD124C0-9692-4B93-9408-231FABF43DA8}"/>
    <cellStyle name="20% - Énfasis6 68 2" xfId="9847" xr:uid="{A3ABC6A1-65E1-4BBF-9C15-4792B874F89A}"/>
    <cellStyle name="20% - Énfasis6 68_Margen" xfId="40564" xr:uid="{CB6CBC89-EF43-44A3-8ED4-CED9E17D060C}"/>
    <cellStyle name="20% - Énfasis6 69" xfId="9848" xr:uid="{BFEFD646-15EF-42D0-83CC-0F5F1D6ECE56}"/>
    <cellStyle name="20% - Énfasis6 69 2" xfId="9849" xr:uid="{3002273A-BD70-4859-9C33-EFDD018C6339}"/>
    <cellStyle name="20% - Énfasis6 69_Margen" xfId="40565" xr:uid="{577E9DA9-0719-4644-877B-924C4E0C1BE4}"/>
    <cellStyle name="20% - Énfasis6 7" xfId="9850" xr:uid="{B15BB662-73D8-4660-AB97-D610F44F8C11}"/>
    <cellStyle name="20% - Énfasis6 7 2" xfId="9851" xr:uid="{0FD1C404-F1C3-48E4-A8DA-2A7CA4B516F7}"/>
    <cellStyle name="20% - Énfasis6 7 3" xfId="9852" xr:uid="{79C2941A-FAEB-4626-AA09-3AA6D318BFF4}"/>
    <cellStyle name="20% - Énfasis6 7_Margen" xfId="40566" xr:uid="{F96C9051-2E9D-4837-9A13-ABBAD8DC8A9E}"/>
    <cellStyle name="20% - Énfasis6 70" xfId="9853" xr:uid="{A1D0A603-9E40-438B-9E8F-6D993F08DC3D}"/>
    <cellStyle name="20% - Énfasis6 70 2" xfId="9854" xr:uid="{CFBBBBDE-61ED-4C26-A0B9-D81E820CE52A}"/>
    <cellStyle name="20% - Énfasis6 70_Margen" xfId="40567" xr:uid="{55E476EC-E823-426D-80B1-D029B9AD4A49}"/>
    <cellStyle name="20% - Énfasis6 71" xfId="9855" xr:uid="{4759B7D9-4A09-4BE2-B15F-16D0086699E4}"/>
    <cellStyle name="20% - Énfasis6 71 2" xfId="9856" xr:uid="{8B037EC2-879D-4312-96E3-7F1A07F56F51}"/>
    <cellStyle name="20% - Énfasis6 71_Margen" xfId="40568" xr:uid="{A3BD9E74-FE40-4659-9904-52C9524DC3DC}"/>
    <cellStyle name="20% - Énfasis6 72" xfId="9857" xr:uid="{BF3030E1-024E-43BD-8A2E-1ABA19C80CF3}"/>
    <cellStyle name="20% - Énfasis6 72 2" xfId="9858" xr:uid="{DE61C3E2-1FC1-4628-A0BC-ADFBAE31C1EA}"/>
    <cellStyle name="20% - Énfasis6 72_Margen" xfId="40569" xr:uid="{19AD5B54-072B-46FB-8553-07FC23B332DA}"/>
    <cellStyle name="20% - Énfasis6 73" xfId="9859" xr:uid="{557F901F-FC69-4A44-9A3E-3F451A2C9E00}"/>
    <cellStyle name="20% - Énfasis6 73 2" xfId="9860" xr:uid="{B21CACBC-C8A2-47E6-8089-35EB5AD5ED9B}"/>
    <cellStyle name="20% - Énfasis6 73_Margen" xfId="40570" xr:uid="{1EC94EA1-1CDB-446C-B9AD-664207F6F5F7}"/>
    <cellStyle name="20% - Énfasis6 74" xfId="9861" xr:uid="{A9BE834C-B615-4ACF-BB75-542AC6420291}"/>
    <cellStyle name="20% - Énfasis6 74 2" xfId="9862" xr:uid="{9E9F2E16-9B59-411E-ABA3-7E33F8B840E8}"/>
    <cellStyle name="20% - Énfasis6 74_Margen" xfId="40571" xr:uid="{9BE18DFB-BE6B-483E-AD5D-B8C78D5B42FC}"/>
    <cellStyle name="20% - Énfasis6 75" xfId="9863" xr:uid="{D0FB8F72-54CF-4CCE-A421-F347773EBF19}"/>
    <cellStyle name="20% - Énfasis6 75 2" xfId="9864" xr:uid="{B98C2641-93AE-421D-898D-D5641BD5C254}"/>
    <cellStyle name="20% - Énfasis6 75_Margen" xfId="40572" xr:uid="{2335A9DC-ED85-46EC-A9E8-144BD6D2487D}"/>
    <cellStyle name="20% - Énfasis6 76" xfId="9865" xr:uid="{9EB14DBB-BCEA-450D-B039-C71C42F8057F}"/>
    <cellStyle name="20% - Énfasis6 76 2" xfId="9866" xr:uid="{74A79D86-6874-46C7-B24F-02114033E836}"/>
    <cellStyle name="20% - Énfasis6 76_Margen" xfId="40573" xr:uid="{33AC7F4D-9D42-4EBE-B1D4-7A26F37837B7}"/>
    <cellStyle name="20% - Énfasis6 77" xfId="9867" xr:uid="{18BD9F80-AF92-41E0-A19B-676351B6D1CD}"/>
    <cellStyle name="20% - Énfasis6 77 2" xfId="9868" xr:uid="{E321C9AA-427E-4F5C-9CEE-CD473788CE8F}"/>
    <cellStyle name="20% - Énfasis6 77_Margen" xfId="40574" xr:uid="{1477F9B3-463D-43F9-98F1-2E36C59432EC}"/>
    <cellStyle name="20% - Énfasis6 78" xfId="9869" xr:uid="{962F92AB-DA9D-4316-973E-D86DAC997A70}"/>
    <cellStyle name="20% - Énfasis6 78 2" xfId="9870" xr:uid="{2DB391D7-4E4C-40B1-872B-589C0C0AF6D4}"/>
    <cellStyle name="20% - Énfasis6 78_Margen" xfId="40575" xr:uid="{51E0BA2E-8BEF-4669-9C7C-8EA7AFF98141}"/>
    <cellStyle name="20% - Énfasis6 79" xfId="9871" xr:uid="{CCA4D2D0-1700-4175-985E-31891047E7FF}"/>
    <cellStyle name="20% - Énfasis6 79 2" xfId="9872" xr:uid="{7C31A1E7-FE69-47E1-9087-976FA93C2644}"/>
    <cellStyle name="20% - Énfasis6 79_Margen" xfId="40576" xr:uid="{2440E1D1-1B4E-49C6-9E3B-882F3C262060}"/>
    <cellStyle name="20% - Énfasis6 8" xfId="9873" xr:uid="{39E6081A-46DE-4B50-A8C1-4794144A5049}"/>
    <cellStyle name="20% - Énfasis6 8 2" xfId="9874" xr:uid="{88C356FE-9360-4B02-9D3C-938B677B4BA9}"/>
    <cellStyle name="20% - Énfasis6 8 3" xfId="9875" xr:uid="{3C570CA5-B5CC-4ACE-BF7F-8AC9F62C1E3A}"/>
    <cellStyle name="20% - Énfasis6 8_Margen" xfId="40577" xr:uid="{119DCDF1-73BA-4387-A795-3C0C387CEECB}"/>
    <cellStyle name="20% - Énfasis6 80" xfId="9876" xr:uid="{87D34F23-AEFF-4E43-8841-408A99BACB13}"/>
    <cellStyle name="20% - Énfasis6 80 2" xfId="9877" xr:uid="{C50286F7-2569-4DFC-81B2-5BC0F3C3519B}"/>
    <cellStyle name="20% - Énfasis6 80_Margen" xfId="40578" xr:uid="{93C1D393-5E9F-461E-9E99-AEDB26493893}"/>
    <cellStyle name="20% - Énfasis6 81" xfId="9878" xr:uid="{F5E50C1A-15C5-4A7F-B6D0-9CED3E79F9F3}"/>
    <cellStyle name="20% - Énfasis6 81 2" xfId="9879" xr:uid="{9901940F-752E-475B-B252-1942D595ACB1}"/>
    <cellStyle name="20% - Énfasis6 81_Margen" xfId="40579" xr:uid="{45D0E15A-D917-40C8-9C7A-1219AE0D6CD3}"/>
    <cellStyle name="20% - Énfasis6 82" xfId="9880" xr:uid="{5B258B97-A64D-4AA5-A5D4-E9B6E666E133}"/>
    <cellStyle name="20% - Énfasis6 82 2" xfId="9881" xr:uid="{F614D05B-F091-4C71-B284-80DAA3B618CB}"/>
    <cellStyle name="20% - Énfasis6 82_Margen" xfId="40580" xr:uid="{18EAB956-A078-4128-9B11-53D988F58926}"/>
    <cellStyle name="20% - Énfasis6 83" xfId="9882" xr:uid="{11950636-1F32-4144-BD23-C7571730D8C5}"/>
    <cellStyle name="20% - Énfasis6 83 2" xfId="9883" xr:uid="{175F4664-076E-47E9-A7F0-530AACA37DA1}"/>
    <cellStyle name="20% - Énfasis6 83_Margen" xfId="40581" xr:uid="{65AE75A8-F10F-4D10-9E29-CE7EEDE5526A}"/>
    <cellStyle name="20% - Énfasis6 84" xfId="9884" xr:uid="{F93F4CD8-CAF0-43DB-8C44-3F6C47CEA45B}"/>
    <cellStyle name="20% - Énfasis6 84 2" xfId="9885" xr:uid="{AA369643-3FD8-40A9-AFC5-C51869814B56}"/>
    <cellStyle name="20% - Énfasis6 84_Margen" xfId="40582" xr:uid="{EE58B1BA-916F-442E-9E6D-24669F9F52CC}"/>
    <cellStyle name="20% - Énfasis6 85" xfId="9886" xr:uid="{2B665A41-862E-45CA-B9D6-5D7B11FCC883}"/>
    <cellStyle name="20% - Énfasis6 85 2" xfId="9887" xr:uid="{457AB517-A071-4877-BD42-EFAE51B7F169}"/>
    <cellStyle name="20% - Énfasis6 85_Margen" xfId="40583" xr:uid="{1EBBCB0B-23F2-4026-B4C1-B4704E7AF44F}"/>
    <cellStyle name="20% - Énfasis6 86" xfId="9888" xr:uid="{FDBA8FB9-DCE8-4AF6-B4E3-38D4D2964ADC}"/>
    <cellStyle name="20% - Énfasis6 86 2" xfId="9889" xr:uid="{50B45434-E50C-4D24-9DD2-45730BD336EB}"/>
    <cellStyle name="20% - Énfasis6 86_Margen" xfId="40584" xr:uid="{B0A02514-F84F-4BC8-9788-DE666A0C902B}"/>
    <cellStyle name="20% - Énfasis6 87" xfId="9890" xr:uid="{5D4EC076-2174-480A-9055-3660DFC68B96}"/>
    <cellStyle name="20% - Énfasis6 87 2" xfId="9891" xr:uid="{0A2DF5F1-B80F-487F-9D37-AC56F0E82864}"/>
    <cellStyle name="20% - Énfasis6 87_Margen" xfId="40585" xr:uid="{A358549A-8E81-4800-9FE8-23DA938613A1}"/>
    <cellStyle name="20% - Énfasis6 88" xfId="9892" xr:uid="{BCF262C0-E6BA-40A0-AC22-A1C1BD019769}"/>
    <cellStyle name="20% - Énfasis6 88 2" xfId="9893" xr:uid="{D6E8B60E-CD8E-44F4-A629-3B7F478A805C}"/>
    <cellStyle name="20% - Énfasis6 88_Margen" xfId="40586" xr:uid="{80574CDC-CFD0-46DA-B3A6-722BC57E6E32}"/>
    <cellStyle name="20% - Énfasis6 89" xfId="9894" xr:uid="{FEF97D8C-66FC-4265-9924-51C5FB5AFCE7}"/>
    <cellStyle name="20% - Énfasis6 89 2" xfId="9895" xr:uid="{9EA9D4FC-FFF7-4CF2-A84A-527D2101E1B2}"/>
    <cellStyle name="20% - Énfasis6 89_Margen" xfId="40587" xr:uid="{275A0B75-BC2B-4320-98F6-7332DD799885}"/>
    <cellStyle name="20% - Énfasis6 9" xfId="9896" xr:uid="{C333249E-0BC6-450B-844C-9730E7086395}"/>
    <cellStyle name="20% - Énfasis6 9 2" xfId="9897" xr:uid="{AC79A009-53C9-4F9F-AF16-948C990E9187}"/>
    <cellStyle name="20% - Énfasis6 9 3" xfId="9898" xr:uid="{AD7F7EA4-4541-4240-8E35-E944A505B95C}"/>
    <cellStyle name="20% - Énfasis6 9_Margen" xfId="40588" xr:uid="{82FE4EFA-7E59-439F-BB60-029C34197BB3}"/>
    <cellStyle name="20% - Énfasis6 90" xfId="9899" xr:uid="{365363F1-0E9F-483A-ABCA-A5A020227984}"/>
    <cellStyle name="20% - Énfasis6 90 2" xfId="9900" xr:uid="{DF8BA918-B37F-4DDD-9239-47BE7CD98EEE}"/>
    <cellStyle name="20% - Énfasis6 90_Margen" xfId="40589" xr:uid="{9B3A6F12-2394-434A-8301-B2ED230C0D8A}"/>
    <cellStyle name="20% - Énfasis6 91" xfId="9901" xr:uid="{DA099150-6A85-4987-9544-29FB0348899A}"/>
    <cellStyle name="20% - Énfasis6 91 2" xfId="9902" xr:uid="{A1FFCD17-B4C0-4B0F-A0D2-9B2D7F59848B}"/>
    <cellStyle name="20% - Énfasis6 91_Margen" xfId="40590" xr:uid="{969BB4F1-50E2-4BAD-9E01-DD9B8682A74A}"/>
    <cellStyle name="20% - Énfasis6 92" xfId="9903" xr:uid="{FEB2A0AA-40F3-42AB-9829-ACFF98382F1A}"/>
    <cellStyle name="20% - Énfasis6 92 2" xfId="9904" xr:uid="{AD184C66-FAD4-4E71-B27A-95FFAFD89581}"/>
    <cellStyle name="20% - Énfasis6 92_Margen" xfId="40591" xr:uid="{844902E1-F908-43AB-AC2B-7378E2DAB315}"/>
    <cellStyle name="20% - Énfasis6 93" xfId="9905" xr:uid="{5D453388-E000-4B4B-B828-D6ECE0C8BE01}"/>
    <cellStyle name="20% - Énfasis6 93 2" xfId="9906" xr:uid="{1477FA05-297B-49C3-9D5C-546D80228348}"/>
    <cellStyle name="20% - Énfasis6 93_Margen" xfId="40592" xr:uid="{1428D191-AD23-483E-BA11-DFE4776D5B3C}"/>
    <cellStyle name="20% - Énfasis6 94" xfId="9907" xr:uid="{44E7CA3B-A148-42ED-94C4-8CD0042A69CD}"/>
    <cellStyle name="20% - Énfasis6 94 2" xfId="9908" xr:uid="{3A74BD30-F39C-46F5-810F-296F5935A04F}"/>
    <cellStyle name="20% - Énfasis6 94_Margen" xfId="40593" xr:uid="{63123061-0347-49D4-B0E9-41EA568563E2}"/>
    <cellStyle name="20% - Énfasis6 95" xfId="9909" xr:uid="{8A93E7B2-CF2F-41FF-8C53-FCBAD98F982D}"/>
    <cellStyle name="20% - Énfasis6 95 2" xfId="9910" xr:uid="{F10ECD10-8BA7-4E8D-BFF7-B499407FECAB}"/>
    <cellStyle name="20% - Énfasis6 95_Margen" xfId="40594" xr:uid="{CDEB86B1-FF30-4B00-9E06-DBD9E4A393AC}"/>
    <cellStyle name="20% - Énfasis6 96" xfId="9911" xr:uid="{C406E701-2AED-4DE3-B45E-B30B573F757B}"/>
    <cellStyle name="20% - Énfasis6 96 2" xfId="9912" xr:uid="{7FE05E16-0D69-4CC6-8A9A-BBD0F1E60BB1}"/>
    <cellStyle name="20% - Énfasis6 96_Margen" xfId="40595" xr:uid="{777C85FD-1A9C-4927-9563-09F44DD9FBB0}"/>
    <cellStyle name="20% - Énfasis6 97" xfId="9913" xr:uid="{377B5F6B-524F-43AE-A9A8-FCB28CD7994C}"/>
    <cellStyle name="20% - Énfasis6 97 2" xfId="9914" xr:uid="{588AE2E1-F914-4861-A519-3EC0715D08A7}"/>
    <cellStyle name="20% - Énfasis6 97_Margen" xfId="40596" xr:uid="{150907A3-E30A-4109-ACD9-ECD52AB901D4}"/>
    <cellStyle name="20% - Énfasis6 98" xfId="9915" xr:uid="{59264C1E-18BE-4BA3-BC62-79924646FA5A}"/>
    <cellStyle name="20% - Énfasis6 98 2" xfId="9916" xr:uid="{A53729DD-D9CC-4EED-AB9B-BA317EC8BC22}"/>
    <cellStyle name="20% - Énfasis6 98_Margen" xfId="40597" xr:uid="{C08A538B-C3E7-48C1-82EB-B82A92C8BD03}"/>
    <cellStyle name="20% - Énfasis6 99" xfId="9917" xr:uid="{A00C4FAC-EA87-46F7-9916-6F0EF56F0704}"/>
    <cellStyle name="20% - Énfasis6 99 2" xfId="9918" xr:uid="{52FF9B0F-96C6-4C21-921C-A98B3407F088}"/>
    <cellStyle name="20% - Énfasis6 99_Margen" xfId="40598" xr:uid="{F68CB7F8-F562-44C7-B597-98DE79C04DEC}"/>
    <cellStyle name="40% - Accent1" xfId="72" xr:uid="{A3F9156C-315E-4018-BAE5-953DE541B08F}"/>
    <cellStyle name="40% - Accent1 10" xfId="9919" xr:uid="{7D0F3C41-DC11-49CF-97F3-F7145A800C0F}"/>
    <cellStyle name="40% - Accent1 11" xfId="9920" xr:uid="{E26C7F58-71FD-45C3-B387-8A58572E330F}"/>
    <cellStyle name="40% - Accent1 12" xfId="9921" xr:uid="{72C660BF-483E-4339-8922-70854A6F513B}"/>
    <cellStyle name="40% - Accent1 13" xfId="9922" xr:uid="{B4996723-65D3-48D1-992F-07045BE79B3A}"/>
    <cellStyle name="40% - Accent1 14" xfId="53404" xr:uid="{FE8DE2E6-14F1-4698-A7FA-C77F6E63B2EC}"/>
    <cellStyle name="40% - Accent1 2" xfId="9923" xr:uid="{2C71EC36-1508-4C8A-8598-216476F9EE04}"/>
    <cellStyle name="40% - Accent1 2 2" xfId="40599" xr:uid="{383E1D8F-B0C1-4CBF-A74A-0C5925EA86ED}"/>
    <cellStyle name="40% - Accent1 2 3" xfId="49565" xr:uid="{400A84A6-0FFD-4AE4-A610-7C8DF5F449B0}"/>
    <cellStyle name="40% - Accent1 3" xfId="9924" xr:uid="{BAD4686E-482A-4116-BCB0-C7FE74F4444D}"/>
    <cellStyle name="40% - Accent1 3 2" xfId="49566" xr:uid="{D7F90458-CE67-4ABC-97B4-21AEAF017309}"/>
    <cellStyle name="40% - Accent1 4" xfId="9925" xr:uid="{1D986C24-7C13-40F7-AEF2-8B0D65909CDB}"/>
    <cellStyle name="40% - Accent1 5" xfId="9926" xr:uid="{02F714AC-D49B-4CE5-A01B-950580DD67C0}"/>
    <cellStyle name="40% - Accent1 6" xfId="9927" xr:uid="{DC247003-F82A-4BCB-A508-E89643786235}"/>
    <cellStyle name="40% - Accent1 7" xfId="9928" xr:uid="{B0AD44C1-5444-4345-BC12-B995E0CD4E36}"/>
    <cellStyle name="40% - Accent1 8" xfId="9929" xr:uid="{F3D7D4FC-05B3-472C-BF20-51A2D3B1A45F}"/>
    <cellStyle name="40% - Accent1 9" xfId="9930" xr:uid="{2B0BA9B7-0D6A-47C9-B261-B463C029B648}"/>
    <cellStyle name="40% - Accent2" xfId="75" xr:uid="{7E21E366-160D-4520-8E88-AEC434293E2E}"/>
    <cellStyle name="40% - Accent2 10" xfId="9931" xr:uid="{3FD31D9D-4175-4713-B858-2BEE48B2746D}"/>
    <cellStyle name="40% - Accent2 11" xfId="9932" xr:uid="{D8A03EEC-4884-4B6B-B15F-BA7B5CC42F13}"/>
    <cellStyle name="40% - Accent2 12" xfId="9933" xr:uid="{CBE3F398-96A3-4541-83A6-DACE7FB1EDB5}"/>
    <cellStyle name="40% - Accent2 13" xfId="9934" xr:uid="{EF007433-FB78-4BC9-96EF-54816D0EB728}"/>
    <cellStyle name="40% - Accent2 14" xfId="53405" xr:uid="{50B52159-27C1-443A-8437-EC2A0ECD607A}"/>
    <cellStyle name="40% - Accent2 2" xfId="9935" xr:uid="{CFBEBE12-BB27-434F-B2A2-9F8EF9BE4653}"/>
    <cellStyle name="40% - Accent2 2 2" xfId="49568" xr:uid="{A074E49F-63BF-4885-82AA-1FBF2ECDDAE1}"/>
    <cellStyle name="40% - Accent2 3" xfId="9936" xr:uid="{65C22A77-15F1-40B5-A25E-979EB23744AB}"/>
    <cellStyle name="40% - Accent2 3 2" xfId="49569" xr:uid="{E8FE232C-0344-49DF-B658-600936C3F124}"/>
    <cellStyle name="40% - Accent2 4" xfId="9937" xr:uid="{2EF25AC2-D57B-4CFD-9852-C66337BBF67A}"/>
    <cellStyle name="40% - Accent2 5" xfId="9938" xr:uid="{F68FAAE3-1811-441B-BC2A-C046B516DB20}"/>
    <cellStyle name="40% - Accent2 6" xfId="9939" xr:uid="{E9E4BD98-FF84-4D28-898E-A3BD6512FFC9}"/>
    <cellStyle name="40% - Accent2 7" xfId="9940" xr:uid="{1FF0E7DC-205A-4058-B3EB-095627B3EE35}"/>
    <cellStyle name="40% - Accent2 8" xfId="9941" xr:uid="{DB810E83-60E9-4AB1-B865-24CA35D34792}"/>
    <cellStyle name="40% - Accent2 9" xfId="9942" xr:uid="{7A586663-50E1-46F0-BDF3-D8CAD38DD99C}"/>
    <cellStyle name="40% - Accent3" xfId="78" xr:uid="{1FA50EF9-A894-4BAB-9EEC-2C753F740867}"/>
    <cellStyle name="40% - Accent3 10" xfId="9943" xr:uid="{CE12FE82-61D8-4E68-81F1-33B06B889BD8}"/>
    <cellStyle name="40% - Accent3 11" xfId="9944" xr:uid="{0D8C3CEE-8FA1-4FE5-B8B4-195B8C50733B}"/>
    <cellStyle name="40% - Accent3 12" xfId="9945" xr:uid="{703714CD-E9B6-432E-973A-7B8702E6E8F9}"/>
    <cellStyle name="40% - Accent3 13" xfId="9946" xr:uid="{5961E17B-9732-44A2-A8B4-27BE747A015A}"/>
    <cellStyle name="40% - Accent3 14" xfId="53406" xr:uid="{B39CB32B-F40E-4455-A086-76CBB11BC1EF}"/>
    <cellStyle name="40% - Accent3 2" xfId="9947" xr:uid="{5D8DC9E2-67D8-4D2C-8C47-96CF392289BD}"/>
    <cellStyle name="40% - Accent3 2 2" xfId="40600" xr:uid="{4914DB49-F15E-47AB-96AB-8D95B335D948}"/>
    <cellStyle name="40% - Accent3 2 3" xfId="49571" xr:uid="{CEC8CCDF-ECAD-4461-864A-9C291E8D4EDC}"/>
    <cellStyle name="40% - Accent3 3" xfId="9948" xr:uid="{4CDA3D92-89BF-49AE-BB59-5C416749C30B}"/>
    <cellStyle name="40% - Accent3 3 2" xfId="49572" xr:uid="{0655DD84-F270-45B0-8170-C3B9C449D9B9}"/>
    <cellStyle name="40% - Accent3 4" xfId="9949" xr:uid="{DD07A840-68E4-4E99-9BA2-A8C171178EE6}"/>
    <cellStyle name="40% - Accent3 5" xfId="9950" xr:uid="{9610D48B-D53D-4EB2-9254-C4C8E65E6851}"/>
    <cellStyle name="40% - Accent3 6" xfId="9951" xr:uid="{1B5DDB1E-23F2-43B0-915D-3B75B5C130DD}"/>
    <cellStyle name="40% - Accent3 7" xfId="9952" xr:uid="{DE7647A6-6703-4EC1-92D3-09F5D3CD9B36}"/>
    <cellStyle name="40% - Accent3 8" xfId="9953" xr:uid="{1DF62C28-36E2-42F5-A3FB-65AD56677D13}"/>
    <cellStyle name="40% - Accent3 9" xfId="9954" xr:uid="{BE7900DA-425C-44BC-B1A7-CCAC00AA05AB}"/>
    <cellStyle name="40% - Accent4" xfId="81" xr:uid="{03FAAC08-A095-4833-AA02-DA9760F8D26A}"/>
    <cellStyle name="40% - Accent4 10" xfId="9955" xr:uid="{88FC7E96-B165-4B93-989A-A2A7E864A87E}"/>
    <cellStyle name="40% - Accent4 11" xfId="9956" xr:uid="{19685FC4-3CEC-4C48-B1FE-B7D773FE976B}"/>
    <cellStyle name="40% - Accent4 12" xfId="9957" xr:uid="{48A8C5DA-B529-405F-8FF3-4E2C3E586EB8}"/>
    <cellStyle name="40% - Accent4 13" xfId="9958" xr:uid="{78D8FDE7-D84D-458C-AB2C-89962980E332}"/>
    <cellStyle name="40% - Accent4 14" xfId="53407" xr:uid="{163E97C3-3F45-455F-9D59-4B417B09FFDC}"/>
    <cellStyle name="40% - Accent4 2" xfId="9959" xr:uid="{EF529A78-6FCD-4EBF-AEA1-198288586562}"/>
    <cellStyle name="40% - Accent4 2 2" xfId="40601" xr:uid="{034523D3-FAF5-42D3-9B1B-458EA1BF0404}"/>
    <cellStyle name="40% - Accent4 2 3" xfId="49574" xr:uid="{4A0835DF-EC5A-4111-AD7D-5CE80AE6BDC6}"/>
    <cellStyle name="40% - Accent4 3" xfId="9960" xr:uid="{C09D6315-98F3-426B-B861-7EC0080B5DAD}"/>
    <cellStyle name="40% - Accent4 3 2" xfId="49575" xr:uid="{72EF12EE-AB7A-4858-BD35-04DB0F6C58DB}"/>
    <cellStyle name="40% - Accent4 4" xfId="9961" xr:uid="{44A7DD03-7458-44C8-AA04-E47A3919DCD6}"/>
    <cellStyle name="40% - Accent4 5" xfId="9962" xr:uid="{40201518-2721-416C-ACC7-33F7FCE8FC9C}"/>
    <cellStyle name="40% - Accent4 6" xfId="9963" xr:uid="{815D9003-94BA-4A9B-97C4-779E4C0764DE}"/>
    <cellStyle name="40% - Accent4 7" xfId="9964" xr:uid="{13A4454D-0422-491F-A817-6C192A2E16A1}"/>
    <cellStyle name="40% - Accent4 8" xfId="9965" xr:uid="{89DCA28F-7366-440D-999E-B54AC39B0145}"/>
    <cellStyle name="40% - Accent4 9" xfId="9966" xr:uid="{1DFD9CF0-67E6-4D2A-9CDA-A7DD2D5D1BC5}"/>
    <cellStyle name="40% - Accent5" xfId="84" xr:uid="{429301C4-F03C-48E9-A4A5-A283E6957C18}"/>
    <cellStyle name="40% - Accent5 10" xfId="9967" xr:uid="{AC4746CF-0D5D-4131-9F1E-1A4F36AA23E4}"/>
    <cellStyle name="40% - Accent5 11" xfId="9968" xr:uid="{C8575DA8-F61B-49CB-9250-BFD72CF5C091}"/>
    <cellStyle name="40% - Accent5 12" xfId="9969" xr:uid="{89515725-F267-4639-9ABE-49AFD19B81CE}"/>
    <cellStyle name="40% - Accent5 13" xfId="9970" xr:uid="{0DC15D62-2A6E-454D-A725-603969412AAC}"/>
    <cellStyle name="40% - Accent5 14" xfId="53408" xr:uid="{7C06CDF4-8BA7-407E-BE95-10D925BC88C5}"/>
    <cellStyle name="40% - Accent5 2" xfId="9971" xr:uid="{B9F18456-C8FC-44CB-8D5E-3373B1B773C2}"/>
    <cellStyle name="40% - Accent5 2 2" xfId="40602" xr:uid="{C52C2A13-2712-4F23-A5C2-04B58F77714B}"/>
    <cellStyle name="40% - Accent5 2 3" xfId="49577" xr:uid="{749FC790-06C3-4767-96C7-6E4725842B50}"/>
    <cellStyle name="40% - Accent5 3" xfId="9972" xr:uid="{D0292AD5-35A3-4648-8A39-3547C91E6511}"/>
    <cellStyle name="40% - Accent5 3 2" xfId="49578" xr:uid="{83B1E1E8-DF19-42B5-9F0C-C35E6EEF9F8E}"/>
    <cellStyle name="40% - Accent5 4" xfId="9973" xr:uid="{DD9541C6-39A1-4BC6-8627-B141614C84EC}"/>
    <cellStyle name="40% - Accent5 5" xfId="9974" xr:uid="{BBFA5032-E836-4007-A8E7-C4CF361AB0AD}"/>
    <cellStyle name="40% - Accent5 6" xfId="9975" xr:uid="{0D39F69F-712C-4587-8169-10B345CF5907}"/>
    <cellStyle name="40% - Accent5 7" xfId="9976" xr:uid="{D9E1DEBE-8B1E-480F-8212-E52949FC9999}"/>
    <cellStyle name="40% - Accent5 8" xfId="9977" xr:uid="{200D3840-4C1B-419B-9716-63D3264E1E78}"/>
    <cellStyle name="40% - Accent5 9" xfId="9978" xr:uid="{74B2E78F-BD81-42F9-89F3-699A1C97A4C8}"/>
    <cellStyle name="40% - Accent6" xfId="87" xr:uid="{8F26F847-EF74-4803-817B-12E5B4F0678E}"/>
    <cellStyle name="40% - Accent6 10" xfId="9979" xr:uid="{D04CC3B9-F054-447E-9466-672953843076}"/>
    <cellStyle name="40% - Accent6 11" xfId="9980" xr:uid="{5A3FEEE3-EBDD-4482-8BD0-720AD60AFD1D}"/>
    <cellStyle name="40% - Accent6 12" xfId="9981" xr:uid="{86E9F403-330F-4576-BD29-BE194461075E}"/>
    <cellStyle name="40% - Accent6 13" xfId="9982" xr:uid="{400ACB42-5626-44A3-BFF0-749FC019F565}"/>
    <cellStyle name="40% - Accent6 14" xfId="53409" xr:uid="{382F8249-86FE-408E-A6B6-90FD30B72C97}"/>
    <cellStyle name="40% - Accent6 2" xfId="9983" xr:uid="{858188B3-7C68-4D74-9EC8-795913034505}"/>
    <cellStyle name="40% - Accent6 2 2" xfId="40603" xr:uid="{29B90FFE-2548-4630-8925-B5E24AEC2C34}"/>
    <cellStyle name="40% - Accent6 2 3" xfId="49580" xr:uid="{18E3ED78-7DF8-4A37-8674-9A17FD770FCC}"/>
    <cellStyle name="40% - Accent6 3" xfId="9984" xr:uid="{8158C13A-32E5-4BD4-9813-D53CBAB7A971}"/>
    <cellStyle name="40% - Accent6 3 2" xfId="49581" xr:uid="{A683A6AE-0D86-4D43-A810-A9C2F325ABB3}"/>
    <cellStyle name="40% - Accent6 4" xfId="9985" xr:uid="{DCC5BF6F-5576-43B7-8CB4-C06A2E2F4CD7}"/>
    <cellStyle name="40% - Accent6 5" xfId="9986" xr:uid="{4FAB8642-9182-472B-85D7-80DFA1D4CDAC}"/>
    <cellStyle name="40% - Accent6 6" xfId="9987" xr:uid="{4E67D6FD-0FCE-4927-AE2E-09F6E525AE56}"/>
    <cellStyle name="40% - Accent6 7" xfId="9988" xr:uid="{6B1416EF-02F1-433D-B65D-87194030681C}"/>
    <cellStyle name="40% - Accent6 8" xfId="9989" xr:uid="{8CA29AEA-EE3B-4318-9E01-FC61C5FBF64C}"/>
    <cellStyle name="40% - Accent6 9" xfId="9990" xr:uid="{7742DCEE-6174-4F10-B374-05BF29420267}"/>
    <cellStyle name="40% - Énfasis1 10" xfId="9991" xr:uid="{88EF4036-C969-4229-BEA3-29717F3761F5}"/>
    <cellStyle name="40% - Énfasis1 10 2" xfId="9992" xr:uid="{DBDC44CE-0776-4259-AED7-3C1A2B6DF815}"/>
    <cellStyle name="40% - Énfasis1 10 3" xfId="9993" xr:uid="{559E42D5-BFA3-44AD-9D75-825A823CC374}"/>
    <cellStyle name="40% - Énfasis1 10_Margen" xfId="40604" xr:uid="{9AFC7FBC-992A-4875-9910-0849ABED531A}"/>
    <cellStyle name="40% - Énfasis1 100" xfId="9994" xr:uid="{3A15F43D-7AC5-42F9-A439-10369BF2C0E5}"/>
    <cellStyle name="40% - Énfasis1 100 2" xfId="9995" xr:uid="{5C8198FE-7E7B-4CE8-BFE0-92B22E5B1F7E}"/>
    <cellStyle name="40% - Énfasis1 100_Margen" xfId="40605" xr:uid="{2219BA79-5AAA-4EEE-9658-7E3B7549EED7}"/>
    <cellStyle name="40% - Énfasis1 101" xfId="9996" xr:uid="{A8930B47-4DED-4CA5-B330-560FB32734D4}"/>
    <cellStyle name="40% - Énfasis1 101 2" xfId="9997" xr:uid="{3886E7A4-9314-4D27-A079-39C0F91A9AA1}"/>
    <cellStyle name="40% - Énfasis1 101_Margen" xfId="40606" xr:uid="{A19E1E38-1483-4AB7-941B-D47E714BC67B}"/>
    <cellStyle name="40% - Énfasis1 102" xfId="9998" xr:uid="{5CC4764E-58B5-4DF6-B23A-6A4FFE1CC612}"/>
    <cellStyle name="40% - Énfasis1 102 2" xfId="9999" xr:uid="{9036EE41-02A7-4A05-8182-5EC89DF6F103}"/>
    <cellStyle name="40% - Énfasis1 102_Margen" xfId="40607" xr:uid="{C6E5F492-2DF2-467B-8489-783B5391DD07}"/>
    <cellStyle name="40% - Énfasis1 103" xfId="10000" xr:uid="{7F00E380-523A-495A-98C8-A5691ABBFA47}"/>
    <cellStyle name="40% - Énfasis1 103 2" xfId="10001" xr:uid="{87C91DD1-E8D3-4E61-897D-4DA8842CE664}"/>
    <cellStyle name="40% - Énfasis1 103_Margen" xfId="40608" xr:uid="{25AA27A3-6305-49C8-BF11-503EC770BD1C}"/>
    <cellStyle name="40% - Énfasis1 104" xfId="10002" xr:uid="{4ABEFA7A-CE93-45A5-8BD3-50A93EF7BDFE}"/>
    <cellStyle name="40% - Énfasis1 104 2" xfId="10003" xr:uid="{3F969734-C990-4C8A-97D8-BFAB3B3BEFE7}"/>
    <cellStyle name="40% - Énfasis1 104_Margen" xfId="40609" xr:uid="{B68FA1A0-431F-4E13-9EF8-9C021D844CD9}"/>
    <cellStyle name="40% - Énfasis1 105" xfId="10004" xr:uid="{F07D3E4D-45BB-4B6F-A82E-A0564370121C}"/>
    <cellStyle name="40% - Énfasis1 105 2" xfId="10005" xr:uid="{B8842908-AAF8-457F-956F-6CBBE3DDDC2A}"/>
    <cellStyle name="40% - Énfasis1 105_Margen" xfId="40610" xr:uid="{E421EB39-9DA0-4E39-AEF1-9194317ADF22}"/>
    <cellStyle name="40% - Énfasis1 106" xfId="10006" xr:uid="{79D2195B-4214-42B7-82CB-D3D25E88E2F7}"/>
    <cellStyle name="40% - Énfasis1 106 2" xfId="10007" xr:uid="{893990C1-6699-4698-812C-5D1A2F586AEC}"/>
    <cellStyle name="40% - Énfasis1 106_Margen" xfId="40611" xr:uid="{070C6C15-6FCD-41D3-A94F-E332810BED54}"/>
    <cellStyle name="40% - Énfasis1 107" xfId="10008" xr:uid="{E589E124-E72D-4C2D-83BA-1E97B7DF114F}"/>
    <cellStyle name="40% - Énfasis1 107 2" xfId="10009" xr:uid="{0D5E36F8-B58F-4D43-ADEE-9DB030C3E586}"/>
    <cellStyle name="40% - Énfasis1 107_Margen" xfId="40612" xr:uid="{5CEA5FB7-EB26-4ECC-A9DB-D900008A6EFE}"/>
    <cellStyle name="40% - Énfasis1 108" xfId="10010" xr:uid="{9CC306B6-C6A9-4EAC-AF10-BD56CED58F1F}"/>
    <cellStyle name="40% - Énfasis1 108 2" xfId="10011" xr:uid="{ED816758-E596-482A-888F-25BA9073668E}"/>
    <cellStyle name="40% - Énfasis1 108_Margen" xfId="40613" xr:uid="{D63AD643-FC17-4E11-842D-C5036257F9E2}"/>
    <cellStyle name="40% - Énfasis1 109" xfId="10012" xr:uid="{6E89D3B0-D66E-488B-84C8-3A211F347805}"/>
    <cellStyle name="40% - Énfasis1 109 2" xfId="10013" xr:uid="{37744295-78E5-41C4-BAA4-F9C446BDE7E8}"/>
    <cellStyle name="40% - Énfasis1 109_Margen" xfId="40614" xr:uid="{D4489131-F2A7-425D-BC74-148B582BC627}"/>
    <cellStyle name="40% - Énfasis1 11" xfId="10014" xr:uid="{3178F6F0-7121-4616-A8D1-C908578FA190}"/>
    <cellStyle name="40% - Énfasis1 11 2" xfId="10015" xr:uid="{099EB2DD-AFEC-424E-99AA-659D3CC1CCDB}"/>
    <cellStyle name="40% - Énfasis1 11_Margen" xfId="40615" xr:uid="{74B4223B-6220-4F61-80EF-79D481E74E3F}"/>
    <cellStyle name="40% - Énfasis1 110" xfId="10016" xr:uid="{9694C5EC-B4E5-488F-87E1-7813C05B4963}"/>
    <cellStyle name="40% - Énfasis1 110 2" xfId="10017" xr:uid="{8C63A6CF-8418-467F-9D70-050B58823C90}"/>
    <cellStyle name="40% - Énfasis1 110_Margen" xfId="40616" xr:uid="{3F5500C6-F77A-4F2A-B85B-34D935AF0054}"/>
    <cellStyle name="40% - Énfasis1 111" xfId="10018" xr:uid="{BD487D8D-73C4-476C-96C7-D3A7054EE5DD}"/>
    <cellStyle name="40% - Énfasis1 111 2" xfId="10019" xr:uid="{E5D0206E-FCBA-4E4A-8859-F13A246C3003}"/>
    <cellStyle name="40% - Énfasis1 111_Margen" xfId="40617" xr:uid="{A6AFAB0D-CD4F-4E14-A60F-D9ABC96F474B}"/>
    <cellStyle name="40% - Énfasis1 112" xfId="10020" xr:uid="{109C784D-104F-4BAE-B4E1-5A7B0B6D664B}"/>
    <cellStyle name="40% - Énfasis1 112 2" xfId="10021" xr:uid="{711D3018-1EFC-4C38-917C-1AA542824103}"/>
    <cellStyle name="40% - Énfasis1 112_Margen" xfId="40618" xr:uid="{3E62D2BF-954F-4A04-9905-07578E45D880}"/>
    <cellStyle name="40% - Énfasis1 113" xfId="10022" xr:uid="{F7C9A9F1-A2CB-4CD7-86BD-B968F99C1353}"/>
    <cellStyle name="40% - Énfasis1 113 2" xfId="10023" xr:uid="{5A90D432-92C9-4E3E-AF76-3D4B73CB3CD2}"/>
    <cellStyle name="40% - Énfasis1 113_Margen" xfId="40619" xr:uid="{9169B218-22CA-4FF7-A72A-05F3BB44415D}"/>
    <cellStyle name="40% - Énfasis1 114" xfId="10024" xr:uid="{3AC3056C-2368-4D77-BFEE-092688A7C022}"/>
    <cellStyle name="40% - Énfasis1 114 2" xfId="10025" xr:uid="{96B3DC6A-70E2-4376-88E8-180472532C19}"/>
    <cellStyle name="40% - Énfasis1 114_Margen" xfId="40620" xr:uid="{3399E379-CB5B-4DE7-8576-69A2F0D91EF6}"/>
    <cellStyle name="40% - Énfasis1 115" xfId="10026" xr:uid="{336CED2A-2A54-4283-89C5-2B9FC0F1F54E}"/>
    <cellStyle name="40% - Énfasis1 115 2" xfId="10027" xr:uid="{EE64A46D-8E9F-41ED-BE6B-B6E1CDFE7213}"/>
    <cellStyle name="40% - Énfasis1 115_Margen" xfId="40621" xr:uid="{444D4859-28C1-4661-9588-940BCB84EF74}"/>
    <cellStyle name="40% - Énfasis1 116" xfId="10028" xr:uid="{1C8F3AFE-237B-4FB5-B7D5-D4F7F49994D0}"/>
    <cellStyle name="40% - Énfasis1 116 2" xfId="10029" xr:uid="{A1B2F047-4A3C-47FF-9A82-9FECDD23A92B}"/>
    <cellStyle name="40% - Énfasis1 116_Margen" xfId="40622" xr:uid="{708CBE6E-88AF-4A7F-AD6A-B4385B6D98D9}"/>
    <cellStyle name="40% - Énfasis1 117" xfId="10030" xr:uid="{C4B7BAFD-97BE-471F-9215-C5FCF50FD3C5}"/>
    <cellStyle name="40% - Énfasis1 117 2" xfId="10031" xr:uid="{6FEF647B-ABED-4A4F-BC54-4AEE3CD1C68A}"/>
    <cellStyle name="40% - Énfasis1 117_Margen" xfId="40623" xr:uid="{6435071D-747A-4EA0-AD63-3A6DDDD7E6CE}"/>
    <cellStyle name="40% - Énfasis1 118" xfId="10032" xr:uid="{BDA247F4-8960-4308-B550-F741B4FB5499}"/>
    <cellStyle name="40% - Énfasis1 118 2" xfId="10033" xr:uid="{EACCE057-127A-4B43-8E2E-938B3493BFDD}"/>
    <cellStyle name="40% - Énfasis1 118_Margen" xfId="40624" xr:uid="{9BAB2C7E-4444-43A0-8BC5-6521D4D9CCEA}"/>
    <cellStyle name="40% - Énfasis1 119" xfId="10034" xr:uid="{79B794B2-6AB0-47E6-A985-20C60103D8FE}"/>
    <cellStyle name="40% - Énfasis1 119 2" xfId="10035" xr:uid="{E528DDB3-62BD-4A4E-B0D9-523D53E2D975}"/>
    <cellStyle name="40% - Énfasis1 119_Margen" xfId="40625" xr:uid="{B868B72C-63EF-4CEB-8FCC-22305D885D2E}"/>
    <cellStyle name="40% - Énfasis1 12" xfId="10036" xr:uid="{76AF082B-7D95-4339-97CF-D75ACE05744B}"/>
    <cellStyle name="40% - Énfasis1 12 2" xfId="10037" xr:uid="{42121A75-5C4C-4DBF-9E93-BE63B3544642}"/>
    <cellStyle name="40% - Énfasis1 12_Margen" xfId="40626" xr:uid="{4ED68C4C-5C06-44D4-9818-11C94CC580B1}"/>
    <cellStyle name="40% - Énfasis1 120" xfId="10038" xr:uid="{9133269E-98F3-4946-B0EE-76A181605E40}"/>
    <cellStyle name="40% - Énfasis1 120 2" xfId="10039" xr:uid="{49D01253-8151-43BB-BC88-1F6ED0FC9335}"/>
    <cellStyle name="40% - Énfasis1 120_Margen" xfId="40627" xr:uid="{F581CAAC-591E-4290-A214-8197D9D5EDF2}"/>
    <cellStyle name="40% - Énfasis1 121" xfId="10040" xr:uid="{77339454-4D14-4852-BBB3-AFBF9DFA5F0E}"/>
    <cellStyle name="40% - Énfasis1 121 2" xfId="10041" xr:uid="{E80C06DE-6C73-4F15-B6A9-A5C5EEC6AC84}"/>
    <cellStyle name="40% - Énfasis1 121_Margen" xfId="40628" xr:uid="{F3786129-BE3E-4654-A452-15376E4A6019}"/>
    <cellStyle name="40% - Énfasis1 122" xfId="10042" xr:uid="{0E170108-8F7F-4220-8ADF-3606766D284A}"/>
    <cellStyle name="40% - Énfasis1 122 2" xfId="10043" xr:uid="{D4F4CF35-C30E-486E-BF2A-4E75A50DE96A}"/>
    <cellStyle name="40% - Énfasis1 122_Margen" xfId="40629" xr:uid="{4B24FE6B-EB5D-4414-BBFC-5534C23931CA}"/>
    <cellStyle name="40% - Énfasis1 123" xfId="10044" xr:uid="{AA322648-B02C-4159-947A-70D359D73B05}"/>
    <cellStyle name="40% - Énfasis1 123 2" xfId="10045" xr:uid="{43FDBDB1-00C1-473D-B823-E79BD71A0367}"/>
    <cellStyle name="40% - Énfasis1 123_Margen" xfId="40630" xr:uid="{CCF6660F-5FD9-41F1-942B-E6EFFC7AC022}"/>
    <cellStyle name="40% - Énfasis1 124" xfId="10046" xr:uid="{1311C2C3-6CEC-4457-A460-D78213FBB7BE}"/>
    <cellStyle name="40% - Énfasis1 124 2" xfId="10047" xr:uid="{2DF446EA-8231-4C74-A6C8-D7EF8EBE2D2C}"/>
    <cellStyle name="40% - Énfasis1 124_Margen" xfId="40631" xr:uid="{A157BB90-4F8D-45CD-A730-912025853DD9}"/>
    <cellStyle name="40% - Énfasis1 125" xfId="10048" xr:uid="{F210E545-E4C8-4DB5-94E4-F41057CD2A0E}"/>
    <cellStyle name="40% - Énfasis1 125 2" xfId="10049" xr:uid="{5CACDF2B-D01D-4244-B2DB-632EB3FDA982}"/>
    <cellStyle name="40% - Énfasis1 125_Margen" xfId="40632" xr:uid="{EFE5DBED-1D83-4897-A4CB-6D3B5442BF59}"/>
    <cellStyle name="40% - Énfasis1 126" xfId="10050" xr:uid="{92E1AF98-97AA-4B33-B8E1-12C88BE8D8E3}"/>
    <cellStyle name="40% - Énfasis1 126 2" xfId="10051" xr:uid="{A475985B-C7FC-47E4-8383-074C778E3F56}"/>
    <cellStyle name="40% - Énfasis1 126_Margen" xfId="40633" xr:uid="{BF7CAA0E-86B7-4FFF-84BB-49F8958EE3D1}"/>
    <cellStyle name="40% - Énfasis1 127" xfId="10052" xr:uid="{DE464C0B-7A0E-447F-B0D4-82E040987DF5}"/>
    <cellStyle name="40% - Énfasis1 127 2" xfId="10053" xr:uid="{D35765F5-5178-4848-BF17-BCA7477044EE}"/>
    <cellStyle name="40% - Énfasis1 127_Margen" xfId="40634" xr:uid="{4D5FD755-9503-4928-9252-0B3DC8E9F288}"/>
    <cellStyle name="40% - Énfasis1 128" xfId="10054" xr:uid="{D35D4D82-608F-407D-9232-AD139DF57CAD}"/>
    <cellStyle name="40% - Énfasis1 128 2" xfId="10055" xr:uid="{B6FD27D6-6151-4603-8712-9B58C4A2490E}"/>
    <cellStyle name="40% - Énfasis1 128_Margen" xfId="40635" xr:uid="{C54C6C0C-5E1A-4CF8-91DA-713B4899B9A5}"/>
    <cellStyle name="40% - Énfasis1 129" xfId="10056" xr:uid="{AC316EB2-9D94-414D-9438-CB08E2095534}"/>
    <cellStyle name="40% - Énfasis1 129 2" xfId="10057" xr:uid="{EF06C4A7-5FFA-47DC-B70D-D5BAD131BC65}"/>
    <cellStyle name="40% - Énfasis1 129_Margen" xfId="40636" xr:uid="{392D75E2-74B6-42C3-9E28-6D55FD810250}"/>
    <cellStyle name="40% - Énfasis1 13" xfId="10058" xr:uid="{CC586468-08B8-4FC7-B39F-10BA7E45C063}"/>
    <cellStyle name="40% - Énfasis1 13 2" xfId="10059" xr:uid="{C7F3E806-2DB8-46DD-9954-FF9D9920B1F0}"/>
    <cellStyle name="40% - Énfasis1 13_Margen" xfId="40637" xr:uid="{F6C5AA84-1456-4380-8BF7-1C3C32160F2D}"/>
    <cellStyle name="40% - Énfasis1 130" xfId="10060" xr:uid="{A780B330-93B9-4F71-9BFA-83FEE9421275}"/>
    <cellStyle name="40% - Énfasis1 130 2" xfId="10061" xr:uid="{E5462CCC-EDFE-4FC6-833B-A3408C7F896D}"/>
    <cellStyle name="40% - Énfasis1 130_Margen" xfId="40638" xr:uid="{137549F5-BA55-4A9C-A573-7DC609DAE374}"/>
    <cellStyle name="40% - Énfasis1 131" xfId="10062" xr:uid="{86D40012-87BC-40BB-9EB3-EC0596E26313}"/>
    <cellStyle name="40% - Énfasis1 131 2" xfId="10063" xr:uid="{68C42BC5-F627-46E3-BA9E-2F1E8847539D}"/>
    <cellStyle name="40% - Énfasis1 131_Margen" xfId="40639" xr:uid="{E188D6A3-7455-41BD-A9BC-63C9909FD0C9}"/>
    <cellStyle name="40% - Énfasis1 132" xfId="10064" xr:uid="{F8BEEC1C-D0A3-4D85-A65C-97E0BAE6D257}"/>
    <cellStyle name="40% - Énfasis1 132 2" xfId="10065" xr:uid="{A8D85EC4-5EAF-4971-AECC-B9AEF87312A0}"/>
    <cellStyle name="40% - Énfasis1 132_Margen" xfId="40640" xr:uid="{FCCAF2E0-D615-467F-8CA3-421C63ADF943}"/>
    <cellStyle name="40% - Énfasis1 133" xfId="10066" xr:uid="{E7E514F4-53AA-4123-9CBB-2D15D2292317}"/>
    <cellStyle name="40% - Énfasis1 133 2" xfId="10067" xr:uid="{042EC8E9-C6D3-47ED-8094-DA2DC70B91D7}"/>
    <cellStyle name="40% - Énfasis1 133_Margen" xfId="40641" xr:uid="{13480DF5-48FF-4ACC-8DB4-8B40B4A40F4B}"/>
    <cellStyle name="40% - Énfasis1 134" xfId="10068" xr:uid="{B0057769-32E7-4F6F-A9AD-96DECDDFBE5F}"/>
    <cellStyle name="40% - Énfasis1 134 2" xfId="10069" xr:uid="{084BAE09-40CD-4D88-97E9-94B26C65F480}"/>
    <cellStyle name="40% - Énfasis1 134_Margen" xfId="40642" xr:uid="{84F2240A-1DAD-45AC-B0B5-AEE93723DA68}"/>
    <cellStyle name="40% - Énfasis1 135" xfId="10070" xr:uid="{CC2657B8-E7A4-494B-B661-86713C9E2667}"/>
    <cellStyle name="40% - Énfasis1 135 2" xfId="10071" xr:uid="{84568DCB-9E3D-44B5-8072-9B3AEF5545A5}"/>
    <cellStyle name="40% - Énfasis1 135_Margen" xfId="40643" xr:uid="{80B337D1-E38C-4B62-B1F3-9CD920A8263E}"/>
    <cellStyle name="40% - Énfasis1 136" xfId="10072" xr:uid="{4223C4E9-7D18-408A-9BE6-13E83685EF9A}"/>
    <cellStyle name="40% - Énfasis1 136 2" xfId="10073" xr:uid="{62BEAF62-C9EA-4FF5-9075-E14789AA835C}"/>
    <cellStyle name="40% - Énfasis1 136_Margen" xfId="40644" xr:uid="{815B570F-A6BF-4E13-99A0-3847D0427DDD}"/>
    <cellStyle name="40% - Énfasis1 137" xfId="10074" xr:uid="{CF62CE96-C063-44A2-AB0C-AD1F2B1EA4F6}"/>
    <cellStyle name="40% - Énfasis1 137 2" xfId="10075" xr:uid="{8833E2AE-29EA-4F5B-A03B-0659D0E8F109}"/>
    <cellStyle name="40% - Énfasis1 137_Margen" xfId="40645" xr:uid="{5A2D5592-A33D-42A1-95E6-3A0C72CF39F3}"/>
    <cellStyle name="40% - Énfasis1 138" xfId="10076" xr:uid="{FB052FF2-7277-4926-8D5E-20B1B0A084C1}"/>
    <cellStyle name="40% - Énfasis1 138 2" xfId="10077" xr:uid="{69B08D1E-11D2-4F22-A049-1581101E73CB}"/>
    <cellStyle name="40% - Énfasis1 138_Margen" xfId="40646" xr:uid="{FDF9190F-9E22-4F8A-9F52-D9334A5B6BFE}"/>
    <cellStyle name="40% - Énfasis1 139" xfId="10078" xr:uid="{677DD78E-508C-4823-AF4F-4A86B765416D}"/>
    <cellStyle name="40% - Énfasis1 139 2" xfId="10079" xr:uid="{C48D763F-8EDE-40C3-8ED0-663F474BF3AC}"/>
    <cellStyle name="40% - Énfasis1 139_Margen" xfId="40647" xr:uid="{11F058F9-5D8A-4951-AB22-5070CE225B58}"/>
    <cellStyle name="40% - Énfasis1 14" xfId="10080" xr:uid="{0861D24E-3A02-4E42-BD79-95F8E172FE3B}"/>
    <cellStyle name="40% - Énfasis1 14 2" xfId="10081" xr:uid="{214D1DAB-9619-4238-9C05-A224512E0116}"/>
    <cellStyle name="40% - Énfasis1 14_Margen" xfId="40648" xr:uid="{934DD20E-9D4B-47EF-9736-BBE2AE8913D4}"/>
    <cellStyle name="40% - Énfasis1 140" xfId="10082" xr:uid="{9DBD0EEF-B494-4FA1-AC60-0CA3EF076026}"/>
    <cellStyle name="40% - Énfasis1 140 2" xfId="10083" xr:uid="{A2887782-27F2-49A7-A12C-AD88F9299C0C}"/>
    <cellStyle name="40% - Énfasis1 140_Margen" xfId="40649" xr:uid="{32E88323-1298-4DF5-981A-682007E4B863}"/>
    <cellStyle name="40% - Énfasis1 141" xfId="10084" xr:uid="{443CD847-A551-4050-81C6-B232A92E36ED}"/>
    <cellStyle name="40% - Énfasis1 141 2" xfId="10085" xr:uid="{2A99CF58-E935-41C3-B135-F4FC9AFCE071}"/>
    <cellStyle name="40% - Énfasis1 141_Margen" xfId="40650" xr:uid="{2A8A261E-5BF5-4B27-BBCD-5908FF4EE5D7}"/>
    <cellStyle name="40% - Énfasis1 142" xfId="10086" xr:uid="{F68EFD2B-A80D-47A9-8ABE-CC1BF0536D9F}"/>
    <cellStyle name="40% - Énfasis1 142 2" xfId="10087" xr:uid="{F75F6B0B-0C1F-4884-AC29-EEF2CBFE15C1}"/>
    <cellStyle name="40% - Énfasis1 142_Margen" xfId="40651" xr:uid="{5067E3F2-7EFC-4C63-B97C-6BD145A6B654}"/>
    <cellStyle name="40% - Énfasis1 143" xfId="10088" xr:uid="{6B1FC1C3-8F35-4453-8F9B-9B78876DB3E9}"/>
    <cellStyle name="40% - Énfasis1 143 2" xfId="10089" xr:uid="{ABFCAFCE-7DA0-4375-836E-DF1C17D8AB9B}"/>
    <cellStyle name="40% - Énfasis1 143_Margen" xfId="40652" xr:uid="{FACF09A1-12D6-4291-A8DF-CAAAE4122472}"/>
    <cellStyle name="40% - Énfasis1 144" xfId="10090" xr:uid="{B1EA6D1D-EA26-49F6-8131-EAA66A1DC1F9}"/>
    <cellStyle name="40% - Énfasis1 144 2" xfId="10091" xr:uid="{49A11A90-9FD2-4BAF-8FD5-B3839215DF07}"/>
    <cellStyle name="40% - Énfasis1 144_Margen" xfId="40653" xr:uid="{748F200A-573B-4EE6-BA00-898BBA34683E}"/>
    <cellStyle name="40% - Énfasis1 145" xfId="10092" xr:uid="{D2A186B8-204C-4293-AA7F-896163308CFA}"/>
    <cellStyle name="40% - Énfasis1 145 2" xfId="10093" xr:uid="{F3E1C143-2C9F-455F-80D6-81CA35C7E14F}"/>
    <cellStyle name="40% - Énfasis1 145_Margen" xfId="40654" xr:uid="{075ECB0B-D136-42DA-86E0-DC135D4E03DC}"/>
    <cellStyle name="40% - Énfasis1 146" xfId="10094" xr:uid="{4DA10004-D7ED-4BC4-9AC6-50726DF9ABCC}"/>
    <cellStyle name="40% - Énfasis1 146 2" xfId="10095" xr:uid="{D974C94A-B97E-42CD-822A-E10E02CBBDAA}"/>
    <cellStyle name="40% - Énfasis1 146_Margen" xfId="40655" xr:uid="{B4C4AFA3-CC0A-4076-A297-464C1369542A}"/>
    <cellStyle name="40% - Énfasis1 147" xfId="10096" xr:uid="{566EDD13-9133-4117-B8A0-2FA98FC13955}"/>
    <cellStyle name="40% - Énfasis1 147 2" xfId="10097" xr:uid="{457E396F-CFDC-4B57-A255-F7813EF2A625}"/>
    <cellStyle name="40% - Énfasis1 147_Margen" xfId="40656" xr:uid="{BAEEB75D-6C5E-4FB2-B437-B039F7DBDD4F}"/>
    <cellStyle name="40% - Énfasis1 148" xfId="10098" xr:uid="{CE920324-D0F5-4FF3-AE8E-95B0FE409C0F}"/>
    <cellStyle name="40% - Énfasis1 148 2" xfId="10099" xr:uid="{CEE3D7AB-CA5F-4557-85D8-4590840980B2}"/>
    <cellStyle name="40% - Énfasis1 148_Margen" xfId="40657" xr:uid="{6BE95575-8F12-434F-AACD-3EBA122BE89B}"/>
    <cellStyle name="40% - Énfasis1 149" xfId="10100" xr:uid="{8CB84476-C963-4367-B7EE-7023DFAF6D29}"/>
    <cellStyle name="40% - Énfasis1 149 2" xfId="10101" xr:uid="{5530E2D5-F6C9-4D2D-AAD8-9EE33B6E8433}"/>
    <cellStyle name="40% - Énfasis1 149_Margen" xfId="40658" xr:uid="{6720703F-540A-47D8-A4F9-9A14784AF1EC}"/>
    <cellStyle name="40% - Énfasis1 15" xfId="10102" xr:uid="{77AA0A98-5A26-464E-B1FD-CFF0BF7B6EDE}"/>
    <cellStyle name="40% - Énfasis1 15 2" xfId="10103" xr:uid="{5061A908-948F-41F3-A5BB-8C3EF026BA77}"/>
    <cellStyle name="40% - Énfasis1 15_Margen" xfId="40659" xr:uid="{9492BB5E-E656-4BC4-B0EB-1A4D6ADF3AA9}"/>
    <cellStyle name="40% - Énfasis1 150" xfId="10104" xr:uid="{FA138743-274A-482C-9284-B057C5E58E1C}"/>
    <cellStyle name="40% - Énfasis1 150 2" xfId="10105" xr:uid="{3F0179F4-D910-4E25-BA4B-5C062DE747FF}"/>
    <cellStyle name="40% - Énfasis1 150_Margen" xfId="40660" xr:uid="{6C864791-92E0-4515-98B9-0A90050F8CDF}"/>
    <cellStyle name="40% - Énfasis1 151" xfId="10106" xr:uid="{EA2CFDC6-3D5C-4901-BEA2-9AFF6F327FB6}"/>
    <cellStyle name="40% - Énfasis1 151 2" xfId="10107" xr:uid="{EC6EACFC-A7F9-40EF-85DB-62E4341B476D}"/>
    <cellStyle name="40% - Énfasis1 151_Margen" xfId="40661" xr:uid="{0F8EE2CA-9343-4E10-BDF3-393C6140F1F4}"/>
    <cellStyle name="40% - Énfasis1 152" xfId="10108" xr:uid="{30352982-398F-48F6-8873-2644196412B1}"/>
    <cellStyle name="40% - Énfasis1 152 2" xfId="10109" xr:uid="{34F2FF3F-D8AC-463C-B205-BB04C9EA9265}"/>
    <cellStyle name="40% - Énfasis1 152_Margen" xfId="40662" xr:uid="{B77D7DF6-5F4F-4E61-B92D-AD62E82A67C2}"/>
    <cellStyle name="40% - Énfasis1 153" xfId="10110" xr:uid="{AF1F5A3D-F222-4E16-94DA-6AEE84291B95}"/>
    <cellStyle name="40% - Énfasis1 153 2" xfId="10111" xr:uid="{FE6AD1AF-63FE-4A7C-AA52-9DDF94FF74EB}"/>
    <cellStyle name="40% - Énfasis1 153_Margen" xfId="40663" xr:uid="{C76CDAE5-DD39-4B08-8B0F-F645B942AF98}"/>
    <cellStyle name="40% - Énfasis1 154" xfId="10112" xr:uid="{7530BB15-BCD1-4F1E-A0C3-3AB46615F5B0}"/>
    <cellStyle name="40% - Énfasis1 154 2" xfId="10113" xr:uid="{8202F7D4-6925-4BDE-987E-F8DE142C82E2}"/>
    <cellStyle name="40% - Énfasis1 154_Margen" xfId="40664" xr:uid="{05B6EFBD-C9F8-4F00-A43F-E7B1D1656CC4}"/>
    <cellStyle name="40% - Énfasis1 155" xfId="10114" xr:uid="{ABB9F4A8-0E38-4F21-82F3-B010055FE6DC}"/>
    <cellStyle name="40% - Énfasis1 155 2" xfId="10115" xr:uid="{F8F76135-2ADA-4291-87F3-2C67EFDF8895}"/>
    <cellStyle name="40% - Énfasis1 155_Margen" xfId="40665" xr:uid="{13179108-2CDF-4AE5-864F-E74BAAF46290}"/>
    <cellStyle name="40% - Énfasis1 156" xfId="10116" xr:uid="{187CE4D0-F5D4-4801-9955-F1FEB9F0D37D}"/>
    <cellStyle name="40% - Énfasis1 156 2" xfId="10117" xr:uid="{D79C432E-8DF6-40B2-B6CA-DF3B837D5D20}"/>
    <cellStyle name="40% - Énfasis1 156_Margen" xfId="40666" xr:uid="{D157A425-39A6-4EBE-94A4-C325019F1D19}"/>
    <cellStyle name="40% - Énfasis1 157" xfId="10118" xr:uid="{48A34308-4F3B-440A-A8AD-05FFD798AFF9}"/>
    <cellStyle name="40% - Énfasis1 157 2" xfId="10119" xr:uid="{9F438DBD-B498-4577-91C1-4B0EAEE7197B}"/>
    <cellStyle name="40% - Énfasis1 157_Margen" xfId="40667" xr:uid="{9C940591-214B-4EC2-B6C0-3A1D0329AB31}"/>
    <cellStyle name="40% - Énfasis1 158" xfId="10120" xr:uid="{97D9685A-C6AF-47CC-B371-C920CAEF0481}"/>
    <cellStyle name="40% - Énfasis1 158 2" xfId="10121" xr:uid="{D49BF419-DF02-407E-B878-5165216EF411}"/>
    <cellStyle name="40% - Énfasis1 158_Margen" xfId="40668" xr:uid="{C423EE87-0C30-4CF7-AC18-398D3957E3E8}"/>
    <cellStyle name="40% - Énfasis1 159" xfId="10122" xr:uid="{23067235-53D4-467B-A071-3055C0210F7D}"/>
    <cellStyle name="40% - Énfasis1 159 2" xfId="10123" xr:uid="{DD2DD2A4-152E-4EC1-9CAE-94B5FC53BA5B}"/>
    <cellStyle name="40% - Énfasis1 159_Margen" xfId="40669" xr:uid="{FE098D80-EA56-4A91-9A52-36851601DD69}"/>
    <cellStyle name="40% - Énfasis1 16" xfId="10124" xr:uid="{8A65557D-3235-469E-BB6F-E21C5F897390}"/>
    <cellStyle name="40% - Énfasis1 16 2" xfId="10125" xr:uid="{72C2230D-E78C-41C8-B288-7C029A189011}"/>
    <cellStyle name="40% - Énfasis1 16_Margen" xfId="40670" xr:uid="{37865E8B-82C2-47F1-B9B5-B7E4CA59A7C5}"/>
    <cellStyle name="40% - Énfasis1 160" xfId="10126" xr:uid="{63647D39-F3DD-473E-867A-B828BDB1469C}"/>
    <cellStyle name="40% - Énfasis1 160 2" xfId="10127" xr:uid="{3579F25D-AD9A-4C2A-AB7F-2D7209040D5A}"/>
    <cellStyle name="40% - Énfasis1 160_Margen" xfId="40671" xr:uid="{7DD6783E-1593-4765-98B0-2ABDE279003D}"/>
    <cellStyle name="40% - Énfasis1 161" xfId="10128" xr:uid="{8A5F3430-C274-46DC-AE72-3569B190300B}"/>
    <cellStyle name="40% - Énfasis1 161 2" xfId="10129" xr:uid="{92917C15-8FCF-48E4-9B81-C9557A06A703}"/>
    <cellStyle name="40% - Énfasis1 161_Margen" xfId="40672" xr:uid="{ADED9C51-4684-44CD-A964-C1AC46B24E27}"/>
    <cellStyle name="40% - Énfasis1 162" xfId="10130" xr:uid="{8E796506-91C3-4AEF-8AF0-A210F6442DF7}"/>
    <cellStyle name="40% - Énfasis1 162 2" xfId="10131" xr:uid="{172CCAE0-AE58-4406-B73E-E6E417D7B8C9}"/>
    <cellStyle name="40% - Énfasis1 162_Margen" xfId="40673" xr:uid="{C3BD7A23-2F9A-4BC0-9901-AD9881973401}"/>
    <cellStyle name="40% - Énfasis1 163" xfId="10132" xr:uid="{F3967BD8-F980-4E0D-8BF7-432D1EF5FC98}"/>
    <cellStyle name="40% - Énfasis1 163 2" xfId="10133" xr:uid="{B82DF85C-5F59-48A9-A647-F054B37BB545}"/>
    <cellStyle name="40% - Énfasis1 163_Margen" xfId="40674" xr:uid="{8F28D6E6-F908-4ED6-8E97-058563D0A78A}"/>
    <cellStyle name="40% - Énfasis1 164" xfId="10134" xr:uid="{9D8A45CC-498F-4263-A9D6-20224CAA2BDB}"/>
    <cellStyle name="40% - Énfasis1 164 2" xfId="10135" xr:uid="{1AECE996-AA6D-44DA-B3E3-B7BAEB9E2DE3}"/>
    <cellStyle name="40% - Énfasis1 164_Margen" xfId="40675" xr:uid="{3D00BBD3-EC2A-48D5-B7ED-88BE95EF10B9}"/>
    <cellStyle name="40% - Énfasis1 165" xfId="10136" xr:uid="{1A9FA3A3-783C-44CC-B36D-28B564D4F746}"/>
    <cellStyle name="40% - Énfasis1 165 2" xfId="10137" xr:uid="{820C8C73-044B-4D9F-B807-003CBC95EB10}"/>
    <cellStyle name="40% - Énfasis1 165_Margen" xfId="40676" xr:uid="{2E4E5AA4-A87A-4A05-A817-9BE187129EA2}"/>
    <cellStyle name="40% - Énfasis1 166" xfId="10138" xr:uid="{77352FBB-BCEE-4BCC-B28D-48826D405EE4}"/>
    <cellStyle name="40% - Énfasis1 166 2" xfId="10139" xr:uid="{D1F0E7CC-D6AC-4C33-9E13-ECA713A9154A}"/>
    <cellStyle name="40% - Énfasis1 166_Margen" xfId="40677" xr:uid="{8EF879F4-8C49-4141-89AE-FC31591D1C14}"/>
    <cellStyle name="40% - Énfasis1 167" xfId="10140" xr:uid="{551852C4-5CDB-4D13-BDF2-A6886B5322C9}"/>
    <cellStyle name="40% - Énfasis1 167 2" xfId="10141" xr:uid="{C023CF71-FCEE-489F-BE55-DB667E15825A}"/>
    <cellStyle name="40% - Énfasis1 167_Margen" xfId="40678" xr:uid="{F61677E2-D25B-4D88-864C-87F4FD297571}"/>
    <cellStyle name="40% - Énfasis1 168" xfId="10142" xr:uid="{3ABCC5E0-CE61-4E6A-8278-D388A0AEC104}"/>
    <cellStyle name="40% - Énfasis1 168 2" xfId="10143" xr:uid="{E5B58BB8-884D-4C55-8040-C2690BE8FA83}"/>
    <cellStyle name="40% - Énfasis1 168_Margen" xfId="40679" xr:uid="{850EFCF6-3FED-4099-905C-2E877C310DBA}"/>
    <cellStyle name="40% - Énfasis1 169" xfId="10144" xr:uid="{113C0F13-BDB3-4F00-825E-7C0587B31892}"/>
    <cellStyle name="40% - Énfasis1 169 2" xfId="10145" xr:uid="{8514AF6A-338C-47EA-A52A-7E1C3DA21EF0}"/>
    <cellStyle name="40% - Énfasis1 169_Margen" xfId="40680" xr:uid="{013418A4-84EE-4952-8A77-4CA294E4A3C7}"/>
    <cellStyle name="40% - Énfasis1 17" xfId="10146" xr:uid="{1900B9B1-B4CD-40F3-BCAF-F65E14CD5CB1}"/>
    <cellStyle name="40% - Énfasis1 17 2" xfId="10147" xr:uid="{B7BA12A2-A518-4023-9D0E-91ADA8740F7F}"/>
    <cellStyle name="40% - Énfasis1 17_Margen" xfId="40681" xr:uid="{923D719D-8295-4CF2-A172-12B5269259F2}"/>
    <cellStyle name="40% - Énfasis1 170" xfId="10148" xr:uid="{70B90C88-53EA-4EF1-A4EE-D35EC55E903F}"/>
    <cellStyle name="40% - Énfasis1 170 2" xfId="10149" xr:uid="{7423DB4F-0606-4A8A-BC8E-E4F83A1B290D}"/>
    <cellStyle name="40% - Énfasis1 170_Margen" xfId="40682" xr:uid="{AE36F4B1-B62E-4550-AE84-03DB387D49B0}"/>
    <cellStyle name="40% - Énfasis1 171" xfId="10150" xr:uid="{E193F7F7-935F-4432-B748-D3644883DFC6}"/>
    <cellStyle name="40% - Énfasis1 171 2" xfId="10151" xr:uid="{BAA9E272-ECD1-46C7-A7F4-0055AC1D91C2}"/>
    <cellStyle name="40% - Énfasis1 171_Margen" xfId="40683" xr:uid="{DB7170D6-209D-4294-B547-3D248D55C53D}"/>
    <cellStyle name="40% - Énfasis1 172" xfId="10152" xr:uid="{2D69CA4D-97E0-4238-9292-61553B39AE64}"/>
    <cellStyle name="40% - Énfasis1 172 2" xfId="10153" xr:uid="{03417844-5D2E-4E48-9CA0-FA5D61F106AF}"/>
    <cellStyle name="40% - Énfasis1 172_Margen" xfId="40684" xr:uid="{3466C365-246C-43F6-B504-B446992CE4BA}"/>
    <cellStyle name="40% - Énfasis1 173" xfId="10154" xr:uid="{38BEB612-AD43-451F-9D23-5B4F22399FEC}"/>
    <cellStyle name="40% - Énfasis1 173 2" xfId="10155" xr:uid="{790874E8-9745-4449-9BD8-5581C2B0E954}"/>
    <cellStyle name="40% - Énfasis1 173_Margen" xfId="40685" xr:uid="{AD083420-6134-4FD3-A3F1-CC77B694B6A0}"/>
    <cellStyle name="40% - Énfasis1 174" xfId="10156" xr:uid="{7AD289FC-B481-4524-AC1D-84CAC1399D0D}"/>
    <cellStyle name="40% - Énfasis1 174 2" xfId="10157" xr:uid="{A943AB33-DD35-4641-9F37-6D2612845C5F}"/>
    <cellStyle name="40% - Énfasis1 174_Margen" xfId="40686" xr:uid="{71B68A44-6EAE-4D71-9B7A-8E1DC8FD98B3}"/>
    <cellStyle name="40% - Énfasis1 175" xfId="10158" xr:uid="{DF65FAE4-52EB-4515-AD32-E4958777B0C9}"/>
    <cellStyle name="40% - Énfasis1 175 2" xfId="10159" xr:uid="{8F3F6194-D953-4B63-9EB2-24BB1E53705E}"/>
    <cellStyle name="40% - Énfasis1 175_Margen" xfId="40687" xr:uid="{7C517D7B-741B-43CE-BC4A-FCFB7552597F}"/>
    <cellStyle name="40% - Énfasis1 176" xfId="10160" xr:uid="{B0129B88-BBE0-4F9F-A78E-4917C20E281D}"/>
    <cellStyle name="40% - Énfasis1 176 2" xfId="10161" xr:uid="{B12EEF05-F0A6-4DA5-8C4B-F393C9990E57}"/>
    <cellStyle name="40% - Énfasis1 176_Margen" xfId="40688" xr:uid="{67145EA6-64BF-4483-9F51-01ACE675F579}"/>
    <cellStyle name="40% - Énfasis1 177" xfId="10162" xr:uid="{837BA40D-CB4D-4EFD-AB2E-3AB234416C3F}"/>
    <cellStyle name="40% - Énfasis1 177 2" xfId="10163" xr:uid="{0E253D50-499E-4B34-B80C-E2DCDA6C9AC6}"/>
    <cellStyle name="40% - Énfasis1 177_Margen" xfId="40689" xr:uid="{BE7E5163-3ED2-48AA-B43A-96C9CC02E93F}"/>
    <cellStyle name="40% - Énfasis1 178" xfId="10164" xr:uid="{8BB92AC2-0EF0-4068-8F17-155E7A808094}"/>
    <cellStyle name="40% - Énfasis1 178 2" xfId="10165" xr:uid="{2FC51615-F911-4FC1-8163-CC3E60CF01A1}"/>
    <cellStyle name="40% - Énfasis1 178_Margen" xfId="40690" xr:uid="{0B59E492-9A19-47CF-9639-0A6B739CB1CC}"/>
    <cellStyle name="40% - Énfasis1 179" xfId="10166" xr:uid="{8AC71666-E112-45E8-B2E7-8A1FD42DD8A7}"/>
    <cellStyle name="40% - Énfasis1 179 2" xfId="10167" xr:uid="{6E0CA5B1-1F84-4E86-A5C7-3FC97D66F658}"/>
    <cellStyle name="40% - Énfasis1 179_Margen" xfId="40691" xr:uid="{47FC19A9-3B27-4CD9-B7B5-6C1B3BFD9897}"/>
    <cellStyle name="40% - Énfasis1 18" xfId="10168" xr:uid="{8D0A2B28-ADFB-4550-A24F-99658D922635}"/>
    <cellStyle name="40% - Énfasis1 18 2" xfId="10169" xr:uid="{E4AF139C-08EA-4893-9FBD-E5CA7BEF02C9}"/>
    <cellStyle name="40% - Énfasis1 18_Margen" xfId="40692" xr:uid="{9A81E704-2B1D-40E6-A3F2-5DE809726942}"/>
    <cellStyle name="40% - Énfasis1 180" xfId="10170" xr:uid="{C1B803F8-D777-474E-A331-337E6EBF0AE4}"/>
    <cellStyle name="40% - Énfasis1 180 2" xfId="10171" xr:uid="{BF29A405-A263-4ED7-83C9-648112D4D279}"/>
    <cellStyle name="40% - Énfasis1 180_Margen" xfId="40693" xr:uid="{A6780C19-E8C9-4044-BB1E-ED3AE7912503}"/>
    <cellStyle name="40% - Énfasis1 181" xfId="10172" xr:uid="{E5D9B9C7-05A7-4357-880F-39BD9E30D463}"/>
    <cellStyle name="40% - Énfasis1 181 2" xfId="10173" xr:uid="{CCF53A5D-16DA-46EA-A8E7-B4C75D8093EB}"/>
    <cellStyle name="40% - Énfasis1 181_Margen" xfId="40694" xr:uid="{9FA69B38-12F2-4541-B11D-57A074B48BFD}"/>
    <cellStyle name="40% - Énfasis1 182" xfId="10174" xr:uid="{5BCC182C-E486-4AFF-8EA1-C8F614732CA7}"/>
    <cellStyle name="40% - Énfasis1 182 2" xfId="10175" xr:uid="{5BB6CAB9-09F9-4010-9CBC-25885248F013}"/>
    <cellStyle name="40% - Énfasis1 182_Margen" xfId="40695" xr:uid="{3F7E9230-5692-4986-A07F-1F9745F1491F}"/>
    <cellStyle name="40% - Énfasis1 183" xfId="10176" xr:uid="{84C5C5BA-FEC5-484B-99E8-6F1FD1994432}"/>
    <cellStyle name="40% - Énfasis1 183 2" xfId="10177" xr:uid="{6EDCACF0-0CB8-40C2-883F-B4CE7D8D2DD6}"/>
    <cellStyle name="40% - Énfasis1 183_Margen" xfId="40696" xr:uid="{65F7F2AD-3B66-42D2-85E2-FB9B80B3F39C}"/>
    <cellStyle name="40% - Énfasis1 184" xfId="10178" xr:uid="{90CC246E-F6FC-4847-85AB-3C3DF4D6E40F}"/>
    <cellStyle name="40% - Énfasis1 184 2" xfId="10179" xr:uid="{6B6700F9-A256-496C-8EC6-F0CA4EAD2689}"/>
    <cellStyle name="40% - Énfasis1 184_Margen" xfId="40697" xr:uid="{B47ABE26-6D9E-4903-9154-B325CCF353FD}"/>
    <cellStyle name="40% - Énfasis1 19" xfId="10180" xr:uid="{306D9864-CAD4-4B92-947F-8142E0D490EA}"/>
    <cellStyle name="40% - Énfasis1 19 2" xfId="10181" xr:uid="{6B2E33DC-D432-40E8-914C-7E096CC67886}"/>
    <cellStyle name="40% - Énfasis1 19_Margen" xfId="40698" xr:uid="{888BFD27-5383-4CC0-944D-AE2FE16C0FC0}"/>
    <cellStyle name="40% - Énfasis1 2" xfId="456" xr:uid="{CC34814C-777E-4024-B570-7185D8F2E7D8}"/>
    <cellStyle name="40% - Énfasis1 2 10" xfId="457" xr:uid="{129BF9D3-CB65-460B-970B-D89EC8DD5BF4}"/>
    <cellStyle name="40% - Énfasis1 2 11" xfId="458" xr:uid="{1AF942B2-BC93-435C-B924-3B249492C1BA}"/>
    <cellStyle name="40% - Énfasis1 2 12" xfId="459" xr:uid="{7BBAAD2E-3DE0-4932-9033-39EB78221770}"/>
    <cellStyle name="40% - Énfasis1 2 13" xfId="460" xr:uid="{950383A8-0987-43DB-AA70-DBDB02817787}"/>
    <cellStyle name="40% - Énfasis1 2 14" xfId="461" xr:uid="{AFB8548F-A47F-4005-A2EA-8FBE24B886D0}"/>
    <cellStyle name="40% - Énfasis1 2 15" xfId="462" xr:uid="{C5FDF92C-F28E-443C-A952-BC7F1FC7F6D5}"/>
    <cellStyle name="40% - Énfasis1 2 16" xfId="463" xr:uid="{2F82D201-6D68-4021-B76F-70FAB697EEB3}"/>
    <cellStyle name="40% - Énfasis1 2 17" xfId="464" xr:uid="{A1C54716-09E2-405A-A598-894E4CCAC158}"/>
    <cellStyle name="40% - Énfasis1 2 18" xfId="465" xr:uid="{4F4C3110-43E5-46A0-9785-B93B934ECD87}"/>
    <cellStyle name="40% - Énfasis1 2 19" xfId="48633" xr:uid="{E314B8C1-4519-4E7E-BB29-4BB0005DF9F3}"/>
    <cellStyle name="40% - Énfasis1 2 2" xfId="466" xr:uid="{D66F8325-FE0C-47B6-A369-0615CDB3E0A6}"/>
    <cellStyle name="40% - Énfasis1 2 2 2" xfId="40699" xr:uid="{4A2041E4-B87C-4206-8983-738E90769EA0}"/>
    <cellStyle name="40% - Énfasis1 2 2 3" xfId="40700" xr:uid="{74D81D8E-6DE0-4D1B-90A3-56A1AA511CC3}"/>
    <cellStyle name="40% - Énfasis1 2 2 4" xfId="40701" xr:uid="{A1DEF4CC-5558-4598-B0D2-7849C0A58D06}"/>
    <cellStyle name="40% - Énfasis1 2 2 5" xfId="40702" xr:uid="{A8FD8E1D-1CDF-4F8E-99A1-0D2EA01A445A}"/>
    <cellStyle name="40% - Énfasis1 2 2 6" xfId="48634" xr:uid="{699ED5F3-C804-4C08-8BEE-333C1469816C}"/>
    <cellStyle name="40% - Énfasis1 2 20" xfId="53440" xr:uid="{34B4AFF5-3C93-43C0-9C7E-E43EB4FC8226}"/>
    <cellStyle name="40% - Énfasis1 2 3" xfId="467" xr:uid="{20E5E900-94FE-44CB-B55F-1B634B2EFA66}"/>
    <cellStyle name="40% - Énfasis1 2 4" xfId="468" xr:uid="{8F123D69-4E49-491D-82FB-E3DA9B63517F}"/>
    <cellStyle name="40% - Énfasis1 2 5" xfId="469" xr:uid="{1AE93217-2AC6-4D5F-A3E4-E4FB082BBC29}"/>
    <cellStyle name="40% - Énfasis1 2 6" xfId="470" xr:uid="{F804631C-1B35-469B-A205-47881F780500}"/>
    <cellStyle name="40% - Énfasis1 2 7" xfId="471" xr:uid="{E9F93F19-F407-4C73-85BD-292B3FEFEFD5}"/>
    <cellStyle name="40% - Énfasis1 2 8" xfId="472" xr:uid="{1492191E-CF67-4EE1-BAAE-5A95DFF0F9E3}"/>
    <cellStyle name="40% - Énfasis1 2 9" xfId="473" xr:uid="{096370C3-F191-4820-B20E-3A7D28639A14}"/>
    <cellStyle name="40% - Énfasis1 2_Margen" xfId="40703" xr:uid="{99A4C562-D9CE-4CC0-89D9-49735D355D50}"/>
    <cellStyle name="40% - Énfasis1 20" xfId="10182" xr:uid="{A77B9275-8EE6-4448-9CD0-3D3C7AB60D6B}"/>
    <cellStyle name="40% - Énfasis1 20 2" xfId="10183" xr:uid="{869AD2AB-D95A-47EA-A72D-33A46AAF1694}"/>
    <cellStyle name="40% - Énfasis1 20_Margen" xfId="40704" xr:uid="{EB54DED1-8339-454A-A7C8-0816844500F5}"/>
    <cellStyle name="40% - Énfasis1 21" xfId="10184" xr:uid="{EB28B93D-6781-47FF-BA1B-703A026E9F27}"/>
    <cellStyle name="40% - Énfasis1 21 2" xfId="10185" xr:uid="{7AE1793D-5EAB-4664-9AE9-C165B3225E3B}"/>
    <cellStyle name="40% - Énfasis1 21_Margen" xfId="40705" xr:uid="{1D5C5BE6-B6F4-450D-9136-E23A57158090}"/>
    <cellStyle name="40% - Énfasis1 22" xfId="10186" xr:uid="{F32150EC-EFA9-4029-82FA-25A9FCAC1860}"/>
    <cellStyle name="40% - Énfasis1 22 2" xfId="10187" xr:uid="{13372228-E926-4456-BDA7-90AEC4F088E9}"/>
    <cellStyle name="40% - Énfasis1 22_Margen" xfId="40706" xr:uid="{D1AB991F-5C7B-4A4B-8A19-B0AD78F38846}"/>
    <cellStyle name="40% - Énfasis1 23" xfId="10188" xr:uid="{8971FD8F-4676-410A-AA34-4C144BC8269D}"/>
    <cellStyle name="40% - Énfasis1 23 2" xfId="10189" xr:uid="{6ABD87EF-F9FB-48D8-BD86-4B06625A4552}"/>
    <cellStyle name="40% - Énfasis1 23_Margen" xfId="40707" xr:uid="{E6B95775-2696-418A-8F03-01F1B525D178}"/>
    <cellStyle name="40% - Énfasis1 24" xfId="10190" xr:uid="{2C4E36BE-F5EA-4D70-9106-01C5EBBF6B6E}"/>
    <cellStyle name="40% - Énfasis1 24 2" xfId="10191" xr:uid="{DF067B41-8283-4201-8A3B-4A8D21F2C18C}"/>
    <cellStyle name="40% - Énfasis1 24_Margen" xfId="40708" xr:uid="{5E204287-FA83-4801-A4A5-BB48497753DE}"/>
    <cellStyle name="40% - Énfasis1 25" xfId="10192" xr:uid="{3E36EF7F-8146-4166-BC79-D619F64449A3}"/>
    <cellStyle name="40% - Énfasis1 25 2" xfId="10193" xr:uid="{ADD6B39A-7E01-4BF9-9031-CA6533BBC34A}"/>
    <cellStyle name="40% - Énfasis1 25_Margen" xfId="40709" xr:uid="{81581F42-344E-406C-BC67-CE44D747ABB9}"/>
    <cellStyle name="40% - Énfasis1 26" xfId="10194" xr:uid="{E5788DD4-F87A-4123-98F6-763DE240F61F}"/>
    <cellStyle name="40% - Énfasis1 26 2" xfId="10195" xr:uid="{B5CB343C-3AE3-4614-A03F-1A6C6C10357F}"/>
    <cellStyle name="40% - Énfasis1 26_Margen" xfId="40710" xr:uid="{3DCD1ACB-4C30-4403-B9C1-6CC32A82E525}"/>
    <cellStyle name="40% - Énfasis1 27" xfId="10196" xr:uid="{020EE5D8-E5D6-4AF0-9DE7-2DC454E94D34}"/>
    <cellStyle name="40% - Énfasis1 27 2" xfId="10197" xr:uid="{F1CB2D73-348C-4B5E-A126-A5F0500400EC}"/>
    <cellStyle name="40% - Énfasis1 27_Margen" xfId="40711" xr:uid="{0A449090-CC51-4BE8-90A5-719487AE21B2}"/>
    <cellStyle name="40% - Énfasis1 28" xfId="10198" xr:uid="{D57B4496-46DF-4623-84FC-4250078ACF0C}"/>
    <cellStyle name="40% - Énfasis1 28 2" xfId="10199" xr:uid="{A7C02217-1BB2-446B-BF71-5537A56B49FB}"/>
    <cellStyle name="40% - Énfasis1 28_Margen" xfId="40712" xr:uid="{F8A9D547-6897-45A6-BC96-3D126C534B90}"/>
    <cellStyle name="40% - Énfasis1 29" xfId="10200" xr:uid="{EA922C4E-4295-474C-B622-A7F81E4719CD}"/>
    <cellStyle name="40% - Énfasis1 29 2" xfId="10201" xr:uid="{43705E55-91D3-4120-879D-23E0BCEC5759}"/>
    <cellStyle name="40% - Énfasis1 29_Margen" xfId="40713" xr:uid="{86A64213-BFF6-440B-BCE6-427CB2355397}"/>
    <cellStyle name="40% - Énfasis1 3" xfId="474" xr:uid="{A9CBD7FC-AEC8-4467-8D03-A49CCA086058}"/>
    <cellStyle name="40% - Énfasis1 3 10" xfId="475" xr:uid="{AAF78610-10F9-4AC0-9C03-8D4F57564A5F}"/>
    <cellStyle name="40% - Énfasis1 3 11" xfId="476" xr:uid="{38D25F34-4FD0-4D4C-8E2A-10D674464910}"/>
    <cellStyle name="40% - Énfasis1 3 12" xfId="477" xr:uid="{2B95A28C-60FA-48F5-A738-53008E55DACF}"/>
    <cellStyle name="40% - Énfasis1 3 13" xfId="478" xr:uid="{A443C3F0-B259-4ECA-AE8A-B46AB1730B02}"/>
    <cellStyle name="40% - Énfasis1 3 14" xfId="479" xr:uid="{6104AA29-FC17-48C7-AFEB-CD6EC325986F}"/>
    <cellStyle name="40% - Énfasis1 3 15" xfId="480" xr:uid="{B3B8288F-9D92-4EA6-A730-FA2E680BBEE6}"/>
    <cellStyle name="40% - Énfasis1 3 16" xfId="481" xr:uid="{38F6959D-54C2-4843-BE6D-5282670A5DE6}"/>
    <cellStyle name="40% - Énfasis1 3 17" xfId="482" xr:uid="{DA612296-12CB-4321-AFB7-27A1D6338CB6}"/>
    <cellStyle name="40% - Énfasis1 3 18" xfId="483" xr:uid="{6D1CD9FA-5785-4005-B15A-1B42BEB91095}"/>
    <cellStyle name="40% - Énfasis1 3 19" xfId="48635" xr:uid="{4A735E67-7A75-4D5F-B9EE-3128AB678DC3}"/>
    <cellStyle name="40% - Énfasis1 3 2" xfId="484" xr:uid="{F1199091-FADA-4841-AF0A-85344445D414}"/>
    <cellStyle name="40% - Énfasis1 3 2 2" xfId="48636" xr:uid="{8D737B9C-1865-40AA-831E-E98048B907F9}"/>
    <cellStyle name="40% - Énfasis1 3 2 3" xfId="50474" xr:uid="{836BDD17-3A68-4D3F-A5E4-E1521B2C7BAD}"/>
    <cellStyle name="40% - Énfasis1 3 20" xfId="49582" xr:uid="{01405435-DF8F-4222-9759-97652B190337}"/>
    <cellStyle name="40% - Énfasis1 3 3" xfId="485" xr:uid="{7DCC9BE8-0967-43F4-AB1D-DFAFFEA4DAAA}"/>
    <cellStyle name="40% - Énfasis1 3 4" xfId="486" xr:uid="{0187AD41-3C1E-416A-9FEE-8E74130493EA}"/>
    <cellStyle name="40% - Énfasis1 3 4 2" xfId="10202" xr:uid="{845E5FC6-DF37-4A0C-8894-B89940CCC0ED}"/>
    <cellStyle name="40% - Énfasis1 3 4 2 2" xfId="10203" xr:uid="{535492D8-BCA1-47FF-8045-BEB2157A8134}"/>
    <cellStyle name="40% - Énfasis1 3 4 2_Margen" xfId="40714" xr:uid="{4550A86B-FCA7-4ECE-A0F3-F067A413C88E}"/>
    <cellStyle name="40% - Énfasis1 3 4 3" xfId="10204" xr:uid="{C42D7A02-8C5B-4142-B1F7-A51C198C40D4}"/>
    <cellStyle name="40% - Énfasis1 3 4_Margen" xfId="40715" xr:uid="{BE001D17-08D8-423F-84F8-2320E2F515E6}"/>
    <cellStyle name="40% - Énfasis1 3 5" xfId="487" xr:uid="{BCA589BE-A2E0-4CF6-A33F-018A5DC34FAA}"/>
    <cellStyle name="40% - Énfasis1 3 6" xfId="488" xr:uid="{45D3C751-B592-4765-A573-05731472ADE5}"/>
    <cellStyle name="40% - Énfasis1 3 7" xfId="489" xr:uid="{3EC32B45-3944-46C0-A6C1-C3EFDF4107B8}"/>
    <cellStyle name="40% - Énfasis1 3 8" xfId="490" xr:uid="{C4F4266C-2C51-44D0-99CD-28B8E591960C}"/>
    <cellStyle name="40% - Énfasis1 3 9" xfId="491" xr:uid="{EC256D58-7865-469B-8E69-F12B711E157A}"/>
    <cellStyle name="40% - Énfasis1 3_Margen" xfId="40716" xr:uid="{932B0008-83F4-4469-AA8B-A4BECB41FEE3}"/>
    <cellStyle name="40% - Énfasis1 30" xfId="10205" xr:uid="{A1E5B35F-DE24-4BD0-8DF3-8239CB9ED17E}"/>
    <cellStyle name="40% - Énfasis1 30 2" xfId="10206" xr:uid="{B0F91885-4E90-472D-B01E-25D76CEA1B3A}"/>
    <cellStyle name="40% - Énfasis1 30_Margen" xfId="40717" xr:uid="{7D56EAB9-20E7-4AE4-A355-61A55D0C47CA}"/>
    <cellStyle name="40% - Énfasis1 31" xfId="10207" xr:uid="{0A7247C4-289E-43F6-92B3-3D009333B85B}"/>
    <cellStyle name="40% - Énfasis1 31 2" xfId="10208" xr:uid="{C76A54F7-9962-4252-9D57-6C80C1E35050}"/>
    <cellStyle name="40% - Énfasis1 31_Margen" xfId="40718" xr:uid="{D4988B9A-4AC3-44CA-9E16-C0B4587F7EC3}"/>
    <cellStyle name="40% - Énfasis1 32" xfId="10209" xr:uid="{5256537E-181B-41D3-A248-8A1D7E13BA01}"/>
    <cellStyle name="40% - Énfasis1 32 2" xfId="10210" xr:uid="{9C222D40-3A20-4F85-A4C2-F00CEFE5207F}"/>
    <cellStyle name="40% - Énfasis1 32_Margen" xfId="40719" xr:uid="{27D51487-17AA-43C5-BC36-F2F2F6CEAA7C}"/>
    <cellStyle name="40% - Énfasis1 33" xfId="10211" xr:uid="{D1FD097B-B45F-4FAE-9B4A-52CA827BCDA5}"/>
    <cellStyle name="40% - Énfasis1 33 2" xfId="10212" xr:uid="{C7C01E6B-A191-4C79-8533-D575D4A5A7E4}"/>
    <cellStyle name="40% - Énfasis1 33_Margen" xfId="40720" xr:uid="{3CF124CD-9838-4EDB-A256-4F100CB8A816}"/>
    <cellStyle name="40% - Énfasis1 34" xfId="10213" xr:uid="{30B3A546-E5CA-46A2-8EAF-761F7FF2B4BA}"/>
    <cellStyle name="40% - Énfasis1 34 2" xfId="10214" xr:uid="{E658F150-97F0-4E80-9AF2-E29B205CC9EE}"/>
    <cellStyle name="40% - Énfasis1 34_Margen" xfId="40721" xr:uid="{6EC914A6-B136-4D6C-AB4F-056982F312DE}"/>
    <cellStyle name="40% - Énfasis1 35" xfId="10215" xr:uid="{0E40C251-4210-45C7-9069-3930190D1D18}"/>
    <cellStyle name="40% - Énfasis1 35 2" xfId="10216" xr:uid="{96160DE4-FC3B-4A7C-A9D5-AE4EAAC013C3}"/>
    <cellStyle name="40% - Énfasis1 35_Margen" xfId="40722" xr:uid="{FFADD391-E1B4-476B-AD91-12E313B8064A}"/>
    <cellStyle name="40% - Énfasis1 36" xfId="10217" xr:uid="{E4577DC8-621D-4AEF-A198-D1E7E1B08B36}"/>
    <cellStyle name="40% - Énfasis1 36 2" xfId="10218" xr:uid="{17090D91-A13E-4E31-BB4F-2139E87161A7}"/>
    <cellStyle name="40% - Énfasis1 36_Margen" xfId="40723" xr:uid="{D23853ED-CDD0-428F-A644-0938D67A3D12}"/>
    <cellStyle name="40% - Énfasis1 37" xfId="10219" xr:uid="{FB813B69-27E1-4C77-898E-49CF6148E6E5}"/>
    <cellStyle name="40% - Énfasis1 37 2" xfId="10220" xr:uid="{11F44E67-FF12-4804-8308-820D7CCB2350}"/>
    <cellStyle name="40% - Énfasis1 37_Margen" xfId="40724" xr:uid="{D4110957-FFAF-4617-AA74-6A186370003A}"/>
    <cellStyle name="40% - Énfasis1 38" xfId="10221" xr:uid="{BF03A388-0A9E-4F2E-9E5D-01DFCA3CD786}"/>
    <cellStyle name="40% - Énfasis1 38 2" xfId="10222" xr:uid="{62205E3B-C2F7-4228-909C-2F682F97DC2B}"/>
    <cellStyle name="40% - Énfasis1 38_Margen" xfId="40725" xr:uid="{7B0BD8F3-7527-49B0-96D2-6CE937C382CC}"/>
    <cellStyle name="40% - Énfasis1 39" xfId="10223" xr:uid="{17A1ACBA-ED7B-4FC4-B9DA-87A896DCB99B}"/>
    <cellStyle name="40% - Énfasis1 39 2" xfId="10224" xr:uid="{F2415FD1-B975-4A96-8E76-D88902FBB08A}"/>
    <cellStyle name="40% - Énfasis1 39_Margen" xfId="40726" xr:uid="{3CF4B0F9-3B3D-460A-ADA2-1D3B8FAAE7B5}"/>
    <cellStyle name="40% - Énfasis1 4" xfId="492" xr:uid="{4C1435C8-D5F1-4387-901D-9BE9CD3705D7}"/>
    <cellStyle name="40% - Énfasis1 4 10" xfId="493" xr:uid="{F225D09C-BD25-4A34-A9C7-B7ED6CFFB086}"/>
    <cellStyle name="40% - Énfasis1 4 11" xfId="494" xr:uid="{416488D9-0C18-4364-9EC3-94810DC6C4F8}"/>
    <cellStyle name="40% - Énfasis1 4 12" xfId="495" xr:uid="{C0CD0232-52CA-41A5-A98E-2621743F216F}"/>
    <cellStyle name="40% - Énfasis1 4 13" xfId="496" xr:uid="{AFE55568-F4A3-4657-8A0F-F60DF97F2264}"/>
    <cellStyle name="40% - Énfasis1 4 14" xfId="497" xr:uid="{F9F23180-0412-4414-8FE6-AB8263D207D7}"/>
    <cellStyle name="40% - Énfasis1 4 15" xfId="498" xr:uid="{7CDF8517-D25A-4843-A5EB-0C8B663AEE66}"/>
    <cellStyle name="40% - Énfasis1 4 16" xfId="499" xr:uid="{4FC4C0AF-0CDB-4892-B75D-143E9F1BA887}"/>
    <cellStyle name="40% - Énfasis1 4 17" xfId="500" xr:uid="{2DAA4AD4-A5AB-41F5-8971-904C404A1ED7}"/>
    <cellStyle name="40% - Énfasis1 4 18" xfId="501" xr:uid="{A9335149-2F2B-44B9-8ACD-D871F2543555}"/>
    <cellStyle name="40% - Énfasis1 4 19" xfId="48637" xr:uid="{8680FD45-F488-4004-9751-42BC0F3594B7}"/>
    <cellStyle name="40% - Énfasis1 4 2" xfId="502" xr:uid="{31857531-089A-419A-9907-279368EC7F09}"/>
    <cellStyle name="40% - Énfasis1 4 3" xfId="503" xr:uid="{81A317E4-E331-4AB4-9DAE-F816B44E391E}"/>
    <cellStyle name="40% - Énfasis1 4 4" xfId="504" xr:uid="{DC916824-C435-4E95-B117-D4B033CB1482}"/>
    <cellStyle name="40% - Énfasis1 4 5" xfId="505" xr:uid="{50C07A41-1E18-4243-B480-02DB9E6D759B}"/>
    <cellStyle name="40% - Énfasis1 4 6" xfId="506" xr:uid="{30189B09-383E-456B-AA36-30C41B9F6550}"/>
    <cellStyle name="40% - Énfasis1 4 7" xfId="507" xr:uid="{99F815B4-CC1F-4CA5-A584-987AD4ECFEF1}"/>
    <cellStyle name="40% - Énfasis1 4 8" xfId="508" xr:uid="{9F55C348-504D-4EBC-80A8-0A63BA1BE0B2}"/>
    <cellStyle name="40% - Énfasis1 4 9" xfId="509" xr:uid="{5113EDCF-4EB1-4204-82DE-74431C14B04B}"/>
    <cellStyle name="40% - Énfasis1 4_Margen" xfId="40727" xr:uid="{BAD3DFC8-BEAA-4C7E-BC72-7FE7F0670D10}"/>
    <cellStyle name="40% - Énfasis1 40" xfId="10225" xr:uid="{66B850D9-ED39-4327-9A0D-69CB4909C4FD}"/>
    <cellStyle name="40% - Énfasis1 40 2" xfId="10226" xr:uid="{2A5C9C2A-C655-4868-8D2F-A1146A96DD2F}"/>
    <cellStyle name="40% - Énfasis1 40_Margen" xfId="40728" xr:uid="{C1009B6C-883D-41D4-80C2-4A2E4E6E61C8}"/>
    <cellStyle name="40% - Énfasis1 41" xfId="10227" xr:uid="{4EE7FDCD-04D5-48A6-85C5-6D1F9EB48EF2}"/>
    <cellStyle name="40% - Énfasis1 41 2" xfId="10228" xr:uid="{7F5B0420-18D2-4FC4-A793-96C90C74CC8A}"/>
    <cellStyle name="40% - Énfasis1 41_Margen" xfId="40729" xr:uid="{D14BA35C-F132-4E81-8AD6-3CB089F960A7}"/>
    <cellStyle name="40% - Énfasis1 42" xfId="10229" xr:uid="{EFF978AA-936B-4BE3-805E-C7FDDEFF36C0}"/>
    <cellStyle name="40% - Énfasis1 42 2" xfId="10230" xr:uid="{5C1189E6-95E6-403C-9D87-73B46D99C219}"/>
    <cellStyle name="40% - Énfasis1 42_Margen" xfId="40730" xr:uid="{FCD2CEC1-8D17-4AE1-BE28-D41A7DF71916}"/>
    <cellStyle name="40% - Énfasis1 43" xfId="10231" xr:uid="{55C1999C-5374-4BE8-9B6B-6243C0785330}"/>
    <cellStyle name="40% - Énfasis1 43 2" xfId="10232" xr:uid="{03E4BAAC-E136-4C2E-8B6B-7D848DEA3ED2}"/>
    <cellStyle name="40% - Énfasis1 43_Margen" xfId="40731" xr:uid="{629A2511-A5F7-4B33-B159-E2A0921A85E0}"/>
    <cellStyle name="40% - Énfasis1 44" xfId="10233" xr:uid="{D364F32C-35C0-4BC3-9287-B791E237FD0F}"/>
    <cellStyle name="40% - Énfasis1 44 2" xfId="10234" xr:uid="{BAF621B0-FB26-4184-A432-2ED8BD0E4351}"/>
    <cellStyle name="40% - Énfasis1 44_Margen" xfId="40732" xr:uid="{DCEF22F6-B820-4A2D-9E0A-0EA27FA0AA44}"/>
    <cellStyle name="40% - Énfasis1 45" xfId="10235" xr:uid="{EC68DFC4-3DC4-4707-A357-83CE47BFE595}"/>
    <cellStyle name="40% - Énfasis1 45 2" xfId="10236" xr:uid="{0D22EA5B-213D-4BA5-AAF7-1A1E5DF42776}"/>
    <cellStyle name="40% - Énfasis1 45_Margen" xfId="40733" xr:uid="{CB4825A4-91A4-4DF7-882E-D51B427C42D2}"/>
    <cellStyle name="40% - Énfasis1 46" xfId="10237" xr:uid="{51411A89-A2CE-44F0-8F7E-11CE98C97FA0}"/>
    <cellStyle name="40% - Énfasis1 46 2" xfId="10238" xr:uid="{0677E073-221F-4692-9C22-ADDC51E9F37A}"/>
    <cellStyle name="40% - Énfasis1 46_Margen" xfId="40734" xr:uid="{ACF8983D-152F-4330-88E3-2A9D2A2AF79B}"/>
    <cellStyle name="40% - Énfasis1 47" xfId="10239" xr:uid="{69026650-32E0-4855-9EFB-4B4AB957B244}"/>
    <cellStyle name="40% - Énfasis1 47 2" xfId="10240" xr:uid="{BFA73DE8-A1D3-414D-8BFD-E0502C46CEE5}"/>
    <cellStyle name="40% - Énfasis1 47_Margen" xfId="40735" xr:uid="{DD7D3D50-B4C6-4027-B081-E56EA98B48FE}"/>
    <cellStyle name="40% - Énfasis1 48" xfId="10241" xr:uid="{E8B4477D-E890-4B41-88DA-2896F5A93E06}"/>
    <cellStyle name="40% - Énfasis1 48 2" xfId="10242" xr:uid="{909235D2-869E-43EF-870A-7B09439ACA92}"/>
    <cellStyle name="40% - Énfasis1 48_Margen" xfId="40736" xr:uid="{F62DD1CD-5EE0-4434-8F0D-45121FC7A4AA}"/>
    <cellStyle name="40% - Énfasis1 49" xfId="10243" xr:uid="{C53CF3E7-36FD-44C5-9F0B-6D0AFE8EE984}"/>
    <cellStyle name="40% - Énfasis1 49 2" xfId="10244" xr:uid="{8F448325-DD42-4EFD-85A4-27F70D11805E}"/>
    <cellStyle name="40% - Énfasis1 49_Margen" xfId="40737" xr:uid="{DA9C788C-3C7F-48E2-B8AE-181141DBD9B8}"/>
    <cellStyle name="40% - Énfasis1 5" xfId="510" xr:uid="{B39E084A-47FA-4073-82F4-6CF88B4AA185}"/>
    <cellStyle name="40% - Énfasis1 5 2" xfId="10245" xr:uid="{31D4064D-34F5-476F-9DAD-1BAB07797320}"/>
    <cellStyle name="40% - Énfasis1 5 3" xfId="10246" xr:uid="{7CE52548-EC51-48BE-AE6C-F7E4AA57D545}"/>
    <cellStyle name="40% - Énfasis1 5_Margen" xfId="40738" xr:uid="{D6415AB8-D390-4C88-87CB-E97E7FDF4730}"/>
    <cellStyle name="40% - Énfasis1 50" xfId="10247" xr:uid="{1A9AFF9D-0FCD-4844-87B4-0DDD316CB4B2}"/>
    <cellStyle name="40% - Énfasis1 50 2" xfId="10248" xr:uid="{B76C74BD-7BE4-4BCB-A1CD-3902808D047D}"/>
    <cellStyle name="40% - Énfasis1 50_Margen" xfId="40739" xr:uid="{F81D329C-CB3A-43B8-AFD0-57A4E376C1F3}"/>
    <cellStyle name="40% - Énfasis1 51" xfId="10249" xr:uid="{0DF94CC0-22DC-48D5-8071-58B61422E050}"/>
    <cellStyle name="40% - Énfasis1 51 2" xfId="10250" xr:uid="{CDA4B00C-921F-43BC-AD39-568D92548DDE}"/>
    <cellStyle name="40% - Énfasis1 51_Margen" xfId="40740" xr:uid="{81D7499A-5301-4D56-B729-89F635029399}"/>
    <cellStyle name="40% - Énfasis1 52" xfId="10251" xr:uid="{293C0FC5-3BF1-4F5C-A141-093F8074BA45}"/>
    <cellStyle name="40% - Énfasis1 52 2" xfId="10252" xr:uid="{80E53E0F-CE06-49FC-8A08-98A221529DA5}"/>
    <cellStyle name="40% - Énfasis1 52_Margen" xfId="40741" xr:uid="{CA7AA4E5-8A28-49C9-8D5B-9BB21414D360}"/>
    <cellStyle name="40% - Énfasis1 53" xfId="10253" xr:uid="{C7C703B6-4476-4B2B-827B-80EFB57B8A07}"/>
    <cellStyle name="40% - Énfasis1 53 2" xfId="10254" xr:uid="{A7773BD9-1895-4D28-B05A-ED655924532E}"/>
    <cellStyle name="40% - Énfasis1 53_Margen" xfId="40742" xr:uid="{28953ED4-E5E6-468E-BE70-5C449691D79A}"/>
    <cellStyle name="40% - Énfasis1 54" xfId="10255" xr:uid="{D34DC82D-A748-4D13-9803-DB7D9B5CB5D9}"/>
    <cellStyle name="40% - Énfasis1 54 2" xfId="10256" xr:uid="{0EAEB55F-3584-43F7-B01D-F12DD193B2BB}"/>
    <cellStyle name="40% - Énfasis1 54_Margen" xfId="40743" xr:uid="{20D19D91-4AE8-4399-9E25-2A5FF591F66A}"/>
    <cellStyle name="40% - Énfasis1 55" xfId="10257" xr:uid="{81D227FB-3AFF-4ED6-821A-0074A1F0F5D8}"/>
    <cellStyle name="40% - Énfasis1 55 2" xfId="10258" xr:uid="{CA89AB16-1596-436B-BA4D-1417FA91F7D0}"/>
    <cellStyle name="40% - Énfasis1 55_Margen" xfId="40744" xr:uid="{05DC34B8-9656-4BAE-AE1B-496570A08AF1}"/>
    <cellStyle name="40% - Énfasis1 56" xfId="10259" xr:uid="{BC7BF42A-3BD9-44CC-8E43-581ECD23AF2A}"/>
    <cellStyle name="40% - Énfasis1 56 2" xfId="10260" xr:uid="{B720C2CA-CCC4-4DFC-AE5B-C955B921559A}"/>
    <cellStyle name="40% - Énfasis1 56_Margen" xfId="40745" xr:uid="{DB25102D-FE65-48B8-B101-3880BEEC28E7}"/>
    <cellStyle name="40% - Énfasis1 57" xfId="10261" xr:uid="{4845DF62-3AFA-460E-9157-23A79FB4C4D8}"/>
    <cellStyle name="40% - Énfasis1 57 2" xfId="10262" xr:uid="{1C1C5C9A-7843-43F7-92CF-E87FF35CBBA4}"/>
    <cellStyle name="40% - Énfasis1 57_Margen" xfId="40746" xr:uid="{BCD4199D-03C8-4D1D-A41B-4BEF1B14EF8F}"/>
    <cellStyle name="40% - Énfasis1 58" xfId="10263" xr:uid="{D10DF0EC-CCD3-4F1F-B640-EB6A7EFDD6DD}"/>
    <cellStyle name="40% - Énfasis1 58 2" xfId="10264" xr:uid="{A36760F5-CC62-408F-9586-F38DD4612026}"/>
    <cellStyle name="40% - Énfasis1 58_Margen" xfId="40747" xr:uid="{5B929C36-4BA6-485F-8FFC-D226242FDCE4}"/>
    <cellStyle name="40% - Énfasis1 59" xfId="10265" xr:uid="{E2595DA9-2DA0-4AF0-8635-A2E2EBE8E056}"/>
    <cellStyle name="40% - Énfasis1 59 2" xfId="10266" xr:uid="{D3B9C5D8-3F4D-4C8D-91D4-5B4F1758BD32}"/>
    <cellStyle name="40% - Énfasis1 59_Margen" xfId="40748" xr:uid="{D09CBF13-2206-4476-B170-1162BEAB037E}"/>
    <cellStyle name="40% - Énfasis1 6" xfId="10267" xr:uid="{FD0022BA-D64A-4A49-A99E-BCDD862CF102}"/>
    <cellStyle name="40% - Énfasis1 6 2" xfId="10268" xr:uid="{B4D70EA8-05D8-433D-A689-76549F78ADE6}"/>
    <cellStyle name="40% - Énfasis1 6 3" xfId="10269" xr:uid="{339DC0A6-195F-46A7-826C-587C581C4259}"/>
    <cellStyle name="40% - Énfasis1 6_Margen" xfId="40749" xr:uid="{5E1EEA7B-BDEE-4782-9E1D-0158A5AFD769}"/>
    <cellStyle name="40% - Énfasis1 60" xfId="10270" xr:uid="{0C04024D-2194-416A-8114-764240A67331}"/>
    <cellStyle name="40% - Énfasis1 60 2" xfId="10271" xr:uid="{8C625351-5DFE-44EA-AE53-DC7C295F8A9B}"/>
    <cellStyle name="40% - Énfasis1 60_Margen" xfId="40750" xr:uid="{37D49986-0512-498F-A216-A8FE9B6DE905}"/>
    <cellStyle name="40% - Énfasis1 61" xfId="10272" xr:uid="{5A71F7E8-2E4F-4B01-99AF-B68DFB23E084}"/>
    <cellStyle name="40% - Énfasis1 61 2" xfId="10273" xr:uid="{DC4E49BD-5592-4AB7-BA65-44CE5651607E}"/>
    <cellStyle name="40% - Énfasis1 61_Margen" xfId="40751" xr:uid="{CE37A5BB-B930-43B0-AA63-102EFAFA2EF2}"/>
    <cellStyle name="40% - Énfasis1 62" xfId="10274" xr:uid="{04034794-0680-4E2C-B3B4-50EB311FE4D1}"/>
    <cellStyle name="40% - Énfasis1 62 2" xfId="10275" xr:uid="{FCDCBA0E-582A-494E-9E38-E47A4C1749D3}"/>
    <cellStyle name="40% - Énfasis1 62_Margen" xfId="40752" xr:uid="{F0A1E1AA-3F0D-4AA9-8CFC-848A51B9A399}"/>
    <cellStyle name="40% - Énfasis1 63" xfId="10276" xr:uid="{EECDA7B4-0DB0-4CD2-98E3-90112BA22C3F}"/>
    <cellStyle name="40% - Énfasis1 63 2" xfId="10277" xr:uid="{2F57CC3D-C874-439A-AFE4-55AC874760BC}"/>
    <cellStyle name="40% - Énfasis1 63_Margen" xfId="40753" xr:uid="{C426CD31-59FB-4DDB-B150-E9F44A3162EB}"/>
    <cellStyle name="40% - Énfasis1 64" xfId="10278" xr:uid="{88BC146D-AF2E-4602-825E-28A25409E386}"/>
    <cellStyle name="40% - Énfasis1 64 2" xfId="10279" xr:uid="{278B79DD-BAC9-4163-ACDD-74A3423D602F}"/>
    <cellStyle name="40% - Énfasis1 64_Margen" xfId="40754" xr:uid="{65ED9B90-4B7A-4650-BBA4-66DD96BF8480}"/>
    <cellStyle name="40% - Énfasis1 65" xfId="10280" xr:uid="{8AEED596-7677-4B99-8864-1687DE6A00BA}"/>
    <cellStyle name="40% - Énfasis1 65 2" xfId="10281" xr:uid="{F0D37BF0-45FB-48CB-BD98-83F126C1030E}"/>
    <cellStyle name="40% - Énfasis1 65_Margen" xfId="40755" xr:uid="{E6A6536F-2BD0-426E-A224-901C06422333}"/>
    <cellStyle name="40% - Énfasis1 66" xfId="10282" xr:uid="{76389FB1-EBA9-42A6-B0C2-86133842DF83}"/>
    <cellStyle name="40% - Énfasis1 66 2" xfId="10283" xr:uid="{1EF1183B-D385-4B62-AD80-9AA12711E4F0}"/>
    <cellStyle name="40% - Énfasis1 66_Margen" xfId="40756" xr:uid="{E9E61196-1A7A-44FD-B54E-861BA23402DB}"/>
    <cellStyle name="40% - Énfasis1 67" xfId="10284" xr:uid="{684A6785-987E-46D7-8FBF-EDA6EE1EFD7B}"/>
    <cellStyle name="40% - Énfasis1 67 2" xfId="10285" xr:uid="{3A768E7B-4059-4F03-BAE9-672FCD363446}"/>
    <cellStyle name="40% - Énfasis1 67_Margen" xfId="40757" xr:uid="{67DB5275-A8DD-440B-A46D-C522F3B590B9}"/>
    <cellStyle name="40% - Énfasis1 68" xfId="10286" xr:uid="{52D27D4A-0D23-47C0-872A-AECA822B81E6}"/>
    <cellStyle name="40% - Énfasis1 68 2" xfId="10287" xr:uid="{A231A3C0-F10C-4513-9E0E-D5103AD2E1ED}"/>
    <cellStyle name="40% - Énfasis1 68_Margen" xfId="40758" xr:uid="{89832AD9-895D-4D06-896F-6B93F6D19A27}"/>
    <cellStyle name="40% - Énfasis1 69" xfId="10288" xr:uid="{0CB6BF7C-83D2-47B4-89D0-7CD6C5086C0D}"/>
    <cellStyle name="40% - Énfasis1 69 2" xfId="10289" xr:uid="{9579283D-65FD-43CF-A454-C2A200835CB6}"/>
    <cellStyle name="40% - Énfasis1 69_Margen" xfId="40759" xr:uid="{810F07A0-3CA6-4429-8AB1-0D4AF418BD5D}"/>
    <cellStyle name="40% - Énfasis1 7" xfId="10290" xr:uid="{8AB21372-AF7B-49FE-BFC9-4902210D6261}"/>
    <cellStyle name="40% - Énfasis1 7 2" xfId="10291" xr:uid="{87F609A1-D47E-414B-8395-49F5EC9241D8}"/>
    <cellStyle name="40% - Énfasis1 7 3" xfId="10292" xr:uid="{E18D4CDB-FA0E-402E-BC10-F850E1FB8D67}"/>
    <cellStyle name="40% - Énfasis1 7_Margen" xfId="40760" xr:uid="{A3D9DE41-B07B-468F-8C38-A0EC36E6F1FD}"/>
    <cellStyle name="40% - Énfasis1 70" xfId="10293" xr:uid="{B83AA956-31AD-4CB9-B0A4-FB8A6A36994E}"/>
    <cellStyle name="40% - Énfasis1 70 2" xfId="10294" xr:uid="{4474CE37-BC87-4F2A-B614-A5CEB36DF9D2}"/>
    <cellStyle name="40% - Énfasis1 70_Margen" xfId="40761" xr:uid="{3F4EFD3A-4B6D-4700-8041-5BA268A8C5F5}"/>
    <cellStyle name="40% - Énfasis1 71" xfId="10295" xr:uid="{6210FF50-72C9-4DCA-A516-1FDCEA044E5A}"/>
    <cellStyle name="40% - Énfasis1 71 2" xfId="10296" xr:uid="{49B37687-D098-480E-BBC9-FB97E8187D07}"/>
    <cellStyle name="40% - Énfasis1 71_Margen" xfId="40762" xr:uid="{1A8B2D10-A4B7-4B80-8160-34A74D8B63E6}"/>
    <cellStyle name="40% - Énfasis1 72" xfId="10297" xr:uid="{EA387894-EBC7-46FD-895A-596E2C8F5480}"/>
    <cellStyle name="40% - Énfasis1 72 2" xfId="10298" xr:uid="{1AED1946-9FF0-45BB-BF29-EFF9B3DD9925}"/>
    <cellStyle name="40% - Énfasis1 72_Margen" xfId="40763" xr:uid="{240BA4F1-9BD8-4D77-BD5D-7BEE51728130}"/>
    <cellStyle name="40% - Énfasis1 73" xfId="10299" xr:uid="{752F01BA-2497-4989-B9DE-F65B49AEB601}"/>
    <cellStyle name="40% - Énfasis1 73 2" xfId="10300" xr:uid="{442ABFB2-967E-46C7-9966-4D4C26355360}"/>
    <cellStyle name="40% - Énfasis1 73_Margen" xfId="40764" xr:uid="{9ABA96D0-BFE8-44E6-A988-17D03B5CA86E}"/>
    <cellStyle name="40% - Énfasis1 74" xfId="10301" xr:uid="{0337C2F9-5C32-42FE-8B7E-09749044BBC1}"/>
    <cellStyle name="40% - Énfasis1 74 2" xfId="10302" xr:uid="{DF03BE79-8101-4B41-9FBA-5E9B4EDA55F0}"/>
    <cellStyle name="40% - Énfasis1 74_Margen" xfId="40765" xr:uid="{CF7C9F1E-E1C1-47EF-867C-1B7018A9911A}"/>
    <cellStyle name="40% - Énfasis1 75" xfId="10303" xr:uid="{F850C673-99EC-4B38-A7AC-5E209FB39E3B}"/>
    <cellStyle name="40% - Énfasis1 75 2" xfId="10304" xr:uid="{90CB3899-974D-4585-9389-026F8CF2C768}"/>
    <cellStyle name="40% - Énfasis1 75_Margen" xfId="40766" xr:uid="{5E6822D7-402B-48F9-BA7B-613F749E00EC}"/>
    <cellStyle name="40% - Énfasis1 76" xfId="10305" xr:uid="{04DF91A4-105D-4097-923F-C8C64F82F130}"/>
    <cellStyle name="40% - Énfasis1 76 2" xfId="10306" xr:uid="{4C0BCB84-BD97-4A06-95CF-0A91C5CC58A6}"/>
    <cellStyle name="40% - Énfasis1 76_Margen" xfId="40767" xr:uid="{BA9B7196-B722-4207-990E-620688E96B01}"/>
    <cellStyle name="40% - Énfasis1 77" xfId="10307" xr:uid="{296D53A3-3F85-4A63-BAD3-E097C412D6F6}"/>
    <cellStyle name="40% - Énfasis1 77 2" xfId="10308" xr:uid="{3B873A3D-961B-4E72-8C7D-CC170D1595B9}"/>
    <cellStyle name="40% - Énfasis1 77_Margen" xfId="40768" xr:uid="{E0D97FB6-A56E-43C0-96BE-E9A42E3720E6}"/>
    <cellStyle name="40% - Énfasis1 78" xfId="10309" xr:uid="{35C29C61-55F2-4E48-B5AF-F80F180275C6}"/>
    <cellStyle name="40% - Énfasis1 78 2" xfId="10310" xr:uid="{9D092BBC-7CED-4C04-AD1F-6389C944099A}"/>
    <cellStyle name="40% - Énfasis1 78_Margen" xfId="40769" xr:uid="{C93CD58B-56B9-49CE-B1D0-0DB938963459}"/>
    <cellStyle name="40% - Énfasis1 79" xfId="10311" xr:uid="{FAC3FA81-12E6-4540-8961-FA0437F326A9}"/>
    <cellStyle name="40% - Énfasis1 79 2" xfId="10312" xr:uid="{7B10DC32-E5D1-4B36-B53D-A4906EF5D28D}"/>
    <cellStyle name="40% - Énfasis1 79_Margen" xfId="40770" xr:uid="{688086E1-E95F-40BD-953A-17B06428E10F}"/>
    <cellStyle name="40% - Énfasis1 8" xfId="10313" xr:uid="{D2F2F444-2EDF-479C-B10A-7AEBC979A3C8}"/>
    <cellStyle name="40% - Énfasis1 8 2" xfId="10314" xr:uid="{7F64988E-DF89-4C1A-AD02-89FB19B7EC45}"/>
    <cellStyle name="40% - Énfasis1 8 3" xfId="10315" xr:uid="{06A058B5-1F46-400D-8A3D-5E25CF8AEA58}"/>
    <cellStyle name="40% - Énfasis1 8_Margen" xfId="40771" xr:uid="{7623F14E-B152-40A8-860C-D7468825BC1E}"/>
    <cellStyle name="40% - Énfasis1 80" xfId="10316" xr:uid="{393598C7-71FD-470A-8403-59AD336BC2E3}"/>
    <cellStyle name="40% - Énfasis1 80 2" xfId="10317" xr:uid="{C03CEC67-DA1F-48FD-9629-EDBB00EC5780}"/>
    <cellStyle name="40% - Énfasis1 80_Margen" xfId="40772" xr:uid="{BF19DCB0-990C-4EB5-B8EC-E562D90F1B34}"/>
    <cellStyle name="40% - Énfasis1 81" xfId="10318" xr:uid="{CBE55AED-6686-41A7-9DF7-F5F86927C3D0}"/>
    <cellStyle name="40% - Énfasis1 81 2" xfId="10319" xr:uid="{F9A212FD-EE4F-4452-91F0-76BFF3F8261E}"/>
    <cellStyle name="40% - Énfasis1 81_Margen" xfId="40773" xr:uid="{0F3D3EE0-D468-420C-90F0-62277BD07AA6}"/>
    <cellStyle name="40% - Énfasis1 82" xfId="10320" xr:uid="{7A238806-C2DE-41A2-B874-1C131669048A}"/>
    <cellStyle name="40% - Énfasis1 82 2" xfId="10321" xr:uid="{309B75B5-0321-4525-9ADA-1122FB141CED}"/>
    <cellStyle name="40% - Énfasis1 82_Margen" xfId="40774" xr:uid="{858BAF5B-2D2B-431F-BC99-F1AD821309EC}"/>
    <cellStyle name="40% - Énfasis1 83" xfId="10322" xr:uid="{E385B717-450E-4743-88F2-E2E7DAACE951}"/>
    <cellStyle name="40% - Énfasis1 83 2" xfId="10323" xr:uid="{5D187D40-3242-4311-BB35-EC5C8C40F7FA}"/>
    <cellStyle name="40% - Énfasis1 83_Margen" xfId="40775" xr:uid="{859890C0-14E7-4372-9480-D2A6639E75D6}"/>
    <cellStyle name="40% - Énfasis1 84" xfId="10324" xr:uid="{F37C39FA-D734-4E58-974B-C8FD11B30BDA}"/>
    <cellStyle name="40% - Énfasis1 84 2" xfId="10325" xr:uid="{AD43CBD6-93B2-4C61-9B85-0A7AE057AACD}"/>
    <cellStyle name="40% - Énfasis1 84_Margen" xfId="40776" xr:uid="{CA8FD4C9-3ABF-4FB1-99D2-888C7551A5D5}"/>
    <cellStyle name="40% - Énfasis1 85" xfId="10326" xr:uid="{2BF48644-EB2A-4377-AEA4-F63DC8299DF3}"/>
    <cellStyle name="40% - Énfasis1 85 2" xfId="10327" xr:uid="{3F8CFC3C-53D1-4820-AF6C-3F0138430BB1}"/>
    <cellStyle name="40% - Énfasis1 85_Margen" xfId="40777" xr:uid="{DB63B350-7652-46B9-B97F-EEA46AC5F411}"/>
    <cellStyle name="40% - Énfasis1 86" xfId="10328" xr:uid="{3723F0A3-F744-4092-BB8B-C5244689E65A}"/>
    <cellStyle name="40% - Énfasis1 86 2" xfId="10329" xr:uid="{0A875F6D-B7C5-4F81-896A-81DC4928C29A}"/>
    <cellStyle name="40% - Énfasis1 86_Margen" xfId="40778" xr:uid="{5F96DA7A-8780-4893-982C-EA5E557E37FC}"/>
    <cellStyle name="40% - Énfasis1 87" xfId="10330" xr:uid="{13601C7D-64BC-4DDF-92E4-CC1EEC18679C}"/>
    <cellStyle name="40% - Énfasis1 87 2" xfId="10331" xr:uid="{E7CEA241-6FBA-4E09-9147-99EAE33A798A}"/>
    <cellStyle name="40% - Énfasis1 87_Margen" xfId="40779" xr:uid="{023D9BB7-2D50-4371-A538-83FAF622D068}"/>
    <cellStyle name="40% - Énfasis1 88" xfId="10332" xr:uid="{30608EEC-5974-42F2-99E1-9B3631B5348A}"/>
    <cellStyle name="40% - Énfasis1 88 2" xfId="10333" xr:uid="{16F5A762-9719-4952-85A2-01AFFB7C98BD}"/>
    <cellStyle name="40% - Énfasis1 88_Margen" xfId="40780" xr:uid="{ED09FE3A-209C-403C-8019-3F2BB1CF3725}"/>
    <cellStyle name="40% - Énfasis1 89" xfId="10334" xr:uid="{FD28EA11-EDDC-4245-83D8-405B3224B896}"/>
    <cellStyle name="40% - Énfasis1 89 2" xfId="10335" xr:uid="{5A107870-9D8C-4930-880A-D23FCCCFD3A1}"/>
    <cellStyle name="40% - Énfasis1 89_Margen" xfId="40781" xr:uid="{3A73489B-B6F7-495F-B6E8-50DCDBA5CF76}"/>
    <cellStyle name="40% - Énfasis1 9" xfId="10336" xr:uid="{3F3D6D4C-EFEC-405D-8D9E-E1EF14D5D341}"/>
    <cellStyle name="40% - Énfasis1 9 2" xfId="10337" xr:uid="{3C2C98E1-86B3-40A2-8AAF-FCCB2B31A472}"/>
    <cellStyle name="40% - Énfasis1 9 3" xfId="10338" xr:uid="{3A624CE4-518E-4A2D-AD05-AA5E63D4D710}"/>
    <cellStyle name="40% - Énfasis1 9_Margen" xfId="40782" xr:uid="{28A6AEC9-5731-45FC-AE6D-77504C25862A}"/>
    <cellStyle name="40% - Énfasis1 90" xfId="10339" xr:uid="{E844F8C1-F665-40E8-857B-0E4CF4A6DECD}"/>
    <cellStyle name="40% - Énfasis1 90 2" xfId="10340" xr:uid="{7EA0992B-3E9B-4620-BB38-31E757B909A6}"/>
    <cellStyle name="40% - Énfasis1 90_Margen" xfId="40783" xr:uid="{43D94513-1CC1-4F52-A606-0E96802D1B50}"/>
    <cellStyle name="40% - Énfasis1 91" xfId="10341" xr:uid="{27A2177A-A395-4422-B4A3-4109E7FB0925}"/>
    <cellStyle name="40% - Énfasis1 91 2" xfId="10342" xr:uid="{A944F885-C4C0-4F00-AA3C-294AC4ED4CE4}"/>
    <cellStyle name="40% - Énfasis1 91_Margen" xfId="40784" xr:uid="{6EDC7CD1-84E3-404B-84C1-D4A835441E34}"/>
    <cellStyle name="40% - Énfasis1 92" xfId="10343" xr:uid="{EFFBFA2D-69BA-4B77-A400-368732141CFA}"/>
    <cellStyle name="40% - Énfasis1 92 2" xfId="10344" xr:uid="{7B98C3EB-B03F-40D9-8BA6-AB155E2D9057}"/>
    <cellStyle name="40% - Énfasis1 92_Margen" xfId="40785" xr:uid="{EF7E47CA-78EE-485A-9C1F-2AB4AAB862D1}"/>
    <cellStyle name="40% - Énfasis1 93" xfId="10345" xr:uid="{1ED46E91-958F-4F63-8AE1-BAEA4A3233EA}"/>
    <cellStyle name="40% - Énfasis1 93 2" xfId="10346" xr:uid="{6FED120C-7DAD-41A8-AB98-A2A00E13F67E}"/>
    <cellStyle name="40% - Énfasis1 93_Margen" xfId="40786" xr:uid="{616F4332-CF70-4332-81B7-22F20D774D6D}"/>
    <cellStyle name="40% - Énfasis1 94" xfId="10347" xr:uid="{3DF4DEA2-A4F7-4867-8365-0F0953F69F39}"/>
    <cellStyle name="40% - Énfasis1 94 2" xfId="10348" xr:uid="{B8F8D7FB-B167-4BCB-8DA0-DA12E8FD4CA9}"/>
    <cellStyle name="40% - Énfasis1 94_Margen" xfId="40787" xr:uid="{55D85646-E66A-47A0-97AD-4716F8251827}"/>
    <cellStyle name="40% - Énfasis1 95" xfId="10349" xr:uid="{ADC4CDC2-11BE-4B24-9615-0874247F635B}"/>
    <cellStyle name="40% - Énfasis1 95 2" xfId="10350" xr:uid="{2608D955-7A46-4217-9CED-1FDC8872075A}"/>
    <cellStyle name="40% - Énfasis1 95_Margen" xfId="40788" xr:uid="{84FC9E70-A3EF-40A8-AD2F-A0ACC4D468C6}"/>
    <cellStyle name="40% - Énfasis1 96" xfId="10351" xr:uid="{1AE4F454-D5A4-409E-8585-A5F651FBCD2D}"/>
    <cellStyle name="40% - Énfasis1 96 2" xfId="10352" xr:uid="{69223B97-231F-491C-A1A4-3A4D265E09F7}"/>
    <cellStyle name="40% - Énfasis1 96_Margen" xfId="40789" xr:uid="{AC70F124-6607-4F38-B561-28BC9B5D318A}"/>
    <cellStyle name="40% - Énfasis1 97" xfId="10353" xr:uid="{A1A50186-17C3-4E2E-B82C-897D0F6D26AC}"/>
    <cellStyle name="40% - Énfasis1 97 2" xfId="10354" xr:uid="{EA924226-6AF3-4312-98A4-3769BDA09F0D}"/>
    <cellStyle name="40% - Énfasis1 97_Margen" xfId="40790" xr:uid="{091E9333-4EEF-4783-9718-8ADEF5D80B29}"/>
    <cellStyle name="40% - Énfasis1 98" xfId="10355" xr:uid="{2ACEA9D7-EE7F-422E-A7D7-7D09CB6C4C42}"/>
    <cellStyle name="40% - Énfasis1 98 2" xfId="10356" xr:uid="{73301E01-09EF-4E5F-B50D-35B073DDE922}"/>
    <cellStyle name="40% - Énfasis1 98_Margen" xfId="40791" xr:uid="{E329AA6C-299E-411C-BD2E-0163D47DE445}"/>
    <cellStyle name="40% - Énfasis1 99" xfId="10357" xr:uid="{35C4AD53-FAA4-48B7-A999-7105CBC0C556}"/>
    <cellStyle name="40% - Énfasis1 99 2" xfId="10358" xr:uid="{D7767403-084C-4536-B11F-44A3ECF24C08}"/>
    <cellStyle name="40% - Énfasis1 99_Margen" xfId="40792" xr:uid="{6C165974-9DB0-44E0-BF25-5C00046FD28B}"/>
    <cellStyle name="40% - Énfasis2 10" xfId="10359" xr:uid="{A0D53730-C3E3-4F0C-B04B-171313380E5D}"/>
    <cellStyle name="40% - Énfasis2 10 2" xfId="10360" xr:uid="{D9D081D8-4F74-4162-AC89-FCCD8A6CFB7E}"/>
    <cellStyle name="40% - Énfasis2 10 3" xfId="10361" xr:uid="{8B8C661A-6ABA-4109-A6E3-85F1F03FA7CE}"/>
    <cellStyle name="40% - Énfasis2 10_Margen" xfId="40793" xr:uid="{21C26172-C6E0-4263-BC48-E725DEE947FF}"/>
    <cellStyle name="40% - Énfasis2 100" xfId="10362" xr:uid="{72F00DBE-5B82-4CC2-949E-E90DE19DB8F2}"/>
    <cellStyle name="40% - Énfasis2 100 2" xfId="10363" xr:uid="{1A4BB8BE-73DF-4B89-939C-41F2927FA6E1}"/>
    <cellStyle name="40% - Énfasis2 100_Margen" xfId="40794" xr:uid="{C9A8483B-B3A3-4296-AAB4-052D9E08DA82}"/>
    <cellStyle name="40% - Énfasis2 101" xfId="10364" xr:uid="{2059E196-1D66-4BFA-91F3-C571060F1F8A}"/>
    <cellStyle name="40% - Énfasis2 101 2" xfId="10365" xr:uid="{31832BE4-00CA-45A9-8E10-FFD21201F9AA}"/>
    <cellStyle name="40% - Énfasis2 101_Margen" xfId="40795" xr:uid="{75BA7B29-AD84-44A5-BFF9-0268E7C54F3A}"/>
    <cellStyle name="40% - Énfasis2 102" xfId="10366" xr:uid="{9E19F3C1-A02A-4FF5-AC36-6A4AEE52DEF3}"/>
    <cellStyle name="40% - Énfasis2 102 2" xfId="10367" xr:uid="{E6698BD7-DD3B-43E2-8AC9-B894299A0D5A}"/>
    <cellStyle name="40% - Énfasis2 102_Margen" xfId="40796" xr:uid="{E716DD1E-C9E3-45F0-871F-7BC4ED3C5570}"/>
    <cellStyle name="40% - Énfasis2 103" xfId="10368" xr:uid="{BD257A23-5E9B-4C08-BD09-255BED6C4380}"/>
    <cellStyle name="40% - Énfasis2 103 2" xfId="10369" xr:uid="{1E3A596E-89AE-4F99-8C8E-715A48FE47EF}"/>
    <cellStyle name="40% - Énfasis2 103_Margen" xfId="40797" xr:uid="{374BD189-6748-45AD-A1F8-53B8D4C0376C}"/>
    <cellStyle name="40% - Énfasis2 104" xfId="10370" xr:uid="{F956A15F-B78B-4D77-B409-834F0D48F381}"/>
    <cellStyle name="40% - Énfasis2 104 2" xfId="10371" xr:uid="{356C96E6-A333-422F-8BA7-37FEAF5AD322}"/>
    <cellStyle name="40% - Énfasis2 104_Margen" xfId="40798" xr:uid="{B172AA0D-714C-451B-BCBF-31F7AB7E5E3A}"/>
    <cellStyle name="40% - Énfasis2 105" xfId="10372" xr:uid="{0DDD4AF5-83FC-4D81-80C0-C596FF482596}"/>
    <cellStyle name="40% - Énfasis2 105 2" xfId="10373" xr:uid="{90E69389-588D-4D8E-8E09-2D1E39D23B70}"/>
    <cellStyle name="40% - Énfasis2 105_Margen" xfId="40799" xr:uid="{3C01C3D5-1545-42A1-8E29-1255D3BBF5A8}"/>
    <cellStyle name="40% - Énfasis2 106" xfId="10374" xr:uid="{C5F527A7-5290-40A6-9CB1-9A9C31500A29}"/>
    <cellStyle name="40% - Énfasis2 106 2" xfId="10375" xr:uid="{933461F6-3478-4FA8-AC55-A7D668BCCFC9}"/>
    <cellStyle name="40% - Énfasis2 106_Margen" xfId="40800" xr:uid="{9D62E1F1-65F8-41F8-9BC3-B4E239F76C7F}"/>
    <cellStyle name="40% - Énfasis2 107" xfId="10376" xr:uid="{EC42B41B-99D8-4A56-B6CC-B73B035DFB9F}"/>
    <cellStyle name="40% - Énfasis2 107 2" xfId="10377" xr:uid="{5D22DFF9-68B3-4CE7-8ABD-8A7752093A29}"/>
    <cellStyle name="40% - Énfasis2 107_Margen" xfId="40801" xr:uid="{CE623FCC-B0EA-45EB-BA3F-FFB7A870A064}"/>
    <cellStyle name="40% - Énfasis2 108" xfId="10378" xr:uid="{C09426AD-670A-4BFF-A729-1E0DDA821D41}"/>
    <cellStyle name="40% - Énfasis2 108 2" xfId="10379" xr:uid="{DD901B9D-D4F1-4855-983E-C498B91AB38B}"/>
    <cellStyle name="40% - Énfasis2 108_Margen" xfId="40802" xr:uid="{D9ECD65F-7E1E-4193-972B-A9B05A482FD6}"/>
    <cellStyle name="40% - Énfasis2 109" xfId="10380" xr:uid="{F163384A-0D69-4E17-89F6-BFF2B6195D8F}"/>
    <cellStyle name="40% - Énfasis2 109 2" xfId="10381" xr:uid="{174CFC15-9447-401C-95EC-E8C91B1D9ADF}"/>
    <cellStyle name="40% - Énfasis2 109_Margen" xfId="40803" xr:uid="{F83F2BEF-7239-4F43-9293-6A42BE615E60}"/>
    <cellStyle name="40% - Énfasis2 11" xfId="10382" xr:uid="{FBF62DC2-64F7-4098-8147-3136C8B78C56}"/>
    <cellStyle name="40% - Énfasis2 11 2" xfId="10383" xr:uid="{F295447D-4360-4F2D-B5FC-C80176B24A15}"/>
    <cellStyle name="40% - Énfasis2 11_Margen" xfId="40804" xr:uid="{D3F8366F-D278-43DE-8BBB-519222A65C57}"/>
    <cellStyle name="40% - Énfasis2 110" xfId="10384" xr:uid="{23856094-DA4F-4C79-9E9B-6EE093132236}"/>
    <cellStyle name="40% - Énfasis2 110 2" xfId="10385" xr:uid="{8D3A500B-904E-4B95-ADEF-5BBCB4EB2EDE}"/>
    <cellStyle name="40% - Énfasis2 110_Margen" xfId="40805" xr:uid="{DB30C1E3-192B-47A1-8AB4-12BEF985FA13}"/>
    <cellStyle name="40% - Énfasis2 111" xfId="10386" xr:uid="{7102D79E-EC14-4979-9D87-F03C41C95935}"/>
    <cellStyle name="40% - Énfasis2 111 2" xfId="10387" xr:uid="{FBD7B427-6006-4ABC-A723-314105CC62AD}"/>
    <cellStyle name="40% - Énfasis2 111_Margen" xfId="40806" xr:uid="{A802B88B-D23C-4FEA-98C9-920F1C9ED8D7}"/>
    <cellStyle name="40% - Énfasis2 112" xfId="10388" xr:uid="{511352E5-4478-4FCC-AB56-763C1138E8DF}"/>
    <cellStyle name="40% - Énfasis2 112 2" xfId="10389" xr:uid="{FCB64350-099A-4F48-97F7-541E332D3069}"/>
    <cellStyle name="40% - Énfasis2 112_Margen" xfId="40807" xr:uid="{C7EB50AF-4E33-492A-9F13-1F6D524DCAA1}"/>
    <cellStyle name="40% - Énfasis2 113" xfId="10390" xr:uid="{C5055B3C-6F94-4C1F-A642-166F6612AEA4}"/>
    <cellStyle name="40% - Énfasis2 113 2" xfId="10391" xr:uid="{8EA20031-DC36-4F37-B345-7E01F7461430}"/>
    <cellStyle name="40% - Énfasis2 113_Margen" xfId="40808" xr:uid="{6C45B686-E417-49AC-847F-E9596E51B610}"/>
    <cellStyle name="40% - Énfasis2 114" xfId="10392" xr:uid="{78D4C9F8-8A58-4AC9-BF77-B7F25240C947}"/>
    <cellStyle name="40% - Énfasis2 114 2" xfId="10393" xr:uid="{DFC03D85-DAFA-44C2-BDA9-368CECB4DFE2}"/>
    <cellStyle name="40% - Énfasis2 114_Margen" xfId="40809" xr:uid="{600FCE51-33F5-4A4F-B223-DC9627E11A3C}"/>
    <cellStyle name="40% - Énfasis2 115" xfId="10394" xr:uid="{DE352739-588F-4003-8C3A-BF05F7155F70}"/>
    <cellStyle name="40% - Énfasis2 115 2" xfId="10395" xr:uid="{CC94B7B8-6557-4486-819A-90F014195162}"/>
    <cellStyle name="40% - Énfasis2 115_Margen" xfId="40810" xr:uid="{D99F488B-8F00-4298-BB2D-D64755A056FC}"/>
    <cellStyle name="40% - Énfasis2 116" xfId="10396" xr:uid="{C30285A5-2EFA-4304-8DC2-855E08563C8F}"/>
    <cellStyle name="40% - Énfasis2 116 2" xfId="10397" xr:uid="{F94C2499-4031-402E-9946-F1EDD13D13DE}"/>
    <cellStyle name="40% - Énfasis2 116_Margen" xfId="40811" xr:uid="{0ABF158F-012B-4D9E-9D32-5C4BFAFA149D}"/>
    <cellStyle name="40% - Énfasis2 117" xfId="10398" xr:uid="{6436233D-CFBA-47FC-A879-34ECF14A15E3}"/>
    <cellStyle name="40% - Énfasis2 117 2" xfId="10399" xr:uid="{E3E310A3-DD5A-40CE-BB06-EF2EB08CA01D}"/>
    <cellStyle name="40% - Énfasis2 117_Margen" xfId="40812" xr:uid="{D780B501-A70B-49CD-8C67-DA255519D156}"/>
    <cellStyle name="40% - Énfasis2 118" xfId="10400" xr:uid="{C2B1993C-7644-4355-951A-590CD9F93E15}"/>
    <cellStyle name="40% - Énfasis2 118 2" xfId="10401" xr:uid="{579DEF4E-1E0A-4A4A-AB0B-98D95B5ABA6E}"/>
    <cellStyle name="40% - Énfasis2 118_Margen" xfId="40813" xr:uid="{B51E8A12-FB52-4EE0-BD5C-E3A88D981F87}"/>
    <cellStyle name="40% - Énfasis2 119" xfId="10402" xr:uid="{63A0A2A2-44B7-402D-84AE-BACF3C2DBFA8}"/>
    <cellStyle name="40% - Énfasis2 119 2" xfId="10403" xr:uid="{888A1DFF-B568-493E-BC74-CCDB009B1BE4}"/>
    <cellStyle name="40% - Énfasis2 119_Margen" xfId="40814" xr:uid="{1F844CDE-C8D9-4CBB-9A7F-012A31629DE9}"/>
    <cellStyle name="40% - Énfasis2 12" xfId="10404" xr:uid="{3A02369B-BFF5-4BFE-8572-A899539F3845}"/>
    <cellStyle name="40% - Énfasis2 12 2" xfId="10405" xr:uid="{1D27463A-EE9F-4337-8E68-9B955BA22EC1}"/>
    <cellStyle name="40% - Énfasis2 12_Margen" xfId="40815" xr:uid="{1ABCDB0C-679C-40CD-97C7-0352FCF7B094}"/>
    <cellStyle name="40% - Énfasis2 120" xfId="10406" xr:uid="{DED1F4DF-E0D8-422A-B317-237BAD8F4FE0}"/>
    <cellStyle name="40% - Énfasis2 120 2" xfId="10407" xr:uid="{14BC296E-0EA1-472B-98DC-68B976A9BA32}"/>
    <cellStyle name="40% - Énfasis2 120_Margen" xfId="40816" xr:uid="{5D7A909D-828A-4950-90F9-E297A06C4899}"/>
    <cellStyle name="40% - Énfasis2 121" xfId="10408" xr:uid="{FFB9B654-761D-455D-9333-768BBA220990}"/>
    <cellStyle name="40% - Énfasis2 121 2" xfId="10409" xr:uid="{69EB87B0-7A03-4F08-B147-D529C474D9B2}"/>
    <cellStyle name="40% - Énfasis2 121_Margen" xfId="40817" xr:uid="{E89241B3-A6C6-48CD-B165-CB8EB5707313}"/>
    <cellStyle name="40% - Énfasis2 122" xfId="10410" xr:uid="{0EAB22BE-4A26-4B6A-9804-2698F8C06BBE}"/>
    <cellStyle name="40% - Énfasis2 122 2" xfId="10411" xr:uid="{2E58BDD2-B4D8-49CA-B233-CE039F57FB6C}"/>
    <cellStyle name="40% - Énfasis2 122_Margen" xfId="40818" xr:uid="{664E56DC-B82C-41CF-87B4-26EB1E33A33F}"/>
    <cellStyle name="40% - Énfasis2 123" xfId="10412" xr:uid="{2BCCECD5-7704-4604-9A95-3EC52AB1EF17}"/>
    <cellStyle name="40% - Énfasis2 123 2" xfId="10413" xr:uid="{4AEA987E-9634-4699-AA98-18E525319455}"/>
    <cellStyle name="40% - Énfasis2 123_Margen" xfId="40819" xr:uid="{EB7CD5B7-1126-4BA0-8338-EE6CB3CEBEF5}"/>
    <cellStyle name="40% - Énfasis2 124" xfId="10414" xr:uid="{0D8C7BDA-1FAE-4BD2-9A66-0D218E122DC1}"/>
    <cellStyle name="40% - Énfasis2 124 2" xfId="10415" xr:uid="{7A886E29-B6FA-4E3D-91C6-E6F2A6348C30}"/>
    <cellStyle name="40% - Énfasis2 124_Margen" xfId="40820" xr:uid="{A12C7379-B37C-45A0-B907-E1891B848F5E}"/>
    <cellStyle name="40% - Énfasis2 125" xfId="10416" xr:uid="{D89887CB-1807-4140-B1CB-8E7F27494666}"/>
    <cellStyle name="40% - Énfasis2 125 2" xfId="10417" xr:uid="{866B49D7-815C-4F81-B38F-75FA8B184C63}"/>
    <cellStyle name="40% - Énfasis2 125_Margen" xfId="40821" xr:uid="{5AA0EA82-4ECE-4EF4-B6AD-02C1B5F16AD4}"/>
    <cellStyle name="40% - Énfasis2 126" xfId="10418" xr:uid="{FBF3CCC1-2742-462C-9AC8-E85E32F640DA}"/>
    <cellStyle name="40% - Énfasis2 126 2" xfId="10419" xr:uid="{0A43882A-3B2D-4503-9C22-1DB3FA21F51C}"/>
    <cellStyle name="40% - Énfasis2 126_Margen" xfId="40822" xr:uid="{DC2E329C-8ED4-4CC0-B5C8-F81B4E2A5DC7}"/>
    <cellStyle name="40% - Énfasis2 127" xfId="10420" xr:uid="{2C764262-4D18-461A-AFE4-0AE77EF9268D}"/>
    <cellStyle name="40% - Énfasis2 127 2" xfId="10421" xr:uid="{7E08BD71-ED4D-41D9-AE29-58D9622357E7}"/>
    <cellStyle name="40% - Énfasis2 127_Margen" xfId="40823" xr:uid="{66E23EC7-4ADD-43FE-A602-7B3AF7E30F41}"/>
    <cellStyle name="40% - Énfasis2 128" xfId="10422" xr:uid="{12A790BE-31E6-4416-9E00-11F3BC40F77C}"/>
    <cellStyle name="40% - Énfasis2 128 2" xfId="10423" xr:uid="{3653757D-8FF0-4CE0-905C-DFF6F83FB959}"/>
    <cellStyle name="40% - Énfasis2 128_Margen" xfId="40824" xr:uid="{87B94F91-BF0A-4362-B9CD-886E9A7B5D56}"/>
    <cellStyle name="40% - Énfasis2 129" xfId="10424" xr:uid="{F3DA2E76-4547-4580-845F-E9B4143F717B}"/>
    <cellStyle name="40% - Énfasis2 129 2" xfId="10425" xr:uid="{A6AFF86D-A298-4519-8B54-06B2B44F6BAB}"/>
    <cellStyle name="40% - Énfasis2 129_Margen" xfId="40825" xr:uid="{524B7E34-945C-437F-8B9B-63EADFD489C5}"/>
    <cellStyle name="40% - Énfasis2 13" xfId="10426" xr:uid="{EEB00A91-3C4D-427B-9E02-3D068CAA034A}"/>
    <cellStyle name="40% - Énfasis2 13 2" xfId="10427" xr:uid="{2A271716-D705-4AFE-8ADC-B25C3169961B}"/>
    <cellStyle name="40% - Énfasis2 13_Margen" xfId="40826" xr:uid="{8B132840-8AE0-42E9-9800-9BE549248308}"/>
    <cellStyle name="40% - Énfasis2 130" xfId="10428" xr:uid="{49B786E8-8DC9-4D7F-9A23-5D58C01AB392}"/>
    <cellStyle name="40% - Énfasis2 130 2" xfId="10429" xr:uid="{75571E43-0034-4243-BA43-D5276CE984A6}"/>
    <cellStyle name="40% - Énfasis2 130_Margen" xfId="40827" xr:uid="{AAAA59D3-87FF-4D65-89C0-5AE3B940A744}"/>
    <cellStyle name="40% - Énfasis2 131" xfId="10430" xr:uid="{95D477B9-C455-4088-ACA0-2DF8957573E1}"/>
    <cellStyle name="40% - Énfasis2 131 2" xfId="10431" xr:uid="{6F6A2D2D-9B2A-48CC-987B-1B35DC647444}"/>
    <cellStyle name="40% - Énfasis2 131_Margen" xfId="40828" xr:uid="{E9E22E66-0413-4097-A54B-27A62599B480}"/>
    <cellStyle name="40% - Énfasis2 132" xfId="10432" xr:uid="{B1CA0872-81F7-4A1B-8F4E-1E3AFB99F8EC}"/>
    <cellStyle name="40% - Énfasis2 132 2" xfId="10433" xr:uid="{29988E04-6262-4FCB-89D3-30112B37CE30}"/>
    <cellStyle name="40% - Énfasis2 132_Margen" xfId="40829" xr:uid="{FA2FF727-28DB-47D3-B77D-53011E7D97A3}"/>
    <cellStyle name="40% - Énfasis2 133" xfId="10434" xr:uid="{FF6CD6D1-5ECF-456F-8E3F-99D19288010F}"/>
    <cellStyle name="40% - Énfasis2 133 2" xfId="10435" xr:uid="{E43ABD21-2DC5-4C6B-90EF-9FCFCF34B64A}"/>
    <cellStyle name="40% - Énfasis2 133_Margen" xfId="40830" xr:uid="{54F757D4-8788-412A-AA37-DEC5CEB45856}"/>
    <cellStyle name="40% - Énfasis2 134" xfId="10436" xr:uid="{812981FB-BF17-4FD3-9083-807B185DD7E7}"/>
    <cellStyle name="40% - Énfasis2 134 2" xfId="10437" xr:uid="{E70FD2E9-BF04-4341-8C70-5E87A955C2B1}"/>
    <cellStyle name="40% - Énfasis2 134_Margen" xfId="40831" xr:uid="{570D050F-533F-46DA-8EFE-CDC3063A17AB}"/>
    <cellStyle name="40% - Énfasis2 135" xfId="10438" xr:uid="{09771820-48CC-49B6-849C-587018414CB8}"/>
    <cellStyle name="40% - Énfasis2 135 2" xfId="10439" xr:uid="{01A9827D-0E8A-44BC-98FA-6F8B4DD94E68}"/>
    <cellStyle name="40% - Énfasis2 135_Margen" xfId="40832" xr:uid="{5E191D1A-781C-4865-86DB-D2890EB5D8BE}"/>
    <cellStyle name="40% - Énfasis2 136" xfId="10440" xr:uid="{F982D917-4096-4303-9AC7-4D7CE6DFE4AD}"/>
    <cellStyle name="40% - Énfasis2 136 2" xfId="10441" xr:uid="{5120F015-736E-4D63-A75A-671AF19317C5}"/>
    <cellStyle name="40% - Énfasis2 136_Margen" xfId="40833" xr:uid="{9DA04E49-807C-4CB7-AE59-96695AC5E39B}"/>
    <cellStyle name="40% - Énfasis2 137" xfId="10442" xr:uid="{8CF0DB35-AD1C-42FA-B27C-E3035317D012}"/>
    <cellStyle name="40% - Énfasis2 137 2" xfId="10443" xr:uid="{A5F8855B-6D5D-471C-8AD2-E4223D375228}"/>
    <cellStyle name="40% - Énfasis2 137_Margen" xfId="40834" xr:uid="{61405662-2E9D-4366-B7E7-718CA0B37E95}"/>
    <cellStyle name="40% - Énfasis2 138" xfId="10444" xr:uid="{1D727A2E-F5C7-4071-984C-392B9714FFC0}"/>
    <cellStyle name="40% - Énfasis2 138 2" xfId="10445" xr:uid="{EC17EB2F-11C5-42B7-90DF-AE84ED375CA2}"/>
    <cellStyle name="40% - Énfasis2 138_Margen" xfId="40835" xr:uid="{35CC58C4-E4FA-4345-B7D4-EBDCA3199B1B}"/>
    <cellStyle name="40% - Énfasis2 139" xfId="10446" xr:uid="{877E60E4-289F-4FF1-890E-C6B439FB85B0}"/>
    <cellStyle name="40% - Énfasis2 139 2" xfId="10447" xr:uid="{4CD120D3-1F1B-4A86-A69B-C391D1C531D3}"/>
    <cellStyle name="40% - Énfasis2 139_Margen" xfId="40836" xr:uid="{6BBBC93D-8B77-40AC-8D25-286D5835A8C6}"/>
    <cellStyle name="40% - Énfasis2 14" xfId="10448" xr:uid="{A2C74D36-729F-4BA4-BDD6-AC3AAA43125D}"/>
    <cellStyle name="40% - Énfasis2 14 2" xfId="10449" xr:uid="{61913FA9-C93A-4804-9577-855583A4F1BD}"/>
    <cellStyle name="40% - Énfasis2 14_Margen" xfId="40837" xr:uid="{AD19A2A2-A051-42CA-A3A8-5D1FB8CFD212}"/>
    <cellStyle name="40% - Énfasis2 140" xfId="10450" xr:uid="{253E8256-4221-4C3A-A66D-FBBD48C6AAFD}"/>
    <cellStyle name="40% - Énfasis2 140 2" xfId="10451" xr:uid="{47FEED00-036F-4733-AAC7-2428E604B077}"/>
    <cellStyle name="40% - Énfasis2 140_Margen" xfId="40838" xr:uid="{F75C4F3C-0649-4870-A74F-8868F69441CC}"/>
    <cellStyle name="40% - Énfasis2 141" xfId="10452" xr:uid="{ED9B8EA4-854D-4CE1-87F2-DD0643A3CB05}"/>
    <cellStyle name="40% - Énfasis2 141 2" xfId="10453" xr:uid="{922D0F56-2B79-41B0-80AC-C78076C2F09B}"/>
    <cellStyle name="40% - Énfasis2 141_Margen" xfId="40839" xr:uid="{4A696273-7942-4288-AA04-ADEBD90B9F0F}"/>
    <cellStyle name="40% - Énfasis2 142" xfId="10454" xr:uid="{98848E42-BB35-4765-8A34-7A7E9055CB5C}"/>
    <cellStyle name="40% - Énfasis2 142 2" xfId="10455" xr:uid="{7C85F1A2-A769-43FC-BC2B-32E19D074707}"/>
    <cellStyle name="40% - Énfasis2 142_Margen" xfId="40840" xr:uid="{DDA80769-0D77-4599-BCD7-EDC5857CF482}"/>
    <cellStyle name="40% - Énfasis2 143" xfId="10456" xr:uid="{1EC7E853-A907-4E68-83A9-7EA6372D1646}"/>
    <cellStyle name="40% - Énfasis2 143 2" xfId="10457" xr:uid="{A7166ACC-E62E-4CC4-8FEE-B2EF394916F0}"/>
    <cellStyle name="40% - Énfasis2 143_Margen" xfId="40841" xr:uid="{CFB4FBBF-FA3E-4014-9A57-573305ABB104}"/>
    <cellStyle name="40% - Énfasis2 144" xfId="10458" xr:uid="{C163AAD8-5620-41E6-A686-7D3466DA79F9}"/>
    <cellStyle name="40% - Énfasis2 144 2" xfId="10459" xr:uid="{02757AE0-A1D5-49A0-83C0-1BFA33AA0931}"/>
    <cellStyle name="40% - Énfasis2 144_Margen" xfId="40842" xr:uid="{E4AC2121-9C05-41E0-B8DE-834509EE7431}"/>
    <cellStyle name="40% - Énfasis2 145" xfId="10460" xr:uid="{66D64CD5-5F30-4283-A30F-A7CDD3247247}"/>
    <cellStyle name="40% - Énfasis2 145 2" xfId="10461" xr:uid="{192DDCD2-028C-4315-8D36-0443BC3968F9}"/>
    <cellStyle name="40% - Énfasis2 145_Margen" xfId="40843" xr:uid="{C426BB99-841A-4991-BB6C-5C650C073631}"/>
    <cellStyle name="40% - Énfasis2 146" xfId="10462" xr:uid="{B733AB73-7D35-4310-8B13-089324BBDA7D}"/>
    <cellStyle name="40% - Énfasis2 146 2" xfId="10463" xr:uid="{4E89EB3C-0386-4F3C-B25B-1877B96B6192}"/>
    <cellStyle name="40% - Énfasis2 146_Margen" xfId="40844" xr:uid="{F7DF6154-2E52-438B-AEC6-B54B472A7D18}"/>
    <cellStyle name="40% - Énfasis2 147" xfId="10464" xr:uid="{DF723573-5BE3-4E3A-987D-B60F018DDA6A}"/>
    <cellStyle name="40% - Énfasis2 147 2" xfId="10465" xr:uid="{F590BF9B-B1F9-42C4-9CED-8628D5CE5C5B}"/>
    <cellStyle name="40% - Énfasis2 147_Margen" xfId="40845" xr:uid="{8CBFFE8C-48CF-4833-A6BA-5009100FF1AF}"/>
    <cellStyle name="40% - Énfasis2 148" xfId="10466" xr:uid="{3F44F71B-4A0B-4797-9525-EB5EEB5CF504}"/>
    <cellStyle name="40% - Énfasis2 148 2" xfId="10467" xr:uid="{CA6CA694-FF6E-44E2-B46B-F3A0ED77E6CF}"/>
    <cellStyle name="40% - Énfasis2 148_Margen" xfId="40846" xr:uid="{2D2BF558-4993-4F97-9F7E-A213EC8703B4}"/>
    <cellStyle name="40% - Énfasis2 149" xfId="10468" xr:uid="{881D9D0D-3A25-4BD5-BEF5-1F28BA2281C1}"/>
    <cellStyle name="40% - Énfasis2 149 2" xfId="10469" xr:uid="{EF56EBA8-118E-4F09-9B92-80B487EAA5BD}"/>
    <cellStyle name="40% - Énfasis2 149_Margen" xfId="40847" xr:uid="{469978B1-C406-477E-9C05-41205709D07B}"/>
    <cellStyle name="40% - Énfasis2 15" xfId="10470" xr:uid="{6299C43A-58F1-4EF8-A290-C3BF368B218E}"/>
    <cellStyle name="40% - Énfasis2 15 2" xfId="10471" xr:uid="{A34000C3-A17A-411B-9BFB-D7F89C2EF3DD}"/>
    <cellStyle name="40% - Énfasis2 15_Margen" xfId="40848" xr:uid="{26F9637F-5A3D-4AC9-BAD4-389DCAA089E5}"/>
    <cellStyle name="40% - Énfasis2 150" xfId="10472" xr:uid="{311CC906-0166-4930-8142-42F1C6D435EC}"/>
    <cellStyle name="40% - Énfasis2 150 2" xfId="10473" xr:uid="{1BA8736A-D41D-43B2-B7C4-5E9665DA98B9}"/>
    <cellStyle name="40% - Énfasis2 150_Margen" xfId="40849" xr:uid="{84BD3552-B05B-4EEE-8538-5204A67A6002}"/>
    <cellStyle name="40% - Énfasis2 151" xfId="10474" xr:uid="{D28598A7-0978-4074-A49E-F0E97BB55DA0}"/>
    <cellStyle name="40% - Énfasis2 151 2" xfId="10475" xr:uid="{56215352-6644-4D9F-8644-EF7E0A42C127}"/>
    <cellStyle name="40% - Énfasis2 151_Margen" xfId="40850" xr:uid="{3AA6492E-63F3-4953-A8E9-13939058EB8D}"/>
    <cellStyle name="40% - Énfasis2 152" xfId="10476" xr:uid="{C6DCA379-114A-45CF-B230-44D23C310BBA}"/>
    <cellStyle name="40% - Énfasis2 152 2" xfId="10477" xr:uid="{73729CD1-BC26-4B71-B7C4-2356CADA7C99}"/>
    <cellStyle name="40% - Énfasis2 152_Margen" xfId="40851" xr:uid="{EE45C85C-3806-4913-8A02-87A691C0933C}"/>
    <cellStyle name="40% - Énfasis2 153" xfId="10478" xr:uid="{1F505023-170F-48AC-84E8-1BFF35FA44B9}"/>
    <cellStyle name="40% - Énfasis2 153 2" xfId="10479" xr:uid="{3B29ADC3-2BFB-4FF3-A2BB-EC53D588B4E7}"/>
    <cellStyle name="40% - Énfasis2 153_Margen" xfId="40852" xr:uid="{44FB4ADC-09B2-43E6-84CD-6BDBFAFD9BE2}"/>
    <cellStyle name="40% - Énfasis2 154" xfId="10480" xr:uid="{F268FD9C-B2A3-4990-8DFA-1C8FF4EB2A2E}"/>
    <cellStyle name="40% - Énfasis2 154 2" xfId="10481" xr:uid="{C08D9324-C159-4AE8-9CEA-562962E23818}"/>
    <cellStyle name="40% - Énfasis2 154_Margen" xfId="40853" xr:uid="{A5063666-1B76-44D9-8A3B-8BC164F8B2E6}"/>
    <cellStyle name="40% - Énfasis2 155" xfId="10482" xr:uid="{D3F625F9-EE86-41DA-ACB7-FBC2D0352CF6}"/>
    <cellStyle name="40% - Énfasis2 155 2" xfId="10483" xr:uid="{18AEFB51-F31B-4211-A76F-6C57D985BF22}"/>
    <cellStyle name="40% - Énfasis2 155_Margen" xfId="40854" xr:uid="{24465DA8-F86A-435A-91E8-BF9945B65A02}"/>
    <cellStyle name="40% - Énfasis2 156" xfId="10484" xr:uid="{C030503F-BAA4-4BB0-A45B-3D695720F4EF}"/>
    <cellStyle name="40% - Énfasis2 156 2" xfId="10485" xr:uid="{C76E761A-F70E-4216-B803-34625BA14687}"/>
    <cellStyle name="40% - Énfasis2 156_Margen" xfId="40855" xr:uid="{F0E956A3-1A97-4A08-AC30-2DE829E49E37}"/>
    <cellStyle name="40% - Énfasis2 157" xfId="10486" xr:uid="{C1299A9E-5029-43A6-8972-FAF16F0D703E}"/>
    <cellStyle name="40% - Énfasis2 157 2" xfId="10487" xr:uid="{931CF11F-C20B-46C7-8744-02CF998A6B8C}"/>
    <cellStyle name="40% - Énfasis2 157_Margen" xfId="40856" xr:uid="{3E8608D5-5DC7-41B5-854C-EFA2822AAA80}"/>
    <cellStyle name="40% - Énfasis2 158" xfId="10488" xr:uid="{73494E10-D5E6-4875-B0B9-3A7C5EAD38CA}"/>
    <cellStyle name="40% - Énfasis2 158 2" xfId="10489" xr:uid="{AB5F63AC-CA55-4CCD-9089-893D09C0E199}"/>
    <cellStyle name="40% - Énfasis2 158_Margen" xfId="40857" xr:uid="{3BFE078F-E2F9-4AF3-8190-142A26181CE8}"/>
    <cellStyle name="40% - Énfasis2 159" xfId="10490" xr:uid="{7D9B99B1-142A-49EA-98A5-6EF185290EAB}"/>
    <cellStyle name="40% - Énfasis2 159 2" xfId="10491" xr:uid="{1081E2E4-6B42-4871-AF11-9DA6A417208C}"/>
    <cellStyle name="40% - Énfasis2 159_Margen" xfId="40858" xr:uid="{E0AE21F6-2452-492D-A4AC-D43A1F1AB920}"/>
    <cellStyle name="40% - Énfasis2 16" xfId="10492" xr:uid="{5DD05CE6-7F7D-46C0-8FC9-CEA950DB9E04}"/>
    <cellStyle name="40% - Énfasis2 16 2" xfId="10493" xr:uid="{04BE471C-DB31-49B2-A323-4C1D39C5EA70}"/>
    <cellStyle name="40% - Énfasis2 16_Margen" xfId="40859" xr:uid="{2FA1521F-DD55-4363-A19F-A4E7BF4F3928}"/>
    <cellStyle name="40% - Énfasis2 160" xfId="10494" xr:uid="{4DCA823D-2719-4FAC-B6C3-962467F0DFAE}"/>
    <cellStyle name="40% - Énfasis2 160 2" xfId="10495" xr:uid="{BF12D7DD-D6DA-4BDD-8B4E-4AF9DEEACDCF}"/>
    <cellStyle name="40% - Énfasis2 160_Margen" xfId="40860" xr:uid="{C1A0D0CA-7298-4B30-9815-E9AB9E204DFC}"/>
    <cellStyle name="40% - Énfasis2 161" xfId="10496" xr:uid="{E983145D-7B85-42A8-94FF-04E66A7690B0}"/>
    <cellStyle name="40% - Énfasis2 161 2" xfId="10497" xr:uid="{55254702-4954-44C3-83CB-CBB881CD59DA}"/>
    <cellStyle name="40% - Énfasis2 161_Margen" xfId="40861" xr:uid="{852F9358-366C-442F-8437-482A12DE2F60}"/>
    <cellStyle name="40% - Énfasis2 162" xfId="10498" xr:uid="{E6019491-8D32-4177-93F7-6FC50F7F5C90}"/>
    <cellStyle name="40% - Énfasis2 162 2" xfId="10499" xr:uid="{C0FDF799-027B-4629-8818-2139361F0ACF}"/>
    <cellStyle name="40% - Énfasis2 162_Margen" xfId="40862" xr:uid="{B45D547A-97F4-4391-83D9-E61A6DD4E6A4}"/>
    <cellStyle name="40% - Énfasis2 163" xfId="10500" xr:uid="{87AD79BF-E9C5-4F4E-B510-B08F2E9472B9}"/>
    <cellStyle name="40% - Énfasis2 163 2" xfId="10501" xr:uid="{CC655751-E49A-4652-950E-5A94A0A64AE1}"/>
    <cellStyle name="40% - Énfasis2 163_Margen" xfId="40863" xr:uid="{A3335388-9D87-431F-B7C6-D7F8E50BDBAD}"/>
    <cellStyle name="40% - Énfasis2 164" xfId="10502" xr:uid="{91694EB1-615D-4F18-B67E-38AB093FDA1E}"/>
    <cellStyle name="40% - Énfasis2 164 2" xfId="10503" xr:uid="{F2FB595D-C45D-418A-9FE6-031136197AA3}"/>
    <cellStyle name="40% - Énfasis2 164_Margen" xfId="40864" xr:uid="{8748039F-61B9-4D4B-9FA2-9F3F32837CAB}"/>
    <cellStyle name="40% - Énfasis2 165" xfId="10504" xr:uid="{61193E77-F203-4251-8F26-083A78BFE5B2}"/>
    <cellStyle name="40% - Énfasis2 165 2" xfId="10505" xr:uid="{197867F5-3C21-4594-9335-3DD2F7DCF0A5}"/>
    <cellStyle name="40% - Énfasis2 165_Margen" xfId="40865" xr:uid="{9EC17E6A-23BB-48AF-AB9E-998BD15155EA}"/>
    <cellStyle name="40% - Énfasis2 166" xfId="10506" xr:uid="{8DACAF4D-9AEC-46B2-8AC5-303B32E567D2}"/>
    <cellStyle name="40% - Énfasis2 166 2" xfId="10507" xr:uid="{39099D99-F645-4EBD-8BDE-8DE46DD2627A}"/>
    <cellStyle name="40% - Énfasis2 166_Margen" xfId="40866" xr:uid="{F7766617-05DA-499D-B8DB-9AC4E96E7D14}"/>
    <cellStyle name="40% - Énfasis2 167" xfId="10508" xr:uid="{D97DCAA7-2795-4B47-92D1-DEA1321B92EC}"/>
    <cellStyle name="40% - Énfasis2 167 2" xfId="10509" xr:uid="{31BAA3E8-2460-4F28-99BF-32104A5388E6}"/>
    <cellStyle name="40% - Énfasis2 167_Margen" xfId="40867" xr:uid="{5C6CEEDD-1A3E-4C3F-A0D3-E6BE9688897E}"/>
    <cellStyle name="40% - Énfasis2 168" xfId="10510" xr:uid="{EA38520D-D399-4FE3-933E-087AC72DE15B}"/>
    <cellStyle name="40% - Énfasis2 168 2" xfId="10511" xr:uid="{6CFE0FEE-3070-4800-9F95-A280E86BD063}"/>
    <cellStyle name="40% - Énfasis2 168_Margen" xfId="40868" xr:uid="{FDD18785-B436-4A83-BF21-0FDADAEF92DB}"/>
    <cellStyle name="40% - Énfasis2 169" xfId="10512" xr:uid="{7F562130-2348-4903-B733-F4EA7045EA0C}"/>
    <cellStyle name="40% - Énfasis2 169 2" xfId="10513" xr:uid="{22BC48A2-CFFF-4246-9485-CE1DD4A0B5A4}"/>
    <cellStyle name="40% - Énfasis2 169_Margen" xfId="40869" xr:uid="{E56A5086-B2D8-4635-9FB6-017EF1E4A40C}"/>
    <cellStyle name="40% - Énfasis2 17" xfId="10514" xr:uid="{D9B5FA67-5EE4-40A2-A94C-7F7369CF29AB}"/>
    <cellStyle name="40% - Énfasis2 17 2" xfId="10515" xr:uid="{C245BF36-3834-4EAE-A727-98DCCC372DF5}"/>
    <cellStyle name="40% - Énfasis2 17_Margen" xfId="40870" xr:uid="{023F3D69-3537-46E3-960D-EE052169F452}"/>
    <cellStyle name="40% - Énfasis2 170" xfId="10516" xr:uid="{67D1240F-2398-4C15-B1DC-FC3AEE59F4E0}"/>
    <cellStyle name="40% - Énfasis2 170 2" xfId="10517" xr:uid="{654424FC-33D6-42E2-9C76-CA9D7B8A0BB2}"/>
    <cellStyle name="40% - Énfasis2 170_Margen" xfId="40871" xr:uid="{C951B608-76A0-4D83-9429-C407383D19EB}"/>
    <cellStyle name="40% - Énfasis2 171" xfId="10518" xr:uid="{C48D6907-C4A0-4796-AE8D-85D9F2200B5A}"/>
    <cellStyle name="40% - Énfasis2 171 2" xfId="10519" xr:uid="{0855441F-861B-4EA5-8518-8DA4B518E6F7}"/>
    <cellStyle name="40% - Énfasis2 171_Margen" xfId="40872" xr:uid="{A19EFFA8-8583-46C3-879A-4A1CC3073C68}"/>
    <cellStyle name="40% - Énfasis2 172" xfId="10520" xr:uid="{2884EE27-9AB3-44B1-A418-18C3AC26C477}"/>
    <cellStyle name="40% - Énfasis2 172 2" xfId="10521" xr:uid="{06348D59-F3FA-4794-9C82-39037F2FBBB2}"/>
    <cellStyle name="40% - Énfasis2 172_Margen" xfId="40873" xr:uid="{09BDCFC8-71FE-4B2D-B2F1-F91395CA6E4F}"/>
    <cellStyle name="40% - Énfasis2 173" xfId="10522" xr:uid="{A14685FD-D0E3-4559-AC1B-BB9155E28FAD}"/>
    <cellStyle name="40% - Énfasis2 173 2" xfId="10523" xr:uid="{7E7384F6-5D80-40DD-81B4-AE572500C86E}"/>
    <cellStyle name="40% - Énfasis2 173_Margen" xfId="40874" xr:uid="{10A944A2-4B70-4F1F-831B-6892CBA43748}"/>
    <cellStyle name="40% - Énfasis2 174" xfId="10524" xr:uid="{19D0FE49-DAE7-4890-BDED-439A9F1F3F3F}"/>
    <cellStyle name="40% - Énfasis2 174 2" xfId="10525" xr:uid="{00FF2DFF-A530-43D0-A37E-197CD43AA260}"/>
    <cellStyle name="40% - Énfasis2 174_Margen" xfId="40875" xr:uid="{16D7AA0E-441A-445A-986B-9CE947D739DD}"/>
    <cellStyle name="40% - Énfasis2 175" xfId="10526" xr:uid="{3BB43465-DD50-4416-B1B0-3C6A3A6281A5}"/>
    <cellStyle name="40% - Énfasis2 175 2" xfId="10527" xr:uid="{0803D737-2988-4DC4-9493-E99B1D23C9F7}"/>
    <cellStyle name="40% - Énfasis2 175_Margen" xfId="40876" xr:uid="{96CC8BBD-91D6-41EE-94F2-C73DB3900BAD}"/>
    <cellStyle name="40% - Énfasis2 176" xfId="10528" xr:uid="{4177B88D-5987-4B0A-85A0-71DD22F7E7DF}"/>
    <cellStyle name="40% - Énfasis2 176 2" xfId="10529" xr:uid="{5E892B12-0656-4C03-BD3E-A4F66C250AC3}"/>
    <cellStyle name="40% - Énfasis2 176_Margen" xfId="40877" xr:uid="{9F8EC77B-0B04-4C6B-9CDC-9756CE2B5F7D}"/>
    <cellStyle name="40% - Énfasis2 177" xfId="10530" xr:uid="{CF6B47D8-F5BF-4623-829A-F86198F9FF1C}"/>
    <cellStyle name="40% - Énfasis2 177 2" xfId="10531" xr:uid="{F41F3768-FA72-4552-9D30-8643CDB2AB67}"/>
    <cellStyle name="40% - Énfasis2 177_Margen" xfId="40878" xr:uid="{D6ACBB9B-22A7-4BF2-84D4-6D9490D87978}"/>
    <cellStyle name="40% - Énfasis2 178" xfId="10532" xr:uid="{4C1466B2-93C4-48A3-8C21-B153FD716BE5}"/>
    <cellStyle name="40% - Énfasis2 178 2" xfId="10533" xr:uid="{B4B8DD9E-99C5-4C20-B953-A053B5D452E6}"/>
    <cellStyle name="40% - Énfasis2 178_Margen" xfId="40879" xr:uid="{A3AA0110-45DB-4F46-A418-EB35F6D53256}"/>
    <cellStyle name="40% - Énfasis2 179" xfId="10534" xr:uid="{B81200CA-7B35-4156-B9A0-B61EB6B0BB09}"/>
    <cellStyle name="40% - Énfasis2 179 2" xfId="10535" xr:uid="{07791744-D43B-458A-98BA-920DA74DB9B3}"/>
    <cellStyle name="40% - Énfasis2 179_Margen" xfId="40880" xr:uid="{66A2F1CE-CB33-47A7-A0B4-7A250A77E7F4}"/>
    <cellStyle name="40% - Énfasis2 18" xfId="10536" xr:uid="{CC3C11C7-B8FA-492C-A140-3311312C2BBC}"/>
    <cellStyle name="40% - Énfasis2 18 2" xfId="10537" xr:uid="{D5FD048C-3D79-43F7-8033-AAED0B087C76}"/>
    <cellStyle name="40% - Énfasis2 18_Margen" xfId="40881" xr:uid="{0127150E-D377-4CB8-86BA-39C1554AA6AD}"/>
    <cellStyle name="40% - Énfasis2 180" xfId="10538" xr:uid="{DD4B6BCD-DB96-4A4E-B85A-D72F09CB5399}"/>
    <cellStyle name="40% - Énfasis2 180 2" xfId="10539" xr:uid="{00A394A7-0FF7-4215-95C8-071043D25282}"/>
    <cellStyle name="40% - Énfasis2 180_Margen" xfId="40882" xr:uid="{2A60E415-B9D6-4867-8BFC-A370D5E3CBE3}"/>
    <cellStyle name="40% - Énfasis2 181" xfId="10540" xr:uid="{BCD61AC4-7430-47BD-B3DA-D10D8FE92A62}"/>
    <cellStyle name="40% - Énfasis2 181 2" xfId="10541" xr:uid="{2E64154A-B7EB-47BE-86C8-015639FDFED5}"/>
    <cellStyle name="40% - Énfasis2 181_Margen" xfId="40883" xr:uid="{DC25887B-3655-40A0-A8CD-CC615377DA15}"/>
    <cellStyle name="40% - Énfasis2 182" xfId="10542" xr:uid="{6018CE80-AF45-411F-849F-3A88D7381C74}"/>
    <cellStyle name="40% - Énfasis2 182 2" xfId="10543" xr:uid="{107C093F-1877-42F6-9944-484CFE91DC45}"/>
    <cellStyle name="40% - Énfasis2 182_Margen" xfId="40884" xr:uid="{FC7248B8-0F41-4596-9FE6-D889FA03DD1E}"/>
    <cellStyle name="40% - Énfasis2 183" xfId="10544" xr:uid="{D9A4EC95-CD4C-49DF-A806-E76270C2ACAE}"/>
    <cellStyle name="40% - Énfasis2 183 2" xfId="10545" xr:uid="{52A7BF51-5B47-4E4C-8C45-EDDDA59A0DF9}"/>
    <cellStyle name="40% - Énfasis2 183_Margen" xfId="40885" xr:uid="{23DD07DC-9729-40F6-9421-D529EE4CCFE1}"/>
    <cellStyle name="40% - Énfasis2 184" xfId="10546" xr:uid="{04740FAB-7988-4040-8983-0E04A576FC7E}"/>
    <cellStyle name="40% - Énfasis2 184 2" xfId="10547" xr:uid="{E2474BFD-82F9-45B6-9D2A-F4224A947C6E}"/>
    <cellStyle name="40% - Énfasis2 184_Margen" xfId="40886" xr:uid="{44CF9985-D1FC-4D04-B053-0ADF18192022}"/>
    <cellStyle name="40% - Énfasis2 19" xfId="10548" xr:uid="{2696F1A2-9C2E-4A8A-A1A8-270B500D3EAF}"/>
    <cellStyle name="40% - Énfasis2 19 2" xfId="10549" xr:uid="{4CE2E7B0-328E-499A-9844-E318EA1FF743}"/>
    <cellStyle name="40% - Énfasis2 19_Margen" xfId="40887" xr:uid="{D9283A4B-3BBB-453E-B79E-5D65318E8080}"/>
    <cellStyle name="40% - Énfasis2 2" xfId="511" xr:uid="{D58A56AA-8EB1-459F-A08B-83DB29B68ADF}"/>
    <cellStyle name="40% - Énfasis2 2 10" xfId="512" xr:uid="{D21ECBE9-BAB1-4066-8896-136F168C01BC}"/>
    <cellStyle name="40% - Énfasis2 2 11" xfId="513" xr:uid="{3679D1E4-3B8E-4E10-8B72-552588FC7219}"/>
    <cellStyle name="40% - Énfasis2 2 12" xfId="514" xr:uid="{C1BD95E5-D74B-49B4-95C0-BEBB03365D26}"/>
    <cellStyle name="40% - Énfasis2 2 13" xfId="515" xr:uid="{98C1486A-ACB2-4DB3-8E75-047384F18146}"/>
    <cellStyle name="40% - Énfasis2 2 14" xfId="516" xr:uid="{74E2E6C7-B165-4CCC-857F-FEA401831598}"/>
    <cellStyle name="40% - Énfasis2 2 15" xfId="517" xr:uid="{307B8D4A-6858-4664-A0A2-0A83BF83ACCC}"/>
    <cellStyle name="40% - Énfasis2 2 16" xfId="518" xr:uid="{2DCC16F8-FA5D-4538-8F6B-D4725B790A4A}"/>
    <cellStyle name="40% - Énfasis2 2 17" xfId="519" xr:uid="{234671F0-C83A-40F1-8E5D-77330BB3D8AB}"/>
    <cellStyle name="40% - Énfasis2 2 18" xfId="520" xr:uid="{3C42200D-E3F8-43F9-854B-FEE64A90C95F}"/>
    <cellStyle name="40% - Énfasis2 2 19" xfId="48638" xr:uid="{6009E090-AF43-4D1D-BBB0-FE499CFEE144}"/>
    <cellStyle name="40% - Énfasis2 2 2" xfId="521" xr:uid="{CEC6A1C9-E014-4ADF-AC7B-AB7F2C9B5AD2}"/>
    <cellStyle name="40% - Énfasis2 2 2 2" xfId="40888" xr:uid="{2A1CF0A8-3E59-4449-93F3-38EC56C8B3AB}"/>
    <cellStyle name="40% - Énfasis2 2 2 3" xfId="48639" xr:uid="{C7F116A8-93C8-44F8-BC93-CB9CF1BFD629}"/>
    <cellStyle name="40% - Énfasis2 2 3" xfId="522" xr:uid="{B418D868-1CF8-4BAD-8FC2-DFBBFE85D31F}"/>
    <cellStyle name="40% - Énfasis2 2 4" xfId="523" xr:uid="{C01FD4A2-D72E-40ED-AD52-93E262E2B093}"/>
    <cellStyle name="40% - Énfasis2 2 5" xfId="524" xr:uid="{A84B6353-78B1-4EB7-9D9B-EA2225CA5696}"/>
    <cellStyle name="40% - Énfasis2 2 6" xfId="525" xr:uid="{89583696-A68D-4219-87EF-9751A7CDD679}"/>
    <cellStyle name="40% - Énfasis2 2 7" xfId="526" xr:uid="{275492A7-307A-4074-BD59-57C95F1E7457}"/>
    <cellStyle name="40% - Énfasis2 2 8" xfId="527" xr:uid="{90A9936D-145E-4723-B139-2842B2DF550C}"/>
    <cellStyle name="40% - Énfasis2 2 9" xfId="528" xr:uid="{DCE5B43F-34E5-4BA4-BEAB-A70AAB8B6FCD}"/>
    <cellStyle name="40% - Énfasis2 2_Margen" xfId="40889" xr:uid="{A8460D0B-7C2B-49D5-A9F2-80A6F6CB6072}"/>
    <cellStyle name="40% - Énfasis2 20" xfId="10550" xr:uid="{ED31B8E5-F283-4F37-BAC7-DAE4A6BACCAB}"/>
    <cellStyle name="40% - Énfasis2 20 2" xfId="10551" xr:uid="{B915A7FF-3AE4-4837-A00A-D829B44E5630}"/>
    <cellStyle name="40% - Énfasis2 20_Margen" xfId="40890" xr:uid="{FB114F7A-FE5B-4C8D-96BB-2C7E6323358A}"/>
    <cellStyle name="40% - Énfasis2 21" xfId="10552" xr:uid="{9BDA99AF-A502-42EC-B415-E40A7B6B52EC}"/>
    <cellStyle name="40% - Énfasis2 21 2" xfId="10553" xr:uid="{E9302AE4-AA07-4F07-8238-D5BD9B4AF4DC}"/>
    <cellStyle name="40% - Énfasis2 21_Margen" xfId="40891" xr:uid="{52BEA63F-B933-4710-BEBA-D77EA1647901}"/>
    <cellStyle name="40% - Énfasis2 22" xfId="10554" xr:uid="{8C54FB70-F5DE-40F9-BF2E-544CFEA3DC35}"/>
    <cellStyle name="40% - Énfasis2 22 2" xfId="10555" xr:uid="{A1F9B99A-DD39-41DC-8FBB-784BB5BB6A9F}"/>
    <cellStyle name="40% - Énfasis2 22_Margen" xfId="40892" xr:uid="{FF755881-43F3-4B4A-8BB5-3D25BE4D075D}"/>
    <cellStyle name="40% - Énfasis2 23" xfId="10556" xr:uid="{D9988484-DF97-4136-9395-1A4AC6DF867A}"/>
    <cellStyle name="40% - Énfasis2 23 2" xfId="10557" xr:uid="{3F72930E-FE1A-4D02-A843-EBCA9987BBA4}"/>
    <cellStyle name="40% - Énfasis2 23_Margen" xfId="40893" xr:uid="{B04BEEDF-83EF-4413-A769-3136E52B80A8}"/>
    <cellStyle name="40% - Énfasis2 24" xfId="10558" xr:uid="{C24D89FC-1013-48BA-BDA5-FDF20798F95E}"/>
    <cellStyle name="40% - Énfasis2 24 2" xfId="10559" xr:uid="{C49BBD5C-BAE0-4565-8CF5-AA5AEECB6A88}"/>
    <cellStyle name="40% - Énfasis2 24_Margen" xfId="40894" xr:uid="{F3F32E58-000E-40C8-A89D-6EA715C21765}"/>
    <cellStyle name="40% - Énfasis2 25" xfId="10560" xr:uid="{43EC93A5-BF8C-4A60-9AF8-5F58BDF26733}"/>
    <cellStyle name="40% - Énfasis2 25 2" xfId="10561" xr:uid="{979EF246-873A-4B9D-A2A7-2065CCB434F6}"/>
    <cellStyle name="40% - Énfasis2 25_Margen" xfId="40895" xr:uid="{390CCC86-D3A5-447C-9E3A-A4977D362A45}"/>
    <cellStyle name="40% - Énfasis2 26" xfId="10562" xr:uid="{94A5BCC8-481E-4072-A791-A489BF2095B4}"/>
    <cellStyle name="40% - Énfasis2 26 2" xfId="10563" xr:uid="{97090498-2B65-4001-A0FC-0F5571F637E1}"/>
    <cellStyle name="40% - Énfasis2 26_Margen" xfId="40896" xr:uid="{05763C70-BFDD-4E4F-876F-390BAB3DE30A}"/>
    <cellStyle name="40% - Énfasis2 27" xfId="10564" xr:uid="{8C24AB65-FD7D-48B4-B0B1-DA56B3153F78}"/>
    <cellStyle name="40% - Énfasis2 27 2" xfId="10565" xr:uid="{0F040849-AEEB-414A-A2CE-E2A5DCDF05A2}"/>
    <cellStyle name="40% - Énfasis2 27_Margen" xfId="40897" xr:uid="{6504AB2B-5489-4040-A78F-3DD7F63FB199}"/>
    <cellStyle name="40% - Énfasis2 28" xfId="10566" xr:uid="{FD4B585E-8856-433C-B9B5-B5A11C47AB1A}"/>
    <cellStyle name="40% - Énfasis2 28 2" xfId="10567" xr:uid="{395EEBE8-953D-4016-B2A9-EE8A72FA783D}"/>
    <cellStyle name="40% - Énfasis2 28_Margen" xfId="40898" xr:uid="{A13A0354-3C28-4E4A-BD38-74374CBFE57D}"/>
    <cellStyle name="40% - Énfasis2 29" xfId="10568" xr:uid="{44758E78-1566-42A7-828D-948FEA41BFF1}"/>
    <cellStyle name="40% - Énfasis2 29 2" xfId="10569" xr:uid="{F14D10B7-82FA-466E-9C7A-ED0EDE5EF6DC}"/>
    <cellStyle name="40% - Énfasis2 29_Margen" xfId="40899" xr:uid="{B1F9C465-05A3-42D4-AA05-5326345AB741}"/>
    <cellStyle name="40% - Énfasis2 3" xfId="529" xr:uid="{E33563F8-A098-4B26-A328-B01DB38A1514}"/>
    <cellStyle name="40% - Énfasis2 3 10" xfId="530" xr:uid="{D27D51AE-B31D-4DCB-925D-AA959D0E096E}"/>
    <cellStyle name="40% - Énfasis2 3 11" xfId="531" xr:uid="{D91E9C52-C834-455D-9B72-E23CD5CBB350}"/>
    <cellStyle name="40% - Énfasis2 3 12" xfId="532" xr:uid="{2055252D-55D0-4673-8BA8-758C809D8EF0}"/>
    <cellStyle name="40% - Énfasis2 3 13" xfId="533" xr:uid="{8DCEE503-64E2-408F-9174-6E4ADE0C97F4}"/>
    <cellStyle name="40% - Énfasis2 3 14" xfId="534" xr:uid="{D461FEEE-E7C1-46AD-B9DB-A627AA4C9DBD}"/>
    <cellStyle name="40% - Énfasis2 3 15" xfId="535" xr:uid="{191EB0A6-8125-4D83-B061-604CEF145826}"/>
    <cellStyle name="40% - Énfasis2 3 16" xfId="536" xr:uid="{E93F1875-8235-451D-A64C-28B7B0655419}"/>
    <cellStyle name="40% - Énfasis2 3 17" xfId="537" xr:uid="{BC713587-3B99-4922-9181-4A2F49E5B857}"/>
    <cellStyle name="40% - Énfasis2 3 18" xfId="538" xr:uid="{93539177-42B6-4DF5-9A1A-1661251ED1A1}"/>
    <cellStyle name="40% - Énfasis2 3 19" xfId="48640" xr:uid="{4D7825BE-4A84-4649-8D40-CA63B0268C25}"/>
    <cellStyle name="40% - Énfasis2 3 2" xfId="539" xr:uid="{5AE42266-FEDB-4F00-9415-6798F1E17B2D}"/>
    <cellStyle name="40% - Énfasis2 3 2 2" xfId="48641" xr:uid="{FFEC741E-519C-40A2-9B8D-65058281CE34}"/>
    <cellStyle name="40% - Énfasis2 3 20" xfId="49583" xr:uid="{DC74A415-0FFB-490A-A8F2-E0E74726E9C2}"/>
    <cellStyle name="40% - Énfasis2 3 3" xfId="540" xr:uid="{B811747F-5FED-4C64-90FF-6A808226B6A8}"/>
    <cellStyle name="40% - Énfasis2 3 4" xfId="541" xr:uid="{8F63911D-AEC3-473B-9012-706C58DB82AB}"/>
    <cellStyle name="40% - Énfasis2 3 5" xfId="542" xr:uid="{C66B70DB-4501-4F88-B49C-09DAEAC39EDD}"/>
    <cellStyle name="40% - Énfasis2 3 6" xfId="543" xr:uid="{5472FFC5-B237-4595-BA84-033EE59B0DC5}"/>
    <cellStyle name="40% - Énfasis2 3 7" xfId="544" xr:uid="{E4C5B39C-6345-4A39-9F5E-894AD63EA861}"/>
    <cellStyle name="40% - Énfasis2 3 8" xfId="545" xr:uid="{2B0DEAA8-D480-4C10-97A3-A1A1C830F8F3}"/>
    <cellStyle name="40% - Énfasis2 3 9" xfId="546" xr:uid="{20A9F1D5-730C-4B14-9922-275A961269C1}"/>
    <cellStyle name="40% - Énfasis2 3_Margen" xfId="40900" xr:uid="{4AC19A30-9A4B-4EEC-94D2-DC0414752298}"/>
    <cellStyle name="40% - Énfasis2 30" xfId="10570" xr:uid="{E7D7DEF8-661D-4CDE-BD84-0A5ACDEC0CE7}"/>
    <cellStyle name="40% - Énfasis2 30 2" xfId="10571" xr:uid="{51BEBDFA-9CF8-4060-93B2-E34447566A61}"/>
    <cellStyle name="40% - Énfasis2 30_Margen" xfId="40901" xr:uid="{D103B85C-84F1-4535-B6F8-6B0D29A1616F}"/>
    <cellStyle name="40% - Énfasis2 31" xfId="10572" xr:uid="{332E62A4-68A4-41A2-84CF-C68D0079BC3B}"/>
    <cellStyle name="40% - Énfasis2 31 2" xfId="10573" xr:uid="{DEE9202D-A3A6-4D4E-B57F-C2216BFEEF81}"/>
    <cellStyle name="40% - Énfasis2 31_Margen" xfId="40902" xr:uid="{92544A47-BFD0-4259-9BEF-1927B3E06AF2}"/>
    <cellStyle name="40% - Énfasis2 32" xfId="10574" xr:uid="{BEEF9D72-C105-413B-A9E8-855BE5BD4972}"/>
    <cellStyle name="40% - Énfasis2 32 2" xfId="10575" xr:uid="{8BF3A52B-4641-48E4-AC44-70411E7BFBFB}"/>
    <cellStyle name="40% - Énfasis2 32_Margen" xfId="40903" xr:uid="{23ECB821-E1F8-4B23-B8FB-47B5D359C7BE}"/>
    <cellStyle name="40% - Énfasis2 33" xfId="10576" xr:uid="{2EB613F8-C22B-41A0-A96B-5FDB1C469057}"/>
    <cellStyle name="40% - Énfasis2 33 2" xfId="10577" xr:uid="{44B72D99-730C-4B83-8E90-59F09A5B6A7A}"/>
    <cellStyle name="40% - Énfasis2 33_Margen" xfId="40904" xr:uid="{40E4A863-814F-4076-B55F-9F55146328F0}"/>
    <cellStyle name="40% - Énfasis2 34" xfId="10578" xr:uid="{DEC35340-3167-46C8-A2B4-26964923BB67}"/>
    <cellStyle name="40% - Énfasis2 34 2" xfId="10579" xr:uid="{7AB15A08-C404-4736-A5AB-923FB6F1B673}"/>
    <cellStyle name="40% - Énfasis2 34_Margen" xfId="40905" xr:uid="{97420657-9F38-43BC-9638-31B90B59325F}"/>
    <cellStyle name="40% - Énfasis2 35" xfId="10580" xr:uid="{F3093A30-D7AF-4436-8ED6-7329D0C99CAD}"/>
    <cellStyle name="40% - Énfasis2 35 2" xfId="10581" xr:uid="{CD4FA159-A22F-4DE4-A609-51AF00794448}"/>
    <cellStyle name="40% - Énfasis2 35_Margen" xfId="40906" xr:uid="{009910FE-BAF2-4BF0-8175-02013EADE311}"/>
    <cellStyle name="40% - Énfasis2 36" xfId="10582" xr:uid="{D85A6F69-3B38-454F-8891-7D3DDBCBE189}"/>
    <cellStyle name="40% - Énfasis2 36 2" xfId="10583" xr:uid="{3ADC751D-AE6B-45BF-A3B8-615B4C98E0DE}"/>
    <cellStyle name="40% - Énfasis2 36_Margen" xfId="40907" xr:uid="{43CC3F42-14FD-4106-9208-6D0EEB4753E0}"/>
    <cellStyle name="40% - Énfasis2 37" xfId="10584" xr:uid="{6ACE2320-7FDE-422A-A1C1-BF8D35AD5CF0}"/>
    <cellStyle name="40% - Énfasis2 37 2" xfId="10585" xr:uid="{62FC7973-C6B2-4A5E-ACA9-12A73B66A3A6}"/>
    <cellStyle name="40% - Énfasis2 37_Margen" xfId="40908" xr:uid="{69F40AC2-B462-4422-B863-95FAABB29C2E}"/>
    <cellStyle name="40% - Énfasis2 38" xfId="10586" xr:uid="{66A7BC85-12A1-4DE9-BFE9-FD4E238A8D3E}"/>
    <cellStyle name="40% - Énfasis2 38 2" xfId="10587" xr:uid="{853F6E3D-6AE8-46D3-AD84-C4E891F9344D}"/>
    <cellStyle name="40% - Énfasis2 38_Margen" xfId="40909" xr:uid="{D71E989C-62D2-435B-B083-B88C3A4B5241}"/>
    <cellStyle name="40% - Énfasis2 39" xfId="10588" xr:uid="{8E844348-B146-413B-A456-69EADAAED76E}"/>
    <cellStyle name="40% - Énfasis2 39 2" xfId="10589" xr:uid="{589CBD7D-F60C-40F4-BDE0-0DA36968ED08}"/>
    <cellStyle name="40% - Énfasis2 39_Margen" xfId="40910" xr:uid="{7256C138-8FEB-4075-BD98-528B3F56E03A}"/>
    <cellStyle name="40% - Énfasis2 4" xfId="547" xr:uid="{71228330-802E-45A1-8781-D71D5D00F397}"/>
    <cellStyle name="40% - Énfasis2 4 10" xfId="548" xr:uid="{66D3A67C-D0EC-4716-A188-C32C088F599A}"/>
    <cellStyle name="40% - Énfasis2 4 11" xfId="549" xr:uid="{4223139F-FA6A-4B33-8753-D44EE0ACFE26}"/>
    <cellStyle name="40% - Énfasis2 4 12" xfId="550" xr:uid="{8FC30A0B-CE8C-4825-B186-7E37DD75B687}"/>
    <cellStyle name="40% - Énfasis2 4 13" xfId="551" xr:uid="{2E558FCC-F931-40DC-8CF6-73919432118D}"/>
    <cellStyle name="40% - Énfasis2 4 14" xfId="552" xr:uid="{6141CB44-B4C8-4D21-9923-BBE6A789EE7C}"/>
    <cellStyle name="40% - Énfasis2 4 15" xfId="553" xr:uid="{EE840153-162B-4310-8C7D-5C7EBCE5AED4}"/>
    <cellStyle name="40% - Énfasis2 4 16" xfId="554" xr:uid="{8DA61A33-4DF6-43F9-9545-F454CA1A40AE}"/>
    <cellStyle name="40% - Énfasis2 4 17" xfId="555" xr:uid="{ED4F4A62-A010-46E2-AE36-FFB4D642F2D7}"/>
    <cellStyle name="40% - Énfasis2 4 18" xfId="556" xr:uid="{A231E408-DA80-46A6-B15A-1047AF1DAA5C}"/>
    <cellStyle name="40% - Énfasis2 4 19" xfId="48642" xr:uid="{7CB2CC22-CEF1-4EDC-8882-0B6E64CEEEFD}"/>
    <cellStyle name="40% - Énfasis2 4 2" xfId="557" xr:uid="{A51E11FD-F757-4BDA-8D35-B4D4E86A13F9}"/>
    <cellStyle name="40% - Énfasis2 4 3" xfId="558" xr:uid="{24F1AA59-37BD-47E8-8D14-87EBBD9DD74A}"/>
    <cellStyle name="40% - Énfasis2 4 4" xfId="559" xr:uid="{5E873F2B-BAC4-4CCD-80F8-DE926CC6C11D}"/>
    <cellStyle name="40% - Énfasis2 4 5" xfId="560" xr:uid="{2E274F7B-AB08-43D8-BD68-2C4524E7B2E6}"/>
    <cellStyle name="40% - Énfasis2 4 6" xfId="561" xr:uid="{AC57F254-87E4-4692-939B-CB11C3229BB1}"/>
    <cellStyle name="40% - Énfasis2 4 7" xfId="562" xr:uid="{842AA8C6-8857-4853-86BD-A4AB6A2A1CE8}"/>
    <cellStyle name="40% - Énfasis2 4 8" xfId="563" xr:uid="{11D8C8AC-7485-4ECB-9024-CF4E486F5FBD}"/>
    <cellStyle name="40% - Énfasis2 4 9" xfId="564" xr:uid="{1FC5917F-CF36-4510-98C8-41CF2B3E3E94}"/>
    <cellStyle name="40% - Énfasis2 4_Margen" xfId="40911" xr:uid="{49A640DE-90CD-45FD-8A93-C45E9CE78D54}"/>
    <cellStyle name="40% - Énfasis2 40" xfId="10590" xr:uid="{DCFE57B8-258B-4242-9ABC-2B58C3ADC8C5}"/>
    <cellStyle name="40% - Énfasis2 40 2" xfId="10591" xr:uid="{2A85DB63-26E6-4183-A8AC-601A9F859D43}"/>
    <cellStyle name="40% - Énfasis2 40_Margen" xfId="40912" xr:uid="{61AC18A7-EFE5-42C2-A9F2-B5266E58103A}"/>
    <cellStyle name="40% - Énfasis2 41" xfId="10592" xr:uid="{6F09AB69-D4E3-4298-BB6F-76903213BC51}"/>
    <cellStyle name="40% - Énfasis2 41 2" xfId="10593" xr:uid="{54863ED3-E6F5-4CFC-B936-FCC44756A38C}"/>
    <cellStyle name="40% - Énfasis2 41_Margen" xfId="40913" xr:uid="{BD8615BB-903A-4A10-9BEA-B41BB11FF112}"/>
    <cellStyle name="40% - Énfasis2 42" xfId="10594" xr:uid="{44F34179-3E1E-4FC2-AFD2-D6E3C80CE78C}"/>
    <cellStyle name="40% - Énfasis2 42 2" xfId="10595" xr:uid="{913B887D-26D8-4F76-A931-CCA9C8A8A3A1}"/>
    <cellStyle name="40% - Énfasis2 42_Margen" xfId="40914" xr:uid="{2CCC462F-A597-49F2-9BDF-7505037C5375}"/>
    <cellStyle name="40% - Énfasis2 43" xfId="10596" xr:uid="{C89DFBB1-4CB0-4678-8C70-0D2BA93DCCA5}"/>
    <cellStyle name="40% - Énfasis2 43 2" xfId="10597" xr:uid="{95B58EED-3C2E-466D-AB1F-7C6AAD7D7DAA}"/>
    <cellStyle name="40% - Énfasis2 43_Margen" xfId="40915" xr:uid="{83B96B72-ED7C-46BD-8DF8-92C060AE4780}"/>
    <cellStyle name="40% - Énfasis2 44" xfId="10598" xr:uid="{3692E34E-18EF-4B7A-BDA1-85E1C62000B6}"/>
    <cellStyle name="40% - Énfasis2 44 2" xfId="10599" xr:uid="{63B75E10-0A05-4CBB-BBF1-06633755712C}"/>
    <cellStyle name="40% - Énfasis2 44_Margen" xfId="40916" xr:uid="{1EBB8702-C1C8-4BB1-94E9-6B54FDCAA149}"/>
    <cellStyle name="40% - Énfasis2 45" xfId="10600" xr:uid="{CDE257CE-D43A-48F9-8ABE-FB0016BE5257}"/>
    <cellStyle name="40% - Énfasis2 45 2" xfId="10601" xr:uid="{3C75EF15-223D-4B2A-B9A7-5EDF2AFB2DB9}"/>
    <cellStyle name="40% - Énfasis2 45_Margen" xfId="40917" xr:uid="{024A5107-3E15-439C-BC9C-CD9B1FF029F0}"/>
    <cellStyle name="40% - Énfasis2 46" xfId="10602" xr:uid="{CA6F9BD9-169F-47F4-8EB1-CA113C1A2021}"/>
    <cellStyle name="40% - Énfasis2 46 2" xfId="10603" xr:uid="{93A27E40-9D6E-4CBF-8207-A48F7C03322A}"/>
    <cellStyle name="40% - Énfasis2 46_Margen" xfId="40918" xr:uid="{7DA9175E-4CBA-4630-8816-53C339D94A8D}"/>
    <cellStyle name="40% - Énfasis2 47" xfId="10604" xr:uid="{2AD99148-B6F6-4072-8720-E5113051AB7F}"/>
    <cellStyle name="40% - Énfasis2 47 2" xfId="10605" xr:uid="{0A6EF441-649D-40F0-B5FB-B4008A582B93}"/>
    <cellStyle name="40% - Énfasis2 47_Margen" xfId="40919" xr:uid="{76772DBA-2824-434A-9043-5C894082CBD0}"/>
    <cellStyle name="40% - Énfasis2 48" xfId="10606" xr:uid="{FC2393BC-E62D-470C-96BB-D23599C52419}"/>
    <cellStyle name="40% - Énfasis2 48 2" xfId="10607" xr:uid="{B52AE31A-5F31-4B9C-9A59-BEFAF02D9733}"/>
    <cellStyle name="40% - Énfasis2 48_Margen" xfId="40920" xr:uid="{02624000-1EB9-4648-B2AB-8E453853978C}"/>
    <cellStyle name="40% - Énfasis2 49" xfId="10608" xr:uid="{6832E8D6-A868-461F-891A-F66DC990710F}"/>
    <cellStyle name="40% - Énfasis2 49 2" xfId="10609" xr:uid="{6E404994-0967-4111-BBCE-1F2B28A66D05}"/>
    <cellStyle name="40% - Énfasis2 49_Margen" xfId="40921" xr:uid="{E7D0C7F6-A785-44FE-822B-ED62DDC5EF90}"/>
    <cellStyle name="40% - Énfasis2 5" xfId="565" xr:uid="{3112B22D-31FE-414C-A7E8-ADC8227F875E}"/>
    <cellStyle name="40% - Énfasis2 5 2" xfId="10610" xr:uid="{C6738C75-7149-4D11-B15A-6FF169F8C5C6}"/>
    <cellStyle name="40% - Énfasis2 5 3" xfId="10611" xr:uid="{38B81803-AB88-4A3A-8A02-1096EA3D2BD3}"/>
    <cellStyle name="40% - Énfasis2 5_Margen" xfId="40922" xr:uid="{AA73C001-B82B-4804-A316-99B49CB15EC6}"/>
    <cellStyle name="40% - Énfasis2 50" xfId="10612" xr:uid="{4BDF0788-F119-4415-BB14-465200FD89F4}"/>
    <cellStyle name="40% - Énfasis2 50 2" xfId="10613" xr:uid="{7779BE65-D594-4082-B186-E7B2883E6B78}"/>
    <cellStyle name="40% - Énfasis2 50_Margen" xfId="40923" xr:uid="{BCB5D39E-4306-4FF7-BEFE-29384F7B649A}"/>
    <cellStyle name="40% - Énfasis2 51" xfId="10614" xr:uid="{710F62DC-4223-41D4-A443-5ED56E24E2D4}"/>
    <cellStyle name="40% - Énfasis2 51 2" xfId="10615" xr:uid="{CD1E9724-F962-46E8-8AF2-CE50C790E64D}"/>
    <cellStyle name="40% - Énfasis2 51_Margen" xfId="40924" xr:uid="{44E6F811-8A7A-42D2-AA7D-2F40B989873E}"/>
    <cellStyle name="40% - Énfasis2 52" xfId="10616" xr:uid="{91641E76-2738-4601-BD6F-01F435AD8B13}"/>
    <cellStyle name="40% - Énfasis2 52 2" xfId="10617" xr:uid="{B236A4FD-2464-42AD-99EB-8C598F1BA4DF}"/>
    <cellStyle name="40% - Énfasis2 52_Margen" xfId="40925" xr:uid="{2806B230-69B2-4965-88DF-EF427F08BF63}"/>
    <cellStyle name="40% - Énfasis2 53" xfId="10618" xr:uid="{C60F8B3F-FF0B-47CC-8973-7517E8A34FFD}"/>
    <cellStyle name="40% - Énfasis2 53 2" xfId="10619" xr:uid="{6462603F-BA16-43D9-946B-659B7A4F36E4}"/>
    <cellStyle name="40% - Énfasis2 53_Margen" xfId="40926" xr:uid="{37C07018-65DE-44DA-80A7-BA7361D6E9E1}"/>
    <cellStyle name="40% - Énfasis2 54" xfId="10620" xr:uid="{16C2B2D6-3449-4939-9F9E-2937AFEA73BB}"/>
    <cellStyle name="40% - Énfasis2 54 2" xfId="10621" xr:uid="{6CEA8518-49BE-4D30-95A9-A99CFD39B8B1}"/>
    <cellStyle name="40% - Énfasis2 54_Margen" xfId="40927" xr:uid="{4A042A67-770A-40E9-893A-9B4D77AFAEA6}"/>
    <cellStyle name="40% - Énfasis2 55" xfId="10622" xr:uid="{B0B4F227-C7B6-4C0A-B0D6-3D5EB581054D}"/>
    <cellStyle name="40% - Énfasis2 55 2" xfId="10623" xr:uid="{490E337F-0131-4388-B430-1261A9B8934F}"/>
    <cellStyle name="40% - Énfasis2 55_Margen" xfId="40928" xr:uid="{511BB22C-8C6A-4734-AFFA-F8EE334A18B8}"/>
    <cellStyle name="40% - Énfasis2 56" xfId="10624" xr:uid="{56FB16F6-A6B8-4FD3-AD3F-53B39FA3F0BA}"/>
    <cellStyle name="40% - Énfasis2 56 2" xfId="10625" xr:uid="{01EFF0F1-8871-4535-8769-ABED17D2BB16}"/>
    <cellStyle name="40% - Énfasis2 56_Margen" xfId="40929" xr:uid="{8B334FF0-D3DB-4AB8-876B-BF02E52B492A}"/>
    <cellStyle name="40% - Énfasis2 57" xfId="10626" xr:uid="{93911B2D-07C6-4159-B505-8F230CDB90E1}"/>
    <cellStyle name="40% - Énfasis2 57 2" xfId="10627" xr:uid="{4563DFE1-81F3-48EB-A49F-C017B10B0477}"/>
    <cellStyle name="40% - Énfasis2 57_Margen" xfId="40930" xr:uid="{72B32BE4-DAB8-4A41-9DE0-6F35D9B3DC19}"/>
    <cellStyle name="40% - Énfasis2 58" xfId="10628" xr:uid="{8FEF3ED7-A246-4C9A-A8F6-19458FB638DB}"/>
    <cellStyle name="40% - Énfasis2 58 2" xfId="10629" xr:uid="{0213C50C-9020-4F9B-9E40-4DE361EFA0C8}"/>
    <cellStyle name="40% - Énfasis2 58_Margen" xfId="40931" xr:uid="{EF85C8E4-DA87-4B0A-9D25-88AFC03819AF}"/>
    <cellStyle name="40% - Énfasis2 59" xfId="10630" xr:uid="{7671EF8E-3BB3-4D73-B6A9-2E768C8CA462}"/>
    <cellStyle name="40% - Énfasis2 59 2" xfId="10631" xr:uid="{46D541BC-E14F-4F92-B383-E4580015EAAB}"/>
    <cellStyle name="40% - Énfasis2 59_Margen" xfId="40932" xr:uid="{71EB8035-879E-435E-A128-62752261A006}"/>
    <cellStyle name="40% - Énfasis2 6" xfId="10632" xr:uid="{71476267-CB8A-44BA-BDCB-6C45C3F46C7D}"/>
    <cellStyle name="40% - Énfasis2 6 10" xfId="10633" xr:uid="{20FE0642-F40E-4BB8-AF6C-D561801E0E49}"/>
    <cellStyle name="40% - Énfasis2 6 10 2" xfId="10634" xr:uid="{C7A87941-F11E-4378-9D96-0E303CFC0F7B}"/>
    <cellStyle name="40% - Énfasis2 6 10_Margen" xfId="40933" xr:uid="{8FF5791D-6FED-4EAB-8F1F-8F07DD4C14CA}"/>
    <cellStyle name="40% - Énfasis2 6 11" xfId="10635" xr:uid="{A1C9C6E6-9428-4B09-96B1-D0D063093AC0}"/>
    <cellStyle name="40% - Énfasis2 6 11 2" xfId="10636" xr:uid="{3FC558B8-6FCA-46C9-B928-6FBDB3C01CE6}"/>
    <cellStyle name="40% - Énfasis2 6 11_Margen" xfId="40934" xr:uid="{74D2726F-D421-4C8A-B270-AAD32E14513F}"/>
    <cellStyle name="40% - Énfasis2 6 12" xfId="10637" xr:uid="{8E5E0FAE-BE98-422A-A981-944754614B58}"/>
    <cellStyle name="40% - Énfasis2 6 12 2" xfId="10638" xr:uid="{77298842-1F76-4465-A5BC-C7B09D657570}"/>
    <cellStyle name="40% - Énfasis2 6 12_Margen" xfId="40935" xr:uid="{72795D0D-3589-420A-B8B4-CEBAB68C4FBD}"/>
    <cellStyle name="40% - Énfasis2 6 13" xfId="10639" xr:uid="{95FCFA5E-C630-445F-85B2-249D248DA793}"/>
    <cellStyle name="40% - Énfasis2 6 13 2" xfId="10640" xr:uid="{ECFADBE0-2F7E-4BB0-B0FB-21F8F28CF565}"/>
    <cellStyle name="40% - Énfasis2 6 13_Margen" xfId="40936" xr:uid="{87DD5D41-6F13-4FC5-B275-36408CBF7AFE}"/>
    <cellStyle name="40% - Énfasis2 6 14" xfId="10641" xr:uid="{7B0B37C1-7E44-4885-9335-97119C48F194}"/>
    <cellStyle name="40% - Énfasis2 6 14 2" xfId="10642" xr:uid="{CEF36994-D2A3-4113-BB23-8051DFB1134B}"/>
    <cellStyle name="40% - Énfasis2 6 14_Margen" xfId="40937" xr:uid="{1BFF5E32-F667-4589-AB83-1C3613491EC2}"/>
    <cellStyle name="40% - Énfasis2 6 15" xfId="10643" xr:uid="{01E0AAEB-BB54-42FE-B3A6-757E2E24E58A}"/>
    <cellStyle name="40% - Énfasis2 6 15 2" xfId="10644" xr:uid="{623F322A-4987-45F5-9757-A0AC4B974B82}"/>
    <cellStyle name="40% - Énfasis2 6 15_Margen" xfId="40938" xr:uid="{5F649D72-EFCD-4178-9818-CF998AE58F75}"/>
    <cellStyle name="40% - Énfasis2 6 16" xfId="10645" xr:uid="{93FA078B-CE04-4066-9154-5C082076AED1}"/>
    <cellStyle name="40% - Énfasis2 6 16 2" xfId="10646" xr:uid="{49EC7936-BF27-47CF-8007-A09E09857CEA}"/>
    <cellStyle name="40% - Énfasis2 6 16_Margen" xfId="40939" xr:uid="{F72447C3-A96D-46B5-A08C-F013038A2F68}"/>
    <cellStyle name="40% - Énfasis2 6 17" xfId="10647" xr:uid="{AEC0B09B-284A-4762-A0C2-AB6663DC959F}"/>
    <cellStyle name="40% - Énfasis2 6 17 2" xfId="10648" xr:uid="{21CED159-7EF9-482F-A19A-0DC453E8E243}"/>
    <cellStyle name="40% - Énfasis2 6 17_Margen" xfId="40940" xr:uid="{D4D2E4AE-2924-427D-B3A4-7CC986D806AC}"/>
    <cellStyle name="40% - Énfasis2 6 18" xfId="10649" xr:uid="{142CFC12-8353-4D43-BA67-7BFCB8BF2497}"/>
    <cellStyle name="40% - Énfasis2 6 18 2" xfId="10650" xr:uid="{3207704D-EE18-4A0C-85E4-0CD3768F972B}"/>
    <cellStyle name="40% - Énfasis2 6 18_Margen" xfId="40941" xr:uid="{BBE122BA-4F02-4AA0-8A78-5BE5551B373A}"/>
    <cellStyle name="40% - Énfasis2 6 19" xfId="10651" xr:uid="{A5A97D84-099E-4673-AED6-5DFB6567128F}"/>
    <cellStyle name="40% - Énfasis2 6 19 2" xfId="10652" xr:uid="{58AA3B6E-5D39-41B6-B475-7459F9965494}"/>
    <cellStyle name="40% - Énfasis2 6 19_Margen" xfId="40942" xr:uid="{85C99A67-318E-4B16-9154-A28B4B0E1790}"/>
    <cellStyle name="40% - Énfasis2 6 2" xfId="10653" xr:uid="{34C337D5-E5BA-4046-AA92-118CA72E61F9}"/>
    <cellStyle name="40% - Énfasis2 6 2 2" xfId="10654" xr:uid="{7EB4FB25-24FD-46BB-95F1-F424B1FF687C}"/>
    <cellStyle name="40% - Énfasis2 6 2_Margen" xfId="40943" xr:uid="{6417395D-9AFF-4873-8D4A-183F5CE19E52}"/>
    <cellStyle name="40% - Énfasis2 6 20" xfId="10655" xr:uid="{C1638DDB-7013-4F71-8203-A43837837FBB}"/>
    <cellStyle name="40% - Énfasis2 6 20 2" xfId="10656" xr:uid="{30CB5797-A588-4701-B626-3F83EA243B16}"/>
    <cellStyle name="40% - Énfasis2 6 20_Margen" xfId="40944" xr:uid="{B59CA483-E0F1-41C5-AA1B-9978047B0F8B}"/>
    <cellStyle name="40% - Énfasis2 6 21" xfId="10657" xr:uid="{C3557930-D6BA-466F-84C1-EDB4E6C5D49C}"/>
    <cellStyle name="40% - Énfasis2 6 21 2" xfId="10658" xr:uid="{A5E55532-26D8-4653-885A-C274AD884875}"/>
    <cellStyle name="40% - Énfasis2 6 21_Margen" xfId="40945" xr:uid="{F2D51985-FBDA-45F7-B2CD-3BC7CB776D97}"/>
    <cellStyle name="40% - Énfasis2 6 22" xfId="10659" xr:uid="{1466F378-483A-411B-952C-078EA099DAF3}"/>
    <cellStyle name="40% - Énfasis2 6 23" xfId="10660" xr:uid="{269BA329-B3B1-419E-989B-6EF924B29275}"/>
    <cellStyle name="40% - Énfasis2 6 3" xfId="10661" xr:uid="{C5877484-8A2C-42FA-9B5C-77A661B37103}"/>
    <cellStyle name="40% - Énfasis2 6 3 2" xfId="10662" xr:uid="{4E78D25F-AC43-4330-A289-C6C91B9CFA22}"/>
    <cellStyle name="40% - Énfasis2 6 3_Margen" xfId="40946" xr:uid="{C9B59552-0588-47F7-8C1A-D33229D8CD3C}"/>
    <cellStyle name="40% - Énfasis2 6 4" xfId="10663" xr:uid="{931DEEE0-4E16-472B-AF0F-9B3AB65EA4C5}"/>
    <cellStyle name="40% - Énfasis2 6 4 2" xfId="10664" xr:uid="{AB6F6119-F3C4-4AA2-B04D-ABBA19B3D883}"/>
    <cellStyle name="40% - Énfasis2 6 4_Margen" xfId="40947" xr:uid="{D9673E19-CE0A-40F5-9A7D-2C9E8A0A0B0A}"/>
    <cellStyle name="40% - Énfasis2 6 5" xfId="10665" xr:uid="{4ACD434C-AC22-4F91-8FEC-4263EB032646}"/>
    <cellStyle name="40% - Énfasis2 6 5 2" xfId="10666" xr:uid="{561E5409-D354-4EDF-9728-0164D33B5CBD}"/>
    <cellStyle name="40% - Énfasis2 6 5_Margen" xfId="40948" xr:uid="{988CAFBF-113C-4F81-89C5-AAA09FAE657D}"/>
    <cellStyle name="40% - Énfasis2 6 6" xfId="10667" xr:uid="{1A82EE9B-D8D9-4E92-AF38-64D7F9AACF9B}"/>
    <cellStyle name="40% - Énfasis2 6 6 2" xfId="10668" xr:uid="{389747B0-0769-4098-B8A5-309E4C3C9BFC}"/>
    <cellStyle name="40% - Énfasis2 6 6_Margen" xfId="40949" xr:uid="{ED30CFAA-E56E-4CCB-9547-60CB6970C23D}"/>
    <cellStyle name="40% - Énfasis2 6 7" xfId="10669" xr:uid="{9D228120-2956-47FA-B016-8536B341D9CD}"/>
    <cellStyle name="40% - Énfasis2 6 7 2" xfId="10670" xr:uid="{B99CEBE6-B13B-4058-98C8-DC3670D8CD6E}"/>
    <cellStyle name="40% - Énfasis2 6 7_Margen" xfId="40950" xr:uid="{B697F0C0-01C3-4448-AE44-14ACE1ABB48E}"/>
    <cellStyle name="40% - Énfasis2 6 8" xfId="10671" xr:uid="{3F1432D7-3988-435C-9CC0-DC3215B3E3C6}"/>
    <cellStyle name="40% - Énfasis2 6 8 2" xfId="10672" xr:uid="{5EB6BA2E-84FE-461D-9D11-9576D49B62F3}"/>
    <cellStyle name="40% - Énfasis2 6 8_Margen" xfId="40951" xr:uid="{2A4A8656-C136-411E-931C-F36AAD2C2C16}"/>
    <cellStyle name="40% - Énfasis2 6 9" xfId="10673" xr:uid="{3CA63371-13AD-4BBA-9BB0-EECBEA691EC0}"/>
    <cellStyle name="40% - Énfasis2 6 9 2" xfId="10674" xr:uid="{45A303A6-852A-466E-9873-645EE08D0D38}"/>
    <cellStyle name="40% - Énfasis2 6 9_Margen" xfId="40952" xr:uid="{9DA2E533-C746-4116-A1D3-BBD5CA9AA0B8}"/>
    <cellStyle name="40% - Énfasis2 6_Margen" xfId="40953" xr:uid="{5D848681-6420-440A-906D-4D92E066C154}"/>
    <cellStyle name="40% - Énfasis2 60" xfId="10675" xr:uid="{F72E6E82-D43C-45B1-A2C3-D64030CAD15B}"/>
    <cellStyle name="40% - Énfasis2 60 2" xfId="10676" xr:uid="{92156103-6C59-4A78-803B-089F290C32F5}"/>
    <cellStyle name="40% - Énfasis2 60_Margen" xfId="40954" xr:uid="{A527C0F7-E820-4646-8727-B6CA60AD2804}"/>
    <cellStyle name="40% - Énfasis2 61" xfId="10677" xr:uid="{6FBD9843-4EDB-4512-BBE5-F0CEF291AD8A}"/>
    <cellStyle name="40% - Énfasis2 61 2" xfId="10678" xr:uid="{668B7F57-0942-4A12-9695-9302A7D3CCEC}"/>
    <cellStyle name="40% - Énfasis2 61_Margen" xfId="40955" xr:uid="{3CE0DB4C-E5DC-4D85-865B-1A4489033B86}"/>
    <cellStyle name="40% - Énfasis2 62" xfId="10679" xr:uid="{2E31C8D5-E555-4F78-977A-38D1DA713746}"/>
    <cellStyle name="40% - Énfasis2 62 2" xfId="10680" xr:uid="{9B078494-B64C-43E5-85F5-BAAFD3255680}"/>
    <cellStyle name="40% - Énfasis2 62_Margen" xfId="40956" xr:uid="{5DEDCBBA-4DF1-4D35-A7BA-FA283CAD9055}"/>
    <cellStyle name="40% - Énfasis2 63" xfId="10681" xr:uid="{B1A7FDCF-93E9-4FB3-95B8-EFC958706F2A}"/>
    <cellStyle name="40% - Énfasis2 63 2" xfId="10682" xr:uid="{51296A39-6F8F-4876-9E21-A230046D7CC8}"/>
    <cellStyle name="40% - Énfasis2 63_Margen" xfId="40957" xr:uid="{169D7B49-778D-4D20-8118-22F6E6C029EB}"/>
    <cellStyle name="40% - Énfasis2 64" xfId="10683" xr:uid="{5D53BC4D-8195-4510-BFAE-CE8FA0A2E605}"/>
    <cellStyle name="40% - Énfasis2 64 2" xfId="10684" xr:uid="{FEB1DF61-0CC6-41E5-874A-23BA6B55271B}"/>
    <cellStyle name="40% - Énfasis2 64_Margen" xfId="40958" xr:uid="{E4E764E8-2234-445B-AD92-CB9F661ABE27}"/>
    <cellStyle name="40% - Énfasis2 65" xfId="10685" xr:uid="{D305E930-8A48-4D1E-85E4-612EE57D3E96}"/>
    <cellStyle name="40% - Énfasis2 65 2" xfId="10686" xr:uid="{A4FBF247-568D-47E3-BBC7-9ACFC979DE46}"/>
    <cellStyle name="40% - Énfasis2 65_Margen" xfId="40959" xr:uid="{ED56D7C5-E25A-47D4-9CC2-EF9178FC8947}"/>
    <cellStyle name="40% - Énfasis2 66" xfId="10687" xr:uid="{035702A1-7AE8-4450-9BF1-59726D3B1A2D}"/>
    <cellStyle name="40% - Énfasis2 66 2" xfId="10688" xr:uid="{7C603605-EAEC-45D5-845E-C774C60F9441}"/>
    <cellStyle name="40% - Énfasis2 66_Margen" xfId="40960" xr:uid="{86EEE2B3-9E82-4CEE-A572-03D65682E329}"/>
    <cellStyle name="40% - Énfasis2 67" xfId="10689" xr:uid="{CEDCFEC8-4A8E-4C4E-8BFA-9C67DC55D848}"/>
    <cellStyle name="40% - Énfasis2 67 2" xfId="10690" xr:uid="{FEA6DD89-E7C4-4B18-9519-5AB1DD36062B}"/>
    <cellStyle name="40% - Énfasis2 67_Margen" xfId="40961" xr:uid="{F6B7F2FE-C3C8-4EEA-B451-3ACA303470DA}"/>
    <cellStyle name="40% - Énfasis2 68" xfId="10691" xr:uid="{3E8C6839-57E9-44C4-B876-41423755F41B}"/>
    <cellStyle name="40% - Énfasis2 68 2" xfId="10692" xr:uid="{F97E17C8-BA58-4E06-B33F-B263D2B4A17B}"/>
    <cellStyle name="40% - Énfasis2 68_Margen" xfId="40962" xr:uid="{DFED1ED9-D790-45AA-AD68-F86550E3E500}"/>
    <cellStyle name="40% - Énfasis2 69" xfId="10693" xr:uid="{164DCB90-9F75-40C7-8E3F-C217373B988C}"/>
    <cellStyle name="40% - Énfasis2 69 2" xfId="10694" xr:uid="{9C077FD7-3FF8-427C-B096-3BCA66F41D3B}"/>
    <cellStyle name="40% - Énfasis2 69_Margen" xfId="40963" xr:uid="{E068E4E8-95C4-4DA6-9F7A-8A85597F57A3}"/>
    <cellStyle name="40% - Énfasis2 7" xfId="10695" xr:uid="{E3C986EE-24CB-4B6F-81FC-5769A91C4566}"/>
    <cellStyle name="40% - Énfasis2 7 2" xfId="10696" xr:uid="{26791D90-2A50-4CDB-B463-76AD57031FA4}"/>
    <cellStyle name="40% - Énfasis2 7 3" xfId="10697" xr:uid="{8842AFAF-0564-4982-B444-BB95D67294DC}"/>
    <cellStyle name="40% - Énfasis2 7_Margen" xfId="40964" xr:uid="{B21B6C28-64DC-4107-B926-6241BFA47BE6}"/>
    <cellStyle name="40% - Énfasis2 70" xfId="10698" xr:uid="{C3CDB835-0385-41FB-AC3E-E2A63836490E}"/>
    <cellStyle name="40% - Énfasis2 70 2" xfId="10699" xr:uid="{75A4AB99-460D-47EA-92D1-CAF59F4876F8}"/>
    <cellStyle name="40% - Énfasis2 70_Margen" xfId="40965" xr:uid="{9BC6B905-A793-4798-9D19-F925DAF3E52E}"/>
    <cellStyle name="40% - Énfasis2 71" xfId="10700" xr:uid="{E91907EE-9654-462F-80DF-24E56D169200}"/>
    <cellStyle name="40% - Énfasis2 71 2" xfId="10701" xr:uid="{A8592CD7-7279-436D-93C5-50DC71E744D5}"/>
    <cellStyle name="40% - Énfasis2 71_Margen" xfId="40966" xr:uid="{4B99FD30-6CD8-49DB-B5D4-5DE9ED1CA0F1}"/>
    <cellStyle name="40% - Énfasis2 72" xfId="10702" xr:uid="{ED568912-A4BA-4A35-918A-A3D5394FAF94}"/>
    <cellStyle name="40% - Énfasis2 72 2" xfId="10703" xr:uid="{0699583A-4ACB-4435-BC37-9ABBBCC01658}"/>
    <cellStyle name="40% - Énfasis2 72_Margen" xfId="40967" xr:uid="{A088DC51-73C9-4FEA-95F5-8231977EF318}"/>
    <cellStyle name="40% - Énfasis2 73" xfId="10704" xr:uid="{E2F5EF24-F80A-4055-A54E-84A37B9D8A42}"/>
    <cellStyle name="40% - Énfasis2 73 2" xfId="10705" xr:uid="{7BF884B1-E595-4F83-99E8-395C5D5F9FBA}"/>
    <cellStyle name="40% - Énfasis2 73_Margen" xfId="40968" xr:uid="{CF7343C3-2783-4680-ADA5-1CC4CCBC42E5}"/>
    <cellStyle name="40% - Énfasis2 74" xfId="10706" xr:uid="{017C1AF0-3096-46CC-B8B0-EEFE50C4737D}"/>
    <cellStyle name="40% - Énfasis2 74 2" xfId="10707" xr:uid="{6B0C0DC1-FB75-4E74-99B8-ECBB42FC4F07}"/>
    <cellStyle name="40% - Énfasis2 74_Margen" xfId="40969" xr:uid="{2ACCCF9D-DE70-4F9D-8356-D121AC3BF00E}"/>
    <cellStyle name="40% - Énfasis2 75" xfId="10708" xr:uid="{47E07B0E-E4AD-4552-A621-051486BF2DA8}"/>
    <cellStyle name="40% - Énfasis2 75 2" xfId="10709" xr:uid="{206BCFEF-D264-4619-817B-DCA09B59C896}"/>
    <cellStyle name="40% - Énfasis2 75_Margen" xfId="40970" xr:uid="{6CCEEC23-5A18-43D6-ADB1-D462D427ED29}"/>
    <cellStyle name="40% - Énfasis2 76" xfId="10710" xr:uid="{87DD182E-985E-44AA-8356-F6D6C5C8F7A5}"/>
    <cellStyle name="40% - Énfasis2 76 2" xfId="10711" xr:uid="{3EF86FA6-9272-4711-950C-CE6F7C0C44B7}"/>
    <cellStyle name="40% - Énfasis2 76_Margen" xfId="40971" xr:uid="{36FE25F7-01F2-4572-A189-815E61DE1B52}"/>
    <cellStyle name="40% - Énfasis2 77" xfId="10712" xr:uid="{707B3B27-7DAB-42E8-95AA-09A0AC1E00DD}"/>
    <cellStyle name="40% - Énfasis2 77 2" xfId="10713" xr:uid="{3DB4E146-0E0C-490E-A90D-B81937F79872}"/>
    <cellStyle name="40% - Énfasis2 77_Margen" xfId="40972" xr:uid="{4C5F54B3-5B72-43A2-B590-BF5570C595D0}"/>
    <cellStyle name="40% - Énfasis2 78" xfId="10714" xr:uid="{5C9A54B3-96E3-4B8C-9C3D-035DCDECBA39}"/>
    <cellStyle name="40% - Énfasis2 78 2" xfId="10715" xr:uid="{6C3A1179-F94D-4429-9510-546D7B980028}"/>
    <cellStyle name="40% - Énfasis2 78_Margen" xfId="40973" xr:uid="{AAB33A0F-A1E2-40AE-A34F-083C967FD468}"/>
    <cellStyle name="40% - Énfasis2 79" xfId="10716" xr:uid="{BBB15E7A-3B81-4622-81E5-DCC93CF9CD6E}"/>
    <cellStyle name="40% - Énfasis2 79 2" xfId="10717" xr:uid="{6E6F967D-8871-418F-97C4-0911CF1FAB68}"/>
    <cellStyle name="40% - Énfasis2 79_Margen" xfId="40974" xr:uid="{9B22A32D-C93D-4B8C-8029-F809E9295A70}"/>
    <cellStyle name="40% - Énfasis2 8" xfId="10718" xr:uid="{47A3B038-C2EA-4322-848D-56FC56E0DE73}"/>
    <cellStyle name="40% - Énfasis2 8 2" xfId="10719" xr:uid="{08F4DFDF-D7EF-42AC-9984-B830432D11BB}"/>
    <cellStyle name="40% - Énfasis2 8 3" xfId="10720" xr:uid="{09053EF7-04C6-4C9F-A358-976C4703C823}"/>
    <cellStyle name="40% - Énfasis2 8_Margen" xfId="40975" xr:uid="{E86A3132-4323-45F7-991B-6A832F27D5BA}"/>
    <cellStyle name="40% - Énfasis2 80" xfId="10721" xr:uid="{1A795582-89A0-4B4A-B2DC-E38AF8349952}"/>
    <cellStyle name="40% - Énfasis2 80 2" xfId="10722" xr:uid="{9B01E6B5-6A43-464B-B960-D42004745A63}"/>
    <cellStyle name="40% - Énfasis2 80_Margen" xfId="40976" xr:uid="{FAA7A2FB-A374-4C8A-A15E-61225B726C18}"/>
    <cellStyle name="40% - Énfasis2 81" xfId="10723" xr:uid="{6863C9DA-DE17-4A7A-8CC0-E4CC12487AF4}"/>
    <cellStyle name="40% - Énfasis2 81 2" xfId="10724" xr:uid="{F0593817-D7DE-4215-B859-486F95694144}"/>
    <cellStyle name="40% - Énfasis2 81_Margen" xfId="40977" xr:uid="{45F80837-C3FB-43A6-A123-B1601A6D5C90}"/>
    <cellStyle name="40% - Énfasis2 82" xfId="10725" xr:uid="{61DE9A29-CACB-45A0-901B-A5826540B14A}"/>
    <cellStyle name="40% - Énfasis2 82 2" xfId="10726" xr:uid="{EC36BA32-4D90-4F8A-BFD7-9055F97AAA33}"/>
    <cellStyle name="40% - Énfasis2 82_Margen" xfId="40978" xr:uid="{060D5CAF-02F3-4C31-9B39-3325E6E1E3D6}"/>
    <cellStyle name="40% - Énfasis2 83" xfId="10727" xr:uid="{6EEC5060-08C5-4CE0-9108-349E35B1A9F6}"/>
    <cellStyle name="40% - Énfasis2 83 2" xfId="10728" xr:uid="{61F95F34-ECA5-4D19-8EA0-D791234FE62D}"/>
    <cellStyle name="40% - Énfasis2 83_Margen" xfId="40979" xr:uid="{C0F2DD44-C77A-4DAB-9B41-69C76DF0CB5F}"/>
    <cellStyle name="40% - Énfasis2 84" xfId="10729" xr:uid="{BB3EA92A-C7D3-40FA-A092-198613464E6C}"/>
    <cellStyle name="40% - Énfasis2 84 2" xfId="10730" xr:uid="{698E151B-952D-4F4E-B736-8DF40AD3C05A}"/>
    <cellStyle name="40% - Énfasis2 84_Margen" xfId="40980" xr:uid="{E44C427A-1B43-4066-A6C0-C447C6738F0F}"/>
    <cellStyle name="40% - Énfasis2 85" xfId="10731" xr:uid="{13C258BC-9C98-450C-B141-E392FC843CAB}"/>
    <cellStyle name="40% - Énfasis2 85 2" xfId="10732" xr:uid="{123BDB36-C417-4B90-8C1C-40C80841295A}"/>
    <cellStyle name="40% - Énfasis2 85_Margen" xfId="40981" xr:uid="{4008DF7F-7C7F-45F6-8528-C2319016F1FB}"/>
    <cellStyle name="40% - Énfasis2 86" xfId="10733" xr:uid="{D3931C28-DBE9-4269-8195-4FCC9E86E473}"/>
    <cellStyle name="40% - Énfasis2 86 2" xfId="10734" xr:uid="{33937E3D-DD0F-4189-8485-6D0CD337C04F}"/>
    <cellStyle name="40% - Énfasis2 86_Margen" xfId="40982" xr:uid="{78525452-EADC-4A6D-99E7-791B650E4BFE}"/>
    <cellStyle name="40% - Énfasis2 87" xfId="10735" xr:uid="{79304D05-B072-4D7B-A5DC-5C4CDD9B7A49}"/>
    <cellStyle name="40% - Énfasis2 87 2" xfId="10736" xr:uid="{201D88C2-9DAC-4CA4-8EF5-278AC35520C3}"/>
    <cellStyle name="40% - Énfasis2 87_Margen" xfId="40983" xr:uid="{BC7D9534-B6DC-4C01-9415-765425E2A257}"/>
    <cellStyle name="40% - Énfasis2 88" xfId="10737" xr:uid="{FF59764F-A10F-45B4-8207-3438CEB4E9D1}"/>
    <cellStyle name="40% - Énfasis2 88 2" xfId="10738" xr:uid="{868D0DC1-7279-4571-B7B2-F2C49FC63257}"/>
    <cellStyle name="40% - Énfasis2 88_Margen" xfId="40984" xr:uid="{3B60D442-50A2-41DD-9D26-E089D85358AA}"/>
    <cellStyle name="40% - Énfasis2 89" xfId="10739" xr:uid="{55501F95-5262-4C98-91FC-74A9736A1170}"/>
    <cellStyle name="40% - Énfasis2 89 2" xfId="10740" xr:uid="{E01DAFE1-1724-49EE-B2EC-DF30519BC33E}"/>
    <cellStyle name="40% - Énfasis2 89_Margen" xfId="40985" xr:uid="{51E4F004-C9DE-4B78-A8BD-FA02CA582D1F}"/>
    <cellStyle name="40% - Énfasis2 9" xfId="10741" xr:uid="{CD289891-21B2-4773-A882-6A075B277634}"/>
    <cellStyle name="40% - Énfasis2 9 2" xfId="10742" xr:uid="{BE78CC85-7C06-4C58-AD4A-495EEC3FD99B}"/>
    <cellStyle name="40% - Énfasis2 9 3" xfId="10743" xr:uid="{DE9D18F1-C754-4F38-8167-D8251EFBD9CF}"/>
    <cellStyle name="40% - Énfasis2 9_Margen" xfId="40986" xr:uid="{C2BB20D3-A308-4838-9044-C87F7EEAE44D}"/>
    <cellStyle name="40% - Énfasis2 90" xfId="10744" xr:uid="{9892373E-7CB6-4AE4-B5D4-A8DBD2AA4E1E}"/>
    <cellStyle name="40% - Énfasis2 90 2" xfId="10745" xr:uid="{A9A49041-D6EF-4972-8C82-3C04BFBC1082}"/>
    <cellStyle name="40% - Énfasis2 90_Margen" xfId="40987" xr:uid="{8FF7FC77-2AF2-4842-8600-CF99C3CD8841}"/>
    <cellStyle name="40% - Énfasis2 91" xfId="10746" xr:uid="{DDDD670B-602E-4FF1-A205-36221B3FCE84}"/>
    <cellStyle name="40% - Énfasis2 91 2" xfId="10747" xr:uid="{A9CE434B-D4B4-4CF0-873D-B4FE84E83C2A}"/>
    <cellStyle name="40% - Énfasis2 91_Margen" xfId="40988" xr:uid="{08DD8994-2B96-4CF1-A3D3-C5CDC9173BE8}"/>
    <cellStyle name="40% - Énfasis2 92" xfId="10748" xr:uid="{FE9750C8-9029-451A-BBEB-151BA8148226}"/>
    <cellStyle name="40% - Énfasis2 92 2" xfId="10749" xr:uid="{5958D165-B6BF-4426-B912-39E16A6CC8A1}"/>
    <cellStyle name="40% - Énfasis2 92_Margen" xfId="40989" xr:uid="{B3DF0276-AD3A-44EE-91E3-0B8493DFCEE4}"/>
    <cellStyle name="40% - Énfasis2 93" xfId="10750" xr:uid="{BE92E585-16E7-4DD6-9AAF-9AFBFFDCE462}"/>
    <cellStyle name="40% - Énfasis2 93 2" xfId="10751" xr:uid="{108CFCC8-55A3-4382-94BA-FA6655372247}"/>
    <cellStyle name="40% - Énfasis2 93_Margen" xfId="40990" xr:uid="{260D60E9-B27E-4D58-86FD-897B49EBD7C7}"/>
    <cellStyle name="40% - Énfasis2 94" xfId="10752" xr:uid="{2DB43591-957A-42AA-B535-0628D324E01B}"/>
    <cellStyle name="40% - Énfasis2 94 2" xfId="10753" xr:uid="{EA253E26-D54A-460B-B5ED-0DB3E70BA064}"/>
    <cellStyle name="40% - Énfasis2 94_Margen" xfId="40991" xr:uid="{CD05CC24-3BBB-4CA2-9DFA-29AD1E969751}"/>
    <cellStyle name="40% - Énfasis2 95" xfId="10754" xr:uid="{3C651CD8-706A-42DE-9A5C-50518D58D45B}"/>
    <cellStyle name="40% - Énfasis2 95 2" xfId="10755" xr:uid="{3C136FED-6B13-49CD-A9E8-3A36A0D65792}"/>
    <cellStyle name="40% - Énfasis2 95_Margen" xfId="40992" xr:uid="{D03E7CF7-B492-43D9-BC30-AD12059E6443}"/>
    <cellStyle name="40% - Énfasis2 96" xfId="10756" xr:uid="{3A5810CA-64EA-4818-810B-9DEE065B2E13}"/>
    <cellStyle name="40% - Énfasis2 96 2" xfId="10757" xr:uid="{921A3EF8-B05B-4D0F-BE34-B6C18879DE4D}"/>
    <cellStyle name="40% - Énfasis2 96_Margen" xfId="40993" xr:uid="{8282A3D0-599D-488F-B43F-0B1783A6A987}"/>
    <cellStyle name="40% - Énfasis2 97" xfId="10758" xr:uid="{1C676603-7AB3-4148-976F-6AAA8B7499E1}"/>
    <cellStyle name="40% - Énfasis2 97 2" xfId="10759" xr:uid="{DBF87C41-0C75-4B8F-B35B-63AE0612083C}"/>
    <cellStyle name="40% - Énfasis2 97_Margen" xfId="40994" xr:uid="{7FB77BFC-6339-488B-ADD6-9199081C3E60}"/>
    <cellStyle name="40% - Énfasis2 98" xfId="10760" xr:uid="{F397F9F9-A98A-44EE-B8CF-1B76FC178EDA}"/>
    <cellStyle name="40% - Énfasis2 98 2" xfId="10761" xr:uid="{387BD8C5-BEBA-4800-B77D-6CE086BC629D}"/>
    <cellStyle name="40% - Énfasis2 98_Margen" xfId="40995" xr:uid="{B95B2CDF-A6AF-4580-A1AF-E77868B3C0CF}"/>
    <cellStyle name="40% - Énfasis2 99" xfId="10762" xr:uid="{8AFA7501-B692-493A-A870-A9E66FD414ED}"/>
    <cellStyle name="40% - Énfasis2 99 2" xfId="10763" xr:uid="{E9C8CEA1-9664-41C4-9CB9-901F039E99A9}"/>
    <cellStyle name="40% - Énfasis2 99_Margen" xfId="40996" xr:uid="{A800F573-9362-4801-B871-39F88CA85402}"/>
    <cellStyle name="40% - Énfasis3 10" xfId="10764" xr:uid="{597B90A9-55F7-47AB-B2D7-4F43121C0CEF}"/>
    <cellStyle name="40% - Énfasis3 10 2" xfId="10765" xr:uid="{CFCC61BB-16B0-41DF-9E7C-02938290227D}"/>
    <cellStyle name="40% - Énfasis3 10 3" xfId="10766" xr:uid="{DA340D7E-EB46-4E36-9525-63EFE9C0A03F}"/>
    <cellStyle name="40% - Énfasis3 10_Margen" xfId="40997" xr:uid="{1C1C9C9B-CC47-4016-9E3D-259858EDDD1F}"/>
    <cellStyle name="40% - Énfasis3 100" xfId="10767" xr:uid="{26793D84-527C-44C3-86F5-56843BEEA1DF}"/>
    <cellStyle name="40% - Énfasis3 100 2" xfId="10768" xr:uid="{9000E751-7D67-49C3-B776-B56F13BA553E}"/>
    <cellStyle name="40% - Énfasis3 100_Margen" xfId="40998" xr:uid="{D7B01719-6186-45E4-AA13-BA9B3592AF45}"/>
    <cellStyle name="40% - Énfasis3 101" xfId="10769" xr:uid="{AA732803-B09D-432B-9508-AC966FC9DA95}"/>
    <cellStyle name="40% - Énfasis3 101 2" xfId="10770" xr:uid="{A8362C5D-18F5-49A7-9004-3A1AB29BB19F}"/>
    <cellStyle name="40% - Énfasis3 101_Margen" xfId="40999" xr:uid="{4D5DF5CA-5BD0-4DA6-BBA7-562D1DA63826}"/>
    <cellStyle name="40% - Énfasis3 102" xfId="10771" xr:uid="{B96B7A94-8CD2-40AA-8115-0167973DC79B}"/>
    <cellStyle name="40% - Énfasis3 102 2" xfId="10772" xr:uid="{7AD93C55-54C9-4F08-B36A-28AA0BFF3AA9}"/>
    <cellStyle name="40% - Énfasis3 102_Margen" xfId="41000" xr:uid="{CF4A58DE-D7A5-40DD-9781-0CE9D00B9E74}"/>
    <cellStyle name="40% - Énfasis3 103" xfId="10773" xr:uid="{979727EA-627D-451C-8451-CED6650102E6}"/>
    <cellStyle name="40% - Énfasis3 103 2" xfId="10774" xr:uid="{5E6D9B35-9AB9-446A-8BBA-5392658E24C9}"/>
    <cellStyle name="40% - Énfasis3 103_Margen" xfId="41001" xr:uid="{B483FEF2-CB0D-4861-AAA5-510C86EE17C3}"/>
    <cellStyle name="40% - Énfasis3 104" xfId="10775" xr:uid="{C4F4D5EF-CD7A-435A-A02D-83E400F3DE82}"/>
    <cellStyle name="40% - Énfasis3 104 2" xfId="10776" xr:uid="{D1CE390C-6037-4BCF-8DF1-1B299C27669B}"/>
    <cellStyle name="40% - Énfasis3 104_Margen" xfId="41002" xr:uid="{0C59BF03-A1CB-48B2-8DF2-4B956FF890D7}"/>
    <cellStyle name="40% - Énfasis3 105" xfId="10777" xr:uid="{9555A350-F7B8-4761-918D-29099B9FEE98}"/>
    <cellStyle name="40% - Énfasis3 105 2" xfId="10778" xr:uid="{B925F13A-7003-48F4-9B2A-D351DFC95E64}"/>
    <cellStyle name="40% - Énfasis3 105_Margen" xfId="41003" xr:uid="{1A794AA5-8771-49EC-BF52-F81888169FD4}"/>
    <cellStyle name="40% - Énfasis3 106" xfId="10779" xr:uid="{C44A600A-8CF4-47AC-8211-3C00716FC8D2}"/>
    <cellStyle name="40% - Énfasis3 106 2" xfId="10780" xr:uid="{916AB0AE-D6C0-4B42-88E7-3F40576E565E}"/>
    <cellStyle name="40% - Énfasis3 106_Margen" xfId="41004" xr:uid="{9904A152-23EE-41C2-AB0A-9FF89630820D}"/>
    <cellStyle name="40% - Énfasis3 107" xfId="10781" xr:uid="{A42472BE-BD55-4B3E-8E55-A5532FD21A4D}"/>
    <cellStyle name="40% - Énfasis3 107 2" xfId="10782" xr:uid="{A22E406C-D512-4DD5-A926-B23A011B1FAF}"/>
    <cellStyle name="40% - Énfasis3 107_Margen" xfId="41005" xr:uid="{0645879D-5037-4D20-88C6-6FC3789C8859}"/>
    <cellStyle name="40% - Énfasis3 108" xfId="10783" xr:uid="{93A014AA-CAF8-467C-9E67-7AA8FA650D68}"/>
    <cellStyle name="40% - Énfasis3 108 2" xfId="10784" xr:uid="{1397E74E-1953-4638-A9BC-3A1CC1AB516B}"/>
    <cellStyle name="40% - Énfasis3 108_Margen" xfId="41006" xr:uid="{EA7893D1-6758-483D-9C9F-2E7A01272BE7}"/>
    <cellStyle name="40% - Énfasis3 109" xfId="10785" xr:uid="{28E2F89C-F183-446A-8A79-653112676207}"/>
    <cellStyle name="40% - Énfasis3 109 2" xfId="10786" xr:uid="{11951D2E-9321-4ABC-B931-DB51EC249742}"/>
    <cellStyle name="40% - Énfasis3 109_Margen" xfId="41007" xr:uid="{FF678267-505A-4799-A262-1D60F10211FA}"/>
    <cellStyle name="40% - Énfasis3 11" xfId="10787" xr:uid="{0991F2C1-9870-4103-A7D7-FCABB0CEBFFF}"/>
    <cellStyle name="40% - Énfasis3 11 2" xfId="10788" xr:uid="{0270D409-C78B-4027-BC91-2EFE026E078A}"/>
    <cellStyle name="40% - Énfasis3 11_Margen" xfId="41008" xr:uid="{2E5E54BA-A8ED-4635-9FEE-C778614EB5EB}"/>
    <cellStyle name="40% - Énfasis3 110" xfId="10789" xr:uid="{0B47BD09-F612-4CD4-9BB4-7DD37B108B4A}"/>
    <cellStyle name="40% - Énfasis3 110 2" xfId="10790" xr:uid="{8D1A4ADC-65E3-4C1B-BD43-F459DD6E7346}"/>
    <cellStyle name="40% - Énfasis3 110_Margen" xfId="41009" xr:uid="{ED41F176-9E0A-43A1-9DD2-8A419972EF74}"/>
    <cellStyle name="40% - Énfasis3 111" xfId="10791" xr:uid="{9F5D6580-71D7-472A-A921-CF3C66084FAE}"/>
    <cellStyle name="40% - Énfasis3 111 2" xfId="10792" xr:uid="{F8EF8521-6402-44AC-AD9E-2A5FFA4876AD}"/>
    <cellStyle name="40% - Énfasis3 111_Margen" xfId="41010" xr:uid="{21FCDDD1-E21F-444C-9E3F-8151EBED64E8}"/>
    <cellStyle name="40% - Énfasis3 112" xfId="10793" xr:uid="{E1BCF3C8-4796-4E2B-844A-768CDCAA02AA}"/>
    <cellStyle name="40% - Énfasis3 112 2" xfId="10794" xr:uid="{AB8CFAD7-1D8B-4AE6-9D82-63161C41D95D}"/>
    <cellStyle name="40% - Énfasis3 112_Margen" xfId="41011" xr:uid="{EA441FD4-64F4-49B4-B5FF-775D73F64687}"/>
    <cellStyle name="40% - Énfasis3 113" xfId="10795" xr:uid="{6544CBD6-CCF7-4128-8531-DD8B2E481888}"/>
    <cellStyle name="40% - Énfasis3 113 2" xfId="10796" xr:uid="{80B10B39-1431-48F3-B270-E575BE570A73}"/>
    <cellStyle name="40% - Énfasis3 113_Margen" xfId="41012" xr:uid="{65CBE823-017B-466B-BCE3-6E3A4399F9EF}"/>
    <cellStyle name="40% - Énfasis3 114" xfId="10797" xr:uid="{E356346E-E38D-43BA-9D19-2ED853E4216B}"/>
    <cellStyle name="40% - Énfasis3 114 2" xfId="10798" xr:uid="{F82087AA-5D4E-4610-86B5-20272D3D62B6}"/>
    <cellStyle name="40% - Énfasis3 114_Margen" xfId="41013" xr:uid="{C5356D69-9081-407B-862A-0BC3E7C463F9}"/>
    <cellStyle name="40% - Énfasis3 115" xfId="10799" xr:uid="{BFBC7036-BEFA-40A1-AC5B-E34089BC9FE5}"/>
    <cellStyle name="40% - Énfasis3 115 2" xfId="10800" xr:uid="{111699C1-1CE9-411A-919E-1B9D011EA7A3}"/>
    <cellStyle name="40% - Énfasis3 115_Margen" xfId="41014" xr:uid="{D075336D-8853-4403-A12F-5DF2194C53AB}"/>
    <cellStyle name="40% - Énfasis3 116" xfId="10801" xr:uid="{BE3DB9F9-570E-46D8-BA34-00E927B288E1}"/>
    <cellStyle name="40% - Énfasis3 116 2" xfId="10802" xr:uid="{045E2595-AC7D-49F4-88F8-0EDF35F9703D}"/>
    <cellStyle name="40% - Énfasis3 116_Margen" xfId="41015" xr:uid="{9FE80BD7-4094-4511-A227-1C619B77639F}"/>
    <cellStyle name="40% - Énfasis3 117" xfId="10803" xr:uid="{F4EC39D7-9C2A-4C39-8C5E-AF7F7CC79789}"/>
    <cellStyle name="40% - Énfasis3 117 2" xfId="10804" xr:uid="{D7EBE238-B872-4967-A7A8-00820E7A81FD}"/>
    <cellStyle name="40% - Énfasis3 117_Margen" xfId="41016" xr:uid="{642984B9-2A7E-496C-AA3C-768C2CCE6388}"/>
    <cellStyle name="40% - Énfasis3 118" xfId="10805" xr:uid="{C0F726BA-AD16-4CD2-A067-04AA43A6D0A9}"/>
    <cellStyle name="40% - Énfasis3 118 2" xfId="10806" xr:uid="{2FD1D289-67B8-4CDF-AD57-6960CA4E4F9A}"/>
    <cellStyle name="40% - Énfasis3 118_Margen" xfId="41017" xr:uid="{54FCE9F3-8FCF-4285-A909-27B9801892AD}"/>
    <cellStyle name="40% - Énfasis3 119" xfId="10807" xr:uid="{4CAE4C52-AEE0-4746-A75A-F4711EE6C7F3}"/>
    <cellStyle name="40% - Énfasis3 119 2" xfId="10808" xr:uid="{F2B9A16D-DACC-493E-BF43-FFCF0501CDA8}"/>
    <cellStyle name="40% - Énfasis3 119_Margen" xfId="41018" xr:uid="{320B8EAC-E0A4-4699-AF57-E4C6F46DE129}"/>
    <cellStyle name="40% - Énfasis3 12" xfId="10809" xr:uid="{33E8206D-ECC4-4761-9A35-7E39AA611EA9}"/>
    <cellStyle name="40% - Énfasis3 12 2" xfId="10810" xr:uid="{2A149926-5474-41B5-8F15-8DD7486DC217}"/>
    <cellStyle name="40% - Énfasis3 12_Margen" xfId="41019" xr:uid="{6960C332-9E35-499C-B7EB-57833E2307DB}"/>
    <cellStyle name="40% - Énfasis3 120" xfId="10811" xr:uid="{66D586EB-6DEF-4C15-9D31-A1DD78281C05}"/>
    <cellStyle name="40% - Énfasis3 120 2" xfId="10812" xr:uid="{32DB73BB-6F3D-4DCF-96AC-92CE90AA81CE}"/>
    <cellStyle name="40% - Énfasis3 120_Margen" xfId="41020" xr:uid="{61B3CB90-37CA-46EC-9EF7-6F33B18D665D}"/>
    <cellStyle name="40% - Énfasis3 121" xfId="10813" xr:uid="{3AF5AAAB-1220-4D3E-898A-2B09F2D8D052}"/>
    <cellStyle name="40% - Énfasis3 121 2" xfId="10814" xr:uid="{9F9436FE-A8A0-45F0-906E-757631F4A35D}"/>
    <cellStyle name="40% - Énfasis3 121_Margen" xfId="41021" xr:uid="{6E59AFDA-A191-447A-949F-0638C0BB9D08}"/>
    <cellStyle name="40% - Énfasis3 122" xfId="10815" xr:uid="{B80BAD4B-4322-4F5F-AE73-30810C81E0E3}"/>
    <cellStyle name="40% - Énfasis3 122 2" xfId="10816" xr:uid="{6D68E5C3-F53F-4482-A6D8-FE8A7FE54191}"/>
    <cellStyle name="40% - Énfasis3 122_Margen" xfId="41022" xr:uid="{5428CD11-292A-4EA9-AC36-27CA1F2E6B2C}"/>
    <cellStyle name="40% - Énfasis3 123" xfId="10817" xr:uid="{600A6E8C-1DDE-4FAA-9811-999FFB753BC6}"/>
    <cellStyle name="40% - Énfasis3 123 2" xfId="10818" xr:uid="{BABB305A-0C34-4569-86BD-F3E69668CC36}"/>
    <cellStyle name="40% - Énfasis3 123_Margen" xfId="41023" xr:uid="{C8F65FF4-C770-477C-A140-276DB85CB9B5}"/>
    <cellStyle name="40% - Énfasis3 124" xfId="10819" xr:uid="{691877E1-FAB2-4068-A6BD-C183606BC6F6}"/>
    <cellStyle name="40% - Énfasis3 124 2" xfId="10820" xr:uid="{EA194169-03A1-41FE-822F-F5C678278E71}"/>
    <cellStyle name="40% - Énfasis3 124_Margen" xfId="41024" xr:uid="{51E0506F-A3B9-4CBF-B0AA-7B7B77D5F472}"/>
    <cellStyle name="40% - Énfasis3 125" xfId="10821" xr:uid="{180B2B40-6996-4E11-BCFC-EE84382829A6}"/>
    <cellStyle name="40% - Énfasis3 125 2" xfId="10822" xr:uid="{82635BAD-E451-4934-83CB-D1355168C23C}"/>
    <cellStyle name="40% - Énfasis3 125_Margen" xfId="41025" xr:uid="{5FBDBFAE-A354-4DA1-8F1B-AA3670E4379A}"/>
    <cellStyle name="40% - Énfasis3 126" xfId="10823" xr:uid="{E8546D84-BB04-4BE8-A2B4-8A5CE8CE1FFD}"/>
    <cellStyle name="40% - Énfasis3 126 2" xfId="10824" xr:uid="{94B33E1F-0001-4608-911A-AF93DDBAF7AD}"/>
    <cellStyle name="40% - Énfasis3 126_Margen" xfId="41026" xr:uid="{EC2ADBCF-CC80-42E1-9B5F-808EE6521488}"/>
    <cellStyle name="40% - Énfasis3 127" xfId="10825" xr:uid="{45D94527-E74C-4DEE-B638-A00B5DFFA484}"/>
    <cellStyle name="40% - Énfasis3 127 2" xfId="10826" xr:uid="{6B93D336-B785-4D03-8CC3-13C7EB90DF30}"/>
    <cellStyle name="40% - Énfasis3 127_Margen" xfId="41027" xr:uid="{97FDFAA5-4057-4EA2-AC30-32F7B2C3CADA}"/>
    <cellStyle name="40% - Énfasis3 128" xfId="10827" xr:uid="{10586441-224C-4A43-985B-FBE527973DED}"/>
    <cellStyle name="40% - Énfasis3 128 2" xfId="10828" xr:uid="{4B1BDF0B-9320-4C9A-B687-AF035815A77F}"/>
    <cellStyle name="40% - Énfasis3 128_Margen" xfId="41028" xr:uid="{682692F5-59BF-48A5-A81C-ECCD5B372041}"/>
    <cellStyle name="40% - Énfasis3 129" xfId="10829" xr:uid="{6F47E53B-53CF-4114-BE0D-ECBD441C1301}"/>
    <cellStyle name="40% - Énfasis3 129 2" xfId="10830" xr:uid="{D5E761CE-27E0-4CC9-B18F-7CFAC782A0E2}"/>
    <cellStyle name="40% - Énfasis3 129_Margen" xfId="41029" xr:uid="{75A1617E-B925-49B2-9F06-E5280D809C42}"/>
    <cellStyle name="40% - Énfasis3 13" xfId="10831" xr:uid="{A951262F-F3C8-4499-8EF5-D4DB513F1376}"/>
    <cellStyle name="40% - Énfasis3 13 2" xfId="10832" xr:uid="{613FA75B-4542-4BB5-89DB-7C3E3FAE704B}"/>
    <cellStyle name="40% - Énfasis3 13_Margen" xfId="41030" xr:uid="{4242ABF2-A375-4E50-B289-161897654827}"/>
    <cellStyle name="40% - Énfasis3 130" xfId="10833" xr:uid="{44225C90-6B8F-4290-AD87-2037C90696EC}"/>
    <cellStyle name="40% - Énfasis3 130 2" xfId="10834" xr:uid="{3414F35A-A85C-41C7-A419-355B1B1CF1AB}"/>
    <cellStyle name="40% - Énfasis3 130_Margen" xfId="41031" xr:uid="{7D02E07F-415C-48AB-A853-19142251AE85}"/>
    <cellStyle name="40% - Énfasis3 131" xfId="10835" xr:uid="{A185FAC1-7B53-43A9-99A1-9C0A128C6E05}"/>
    <cellStyle name="40% - Énfasis3 131 2" xfId="10836" xr:uid="{14716C06-CE0F-49B2-88A2-780C559509FA}"/>
    <cellStyle name="40% - Énfasis3 131_Margen" xfId="41032" xr:uid="{0068C060-2C8C-4896-929B-608470730998}"/>
    <cellStyle name="40% - Énfasis3 132" xfId="10837" xr:uid="{9CB5B606-F7AC-4B89-96BB-A45633FB9578}"/>
    <cellStyle name="40% - Énfasis3 132 2" xfId="10838" xr:uid="{92A65948-0DF3-4544-972E-45BA96EA7006}"/>
    <cellStyle name="40% - Énfasis3 132_Margen" xfId="41033" xr:uid="{942CFC61-E1B5-4EFF-AF17-97CCA8ACDD7E}"/>
    <cellStyle name="40% - Énfasis3 133" xfId="10839" xr:uid="{5E7FA703-91E8-49AA-B009-3353F6094945}"/>
    <cellStyle name="40% - Énfasis3 133 2" xfId="10840" xr:uid="{FD886FAE-6B3E-416A-9585-B1848DEE70A7}"/>
    <cellStyle name="40% - Énfasis3 133_Margen" xfId="41034" xr:uid="{FCA51FC3-3EC3-42A0-A63B-9CC58CBC2E75}"/>
    <cellStyle name="40% - Énfasis3 134" xfId="10841" xr:uid="{00193E54-8E41-4F3C-B438-C6942DBC806B}"/>
    <cellStyle name="40% - Énfasis3 134 2" xfId="10842" xr:uid="{725F6878-ECEC-482C-9732-399F2F494214}"/>
    <cellStyle name="40% - Énfasis3 134_Margen" xfId="41035" xr:uid="{61857013-4B4E-46E8-A058-DAC35EAA92E1}"/>
    <cellStyle name="40% - Énfasis3 135" xfId="10843" xr:uid="{A2D7ACF5-4C53-4ABF-B2F5-DDB832F4F17A}"/>
    <cellStyle name="40% - Énfasis3 135 2" xfId="10844" xr:uid="{CCFD0915-F7B9-4717-85D6-673BF616C4F1}"/>
    <cellStyle name="40% - Énfasis3 135_Margen" xfId="41036" xr:uid="{52288403-C8FC-4275-9B26-75DB30608854}"/>
    <cellStyle name="40% - Énfasis3 136" xfId="10845" xr:uid="{C67B2FB0-7ABA-4AA5-BA30-BAB89B47C05C}"/>
    <cellStyle name="40% - Énfasis3 136 2" xfId="10846" xr:uid="{780B165F-86F3-4520-96D6-F0E19A1A1B48}"/>
    <cellStyle name="40% - Énfasis3 136_Margen" xfId="41037" xr:uid="{7E59F813-370E-4B13-884F-29974C26AB1B}"/>
    <cellStyle name="40% - Énfasis3 137" xfId="10847" xr:uid="{8290308E-782C-4251-A518-B64DF864B8FA}"/>
    <cellStyle name="40% - Énfasis3 137 2" xfId="10848" xr:uid="{824D6EF2-4861-48DB-94D0-E166761A43BB}"/>
    <cellStyle name="40% - Énfasis3 137_Margen" xfId="41038" xr:uid="{A29668B8-A518-49CC-8911-847E0F0AD4F5}"/>
    <cellStyle name="40% - Énfasis3 138" xfId="10849" xr:uid="{319863DB-8312-4179-990F-04838E4E8961}"/>
    <cellStyle name="40% - Énfasis3 138 2" xfId="10850" xr:uid="{A8C041A0-BB0A-441A-B105-397DA3D5FC40}"/>
    <cellStyle name="40% - Énfasis3 138_Margen" xfId="41039" xr:uid="{A10D652C-F9A7-49D4-8369-A35F0E25E860}"/>
    <cellStyle name="40% - Énfasis3 139" xfId="10851" xr:uid="{4AF556F0-FAF6-45B1-944B-378667A1DC66}"/>
    <cellStyle name="40% - Énfasis3 139 2" xfId="10852" xr:uid="{D218165C-303D-4088-B7A2-EB24A81D555E}"/>
    <cellStyle name="40% - Énfasis3 139_Margen" xfId="41040" xr:uid="{3654BB0E-2FFA-4139-B00A-5C44662783B5}"/>
    <cellStyle name="40% - Énfasis3 14" xfId="10853" xr:uid="{996EA053-F2BF-4983-B8B3-9FDD1CF7A15E}"/>
    <cellStyle name="40% - Énfasis3 14 2" xfId="10854" xr:uid="{49EB476D-E4A3-4662-BE61-22D2D86ED6C2}"/>
    <cellStyle name="40% - Énfasis3 14_Margen" xfId="41041" xr:uid="{8414EAE1-B385-4850-A595-CF407D4A539B}"/>
    <cellStyle name="40% - Énfasis3 140" xfId="10855" xr:uid="{8C0B5306-8943-4517-B141-C9A309D69060}"/>
    <cellStyle name="40% - Énfasis3 140 2" xfId="10856" xr:uid="{A9A3D3E1-925A-437C-AE21-267355FFFCE5}"/>
    <cellStyle name="40% - Énfasis3 140_Margen" xfId="41042" xr:uid="{47A6A898-B2BA-4F23-87CD-815E310CEE5D}"/>
    <cellStyle name="40% - Énfasis3 141" xfId="10857" xr:uid="{EE01572A-D8D2-4010-BBC3-3CF95022CAB9}"/>
    <cellStyle name="40% - Énfasis3 141 2" xfId="10858" xr:uid="{03BB1F45-78A7-4485-8765-932D66D9FB95}"/>
    <cellStyle name="40% - Énfasis3 141_Margen" xfId="41043" xr:uid="{C1C16364-17A2-4D2C-BC7E-C55D542F72BC}"/>
    <cellStyle name="40% - Énfasis3 142" xfId="10859" xr:uid="{549DD91C-3DA6-43F4-AC03-556B222A922F}"/>
    <cellStyle name="40% - Énfasis3 142 2" xfId="10860" xr:uid="{A1002CA7-983F-4F9C-8D9F-7059CE708E88}"/>
    <cellStyle name="40% - Énfasis3 142_Margen" xfId="41044" xr:uid="{14441EB9-ED3E-4982-AB3E-AA76D653A2E0}"/>
    <cellStyle name="40% - Énfasis3 143" xfId="10861" xr:uid="{73D3184C-4FE0-40F8-AE0E-4F8A6F1E9452}"/>
    <cellStyle name="40% - Énfasis3 143 2" xfId="10862" xr:uid="{67C495DA-FE2A-4CCE-919B-E038E8E7E759}"/>
    <cellStyle name="40% - Énfasis3 143_Margen" xfId="41045" xr:uid="{7A579A85-DEEC-4B18-8A34-9374CA30980C}"/>
    <cellStyle name="40% - Énfasis3 144" xfId="10863" xr:uid="{A60BCFAB-4C0F-4AFA-8264-4152C6E748E3}"/>
    <cellStyle name="40% - Énfasis3 144 2" xfId="10864" xr:uid="{A88ED668-B97C-4671-BD71-A55D784AB3C4}"/>
    <cellStyle name="40% - Énfasis3 144_Margen" xfId="41046" xr:uid="{D2368009-17F8-4FF7-A495-C473C20EE358}"/>
    <cellStyle name="40% - Énfasis3 145" xfId="10865" xr:uid="{4BF86173-4986-4FD7-A46C-14A16257722E}"/>
    <cellStyle name="40% - Énfasis3 145 2" xfId="10866" xr:uid="{E51EBBB8-2E44-451A-987B-8C397D489FC1}"/>
    <cellStyle name="40% - Énfasis3 145_Margen" xfId="41047" xr:uid="{DEA310A1-4FF5-4CE2-9BD0-CDC17A40F0AF}"/>
    <cellStyle name="40% - Énfasis3 146" xfId="10867" xr:uid="{C7F4DF35-472B-4DB8-8AEA-734CD9ADDAE4}"/>
    <cellStyle name="40% - Énfasis3 146 2" xfId="10868" xr:uid="{0F90DE74-B300-4786-BBDA-AA9DF381364C}"/>
    <cellStyle name="40% - Énfasis3 146_Margen" xfId="41048" xr:uid="{F6EE8018-37D0-493C-9107-3504B05CFD95}"/>
    <cellStyle name="40% - Énfasis3 147" xfId="10869" xr:uid="{996507B0-2660-48D2-AF5A-29AB7C9AA085}"/>
    <cellStyle name="40% - Énfasis3 147 2" xfId="10870" xr:uid="{2908B13B-8EFF-4B34-B82C-7F616845166F}"/>
    <cellStyle name="40% - Énfasis3 147_Margen" xfId="41049" xr:uid="{D15F9E88-115E-4237-9CC3-7DDA6F91C296}"/>
    <cellStyle name="40% - Énfasis3 148" xfId="10871" xr:uid="{B635BBEB-5409-443D-82D5-5A3ED743A129}"/>
    <cellStyle name="40% - Énfasis3 148 2" xfId="10872" xr:uid="{9ABA19D0-F355-4C7B-9BD9-C06CFA7835DF}"/>
    <cellStyle name="40% - Énfasis3 148_Margen" xfId="41050" xr:uid="{78BB4EDE-C46E-43B8-A751-0D2A3986C6F6}"/>
    <cellStyle name="40% - Énfasis3 149" xfId="10873" xr:uid="{98BF36B1-BFCC-4274-ADA9-3BEAD2C33889}"/>
    <cellStyle name="40% - Énfasis3 149 2" xfId="10874" xr:uid="{D0B4C921-04AB-4F05-A77C-E0CBC9F70FE8}"/>
    <cellStyle name="40% - Énfasis3 149_Margen" xfId="41051" xr:uid="{A97B377C-A3D5-4342-835C-DB6652D0C748}"/>
    <cellStyle name="40% - Énfasis3 15" xfId="10875" xr:uid="{1F57B3B2-363F-4CD7-B2B8-1C20DC9EA06E}"/>
    <cellStyle name="40% - Énfasis3 15 2" xfId="10876" xr:uid="{0E642939-A92C-46A8-A480-B0777F4B9A55}"/>
    <cellStyle name="40% - Énfasis3 15_Margen" xfId="41052" xr:uid="{96596116-FAD5-47AE-A8C1-B470061E23CB}"/>
    <cellStyle name="40% - Énfasis3 150" xfId="10877" xr:uid="{51CE7093-C0A4-415B-8D98-796FE5C60B46}"/>
    <cellStyle name="40% - Énfasis3 150 2" xfId="10878" xr:uid="{9761F6DE-5CF7-48CB-9723-725C477CEE16}"/>
    <cellStyle name="40% - Énfasis3 150_Margen" xfId="41053" xr:uid="{98E19529-38C4-4C0F-A9F1-A0C4CDA1BDB7}"/>
    <cellStyle name="40% - Énfasis3 151" xfId="10879" xr:uid="{D869A5C0-31F7-44B6-81CC-07E289038662}"/>
    <cellStyle name="40% - Énfasis3 151 2" xfId="10880" xr:uid="{569750AE-7294-4599-BCD9-610FDA63F295}"/>
    <cellStyle name="40% - Énfasis3 151_Margen" xfId="41054" xr:uid="{B03DFFAF-7973-45BE-9BBA-53DC388964E7}"/>
    <cellStyle name="40% - Énfasis3 152" xfId="10881" xr:uid="{554CE76A-DD89-4E47-8BB9-E142E90BF077}"/>
    <cellStyle name="40% - Énfasis3 152 2" xfId="10882" xr:uid="{A2744A46-3CCF-49C1-AB10-0F86A30952DF}"/>
    <cellStyle name="40% - Énfasis3 152_Margen" xfId="41055" xr:uid="{1C8FC952-814A-42C3-9FAC-1BCEB7737EB1}"/>
    <cellStyle name="40% - Énfasis3 153" xfId="10883" xr:uid="{24578012-18EA-4413-8BEB-DF892A33CDC3}"/>
    <cellStyle name="40% - Énfasis3 153 2" xfId="10884" xr:uid="{6839EDB2-0C3B-4CCB-8DC1-61AE43E80747}"/>
    <cellStyle name="40% - Énfasis3 153_Margen" xfId="41056" xr:uid="{382A8335-879E-4481-B935-B384F20D8A4C}"/>
    <cellStyle name="40% - Énfasis3 154" xfId="10885" xr:uid="{7CABE72A-B142-4D4C-AF2E-2B7B477C5E5F}"/>
    <cellStyle name="40% - Énfasis3 154 2" xfId="10886" xr:uid="{7B1A729C-025F-4870-9E73-47D35487DDA1}"/>
    <cellStyle name="40% - Énfasis3 154_Margen" xfId="41057" xr:uid="{E05ED401-A178-4303-8ABB-70B147667288}"/>
    <cellStyle name="40% - Énfasis3 155" xfId="10887" xr:uid="{4878DB58-10A5-4A47-AD8C-551EE61969FB}"/>
    <cellStyle name="40% - Énfasis3 155 2" xfId="10888" xr:uid="{C9A0FC8B-2A3A-42B8-99DF-15EC8D531CF6}"/>
    <cellStyle name="40% - Énfasis3 155_Margen" xfId="41058" xr:uid="{9A648E85-86D6-480B-806A-7789369012BA}"/>
    <cellStyle name="40% - Énfasis3 156" xfId="10889" xr:uid="{0686623A-F175-4C38-98C8-EB8D11622D41}"/>
    <cellStyle name="40% - Énfasis3 156 2" xfId="10890" xr:uid="{805C90B7-836F-42AC-B982-5718EFEA5FC6}"/>
    <cellStyle name="40% - Énfasis3 156_Margen" xfId="41059" xr:uid="{A2EEE58B-0EC1-4478-97AA-355D0875390D}"/>
    <cellStyle name="40% - Énfasis3 157" xfId="10891" xr:uid="{4B2BEA77-65ED-4004-B2D4-91BF32E9D3F9}"/>
    <cellStyle name="40% - Énfasis3 157 2" xfId="10892" xr:uid="{0C7CFE10-8248-46F4-A09F-399C71528242}"/>
    <cellStyle name="40% - Énfasis3 157_Margen" xfId="41060" xr:uid="{44C4FDAF-9EA5-42F4-B9C1-7297A267A57E}"/>
    <cellStyle name="40% - Énfasis3 158" xfId="10893" xr:uid="{DE79BAC6-4BBF-4B9B-9FD4-F3B98045019C}"/>
    <cellStyle name="40% - Énfasis3 158 2" xfId="10894" xr:uid="{E4AD783B-2D83-40BE-9C7F-8C608E71237A}"/>
    <cellStyle name="40% - Énfasis3 158_Margen" xfId="41061" xr:uid="{25FC5C30-9486-4FA9-893B-DFB27DB2C50A}"/>
    <cellStyle name="40% - Énfasis3 159" xfId="10895" xr:uid="{79155B52-B272-4FB5-A3B5-58791B30B19B}"/>
    <cellStyle name="40% - Énfasis3 159 2" xfId="10896" xr:uid="{966192B5-CB62-41B3-BAB5-0EEA42D9C9C3}"/>
    <cellStyle name="40% - Énfasis3 159_Margen" xfId="41062" xr:uid="{0AAC3E53-78D3-49BD-9297-5F575EDCDAA5}"/>
    <cellStyle name="40% - Énfasis3 16" xfId="10897" xr:uid="{F66C2876-D3B0-4FEC-98F7-39487E29A9CE}"/>
    <cellStyle name="40% - Énfasis3 16 2" xfId="10898" xr:uid="{7BF60719-2360-4293-914A-2B6C6FE85331}"/>
    <cellStyle name="40% - Énfasis3 16_Margen" xfId="41063" xr:uid="{87A7E57F-57EF-4CE5-8408-2A341771D93A}"/>
    <cellStyle name="40% - Énfasis3 160" xfId="10899" xr:uid="{108FC733-A5D5-4CDD-9663-5F821D6D881D}"/>
    <cellStyle name="40% - Énfasis3 160 2" xfId="10900" xr:uid="{E35352C1-BD9D-4E54-8585-BFCE30D5FD40}"/>
    <cellStyle name="40% - Énfasis3 160_Margen" xfId="41064" xr:uid="{DD9B752A-9DBF-483C-978E-98640980FA51}"/>
    <cellStyle name="40% - Énfasis3 161" xfId="10901" xr:uid="{FD675283-16D7-4E19-A5C2-6FC443212434}"/>
    <cellStyle name="40% - Énfasis3 161 2" xfId="10902" xr:uid="{096742FC-F50E-47D0-A603-5F11BB9EB82D}"/>
    <cellStyle name="40% - Énfasis3 161_Margen" xfId="41065" xr:uid="{F868DEEC-A762-4F89-AFFC-32F1B2CB4A10}"/>
    <cellStyle name="40% - Énfasis3 162" xfId="10903" xr:uid="{64D1C8D9-40A9-4591-AE8C-9E0AD039CBCD}"/>
    <cellStyle name="40% - Énfasis3 162 2" xfId="10904" xr:uid="{A630066D-5B2B-4962-8915-36E41517C0D0}"/>
    <cellStyle name="40% - Énfasis3 162_Margen" xfId="41066" xr:uid="{85241B55-8CBD-4D02-8239-C109C6BAE178}"/>
    <cellStyle name="40% - Énfasis3 163" xfId="10905" xr:uid="{83FC989F-222A-48D3-A7D5-91E34642AFA7}"/>
    <cellStyle name="40% - Énfasis3 163 2" xfId="10906" xr:uid="{AA639BC8-4A01-4A44-AE07-BFCB1DB4F4F7}"/>
    <cellStyle name="40% - Énfasis3 163_Margen" xfId="41067" xr:uid="{0DC27420-752D-4174-8680-A7EEC4567F0E}"/>
    <cellStyle name="40% - Énfasis3 164" xfId="10907" xr:uid="{8CFF44BB-A5F3-46DB-9263-2275B4DECC3B}"/>
    <cellStyle name="40% - Énfasis3 164 2" xfId="10908" xr:uid="{3D60BE59-CF0F-4C7E-992D-397D559EC99A}"/>
    <cellStyle name="40% - Énfasis3 164_Margen" xfId="41068" xr:uid="{6C7DFBAF-BF08-450E-93F9-B4418097E6CC}"/>
    <cellStyle name="40% - Énfasis3 165" xfId="10909" xr:uid="{F9B73B6E-2067-4ACF-BEAD-21F8629798D8}"/>
    <cellStyle name="40% - Énfasis3 165 2" xfId="10910" xr:uid="{97EBADC9-B1CD-45E3-B731-40A99239EB15}"/>
    <cellStyle name="40% - Énfasis3 165_Margen" xfId="41069" xr:uid="{790CAD6C-4C4E-471E-BCD9-3913FF2E6E86}"/>
    <cellStyle name="40% - Énfasis3 166" xfId="10911" xr:uid="{D7D03DE4-BA12-4BE5-A214-F55DADB77A1B}"/>
    <cellStyle name="40% - Énfasis3 166 2" xfId="10912" xr:uid="{78327078-69B0-4071-AE3A-4908FC8FF80C}"/>
    <cellStyle name="40% - Énfasis3 166_Margen" xfId="41070" xr:uid="{C65A666B-20AA-448B-BF06-2BF1E0DF21BE}"/>
    <cellStyle name="40% - Énfasis3 167" xfId="10913" xr:uid="{6E469AB6-DCF5-4DDC-AA4D-EB455ACA6E30}"/>
    <cellStyle name="40% - Énfasis3 167 2" xfId="10914" xr:uid="{F7BFB1C7-3485-4B88-814F-6AFEAE236D87}"/>
    <cellStyle name="40% - Énfasis3 167_Margen" xfId="41071" xr:uid="{35F488E8-F090-4803-9D74-B1BC1F961A70}"/>
    <cellStyle name="40% - Énfasis3 168" xfId="10915" xr:uid="{204CD67A-9E38-466C-949B-4040ED466BA7}"/>
    <cellStyle name="40% - Énfasis3 168 2" xfId="10916" xr:uid="{6CDEEBBC-AEA0-4A64-9C13-4D96B32CDD80}"/>
    <cellStyle name="40% - Énfasis3 168_Margen" xfId="41072" xr:uid="{EFE3D073-AE48-4C40-BB30-3CA6645D1D10}"/>
    <cellStyle name="40% - Énfasis3 169" xfId="10917" xr:uid="{8028CDFC-DB61-4255-AEE0-E048941E8AE2}"/>
    <cellStyle name="40% - Énfasis3 169 2" xfId="10918" xr:uid="{91A49624-9A03-4910-8EC6-0B93616B5E10}"/>
    <cellStyle name="40% - Énfasis3 169_Margen" xfId="41073" xr:uid="{19403787-CE51-4CFA-8369-E54CD86A4675}"/>
    <cellStyle name="40% - Énfasis3 17" xfId="10919" xr:uid="{75AE94BE-87F4-4B10-954A-0EA923CDD04C}"/>
    <cellStyle name="40% - Énfasis3 17 2" xfId="10920" xr:uid="{30F38BE8-CD00-4769-A467-095438DDF6BA}"/>
    <cellStyle name="40% - Énfasis3 17_Margen" xfId="41074" xr:uid="{D06DFE0B-D8FE-4EF5-A7AE-F6D88B0751D5}"/>
    <cellStyle name="40% - Énfasis3 170" xfId="10921" xr:uid="{647A5307-0F03-47C1-B6FF-414C1E7F535F}"/>
    <cellStyle name="40% - Énfasis3 170 2" xfId="10922" xr:uid="{2985DE8D-A470-405A-B695-3405A06D5A34}"/>
    <cellStyle name="40% - Énfasis3 170_Margen" xfId="41075" xr:uid="{26763212-8377-411D-B6F3-5BD1EC43C187}"/>
    <cellStyle name="40% - Énfasis3 171" xfId="10923" xr:uid="{1A029689-BE77-4673-9F9A-41F3EEED6C22}"/>
    <cellStyle name="40% - Énfasis3 171 2" xfId="10924" xr:uid="{F5150C8E-C85D-4FF2-8A8A-CE420DA13BFA}"/>
    <cellStyle name="40% - Énfasis3 171_Margen" xfId="41076" xr:uid="{54510457-311F-4A8B-B628-B5E00BAAA2A2}"/>
    <cellStyle name="40% - Énfasis3 172" xfId="10925" xr:uid="{ED882488-1338-49E9-9CD0-7D2C1ED5BCAA}"/>
    <cellStyle name="40% - Énfasis3 172 2" xfId="10926" xr:uid="{48A02B8D-3E4D-4BC1-9BD3-002F7C13EA9A}"/>
    <cellStyle name="40% - Énfasis3 172_Margen" xfId="41077" xr:uid="{2EAA3ABB-E149-478A-BBA7-72777116E152}"/>
    <cellStyle name="40% - Énfasis3 173" xfId="10927" xr:uid="{B423AE57-6ED8-4C3F-B18A-EE61B9611DDA}"/>
    <cellStyle name="40% - Énfasis3 173 2" xfId="10928" xr:uid="{1C4FE7B6-4041-4B40-A278-155DE23A4ECD}"/>
    <cellStyle name="40% - Énfasis3 173_Margen" xfId="41078" xr:uid="{6D6216D9-7E49-48B1-B069-9863EA0AB352}"/>
    <cellStyle name="40% - Énfasis3 174" xfId="10929" xr:uid="{132EFDC8-34E2-419C-8D7D-C086168BFE5A}"/>
    <cellStyle name="40% - Énfasis3 174 2" xfId="10930" xr:uid="{070AA161-0B1D-4B3B-B4DC-7A1F265818DE}"/>
    <cellStyle name="40% - Énfasis3 174_Margen" xfId="41079" xr:uid="{1282555D-DDED-4B41-94D5-95CE47F5978D}"/>
    <cellStyle name="40% - Énfasis3 175" xfId="10931" xr:uid="{E0487E2B-4EB3-46A0-8780-33FD13000F66}"/>
    <cellStyle name="40% - Énfasis3 175 2" xfId="10932" xr:uid="{F6E92AAE-3A4A-4F40-B61E-F40385E4733B}"/>
    <cellStyle name="40% - Énfasis3 175_Margen" xfId="41080" xr:uid="{36AAA23F-477A-4EB7-BFF4-70E5723BDD16}"/>
    <cellStyle name="40% - Énfasis3 176" xfId="10933" xr:uid="{FE282382-3303-4ABD-B136-70C9B0314743}"/>
    <cellStyle name="40% - Énfasis3 176 2" xfId="10934" xr:uid="{7A1DBA2A-E371-4BE1-8AB9-8BF15E674BE9}"/>
    <cellStyle name="40% - Énfasis3 176_Margen" xfId="41081" xr:uid="{08966F37-C497-4E82-8C85-D9FE5F3AF1BE}"/>
    <cellStyle name="40% - Énfasis3 177" xfId="10935" xr:uid="{56A29294-66E8-44B8-B265-2898832E228C}"/>
    <cellStyle name="40% - Énfasis3 177 2" xfId="10936" xr:uid="{CDF6E027-45D7-40F8-8CDB-E8750DB68022}"/>
    <cellStyle name="40% - Énfasis3 177_Margen" xfId="41082" xr:uid="{D6A0E17F-BDF8-4229-8F61-A47C69E08673}"/>
    <cellStyle name="40% - Énfasis3 178" xfId="10937" xr:uid="{0D80DF1B-7510-41D1-B0CF-D23ADD61151E}"/>
    <cellStyle name="40% - Énfasis3 178 2" xfId="10938" xr:uid="{886B8945-0A75-45BC-BFF4-9E0D2822C2D4}"/>
    <cellStyle name="40% - Énfasis3 178_Margen" xfId="41083" xr:uid="{4F6F14EB-65B9-459B-AF8B-FBDD062CDD70}"/>
    <cellStyle name="40% - Énfasis3 179" xfId="10939" xr:uid="{82F1A6A5-F696-468C-803F-9589FCBA6AD8}"/>
    <cellStyle name="40% - Énfasis3 179 2" xfId="10940" xr:uid="{12216767-B48B-4A2C-AEB7-1F600492D8B2}"/>
    <cellStyle name="40% - Énfasis3 179_Margen" xfId="41084" xr:uid="{9E262745-497A-43F3-957F-08587A82DE71}"/>
    <cellStyle name="40% - Énfasis3 18" xfId="10941" xr:uid="{84ED9940-35AF-4F43-95C1-4083736C6DD0}"/>
    <cellStyle name="40% - Énfasis3 18 2" xfId="10942" xr:uid="{2CC38448-97F3-460A-BDC0-353C1D03438F}"/>
    <cellStyle name="40% - Énfasis3 18_Margen" xfId="41085" xr:uid="{6C5B83AF-9F8C-4818-B085-4B49E82B5AEA}"/>
    <cellStyle name="40% - Énfasis3 180" xfId="10943" xr:uid="{AC40E572-B23A-4E7B-A0C7-4025731E9195}"/>
    <cellStyle name="40% - Énfasis3 180 2" xfId="10944" xr:uid="{259F072D-43D2-4DF2-A964-81E8047935BB}"/>
    <cellStyle name="40% - Énfasis3 180_Margen" xfId="41086" xr:uid="{E855C740-6AE0-4944-B746-30270D0C91C3}"/>
    <cellStyle name="40% - Énfasis3 181" xfId="10945" xr:uid="{A836C015-A4DB-4C5A-8901-453B6875CA8C}"/>
    <cellStyle name="40% - Énfasis3 181 2" xfId="10946" xr:uid="{05A7591B-8C11-49E1-88A0-DB23DA6C7FFC}"/>
    <cellStyle name="40% - Énfasis3 181_Margen" xfId="41087" xr:uid="{7033C62F-6137-4E98-965B-9ABF8A667842}"/>
    <cellStyle name="40% - Énfasis3 182" xfId="10947" xr:uid="{4EDE0E7E-0F3B-4677-8315-E051D64B20CC}"/>
    <cellStyle name="40% - Énfasis3 182 2" xfId="10948" xr:uid="{0215F4C3-DE33-4692-8019-F62612D0037C}"/>
    <cellStyle name="40% - Énfasis3 182_Margen" xfId="41088" xr:uid="{C897A87D-6B8F-475A-9641-2AC1938AE4BB}"/>
    <cellStyle name="40% - Énfasis3 183" xfId="10949" xr:uid="{083E7D9A-5AD1-4FEF-A9B7-3B295BA1E670}"/>
    <cellStyle name="40% - Énfasis3 183 2" xfId="10950" xr:uid="{0038C8C4-2236-4166-ABA8-0B88E64AE634}"/>
    <cellStyle name="40% - Énfasis3 183_Margen" xfId="41089" xr:uid="{F133408E-68CA-468C-98BE-02A90930B65F}"/>
    <cellStyle name="40% - Énfasis3 184" xfId="10951" xr:uid="{D1CFCB5D-FE84-4161-8DA8-CD36A33D32FC}"/>
    <cellStyle name="40% - Énfasis3 184 2" xfId="10952" xr:uid="{B1FFEBB8-2E82-4826-8FBD-F75CCD39E43B}"/>
    <cellStyle name="40% - Énfasis3 184_Margen" xfId="41090" xr:uid="{67464281-CD3B-4C78-8FDA-123C10286800}"/>
    <cellStyle name="40% - Énfasis3 19" xfId="10953" xr:uid="{180A8657-3836-4CDB-8DDC-AB4B47D91CFE}"/>
    <cellStyle name="40% - Énfasis3 19 2" xfId="10954" xr:uid="{A7194B69-7182-448C-A764-B7517C06FD86}"/>
    <cellStyle name="40% - Énfasis3 19_Margen" xfId="41091" xr:uid="{D2A544C7-45FF-4FC9-B4F7-E6EE270CF49F}"/>
    <cellStyle name="40% - Énfasis3 2" xfId="566" xr:uid="{F23E1D8D-A66A-4BE7-8652-BD218E89B0C8}"/>
    <cellStyle name="40% - Énfasis3 2 10" xfId="567" xr:uid="{90630CC6-129D-4365-8706-4630C5785DEA}"/>
    <cellStyle name="40% - Énfasis3 2 11" xfId="568" xr:uid="{3D9EA09E-1935-40E1-8CC1-C191BF35BE4A}"/>
    <cellStyle name="40% - Énfasis3 2 12" xfId="569" xr:uid="{1BF8AD06-8A12-48F4-84A6-00429C434FFE}"/>
    <cellStyle name="40% - Énfasis3 2 13" xfId="570" xr:uid="{F6D0249F-B8AB-49BC-A953-4239B6781246}"/>
    <cellStyle name="40% - Énfasis3 2 14" xfId="571" xr:uid="{2DE57F96-C1D3-4A1C-82AC-9768D53DDB7C}"/>
    <cellStyle name="40% - Énfasis3 2 15" xfId="572" xr:uid="{133ED18C-AFBD-49EE-BD38-DA1EF58E628E}"/>
    <cellStyle name="40% - Énfasis3 2 16" xfId="573" xr:uid="{76BF3DFC-1B9C-4B66-90B6-0290F0CEA0B6}"/>
    <cellStyle name="40% - Énfasis3 2 17" xfId="574" xr:uid="{6ED5A730-79A4-43CD-8FC1-11E0AFDC9C09}"/>
    <cellStyle name="40% - Énfasis3 2 18" xfId="575" xr:uid="{DDA9D184-2D30-4B9B-9B67-BCDDFE027433}"/>
    <cellStyle name="40% - Énfasis3 2 19" xfId="48643" xr:uid="{84F23710-1F04-4D3B-B5D1-7772970A2F9B}"/>
    <cellStyle name="40% - Énfasis3 2 2" xfId="576" xr:uid="{E6AFE4AF-5169-4488-8976-809E66AF869D}"/>
    <cellStyle name="40% - Énfasis3 2 2 2" xfId="41092" xr:uid="{8D5C7B58-1F5D-4A9D-A05A-904AD3C38C91}"/>
    <cellStyle name="40% - Énfasis3 2 2 3" xfId="41093" xr:uid="{DD392330-3F49-4960-A355-0DFBF88923B0}"/>
    <cellStyle name="40% - Énfasis3 2 2 4" xfId="41094" xr:uid="{3CF92F31-32B1-4ED7-A3C5-6672D3101B59}"/>
    <cellStyle name="40% - Énfasis3 2 2 5" xfId="41095" xr:uid="{D48B069C-6724-416C-ABFE-D2B7488463C2}"/>
    <cellStyle name="40% - Énfasis3 2 2 6" xfId="41096" xr:uid="{F631600E-76E3-4B0F-B718-24BBFD5E595E}"/>
    <cellStyle name="40% - Énfasis3 2 2 7" xfId="48644" xr:uid="{4C64C56E-946C-4C02-9407-E9FA8D2E91FF}"/>
    <cellStyle name="40% - Énfasis3 2 20" xfId="53442" xr:uid="{D4E088A4-5B38-42D7-A381-B40BCD2F1A9E}"/>
    <cellStyle name="40% - Énfasis3 2 3" xfId="577" xr:uid="{79709E2A-211D-4440-BFF0-039A4E7DBA5D}"/>
    <cellStyle name="40% - Énfasis3 2 4" xfId="578" xr:uid="{16D7956E-DFC0-4126-A658-BD0428D6488E}"/>
    <cellStyle name="40% - Énfasis3 2 5" xfId="579" xr:uid="{802BE1C5-E459-42BE-A9CB-A0BA1EB1748A}"/>
    <cellStyle name="40% - Énfasis3 2 6" xfId="580" xr:uid="{53D520FD-61C5-4D24-95EA-0D2523C932B6}"/>
    <cellStyle name="40% - Énfasis3 2 7" xfId="581" xr:uid="{C44F4FAC-415A-4C1A-B234-9D10E3D054FD}"/>
    <cellStyle name="40% - Énfasis3 2 8" xfId="582" xr:uid="{9794A9A5-C554-436A-806A-7847A88375DB}"/>
    <cellStyle name="40% - Énfasis3 2 9" xfId="583" xr:uid="{BE9CFF06-86F2-4B76-A209-7C2C8AC02B55}"/>
    <cellStyle name="40% - Énfasis3 2_Margen" xfId="41097" xr:uid="{4F01C97B-67AB-4DEB-AA26-E623B6CDA362}"/>
    <cellStyle name="40% - Énfasis3 20" xfId="10955" xr:uid="{A330DB8F-755A-4326-AD5A-42E7F61418E7}"/>
    <cellStyle name="40% - Énfasis3 20 2" xfId="10956" xr:uid="{8A908405-2D3A-41CD-BE60-F8E95FD6D21A}"/>
    <cellStyle name="40% - Énfasis3 20_Margen" xfId="41098" xr:uid="{57DAFDE6-4173-43B0-BA98-B47B85B139B2}"/>
    <cellStyle name="40% - Énfasis3 21" xfId="10957" xr:uid="{27E774F6-20A9-462A-B721-C0A1301E61DE}"/>
    <cellStyle name="40% - Énfasis3 21 2" xfId="10958" xr:uid="{A8943523-D0FE-4743-8D91-58810D166690}"/>
    <cellStyle name="40% - Énfasis3 21_Margen" xfId="41099" xr:uid="{F91CD1BD-5AE6-406A-8D45-721D4EA50249}"/>
    <cellStyle name="40% - Énfasis3 22" xfId="10959" xr:uid="{D691DDA7-BB9F-4E75-9D42-4FF26613EF97}"/>
    <cellStyle name="40% - Énfasis3 22 2" xfId="10960" xr:uid="{1A064616-42CA-4137-A7A4-A23D30740573}"/>
    <cellStyle name="40% - Énfasis3 22_Margen" xfId="41100" xr:uid="{FEF44204-C72A-4D80-A3C2-D7B3E0E2477B}"/>
    <cellStyle name="40% - Énfasis3 23" xfId="10961" xr:uid="{34911EF6-9897-4A15-8BB1-A21FF67EE3FD}"/>
    <cellStyle name="40% - Énfasis3 23 2" xfId="10962" xr:uid="{A456E4CB-501A-445D-9698-3869798F5620}"/>
    <cellStyle name="40% - Énfasis3 23_Margen" xfId="41101" xr:uid="{C95E86AD-BFED-4546-ACD7-115E87017AC4}"/>
    <cellStyle name="40% - Énfasis3 24" xfId="10963" xr:uid="{2AD21DFD-AD87-4B48-B966-E4999F99C973}"/>
    <cellStyle name="40% - Énfasis3 24 2" xfId="10964" xr:uid="{CCCDEF14-7EB8-4E13-A5B0-35374D392C06}"/>
    <cellStyle name="40% - Énfasis3 24_Margen" xfId="41102" xr:uid="{ADCB3B7F-4B29-445D-8F8F-02F634B4B21D}"/>
    <cellStyle name="40% - Énfasis3 25" xfId="10965" xr:uid="{B6E31DBE-82EE-4ABD-A4D9-1CD8CA996378}"/>
    <cellStyle name="40% - Énfasis3 25 2" xfId="10966" xr:uid="{C8EE7EA2-24FD-445F-BD51-0365842CCC82}"/>
    <cellStyle name="40% - Énfasis3 25_Margen" xfId="41103" xr:uid="{D18E279C-E037-4A85-932D-9322E2A8822D}"/>
    <cellStyle name="40% - Énfasis3 26" xfId="10967" xr:uid="{6A03A717-F585-44FB-9ECE-984D71533902}"/>
    <cellStyle name="40% - Énfasis3 26 2" xfId="10968" xr:uid="{43B08521-C500-49D2-9CF1-7353F71B7543}"/>
    <cellStyle name="40% - Énfasis3 26_Margen" xfId="41104" xr:uid="{E6257ED6-6808-4CCB-99E4-B0DDA40E2A8B}"/>
    <cellStyle name="40% - Énfasis3 27" xfId="10969" xr:uid="{A1498072-8B87-4090-AA73-7A2FF35E9003}"/>
    <cellStyle name="40% - Énfasis3 27 2" xfId="10970" xr:uid="{B41A88DD-EC2F-496E-B475-23C8BA0C09B7}"/>
    <cellStyle name="40% - Énfasis3 27_Margen" xfId="41105" xr:uid="{053D2AC8-F413-4154-A793-2C353BFB41C4}"/>
    <cellStyle name="40% - Énfasis3 28" xfId="10971" xr:uid="{32EA758E-EF37-4852-AED2-A9B4B0D7BD14}"/>
    <cellStyle name="40% - Énfasis3 28 2" xfId="10972" xr:uid="{234E2B94-385B-49A3-97A0-376F481BF931}"/>
    <cellStyle name="40% - Énfasis3 28_Margen" xfId="41106" xr:uid="{68861C8F-668E-4D40-BA14-57EF7517CFE7}"/>
    <cellStyle name="40% - Énfasis3 29" xfId="10973" xr:uid="{77CF133A-A5CD-4711-82E9-27D6553E546B}"/>
    <cellStyle name="40% - Énfasis3 29 2" xfId="10974" xr:uid="{4F8C46B3-21AF-48D8-A90C-6FAFB6C35F3D}"/>
    <cellStyle name="40% - Énfasis3 29_Margen" xfId="41107" xr:uid="{8FD1B106-86DA-4DF1-A3B3-BC8EDFB76ED6}"/>
    <cellStyle name="40% - Énfasis3 3" xfId="584" xr:uid="{3CF3B350-A042-4F46-AFF2-9988EFC4C32D}"/>
    <cellStyle name="40% - Énfasis3 3 10" xfId="585" xr:uid="{1B40D690-B7EE-4FFE-93CF-C23E885C35B5}"/>
    <cellStyle name="40% - Énfasis3 3 11" xfId="586" xr:uid="{DBF89597-200A-4931-9ADF-8ECA6241111A}"/>
    <cellStyle name="40% - Énfasis3 3 12" xfId="587" xr:uid="{F11BEFBF-4E4C-40D0-B1D1-84732DD7B96A}"/>
    <cellStyle name="40% - Énfasis3 3 13" xfId="588" xr:uid="{F739E985-74A3-47E6-A857-9696E510609C}"/>
    <cellStyle name="40% - Énfasis3 3 14" xfId="589" xr:uid="{AC7DF561-00F7-4EEB-BAA5-6F28B577E313}"/>
    <cellStyle name="40% - Énfasis3 3 15" xfId="590" xr:uid="{95D2A5C4-EC7B-4393-B437-19AB13460E8A}"/>
    <cellStyle name="40% - Énfasis3 3 16" xfId="591" xr:uid="{5DF572A7-6700-4B72-B972-2D41D84B7FD8}"/>
    <cellStyle name="40% - Énfasis3 3 17" xfId="592" xr:uid="{B1043ECA-36DE-48A7-B43C-BB1285693DD8}"/>
    <cellStyle name="40% - Énfasis3 3 18" xfId="593" xr:uid="{3E74E3B6-2DBC-447D-95FF-65FFF515D6B5}"/>
    <cellStyle name="40% - Énfasis3 3 19" xfId="48645" xr:uid="{BB1EC3BF-4EAA-4EF8-AD4D-A04436AF94CD}"/>
    <cellStyle name="40% - Énfasis3 3 2" xfId="594" xr:uid="{0749DA7E-FC9E-4F8C-BC3B-5516E6F95F1B}"/>
    <cellStyle name="40% - Énfasis3 3 2 2" xfId="48646" xr:uid="{BE328F6C-5044-4BAD-BE7E-243D51707A80}"/>
    <cellStyle name="40% - Énfasis3 3 3" xfId="595" xr:uid="{52C3884E-B3A4-424A-A461-F93FBB257659}"/>
    <cellStyle name="40% - Énfasis3 3 4" xfId="596" xr:uid="{317587EB-5230-4DD5-B556-A0E8FDA11B61}"/>
    <cellStyle name="40% - Énfasis3 3 5" xfId="597" xr:uid="{A464BD29-A5F1-4C66-A185-DDE1A3CB418B}"/>
    <cellStyle name="40% - Énfasis3 3 6" xfId="598" xr:uid="{F3A6A5C6-296F-4A0B-BDC7-CC0AD329EABA}"/>
    <cellStyle name="40% - Énfasis3 3 7" xfId="599" xr:uid="{A64CEB40-DB77-4AA9-A8BB-4A2681ED9EDF}"/>
    <cellStyle name="40% - Énfasis3 3 8" xfId="600" xr:uid="{DD0241A3-EDC3-46E7-AA61-CCFDEB46BB0D}"/>
    <cellStyle name="40% - Énfasis3 3 9" xfId="601" xr:uid="{06A39F39-F379-4C87-8F09-38CCD0A43526}"/>
    <cellStyle name="40% - Énfasis3 3_Margen" xfId="41108" xr:uid="{073DB61C-6D94-45EA-902F-3FD39EEAADDC}"/>
    <cellStyle name="40% - Énfasis3 30" xfId="10975" xr:uid="{9BD044BC-D36A-44B3-8583-45B4B9EC93D8}"/>
    <cellStyle name="40% - Énfasis3 30 2" xfId="10976" xr:uid="{775769B0-0D5D-4F2F-876B-215CCCB23636}"/>
    <cellStyle name="40% - Énfasis3 30_Margen" xfId="41109" xr:uid="{0A922D77-301B-4972-8840-6A9A898CFBD0}"/>
    <cellStyle name="40% - Énfasis3 31" xfId="10977" xr:uid="{408B47B0-A832-431A-BF38-7C9F6413E223}"/>
    <cellStyle name="40% - Énfasis3 31 10" xfId="10978" xr:uid="{FD6611D4-23C5-42B6-B740-D2724907D926}"/>
    <cellStyle name="40% - Énfasis3 31 10 2" xfId="10979" xr:uid="{FE21D069-36AD-4921-A95E-8DE7FD1216DD}"/>
    <cellStyle name="40% - Énfasis3 31 10_Margen" xfId="41110" xr:uid="{588BF948-9701-48BE-9916-CAC70E27755C}"/>
    <cellStyle name="40% - Énfasis3 31 11" xfId="10980" xr:uid="{42D5E0E1-DD2D-47B4-B8FA-388932650A96}"/>
    <cellStyle name="40% - Énfasis3 31 11 2" xfId="10981" xr:uid="{6D5646AB-A180-472D-A692-7225CDC28AB9}"/>
    <cellStyle name="40% - Énfasis3 31 11_Margen" xfId="41111" xr:uid="{253916C5-B650-41BD-8A79-77184B27EAF9}"/>
    <cellStyle name="40% - Énfasis3 31 12" xfId="10982" xr:uid="{E6CC3AC1-5977-41E7-BD8C-CD76F1F00B84}"/>
    <cellStyle name="40% - Énfasis3 31 12 2" xfId="10983" xr:uid="{79C65626-0239-4945-8D1A-0C1011060EC2}"/>
    <cellStyle name="40% - Énfasis3 31 12_Margen" xfId="41112" xr:uid="{6C20B840-6923-45E2-AA44-5AC43F853826}"/>
    <cellStyle name="40% - Énfasis3 31 13" xfId="10984" xr:uid="{C840B982-BD08-41B7-8E3F-E37DF14D01A5}"/>
    <cellStyle name="40% - Énfasis3 31 13 2" xfId="10985" xr:uid="{F7A84F48-AD7D-47D7-BFF3-56E88E8E7287}"/>
    <cellStyle name="40% - Énfasis3 31 13_Margen" xfId="41113" xr:uid="{BC239C95-07FA-44A4-9BE4-5C687C06BBFF}"/>
    <cellStyle name="40% - Énfasis3 31 14" xfId="10986" xr:uid="{E4598777-7B83-4956-BACD-6E9E3721FF9F}"/>
    <cellStyle name="40% - Énfasis3 31 14 2" xfId="10987" xr:uid="{A3A7F540-8136-4DF3-A074-78A514BF7218}"/>
    <cellStyle name="40% - Énfasis3 31 14_Margen" xfId="41114" xr:uid="{916AA094-EF58-4BF3-A06F-43C5300B60D1}"/>
    <cellStyle name="40% - Énfasis3 31 15" xfId="10988" xr:uid="{06BFC610-3188-430B-AF8F-BCF4833E2268}"/>
    <cellStyle name="40% - Énfasis3 31 15 2" xfId="10989" xr:uid="{33823038-C338-4CDE-8B9F-3503A9719F44}"/>
    <cellStyle name="40% - Énfasis3 31 15_Margen" xfId="41115" xr:uid="{B6F32F65-63E1-4118-8D41-761FD14DD0F9}"/>
    <cellStyle name="40% - Énfasis3 31 16" xfId="10990" xr:uid="{ED3CA79E-C02E-4653-84D1-1E80568FCE28}"/>
    <cellStyle name="40% - Énfasis3 31 16 2" xfId="10991" xr:uid="{4C7D2EEF-0594-410D-9B45-F30DE4BFA599}"/>
    <cellStyle name="40% - Énfasis3 31 16_Margen" xfId="41116" xr:uid="{A540B8A3-5DD6-43A0-A449-6461F0C1A8A5}"/>
    <cellStyle name="40% - Énfasis3 31 17" xfId="10992" xr:uid="{D52F3609-62F9-4D04-B4D0-4EAAAC210E47}"/>
    <cellStyle name="40% - Énfasis3 31 17 2" xfId="10993" xr:uid="{6B051060-0B5B-4A67-9EF3-107F4D11D7E1}"/>
    <cellStyle name="40% - Énfasis3 31 17_Margen" xfId="41117" xr:uid="{73232A61-66BD-4361-9DA3-C39B763B7326}"/>
    <cellStyle name="40% - Énfasis3 31 18" xfId="10994" xr:uid="{706D74CA-A7E9-48E8-8E69-D5C0851A4E98}"/>
    <cellStyle name="40% - Énfasis3 31 18 2" xfId="10995" xr:uid="{B8574E3E-35BF-4D3C-90EF-3D6A65A1215F}"/>
    <cellStyle name="40% - Énfasis3 31 18_Margen" xfId="41118" xr:uid="{89BC9479-7DB5-4545-AAF0-E26F2CC41B11}"/>
    <cellStyle name="40% - Énfasis3 31 19" xfId="10996" xr:uid="{41F0813C-F55A-451C-A7F5-AF1206444A39}"/>
    <cellStyle name="40% - Énfasis3 31 19 2" xfId="10997" xr:uid="{59ED13E7-DF2A-4C9B-8286-2052811AD98F}"/>
    <cellStyle name="40% - Énfasis3 31 19_Margen" xfId="41119" xr:uid="{A452CBFA-A6F5-45D8-A1D1-B23C1C7F28F3}"/>
    <cellStyle name="40% - Énfasis3 31 2" xfId="10998" xr:uid="{D9B11F53-B9AE-4B0B-81AD-327D1E62A162}"/>
    <cellStyle name="40% - Énfasis3 31 2 2" xfId="10999" xr:uid="{F62A50CD-D750-4305-8934-3C1DC8172482}"/>
    <cellStyle name="40% - Énfasis3 31 2_Margen" xfId="41120" xr:uid="{C7D170FB-03BA-462B-A2F0-C1F31D73881D}"/>
    <cellStyle name="40% - Énfasis3 31 20" xfId="11000" xr:uid="{4DB248AE-FB82-4F43-9E9E-3FF9B46A8E47}"/>
    <cellStyle name="40% - Énfasis3 31 20 2" xfId="11001" xr:uid="{5EF7DC09-3EA5-4929-B7AF-ED564B15BBA3}"/>
    <cellStyle name="40% - Énfasis3 31 20_Margen" xfId="41121" xr:uid="{DD9B4091-AE9E-4352-BC8E-E90E973773D0}"/>
    <cellStyle name="40% - Énfasis3 31 21" xfId="11002" xr:uid="{193711FB-BA1E-4ED5-AF7C-563446B3613F}"/>
    <cellStyle name="40% - Énfasis3 31 21 2" xfId="11003" xr:uid="{083B060C-46C1-4F13-94FA-197C670D5CF1}"/>
    <cellStyle name="40% - Énfasis3 31 21_Margen" xfId="41122" xr:uid="{C0FFC8A7-1CA3-4ABD-A716-D3C6DFC84835}"/>
    <cellStyle name="40% - Énfasis3 31 22" xfId="11004" xr:uid="{A5262952-17C4-4D0B-813C-19383811F276}"/>
    <cellStyle name="40% - Énfasis3 31 3" xfId="11005" xr:uid="{BD34A564-D161-44B0-A080-A17F13B5BFD9}"/>
    <cellStyle name="40% - Énfasis3 31 3 2" xfId="11006" xr:uid="{B1655397-BD1C-468C-8CCA-84AB34E20714}"/>
    <cellStyle name="40% - Énfasis3 31 3_Margen" xfId="41123" xr:uid="{2D2E6B91-EC19-42B0-A08E-D0D46C15EF75}"/>
    <cellStyle name="40% - Énfasis3 31 4" xfId="11007" xr:uid="{5DDCFC38-D420-48A1-A737-D6058E6DF13E}"/>
    <cellStyle name="40% - Énfasis3 31 4 2" xfId="11008" xr:uid="{A477DB87-C08C-46DF-AAB0-DF9E88418726}"/>
    <cellStyle name="40% - Énfasis3 31 4_Margen" xfId="41124" xr:uid="{D51B71E5-E459-4AC4-9050-BE95D491A7E9}"/>
    <cellStyle name="40% - Énfasis3 31 5" xfId="11009" xr:uid="{1A47D352-6D72-4F28-8DD5-EE0C6D883DE5}"/>
    <cellStyle name="40% - Énfasis3 31 5 2" xfId="11010" xr:uid="{38248AD6-BA3C-4EAF-956D-9FD059CCD543}"/>
    <cellStyle name="40% - Énfasis3 31 5_Margen" xfId="41125" xr:uid="{B653959D-4A5E-4341-81B9-560415455755}"/>
    <cellStyle name="40% - Énfasis3 31 6" xfId="11011" xr:uid="{1F1625F4-7DA0-4EFC-822E-890950C323D5}"/>
    <cellStyle name="40% - Énfasis3 31 6 2" xfId="11012" xr:uid="{36BCA5C6-6B86-48AB-80B6-7F4138099622}"/>
    <cellStyle name="40% - Énfasis3 31 6_Margen" xfId="41126" xr:uid="{8DE148E3-22E7-44E8-9469-6C6BABA20BC1}"/>
    <cellStyle name="40% - Énfasis3 31 7" xfId="11013" xr:uid="{6793F09D-2E66-44F7-8084-F3CA92BF01F8}"/>
    <cellStyle name="40% - Énfasis3 31 7 2" xfId="11014" xr:uid="{3D2A2D83-545D-4760-8249-128B610DFED3}"/>
    <cellStyle name="40% - Énfasis3 31 7_Margen" xfId="41127" xr:uid="{BFE3C274-3113-4382-933C-9DB20F82899C}"/>
    <cellStyle name="40% - Énfasis3 31 8" xfId="11015" xr:uid="{196470A7-A488-4435-8E1F-881F04305466}"/>
    <cellStyle name="40% - Énfasis3 31 8 2" xfId="11016" xr:uid="{6A84B5B8-3822-43CD-BC01-40AF2870A44A}"/>
    <cellStyle name="40% - Énfasis3 31 8_Margen" xfId="41128" xr:uid="{50762869-1E5C-417A-A21E-EE5FEDA86C90}"/>
    <cellStyle name="40% - Énfasis3 31 9" xfId="11017" xr:uid="{5E36FDBF-260E-46AA-9CC9-6BFBA55218BF}"/>
    <cellStyle name="40% - Énfasis3 31 9 2" xfId="11018" xr:uid="{682E2DB5-1F80-470C-A29E-6CDD941A6C18}"/>
    <cellStyle name="40% - Énfasis3 31 9_Margen" xfId="41129" xr:uid="{0B40E460-2E25-4701-9503-7E656AB94B28}"/>
    <cellStyle name="40% - Énfasis3 31_Margen" xfId="41130" xr:uid="{F8640B0C-1B70-4A9E-A97D-AEEBE2FD9960}"/>
    <cellStyle name="40% - Énfasis3 32" xfId="11019" xr:uid="{3B4627F0-E96D-4CCB-B226-ADDD14ED30C2}"/>
    <cellStyle name="40% - Énfasis3 32 2" xfId="11020" xr:uid="{1DB1E860-CB59-41DA-88ED-CBA7EA194D95}"/>
    <cellStyle name="40% - Énfasis3 32_Margen" xfId="41131" xr:uid="{E4D4CA33-6A86-480B-8C1B-9270AE176069}"/>
    <cellStyle name="40% - Énfasis3 33" xfId="11021" xr:uid="{E636AF08-D271-4136-850C-E6DED9DEC0BD}"/>
    <cellStyle name="40% - Énfasis3 33 2" xfId="11022" xr:uid="{E149F223-6AC7-4B0B-B683-CFE275A28BAB}"/>
    <cellStyle name="40% - Énfasis3 33_Margen" xfId="41132" xr:uid="{F6AC7B25-BE4A-45AE-8AD7-4DF23CBCE832}"/>
    <cellStyle name="40% - Énfasis3 34" xfId="11023" xr:uid="{C08DBDFE-3BBF-43FB-8460-0C0485CE4C2A}"/>
    <cellStyle name="40% - Énfasis3 34 2" xfId="11024" xr:uid="{7C5BD493-03EC-48A5-966D-F9BEA5892934}"/>
    <cellStyle name="40% - Énfasis3 34_Margen" xfId="41133" xr:uid="{4F33A187-E85E-4C33-BC86-967BB2F51F14}"/>
    <cellStyle name="40% - Énfasis3 35" xfId="11025" xr:uid="{4836A8DE-A4DE-4A83-99A6-FA5B1D5AE024}"/>
    <cellStyle name="40% - Énfasis3 35 2" xfId="11026" xr:uid="{86879F4D-1038-48D2-8281-46F2CB45D858}"/>
    <cellStyle name="40% - Énfasis3 35_Margen" xfId="41134" xr:uid="{02A396D6-372D-4FDD-B4F8-0406500D3FCF}"/>
    <cellStyle name="40% - Énfasis3 36" xfId="11027" xr:uid="{85526DF6-F145-45DD-AD95-D121FBEFBB68}"/>
    <cellStyle name="40% - Énfasis3 36 2" xfId="11028" xr:uid="{D09B3B74-0D1D-4DE8-82CB-590DBA95B542}"/>
    <cellStyle name="40% - Énfasis3 36_Margen" xfId="41135" xr:uid="{32332F0D-25F7-47C2-A52F-3130CA539159}"/>
    <cellStyle name="40% - Énfasis3 37" xfId="11029" xr:uid="{32D3E9E5-8ED9-407D-BEFE-C033BE62DABB}"/>
    <cellStyle name="40% - Énfasis3 37 10" xfId="11030" xr:uid="{336B1D98-039B-41B3-A105-431C33CF5D7E}"/>
    <cellStyle name="40% - Énfasis3 37 10 2" xfId="11031" xr:uid="{6FC8FDF5-7B15-4EE3-A2FD-81828FF686CB}"/>
    <cellStyle name="40% - Énfasis3 37 10_Margen" xfId="41136" xr:uid="{22D5BCA9-20C6-4F7D-901F-48BADFB99401}"/>
    <cellStyle name="40% - Énfasis3 37 11" xfId="11032" xr:uid="{F36F3D07-ED9B-4048-A6C0-4508C22E3712}"/>
    <cellStyle name="40% - Énfasis3 37 11 2" xfId="11033" xr:uid="{D5454DE5-9C33-46D9-A523-0E1FFFCB982A}"/>
    <cellStyle name="40% - Énfasis3 37 11_Margen" xfId="41137" xr:uid="{FA774DB3-C736-48E7-8EB0-BE56A91D09FF}"/>
    <cellStyle name="40% - Énfasis3 37 12" xfId="11034" xr:uid="{492C8A53-B359-4A1A-8A0C-D5044EED61BB}"/>
    <cellStyle name="40% - Énfasis3 37 12 2" xfId="11035" xr:uid="{E33D01FC-8B78-44D0-9FF5-3AAE44A15C28}"/>
    <cellStyle name="40% - Énfasis3 37 12_Margen" xfId="41138" xr:uid="{CC430512-B0CE-4BA5-B9FE-029FEBEC0DBB}"/>
    <cellStyle name="40% - Énfasis3 37 13" xfId="11036" xr:uid="{19A49AAE-DCDB-4665-9E68-E78420E76E32}"/>
    <cellStyle name="40% - Énfasis3 37 13 2" xfId="11037" xr:uid="{3FFA0AC8-2B9B-404E-8594-76DB932DA08B}"/>
    <cellStyle name="40% - Énfasis3 37 13_Margen" xfId="41139" xr:uid="{B8B44FE1-24CB-4B86-960D-2975C2CF95E2}"/>
    <cellStyle name="40% - Énfasis3 37 14" xfId="11038" xr:uid="{F701772F-0299-49ED-8D68-A8285572836C}"/>
    <cellStyle name="40% - Énfasis3 37 14 2" xfId="11039" xr:uid="{9840CD93-845A-4CCB-872A-36FFA9A4321F}"/>
    <cellStyle name="40% - Énfasis3 37 14_Margen" xfId="41140" xr:uid="{6DA7E89D-4CDD-461B-838F-16244469FA31}"/>
    <cellStyle name="40% - Énfasis3 37 15" xfId="11040" xr:uid="{427AAB2A-684A-4947-95D0-D214CA1AAB10}"/>
    <cellStyle name="40% - Énfasis3 37 15 2" xfId="11041" xr:uid="{3DAE5C8E-CC44-4F85-9F90-C9ED3C052103}"/>
    <cellStyle name="40% - Énfasis3 37 15_Margen" xfId="41141" xr:uid="{0CDA800B-845B-4F18-9405-978BABD37236}"/>
    <cellStyle name="40% - Énfasis3 37 16" xfId="11042" xr:uid="{2FD82218-8270-4FB3-AD70-C695CDFB78DF}"/>
    <cellStyle name="40% - Énfasis3 37 16 2" xfId="11043" xr:uid="{332629F6-D79F-4FC5-A33A-6DA4E5D9E3C4}"/>
    <cellStyle name="40% - Énfasis3 37 16_Margen" xfId="41142" xr:uid="{28C96155-DAC6-4A14-95A1-D81802AEFABF}"/>
    <cellStyle name="40% - Énfasis3 37 17" xfId="11044" xr:uid="{10780A2E-4A7B-42D6-8CCC-F348A4737A8F}"/>
    <cellStyle name="40% - Énfasis3 37 17 2" xfId="11045" xr:uid="{558A6604-CB0F-4ECB-8DF5-DA749A48E65E}"/>
    <cellStyle name="40% - Énfasis3 37 17_Margen" xfId="41143" xr:uid="{0E84AE81-6628-4637-A7A5-DA16E72F2F48}"/>
    <cellStyle name="40% - Énfasis3 37 18" xfId="11046" xr:uid="{E1166FE8-9659-4CDF-A43C-C52C3E246DFB}"/>
    <cellStyle name="40% - Énfasis3 37 18 2" xfId="11047" xr:uid="{AAB6A78C-0311-4E54-9505-BEA739D19C63}"/>
    <cellStyle name="40% - Énfasis3 37 18_Margen" xfId="41144" xr:uid="{78F1FA1A-AAF0-454E-8843-F35C386F299F}"/>
    <cellStyle name="40% - Énfasis3 37 19" xfId="11048" xr:uid="{BC02185A-74C1-4FBE-9F3D-73EAEEE7F387}"/>
    <cellStyle name="40% - Énfasis3 37 19 2" xfId="11049" xr:uid="{F3A6920C-6F41-44BC-92AA-3195D4F40CB7}"/>
    <cellStyle name="40% - Énfasis3 37 19_Margen" xfId="41145" xr:uid="{EEE33556-0837-49C7-8DFD-509795B3770D}"/>
    <cellStyle name="40% - Énfasis3 37 2" xfId="11050" xr:uid="{212375C9-E886-432E-BC69-9606146FFAF3}"/>
    <cellStyle name="40% - Énfasis3 37 2 2" xfId="11051" xr:uid="{5ABB2EC4-0E81-4D19-82C6-E88EAD11A630}"/>
    <cellStyle name="40% - Énfasis3 37 2_Margen" xfId="41146" xr:uid="{8F3A86B5-CCAD-4FBA-9EF2-F15CE66FA4D0}"/>
    <cellStyle name="40% - Énfasis3 37 20" xfId="11052" xr:uid="{A758B75E-2645-4376-B409-9CFD41792624}"/>
    <cellStyle name="40% - Énfasis3 37 20 2" xfId="11053" xr:uid="{475FC74B-FD93-407F-AF59-0D1229426F88}"/>
    <cellStyle name="40% - Énfasis3 37 20_Margen" xfId="41147" xr:uid="{66B0D024-D63C-411D-8524-B47ECC467FA0}"/>
    <cellStyle name="40% - Énfasis3 37 21" xfId="11054" xr:uid="{B525F979-5DEC-496F-9E9F-5EA2D3EE9BED}"/>
    <cellStyle name="40% - Énfasis3 37 21 2" xfId="11055" xr:uid="{242A5F76-4F4C-462F-B830-DA8A82EDA095}"/>
    <cellStyle name="40% - Énfasis3 37 21_Margen" xfId="41148" xr:uid="{CF210E58-7B17-437B-BBC7-B459CE1B897E}"/>
    <cellStyle name="40% - Énfasis3 37 22" xfId="11056" xr:uid="{8434B754-1E7D-471B-8E23-32AFA0976674}"/>
    <cellStyle name="40% - Énfasis3 37 3" xfId="11057" xr:uid="{7ED956AF-50C1-41FD-A20B-499305CD9378}"/>
    <cellStyle name="40% - Énfasis3 37 3 2" xfId="11058" xr:uid="{B0006397-3F0B-4086-BFA2-56F77E5D4FBB}"/>
    <cellStyle name="40% - Énfasis3 37 3_Margen" xfId="41149" xr:uid="{0FB66C69-35CE-4DF6-92F7-18A99BE6EBC6}"/>
    <cellStyle name="40% - Énfasis3 37 4" xfId="11059" xr:uid="{9D754526-5B1B-4E30-A8B1-9632DAD7B74C}"/>
    <cellStyle name="40% - Énfasis3 37 4 2" xfId="11060" xr:uid="{D706C14A-407C-42B6-81B7-AB77D37C59AB}"/>
    <cellStyle name="40% - Énfasis3 37 4_Margen" xfId="41150" xr:uid="{8573A5FE-6131-49F4-881A-168474BF8449}"/>
    <cellStyle name="40% - Énfasis3 37 5" xfId="11061" xr:uid="{CEFA9597-C320-4ECB-B919-C7B8E9BBA713}"/>
    <cellStyle name="40% - Énfasis3 37 5 2" xfId="11062" xr:uid="{503A617A-883A-45DD-83C1-263B7A1CF968}"/>
    <cellStyle name="40% - Énfasis3 37 5_Margen" xfId="41151" xr:uid="{651D5208-85A1-45BD-AC89-F4B657A091F8}"/>
    <cellStyle name="40% - Énfasis3 37 6" xfId="11063" xr:uid="{EB9036AC-5D24-42E2-AB9D-1F3779AF78B6}"/>
    <cellStyle name="40% - Énfasis3 37 6 2" xfId="11064" xr:uid="{6ADDF2F5-2DAE-4925-A889-1495E9D8C72D}"/>
    <cellStyle name="40% - Énfasis3 37 6_Margen" xfId="41152" xr:uid="{A091F96D-01C5-43B7-B069-0376F1332FEE}"/>
    <cellStyle name="40% - Énfasis3 37 7" xfId="11065" xr:uid="{94073736-A7BE-4306-A60F-0F596242478B}"/>
    <cellStyle name="40% - Énfasis3 37 7 2" xfId="11066" xr:uid="{0A5F604E-393C-48B2-9172-A1B630644A19}"/>
    <cellStyle name="40% - Énfasis3 37 7_Margen" xfId="41153" xr:uid="{CCF04737-415D-47D9-B705-C3C7AD808BE1}"/>
    <cellStyle name="40% - Énfasis3 37 8" xfId="11067" xr:uid="{F3418C99-01B9-4483-8FA9-4EAF99997EDD}"/>
    <cellStyle name="40% - Énfasis3 37 8 2" xfId="11068" xr:uid="{0EFD0EBC-38E8-4DE4-B1BF-64A52C0440C2}"/>
    <cellStyle name="40% - Énfasis3 37 8_Margen" xfId="41154" xr:uid="{4960C6AF-7551-4905-90AC-930708723366}"/>
    <cellStyle name="40% - Énfasis3 37 9" xfId="11069" xr:uid="{970D24B4-39F9-465F-9C2A-F0182BCB4CDF}"/>
    <cellStyle name="40% - Énfasis3 37 9 2" xfId="11070" xr:uid="{85C911A7-32E2-4C50-91A6-4302116A94FB}"/>
    <cellStyle name="40% - Énfasis3 37 9_Margen" xfId="41155" xr:uid="{E3588275-F1F4-452F-8EDE-ED603943969F}"/>
    <cellStyle name="40% - Énfasis3 37_Margen" xfId="41156" xr:uid="{B0FCF4F0-1486-4DFC-9D16-E176BED90A94}"/>
    <cellStyle name="40% - Énfasis3 38" xfId="11071" xr:uid="{C51E1A8B-DFB0-46BA-B537-197A95B4C5C1}"/>
    <cellStyle name="40% - Énfasis3 38 2" xfId="11072" xr:uid="{35BC74A0-00DB-4E80-AD3C-C8104AA65CB4}"/>
    <cellStyle name="40% - Énfasis3 38_Margen" xfId="41157" xr:uid="{D427B129-7F72-454A-9FB8-BCA0E302F61F}"/>
    <cellStyle name="40% - Énfasis3 39" xfId="11073" xr:uid="{039468A0-C557-4CD7-9BE1-594E302C6CB1}"/>
    <cellStyle name="40% - Énfasis3 39 2" xfId="11074" xr:uid="{2A53B277-1FF8-4F41-835A-3A56C2BE43A1}"/>
    <cellStyle name="40% - Énfasis3 39_Margen" xfId="41158" xr:uid="{16246E68-4034-48FC-BB2C-CCE854837187}"/>
    <cellStyle name="40% - Énfasis3 4" xfId="602" xr:uid="{6F89FFDE-3AE2-4916-B8D7-8C0BB5C6BA2C}"/>
    <cellStyle name="40% - Énfasis3 4 10" xfId="603" xr:uid="{70A28A41-AA20-4AC0-96C1-6A1F3989AE5A}"/>
    <cellStyle name="40% - Énfasis3 4 11" xfId="604" xr:uid="{24F57C83-1991-491B-9421-D84082B3E56E}"/>
    <cellStyle name="40% - Énfasis3 4 12" xfId="605" xr:uid="{F59C9ADB-C78A-4303-9D4C-0A349761E0C5}"/>
    <cellStyle name="40% - Énfasis3 4 13" xfId="606" xr:uid="{4D137424-484D-4ABE-AC84-D829F52AC120}"/>
    <cellStyle name="40% - Énfasis3 4 14" xfId="607" xr:uid="{1F969090-3752-47A5-A0F7-7683992FCBF4}"/>
    <cellStyle name="40% - Énfasis3 4 15" xfId="608" xr:uid="{AE6CDBD5-A106-481C-9D43-BD1A6BFE3D61}"/>
    <cellStyle name="40% - Énfasis3 4 16" xfId="609" xr:uid="{C4E57AD4-A80F-419A-83F0-BBF531B9D95D}"/>
    <cellStyle name="40% - Énfasis3 4 17" xfId="610" xr:uid="{DA05C615-4583-4931-BD3E-BF828547C614}"/>
    <cellStyle name="40% - Énfasis3 4 18" xfId="611" xr:uid="{C330C5AE-9DD3-4A31-9FD3-48EBE03A12A8}"/>
    <cellStyle name="40% - Énfasis3 4 19" xfId="48647" xr:uid="{699DD030-061A-4A22-AED7-4B76E8CE024A}"/>
    <cellStyle name="40% - Énfasis3 4 2" xfId="612" xr:uid="{CEE785D0-12D2-4E3A-9E6F-6ACE564EB7D1}"/>
    <cellStyle name="40% - Énfasis3 4 3" xfId="613" xr:uid="{4F06D0C8-2D42-4235-B58E-61CCFBEA4704}"/>
    <cellStyle name="40% - Énfasis3 4 4" xfId="614" xr:uid="{74C36AA0-2AFA-4E7B-9A8B-ADF4110B690B}"/>
    <cellStyle name="40% - Énfasis3 4 5" xfId="615" xr:uid="{FD2F832B-02EF-45AA-BAB7-9EB55CF2B446}"/>
    <cellStyle name="40% - Énfasis3 4 6" xfId="616" xr:uid="{8F462545-A633-4232-8314-03437D3612EF}"/>
    <cellStyle name="40% - Énfasis3 4 7" xfId="617" xr:uid="{A123D057-B0D1-4A41-B68B-773D3AF0B1A7}"/>
    <cellStyle name="40% - Énfasis3 4 8" xfId="618" xr:uid="{A734B8D7-29B4-4898-A119-0D677B99A664}"/>
    <cellStyle name="40% - Énfasis3 4 9" xfId="619" xr:uid="{67CE1CEE-426A-48CA-B2B9-64C8FCA0295C}"/>
    <cellStyle name="40% - Énfasis3 4_Margen" xfId="41159" xr:uid="{3088E2A2-43E9-48D4-AC6B-380FCDA07000}"/>
    <cellStyle name="40% - Énfasis3 40" xfId="11075" xr:uid="{51151C83-5341-41B2-8091-BFCED53889AC}"/>
    <cellStyle name="40% - Énfasis3 40 2" xfId="11076" xr:uid="{35D26B55-774F-43EE-B61E-BA8DFF449F03}"/>
    <cellStyle name="40% - Énfasis3 40_Margen" xfId="41160" xr:uid="{0CB4F003-1362-4338-BF73-14352FC30202}"/>
    <cellStyle name="40% - Énfasis3 41" xfId="11077" xr:uid="{A8736CB9-DA32-4BC5-A5F9-1D4FDC0B9D59}"/>
    <cellStyle name="40% - Énfasis3 41 2" xfId="11078" xr:uid="{BF6F4E8D-4601-4E8D-9A86-F6132CC4D90F}"/>
    <cellStyle name="40% - Énfasis3 41_Margen" xfId="41161" xr:uid="{4C8115C3-B746-42E8-AAD1-E621F4A4EF06}"/>
    <cellStyle name="40% - Énfasis3 42" xfId="11079" xr:uid="{D8187023-CF9A-463F-9932-1F67717AC487}"/>
    <cellStyle name="40% - Énfasis3 42 2" xfId="11080" xr:uid="{ADECB874-8EE4-4C9A-BB9E-E8A3EB7D1445}"/>
    <cellStyle name="40% - Énfasis3 42_Margen" xfId="41162" xr:uid="{13F72F12-C77F-4215-80CC-9DCD5C90F1AF}"/>
    <cellStyle name="40% - Énfasis3 43" xfId="11081" xr:uid="{32529EFC-9A79-4CC8-8FC4-569F06264310}"/>
    <cellStyle name="40% - Énfasis3 43 2" xfId="11082" xr:uid="{1DCA1704-1EE8-4668-ADA6-BC381CC84463}"/>
    <cellStyle name="40% - Énfasis3 43_Margen" xfId="41163" xr:uid="{826DC4D9-B932-4CE9-B1F1-7CEA3EFB6C4B}"/>
    <cellStyle name="40% - Énfasis3 44" xfId="11083" xr:uid="{798CA514-61F2-45EA-8BFD-39D9707DD672}"/>
    <cellStyle name="40% - Énfasis3 44 2" xfId="11084" xr:uid="{7E70CD65-B76B-4D9F-BBB6-3FC603B73563}"/>
    <cellStyle name="40% - Énfasis3 44_Margen" xfId="41164" xr:uid="{F517931F-C088-4EE2-81F0-A2981ACF847D}"/>
    <cellStyle name="40% - Énfasis3 45" xfId="11085" xr:uid="{4F571FEE-8623-4ED9-8F7B-3C1701C9B40A}"/>
    <cellStyle name="40% - Énfasis3 45 2" xfId="11086" xr:uid="{ACEFF85F-30F2-4FB5-B861-F24CEBD17E59}"/>
    <cellStyle name="40% - Énfasis3 45_Margen" xfId="41165" xr:uid="{541A4B44-1FD2-4B57-8E8E-3F032ECABAA7}"/>
    <cellStyle name="40% - Énfasis3 46" xfId="11087" xr:uid="{C47AFC86-FD6E-44E7-B47C-FB2FF2CFDABD}"/>
    <cellStyle name="40% - Énfasis3 46 10" xfId="11088" xr:uid="{CE012350-D5F3-4F65-8303-E037C8FE608E}"/>
    <cellStyle name="40% - Énfasis3 46 10 2" xfId="11089" xr:uid="{54D9B635-169B-44A9-BB56-32E799272F04}"/>
    <cellStyle name="40% - Énfasis3 46 10_Margen" xfId="41166" xr:uid="{8C3BAB96-5810-4267-BBB0-37BB537481CD}"/>
    <cellStyle name="40% - Énfasis3 46 11" xfId="11090" xr:uid="{519D96DA-D45A-40D0-AE98-0D0C58F86A5B}"/>
    <cellStyle name="40% - Énfasis3 46 11 2" xfId="11091" xr:uid="{4311F8FB-1E80-4CCB-B3B2-C0487074D312}"/>
    <cellStyle name="40% - Énfasis3 46 11_Margen" xfId="41167" xr:uid="{040200D8-F12B-4FBF-AA60-B5B28DBF00CE}"/>
    <cellStyle name="40% - Énfasis3 46 12" xfId="11092" xr:uid="{42603DDE-E3E4-4871-AC2B-BFC84A081375}"/>
    <cellStyle name="40% - Énfasis3 46 12 2" xfId="11093" xr:uid="{1FCC5129-B49A-481C-99F6-524EB8A7FB84}"/>
    <cellStyle name="40% - Énfasis3 46 12_Margen" xfId="41168" xr:uid="{9975217F-4D02-46B2-A574-74263A22BD5C}"/>
    <cellStyle name="40% - Énfasis3 46 13" xfId="11094" xr:uid="{9C81B69C-1FA8-480F-9092-AF129C55609D}"/>
    <cellStyle name="40% - Énfasis3 46 13 2" xfId="11095" xr:uid="{D1C7327D-F8C6-4FDD-B5AC-A88A18C31A3E}"/>
    <cellStyle name="40% - Énfasis3 46 13_Margen" xfId="41169" xr:uid="{1CDC8D96-9ACB-44BC-9A4A-A88C67C28DBE}"/>
    <cellStyle name="40% - Énfasis3 46 14" xfId="11096" xr:uid="{384AE6A7-4CCB-4AF2-A684-46D551953550}"/>
    <cellStyle name="40% - Énfasis3 46 14 2" xfId="11097" xr:uid="{21F6C2E7-5B36-4AE6-B0FC-6C577E99136D}"/>
    <cellStyle name="40% - Énfasis3 46 14_Margen" xfId="41170" xr:uid="{F61F33C1-9B54-45E3-8F05-CB7F45A2AA10}"/>
    <cellStyle name="40% - Énfasis3 46 15" xfId="11098" xr:uid="{C1AEE41F-365A-4313-9B5C-43D99E005A7C}"/>
    <cellStyle name="40% - Énfasis3 46 15 2" xfId="11099" xr:uid="{36A82430-010B-41BA-9820-A2439A3F4D6C}"/>
    <cellStyle name="40% - Énfasis3 46 15_Margen" xfId="41171" xr:uid="{EF4D0777-B9D8-4473-9844-0CC0C07FE8F4}"/>
    <cellStyle name="40% - Énfasis3 46 16" xfId="11100" xr:uid="{275A3F2F-7949-4100-8DCC-7DDF4FC01393}"/>
    <cellStyle name="40% - Énfasis3 46 16 2" xfId="11101" xr:uid="{939562FC-774D-4971-822C-A13EAD155D5C}"/>
    <cellStyle name="40% - Énfasis3 46 16_Margen" xfId="41172" xr:uid="{7B77E640-940D-49F6-B6CD-F7DD4AFD74CE}"/>
    <cellStyle name="40% - Énfasis3 46 17" xfId="11102" xr:uid="{99F22F35-A77B-43BE-89AD-B1E80F8EBF79}"/>
    <cellStyle name="40% - Énfasis3 46 17 2" xfId="11103" xr:uid="{04EEFC99-1DBD-4EF0-8990-BEE11102608F}"/>
    <cellStyle name="40% - Énfasis3 46 17_Margen" xfId="41173" xr:uid="{EAD58930-1EC5-4402-A326-2EAAD4AC0CD5}"/>
    <cellStyle name="40% - Énfasis3 46 18" xfId="11104" xr:uid="{971ADF22-7E79-4F8F-9982-12113A5282F5}"/>
    <cellStyle name="40% - Énfasis3 46 18 2" xfId="11105" xr:uid="{6C5785B1-63EC-44B1-9656-EEE4E0EC3532}"/>
    <cellStyle name="40% - Énfasis3 46 18_Margen" xfId="41174" xr:uid="{8D6F630E-FCF6-4ABC-BED4-BF409AC8A7BD}"/>
    <cellStyle name="40% - Énfasis3 46 19" xfId="11106" xr:uid="{B5A6712B-BA56-4F5B-BC40-87804D6917A1}"/>
    <cellStyle name="40% - Énfasis3 46 19 2" xfId="11107" xr:uid="{C2A4139B-ED22-4EAD-A8E7-6DB2CE8363C6}"/>
    <cellStyle name="40% - Énfasis3 46 19_Margen" xfId="41175" xr:uid="{7DAF7595-CA67-4B95-B5C6-29D0D65FFD64}"/>
    <cellStyle name="40% - Énfasis3 46 2" xfId="11108" xr:uid="{326C3006-9972-4EA8-88F1-4B2E2A19C36A}"/>
    <cellStyle name="40% - Énfasis3 46 2 2" xfId="11109" xr:uid="{C9931AE3-559E-4C37-AE04-F70999866703}"/>
    <cellStyle name="40% - Énfasis3 46 2_Margen" xfId="41176" xr:uid="{C70B5CEC-E157-49A5-9126-1B760FBE0F99}"/>
    <cellStyle name="40% - Énfasis3 46 20" xfId="11110" xr:uid="{63C8D7F8-6947-46A5-B225-2B5AEEB71D36}"/>
    <cellStyle name="40% - Énfasis3 46 20 2" xfId="11111" xr:uid="{6BB6C149-1829-4B68-85BA-6116DEBC6098}"/>
    <cellStyle name="40% - Énfasis3 46 20_Margen" xfId="41177" xr:uid="{C7609E3A-BF51-4CAD-8B86-244E868ED2C2}"/>
    <cellStyle name="40% - Énfasis3 46 21" xfId="11112" xr:uid="{A9A4501F-CDCF-46FF-8C98-69A045B7E520}"/>
    <cellStyle name="40% - Énfasis3 46 21 2" xfId="11113" xr:uid="{4012A130-CB9D-4972-93B8-15F6343CEAAB}"/>
    <cellStyle name="40% - Énfasis3 46 21_Margen" xfId="41178" xr:uid="{73D41E02-CDF8-4B2E-8FE6-1C8B54A58979}"/>
    <cellStyle name="40% - Énfasis3 46 22" xfId="11114" xr:uid="{4C28E0B0-B9F3-4442-9F7C-44C828CABA54}"/>
    <cellStyle name="40% - Énfasis3 46 3" xfId="11115" xr:uid="{7A2EBC01-D693-42BF-8DDF-DDB489EB1451}"/>
    <cellStyle name="40% - Énfasis3 46 3 2" xfId="11116" xr:uid="{A1498BDA-3C2D-47CF-BB16-E2C2C2DD18CD}"/>
    <cellStyle name="40% - Énfasis3 46 3_Margen" xfId="41179" xr:uid="{A26F6CEF-6309-4120-8324-1A1FC4A27426}"/>
    <cellStyle name="40% - Énfasis3 46 4" xfId="11117" xr:uid="{A351786E-1E6B-4D44-BEFD-DE9DBF5DB20F}"/>
    <cellStyle name="40% - Énfasis3 46 4 2" xfId="11118" xr:uid="{0BD322F9-E2F9-4087-AEE0-1BC508624044}"/>
    <cellStyle name="40% - Énfasis3 46 4_Margen" xfId="41180" xr:uid="{2E0B0E87-B1E8-498C-9128-4EAB855D643A}"/>
    <cellStyle name="40% - Énfasis3 46 5" xfId="11119" xr:uid="{04784CDC-7870-407A-AD13-71D314EF3BB9}"/>
    <cellStyle name="40% - Énfasis3 46 5 2" xfId="11120" xr:uid="{8A9C27E2-BD4E-4AD1-BB41-7B5DC7B1BCA6}"/>
    <cellStyle name="40% - Énfasis3 46 5_Margen" xfId="41181" xr:uid="{68DE80EA-07F9-457A-86A9-16C587C7EC7C}"/>
    <cellStyle name="40% - Énfasis3 46 6" xfId="11121" xr:uid="{11A5C4CC-6913-49AB-83E2-C103E5F1FB79}"/>
    <cellStyle name="40% - Énfasis3 46 6 2" xfId="11122" xr:uid="{8718D3B9-AE1C-482B-8AA0-A9B2C0E64AFB}"/>
    <cellStyle name="40% - Énfasis3 46 6_Margen" xfId="41182" xr:uid="{AE808FE7-1D16-4BC1-BE0E-72AEF5CC524D}"/>
    <cellStyle name="40% - Énfasis3 46 7" xfId="11123" xr:uid="{655F67F3-19FD-4441-A2E2-A4206E32D684}"/>
    <cellStyle name="40% - Énfasis3 46 7 2" xfId="11124" xr:uid="{A49941BD-74B7-421E-915C-94A6457F541E}"/>
    <cellStyle name="40% - Énfasis3 46 7_Margen" xfId="41183" xr:uid="{B996FA38-4471-4656-827C-099A43A09022}"/>
    <cellStyle name="40% - Énfasis3 46 8" xfId="11125" xr:uid="{E8E3B4C2-F798-4778-A0C1-DB817168F03C}"/>
    <cellStyle name="40% - Énfasis3 46 8 2" xfId="11126" xr:uid="{53140A44-F7F5-410D-BC9A-3E93A4309F2A}"/>
    <cellStyle name="40% - Énfasis3 46 8_Margen" xfId="41184" xr:uid="{33D8804D-07AD-4545-9E9C-D19013C03755}"/>
    <cellStyle name="40% - Énfasis3 46 9" xfId="11127" xr:uid="{C56540CD-5579-4093-9D61-2CF87E361777}"/>
    <cellStyle name="40% - Énfasis3 46 9 2" xfId="11128" xr:uid="{4B405D62-EB3B-4347-9248-305A53B55947}"/>
    <cellStyle name="40% - Énfasis3 46 9_Margen" xfId="41185" xr:uid="{A27B6C74-7A1E-47D9-A54E-37405AECC9CF}"/>
    <cellStyle name="40% - Énfasis3 46_Margen" xfId="41186" xr:uid="{4D4761F0-6AC1-4237-AE47-38F9011C1020}"/>
    <cellStyle name="40% - Énfasis3 47" xfId="11129" xr:uid="{89F41F3B-3A8C-4BCC-A5BD-50446AB841CB}"/>
    <cellStyle name="40% - Énfasis3 47 2" xfId="11130" xr:uid="{4E768D29-CF63-4EA7-A465-DBC6D459A325}"/>
    <cellStyle name="40% - Énfasis3 47_Margen" xfId="41187" xr:uid="{29E59E14-13FA-4699-9771-02577159B248}"/>
    <cellStyle name="40% - Énfasis3 48" xfId="11131" xr:uid="{2BA63F56-E089-466E-9A72-F1E90CFEC93F}"/>
    <cellStyle name="40% - Énfasis3 48 2" xfId="11132" xr:uid="{60D386C8-1DB4-48B1-A839-88BED7CF152D}"/>
    <cellStyle name="40% - Énfasis3 48_Margen" xfId="41188" xr:uid="{05A233EF-BFA7-4651-BCE3-BD6F3A531101}"/>
    <cellStyle name="40% - Énfasis3 49" xfId="11133" xr:uid="{0A4BAC1D-FA19-41D0-91C8-08A1053D6FE8}"/>
    <cellStyle name="40% - Énfasis3 49 2" xfId="11134" xr:uid="{95D71A6A-1B18-467F-9678-75CD88F498FB}"/>
    <cellStyle name="40% - Énfasis3 49_Margen" xfId="41189" xr:uid="{D2C1F646-1BBD-4DED-9FA7-D6877AD56004}"/>
    <cellStyle name="40% - Énfasis3 5" xfId="620" xr:uid="{C40E20C1-40FB-4D79-84F5-DE973A81F255}"/>
    <cellStyle name="40% - Énfasis3 5 2" xfId="11135" xr:uid="{47DCED4C-C6EF-42BE-A668-0C1FDF248892}"/>
    <cellStyle name="40% - Énfasis3 5 3" xfId="11136" xr:uid="{9607A4EF-106B-4C75-AC0E-393A6957F2BE}"/>
    <cellStyle name="40% - Énfasis3 5_Margen" xfId="41190" xr:uid="{22A7D348-667F-46CD-9C9D-D93B565AB542}"/>
    <cellStyle name="40% - Énfasis3 50" xfId="11137" xr:uid="{DE0D7454-77C3-41B7-B426-83CDE31769D4}"/>
    <cellStyle name="40% - Énfasis3 50 2" xfId="11138" xr:uid="{B1114718-A808-472D-8B06-6965ED8C2EDA}"/>
    <cellStyle name="40% - Énfasis3 50_Margen" xfId="41191" xr:uid="{3644C46A-55D9-4F37-BF68-1A7ED0FCDBAF}"/>
    <cellStyle name="40% - Énfasis3 51" xfId="11139" xr:uid="{21C8CC90-6A70-4DC6-BC68-646504DD417B}"/>
    <cellStyle name="40% - Énfasis3 51 2" xfId="11140" xr:uid="{3FCECF7F-6C9F-4B3C-8BC6-62C28F8A3327}"/>
    <cellStyle name="40% - Énfasis3 51_Margen" xfId="41192" xr:uid="{731BAB28-3D62-445E-91CC-E2D5A0E4AF6E}"/>
    <cellStyle name="40% - Énfasis3 52" xfId="11141" xr:uid="{1EE4F784-121B-4EB0-A92B-97F15062A10C}"/>
    <cellStyle name="40% - Énfasis3 52 2" xfId="11142" xr:uid="{F90A0C60-03F0-4E7F-A9E7-89E8969D28AB}"/>
    <cellStyle name="40% - Énfasis3 52_Margen" xfId="41193" xr:uid="{8A862DDB-FE87-4A36-9DAE-2A45507F8186}"/>
    <cellStyle name="40% - Énfasis3 53" xfId="11143" xr:uid="{974835E8-29C6-48C6-A638-A3C32E063F25}"/>
    <cellStyle name="40% - Énfasis3 53 2" xfId="11144" xr:uid="{829C9EF2-A82E-4BCC-BDD6-E8ADEE858D1A}"/>
    <cellStyle name="40% - Énfasis3 53_Margen" xfId="41194" xr:uid="{202742ED-5E1A-4EF5-B764-311B27CCB081}"/>
    <cellStyle name="40% - Énfasis3 54" xfId="11145" xr:uid="{EBB77D20-6252-4F7E-BCC7-F3EBC94A1F5A}"/>
    <cellStyle name="40% - Énfasis3 54 2" xfId="11146" xr:uid="{1CB38B41-D7BD-4F86-A48C-8800145FD431}"/>
    <cellStyle name="40% - Énfasis3 54_Margen" xfId="41195" xr:uid="{0DEF4ACC-1AAB-4A32-9BF1-81DE55B7067E}"/>
    <cellStyle name="40% - Énfasis3 55" xfId="11147" xr:uid="{B7F3B299-FCFB-4B67-B8DF-BA6CA2D431F5}"/>
    <cellStyle name="40% - Énfasis3 55 2" xfId="11148" xr:uid="{0742D47F-AC67-4D15-A352-0FD31D879796}"/>
    <cellStyle name="40% - Énfasis3 55_Margen" xfId="41196" xr:uid="{0C139D41-2EE5-463D-9172-5FF7D7D8BA20}"/>
    <cellStyle name="40% - Énfasis3 56" xfId="11149" xr:uid="{E2606E8B-3B4D-4393-BBD9-1FF1DEEE99E5}"/>
    <cellStyle name="40% - Énfasis3 56 2" xfId="11150" xr:uid="{282F941A-D49C-423C-BDCB-2058F5764A35}"/>
    <cellStyle name="40% - Énfasis3 56_Margen" xfId="41197" xr:uid="{1FBC6CB0-9030-4C00-8931-1D61946D1542}"/>
    <cellStyle name="40% - Énfasis3 57" xfId="11151" xr:uid="{937A3FFA-0F53-45F3-97F3-5606E36F60A4}"/>
    <cellStyle name="40% - Énfasis3 57 2" xfId="11152" xr:uid="{25A9419A-8C86-491E-9DDB-B72C3617684F}"/>
    <cellStyle name="40% - Énfasis3 57_Margen" xfId="41198" xr:uid="{C04D89DF-5DD7-4F5B-9713-899730ED5D35}"/>
    <cellStyle name="40% - Énfasis3 58" xfId="11153" xr:uid="{29A887C8-E5BC-4F35-BC59-4DB23A1F8676}"/>
    <cellStyle name="40% - Énfasis3 58 2" xfId="11154" xr:uid="{83B423F3-E044-49B1-9B82-4F6A3ED27C33}"/>
    <cellStyle name="40% - Énfasis3 58_Margen" xfId="41199" xr:uid="{C225051B-FE4E-437E-820E-8B8276F199CA}"/>
    <cellStyle name="40% - Énfasis3 59" xfId="11155" xr:uid="{755871A5-5556-4538-B24F-2069AF4BA459}"/>
    <cellStyle name="40% - Énfasis3 59 2" xfId="11156" xr:uid="{B63D663C-EB08-44D0-91D8-2FDC5B6AFFFF}"/>
    <cellStyle name="40% - Énfasis3 59_Margen" xfId="41200" xr:uid="{6370693B-336C-4174-9783-7767E1440113}"/>
    <cellStyle name="40% - Énfasis3 6" xfId="11157" xr:uid="{A0E42D2B-2BB9-4063-9200-1380D2268C2D}"/>
    <cellStyle name="40% - Énfasis3 6 2" xfId="11158" xr:uid="{8C074870-1B50-4796-8829-717D8C699197}"/>
    <cellStyle name="40% - Énfasis3 6 3" xfId="11159" xr:uid="{7EAB56DE-F3B1-40A5-B1C1-26D1B7B6D9FF}"/>
    <cellStyle name="40% - Énfasis3 6_Margen" xfId="41201" xr:uid="{2676C8BF-661C-40A2-9B98-79CDB50A577A}"/>
    <cellStyle name="40% - Énfasis3 60" xfId="11160" xr:uid="{734500D8-27C7-4916-B185-07FE0F255404}"/>
    <cellStyle name="40% - Énfasis3 60 2" xfId="11161" xr:uid="{F3A155DE-9B37-4F47-9FB3-029ADF734B7A}"/>
    <cellStyle name="40% - Énfasis3 60_Margen" xfId="41202" xr:uid="{EF6D7250-2C3E-4B4E-98DA-3476EBCED8CB}"/>
    <cellStyle name="40% - Énfasis3 61" xfId="11162" xr:uid="{C43FC49B-1122-4BDF-B841-B017D33F3F20}"/>
    <cellStyle name="40% - Énfasis3 61 2" xfId="11163" xr:uid="{33AC6D22-0288-4A94-BE6A-460A1BFACD1C}"/>
    <cellStyle name="40% - Énfasis3 61_Margen" xfId="41203" xr:uid="{6DEDB00A-7E71-4D69-BF90-EEC3259462E6}"/>
    <cellStyle name="40% - Énfasis3 62" xfId="11164" xr:uid="{BC2B0B17-F4C9-4FA7-8628-172E9EE4CD3F}"/>
    <cellStyle name="40% - Énfasis3 62 2" xfId="11165" xr:uid="{54E030E1-A67B-4D25-B827-7D1236842B41}"/>
    <cellStyle name="40% - Énfasis3 62_Margen" xfId="41204" xr:uid="{359EE347-84CD-4E73-A8E7-54886EEE3B56}"/>
    <cellStyle name="40% - Énfasis3 63" xfId="11166" xr:uid="{11C97B90-EB79-4E21-B84A-751A73AC18E0}"/>
    <cellStyle name="40% - Énfasis3 63 2" xfId="11167" xr:uid="{BD99D561-441F-488C-8086-3EFE49077070}"/>
    <cellStyle name="40% - Énfasis3 63_Margen" xfId="41205" xr:uid="{ABBCE7D6-6AA0-43A5-808E-7167DB8534B7}"/>
    <cellStyle name="40% - Énfasis3 64" xfId="11168" xr:uid="{ED39B07B-9A58-49FF-8BB6-C1C1754D3037}"/>
    <cellStyle name="40% - Énfasis3 64 2" xfId="11169" xr:uid="{FF858BEE-1E87-41BD-896B-03573F0724A4}"/>
    <cellStyle name="40% - Énfasis3 64_Margen" xfId="41206" xr:uid="{BB56EE46-D4DA-4176-B2FB-E4B3DA8ABE58}"/>
    <cellStyle name="40% - Énfasis3 65" xfId="11170" xr:uid="{7D2768E4-F231-4243-ADC4-F78400F15049}"/>
    <cellStyle name="40% - Énfasis3 65 2" xfId="11171" xr:uid="{C7EC663E-8430-4FB2-9B8F-263253B39E40}"/>
    <cellStyle name="40% - Énfasis3 65_Margen" xfId="41207" xr:uid="{F6372945-54BD-47D2-BBC1-D706BBFA1105}"/>
    <cellStyle name="40% - Énfasis3 66" xfId="11172" xr:uid="{BAF58FBF-D1B4-49CB-A930-2AF746C013CB}"/>
    <cellStyle name="40% - Énfasis3 66 2" xfId="11173" xr:uid="{5D45FE66-2E75-4C50-BB35-C7739B57957F}"/>
    <cellStyle name="40% - Énfasis3 66_Margen" xfId="41208" xr:uid="{E557C245-3D8C-4065-AE6A-24DD20464CAD}"/>
    <cellStyle name="40% - Énfasis3 67" xfId="11174" xr:uid="{65812B33-F207-4C5D-AF94-BECAC1B017B3}"/>
    <cellStyle name="40% - Énfasis3 67 2" xfId="11175" xr:uid="{AE8769A9-B19A-4F1F-903C-9A7F31A3E9BD}"/>
    <cellStyle name="40% - Énfasis3 67_Margen" xfId="41209" xr:uid="{B96E0CAE-01D0-43BE-B8BA-1A17BEE2B32F}"/>
    <cellStyle name="40% - Énfasis3 68" xfId="11176" xr:uid="{CE68EB5D-023B-46A7-ACFF-314BE2E344ED}"/>
    <cellStyle name="40% - Énfasis3 68 2" xfId="11177" xr:uid="{B102BB95-570D-426C-92DF-1AA9657AD0BF}"/>
    <cellStyle name="40% - Énfasis3 68_Margen" xfId="41210" xr:uid="{756C6E94-ADAA-441D-BAF9-416DF8C8D6B9}"/>
    <cellStyle name="40% - Énfasis3 69" xfId="11178" xr:uid="{73BE4E8E-1D53-4DF3-8CBA-72B55ABFB4B4}"/>
    <cellStyle name="40% - Énfasis3 69 2" xfId="11179" xr:uid="{D5813BF1-B1ED-440E-892E-F013F3609379}"/>
    <cellStyle name="40% - Énfasis3 69_Margen" xfId="41211" xr:uid="{D58CC372-71EF-447E-809E-EB393948AC29}"/>
    <cellStyle name="40% - Énfasis3 7" xfId="11180" xr:uid="{8A31C3BB-7AFF-42AE-A0CF-800E5418CFB6}"/>
    <cellStyle name="40% - Énfasis3 7 2" xfId="11181" xr:uid="{EDC18D0C-02CD-431F-A8D8-3B4402EB85CD}"/>
    <cellStyle name="40% - Énfasis3 7 3" xfId="11182" xr:uid="{856FDD23-06F4-4CB7-AE84-D775A75F7D8C}"/>
    <cellStyle name="40% - Énfasis3 7_Margen" xfId="41212" xr:uid="{3418449F-20E2-4C21-B7C0-47D2ED0A97CA}"/>
    <cellStyle name="40% - Énfasis3 70" xfId="11183" xr:uid="{BC30F3DD-3E04-4DD1-992F-AA06906A7026}"/>
    <cellStyle name="40% - Énfasis3 70 2" xfId="11184" xr:uid="{ED6E2C94-4B83-4CE0-A274-E35D865D89F3}"/>
    <cellStyle name="40% - Énfasis3 70_Margen" xfId="41213" xr:uid="{98043C30-1DAE-4F13-8CCC-14DD4B92F718}"/>
    <cellStyle name="40% - Énfasis3 71" xfId="11185" xr:uid="{F16291B2-9C4B-40AD-97CA-22AAA3C5CB2B}"/>
    <cellStyle name="40% - Énfasis3 71 2" xfId="11186" xr:uid="{800132A0-2DBA-4E0A-BEDB-E1ADDA91AA2B}"/>
    <cellStyle name="40% - Énfasis3 71_Margen" xfId="41214" xr:uid="{5DAFCCE4-2AB6-4E79-BD6E-631923C4C3F3}"/>
    <cellStyle name="40% - Énfasis3 72" xfId="11187" xr:uid="{123689A8-963A-4D17-8F87-EE62FA5CAF00}"/>
    <cellStyle name="40% - Énfasis3 72 2" xfId="11188" xr:uid="{84E8C946-380F-4267-8297-842F17A689A2}"/>
    <cellStyle name="40% - Énfasis3 72_Margen" xfId="41215" xr:uid="{AB3356A8-BCA7-4312-8033-F4B12B3A4992}"/>
    <cellStyle name="40% - Énfasis3 73" xfId="11189" xr:uid="{071CE555-855F-4576-8062-C24E5506CDB3}"/>
    <cellStyle name="40% - Énfasis3 73 2" xfId="11190" xr:uid="{AAFEDE8D-BF4A-4D16-BF6C-68555789F7A3}"/>
    <cellStyle name="40% - Énfasis3 73_Margen" xfId="41216" xr:uid="{9F08EAE5-8656-4DDA-ABA8-F16FC213DFD2}"/>
    <cellStyle name="40% - Énfasis3 74" xfId="11191" xr:uid="{73C16A10-9DD2-4BE5-B56A-B030CFF01076}"/>
    <cellStyle name="40% - Énfasis3 74 2" xfId="11192" xr:uid="{725DEC88-B07C-4220-903B-3A796FFD2C1D}"/>
    <cellStyle name="40% - Énfasis3 74_Margen" xfId="41217" xr:uid="{B9FFD703-0A4F-48D1-9C03-04389D562695}"/>
    <cellStyle name="40% - Énfasis3 75" xfId="11193" xr:uid="{0B9F8BE3-6FC7-4DDE-83D4-B44E8CDCAF97}"/>
    <cellStyle name="40% - Énfasis3 75 2" xfId="11194" xr:uid="{2E4D446B-FF66-476B-915A-48158BE6EEC0}"/>
    <cellStyle name="40% - Énfasis3 75_Margen" xfId="41218" xr:uid="{5A36505C-8E83-4B1C-8FF0-79BE16005E42}"/>
    <cellStyle name="40% - Énfasis3 76" xfId="11195" xr:uid="{1CAD6992-49FD-43D6-9923-345AF38F9F96}"/>
    <cellStyle name="40% - Énfasis3 76 2" xfId="11196" xr:uid="{7FF15EAE-C393-4AA9-A95E-5969EBFF897F}"/>
    <cellStyle name="40% - Énfasis3 76_Margen" xfId="41219" xr:uid="{20461981-3BEF-46C4-9245-8C8997312F96}"/>
    <cellStyle name="40% - Énfasis3 77" xfId="11197" xr:uid="{A152BB13-7C20-4E50-A283-C2E24AFF54CE}"/>
    <cellStyle name="40% - Énfasis3 77 2" xfId="11198" xr:uid="{5CAD3719-602A-47AF-B5C9-25CB66F173D6}"/>
    <cellStyle name="40% - Énfasis3 77_Margen" xfId="41220" xr:uid="{3DB353D5-28B0-48BA-8ECF-F5B5DFE50703}"/>
    <cellStyle name="40% - Énfasis3 78" xfId="11199" xr:uid="{B6B744D3-6841-438B-99E4-3727BBD8DBF9}"/>
    <cellStyle name="40% - Énfasis3 78 2" xfId="11200" xr:uid="{E30AA076-D434-46B9-A8EB-CC1789FAEFDC}"/>
    <cellStyle name="40% - Énfasis3 78_Margen" xfId="41221" xr:uid="{F5B483C9-6EA7-49D6-94EF-39848CB6FE6B}"/>
    <cellStyle name="40% - Énfasis3 79" xfId="11201" xr:uid="{4F2A05B1-E682-4558-A578-CC827351E805}"/>
    <cellStyle name="40% - Énfasis3 79 2" xfId="11202" xr:uid="{E0FAA1CA-150D-4339-8D42-AC93D008AAF4}"/>
    <cellStyle name="40% - Énfasis3 79_Margen" xfId="41222" xr:uid="{0E0016DA-320A-43F1-804D-670FB870809A}"/>
    <cellStyle name="40% - Énfasis3 8" xfId="11203" xr:uid="{B9D621F8-A9B9-486B-85BD-F728B9476ABF}"/>
    <cellStyle name="40% - Énfasis3 8 2" xfId="11204" xr:uid="{D9D11366-A8EA-44D7-81AF-7310462FAF52}"/>
    <cellStyle name="40% - Énfasis3 8 3" xfId="11205" xr:uid="{6468889A-4AB6-4E4D-A33E-A287A627AD8B}"/>
    <cellStyle name="40% - Énfasis3 8_Margen" xfId="41223" xr:uid="{B3524099-5916-436C-8786-C00891C9F6F7}"/>
    <cellStyle name="40% - Énfasis3 80" xfId="11206" xr:uid="{3188E539-A80A-43FE-99E1-52EB466BD270}"/>
    <cellStyle name="40% - Énfasis3 80 2" xfId="11207" xr:uid="{720828FE-2CF6-42FD-BA0E-3FB39658289C}"/>
    <cellStyle name="40% - Énfasis3 80_Margen" xfId="41224" xr:uid="{1208A381-BD53-4E2B-AF40-8451B2EA7104}"/>
    <cellStyle name="40% - Énfasis3 81" xfId="11208" xr:uid="{0AE51D00-B936-4F56-B87B-6E6A757128DE}"/>
    <cellStyle name="40% - Énfasis3 81 2" xfId="11209" xr:uid="{594B29E9-7BA5-47F1-9985-166A108778CB}"/>
    <cellStyle name="40% - Énfasis3 81_Margen" xfId="41225" xr:uid="{B13CF0F7-B0F2-42CE-A5A2-07D612F49015}"/>
    <cellStyle name="40% - Énfasis3 82" xfId="11210" xr:uid="{E58AE3D0-5EE4-489F-A7CB-1196817B12AC}"/>
    <cellStyle name="40% - Énfasis3 82 2" xfId="11211" xr:uid="{7ECB5108-A8C2-4DD7-A927-1EE314BC75C4}"/>
    <cellStyle name="40% - Énfasis3 82_Margen" xfId="41226" xr:uid="{57E3CD8F-3551-4684-8FB9-F59B7F01C7DE}"/>
    <cellStyle name="40% - Énfasis3 83" xfId="11212" xr:uid="{76DD21D1-21DE-4295-9E2E-9A9428FF1EC6}"/>
    <cellStyle name="40% - Énfasis3 83 2" xfId="11213" xr:uid="{CB957FCD-E7B3-4C9B-8C5B-9453429A58B2}"/>
    <cellStyle name="40% - Énfasis3 83_Margen" xfId="41227" xr:uid="{5F24F7BE-FF2C-4118-8F7C-A19B402616F7}"/>
    <cellStyle name="40% - Énfasis3 84" xfId="11214" xr:uid="{1AE4395A-E1B1-4A02-AFE7-C6E2572ACC64}"/>
    <cellStyle name="40% - Énfasis3 84 2" xfId="11215" xr:uid="{E8A20C7C-5CDD-4E9D-A712-B89E43D71E6D}"/>
    <cellStyle name="40% - Énfasis3 84_Margen" xfId="41228" xr:uid="{3D13F8F8-536B-4A59-8FE1-7E874226B26B}"/>
    <cellStyle name="40% - Énfasis3 85" xfId="11216" xr:uid="{D6AFB32C-6942-4BF3-88F2-3ACC2E86FD20}"/>
    <cellStyle name="40% - Énfasis3 85 2" xfId="11217" xr:uid="{20B1774E-9748-476F-8E4D-00CEB11C4A9F}"/>
    <cellStyle name="40% - Énfasis3 85_Margen" xfId="41229" xr:uid="{20578691-B98A-436F-9AB8-74609923EECA}"/>
    <cellStyle name="40% - Énfasis3 86" xfId="11218" xr:uid="{D04F8AF3-E6A2-49DB-804F-A6FF7855C7A6}"/>
    <cellStyle name="40% - Énfasis3 86 2" xfId="11219" xr:uid="{373AFE11-1C11-4A2C-9D4C-5EC03869441B}"/>
    <cellStyle name="40% - Énfasis3 86_Margen" xfId="41230" xr:uid="{939775D0-E020-43E2-A882-A2019D0BF386}"/>
    <cellStyle name="40% - Énfasis3 87" xfId="11220" xr:uid="{0A124CFF-AC90-4EA3-96B1-08083AD8D28A}"/>
    <cellStyle name="40% - Énfasis3 87 2" xfId="11221" xr:uid="{3C46A2F2-8D2C-46A2-8D10-D4C558120116}"/>
    <cellStyle name="40% - Énfasis3 87_Margen" xfId="41231" xr:uid="{7CBC3B00-BE3D-41AD-BD90-70C86F2BAF9A}"/>
    <cellStyle name="40% - Énfasis3 88" xfId="11222" xr:uid="{F13F4726-82F9-4472-9AC8-FD8083E06FAB}"/>
    <cellStyle name="40% - Énfasis3 88 2" xfId="11223" xr:uid="{FC28BD7F-D20F-4D81-8559-BBF2A08B2BDE}"/>
    <cellStyle name="40% - Énfasis3 88_Margen" xfId="41232" xr:uid="{83A57CA0-656D-4A47-8EB4-1FA40EF9D09F}"/>
    <cellStyle name="40% - Énfasis3 89" xfId="11224" xr:uid="{2C28B483-8AE2-4413-8320-96932C7FB98D}"/>
    <cellStyle name="40% - Énfasis3 89 2" xfId="11225" xr:uid="{B1BF6BF5-B64C-4DE7-889B-154A7408D218}"/>
    <cellStyle name="40% - Énfasis3 89_Margen" xfId="41233" xr:uid="{AD3D3A84-F956-403A-89BE-34E34D332728}"/>
    <cellStyle name="40% - Énfasis3 9" xfId="11226" xr:uid="{D945BBD0-ADC2-4042-B216-61E4E8A350A2}"/>
    <cellStyle name="40% - Énfasis3 9 2" xfId="11227" xr:uid="{D21E2A97-3756-41D9-8686-CB6F05B0B032}"/>
    <cellStyle name="40% - Énfasis3 9 3" xfId="11228" xr:uid="{47A76CF4-0529-487B-A6F9-B1AA738F76E6}"/>
    <cellStyle name="40% - Énfasis3 9_Margen" xfId="41234" xr:uid="{8F1D40A1-3389-47B5-B431-26ABABC74E56}"/>
    <cellStyle name="40% - Énfasis3 90" xfId="11229" xr:uid="{E92F6E9F-FDD9-43E2-9E92-9F107E1B51D9}"/>
    <cellStyle name="40% - Énfasis3 90 2" xfId="11230" xr:uid="{8C575017-48C9-437D-8E1C-C5CF80984D57}"/>
    <cellStyle name="40% - Énfasis3 90_Margen" xfId="41235" xr:uid="{43CDC7E4-84F1-4840-BC0A-5D9DFF45D9CD}"/>
    <cellStyle name="40% - Énfasis3 91" xfId="11231" xr:uid="{C2DE25FB-8E74-4E51-82BE-309E76BCCA90}"/>
    <cellStyle name="40% - Énfasis3 91 2" xfId="11232" xr:uid="{4AA1691E-792B-46E0-91A3-C5A33FA2631C}"/>
    <cellStyle name="40% - Énfasis3 91_Margen" xfId="41236" xr:uid="{71694FD2-6318-4EB2-B6A2-CE91EBB1276D}"/>
    <cellStyle name="40% - Énfasis3 92" xfId="11233" xr:uid="{B3EF1762-2449-4362-B4C8-791AFFF55B27}"/>
    <cellStyle name="40% - Énfasis3 92 2" xfId="11234" xr:uid="{C9C660E4-BF18-4DA8-9C7F-8517A8E3CE77}"/>
    <cellStyle name="40% - Énfasis3 92_Margen" xfId="41237" xr:uid="{4DA7C22B-1ECE-4382-9825-CE9E9B4C72A8}"/>
    <cellStyle name="40% - Énfasis3 93" xfId="11235" xr:uid="{FD0C00AE-ECF9-4966-8158-66A5DD661D6A}"/>
    <cellStyle name="40% - Énfasis3 93 2" xfId="11236" xr:uid="{B52F5347-A3DD-44B1-B11B-4021671D7E1E}"/>
    <cellStyle name="40% - Énfasis3 93_Margen" xfId="41238" xr:uid="{9EE1AE97-9AB9-4ACF-9FC7-FF9329E02462}"/>
    <cellStyle name="40% - Énfasis3 94" xfId="11237" xr:uid="{16E75903-0FF7-4B3F-A413-75C3CC99C9B8}"/>
    <cellStyle name="40% - Énfasis3 94 2" xfId="11238" xr:uid="{217C169F-AB93-4E12-A9EA-C90EF66E1A5F}"/>
    <cellStyle name="40% - Énfasis3 94_Margen" xfId="41239" xr:uid="{BC8B7059-4A8E-4C92-8400-B871CF593BAB}"/>
    <cellStyle name="40% - Énfasis3 95" xfId="11239" xr:uid="{9CCB0106-1461-469F-9AB6-8DEEAE75F1C4}"/>
    <cellStyle name="40% - Énfasis3 95 2" xfId="11240" xr:uid="{DCBBAD20-7074-4905-A217-E9DA165A012F}"/>
    <cellStyle name="40% - Énfasis3 95_Margen" xfId="41240" xr:uid="{02952DCE-E430-4883-998C-A3B86EE72666}"/>
    <cellStyle name="40% - Énfasis3 96" xfId="11241" xr:uid="{94645423-BC05-4D50-8BC8-0C5196495DDA}"/>
    <cellStyle name="40% - Énfasis3 96 2" xfId="11242" xr:uid="{127D5F91-3500-4F91-9808-0F663337B785}"/>
    <cellStyle name="40% - Énfasis3 96_Margen" xfId="41241" xr:uid="{0B88ED42-87C4-4812-822E-11598C6DDAA3}"/>
    <cellStyle name="40% - Énfasis3 97" xfId="11243" xr:uid="{6EECF5EE-071E-4E59-9088-08523FA2183B}"/>
    <cellStyle name="40% - Énfasis3 97 2" xfId="11244" xr:uid="{A8B4EBF5-9633-4041-89F6-FBF3EDC1E55E}"/>
    <cellStyle name="40% - Énfasis3 97_Margen" xfId="41242" xr:uid="{BE57C3C0-E9DC-464C-BCE0-0BBBFD0AD86C}"/>
    <cellStyle name="40% - Énfasis3 98" xfId="11245" xr:uid="{DB749115-D8C2-4FC5-8E32-F4A70F531C70}"/>
    <cellStyle name="40% - Énfasis3 98 2" xfId="11246" xr:uid="{6C0B21B3-DEA8-432E-A2C1-E96A3DBBD28F}"/>
    <cellStyle name="40% - Énfasis3 98_Margen" xfId="41243" xr:uid="{25CE4E2F-FA25-46F8-A95D-5F4470F6941B}"/>
    <cellStyle name="40% - Énfasis3 99" xfId="11247" xr:uid="{83CB05F5-3534-4F59-B67F-A01778EECCE5}"/>
    <cellStyle name="40% - Énfasis3 99 2" xfId="11248" xr:uid="{8861B2D3-0B6A-4004-8104-1F38FA47A8F4}"/>
    <cellStyle name="40% - Énfasis3 99_Margen" xfId="41244" xr:uid="{F9962F6A-8D4B-42D4-BEBC-F92263412753}"/>
    <cellStyle name="40% - Énfasis4 10" xfId="11249" xr:uid="{713CE8FB-BA7A-4FCF-8062-D3C8B0E7CC8B}"/>
    <cellStyle name="40% - Énfasis4 10 2" xfId="11250" xr:uid="{71FE1917-35AE-4BFF-B11C-8F8B7D024F53}"/>
    <cellStyle name="40% - Énfasis4 10 3" xfId="11251" xr:uid="{763BDB89-7630-439E-BC60-950403E0CF1E}"/>
    <cellStyle name="40% - Énfasis4 10_Margen" xfId="41245" xr:uid="{5EC2D241-D32E-4151-8732-4F34C5FF3512}"/>
    <cellStyle name="40% - Énfasis4 100" xfId="11252" xr:uid="{3E24E8D2-10CF-4E2E-BB19-0F0BEF2C360F}"/>
    <cellStyle name="40% - Énfasis4 100 2" xfId="11253" xr:uid="{D8AA9493-2FE1-42A3-A62C-7DF22DC3AAC1}"/>
    <cellStyle name="40% - Énfasis4 100_Margen" xfId="41246" xr:uid="{FB2FBE69-BD91-408A-9142-16AA2E9F575E}"/>
    <cellStyle name="40% - Énfasis4 101" xfId="11254" xr:uid="{6C545200-FD22-4A03-9A8A-35CFC0EB3DB3}"/>
    <cellStyle name="40% - Énfasis4 101 2" xfId="11255" xr:uid="{CFF0034D-F7EB-441B-98B5-C41DCAF9A1A1}"/>
    <cellStyle name="40% - Énfasis4 101_Margen" xfId="41247" xr:uid="{FB8A8929-C5E2-446D-8FE7-C8DBF2DA1CDB}"/>
    <cellStyle name="40% - Énfasis4 102" xfId="11256" xr:uid="{9ADE4AEB-4F3C-4C0D-8EFF-2EA8D9B8B7C8}"/>
    <cellStyle name="40% - Énfasis4 102 2" xfId="11257" xr:uid="{EB8697DB-E107-460E-B2B8-6FA995AB44B5}"/>
    <cellStyle name="40% - Énfasis4 102_Margen" xfId="41248" xr:uid="{91EFF0D5-7663-4789-A157-B8889DA5A21F}"/>
    <cellStyle name="40% - Énfasis4 103" xfId="11258" xr:uid="{981E5B5F-E34B-4F6A-A0D6-DBF4AB3DB57D}"/>
    <cellStyle name="40% - Énfasis4 103 2" xfId="11259" xr:uid="{2D23490E-71BF-4D66-A497-83656A4B1152}"/>
    <cellStyle name="40% - Énfasis4 103_Margen" xfId="41249" xr:uid="{BEA8FC08-3C2A-4ABA-9BAC-BFB561359860}"/>
    <cellStyle name="40% - Énfasis4 104" xfId="11260" xr:uid="{6A81C380-877F-4988-98E6-194FC2AB1B39}"/>
    <cellStyle name="40% - Énfasis4 104 2" xfId="11261" xr:uid="{A2C1AF05-68B1-4DCC-B18F-958961D10789}"/>
    <cellStyle name="40% - Énfasis4 104_Margen" xfId="41250" xr:uid="{C59F2869-07AA-4A43-A438-D3D48683A8B4}"/>
    <cellStyle name="40% - Énfasis4 105" xfId="11262" xr:uid="{09AB96BD-97B0-4F04-8F4B-430F2E62FA54}"/>
    <cellStyle name="40% - Énfasis4 105 2" xfId="11263" xr:uid="{795DD0C1-0642-4B62-A2F7-00A624CCB40D}"/>
    <cellStyle name="40% - Énfasis4 105_Margen" xfId="41251" xr:uid="{5838C5E8-FDAA-48D2-8BBC-CA1C9F9B5D8C}"/>
    <cellStyle name="40% - Énfasis4 106" xfId="11264" xr:uid="{79564858-1500-46D8-A06F-CF5D99B0C818}"/>
    <cellStyle name="40% - Énfasis4 106 2" xfId="11265" xr:uid="{2FBDC26F-D69B-413E-95FC-55C78A8BE0DF}"/>
    <cellStyle name="40% - Énfasis4 106_Margen" xfId="41252" xr:uid="{B6B80B84-A9D3-46A9-A2E9-1F71480F6E16}"/>
    <cellStyle name="40% - Énfasis4 107" xfId="11266" xr:uid="{6E8DA613-47FA-44B8-98EC-2D7A3A8467A5}"/>
    <cellStyle name="40% - Énfasis4 107 2" xfId="11267" xr:uid="{B63CDD3B-BB3D-4BBD-82FC-430CF55770D2}"/>
    <cellStyle name="40% - Énfasis4 107_Margen" xfId="41253" xr:uid="{EEDBDB35-A3D9-4644-BE12-9F682F9B2967}"/>
    <cellStyle name="40% - Énfasis4 108" xfId="11268" xr:uid="{70A9FD6C-D80C-4DBC-9FB5-B9B8B327A049}"/>
    <cellStyle name="40% - Énfasis4 108 2" xfId="11269" xr:uid="{4378ECE9-64BC-42C1-AA16-6A59E17A0E8D}"/>
    <cellStyle name="40% - Énfasis4 108_Margen" xfId="41254" xr:uid="{6F7B2B14-5B27-43AD-B5EA-7CF508F815F3}"/>
    <cellStyle name="40% - Énfasis4 109" xfId="11270" xr:uid="{757DF6A8-C9A2-4239-9FE7-A6AF9BBB8994}"/>
    <cellStyle name="40% - Énfasis4 109 2" xfId="11271" xr:uid="{2E465BD2-211F-45BF-9F44-10995FB8FAF8}"/>
    <cellStyle name="40% - Énfasis4 109_Margen" xfId="41255" xr:uid="{1F4B1B89-77CA-4ED3-9380-D349EBA9BB92}"/>
    <cellStyle name="40% - Énfasis4 11" xfId="11272" xr:uid="{3096A96C-65D1-45B0-9860-559D2C3ED031}"/>
    <cellStyle name="40% - Énfasis4 11 2" xfId="11273" xr:uid="{1CB9B728-F6DB-4641-B9C5-F357D3A5B502}"/>
    <cellStyle name="40% - Énfasis4 11_Margen" xfId="41256" xr:uid="{9A64E483-7EE0-4090-A563-896B010A8538}"/>
    <cellStyle name="40% - Énfasis4 110" xfId="11274" xr:uid="{7BE70405-FBD3-499A-836F-C8D4637D8EAB}"/>
    <cellStyle name="40% - Énfasis4 110 2" xfId="11275" xr:uid="{4C84D59E-EC69-48BF-8246-B1F3E699E947}"/>
    <cellStyle name="40% - Énfasis4 110_Margen" xfId="41257" xr:uid="{9AADAA85-5F8E-4AF6-8DD7-A85DFD0CE8B7}"/>
    <cellStyle name="40% - Énfasis4 111" xfId="11276" xr:uid="{E86B7EB3-D6DB-4588-B0D4-49B914E1E82C}"/>
    <cellStyle name="40% - Énfasis4 111 2" xfId="11277" xr:uid="{B1139196-A0CC-41E6-BFC7-634F347564F8}"/>
    <cellStyle name="40% - Énfasis4 111_Margen" xfId="41258" xr:uid="{06F273BE-A251-4E66-BCFA-F71894A9F663}"/>
    <cellStyle name="40% - Énfasis4 112" xfId="11278" xr:uid="{5877B16F-8CA5-47C9-BCA7-DB0B526323F8}"/>
    <cellStyle name="40% - Énfasis4 112 2" xfId="11279" xr:uid="{CB183829-DE24-4199-B4DD-358CF7754524}"/>
    <cellStyle name="40% - Énfasis4 112_Margen" xfId="41259" xr:uid="{C058E845-69C5-4B5B-B6D5-8DFA80BE80C3}"/>
    <cellStyle name="40% - Énfasis4 113" xfId="11280" xr:uid="{4F20018D-F66E-44F3-9003-41C74506B60B}"/>
    <cellStyle name="40% - Énfasis4 113 2" xfId="11281" xr:uid="{0AC5F23D-E05B-46A7-AB86-2BCE94334D22}"/>
    <cellStyle name="40% - Énfasis4 113_Margen" xfId="41260" xr:uid="{01334B98-23ED-4015-A4BB-AA7B85033C4C}"/>
    <cellStyle name="40% - Énfasis4 114" xfId="11282" xr:uid="{9A9B9409-DA9A-4BE8-BE6A-208685DA7AF0}"/>
    <cellStyle name="40% - Énfasis4 114 2" xfId="11283" xr:uid="{D2ECE5B4-EC58-445F-874A-0A6D6F6EAB3E}"/>
    <cellStyle name="40% - Énfasis4 114_Margen" xfId="41261" xr:uid="{C38C86EF-1736-408A-95BB-D96ABA988E72}"/>
    <cellStyle name="40% - Énfasis4 115" xfId="11284" xr:uid="{FA56F260-2D63-4362-B7BC-2B896704BEFD}"/>
    <cellStyle name="40% - Énfasis4 115 2" xfId="11285" xr:uid="{99F97C5D-9A5B-4A80-B339-AF9F1CE9F421}"/>
    <cellStyle name="40% - Énfasis4 115_Margen" xfId="41262" xr:uid="{0CE56B4F-BE48-4821-852A-10D27275AB3B}"/>
    <cellStyle name="40% - Énfasis4 116" xfId="11286" xr:uid="{63547DD7-5FF2-4C63-9F25-066FC9042278}"/>
    <cellStyle name="40% - Énfasis4 116 2" xfId="11287" xr:uid="{3AEAC727-F4D0-4B7C-9B81-31D58B26C269}"/>
    <cellStyle name="40% - Énfasis4 116_Margen" xfId="41263" xr:uid="{BDA7674F-34A7-4810-AD80-300E44CEB8F6}"/>
    <cellStyle name="40% - Énfasis4 117" xfId="11288" xr:uid="{AB28D7BE-325C-496A-9BD5-5929E64768F1}"/>
    <cellStyle name="40% - Énfasis4 117 2" xfId="11289" xr:uid="{8051AD6B-AF7E-433B-9FE9-5D7AAB2B0B98}"/>
    <cellStyle name="40% - Énfasis4 117_Margen" xfId="41264" xr:uid="{17A552C1-BD92-4C06-90F4-9ACAA9778DDF}"/>
    <cellStyle name="40% - Énfasis4 118" xfId="11290" xr:uid="{548DAF05-75E5-48D6-90CB-3656738A1B3C}"/>
    <cellStyle name="40% - Énfasis4 118 2" xfId="11291" xr:uid="{782337F2-E737-411F-8379-503A7E099A1A}"/>
    <cellStyle name="40% - Énfasis4 118_Margen" xfId="41265" xr:uid="{091CD692-B364-4BD9-A076-1F03468F4AEB}"/>
    <cellStyle name="40% - Énfasis4 119" xfId="11292" xr:uid="{58C605B3-BFC0-4E0D-85F4-427C4A7F7684}"/>
    <cellStyle name="40% - Énfasis4 119 2" xfId="11293" xr:uid="{3E402CC2-046A-445A-82FF-D149E46198CA}"/>
    <cellStyle name="40% - Énfasis4 119_Margen" xfId="41266" xr:uid="{501E7E15-09EC-4631-B215-1B1A96F6FEED}"/>
    <cellStyle name="40% - Énfasis4 12" xfId="11294" xr:uid="{A0E6EA2E-4776-4962-8A98-D05711F08F27}"/>
    <cellStyle name="40% - Énfasis4 12 2" xfId="11295" xr:uid="{C5651A60-C144-4566-B705-FCC3C8E8A421}"/>
    <cellStyle name="40% - Énfasis4 12_Margen" xfId="41267" xr:uid="{10A62A7B-6375-4FCB-BE63-30A450BEFC6D}"/>
    <cellStyle name="40% - Énfasis4 120" xfId="11296" xr:uid="{2AF719FC-EF97-4801-9B10-A34661C31293}"/>
    <cellStyle name="40% - Énfasis4 120 2" xfId="11297" xr:uid="{B9B53AA4-2A07-4844-9691-C6A0074CBFAA}"/>
    <cellStyle name="40% - Énfasis4 120_Margen" xfId="41268" xr:uid="{A2999E81-35C6-4F5B-9047-1BCF99E799F0}"/>
    <cellStyle name="40% - Énfasis4 121" xfId="11298" xr:uid="{6B310012-69CE-4387-946B-5095211E3F8B}"/>
    <cellStyle name="40% - Énfasis4 121 2" xfId="11299" xr:uid="{9FCEC0BB-4CA0-433B-867E-D6A86F31EEB8}"/>
    <cellStyle name="40% - Énfasis4 121_Margen" xfId="41269" xr:uid="{BDB96C20-A164-4BCB-8787-18B3C113735E}"/>
    <cellStyle name="40% - Énfasis4 122" xfId="11300" xr:uid="{B4EB2AA3-A564-4B50-BF99-C1382FBA9DB9}"/>
    <cellStyle name="40% - Énfasis4 122 2" xfId="11301" xr:uid="{F2D050B7-F6BD-458A-A5E4-7C7F36F7042D}"/>
    <cellStyle name="40% - Énfasis4 122_Margen" xfId="41270" xr:uid="{1F9B8371-B8DB-4A9B-BA83-9B12A109F4F6}"/>
    <cellStyle name="40% - Énfasis4 123" xfId="11302" xr:uid="{769D9CBE-6906-4954-B2CC-BF122C997BC1}"/>
    <cellStyle name="40% - Énfasis4 123 2" xfId="11303" xr:uid="{DF99A48C-C511-4EF7-931A-9F7ACB1FF890}"/>
    <cellStyle name="40% - Énfasis4 123_Margen" xfId="41271" xr:uid="{65F57295-25F2-4ABB-8918-D2A02C93A08F}"/>
    <cellStyle name="40% - Énfasis4 124" xfId="11304" xr:uid="{70A825CE-AD1C-414A-B24B-78C23B605BDA}"/>
    <cellStyle name="40% - Énfasis4 124 2" xfId="11305" xr:uid="{6C9E01F8-5676-4CC0-931F-38B58A512C2C}"/>
    <cellStyle name="40% - Énfasis4 124_Margen" xfId="41272" xr:uid="{1B08EB1B-6576-4D87-AC42-CC8D447CCE95}"/>
    <cellStyle name="40% - Énfasis4 125" xfId="11306" xr:uid="{497E1E33-1533-4F7B-918C-A3C2BE3169CB}"/>
    <cellStyle name="40% - Énfasis4 125 2" xfId="11307" xr:uid="{998942DB-E806-419B-8E45-7D020EE84E35}"/>
    <cellStyle name="40% - Énfasis4 125_Margen" xfId="41273" xr:uid="{DD68B8A1-2104-4D85-8B28-8CC1460D152D}"/>
    <cellStyle name="40% - Énfasis4 126" xfId="11308" xr:uid="{197D2A59-55D2-42C2-ADDC-ECFEFCBD9B85}"/>
    <cellStyle name="40% - Énfasis4 126 2" xfId="11309" xr:uid="{594C3133-FD68-4DEF-AEF1-07F24AFF976C}"/>
    <cellStyle name="40% - Énfasis4 126_Margen" xfId="41274" xr:uid="{DBC2AB97-2A21-452F-8693-D0DB0CD8B109}"/>
    <cellStyle name="40% - Énfasis4 127" xfId="11310" xr:uid="{3D6BD27C-0F90-466D-BC41-4681F0F19620}"/>
    <cellStyle name="40% - Énfasis4 127 2" xfId="11311" xr:uid="{5F1482CD-30AB-4ED3-9F23-42E3A88FC15C}"/>
    <cellStyle name="40% - Énfasis4 127_Margen" xfId="41275" xr:uid="{AE05138B-2A41-4ECD-A1D3-28679226B37C}"/>
    <cellStyle name="40% - Énfasis4 128" xfId="11312" xr:uid="{893C2A7C-2A76-4DF8-B0CC-54FCAA02CD3C}"/>
    <cellStyle name="40% - Énfasis4 128 2" xfId="11313" xr:uid="{40F503C0-3815-4D6C-AA26-E2DD76BB2514}"/>
    <cellStyle name="40% - Énfasis4 128_Margen" xfId="41276" xr:uid="{675B6865-A9F7-4AC4-ADC7-3F9238AB814A}"/>
    <cellStyle name="40% - Énfasis4 129" xfId="11314" xr:uid="{4E72BA86-DA5E-49CD-BDE0-BAE57EAFBBE6}"/>
    <cellStyle name="40% - Énfasis4 129 2" xfId="11315" xr:uid="{64AE8073-2C2B-4841-A8F8-0F82E57E70E3}"/>
    <cellStyle name="40% - Énfasis4 129_Margen" xfId="41277" xr:uid="{00F3994F-DB98-4674-A6FB-7551BF9158D4}"/>
    <cellStyle name="40% - Énfasis4 13" xfId="11316" xr:uid="{D5FD980A-E54B-40CC-A383-3F30F7F15CDD}"/>
    <cellStyle name="40% - Énfasis4 13 2" xfId="11317" xr:uid="{E505D530-700F-46D8-9779-5CC3300C2A7A}"/>
    <cellStyle name="40% - Énfasis4 13_Margen" xfId="41278" xr:uid="{3633D29C-0269-4FEB-98FE-52BE5EDAD1F7}"/>
    <cellStyle name="40% - Énfasis4 130" xfId="11318" xr:uid="{852D9E9B-1868-4FD2-8629-14033384CCEF}"/>
    <cellStyle name="40% - Énfasis4 130 2" xfId="11319" xr:uid="{A5BE7C3F-3661-40B1-B14D-933BB0F0DB48}"/>
    <cellStyle name="40% - Énfasis4 130_Margen" xfId="41279" xr:uid="{1DAB2197-C0C3-41B0-A6FA-046E08E7738A}"/>
    <cellStyle name="40% - Énfasis4 131" xfId="11320" xr:uid="{B1D166BD-CD14-4C09-8263-5332C6B05A16}"/>
    <cellStyle name="40% - Énfasis4 131 2" xfId="11321" xr:uid="{895717D0-556A-4D2B-9276-827A7DADFF82}"/>
    <cellStyle name="40% - Énfasis4 131_Margen" xfId="41280" xr:uid="{17605B68-8E11-441F-8381-5C5021BF0A4E}"/>
    <cellStyle name="40% - Énfasis4 132" xfId="11322" xr:uid="{2722CFF4-884C-4435-B7A8-A3CFBEBEBF73}"/>
    <cellStyle name="40% - Énfasis4 132 2" xfId="11323" xr:uid="{71E102B7-7AFE-4761-83F4-F01EBF30DFC3}"/>
    <cellStyle name="40% - Énfasis4 132_Margen" xfId="41281" xr:uid="{5EB59E98-5AE8-4035-BB84-37B7E2B272D0}"/>
    <cellStyle name="40% - Énfasis4 133" xfId="11324" xr:uid="{2F65AFF8-9825-4A70-B967-A48BDE5FAE74}"/>
    <cellStyle name="40% - Énfasis4 133 2" xfId="11325" xr:uid="{89F3125F-6081-4608-88F6-9B284AAC1571}"/>
    <cellStyle name="40% - Énfasis4 133_Margen" xfId="41282" xr:uid="{E4C8990C-9909-4387-BDA4-98C2C6071EA7}"/>
    <cellStyle name="40% - Énfasis4 134" xfId="11326" xr:uid="{983F3127-7EB7-4F57-8D32-E166123F3ABD}"/>
    <cellStyle name="40% - Énfasis4 134 2" xfId="11327" xr:uid="{1B5F4821-C934-43C6-9FC6-E3A9BC428323}"/>
    <cellStyle name="40% - Énfasis4 134_Margen" xfId="41283" xr:uid="{49329F7B-3A31-4EBA-82E6-E18B6278247E}"/>
    <cellStyle name="40% - Énfasis4 135" xfId="11328" xr:uid="{301C229A-BB2B-4618-8EAF-22C30FFB944C}"/>
    <cellStyle name="40% - Énfasis4 135 2" xfId="11329" xr:uid="{6932ECF0-755D-499E-9285-36C5B2ED6A9D}"/>
    <cellStyle name="40% - Énfasis4 135_Margen" xfId="41284" xr:uid="{6AB4FC96-3419-4339-9C1D-F9DD26AEB15F}"/>
    <cellStyle name="40% - Énfasis4 136" xfId="11330" xr:uid="{74B6B720-A85C-45A9-AD1B-6C7C9CFF7095}"/>
    <cellStyle name="40% - Énfasis4 136 2" xfId="11331" xr:uid="{26A48EAB-D834-4D22-8F9C-3398B91CBC24}"/>
    <cellStyle name="40% - Énfasis4 136_Margen" xfId="41285" xr:uid="{A71020ED-60A5-4B08-862D-AD24DCA3166E}"/>
    <cellStyle name="40% - Énfasis4 137" xfId="11332" xr:uid="{4464F5CF-93BB-447E-B0E8-8053BF611209}"/>
    <cellStyle name="40% - Énfasis4 137 2" xfId="11333" xr:uid="{837A0598-B9E9-48F5-B881-5EBEEF8B2349}"/>
    <cellStyle name="40% - Énfasis4 137_Margen" xfId="41286" xr:uid="{C0F70A3E-F8C0-4053-A2A9-5BD7BD19F6F8}"/>
    <cellStyle name="40% - Énfasis4 138" xfId="11334" xr:uid="{18F21D0D-CC53-4E38-BC65-A7070CC44D25}"/>
    <cellStyle name="40% - Énfasis4 138 2" xfId="11335" xr:uid="{77D1E606-592F-4467-BF58-C0150C025B61}"/>
    <cellStyle name="40% - Énfasis4 138_Margen" xfId="41287" xr:uid="{F3DC4957-C188-438E-AFA0-516D273D855E}"/>
    <cellStyle name="40% - Énfasis4 139" xfId="11336" xr:uid="{B284010F-EF0B-46B6-8E8D-38E9A8A9ACCE}"/>
    <cellStyle name="40% - Énfasis4 139 2" xfId="11337" xr:uid="{F713F8F3-898B-47D0-9EFE-9A8444EC513C}"/>
    <cellStyle name="40% - Énfasis4 139_Margen" xfId="41288" xr:uid="{8E3CC9E9-EB40-43CB-9A94-D2A63F495A5D}"/>
    <cellStyle name="40% - Énfasis4 14" xfId="11338" xr:uid="{1CCA5CDD-2716-454D-9699-6CC99B7157D0}"/>
    <cellStyle name="40% - Énfasis4 14 2" xfId="11339" xr:uid="{91220B7C-3F52-411E-BCCA-1068DF7B8CC6}"/>
    <cellStyle name="40% - Énfasis4 14_Margen" xfId="41289" xr:uid="{3EFF476B-D854-467D-A830-7F0646A4237A}"/>
    <cellStyle name="40% - Énfasis4 140" xfId="11340" xr:uid="{E1CE788E-30BA-4ADB-B505-7EE65D4B7BE0}"/>
    <cellStyle name="40% - Énfasis4 140 2" xfId="11341" xr:uid="{F5E45B33-714C-4A82-98D9-EC198D2FCD1C}"/>
    <cellStyle name="40% - Énfasis4 140_Margen" xfId="41290" xr:uid="{DD54D20C-184F-4D8F-8AC2-DFB7A9475E8D}"/>
    <cellStyle name="40% - Énfasis4 141" xfId="11342" xr:uid="{BB2FC22D-BF21-4F24-922B-71BB3B9CA976}"/>
    <cellStyle name="40% - Énfasis4 141 2" xfId="11343" xr:uid="{8EB15444-F997-47E6-9C65-50B1E3CD7C58}"/>
    <cellStyle name="40% - Énfasis4 141_Margen" xfId="41291" xr:uid="{9D716E10-D07B-428B-8F7C-CBD91D930B63}"/>
    <cellStyle name="40% - Énfasis4 142" xfId="11344" xr:uid="{989B59D1-779C-41B6-892E-FDF43E1186EF}"/>
    <cellStyle name="40% - Énfasis4 142 2" xfId="11345" xr:uid="{0C98C1C8-75CA-4BCC-9FA8-F1AC29F5592E}"/>
    <cellStyle name="40% - Énfasis4 142_Margen" xfId="41292" xr:uid="{D5AFBE0E-028A-446D-B22A-E6667371EACD}"/>
    <cellStyle name="40% - Énfasis4 143" xfId="11346" xr:uid="{73793FA6-4941-4EA0-B125-D128900A4103}"/>
    <cellStyle name="40% - Énfasis4 143 2" xfId="11347" xr:uid="{C98C2F01-CDB3-410F-8646-A7357A40AB55}"/>
    <cellStyle name="40% - Énfasis4 143_Margen" xfId="41293" xr:uid="{F1B17D1F-6CA3-47B6-937C-A1C5972F5739}"/>
    <cellStyle name="40% - Énfasis4 144" xfId="11348" xr:uid="{D0E89B65-A37A-416A-A907-5432F1F4E054}"/>
    <cellStyle name="40% - Énfasis4 144 2" xfId="11349" xr:uid="{11D20BD1-1626-4A40-B3AD-9013153C610E}"/>
    <cellStyle name="40% - Énfasis4 144_Margen" xfId="41294" xr:uid="{5BE9181B-8C5F-49F5-AEB7-6B0AA0B42157}"/>
    <cellStyle name="40% - Énfasis4 145" xfId="11350" xr:uid="{B43703AB-6561-4605-834E-B21B68D693C1}"/>
    <cellStyle name="40% - Énfasis4 145 2" xfId="11351" xr:uid="{DB355B68-D71C-44FA-BF21-C269245F33DE}"/>
    <cellStyle name="40% - Énfasis4 145_Margen" xfId="41295" xr:uid="{89AF09E9-E4C3-4AB5-8C4D-51F72E438F0C}"/>
    <cellStyle name="40% - Énfasis4 146" xfId="11352" xr:uid="{F0F656EC-CC98-40F1-B6CE-C941DEBA6ED8}"/>
    <cellStyle name="40% - Énfasis4 146 2" xfId="11353" xr:uid="{0400BFBF-4F82-4E80-9640-9D769A091A53}"/>
    <cellStyle name="40% - Énfasis4 146_Margen" xfId="41296" xr:uid="{F00E8DE3-A114-45BF-8105-7623A322727C}"/>
    <cellStyle name="40% - Énfasis4 147" xfId="11354" xr:uid="{B8B62B1E-78F6-4E59-8792-95374A89A0EB}"/>
    <cellStyle name="40% - Énfasis4 147 2" xfId="11355" xr:uid="{5B1DB2F1-62AA-4A3C-A17A-D7F9B8DF7427}"/>
    <cellStyle name="40% - Énfasis4 147_Margen" xfId="41297" xr:uid="{3EEB7BE0-9DE4-4593-BE19-2EAF1A3C192E}"/>
    <cellStyle name="40% - Énfasis4 148" xfId="11356" xr:uid="{682D2DC7-E199-4B53-B995-F41659F177A1}"/>
    <cellStyle name="40% - Énfasis4 148 2" xfId="11357" xr:uid="{51EBDBC1-A1A1-4B97-99F9-376C99F6E651}"/>
    <cellStyle name="40% - Énfasis4 148_Margen" xfId="41298" xr:uid="{1EED9FD0-33D8-4EA9-AAFE-D4EC9D0E9FAC}"/>
    <cellStyle name="40% - Énfasis4 149" xfId="11358" xr:uid="{D2DE562D-0E9D-4E70-A9A5-663A238E2527}"/>
    <cellStyle name="40% - Énfasis4 149 2" xfId="11359" xr:uid="{AF68CE2B-283A-49A3-B22F-83141DCC72FF}"/>
    <cellStyle name="40% - Énfasis4 149_Margen" xfId="41299" xr:uid="{ECB0C954-5C75-4E5D-8553-13DD3F9C9BF7}"/>
    <cellStyle name="40% - Énfasis4 15" xfId="11360" xr:uid="{1268B47B-372C-4F75-A2AA-40BD53FD71C9}"/>
    <cellStyle name="40% - Énfasis4 15 2" xfId="11361" xr:uid="{AA0FEFA3-2617-4184-974A-79FB8C49338F}"/>
    <cellStyle name="40% - Énfasis4 15_Margen" xfId="41300" xr:uid="{B16532E1-48CD-4D8D-94E0-32BD5EB72390}"/>
    <cellStyle name="40% - Énfasis4 150" xfId="11362" xr:uid="{B146FC8E-742F-4A09-B7CA-293AC262558D}"/>
    <cellStyle name="40% - Énfasis4 150 2" xfId="11363" xr:uid="{770DB2C9-D561-40B5-AE6F-83C87E19D6BF}"/>
    <cellStyle name="40% - Énfasis4 150_Margen" xfId="41301" xr:uid="{453EE1D8-76DE-418F-9175-564310F987C1}"/>
    <cellStyle name="40% - Énfasis4 151" xfId="11364" xr:uid="{815F048D-7123-460C-AD5A-B0EEFC96B208}"/>
    <cellStyle name="40% - Énfasis4 151 2" xfId="11365" xr:uid="{191CEDEB-0239-41E7-9484-7AE4D7D1C9EE}"/>
    <cellStyle name="40% - Énfasis4 151_Margen" xfId="41302" xr:uid="{E99E5A91-3F0E-4345-9BFE-BA95C2F8F290}"/>
    <cellStyle name="40% - Énfasis4 152" xfId="11366" xr:uid="{6B721868-1A2B-4518-A08F-D753CD59F9CE}"/>
    <cellStyle name="40% - Énfasis4 152 2" xfId="11367" xr:uid="{A2F1405C-8746-4C17-8853-597893FA8986}"/>
    <cellStyle name="40% - Énfasis4 152_Margen" xfId="41303" xr:uid="{C3EFDAA9-92A1-4935-823B-DFF7E966D086}"/>
    <cellStyle name="40% - Énfasis4 153" xfId="11368" xr:uid="{E7C82676-B75C-4FAE-B11D-5D6E8EC1BD8D}"/>
    <cellStyle name="40% - Énfasis4 153 2" xfId="11369" xr:uid="{23F2B135-C06B-4D1F-B18B-37EF09BAE1A6}"/>
    <cellStyle name="40% - Énfasis4 153_Margen" xfId="41304" xr:uid="{E9D16768-9A77-4BE3-8668-CA9F2773466C}"/>
    <cellStyle name="40% - Énfasis4 154" xfId="11370" xr:uid="{C9957747-2748-4C36-AC16-C56860246AEC}"/>
    <cellStyle name="40% - Énfasis4 154 2" xfId="11371" xr:uid="{8042B46B-F2C4-4CB8-AB4B-118F10A85BA3}"/>
    <cellStyle name="40% - Énfasis4 154_Margen" xfId="41305" xr:uid="{D2466029-DAF2-47C3-9B0B-5D5E6F337110}"/>
    <cellStyle name="40% - Énfasis4 155" xfId="11372" xr:uid="{8BBB5591-BE8F-4440-A639-246E1F0D3E67}"/>
    <cellStyle name="40% - Énfasis4 155 2" xfId="11373" xr:uid="{64548DF1-D456-45C8-979D-41A94B5CD5A7}"/>
    <cellStyle name="40% - Énfasis4 155_Margen" xfId="41306" xr:uid="{51246525-8418-4F72-B723-B036799F571A}"/>
    <cellStyle name="40% - Énfasis4 156" xfId="11374" xr:uid="{0785AF08-DD34-4470-AC85-5DE2482ABA31}"/>
    <cellStyle name="40% - Énfasis4 156 2" xfId="11375" xr:uid="{64E82E3B-D82D-4F8D-ACE8-26FD864C15F2}"/>
    <cellStyle name="40% - Énfasis4 156_Margen" xfId="41307" xr:uid="{FD14074D-88BD-4CF3-879D-B68021325B7F}"/>
    <cellStyle name="40% - Énfasis4 157" xfId="11376" xr:uid="{541FE2B0-B90C-4364-AD3B-2CDCDBDF3988}"/>
    <cellStyle name="40% - Énfasis4 157 2" xfId="11377" xr:uid="{59099D44-10A2-4FFD-9E70-5C65142B7E9F}"/>
    <cellStyle name="40% - Énfasis4 157_Margen" xfId="41308" xr:uid="{8877BC59-AF2D-43C6-AD40-9E1CA0E7413D}"/>
    <cellStyle name="40% - Énfasis4 158" xfId="11378" xr:uid="{9D574DCF-93FC-490A-A21B-3A1722437131}"/>
    <cellStyle name="40% - Énfasis4 158 2" xfId="11379" xr:uid="{2306F322-0FB2-446E-BBD5-4B637C6727F5}"/>
    <cellStyle name="40% - Énfasis4 158_Margen" xfId="41309" xr:uid="{6A707AAD-00A2-491E-B659-18CBCA9BA5EC}"/>
    <cellStyle name="40% - Énfasis4 159" xfId="11380" xr:uid="{58FDC38C-E158-4109-8BAE-ACF1DBA79F00}"/>
    <cellStyle name="40% - Énfasis4 159 2" xfId="11381" xr:uid="{E38B02D4-8030-4763-A808-155B87130F5C}"/>
    <cellStyle name="40% - Énfasis4 159_Margen" xfId="41310" xr:uid="{DE6B6F79-9F8F-4D06-B4A4-12DD9B56D8C7}"/>
    <cellStyle name="40% - Énfasis4 16" xfId="11382" xr:uid="{2764B0A7-9EC8-4B83-A201-00139B276CB1}"/>
    <cellStyle name="40% - Énfasis4 16 2" xfId="11383" xr:uid="{F2572DDC-F60A-4B5F-A6A0-C9AB25C641B9}"/>
    <cellStyle name="40% - Énfasis4 16_Margen" xfId="41311" xr:uid="{492895F3-09C8-472F-A665-5FE5A3A8D40F}"/>
    <cellStyle name="40% - Énfasis4 160" xfId="11384" xr:uid="{05DD64CC-719F-4A36-BAFB-79B8F45DD398}"/>
    <cellStyle name="40% - Énfasis4 160 2" xfId="11385" xr:uid="{B8F538FE-29A0-4D57-9045-82AB32831341}"/>
    <cellStyle name="40% - Énfasis4 160_Margen" xfId="41312" xr:uid="{D76A9FAA-F7E8-4E4C-AB39-48D369A8FD97}"/>
    <cellStyle name="40% - Énfasis4 161" xfId="11386" xr:uid="{70241C02-9A5F-4807-A0F5-A7ADA7FDB984}"/>
    <cellStyle name="40% - Énfasis4 161 2" xfId="11387" xr:uid="{8ABAFF6A-0231-4275-A312-07FF21A30815}"/>
    <cellStyle name="40% - Énfasis4 161_Margen" xfId="41313" xr:uid="{4A1740C8-538F-46FD-8369-F23A7A96256E}"/>
    <cellStyle name="40% - Énfasis4 162" xfId="11388" xr:uid="{23FDFB9F-887A-427D-B3A8-C0C1F07B2FFC}"/>
    <cellStyle name="40% - Énfasis4 162 2" xfId="11389" xr:uid="{7628CC64-1AAE-4FA0-913F-4CF8CE9E3DB7}"/>
    <cellStyle name="40% - Énfasis4 162_Margen" xfId="41314" xr:uid="{C52C211E-E86C-43DB-89CB-B661A2012A79}"/>
    <cellStyle name="40% - Énfasis4 163" xfId="11390" xr:uid="{A0AB8479-21E4-48D7-93F9-26A96EC25E91}"/>
    <cellStyle name="40% - Énfasis4 163 2" xfId="11391" xr:uid="{9BBB3979-9599-4219-9391-6DCA30A34A74}"/>
    <cellStyle name="40% - Énfasis4 163_Margen" xfId="41315" xr:uid="{6EAE1480-5501-44FB-B6B0-5C7AADC4BF57}"/>
    <cellStyle name="40% - Énfasis4 164" xfId="11392" xr:uid="{BD52DE20-6B0E-4941-99C8-752185D19909}"/>
    <cellStyle name="40% - Énfasis4 164 2" xfId="11393" xr:uid="{0017D21A-AA04-448F-942A-77626A4F4C0D}"/>
    <cellStyle name="40% - Énfasis4 164_Margen" xfId="41316" xr:uid="{A2729197-0A83-44A6-9E60-09832727A84B}"/>
    <cellStyle name="40% - Énfasis4 165" xfId="11394" xr:uid="{FA4CEC4A-87FB-4607-BD70-0CC143BDD8AA}"/>
    <cellStyle name="40% - Énfasis4 165 2" xfId="11395" xr:uid="{8EC0753D-9D8E-4ED6-8324-54FA1645D45F}"/>
    <cellStyle name="40% - Énfasis4 165_Margen" xfId="41317" xr:uid="{86B45724-3E26-481A-B68E-09995BC21860}"/>
    <cellStyle name="40% - Énfasis4 166" xfId="11396" xr:uid="{DF233320-DCAB-4F63-9799-709A0AB20E2E}"/>
    <cellStyle name="40% - Énfasis4 166 2" xfId="11397" xr:uid="{0EC85DA2-7653-4769-B667-CA2BC40DCDB7}"/>
    <cellStyle name="40% - Énfasis4 166_Margen" xfId="41318" xr:uid="{04A35B9C-936C-4764-91EA-BF734CF3D65C}"/>
    <cellStyle name="40% - Énfasis4 167" xfId="11398" xr:uid="{91C1B6CF-3C25-417E-B980-7783BDA915C8}"/>
    <cellStyle name="40% - Énfasis4 167 2" xfId="11399" xr:uid="{7CBC61F5-71FF-4B37-ACB4-26FF0652113C}"/>
    <cellStyle name="40% - Énfasis4 167_Margen" xfId="41319" xr:uid="{A16F1B93-FCA2-40D7-902F-89269EF60BD3}"/>
    <cellStyle name="40% - Énfasis4 168" xfId="11400" xr:uid="{B308D222-563B-407F-8096-0604D151CB5F}"/>
    <cellStyle name="40% - Énfasis4 168 2" xfId="11401" xr:uid="{6CDACCF5-0CA8-4064-BA80-02D1B194CB49}"/>
    <cellStyle name="40% - Énfasis4 168_Margen" xfId="41320" xr:uid="{1064612F-8EA6-4B5F-AF8B-3C66667A0856}"/>
    <cellStyle name="40% - Énfasis4 169" xfId="11402" xr:uid="{42AB5EFC-8CED-4B2A-8FCF-C87BDACA3495}"/>
    <cellStyle name="40% - Énfasis4 169 2" xfId="11403" xr:uid="{396E8D2A-84B0-4C1B-9E4B-AE587F8C9D87}"/>
    <cellStyle name="40% - Énfasis4 169_Margen" xfId="41321" xr:uid="{3039E5A8-1669-431E-B743-FB84C62A9C0B}"/>
    <cellStyle name="40% - Énfasis4 17" xfId="11404" xr:uid="{776EF1C5-C36D-4CD4-8806-4547CAEAFDDF}"/>
    <cellStyle name="40% - Énfasis4 17 2" xfId="11405" xr:uid="{68861339-41F3-4246-83F5-FA7BBF5D0F5D}"/>
    <cellStyle name="40% - Énfasis4 17_Margen" xfId="41322" xr:uid="{5A33C78A-35F4-4D8C-80DE-292B92333D82}"/>
    <cellStyle name="40% - Énfasis4 170" xfId="11406" xr:uid="{0593778C-D5CD-4EA1-985F-E2DDFE1E2F84}"/>
    <cellStyle name="40% - Énfasis4 170 2" xfId="11407" xr:uid="{2E4ECE74-A140-4672-9BFC-C62E9EB7FA4C}"/>
    <cellStyle name="40% - Énfasis4 170_Margen" xfId="41323" xr:uid="{D5EA7156-15C5-41D8-B217-62FCDDC63612}"/>
    <cellStyle name="40% - Énfasis4 171" xfId="11408" xr:uid="{88536212-5B01-4CB4-A348-5E9E238635B9}"/>
    <cellStyle name="40% - Énfasis4 171 2" xfId="11409" xr:uid="{D8AE760A-A1A3-4C1A-85D2-F54FF3BC44BC}"/>
    <cellStyle name="40% - Énfasis4 171_Margen" xfId="41324" xr:uid="{61D34B78-51D0-4BD0-92E3-6B3FEA9ABFFA}"/>
    <cellStyle name="40% - Énfasis4 172" xfId="11410" xr:uid="{D064FEAA-783B-4269-A10A-383155C2EE3D}"/>
    <cellStyle name="40% - Énfasis4 172 2" xfId="11411" xr:uid="{05E9FB53-3EA8-4333-89A5-07413CC5D1A3}"/>
    <cellStyle name="40% - Énfasis4 172_Margen" xfId="41325" xr:uid="{E0F5677D-357A-45E3-AC8C-38D5427B95DB}"/>
    <cellStyle name="40% - Énfasis4 173" xfId="11412" xr:uid="{A3FBF93A-0A65-4FDD-A135-CE3DEC0B8079}"/>
    <cellStyle name="40% - Énfasis4 173 2" xfId="11413" xr:uid="{6EEAF344-F569-4BC0-A8EF-67702E303715}"/>
    <cellStyle name="40% - Énfasis4 173_Margen" xfId="41326" xr:uid="{A758A96C-156E-44FA-8C5B-0B938D9727D5}"/>
    <cellStyle name="40% - Énfasis4 174" xfId="11414" xr:uid="{3780BDC5-4323-4AF8-A6F0-E2ACE9D50A71}"/>
    <cellStyle name="40% - Énfasis4 174 2" xfId="11415" xr:uid="{3B378F20-619C-48A4-83F0-C75B26996A65}"/>
    <cellStyle name="40% - Énfasis4 174_Margen" xfId="41327" xr:uid="{C564F677-6165-4746-8711-B9B3D99A945A}"/>
    <cellStyle name="40% - Énfasis4 175" xfId="11416" xr:uid="{0DA43CF7-B249-493E-B0E9-B10B502C874C}"/>
    <cellStyle name="40% - Énfasis4 175 2" xfId="11417" xr:uid="{E73EE46F-9B86-40A0-96C4-B465EF8C2A41}"/>
    <cellStyle name="40% - Énfasis4 175_Margen" xfId="41328" xr:uid="{4C6BC830-FE00-40ED-A640-E43B2799D700}"/>
    <cellStyle name="40% - Énfasis4 176" xfId="11418" xr:uid="{7AF14E08-BE4D-4494-B1B4-11A0D5B053E2}"/>
    <cellStyle name="40% - Énfasis4 176 2" xfId="11419" xr:uid="{B16621B9-E8B8-4891-AE2E-4D7304752246}"/>
    <cellStyle name="40% - Énfasis4 176_Margen" xfId="41329" xr:uid="{6F18AA9C-82D1-4F97-A59F-A796D788AA02}"/>
    <cellStyle name="40% - Énfasis4 177" xfId="11420" xr:uid="{FAC393F8-1335-4288-917F-6C704DAC664D}"/>
    <cellStyle name="40% - Énfasis4 177 2" xfId="11421" xr:uid="{102288AF-01B7-4276-9C5E-5BE6B7E2B4C4}"/>
    <cellStyle name="40% - Énfasis4 177_Margen" xfId="41330" xr:uid="{7B2D883B-8E20-4BF1-9B92-C471520DD6FB}"/>
    <cellStyle name="40% - Énfasis4 178" xfId="11422" xr:uid="{83055EE7-62B7-4D82-A0CE-A5130CA19B28}"/>
    <cellStyle name="40% - Énfasis4 178 2" xfId="11423" xr:uid="{F0B61E3D-86BF-4EB1-923A-073D207F44C0}"/>
    <cellStyle name="40% - Énfasis4 178_Margen" xfId="41331" xr:uid="{A4616B3C-8F4E-4A1D-9A61-FDA423F72BD0}"/>
    <cellStyle name="40% - Énfasis4 179" xfId="11424" xr:uid="{4B88BC90-C930-4021-88FA-A36DA8CB623B}"/>
    <cellStyle name="40% - Énfasis4 179 2" xfId="11425" xr:uid="{6D827FCA-63EB-4442-B78F-EDE8F83FEF9A}"/>
    <cellStyle name="40% - Énfasis4 179_Margen" xfId="41332" xr:uid="{5D3617A4-ED38-4202-B061-196970352E6C}"/>
    <cellStyle name="40% - Énfasis4 18" xfId="11426" xr:uid="{AFB430B2-9AA9-4975-B5B5-A6690753C333}"/>
    <cellStyle name="40% - Énfasis4 18 2" xfId="11427" xr:uid="{F4FD4C83-F122-4E58-8909-E36F1BD706F6}"/>
    <cellStyle name="40% - Énfasis4 18_Margen" xfId="41333" xr:uid="{3344FAE8-FB36-4C3A-8D27-3C37DCE13DB4}"/>
    <cellStyle name="40% - Énfasis4 180" xfId="11428" xr:uid="{1C6DADAF-9D22-434B-A887-8C654B2D6663}"/>
    <cellStyle name="40% - Énfasis4 180 2" xfId="11429" xr:uid="{92B8E84F-12BF-4C4D-9D37-434BB674D5D5}"/>
    <cellStyle name="40% - Énfasis4 180_Margen" xfId="41334" xr:uid="{BB9EE819-4646-4992-9721-ACF5EE76E19D}"/>
    <cellStyle name="40% - Énfasis4 181" xfId="11430" xr:uid="{8594C9AD-3D0A-41F0-A814-F72EBD933C93}"/>
    <cellStyle name="40% - Énfasis4 181 2" xfId="11431" xr:uid="{C677EDF6-4ADE-4777-9242-A386353BC7A3}"/>
    <cellStyle name="40% - Énfasis4 181_Margen" xfId="41335" xr:uid="{63970822-24E1-4FDE-AC00-ABFD9A078BCD}"/>
    <cellStyle name="40% - Énfasis4 182" xfId="11432" xr:uid="{312F68CC-4C04-4D28-8237-EFB0ADB2182E}"/>
    <cellStyle name="40% - Énfasis4 182 2" xfId="11433" xr:uid="{C1725CC2-8DE5-4610-BA0D-EFEC83869E28}"/>
    <cellStyle name="40% - Énfasis4 182_Margen" xfId="41336" xr:uid="{893C642F-885F-4CD0-BA7A-B7C030599579}"/>
    <cellStyle name="40% - Énfasis4 183" xfId="11434" xr:uid="{B7C6E5E7-5176-4BDC-A70E-BFDA5B8F6ABA}"/>
    <cellStyle name="40% - Énfasis4 183 2" xfId="11435" xr:uid="{23AC8A9A-4BFA-472D-A847-A520A60EADE1}"/>
    <cellStyle name="40% - Énfasis4 183_Margen" xfId="41337" xr:uid="{85122BCA-B4C0-4312-9461-BD34C759C91D}"/>
    <cellStyle name="40% - Énfasis4 184" xfId="11436" xr:uid="{DA5BA0C5-F967-4E13-BB55-A2F27A8EDBE6}"/>
    <cellStyle name="40% - Énfasis4 184 2" xfId="11437" xr:uid="{F04A8140-A373-490C-B8D0-08577520F534}"/>
    <cellStyle name="40% - Énfasis4 184_Margen" xfId="41338" xr:uid="{67F127AA-00FC-4A20-9596-59F43436E3E8}"/>
    <cellStyle name="40% - Énfasis4 19" xfId="11438" xr:uid="{D12D02FB-F434-4CAC-90BD-F0FC2A3FDBF7}"/>
    <cellStyle name="40% - Énfasis4 19 2" xfId="11439" xr:uid="{018DF8E1-989D-463B-B20E-5215ADF213B7}"/>
    <cellStyle name="40% - Énfasis4 19_Margen" xfId="41339" xr:uid="{3DB5A3B7-1771-4989-8A9C-2810FFF50687}"/>
    <cellStyle name="40% - Énfasis4 2" xfId="621" xr:uid="{1BBF1548-2982-4B6D-9380-DAFE2875D890}"/>
    <cellStyle name="40% - Énfasis4 2 10" xfId="622" xr:uid="{4721CB7E-0EAA-4006-B9DC-2D03012EA36B}"/>
    <cellStyle name="40% - Énfasis4 2 11" xfId="623" xr:uid="{750BA6C1-5119-44FE-893A-8F3146DA2B54}"/>
    <cellStyle name="40% - Énfasis4 2 12" xfId="624" xr:uid="{18A59F01-52E7-446C-A4B6-F1C3B97A5FBF}"/>
    <cellStyle name="40% - Énfasis4 2 13" xfId="625" xr:uid="{A09FBEE0-4363-462C-8A51-1364C20EE9B8}"/>
    <cellStyle name="40% - Énfasis4 2 14" xfId="626" xr:uid="{E57BE0B1-1130-43CA-A09B-7B74AD2575FA}"/>
    <cellStyle name="40% - Énfasis4 2 15" xfId="627" xr:uid="{FED0FCEA-A829-49D3-BE77-6FC174B1164E}"/>
    <cellStyle name="40% - Énfasis4 2 16" xfId="628" xr:uid="{B31DB22D-F27E-494B-AAF2-FDFE06448982}"/>
    <cellStyle name="40% - Énfasis4 2 17" xfId="629" xr:uid="{6D34F5EE-35EB-447D-82DA-34C3A240A561}"/>
    <cellStyle name="40% - Énfasis4 2 18" xfId="630" xr:uid="{08BE9BE4-9B64-4ED2-902C-FE388792E2E0}"/>
    <cellStyle name="40% - Énfasis4 2 19" xfId="48648" xr:uid="{48773F70-9F6A-486D-AE2F-D78942397BAC}"/>
    <cellStyle name="40% - Énfasis4 2 2" xfId="631" xr:uid="{CAE995C7-0FC3-4959-BF43-3FE57D587C65}"/>
    <cellStyle name="40% - Énfasis4 2 2 2" xfId="41340" xr:uid="{7D81D0FD-7D2D-4D30-B4DB-D37BB8044FE3}"/>
    <cellStyle name="40% - Énfasis4 2 2 3" xfId="41341" xr:uid="{C25792EA-9B9D-440E-AC8D-40634ED44233}"/>
    <cellStyle name="40% - Énfasis4 2 2 4" xfId="41342" xr:uid="{FF585A4D-F5CD-4466-9C29-E518D79D3DF3}"/>
    <cellStyle name="40% - Énfasis4 2 2 5" xfId="41343" xr:uid="{0ED04690-00F0-40B7-A75B-B11FC6DD9CE2}"/>
    <cellStyle name="40% - Énfasis4 2 2 6" xfId="48649" xr:uid="{BF6E6176-1948-4054-8CB4-B4AB28BFD710}"/>
    <cellStyle name="40% - Énfasis4 2 20" xfId="53443" xr:uid="{D77EB469-BD46-41F7-A6CC-F27325FFAFF5}"/>
    <cellStyle name="40% - Énfasis4 2 3" xfId="632" xr:uid="{605D6E31-788A-4352-8742-5B6A52CFC3CC}"/>
    <cellStyle name="40% - Énfasis4 2 4" xfId="633" xr:uid="{A9F77A58-03C6-4640-BDA5-0A7DC6FE9ED6}"/>
    <cellStyle name="40% - Énfasis4 2 5" xfId="634" xr:uid="{6178A200-2828-4B6A-B00B-E0B4DFB9FE26}"/>
    <cellStyle name="40% - Énfasis4 2 6" xfId="635" xr:uid="{6C596921-DDAE-4DF2-A537-01272A1365F9}"/>
    <cellStyle name="40% - Énfasis4 2 7" xfId="636" xr:uid="{AF4B6B1B-68DC-4761-8CA8-9699EF55FB9E}"/>
    <cellStyle name="40% - Énfasis4 2 8" xfId="637" xr:uid="{F82DC32D-1AC3-4E2F-8415-D55A733844EF}"/>
    <cellStyle name="40% - Énfasis4 2 9" xfId="638" xr:uid="{38F75C70-84C1-404D-A0E7-581BBA42C294}"/>
    <cellStyle name="40% - Énfasis4 2_Margen" xfId="41344" xr:uid="{911FD9E5-AAED-4D8E-BA61-4989FCCEC43C}"/>
    <cellStyle name="40% - Énfasis4 20" xfId="11440" xr:uid="{0F411EAC-886A-4317-BBD5-DAA14ED212D7}"/>
    <cellStyle name="40% - Énfasis4 20 2" xfId="11441" xr:uid="{6C22134D-9F8E-442E-8571-CB8DF6A52A52}"/>
    <cellStyle name="40% - Énfasis4 20_Margen" xfId="41345" xr:uid="{98D4B34F-6D5E-486F-A901-F124D5E9CA74}"/>
    <cellStyle name="40% - Énfasis4 21" xfId="11442" xr:uid="{A7F0C0FF-663E-4A11-9FE8-1ED029DFB131}"/>
    <cellStyle name="40% - Énfasis4 21 2" xfId="11443" xr:uid="{D5FF1CEB-C032-4A2D-A53F-011CCF86393B}"/>
    <cellStyle name="40% - Énfasis4 21_Margen" xfId="41346" xr:uid="{65605F79-5957-4E16-A098-720407D9E4F0}"/>
    <cellStyle name="40% - Énfasis4 22" xfId="11444" xr:uid="{9F627EA4-7974-41BD-AA76-9BF6ABC3EC34}"/>
    <cellStyle name="40% - Énfasis4 22 2" xfId="11445" xr:uid="{A1B66206-F679-467F-9653-31735B5ADF80}"/>
    <cellStyle name="40% - Énfasis4 22_Margen" xfId="41347" xr:uid="{0E5E2A13-58AF-42E2-94A1-C23B94800D2A}"/>
    <cellStyle name="40% - Énfasis4 23" xfId="11446" xr:uid="{47149695-20C1-452E-A806-4D8DA961824F}"/>
    <cellStyle name="40% - Énfasis4 23 2" xfId="11447" xr:uid="{6A6988A6-814E-4481-ADE9-877473B0DA5B}"/>
    <cellStyle name="40% - Énfasis4 23_Margen" xfId="41348" xr:uid="{280EB1DA-65DC-4367-AC1A-6CD02DB52114}"/>
    <cellStyle name="40% - Énfasis4 24" xfId="11448" xr:uid="{DF642409-FD73-4AFB-BB01-1AFF9A546FC0}"/>
    <cellStyle name="40% - Énfasis4 24 2" xfId="11449" xr:uid="{1549EE73-6CB2-44BC-B05F-449F8925B24A}"/>
    <cellStyle name="40% - Énfasis4 24_Margen" xfId="41349" xr:uid="{37E52BC4-04D6-4CE4-B11C-66111013CBAC}"/>
    <cellStyle name="40% - Énfasis4 25" xfId="11450" xr:uid="{7190BE05-76C0-4A12-BF30-E249C76F5C95}"/>
    <cellStyle name="40% - Énfasis4 25 2" xfId="11451" xr:uid="{E9B3218F-D32B-4593-8E0E-C378753865A4}"/>
    <cellStyle name="40% - Énfasis4 25_Margen" xfId="41350" xr:uid="{FDE8914D-ED9B-47B4-9448-1580E6D266E7}"/>
    <cellStyle name="40% - Énfasis4 26" xfId="11452" xr:uid="{2C5B0AF5-B332-4D8A-907F-C8BFBB5F0732}"/>
    <cellStyle name="40% - Énfasis4 26 2" xfId="11453" xr:uid="{42D18920-C21E-4805-A95C-89B458AFAB50}"/>
    <cellStyle name="40% - Énfasis4 26_Margen" xfId="41351" xr:uid="{08FEADDC-C3F8-43ED-8C09-829C45ED04F4}"/>
    <cellStyle name="40% - Énfasis4 27" xfId="11454" xr:uid="{D741EC15-2635-497D-BAA5-58DCC61A76D7}"/>
    <cellStyle name="40% - Énfasis4 27 2" xfId="11455" xr:uid="{80203DDD-981B-41DC-A6D3-A6C188EB315C}"/>
    <cellStyle name="40% - Énfasis4 27_Margen" xfId="41352" xr:uid="{2C0793FA-0C7E-49F8-8F33-75F878EAC8B1}"/>
    <cellStyle name="40% - Énfasis4 28" xfId="11456" xr:uid="{A7418549-B957-4F46-B89A-C3045C77878E}"/>
    <cellStyle name="40% - Énfasis4 28 2" xfId="11457" xr:uid="{ED1DB655-B31A-4EC2-9290-4A15FDD31A05}"/>
    <cellStyle name="40% - Énfasis4 28_Margen" xfId="41353" xr:uid="{2E8AEA60-723D-4831-BC2A-ED6F56746343}"/>
    <cellStyle name="40% - Énfasis4 29" xfId="11458" xr:uid="{765ECE41-6EE0-4DBD-A1B8-FC9BF8CC79F7}"/>
    <cellStyle name="40% - Énfasis4 29 2" xfId="11459" xr:uid="{16980DA9-5C14-4485-979E-CC547AB3809B}"/>
    <cellStyle name="40% - Énfasis4 29_Margen" xfId="41354" xr:uid="{9D1AD178-F5BA-482E-A236-AD12769D6BD3}"/>
    <cellStyle name="40% - Énfasis4 3" xfId="639" xr:uid="{032D9D88-0382-40A2-97E9-03D7E48B1EFC}"/>
    <cellStyle name="40% - Énfasis4 3 10" xfId="640" xr:uid="{5BF16B96-B06B-41C2-8D70-D33846BE5EFA}"/>
    <cellStyle name="40% - Énfasis4 3 11" xfId="641" xr:uid="{611FECD0-7D66-4F76-9585-3D045FC9FE26}"/>
    <cellStyle name="40% - Énfasis4 3 12" xfId="642" xr:uid="{7546007E-8507-4CB6-8334-44C367E332AB}"/>
    <cellStyle name="40% - Énfasis4 3 13" xfId="643" xr:uid="{7E4151FB-3ABF-4A15-8EF2-3CB5D93862AE}"/>
    <cellStyle name="40% - Énfasis4 3 14" xfId="644" xr:uid="{EE8C2390-635B-4833-8671-D944848036BE}"/>
    <cellStyle name="40% - Énfasis4 3 15" xfId="645" xr:uid="{A69EA760-2DA0-4BE9-8A66-5E214D9F66FC}"/>
    <cellStyle name="40% - Énfasis4 3 16" xfId="646" xr:uid="{FC6EBBBF-68E8-4BB8-AF2F-98CA19EBA67D}"/>
    <cellStyle name="40% - Énfasis4 3 17" xfId="647" xr:uid="{3FFF5CBE-45BF-4644-A140-270871BA6F0E}"/>
    <cellStyle name="40% - Énfasis4 3 18" xfId="648" xr:uid="{3FE00FB2-889D-4BB8-BFD5-8700D1122D50}"/>
    <cellStyle name="40% - Énfasis4 3 19" xfId="48650" xr:uid="{768AB3CD-8316-4BCB-BE6D-8DED8D364265}"/>
    <cellStyle name="40% - Énfasis4 3 2" xfId="649" xr:uid="{8CBED951-9DE6-4E7C-A92D-ACF482259E2D}"/>
    <cellStyle name="40% - Énfasis4 3 2 2" xfId="48651" xr:uid="{1336A8CD-27AF-4401-9855-CFF3FF582591}"/>
    <cellStyle name="40% - Énfasis4 3 2 3" xfId="50475" xr:uid="{36F8E323-8D66-4CD4-8067-0AF725F103AE}"/>
    <cellStyle name="40% - Énfasis4 3 20" xfId="49584" xr:uid="{A19A17F8-0077-4730-95F1-9ED7C53533BB}"/>
    <cellStyle name="40% - Énfasis4 3 3" xfId="650" xr:uid="{66F1D60F-6C3F-4B11-8786-1A353C52CC9B}"/>
    <cellStyle name="40% - Énfasis4 3 4" xfId="651" xr:uid="{419FD9CC-95BD-4AAF-8FC6-E6F0E8350B12}"/>
    <cellStyle name="40% - Énfasis4 3 5" xfId="652" xr:uid="{BBE2DCD8-3910-49DA-970A-880CA6CDD456}"/>
    <cellStyle name="40% - Énfasis4 3 6" xfId="653" xr:uid="{C1BCA14F-69D8-47A5-94F6-35BB55643404}"/>
    <cellStyle name="40% - Énfasis4 3 7" xfId="654" xr:uid="{74F9FCC8-81EC-43A0-AA20-B5F7AFA351B9}"/>
    <cellStyle name="40% - Énfasis4 3 8" xfId="655" xr:uid="{B95DFF79-AF8A-4176-B049-D630B58039A4}"/>
    <cellStyle name="40% - Énfasis4 3 9" xfId="656" xr:uid="{EFC40D2B-032D-409F-A23C-B517D63B2FB8}"/>
    <cellStyle name="40% - Énfasis4 3_Margen" xfId="41355" xr:uid="{D6F78037-7561-49C5-B625-E09674406C89}"/>
    <cellStyle name="40% - Énfasis4 30" xfId="11460" xr:uid="{51ECEB08-4B06-4579-BED4-D80271ED9566}"/>
    <cellStyle name="40% - Énfasis4 30 2" xfId="11461" xr:uid="{8F6280C1-B5DD-4B15-B78F-EBAB23831934}"/>
    <cellStyle name="40% - Énfasis4 30_Margen" xfId="41356" xr:uid="{F59EA3F3-ECD6-4282-B196-7BAE0516532F}"/>
    <cellStyle name="40% - Énfasis4 31" xfId="11462" xr:uid="{6D41C4B2-5ADA-453A-843C-FE6011C8FFC3}"/>
    <cellStyle name="40% - Énfasis4 31 2" xfId="11463" xr:uid="{C9BF0E4C-FBFF-43E7-A9F4-C99BA6AF3D1F}"/>
    <cellStyle name="40% - Énfasis4 31_Margen" xfId="41357" xr:uid="{0ED2EDBC-822C-43EC-BF4E-7ACFDB67C029}"/>
    <cellStyle name="40% - Énfasis4 32" xfId="11464" xr:uid="{C6A853F4-DCDD-4B27-9221-359F4C2FB1ED}"/>
    <cellStyle name="40% - Énfasis4 32 2" xfId="11465" xr:uid="{6F572EF6-397A-4087-97B4-D34C9557700B}"/>
    <cellStyle name="40% - Énfasis4 32_Margen" xfId="41358" xr:uid="{DFD0A815-4FBE-41F2-9F05-9D3FEE67FCF0}"/>
    <cellStyle name="40% - Énfasis4 33" xfId="11466" xr:uid="{469B6E06-81CB-46E7-A241-BA116BEB97A5}"/>
    <cellStyle name="40% - Énfasis4 33 2" xfId="11467" xr:uid="{0B62FA96-71AD-411E-BFFD-75B008012AB8}"/>
    <cellStyle name="40% - Énfasis4 33_Margen" xfId="41359" xr:uid="{C6B445A3-2650-4268-B3DA-820C8EC7D1D9}"/>
    <cellStyle name="40% - Énfasis4 34" xfId="11468" xr:uid="{50D54D8A-D6BC-4411-A8AF-131AE400D7B4}"/>
    <cellStyle name="40% - Énfasis4 34 2" xfId="11469" xr:uid="{0C213FF0-B209-4DFB-A02B-EF4C9C14E48E}"/>
    <cellStyle name="40% - Énfasis4 34_Margen" xfId="41360" xr:uid="{51C8D36D-5D70-420F-80A6-4D002C75CD2E}"/>
    <cellStyle name="40% - Énfasis4 35" xfId="11470" xr:uid="{6B52FB58-73E0-4B88-A72E-BFD4FBDB9EB0}"/>
    <cellStyle name="40% - Énfasis4 35 2" xfId="11471" xr:uid="{800D7EA4-3085-44A4-9F20-6D16FC179A00}"/>
    <cellStyle name="40% - Énfasis4 35_Margen" xfId="41361" xr:uid="{E918F926-57CE-48CB-9407-F49E8E3B67EB}"/>
    <cellStyle name="40% - Énfasis4 36" xfId="11472" xr:uid="{F66759CA-5133-4608-A5E7-F9EA43A329DF}"/>
    <cellStyle name="40% - Énfasis4 36 2" xfId="11473" xr:uid="{D8D16767-4C79-4686-94C8-B00AF7C15DE4}"/>
    <cellStyle name="40% - Énfasis4 36_Margen" xfId="41362" xr:uid="{3D05DB1D-CF79-48F3-A683-D6FD21FBD4AE}"/>
    <cellStyle name="40% - Énfasis4 37" xfId="11474" xr:uid="{D4953173-C8B9-43F0-B159-6804B742092F}"/>
    <cellStyle name="40% - Énfasis4 37 2" xfId="11475" xr:uid="{672155C4-2777-4B5C-8701-1E8863652551}"/>
    <cellStyle name="40% - Énfasis4 37_Margen" xfId="41363" xr:uid="{16DAF439-3B89-41FF-A420-6B952FFC177A}"/>
    <cellStyle name="40% - Énfasis4 38" xfId="11476" xr:uid="{C2F8354B-15AF-41BF-9E72-40CE5B59BF0B}"/>
    <cellStyle name="40% - Énfasis4 38 2" xfId="11477" xr:uid="{FAE62EB1-824D-4770-B508-260EED0187A2}"/>
    <cellStyle name="40% - Énfasis4 38_Margen" xfId="41364" xr:uid="{966BD775-2DCC-4495-8FAF-8813D218EB08}"/>
    <cellStyle name="40% - Énfasis4 39" xfId="11478" xr:uid="{D41B1635-67AF-4EFD-8B34-163A0BD024BD}"/>
    <cellStyle name="40% - Énfasis4 39 2" xfId="11479" xr:uid="{B737279A-3E7E-4C61-979B-B482586C8ADF}"/>
    <cellStyle name="40% - Énfasis4 39_Margen" xfId="41365" xr:uid="{13E55271-4D95-4576-8854-3E64C6C89743}"/>
    <cellStyle name="40% - Énfasis4 4" xfId="657" xr:uid="{80823123-1A6B-4F15-8580-D1906182FA34}"/>
    <cellStyle name="40% - Énfasis4 4 10" xfId="658" xr:uid="{87676582-7965-4B2C-9923-39E16AD1BF2B}"/>
    <cellStyle name="40% - Énfasis4 4 11" xfId="659" xr:uid="{0DA4EB76-6E62-4273-B1D9-AB665565867A}"/>
    <cellStyle name="40% - Énfasis4 4 12" xfId="660" xr:uid="{B9FA4CDF-DEFC-4E89-B0E4-5CA3138DC71C}"/>
    <cellStyle name="40% - Énfasis4 4 13" xfId="661" xr:uid="{4F3298A7-AD98-410B-94CA-DBA7623E1344}"/>
    <cellStyle name="40% - Énfasis4 4 14" xfId="662" xr:uid="{3C4A8808-82C0-4796-8A55-1C02356CF115}"/>
    <cellStyle name="40% - Énfasis4 4 15" xfId="663" xr:uid="{8190107F-494F-4186-86B9-6B1E4B4D31A3}"/>
    <cellStyle name="40% - Énfasis4 4 16" xfId="664" xr:uid="{0652A163-9679-479D-8C54-5E9D2431EE6D}"/>
    <cellStyle name="40% - Énfasis4 4 17" xfId="665" xr:uid="{2042F03D-1D76-4E59-B536-9E00FE53D937}"/>
    <cellStyle name="40% - Énfasis4 4 18" xfId="666" xr:uid="{826EBF83-DAD7-419A-B5E8-7468D70E6884}"/>
    <cellStyle name="40% - Énfasis4 4 19" xfId="48652" xr:uid="{850F53CD-C493-4961-B721-6FFB3F644B49}"/>
    <cellStyle name="40% - Énfasis4 4 2" xfId="667" xr:uid="{7C233FEC-7241-4956-A3DD-22200FAC4DCF}"/>
    <cellStyle name="40% - Énfasis4 4 3" xfId="668" xr:uid="{69E8AF64-E2C6-4CD8-A3A2-EF3BB73DFDB5}"/>
    <cellStyle name="40% - Énfasis4 4 4" xfId="669" xr:uid="{B715C3EC-1576-4789-9DB4-71FBC226AD5A}"/>
    <cellStyle name="40% - Énfasis4 4 5" xfId="670" xr:uid="{A3959845-F619-4F6A-A6D2-2C98B00FB237}"/>
    <cellStyle name="40% - Énfasis4 4 6" xfId="671" xr:uid="{E43B987D-3E8A-4282-940F-367BD6E0EFC0}"/>
    <cellStyle name="40% - Énfasis4 4 7" xfId="672" xr:uid="{0273EEDF-BD19-4620-946F-238978131772}"/>
    <cellStyle name="40% - Énfasis4 4 8" xfId="673" xr:uid="{3EACB150-C8E6-4E31-B129-8C10AC31B802}"/>
    <cellStyle name="40% - Énfasis4 4 9" xfId="674" xr:uid="{03DBDCA9-B48E-4982-9238-87D9C91BC3A2}"/>
    <cellStyle name="40% - Énfasis4 4_Margen" xfId="41366" xr:uid="{4B68C029-94B9-4ED6-BA42-94FD11265846}"/>
    <cellStyle name="40% - Énfasis4 40" xfId="11480" xr:uid="{FBC2A761-A1DA-457A-87E2-A947755AD8A8}"/>
    <cellStyle name="40% - Énfasis4 40 2" xfId="11481" xr:uid="{26A9B6B7-6D6A-42A4-B6E2-DAFF223299C4}"/>
    <cellStyle name="40% - Énfasis4 40_Margen" xfId="41367" xr:uid="{E2E6B4E3-F302-4604-BAE1-C6FDB446A47C}"/>
    <cellStyle name="40% - Énfasis4 41" xfId="11482" xr:uid="{2B3CDE97-CFC7-430A-80AB-5D55290A86B9}"/>
    <cellStyle name="40% - Énfasis4 41 2" xfId="11483" xr:uid="{55E2DED3-F211-4854-8D2D-B6D7BED4E8C1}"/>
    <cellStyle name="40% - Énfasis4 41_Margen" xfId="41368" xr:uid="{4E3AAA48-B4DD-4A90-8FA4-140F1487EC28}"/>
    <cellStyle name="40% - Énfasis4 42" xfId="11484" xr:uid="{6F0EE638-D53A-4D00-8C5B-190F244D23B5}"/>
    <cellStyle name="40% - Énfasis4 42 2" xfId="11485" xr:uid="{7CD19173-E863-4343-AD1E-2B3A77F65711}"/>
    <cellStyle name="40% - Énfasis4 42_Margen" xfId="41369" xr:uid="{CDE6F928-827F-455E-87FF-B9593AB6AF3F}"/>
    <cellStyle name="40% - Énfasis4 43" xfId="11486" xr:uid="{B5ACB332-71C7-4955-A8DC-DF9CB2C1E9C2}"/>
    <cellStyle name="40% - Énfasis4 43 2" xfId="11487" xr:uid="{93AEB502-6C53-47A2-87E0-74AF49175D07}"/>
    <cellStyle name="40% - Énfasis4 43_Margen" xfId="41370" xr:uid="{99D5F70D-83E7-4AC9-A431-8B2A3DE87CB3}"/>
    <cellStyle name="40% - Énfasis4 44" xfId="11488" xr:uid="{72857882-BC37-490B-AD26-38B5377D5D3C}"/>
    <cellStyle name="40% - Énfasis4 44 2" xfId="11489" xr:uid="{9D168DBF-791C-4045-B24E-44AD79E2FB2A}"/>
    <cellStyle name="40% - Énfasis4 44_Margen" xfId="41371" xr:uid="{493D570E-72BB-4AE7-9446-A94310FA790B}"/>
    <cellStyle name="40% - Énfasis4 45" xfId="11490" xr:uid="{AFEE5998-F8E5-43EA-8837-179C0496BD9F}"/>
    <cellStyle name="40% - Énfasis4 45 2" xfId="11491" xr:uid="{B53FB3F4-2F77-449A-BE80-1D86B800959A}"/>
    <cellStyle name="40% - Énfasis4 45_Margen" xfId="41372" xr:uid="{D1E28D83-2960-4588-8C6D-D3123AEFD94E}"/>
    <cellStyle name="40% - Énfasis4 46" xfId="11492" xr:uid="{B9A960A4-F759-435A-B7B9-E810872D22BC}"/>
    <cellStyle name="40% - Énfasis4 46 2" xfId="11493" xr:uid="{35AD0D98-20A3-4182-B287-B70C35A90671}"/>
    <cellStyle name="40% - Énfasis4 46_Margen" xfId="41373" xr:uid="{A30F6046-11B1-47AC-B266-2079591292FE}"/>
    <cellStyle name="40% - Énfasis4 47" xfId="11494" xr:uid="{D8029649-499F-46F7-90E8-2B3E666D92B9}"/>
    <cellStyle name="40% - Énfasis4 47 2" xfId="11495" xr:uid="{DD053446-51E4-44EB-BE57-D291B4B90428}"/>
    <cellStyle name="40% - Énfasis4 47_Margen" xfId="41374" xr:uid="{3EA50237-B4C3-4268-8E2C-B0B9005E9430}"/>
    <cellStyle name="40% - Énfasis4 48" xfId="11496" xr:uid="{79BB1A60-6087-4D0C-B215-5490170C14D2}"/>
    <cellStyle name="40% - Énfasis4 48 2" xfId="11497" xr:uid="{4C4F71CF-BAEB-4A6C-A829-312B4E2AB804}"/>
    <cellStyle name="40% - Énfasis4 48_Margen" xfId="41375" xr:uid="{3B2D9024-739C-409A-839E-8B57E009B066}"/>
    <cellStyle name="40% - Énfasis4 49" xfId="11498" xr:uid="{90E3A014-08E1-44B1-8199-C97E4AFB4830}"/>
    <cellStyle name="40% - Énfasis4 49 2" xfId="11499" xr:uid="{2C019F01-C9FE-4208-8477-42BCB4A7F76A}"/>
    <cellStyle name="40% - Énfasis4 49_Margen" xfId="41376" xr:uid="{DA63D37A-9457-493C-B648-59DC902DA393}"/>
    <cellStyle name="40% - Énfasis4 5" xfId="675" xr:uid="{C884BFAC-4FFC-4BF2-A497-6C2AA0EC117C}"/>
    <cellStyle name="40% - Énfasis4 5 2" xfId="11500" xr:uid="{0A4938ED-E2C0-4E98-A24F-B8CE4F913414}"/>
    <cellStyle name="40% - Énfasis4 5 3" xfId="11501" xr:uid="{48FAFCA5-E4F8-41F5-B5B4-10866AA16C4F}"/>
    <cellStyle name="40% - Énfasis4 5_Margen" xfId="41377" xr:uid="{5E1F7233-409D-428E-B3D7-1FE45612A765}"/>
    <cellStyle name="40% - Énfasis4 50" xfId="11502" xr:uid="{8B9A10CA-79EF-4C1A-BE0B-518527005FDA}"/>
    <cellStyle name="40% - Énfasis4 50 2" xfId="11503" xr:uid="{F9FF8D02-FFAB-410B-B8C1-89FC6510DC57}"/>
    <cellStyle name="40% - Énfasis4 50_Margen" xfId="41378" xr:uid="{5CA458D8-CCFD-4083-9ECB-E2E2D517CF59}"/>
    <cellStyle name="40% - Énfasis4 51" xfId="11504" xr:uid="{692080B4-991B-437D-BBD5-1E3703C2D579}"/>
    <cellStyle name="40% - Énfasis4 51 2" xfId="11505" xr:uid="{D2529CF2-7143-4661-B119-BA6475A34921}"/>
    <cellStyle name="40% - Énfasis4 51_Margen" xfId="41379" xr:uid="{2968F64D-7DDF-446E-AB0E-38C5583F0095}"/>
    <cellStyle name="40% - Énfasis4 52" xfId="11506" xr:uid="{ED0D93C7-BE10-4429-A52B-7E221346F7A9}"/>
    <cellStyle name="40% - Énfasis4 52 2" xfId="11507" xr:uid="{EDC3AD01-EFEF-4F1E-8006-DC3B545DFCDF}"/>
    <cellStyle name="40% - Énfasis4 52_Margen" xfId="41380" xr:uid="{788477BC-BF97-4C43-B3B9-1D0C04394276}"/>
    <cellStyle name="40% - Énfasis4 53" xfId="11508" xr:uid="{963CBD29-37F4-4E3B-A6BE-68E8368566CA}"/>
    <cellStyle name="40% - Énfasis4 53 2" xfId="11509" xr:uid="{44108F6B-D521-480D-A7AD-7B88926CA4EC}"/>
    <cellStyle name="40% - Énfasis4 53_Margen" xfId="41381" xr:uid="{F6B57DFB-00C0-46A9-9F11-7DE73201E698}"/>
    <cellStyle name="40% - Énfasis4 54" xfId="11510" xr:uid="{7C11ADA3-1A39-4DD3-AFD9-C07F3CDCE1D9}"/>
    <cellStyle name="40% - Énfasis4 54 2" xfId="11511" xr:uid="{D2FCFCC9-3AE2-4F46-A550-D804327E1BCC}"/>
    <cellStyle name="40% - Énfasis4 54_Margen" xfId="41382" xr:uid="{C2EC758F-AFCE-4D23-A33C-7E98CAF462C3}"/>
    <cellStyle name="40% - Énfasis4 55" xfId="11512" xr:uid="{2ED071B3-FFA1-4182-A50E-9E33703ECC5C}"/>
    <cellStyle name="40% - Énfasis4 55 2" xfId="11513" xr:uid="{D896F4B2-73C1-4E64-84BE-E4AC7B0CC702}"/>
    <cellStyle name="40% - Énfasis4 55_Margen" xfId="41383" xr:uid="{36BAABF2-0B3A-41E5-9A00-87498F1A793A}"/>
    <cellStyle name="40% - Énfasis4 56" xfId="11514" xr:uid="{F4867191-2C35-46AF-97EB-BBC007130FF9}"/>
    <cellStyle name="40% - Énfasis4 56 2" xfId="11515" xr:uid="{7672C195-C040-4CFE-93BC-358A5C38162F}"/>
    <cellStyle name="40% - Énfasis4 56_Margen" xfId="41384" xr:uid="{36AAFCC9-D4A6-4DFE-A363-283D46EBF194}"/>
    <cellStyle name="40% - Énfasis4 57" xfId="11516" xr:uid="{3A67905A-5C63-47AC-854F-60CE8D9F219B}"/>
    <cellStyle name="40% - Énfasis4 57 2" xfId="11517" xr:uid="{4640F482-BAD6-496D-B3D1-F52A96E20C87}"/>
    <cellStyle name="40% - Énfasis4 57_Margen" xfId="41385" xr:uid="{F7F54A64-397C-459C-94BF-0FF3EAC5E3CE}"/>
    <cellStyle name="40% - Énfasis4 58" xfId="11518" xr:uid="{955AD9E9-C78E-4B1D-91A6-03DF6D7946E2}"/>
    <cellStyle name="40% - Énfasis4 58 2" xfId="11519" xr:uid="{EDC322DF-38DF-4606-8A17-3080347EECAD}"/>
    <cellStyle name="40% - Énfasis4 58_Margen" xfId="41386" xr:uid="{D4AC1BA3-B451-4C4A-B2A6-66C5032166D6}"/>
    <cellStyle name="40% - Énfasis4 59" xfId="11520" xr:uid="{1556AF6A-7674-42EC-B069-0960A1E0CB04}"/>
    <cellStyle name="40% - Énfasis4 59 2" xfId="11521" xr:uid="{F6F5A0BF-0750-4871-8576-C5CDE1F04563}"/>
    <cellStyle name="40% - Énfasis4 59_Margen" xfId="41387" xr:uid="{837323D8-E9CD-40CB-BD23-86DA6A0794BA}"/>
    <cellStyle name="40% - Énfasis4 6" xfId="11522" xr:uid="{CCD3B0BE-4F23-462D-95E4-B6C966BD5964}"/>
    <cellStyle name="40% - Énfasis4 6 2" xfId="11523" xr:uid="{B82BEEC1-6CCE-423A-9895-4879A7F3B85F}"/>
    <cellStyle name="40% - Énfasis4 6 3" xfId="11524" xr:uid="{618428F4-0869-4306-9D7D-F809CC840822}"/>
    <cellStyle name="40% - Énfasis4 6_Margen" xfId="41388" xr:uid="{60E23D1A-5CC3-40AD-9F47-A57AD23999CA}"/>
    <cellStyle name="40% - Énfasis4 60" xfId="11525" xr:uid="{04145CBC-7508-4D0A-BC91-EA8F16782E0A}"/>
    <cellStyle name="40% - Énfasis4 60 2" xfId="11526" xr:uid="{FCDDE207-6EC0-46A2-A31F-EC0DD62268B2}"/>
    <cellStyle name="40% - Énfasis4 60_Margen" xfId="41389" xr:uid="{1A73ACF0-2729-476C-98C5-FEE223414467}"/>
    <cellStyle name="40% - Énfasis4 61" xfId="11527" xr:uid="{82219FEB-A79E-4FF4-9D3E-81F82B569552}"/>
    <cellStyle name="40% - Énfasis4 61 2" xfId="11528" xr:uid="{A78752D4-70E7-4395-9207-B711836EC5F7}"/>
    <cellStyle name="40% - Énfasis4 61_Margen" xfId="41390" xr:uid="{73C411DE-2150-4752-A2AC-6A16E5BDEB30}"/>
    <cellStyle name="40% - Énfasis4 62" xfId="11529" xr:uid="{20709268-7433-4148-81A9-8166BBE476D0}"/>
    <cellStyle name="40% - Énfasis4 62 2" xfId="11530" xr:uid="{2FF38F25-DB67-4194-8B42-49A552480E68}"/>
    <cellStyle name="40% - Énfasis4 62_Margen" xfId="41391" xr:uid="{EC4EE338-0640-41B9-B330-BA2B068FE98C}"/>
    <cellStyle name="40% - Énfasis4 63" xfId="11531" xr:uid="{E8D1155F-B81A-4A7C-9DBA-1F08DF60515C}"/>
    <cellStyle name="40% - Énfasis4 63 2" xfId="11532" xr:uid="{7527DB05-ABEB-497F-9B18-D231C249905A}"/>
    <cellStyle name="40% - Énfasis4 63_Margen" xfId="41392" xr:uid="{1CEC966B-75E9-460D-BD6D-BCE02F2F345B}"/>
    <cellStyle name="40% - Énfasis4 64" xfId="11533" xr:uid="{021C21DA-99CD-4C46-8A6D-DC906DC1034A}"/>
    <cellStyle name="40% - Énfasis4 64 2" xfId="11534" xr:uid="{17C146D8-205A-4B98-836F-15AE95218F8A}"/>
    <cellStyle name="40% - Énfasis4 64_Margen" xfId="41393" xr:uid="{DBA32D65-0B18-436F-90C4-AF664E2B7FB1}"/>
    <cellStyle name="40% - Énfasis4 65" xfId="11535" xr:uid="{83239CAC-4F49-4E6D-A9B0-B5E7F6B81324}"/>
    <cellStyle name="40% - Énfasis4 65 2" xfId="11536" xr:uid="{155331AB-14E7-434B-A94A-E0032B80670E}"/>
    <cellStyle name="40% - Énfasis4 65_Margen" xfId="41394" xr:uid="{47C68436-F3B1-41F6-AA6D-9D19917F20F8}"/>
    <cellStyle name="40% - Énfasis4 66" xfId="11537" xr:uid="{6342900A-EF28-4E5D-8B51-7A23D5E4E431}"/>
    <cellStyle name="40% - Énfasis4 66 2" xfId="11538" xr:uid="{09D17A7F-0154-4E32-9DA7-E0CE82975317}"/>
    <cellStyle name="40% - Énfasis4 66_Margen" xfId="41395" xr:uid="{34050755-AA8E-4588-BB52-ECBFFBB2B548}"/>
    <cellStyle name="40% - Énfasis4 67" xfId="11539" xr:uid="{6A2A1B18-55B5-4806-82D7-D0A0725D1BEB}"/>
    <cellStyle name="40% - Énfasis4 67 2" xfId="11540" xr:uid="{74D38ED5-4F86-4BD5-8C6D-2AE1AD185360}"/>
    <cellStyle name="40% - Énfasis4 67_Margen" xfId="41396" xr:uid="{7C003C6E-1C17-415D-9BF8-16CBFB91F7BE}"/>
    <cellStyle name="40% - Énfasis4 68" xfId="11541" xr:uid="{88984CA4-FC37-4514-BD25-FC541D244714}"/>
    <cellStyle name="40% - Énfasis4 68 2" xfId="11542" xr:uid="{537B0C2A-39D8-452E-9FF1-ADD43BE28E33}"/>
    <cellStyle name="40% - Énfasis4 68_Margen" xfId="41397" xr:uid="{A9AD09F3-4EF3-4F22-A0B4-51952C269505}"/>
    <cellStyle name="40% - Énfasis4 69" xfId="11543" xr:uid="{E526E425-8F9C-471B-B6D5-EC5F5DDF109F}"/>
    <cellStyle name="40% - Énfasis4 69 2" xfId="11544" xr:uid="{23459477-153C-48AC-9908-42E925742040}"/>
    <cellStyle name="40% - Énfasis4 69_Margen" xfId="41398" xr:uid="{921FDED5-039F-48FA-8106-6AE6B2386707}"/>
    <cellStyle name="40% - Énfasis4 7" xfId="11545" xr:uid="{61E7B6BD-47E9-4F1C-AA5D-6B04E2A1A835}"/>
    <cellStyle name="40% - Énfasis4 7 2" xfId="11546" xr:uid="{7ED7D30A-74F6-4B0C-B645-BEAA18DA88E2}"/>
    <cellStyle name="40% - Énfasis4 7 3" xfId="11547" xr:uid="{427A8855-25CE-4A93-AD0C-6B8B7CD91F77}"/>
    <cellStyle name="40% - Énfasis4 7_Margen" xfId="41399" xr:uid="{B1B25B2E-3B1B-4EF9-A496-8F798FEBE985}"/>
    <cellStyle name="40% - Énfasis4 70" xfId="11548" xr:uid="{FA7B28E9-CAE5-4D83-824D-3414D0389AC3}"/>
    <cellStyle name="40% - Énfasis4 70 2" xfId="11549" xr:uid="{C351C076-AA67-423F-B939-1D6A67857ECF}"/>
    <cellStyle name="40% - Énfasis4 70_Margen" xfId="41400" xr:uid="{EBCCB3A8-88F9-48BB-B6FB-D516F3143AEF}"/>
    <cellStyle name="40% - Énfasis4 71" xfId="11550" xr:uid="{F16788DD-4750-4F6A-9D31-276CB44034B4}"/>
    <cellStyle name="40% - Énfasis4 71 2" xfId="11551" xr:uid="{ECD424EF-62E7-4034-9CC3-C98D2EB72F9B}"/>
    <cellStyle name="40% - Énfasis4 71_Margen" xfId="41401" xr:uid="{3596E699-33BB-4108-880D-4D080556D52B}"/>
    <cellStyle name="40% - Énfasis4 72" xfId="11552" xr:uid="{FC155F38-402E-434B-BA36-6F5656E91CA9}"/>
    <cellStyle name="40% - Énfasis4 72 2" xfId="11553" xr:uid="{ABEA3E7C-37EF-404B-9214-3033141C4768}"/>
    <cellStyle name="40% - Énfasis4 72_Margen" xfId="41402" xr:uid="{149D6A2C-C36E-4BE5-8473-C9F44AC961E2}"/>
    <cellStyle name="40% - Énfasis4 73" xfId="11554" xr:uid="{9CA9B3CE-6974-4D5D-8F2F-F633E8CDFA77}"/>
    <cellStyle name="40% - Énfasis4 73 2" xfId="11555" xr:uid="{462FFD96-5EB6-4F8C-9F8F-B1AE66D9C630}"/>
    <cellStyle name="40% - Énfasis4 73_Margen" xfId="41403" xr:uid="{B69AD969-8EC5-4AEA-A183-EA1F46C7293D}"/>
    <cellStyle name="40% - Énfasis4 74" xfId="11556" xr:uid="{B94727DB-0583-41F8-AC5B-C79873ABD614}"/>
    <cellStyle name="40% - Énfasis4 74 2" xfId="11557" xr:uid="{3EA3F8CB-76E8-434A-9595-D1C2DB196B9F}"/>
    <cellStyle name="40% - Énfasis4 74_Margen" xfId="41404" xr:uid="{DB3C3510-CD3C-41DC-88CB-30B803D15E64}"/>
    <cellStyle name="40% - Énfasis4 75" xfId="11558" xr:uid="{CD6AFFBF-8F05-4FA9-8D13-893B051344F0}"/>
    <cellStyle name="40% - Énfasis4 75 2" xfId="11559" xr:uid="{3C74D3FB-DD86-418A-8D89-D6CE7FC726EC}"/>
    <cellStyle name="40% - Énfasis4 75_Margen" xfId="41405" xr:uid="{A6EDC245-4D7A-4DE4-B9DA-620A5C3D1EC0}"/>
    <cellStyle name="40% - Énfasis4 76" xfId="11560" xr:uid="{4B5D0223-CB7E-4A0E-9EE8-18056AFE92C1}"/>
    <cellStyle name="40% - Énfasis4 76 2" xfId="11561" xr:uid="{788BFDAA-FF0C-46D5-BB12-EED5291820C0}"/>
    <cellStyle name="40% - Énfasis4 76_Margen" xfId="41406" xr:uid="{72B4F17B-D6F1-45EF-83CB-880FB9EC02F7}"/>
    <cellStyle name="40% - Énfasis4 77" xfId="11562" xr:uid="{E872BC67-B806-424C-BC4F-00AE764BB261}"/>
    <cellStyle name="40% - Énfasis4 77 2" xfId="11563" xr:uid="{88880E99-3B11-4A0A-BDDE-9500E0B43177}"/>
    <cellStyle name="40% - Énfasis4 77_Margen" xfId="41407" xr:uid="{28993BFC-D6E5-4AFD-95ED-0FE8ED28B86B}"/>
    <cellStyle name="40% - Énfasis4 78" xfId="11564" xr:uid="{A8278998-0B1F-4629-A29E-CD46F7135CCD}"/>
    <cellStyle name="40% - Énfasis4 78 2" xfId="11565" xr:uid="{4E601813-A2A6-43B8-9A5F-96F63CA41EA0}"/>
    <cellStyle name="40% - Énfasis4 78_Margen" xfId="41408" xr:uid="{A5D6BD8B-48B9-41FF-A86D-A6F3749DD962}"/>
    <cellStyle name="40% - Énfasis4 79" xfId="11566" xr:uid="{6AB645BA-C53E-4DB8-9A75-A33B9BB942CF}"/>
    <cellStyle name="40% - Énfasis4 79 2" xfId="11567" xr:uid="{7DCBBD6C-FCCE-4F2B-A429-AFD0AFF7DF93}"/>
    <cellStyle name="40% - Énfasis4 79_Margen" xfId="41409" xr:uid="{251CD311-8FDD-4191-B3C6-5CFD35332CA2}"/>
    <cellStyle name="40% - Énfasis4 8" xfId="11568" xr:uid="{7286AEE3-5570-43CF-8D39-D1B9E8BBED02}"/>
    <cellStyle name="40% - Énfasis4 8 2" xfId="11569" xr:uid="{7B901AFE-9443-4E20-93BB-7DD26B935FB9}"/>
    <cellStyle name="40% - Énfasis4 8 3" xfId="11570" xr:uid="{B9FFD5C2-43E5-4786-8AFB-4F21ACCC3BEB}"/>
    <cellStyle name="40% - Énfasis4 8_Margen" xfId="41410" xr:uid="{EE18899F-FAF2-4983-9922-22C57BB534F4}"/>
    <cellStyle name="40% - Énfasis4 80" xfId="11571" xr:uid="{918E48D4-8EFC-4EF3-8454-5730FB67DA83}"/>
    <cellStyle name="40% - Énfasis4 80 2" xfId="11572" xr:uid="{EF41B865-CCB2-4021-BCB3-01D22BB74150}"/>
    <cellStyle name="40% - Énfasis4 80_Margen" xfId="41411" xr:uid="{88FFE57F-1AA3-4FC7-AECF-1ED96BB88331}"/>
    <cellStyle name="40% - Énfasis4 81" xfId="11573" xr:uid="{C5E3300C-4FAC-462D-8408-C7E59DFEE66E}"/>
    <cellStyle name="40% - Énfasis4 81 2" xfId="11574" xr:uid="{F6ED6670-048E-42B4-A915-B9375C90074D}"/>
    <cellStyle name="40% - Énfasis4 81_Margen" xfId="41412" xr:uid="{2C8D2E1A-B5B9-4991-9672-428C9729E2A3}"/>
    <cellStyle name="40% - Énfasis4 82" xfId="11575" xr:uid="{4C8EDCCB-2E29-4A6B-9FF8-524C01772CE6}"/>
    <cellStyle name="40% - Énfasis4 82 2" xfId="11576" xr:uid="{8FF5C849-EE55-41A6-BB52-D8AAC3FEDB19}"/>
    <cellStyle name="40% - Énfasis4 82_Margen" xfId="41413" xr:uid="{6643BA47-39F6-4523-9D5D-4C661B6B1006}"/>
    <cellStyle name="40% - Énfasis4 83" xfId="11577" xr:uid="{18F0BC3A-6882-481A-BBD9-FF2A0C2EDC96}"/>
    <cellStyle name="40% - Énfasis4 83 2" xfId="11578" xr:uid="{1AE370E3-5914-4B22-8045-B407300F9E17}"/>
    <cellStyle name="40% - Énfasis4 83_Margen" xfId="41414" xr:uid="{3F06534C-F6BF-4024-A21A-93E4B6CAFF7C}"/>
    <cellStyle name="40% - Énfasis4 84" xfId="11579" xr:uid="{B23A7E02-5AA7-47E8-B98A-80E2AE0C90A9}"/>
    <cellStyle name="40% - Énfasis4 84 2" xfId="11580" xr:uid="{173B7060-4439-47BC-ACC0-943C33ACCCD5}"/>
    <cellStyle name="40% - Énfasis4 84_Margen" xfId="41415" xr:uid="{103592C3-7027-4CB9-B4AB-4FAD06BA75EA}"/>
    <cellStyle name="40% - Énfasis4 85" xfId="11581" xr:uid="{1C018441-35D7-4684-8632-A806DD911827}"/>
    <cellStyle name="40% - Énfasis4 85 2" xfId="11582" xr:uid="{DE2F1416-62F4-4153-A903-15C663421F2F}"/>
    <cellStyle name="40% - Énfasis4 85_Margen" xfId="41416" xr:uid="{C87D7E47-45B5-4A62-90A0-8E7A978202E0}"/>
    <cellStyle name="40% - Énfasis4 86" xfId="11583" xr:uid="{9E6892A1-F412-4DDD-A2E9-6460AA3156AB}"/>
    <cellStyle name="40% - Énfasis4 86 2" xfId="11584" xr:uid="{527E0F67-7743-4E5F-9E52-153E630967F5}"/>
    <cellStyle name="40% - Énfasis4 86_Margen" xfId="41417" xr:uid="{598AF54F-C7C1-434D-8969-D9D75E1F2AD8}"/>
    <cellStyle name="40% - Énfasis4 87" xfId="11585" xr:uid="{BF9C09F7-0E80-43B7-A177-4F951236199F}"/>
    <cellStyle name="40% - Énfasis4 87 2" xfId="11586" xr:uid="{A8FA4837-A038-4445-BA6F-6FEB936F5868}"/>
    <cellStyle name="40% - Énfasis4 87_Margen" xfId="41418" xr:uid="{3DD9BA9B-AC93-4FC6-8322-4D4C3A07A6F4}"/>
    <cellStyle name="40% - Énfasis4 88" xfId="11587" xr:uid="{C6D069A0-E4E8-47FF-B119-904E4F57448D}"/>
    <cellStyle name="40% - Énfasis4 88 2" xfId="11588" xr:uid="{14F7295D-0F08-4DA9-ACFC-E9B9BA7172DC}"/>
    <cellStyle name="40% - Énfasis4 88_Margen" xfId="41419" xr:uid="{FFDC5EB3-7236-434E-BC57-7D986CAE16C5}"/>
    <cellStyle name="40% - Énfasis4 89" xfId="11589" xr:uid="{7A4D4B42-0B3E-4E53-A9C1-80FEE768927B}"/>
    <cellStyle name="40% - Énfasis4 89 2" xfId="11590" xr:uid="{98098D63-65FC-48C8-A05E-2C889E204D8B}"/>
    <cellStyle name="40% - Énfasis4 89_Margen" xfId="41420" xr:uid="{4DAB59A7-AA8D-4D47-91C4-7146841FF04A}"/>
    <cellStyle name="40% - Énfasis4 9" xfId="11591" xr:uid="{FEF8A091-C064-47F5-92DD-EB8DC7C4E65E}"/>
    <cellStyle name="40% - Énfasis4 9 2" xfId="11592" xr:uid="{F5DF1A2A-C216-445C-89F0-884976398D6E}"/>
    <cellStyle name="40% - Énfasis4 9 3" xfId="11593" xr:uid="{23EEC823-FA30-496C-B610-2B4C24C1EBAC}"/>
    <cellStyle name="40% - Énfasis4 9_Margen" xfId="41421" xr:uid="{C2AD7EE0-5759-416F-9704-DB34F292634D}"/>
    <cellStyle name="40% - Énfasis4 90" xfId="11594" xr:uid="{32560B17-AFAC-4973-BB60-BBEF43AF709D}"/>
    <cellStyle name="40% - Énfasis4 90 2" xfId="11595" xr:uid="{1FCE1C80-83C5-4A0D-B393-3D8A736720EE}"/>
    <cellStyle name="40% - Énfasis4 90_Margen" xfId="41422" xr:uid="{721ED3D9-CD0D-4B20-9E6B-C3591F6163CC}"/>
    <cellStyle name="40% - Énfasis4 91" xfId="11596" xr:uid="{79272B74-5CA6-4445-BCC1-B77D82C824D1}"/>
    <cellStyle name="40% - Énfasis4 91 2" xfId="11597" xr:uid="{3CD14072-C5D6-46D3-90AA-BA20D470391E}"/>
    <cellStyle name="40% - Énfasis4 91_Margen" xfId="41423" xr:uid="{935E39C1-F22C-4D27-9A42-4D17CBC97E1E}"/>
    <cellStyle name="40% - Énfasis4 92" xfId="11598" xr:uid="{DBB95228-D040-422B-93EB-A15CAF57F749}"/>
    <cellStyle name="40% - Énfasis4 92 2" xfId="11599" xr:uid="{2AC1F0A0-F3A4-45A1-8361-460053A9195F}"/>
    <cellStyle name="40% - Énfasis4 92_Margen" xfId="41424" xr:uid="{0BDCA159-5DF5-46EE-8FCC-7B4C343E8E0C}"/>
    <cellStyle name="40% - Énfasis4 93" xfId="11600" xr:uid="{AF85CDF2-A864-43E2-80C4-4E768DE91CAA}"/>
    <cellStyle name="40% - Énfasis4 93 2" xfId="11601" xr:uid="{9A6DB5D2-B43E-40D5-90AA-614B77B487B5}"/>
    <cellStyle name="40% - Énfasis4 93_Margen" xfId="41425" xr:uid="{A0DD82D9-82B9-4CC8-956D-42D188AEE5FB}"/>
    <cellStyle name="40% - Énfasis4 94" xfId="11602" xr:uid="{BB32A757-48FC-4910-9F3E-54C6C431D3E7}"/>
    <cellStyle name="40% - Énfasis4 94 2" xfId="11603" xr:uid="{78D1D14A-28F6-4BF9-9F2E-1C7F038C2F66}"/>
    <cellStyle name="40% - Énfasis4 94_Margen" xfId="41426" xr:uid="{72B5EBF4-26C7-460C-B448-CCA476C6CA3B}"/>
    <cellStyle name="40% - Énfasis4 95" xfId="11604" xr:uid="{0B5A1ED9-2872-484B-A421-E1D54285150E}"/>
    <cellStyle name="40% - Énfasis4 95 2" xfId="11605" xr:uid="{B41789A3-8073-494B-96C6-72E6D8BBC9D3}"/>
    <cellStyle name="40% - Énfasis4 95_Margen" xfId="41427" xr:uid="{C09A7075-9A2E-4BA4-9A1D-4A6FB2215991}"/>
    <cellStyle name="40% - Énfasis4 96" xfId="11606" xr:uid="{33ADA760-933C-4047-B818-EFA44580FBC9}"/>
    <cellStyle name="40% - Énfasis4 96 2" xfId="11607" xr:uid="{BCEB42D9-FDC7-4B45-8B44-12B33AA1C275}"/>
    <cellStyle name="40% - Énfasis4 96_Margen" xfId="41428" xr:uid="{3CA46B12-190B-4623-998E-DBC53E4BADB9}"/>
    <cellStyle name="40% - Énfasis4 97" xfId="11608" xr:uid="{A0466836-21A1-4DB2-95DF-72E6319C40B9}"/>
    <cellStyle name="40% - Énfasis4 97 2" xfId="11609" xr:uid="{C3EE5A5A-E2F0-4003-BCF9-9EC365BBB595}"/>
    <cellStyle name="40% - Énfasis4 97_Margen" xfId="41429" xr:uid="{E383A997-56C6-47A0-B6BA-4777DC3CF6EB}"/>
    <cellStyle name="40% - Énfasis4 98" xfId="11610" xr:uid="{D2707C05-ED73-440B-A479-A2D384D8A02F}"/>
    <cellStyle name="40% - Énfasis4 98 2" xfId="11611" xr:uid="{BBC02F06-D6D9-43F9-A705-DD519F1458B7}"/>
    <cellStyle name="40% - Énfasis4 98_Margen" xfId="41430" xr:uid="{FDBFC09C-08FC-48F0-B7A1-E34A01433AAA}"/>
    <cellStyle name="40% - Énfasis4 99" xfId="11612" xr:uid="{5F323E7A-2EA3-4AAB-BF01-3BA7F9702894}"/>
    <cellStyle name="40% - Énfasis4 99 2" xfId="11613" xr:uid="{E8E59511-1AAC-44D1-AD8C-06CAC0539B6C}"/>
    <cellStyle name="40% - Énfasis4 99_Margen" xfId="41431" xr:uid="{EF5C8819-4672-4791-8959-14F458FF6C9F}"/>
    <cellStyle name="40% - Énfasis5 10" xfId="11614" xr:uid="{E7D90CD8-2A20-46B7-90A7-C342FE7EF465}"/>
    <cellStyle name="40% - Énfasis5 10 2" xfId="11615" xr:uid="{E9981EED-3B31-47F7-B9E8-C9EA4C823CAC}"/>
    <cellStyle name="40% - Énfasis5 10 3" xfId="11616" xr:uid="{E8526912-61FB-48E1-8A02-C2E3E90C25AA}"/>
    <cellStyle name="40% - Énfasis5 10_Margen" xfId="41432" xr:uid="{D27134EC-FF63-45DC-869A-E7DE48754B94}"/>
    <cellStyle name="40% - Énfasis5 100" xfId="11617" xr:uid="{C317CC3B-38BC-4B41-8833-A6E055E49D8B}"/>
    <cellStyle name="40% - Énfasis5 100 2" xfId="11618" xr:uid="{CA5D2EBD-ADE9-4B5A-8FE9-ED10856FDD4C}"/>
    <cellStyle name="40% - Énfasis5 100_Margen" xfId="41433" xr:uid="{06A74539-2B30-4763-8759-138A7863864F}"/>
    <cellStyle name="40% - Énfasis5 101" xfId="11619" xr:uid="{EFF91C31-F186-49EB-8B8A-75AA79F0351A}"/>
    <cellStyle name="40% - Énfasis5 101 2" xfId="11620" xr:uid="{BF8DAF6E-AD2B-49C6-9558-9220630B96E4}"/>
    <cellStyle name="40% - Énfasis5 101_Margen" xfId="41434" xr:uid="{AF97FE6E-045A-4B0E-8F5C-9794DBE62AF4}"/>
    <cellStyle name="40% - Énfasis5 102" xfId="11621" xr:uid="{EF3A62D7-3E14-42BA-B0E6-BC26D824EF86}"/>
    <cellStyle name="40% - Énfasis5 102 2" xfId="11622" xr:uid="{9C7CA8C6-6D67-42C1-834C-FF97185B3182}"/>
    <cellStyle name="40% - Énfasis5 102_Margen" xfId="41435" xr:uid="{BCC46913-A3F8-4883-A3F3-4FF6C1D696DE}"/>
    <cellStyle name="40% - Énfasis5 103" xfId="11623" xr:uid="{2739618F-F4C7-40C7-9DF7-201215C3F2C4}"/>
    <cellStyle name="40% - Énfasis5 103 2" xfId="11624" xr:uid="{61812FB6-CE64-43B1-B1E7-ABA14EFD074A}"/>
    <cellStyle name="40% - Énfasis5 103_Margen" xfId="41436" xr:uid="{EE8F0748-9847-4711-BD80-C3DFD63F93C7}"/>
    <cellStyle name="40% - Énfasis5 104" xfId="11625" xr:uid="{E3E66096-0B7F-49C4-8031-41BD6335DDAF}"/>
    <cellStyle name="40% - Énfasis5 104 2" xfId="11626" xr:uid="{CD283957-1F7F-4B58-83D6-9F2E6DAA780B}"/>
    <cellStyle name="40% - Énfasis5 104_Margen" xfId="41437" xr:uid="{7F06C412-D300-47E0-B30E-66E1E6F97ED4}"/>
    <cellStyle name="40% - Énfasis5 105" xfId="11627" xr:uid="{2BB24B68-2AAB-4546-B03D-4699E21AA20E}"/>
    <cellStyle name="40% - Énfasis5 105 2" xfId="11628" xr:uid="{E54B2409-0692-45BF-B1C8-EA25F7DACCE2}"/>
    <cellStyle name="40% - Énfasis5 105_Margen" xfId="41438" xr:uid="{29A2A3BF-264A-461A-A742-931F881F3D4D}"/>
    <cellStyle name="40% - Énfasis5 106" xfId="11629" xr:uid="{01AA4EEF-429E-4B16-84CF-72976EBEF6DA}"/>
    <cellStyle name="40% - Énfasis5 106 2" xfId="11630" xr:uid="{B15CF52C-312F-4580-BD6E-3B642B47B26B}"/>
    <cellStyle name="40% - Énfasis5 106_Margen" xfId="41439" xr:uid="{63D3CA6E-88F0-45F8-9719-0C4396FFCF13}"/>
    <cellStyle name="40% - Énfasis5 107" xfId="11631" xr:uid="{7E19A987-C125-42E1-AB8E-8060F479B92C}"/>
    <cellStyle name="40% - Énfasis5 107 2" xfId="11632" xr:uid="{C7A136DB-C10B-4914-B400-70A0056466C2}"/>
    <cellStyle name="40% - Énfasis5 107_Margen" xfId="41440" xr:uid="{A198FD55-15A6-4BF5-B9F0-DADEC7122553}"/>
    <cellStyle name="40% - Énfasis5 108" xfId="11633" xr:uid="{BB8A341E-7C26-41AE-A6B9-BF5170292396}"/>
    <cellStyle name="40% - Énfasis5 108 2" xfId="11634" xr:uid="{DE961811-3663-42C5-A7E6-3CE919D8D32B}"/>
    <cellStyle name="40% - Énfasis5 108_Margen" xfId="41441" xr:uid="{A95C3794-7573-40C4-9DE5-8E7B4A51BA40}"/>
    <cellStyle name="40% - Énfasis5 109" xfId="11635" xr:uid="{B7C8A546-AEE3-4203-8705-28A219EA7442}"/>
    <cellStyle name="40% - Énfasis5 109 2" xfId="11636" xr:uid="{77416C6A-FD08-4D3A-8599-0335FC4A1AF0}"/>
    <cellStyle name="40% - Énfasis5 109_Margen" xfId="41442" xr:uid="{5AD7189F-B2F7-4ABF-88B7-B03FB4AFDAB2}"/>
    <cellStyle name="40% - Énfasis5 11" xfId="11637" xr:uid="{8A61F568-DE8F-42EC-B3CA-9790BEC7B9F7}"/>
    <cellStyle name="40% - Énfasis5 11 2" xfId="11638" xr:uid="{4EEB596F-67A9-4351-9F7D-6DC084680E58}"/>
    <cellStyle name="40% - Énfasis5 11_Margen" xfId="41443" xr:uid="{BD0129DD-3B2E-4DCA-8E95-1159ECBA1FBD}"/>
    <cellStyle name="40% - Énfasis5 110" xfId="11639" xr:uid="{F1474233-C599-406B-81F9-8D18D2085F66}"/>
    <cellStyle name="40% - Énfasis5 110 2" xfId="11640" xr:uid="{E547AB76-F6FE-4D61-8E06-A3FDD3F63ECD}"/>
    <cellStyle name="40% - Énfasis5 110_Margen" xfId="41444" xr:uid="{34778D1E-D9CC-4B12-BCB7-B83150C0AF6D}"/>
    <cellStyle name="40% - Énfasis5 111" xfId="11641" xr:uid="{1924E6EA-7371-4CFB-BD0A-93A2E8D9EC16}"/>
    <cellStyle name="40% - Énfasis5 111 2" xfId="11642" xr:uid="{93E0386D-9FB5-49FB-A4DC-809F588C13EE}"/>
    <cellStyle name="40% - Énfasis5 111_Margen" xfId="41445" xr:uid="{5A05F1BA-9BE2-4C59-85A1-0BCD00197702}"/>
    <cellStyle name="40% - Énfasis5 112" xfId="11643" xr:uid="{5DE56580-EBBB-4B50-A884-CDC83CF984B9}"/>
    <cellStyle name="40% - Énfasis5 112 2" xfId="11644" xr:uid="{A3F66557-227D-426B-B5B5-E2AEF8753BA1}"/>
    <cellStyle name="40% - Énfasis5 112_Margen" xfId="41446" xr:uid="{94D1EFB6-A83B-42EC-99F7-AD758AE06E1E}"/>
    <cellStyle name="40% - Énfasis5 113" xfId="11645" xr:uid="{3A0D2CAD-124E-4F02-9D23-AA1490A0565E}"/>
    <cellStyle name="40% - Énfasis5 113 2" xfId="11646" xr:uid="{48B66B6D-5DCE-4615-8C97-711F7BE27F83}"/>
    <cellStyle name="40% - Énfasis5 113_Margen" xfId="41447" xr:uid="{56253C17-1651-4A1E-91B5-E7A3D99CB299}"/>
    <cellStyle name="40% - Énfasis5 114" xfId="11647" xr:uid="{C43B8E4E-DA80-48EE-994B-7C5948849B8C}"/>
    <cellStyle name="40% - Énfasis5 114 2" xfId="11648" xr:uid="{DAE8C7F5-42FA-4BE8-BAF7-B1434C34FDD1}"/>
    <cellStyle name="40% - Énfasis5 114_Margen" xfId="41448" xr:uid="{6FC2CA17-1E5E-4300-AB3D-FB739B9FD8F0}"/>
    <cellStyle name="40% - Énfasis5 115" xfId="11649" xr:uid="{202CFFD2-E288-4603-A523-53B5D29C1ADA}"/>
    <cellStyle name="40% - Énfasis5 115 2" xfId="11650" xr:uid="{2271A622-74E1-48BE-87C3-5A89656D96A2}"/>
    <cellStyle name="40% - Énfasis5 115_Margen" xfId="41449" xr:uid="{950B21D8-01F3-47A2-ABB1-D7C04BBB794C}"/>
    <cellStyle name="40% - Énfasis5 116" xfId="11651" xr:uid="{795D0913-EC54-40C6-A6DC-8CF18E93D6CC}"/>
    <cellStyle name="40% - Énfasis5 116 2" xfId="11652" xr:uid="{E52B5AFA-42B2-4DB9-B879-A14E1F4A030F}"/>
    <cellStyle name="40% - Énfasis5 116_Margen" xfId="41450" xr:uid="{8177A39D-A222-480F-8AC6-227E59A5EC87}"/>
    <cellStyle name="40% - Énfasis5 117" xfId="11653" xr:uid="{7B6F9DD5-154E-4ACF-97C9-AA4C31195B11}"/>
    <cellStyle name="40% - Énfasis5 117 2" xfId="11654" xr:uid="{4C3AA004-6FF2-446B-9EC7-7E6A6D8353BD}"/>
    <cellStyle name="40% - Énfasis5 117_Margen" xfId="41451" xr:uid="{7356E9DA-6B90-424A-9BDC-D5524BD60E8D}"/>
    <cellStyle name="40% - Énfasis5 118" xfId="11655" xr:uid="{3855FBE4-9762-4CAF-B6F9-AB628A17E28D}"/>
    <cellStyle name="40% - Énfasis5 118 2" xfId="11656" xr:uid="{DFC6F84D-2452-42A4-A1C7-70DBEB3316B2}"/>
    <cellStyle name="40% - Énfasis5 118_Margen" xfId="41452" xr:uid="{D94EEE02-47EB-4840-A1A4-A9649161FC60}"/>
    <cellStyle name="40% - Énfasis5 119" xfId="11657" xr:uid="{2A70B15C-0DAD-43FB-81D9-04640BA6086C}"/>
    <cellStyle name="40% - Énfasis5 119 2" xfId="11658" xr:uid="{8BB11206-72F7-4B13-89BD-B6FDEC7CB111}"/>
    <cellStyle name="40% - Énfasis5 119_Margen" xfId="41453" xr:uid="{3C6AC824-6AD0-4CD2-ADEA-7864CCBF7B32}"/>
    <cellStyle name="40% - Énfasis5 12" xfId="11659" xr:uid="{21E0A2B7-BFCC-456E-87DE-E5F127000889}"/>
    <cellStyle name="40% - Énfasis5 12 2" xfId="11660" xr:uid="{3AAE31F4-1616-4526-9AB8-281B7C76A0D1}"/>
    <cellStyle name="40% - Énfasis5 12_Margen" xfId="41454" xr:uid="{C9D98A72-FEF1-4FD4-86FA-CF19D332ADAF}"/>
    <cellStyle name="40% - Énfasis5 120" xfId="11661" xr:uid="{A1FC1A96-DAE0-4F1D-B150-ED31E93F8161}"/>
    <cellStyle name="40% - Énfasis5 120 2" xfId="11662" xr:uid="{F731009A-C3DE-4A99-9D09-05E405C5EC76}"/>
    <cellStyle name="40% - Énfasis5 120_Margen" xfId="41455" xr:uid="{F8AF3B2C-C5E8-4926-A6BD-FF6EEDB33FE0}"/>
    <cellStyle name="40% - Énfasis5 121" xfId="11663" xr:uid="{663B1BFC-79B9-43F5-9697-DBD678655CC3}"/>
    <cellStyle name="40% - Énfasis5 121 2" xfId="11664" xr:uid="{F5C9529B-E6F2-49D7-AAC4-7FC62C90CB27}"/>
    <cellStyle name="40% - Énfasis5 121_Margen" xfId="41456" xr:uid="{E5D796CC-8021-4CAD-A4AF-73208EFE6D58}"/>
    <cellStyle name="40% - Énfasis5 122" xfId="11665" xr:uid="{7867C818-5D11-4D8E-9B11-A2C72E807E9F}"/>
    <cellStyle name="40% - Énfasis5 122 2" xfId="11666" xr:uid="{EF5EBE15-8968-4750-A347-F051713CE8D0}"/>
    <cellStyle name="40% - Énfasis5 122_Margen" xfId="41457" xr:uid="{424E8292-2721-4EAA-B2B2-A3569A1212C7}"/>
    <cellStyle name="40% - Énfasis5 123" xfId="11667" xr:uid="{0AC674F3-4DC5-42CC-BA3E-048DEB14BD92}"/>
    <cellStyle name="40% - Énfasis5 123 2" xfId="11668" xr:uid="{B6719221-E053-4E7A-9144-29D9B4B900A8}"/>
    <cellStyle name="40% - Énfasis5 123_Margen" xfId="41458" xr:uid="{C0454609-FC4D-4728-BF72-D74BECEED06A}"/>
    <cellStyle name="40% - Énfasis5 124" xfId="11669" xr:uid="{6345A850-0B9F-4E80-BDBC-99502C5843F4}"/>
    <cellStyle name="40% - Énfasis5 124 2" xfId="11670" xr:uid="{E8C01AED-37B0-44EA-9C1F-06EB22887947}"/>
    <cellStyle name="40% - Énfasis5 124_Margen" xfId="41459" xr:uid="{62CA16F2-AE87-428A-B604-6EDC28EA28A1}"/>
    <cellStyle name="40% - Énfasis5 125" xfId="11671" xr:uid="{8983E111-7902-491A-ADD7-8AE14CBD8CB2}"/>
    <cellStyle name="40% - Énfasis5 125 2" xfId="11672" xr:uid="{9A802FEF-95DF-4CB5-8B46-DDABECAAB8CE}"/>
    <cellStyle name="40% - Énfasis5 125_Margen" xfId="41460" xr:uid="{DEABBC5A-FCD2-41E3-9A78-2A446CC67336}"/>
    <cellStyle name="40% - Énfasis5 126" xfId="11673" xr:uid="{FC94F5B1-989B-4886-881B-D774D422BAAE}"/>
    <cellStyle name="40% - Énfasis5 126 2" xfId="11674" xr:uid="{BAF7D9D5-79BC-488D-BD9A-4BF3626C568C}"/>
    <cellStyle name="40% - Énfasis5 126_Margen" xfId="41461" xr:uid="{B5455B68-2B02-4985-A03D-CDAD4EC6C779}"/>
    <cellStyle name="40% - Énfasis5 127" xfId="11675" xr:uid="{28873B6F-F099-4A8D-B185-F513229A861B}"/>
    <cellStyle name="40% - Énfasis5 127 2" xfId="11676" xr:uid="{54CEF19B-65DF-4A29-85EE-34779C9F363F}"/>
    <cellStyle name="40% - Énfasis5 127_Margen" xfId="41462" xr:uid="{8559EE02-0C0D-49BD-84DE-0D22A6C76DAA}"/>
    <cellStyle name="40% - Énfasis5 128" xfId="11677" xr:uid="{76224018-DAF5-49EE-BE4C-1E7FDC59EA32}"/>
    <cellStyle name="40% - Énfasis5 128 2" xfId="11678" xr:uid="{BBD9A2D9-AADB-42BE-9799-D299917E169A}"/>
    <cellStyle name="40% - Énfasis5 128_Margen" xfId="41463" xr:uid="{905710C5-2051-4CDD-B9A0-A7673F950547}"/>
    <cellStyle name="40% - Énfasis5 129" xfId="11679" xr:uid="{16AC6EE1-B0FD-48A0-BB4F-00421602D50C}"/>
    <cellStyle name="40% - Énfasis5 129 2" xfId="11680" xr:uid="{F914B411-5363-4B8B-B5E0-E6A2AA81A872}"/>
    <cellStyle name="40% - Énfasis5 129_Margen" xfId="41464" xr:uid="{3B26C7D1-B404-46FC-92B5-BD12CC914506}"/>
    <cellStyle name="40% - Énfasis5 13" xfId="11681" xr:uid="{FB494831-EABE-4DFB-B5E9-5B25FA1B2D5B}"/>
    <cellStyle name="40% - Énfasis5 13 2" xfId="11682" xr:uid="{88C244AF-623A-46F6-B9C1-7AD7ABC90D8B}"/>
    <cellStyle name="40% - Énfasis5 13_Margen" xfId="41465" xr:uid="{1F417C9E-EF11-4512-BE5E-E6C91447F594}"/>
    <cellStyle name="40% - Énfasis5 130" xfId="11683" xr:uid="{AEFC0BC9-4C84-4E60-AA91-95751F1A5D0A}"/>
    <cellStyle name="40% - Énfasis5 130 2" xfId="11684" xr:uid="{29B27463-EDEC-44FC-99C1-0CB945D7DC83}"/>
    <cellStyle name="40% - Énfasis5 130_Margen" xfId="41466" xr:uid="{87DB2847-D272-4E33-9985-C35FC38A7BF8}"/>
    <cellStyle name="40% - Énfasis5 131" xfId="11685" xr:uid="{1212B008-1D8F-4C11-A00B-F74E90E8DBE0}"/>
    <cellStyle name="40% - Énfasis5 131 2" xfId="11686" xr:uid="{82095143-AFED-4AFC-85A0-A63F15F55EB8}"/>
    <cellStyle name="40% - Énfasis5 131_Margen" xfId="41467" xr:uid="{1E5C0C00-BA20-4B07-8A3A-FCD48FE160FE}"/>
    <cellStyle name="40% - Énfasis5 132" xfId="11687" xr:uid="{48CAA31C-D3D0-4653-A81D-79DCE0B2C87F}"/>
    <cellStyle name="40% - Énfasis5 132 2" xfId="11688" xr:uid="{6EC45B14-D25A-4613-AB99-CFA0B361136F}"/>
    <cellStyle name="40% - Énfasis5 132_Margen" xfId="41468" xr:uid="{5B9EA3CD-E2E6-45E0-9177-0DDE878D85C2}"/>
    <cellStyle name="40% - Énfasis5 133" xfId="11689" xr:uid="{B19C5B6E-C614-4E74-99C1-668B44DA9825}"/>
    <cellStyle name="40% - Énfasis5 133 2" xfId="11690" xr:uid="{96B878BF-07A0-4247-8C5C-E77516A4ECA5}"/>
    <cellStyle name="40% - Énfasis5 133_Margen" xfId="41469" xr:uid="{EC3B5B3C-FB31-4516-9A9F-8803F6C4099A}"/>
    <cellStyle name="40% - Énfasis5 134" xfId="11691" xr:uid="{1FB4D4A6-6AA3-4E9C-A9C7-3C95CAC9F359}"/>
    <cellStyle name="40% - Énfasis5 134 2" xfId="11692" xr:uid="{20DC39FF-C3CB-46BF-8A85-5915F17B3425}"/>
    <cellStyle name="40% - Énfasis5 134_Margen" xfId="41470" xr:uid="{8F5586A0-CC78-48D5-9003-5B79628CA8E8}"/>
    <cellStyle name="40% - Énfasis5 135" xfId="11693" xr:uid="{6122CFE3-478D-417E-898C-ECDE3F3BEE78}"/>
    <cellStyle name="40% - Énfasis5 135 2" xfId="11694" xr:uid="{4D424B94-E9CE-4DA8-B436-BE9AE8CA512F}"/>
    <cellStyle name="40% - Énfasis5 135_Margen" xfId="41471" xr:uid="{CF11D7E6-DD66-4930-820C-FA65D3777D2F}"/>
    <cellStyle name="40% - Énfasis5 136" xfId="11695" xr:uid="{06296D86-81C1-4E56-9374-2335568952C2}"/>
    <cellStyle name="40% - Énfasis5 136 2" xfId="11696" xr:uid="{4B8C405F-5211-410A-BFC4-7D77ED775E0C}"/>
    <cellStyle name="40% - Énfasis5 136_Margen" xfId="41472" xr:uid="{AE217AF7-7D3B-4A51-B327-DDE8848DBDD5}"/>
    <cellStyle name="40% - Énfasis5 137" xfId="11697" xr:uid="{3AF6C6C9-6B0A-4232-9A8C-AA0E8D278A96}"/>
    <cellStyle name="40% - Énfasis5 137 2" xfId="11698" xr:uid="{E454331F-1FD8-4248-858C-06C5050FF252}"/>
    <cellStyle name="40% - Énfasis5 137_Margen" xfId="41473" xr:uid="{F74BA9B6-6CA5-4D73-9D38-3958DED404FB}"/>
    <cellStyle name="40% - Énfasis5 138" xfId="11699" xr:uid="{52BDCF2D-D085-4A4B-A9BE-F79C2613A6C7}"/>
    <cellStyle name="40% - Énfasis5 138 2" xfId="11700" xr:uid="{DD9040D3-5D77-4ADF-A16C-933BFE9C625E}"/>
    <cellStyle name="40% - Énfasis5 138_Margen" xfId="41474" xr:uid="{54387D0A-30E2-4D90-BB0B-195E3E4F6084}"/>
    <cellStyle name="40% - Énfasis5 139" xfId="11701" xr:uid="{8F7CD0F2-5B3B-48F3-8FE7-F2B52F6D4CE1}"/>
    <cellStyle name="40% - Énfasis5 139 2" xfId="11702" xr:uid="{44BE9516-3F83-4D4B-9240-6C68E426CEF4}"/>
    <cellStyle name="40% - Énfasis5 139_Margen" xfId="41475" xr:uid="{20C8276B-F666-424C-948C-5CCC1059F027}"/>
    <cellStyle name="40% - Énfasis5 14" xfId="11703" xr:uid="{43061991-12F5-4117-9ACD-2B56D44BEB2C}"/>
    <cellStyle name="40% - Énfasis5 14 2" xfId="11704" xr:uid="{D021246B-D734-4E91-8D0C-12D707B5A3BD}"/>
    <cellStyle name="40% - Énfasis5 14_Margen" xfId="41476" xr:uid="{094B44AC-A457-4535-BE96-6141B547E78E}"/>
    <cellStyle name="40% - Énfasis5 140" xfId="11705" xr:uid="{16C3F764-1901-4DBD-BC9A-5DF19526A7DB}"/>
    <cellStyle name="40% - Énfasis5 140 2" xfId="11706" xr:uid="{3E5ACD40-474F-4AB9-8BD4-32AA1D5BA983}"/>
    <cellStyle name="40% - Énfasis5 140_Margen" xfId="41477" xr:uid="{464EB617-1E22-4C4B-AF74-75B203D07CC8}"/>
    <cellStyle name="40% - Énfasis5 141" xfId="11707" xr:uid="{921D1435-F059-4742-B864-471AD4739006}"/>
    <cellStyle name="40% - Énfasis5 141 2" xfId="11708" xr:uid="{183FEB90-4FFB-4AB6-ADAD-A610C0E04524}"/>
    <cellStyle name="40% - Énfasis5 141_Margen" xfId="41478" xr:uid="{A64DE1B9-80AC-4C5F-9CAE-372149AD9A66}"/>
    <cellStyle name="40% - Énfasis5 142" xfId="11709" xr:uid="{247739F6-9D6C-44C5-B92C-31351C3585F3}"/>
    <cellStyle name="40% - Énfasis5 142 2" xfId="11710" xr:uid="{CF3F2D15-855E-4468-94C9-456FF1B4C2C3}"/>
    <cellStyle name="40% - Énfasis5 142_Margen" xfId="41479" xr:uid="{1C995F5D-72F0-455C-A6A7-F19BEFE0F4AB}"/>
    <cellStyle name="40% - Énfasis5 143" xfId="11711" xr:uid="{ED6C2EA9-CD45-47B6-9069-E674CC21180F}"/>
    <cellStyle name="40% - Énfasis5 143 2" xfId="11712" xr:uid="{5D94BB97-91FF-423A-ADAF-FDAB1FAE0D73}"/>
    <cellStyle name="40% - Énfasis5 143_Margen" xfId="41480" xr:uid="{AB3C44B6-7D34-4392-8693-9F13BF06923D}"/>
    <cellStyle name="40% - Énfasis5 144" xfId="11713" xr:uid="{1ECA7D1D-C4A0-4E83-9F90-803B36E58ECE}"/>
    <cellStyle name="40% - Énfasis5 144 2" xfId="11714" xr:uid="{6CC47083-5509-48A4-BC56-A0267ADD2FB8}"/>
    <cellStyle name="40% - Énfasis5 144_Margen" xfId="41481" xr:uid="{A6F6C010-FE38-43CB-9E2A-1D3165A83D67}"/>
    <cellStyle name="40% - Énfasis5 145" xfId="11715" xr:uid="{5AFFE4CA-D451-40DE-895F-912E4A836DD1}"/>
    <cellStyle name="40% - Énfasis5 145 2" xfId="11716" xr:uid="{96FF4A08-7542-463C-9F00-E1FAB77E454E}"/>
    <cellStyle name="40% - Énfasis5 145_Margen" xfId="41482" xr:uid="{3E5D4AD3-8CA2-41FB-9122-40EC5534F906}"/>
    <cellStyle name="40% - Énfasis5 146" xfId="11717" xr:uid="{265D9D89-27DF-41B2-87B1-5F4B4A57D998}"/>
    <cellStyle name="40% - Énfasis5 146 2" xfId="11718" xr:uid="{9E47B130-4737-4C36-A3B1-3AB04911557C}"/>
    <cellStyle name="40% - Énfasis5 146_Margen" xfId="41483" xr:uid="{C1F882A6-F154-440B-836F-D56E97E6AC6F}"/>
    <cellStyle name="40% - Énfasis5 147" xfId="11719" xr:uid="{3FEC1BDA-9D47-4CEA-94BB-5CB9D59E1771}"/>
    <cellStyle name="40% - Énfasis5 147 2" xfId="11720" xr:uid="{57347AF8-E28D-4309-BE61-A0A62A5A2D91}"/>
    <cellStyle name="40% - Énfasis5 147_Margen" xfId="41484" xr:uid="{19FB61E7-677E-4B21-8689-3979B41D4BB4}"/>
    <cellStyle name="40% - Énfasis5 148" xfId="11721" xr:uid="{7A0B89A0-701C-4B2C-99E7-DD65054A80F2}"/>
    <cellStyle name="40% - Énfasis5 148 2" xfId="11722" xr:uid="{E5D88B54-B0A4-4E7A-83D6-E3311AFFD5B3}"/>
    <cellStyle name="40% - Énfasis5 148_Margen" xfId="41485" xr:uid="{E82ECE71-3B6C-4AC6-B9EE-E8E9D63531A5}"/>
    <cellStyle name="40% - Énfasis5 149" xfId="11723" xr:uid="{C8EA6043-5087-479F-BDA7-5FD77FD1BD6D}"/>
    <cellStyle name="40% - Énfasis5 149 2" xfId="11724" xr:uid="{60E18836-17DE-4CAD-94EB-2FC4FFC05EDB}"/>
    <cellStyle name="40% - Énfasis5 149_Margen" xfId="41486" xr:uid="{4CD07230-95B2-43BF-8E41-C0EC805AC221}"/>
    <cellStyle name="40% - Énfasis5 15" xfId="11725" xr:uid="{18C53F2A-B6E9-45DF-BBE0-FF83D90CB1A5}"/>
    <cellStyle name="40% - Énfasis5 15 2" xfId="11726" xr:uid="{9BD1D57F-D413-4775-8F23-D2026F2531A8}"/>
    <cellStyle name="40% - Énfasis5 15_Margen" xfId="41487" xr:uid="{6D143DB1-4ED0-4BED-BDDD-63D60DFBB6FE}"/>
    <cellStyle name="40% - Énfasis5 150" xfId="11727" xr:uid="{7C2418C7-7924-4D8F-958C-B7A46E5662E8}"/>
    <cellStyle name="40% - Énfasis5 150 2" xfId="11728" xr:uid="{4D0BFEAE-1A57-4189-B770-9F20649322A1}"/>
    <cellStyle name="40% - Énfasis5 150_Margen" xfId="41488" xr:uid="{74FE0FEB-D0AF-4B4B-909A-59855CE76E22}"/>
    <cellStyle name="40% - Énfasis5 151" xfId="11729" xr:uid="{C075A4F8-3E16-48AB-B6BA-AEA8CFCC4494}"/>
    <cellStyle name="40% - Énfasis5 151 2" xfId="11730" xr:uid="{CF7F74DA-02AA-4AD3-ACEA-1AEDD4552D01}"/>
    <cellStyle name="40% - Énfasis5 151_Margen" xfId="41489" xr:uid="{3F357135-BBE8-42BD-A30D-3948B8C7A5B6}"/>
    <cellStyle name="40% - Énfasis5 152" xfId="11731" xr:uid="{FD1A92FC-92A5-4E0A-9AE5-4568B743E32C}"/>
    <cellStyle name="40% - Énfasis5 152 2" xfId="11732" xr:uid="{93D5516A-EF7D-4248-A0AC-CC438BA24F30}"/>
    <cellStyle name="40% - Énfasis5 152_Margen" xfId="41490" xr:uid="{8398D358-F5EA-4671-89CD-817B90966C95}"/>
    <cellStyle name="40% - Énfasis5 153" xfId="11733" xr:uid="{9955FE99-A8C9-415F-9BEC-A4FCD01D36A8}"/>
    <cellStyle name="40% - Énfasis5 153 2" xfId="11734" xr:uid="{44A8D214-7939-4162-9249-EB771388596E}"/>
    <cellStyle name="40% - Énfasis5 153_Margen" xfId="41491" xr:uid="{5C94E22E-D993-4686-9A10-A3E474AE4B15}"/>
    <cellStyle name="40% - Énfasis5 154" xfId="11735" xr:uid="{E44A7C0B-5DF2-43EB-9049-D2DDB10E134B}"/>
    <cellStyle name="40% - Énfasis5 154 2" xfId="11736" xr:uid="{505832D3-784A-4CE4-B9EA-7EC27F8D6CF1}"/>
    <cellStyle name="40% - Énfasis5 154_Margen" xfId="41492" xr:uid="{CF62891F-C612-41AB-8F22-E41D185CD092}"/>
    <cellStyle name="40% - Énfasis5 155" xfId="11737" xr:uid="{B9F92824-5BE0-466D-9AD4-96E8420FD5BA}"/>
    <cellStyle name="40% - Énfasis5 155 2" xfId="11738" xr:uid="{3CA2702E-AE9A-4F2A-B762-4B9244F88DF2}"/>
    <cellStyle name="40% - Énfasis5 155_Margen" xfId="41493" xr:uid="{49AE865C-7295-43F4-89B2-EF0E3E251768}"/>
    <cellStyle name="40% - Énfasis5 156" xfId="11739" xr:uid="{E67E9BDB-2159-447E-8A7A-BB0CCCD17FE2}"/>
    <cellStyle name="40% - Énfasis5 156 2" xfId="11740" xr:uid="{AE2EAB79-B571-4A15-A03C-3779C1BE2C50}"/>
    <cellStyle name="40% - Énfasis5 156_Margen" xfId="41494" xr:uid="{36E85997-0BC8-4EEC-9DD5-265A96004794}"/>
    <cellStyle name="40% - Énfasis5 157" xfId="11741" xr:uid="{4BF0B086-D881-4B59-B092-6DC52769EE8F}"/>
    <cellStyle name="40% - Énfasis5 157 2" xfId="11742" xr:uid="{04B01883-869E-4678-9643-7E4FB753083C}"/>
    <cellStyle name="40% - Énfasis5 157_Margen" xfId="41495" xr:uid="{24D17F7D-8FAA-49F3-B006-EE0C899F573F}"/>
    <cellStyle name="40% - Énfasis5 158" xfId="11743" xr:uid="{601EAE8C-CB6E-47B3-A731-B3B0D97FA0A4}"/>
    <cellStyle name="40% - Énfasis5 158 2" xfId="11744" xr:uid="{EC2E6840-0B05-463C-AD43-07889351A53E}"/>
    <cellStyle name="40% - Énfasis5 158_Margen" xfId="41496" xr:uid="{B4E29E6C-0C44-485C-B630-5F43CB5D5760}"/>
    <cellStyle name="40% - Énfasis5 159" xfId="11745" xr:uid="{47840906-6A1B-4A96-8F5F-8A1AAAC7D13C}"/>
    <cellStyle name="40% - Énfasis5 159 2" xfId="11746" xr:uid="{1B286A5E-EDCB-42F4-B727-C683BB47DE6E}"/>
    <cellStyle name="40% - Énfasis5 159_Margen" xfId="41497" xr:uid="{6F6239E7-D9FB-4FD2-8FAE-76D93DB8B822}"/>
    <cellStyle name="40% - Énfasis5 16" xfId="11747" xr:uid="{DD262463-48E7-4107-A458-33AC09420815}"/>
    <cellStyle name="40% - Énfasis5 16 2" xfId="11748" xr:uid="{10318DE1-1696-4984-9134-936D50530AAA}"/>
    <cellStyle name="40% - Énfasis5 16_Margen" xfId="41498" xr:uid="{45460BB6-3708-4200-95AF-BE435DDBE9EC}"/>
    <cellStyle name="40% - Énfasis5 160" xfId="11749" xr:uid="{BD174911-7925-4927-A724-ABE05B7B2020}"/>
    <cellStyle name="40% - Énfasis5 160 2" xfId="11750" xr:uid="{49750106-1B77-472A-881C-37E66C1AE052}"/>
    <cellStyle name="40% - Énfasis5 160_Margen" xfId="41499" xr:uid="{B0136841-E9DB-48AE-87CE-6DF45F6E223F}"/>
    <cellStyle name="40% - Énfasis5 161" xfId="11751" xr:uid="{5A8B666A-9594-4AEC-AF28-F738EC0DBD54}"/>
    <cellStyle name="40% - Énfasis5 161 2" xfId="11752" xr:uid="{B8986A47-EA44-4201-A3F1-9D330FA645BF}"/>
    <cellStyle name="40% - Énfasis5 161_Margen" xfId="41500" xr:uid="{FD0584D5-5A60-45CB-AF77-7CED740A4553}"/>
    <cellStyle name="40% - Énfasis5 162" xfId="11753" xr:uid="{7FC87C38-8520-44B7-9A2D-8E5DFA7AFAD5}"/>
    <cellStyle name="40% - Énfasis5 162 2" xfId="11754" xr:uid="{841D5D2E-1277-40E7-A9B5-936968A4443C}"/>
    <cellStyle name="40% - Énfasis5 162_Margen" xfId="41501" xr:uid="{08F74CFD-8F5F-4083-A375-04749325C454}"/>
    <cellStyle name="40% - Énfasis5 163" xfId="11755" xr:uid="{2FE5B2C7-E4AD-414E-8613-7B4607301337}"/>
    <cellStyle name="40% - Énfasis5 163 2" xfId="11756" xr:uid="{90E6045C-F794-446C-8B70-9C979745636B}"/>
    <cellStyle name="40% - Énfasis5 163_Margen" xfId="41502" xr:uid="{FEC56644-7CCF-4CF8-97E5-00D024065E94}"/>
    <cellStyle name="40% - Énfasis5 164" xfId="11757" xr:uid="{55AC8772-2AFE-4B23-AAC5-5CB750D48CEC}"/>
    <cellStyle name="40% - Énfasis5 164 2" xfId="11758" xr:uid="{84B8D4FC-6387-4F42-A75C-A643030170D6}"/>
    <cellStyle name="40% - Énfasis5 164_Margen" xfId="41503" xr:uid="{90B7D7B6-6C5B-4D1D-AD1E-5772BC046839}"/>
    <cellStyle name="40% - Énfasis5 165" xfId="11759" xr:uid="{176C56DB-5560-45B1-A04F-EFD520011C1A}"/>
    <cellStyle name="40% - Énfasis5 165 2" xfId="11760" xr:uid="{1CE8BFAF-3A9E-43FB-AAE5-7668D5869990}"/>
    <cellStyle name="40% - Énfasis5 165_Margen" xfId="41504" xr:uid="{DA5555A5-7B85-4F04-B837-6FE5B2085A1C}"/>
    <cellStyle name="40% - Énfasis5 166" xfId="11761" xr:uid="{51E310A3-18F3-4733-9AF9-32CB7CDE1D80}"/>
    <cellStyle name="40% - Énfasis5 166 2" xfId="11762" xr:uid="{508C5723-9F78-4A84-A10F-B391F92AB7D9}"/>
    <cellStyle name="40% - Énfasis5 166_Margen" xfId="41505" xr:uid="{58939249-A529-4AEC-AB04-49981F77A943}"/>
    <cellStyle name="40% - Énfasis5 167" xfId="11763" xr:uid="{82D378F5-D9AB-4599-82AA-BD9EDC57A4C6}"/>
    <cellStyle name="40% - Énfasis5 167 2" xfId="11764" xr:uid="{87260563-E8D3-4A87-8D1C-DE03ABF9BA38}"/>
    <cellStyle name="40% - Énfasis5 167_Margen" xfId="41506" xr:uid="{3B02227C-6233-4D7A-8A91-9D7B4CB7A662}"/>
    <cellStyle name="40% - Énfasis5 168" xfId="11765" xr:uid="{23B607D6-1574-4D2B-B9AF-99EB26337520}"/>
    <cellStyle name="40% - Énfasis5 168 2" xfId="11766" xr:uid="{7D5FCC38-F03B-4D6B-BD85-978421440F12}"/>
    <cellStyle name="40% - Énfasis5 168_Margen" xfId="41507" xr:uid="{0E3FE874-35A3-4A11-8676-D82B2F01A4E8}"/>
    <cellStyle name="40% - Énfasis5 169" xfId="11767" xr:uid="{67013A2B-8AAD-4597-BB63-03A1472C4ADF}"/>
    <cellStyle name="40% - Énfasis5 169 2" xfId="11768" xr:uid="{EFDE2265-CCCD-48BA-A3A1-E91C0362EF8C}"/>
    <cellStyle name="40% - Énfasis5 169_Margen" xfId="41508" xr:uid="{D86784A9-EADE-49D3-92AF-3CC46520E70F}"/>
    <cellStyle name="40% - Énfasis5 17" xfId="11769" xr:uid="{2748CD4F-5859-4419-9A0E-AA6123D6251A}"/>
    <cellStyle name="40% - Énfasis5 17 2" xfId="11770" xr:uid="{AB9AF2B3-0F0D-42AA-BCC2-18820168E7DA}"/>
    <cellStyle name="40% - Énfasis5 17_Margen" xfId="41509" xr:uid="{EF46B1C1-C489-4E29-98B0-8C39A1638A50}"/>
    <cellStyle name="40% - Énfasis5 170" xfId="11771" xr:uid="{E1B9162E-7C56-47E9-9DA7-664B5B1D5DCB}"/>
    <cellStyle name="40% - Énfasis5 170 2" xfId="11772" xr:uid="{C11D9AB2-060E-4D67-92ED-4A39C666FF03}"/>
    <cellStyle name="40% - Énfasis5 170_Margen" xfId="41510" xr:uid="{322192A7-5EBD-440C-9C22-9C41FFFF7A12}"/>
    <cellStyle name="40% - Énfasis5 171" xfId="11773" xr:uid="{ACB98E0F-D49D-4FDA-9973-18ECC0CAFA7F}"/>
    <cellStyle name="40% - Énfasis5 171 2" xfId="11774" xr:uid="{83E3129E-5B84-4F0E-A871-10F409F4F08E}"/>
    <cellStyle name="40% - Énfasis5 171_Margen" xfId="41511" xr:uid="{149D7746-129F-4E4B-B689-BA43C627FDDE}"/>
    <cellStyle name="40% - Énfasis5 172" xfId="11775" xr:uid="{A3957967-09E7-4487-990A-DF0253D8FBC7}"/>
    <cellStyle name="40% - Énfasis5 172 2" xfId="11776" xr:uid="{E179204F-A53E-44E6-B758-E8A016D2676D}"/>
    <cellStyle name="40% - Énfasis5 172_Margen" xfId="41512" xr:uid="{CE33A82C-C96D-4ADF-BBE7-C8472FD88D51}"/>
    <cellStyle name="40% - Énfasis5 173" xfId="11777" xr:uid="{A3181A5E-C28E-4C41-B57D-4842CE40EA33}"/>
    <cellStyle name="40% - Énfasis5 173 2" xfId="11778" xr:uid="{53D84823-A00A-46C8-8B44-6C6E569A2833}"/>
    <cellStyle name="40% - Énfasis5 173_Margen" xfId="41513" xr:uid="{9979174A-0665-4191-A7B5-C4F7C1063357}"/>
    <cellStyle name="40% - Énfasis5 174" xfId="11779" xr:uid="{F9A8C9C3-96ED-44C7-9B43-4CB084CE8FFF}"/>
    <cellStyle name="40% - Énfasis5 174 2" xfId="11780" xr:uid="{A47DCAD2-4564-4EF0-8689-660C87495BBB}"/>
    <cellStyle name="40% - Énfasis5 174_Margen" xfId="41514" xr:uid="{C9B920A2-2863-49A5-B077-E6E8F7BDE069}"/>
    <cellStyle name="40% - Énfasis5 175" xfId="11781" xr:uid="{2E23D74D-6A5E-4467-8884-3CEC6AFB9D36}"/>
    <cellStyle name="40% - Énfasis5 175 2" xfId="11782" xr:uid="{4CC47F73-7DDF-4C98-8A42-E192B2DFF20D}"/>
    <cellStyle name="40% - Énfasis5 175_Margen" xfId="41515" xr:uid="{2AF5B515-A96F-4389-97D0-FC9BF58B1A33}"/>
    <cellStyle name="40% - Énfasis5 176" xfId="11783" xr:uid="{4CE499BE-393F-41F3-A4C7-23B7EEDD695B}"/>
    <cellStyle name="40% - Énfasis5 176 2" xfId="11784" xr:uid="{35865673-C158-41D9-95D6-9AE540EBD92F}"/>
    <cellStyle name="40% - Énfasis5 176_Margen" xfId="41516" xr:uid="{67C017E3-4D16-4361-8B18-9D8ACF2506F7}"/>
    <cellStyle name="40% - Énfasis5 177" xfId="11785" xr:uid="{902EB02A-F757-4CDD-A9EA-6CAE97FB7D74}"/>
    <cellStyle name="40% - Énfasis5 177 2" xfId="11786" xr:uid="{38813057-601C-4E0D-A15E-DA9BE8FC37D2}"/>
    <cellStyle name="40% - Énfasis5 177_Margen" xfId="41517" xr:uid="{5F958B8F-5778-4BB6-87F3-6D9BA939AF2E}"/>
    <cellStyle name="40% - Énfasis5 178" xfId="11787" xr:uid="{CD024B7B-FC09-4DE4-9613-0012016DF0F1}"/>
    <cellStyle name="40% - Énfasis5 178 2" xfId="11788" xr:uid="{C55E732D-0E06-4D90-A22D-65610DE36B67}"/>
    <cellStyle name="40% - Énfasis5 178_Margen" xfId="41518" xr:uid="{2C54C5D7-3254-4F66-85EE-F4EB8F15122C}"/>
    <cellStyle name="40% - Énfasis5 179" xfId="11789" xr:uid="{DCE36E4B-6659-46B1-9ADB-35BAD718D67B}"/>
    <cellStyle name="40% - Énfasis5 179 2" xfId="11790" xr:uid="{C18E777E-2328-4544-A70B-4F5263FD271A}"/>
    <cellStyle name="40% - Énfasis5 179_Margen" xfId="41519" xr:uid="{CBB8A736-487B-4F61-931B-2165A8A2431B}"/>
    <cellStyle name="40% - Énfasis5 18" xfId="11791" xr:uid="{0B8ACC24-B814-46CF-8E1A-995486FC1D48}"/>
    <cellStyle name="40% - Énfasis5 18 2" xfId="11792" xr:uid="{F1A64928-4C0F-4302-BB91-A0CFA07B4E03}"/>
    <cellStyle name="40% - Énfasis5 18_Margen" xfId="41520" xr:uid="{887B74E3-D9E7-4A6C-A344-9D22B423BDD3}"/>
    <cellStyle name="40% - Énfasis5 180" xfId="11793" xr:uid="{0B60F342-17F2-4F0D-87ED-02587423EE7F}"/>
    <cellStyle name="40% - Énfasis5 180 2" xfId="11794" xr:uid="{89BCE03B-498B-4691-B14D-A28F66832F95}"/>
    <cellStyle name="40% - Énfasis5 180_Margen" xfId="41521" xr:uid="{62718373-DD4B-41C2-9510-E57083850642}"/>
    <cellStyle name="40% - Énfasis5 181" xfId="11795" xr:uid="{3755002E-72A2-4C45-A189-E7419488B415}"/>
    <cellStyle name="40% - Énfasis5 181 2" xfId="11796" xr:uid="{9148F217-C64E-47EF-B6CF-9B842F3AD79D}"/>
    <cellStyle name="40% - Énfasis5 181_Margen" xfId="41522" xr:uid="{E82BE992-8E11-4B90-B5C6-2E106ADDEBBD}"/>
    <cellStyle name="40% - Énfasis5 182" xfId="11797" xr:uid="{2CA061C0-2517-4018-9F72-3956F0928CFC}"/>
    <cellStyle name="40% - Énfasis5 182 2" xfId="11798" xr:uid="{5698A4B6-2368-4670-A2F6-F2C72C811012}"/>
    <cellStyle name="40% - Énfasis5 182_Margen" xfId="41523" xr:uid="{F911911B-B72C-42D2-BF55-90A56EFB9ECD}"/>
    <cellStyle name="40% - Énfasis5 183" xfId="11799" xr:uid="{40CBB7AC-5C76-4A32-B4C6-33DCCE7C8177}"/>
    <cellStyle name="40% - Énfasis5 183 2" xfId="11800" xr:uid="{B33687AE-DAE0-496A-AB18-3A553390727B}"/>
    <cellStyle name="40% - Énfasis5 183_Margen" xfId="41524" xr:uid="{FCD308C1-341C-472D-9313-65FDCC769920}"/>
    <cellStyle name="40% - Énfasis5 184" xfId="11801" xr:uid="{B9C2995F-AE7E-4C5A-8A2D-A14102222BA0}"/>
    <cellStyle name="40% - Énfasis5 184 2" xfId="11802" xr:uid="{28D04C58-BE18-402B-8CB1-3C8D9ACCD5DC}"/>
    <cellStyle name="40% - Énfasis5 184_Margen" xfId="41525" xr:uid="{205D8E95-2F97-4715-AB7B-BA26014F5346}"/>
    <cellStyle name="40% - Énfasis5 19" xfId="11803" xr:uid="{0BC6FEA7-129A-41F9-AD8B-54997E7A23E5}"/>
    <cellStyle name="40% - Énfasis5 19 2" xfId="11804" xr:uid="{9BE924F3-64D6-419B-A277-4F8CF8EEB2A0}"/>
    <cellStyle name="40% - Énfasis5 19_Margen" xfId="41526" xr:uid="{F756BA94-77F1-4312-9EF2-37BCD096B24D}"/>
    <cellStyle name="40% - Énfasis5 2" xfId="676" xr:uid="{0F69399D-E826-4248-97A8-F5F6988E28B5}"/>
    <cellStyle name="40% - Énfasis5 2 10" xfId="677" xr:uid="{5B45178E-D12E-488D-BFF7-863A396CFD5B}"/>
    <cellStyle name="40% - Énfasis5 2 11" xfId="678" xr:uid="{A85D64B0-861F-4897-8361-1D342D2D1854}"/>
    <cellStyle name="40% - Énfasis5 2 12" xfId="679" xr:uid="{65FA9235-18CC-4A92-BE5A-B16E50383211}"/>
    <cellStyle name="40% - Énfasis5 2 13" xfId="680" xr:uid="{F50694AA-1EC7-4D2F-858E-816C895AF961}"/>
    <cellStyle name="40% - Énfasis5 2 14" xfId="681" xr:uid="{F31E2FD1-8409-4BB3-ADC0-B80B41BCCB13}"/>
    <cellStyle name="40% - Énfasis5 2 15" xfId="682" xr:uid="{3EBBDBBA-BBDC-43C0-BE95-CD7C360BBB12}"/>
    <cellStyle name="40% - Énfasis5 2 16" xfId="683" xr:uid="{B4ED35DE-9B88-4D51-B742-399AA5406EBC}"/>
    <cellStyle name="40% - Énfasis5 2 17" xfId="684" xr:uid="{2244D8BE-C109-444B-A917-9F4630B544DE}"/>
    <cellStyle name="40% - Énfasis5 2 18" xfId="685" xr:uid="{BB60E054-C1D2-403B-A4DA-822CF5DEEDE6}"/>
    <cellStyle name="40% - Énfasis5 2 19" xfId="48653" xr:uid="{46E0C663-10B8-4F30-81DE-2C6DE03E52D9}"/>
    <cellStyle name="40% - Énfasis5 2 2" xfId="686" xr:uid="{0A7B797B-116D-46B4-8769-1ADE3437AA91}"/>
    <cellStyle name="40% - Énfasis5 2 2 2" xfId="41527" xr:uid="{99C55210-0CBB-4B56-8CF6-766735851B81}"/>
    <cellStyle name="40% - Énfasis5 2 2 3" xfId="41528" xr:uid="{30814414-6AB3-42BF-BDE0-7A1D8252C5A2}"/>
    <cellStyle name="40% - Énfasis5 2 2 4" xfId="41529" xr:uid="{C666B0BD-B8DE-4229-A091-F63B72412A98}"/>
    <cellStyle name="40% - Énfasis5 2 2 5" xfId="41530" xr:uid="{E613ECFC-074F-4ACF-AB57-7F5F80D33451}"/>
    <cellStyle name="40% - Énfasis5 2 2 6" xfId="48654" xr:uid="{C8053D52-B927-4F0E-9DC9-A9C7CC60C3E7}"/>
    <cellStyle name="40% - Énfasis5 2 20" xfId="53444" xr:uid="{F7C91226-4E5E-4039-87C8-2BE1A405B1C1}"/>
    <cellStyle name="40% - Énfasis5 2 3" xfId="687" xr:uid="{A686E3CE-94A8-44B9-B14A-3BFCAA078952}"/>
    <cellStyle name="40% - Énfasis5 2 4" xfId="688" xr:uid="{9A0D4D80-FAD0-456F-8681-FD7E42D84D87}"/>
    <cellStyle name="40% - Énfasis5 2 5" xfId="689" xr:uid="{C0BD6EEC-4470-4194-BD62-BB78A33731CF}"/>
    <cellStyle name="40% - Énfasis5 2 6" xfId="690" xr:uid="{3043DA48-A868-4EEF-A6DC-2601B07FFFCB}"/>
    <cellStyle name="40% - Énfasis5 2 7" xfId="691" xr:uid="{10ECECF0-3592-4C7E-AFB2-B239FC134729}"/>
    <cellStyle name="40% - Énfasis5 2 8" xfId="692" xr:uid="{2B18BB61-355C-4459-B998-1AAA24036A36}"/>
    <cellStyle name="40% - Énfasis5 2 9" xfId="693" xr:uid="{44BA03DA-7B4F-4B3A-960C-F0492B9A46C5}"/>
    <cellStyle name="40% - Énfasis5 2_Margen" xfId="41531" xr:uid="{28E7AD02-D7A3-4D7C-99DE-561A2B9D15E5}"/>
    <cellStyle name="40% - Énfasis5 20" xfId="11805" xr:uid="{5FF5229E-3311-4867-A0AA-CEC24CCF0CE5}"/>
    <cellStyle name="40% - Énfasis5 20 2" xfId="11806" xr:uid="{5E7831DA-5484-4F07-A60E-5641CE53D430}"/>
    <cellStyle name="40% - Énfasis5 20_Margen" xfId="41532" xr:uid="{253E65A6-25E5-4EE0-B371-65C0BADF2438}"/>
    <cellStyle name="40% - Énfasis5 21" xfId="11807" xr:uid="{E9B6C8C4-B320-46D6-80AC-B66C989CE2AD}"/>
    <cellStyle name="40% - Énfasis5 21 2" xfId="11808" xr:uid="{F82875A2-A7F5-4369-9BBA-A33E1F98BD82}"/>
    <cellStyle name="40% - Énfasis5 21_Margen" xfId="41533" xr:uid="{104C7C0B-A2F3-4726-BB1A-D7A9D0200D9E}"/>
    <cellStyle name="40% - Énfasis5 22" xfId="11809" xr:uid="{237753EC-1114-4D76-A41E-2AD710B19253}"/>
    <cellStyle name="40% - Énfasis5 22 2" xfId="11810" xr:uid="{8DA9FF58-3994-4CDC-BE8F-6C62B9B9F477}"/>
    <cellStyle name="40% - Énfasis5 22_Margen" xfId="41534" xr:uid="{BB452645-0357-434B-9EB5-8C11E8239DC8}"/>
    <cellStyle name="40% - Énfasis5 23" xfId="11811" xr:uid="{AB1CBCE6-A2C4-47EC-ACC6-651D120C0D09}"/>
    <cellStyle name="40% - Énfasis5 23 2" xfId="11812" xr:uid="{D200167B-E638-4CB4-B6D2-8D6E3C82161D}"/>
    <cellStyle name="40% - Énfasis5 23_Margen" xfId="41535" xr:uid="{0A90D5C0-C27E-4361-83DD-B7A3783158D1}"/>
    <cellStyle name="40% - Énfasis5 24" xfId="11813" xr:uid="{7F25475B-B219-405A-9595-82F253074B5E}"/>
    <cellStyle name="40% - Énfasis5 24 2" xfId="11814" xr:uid="{91504B4B-23A5-4FB2-BCE6-D3E9163A4877}"/>
    <cellStyle name="40% - Énfasis5 24_Margen" xfId="41536" xr:uid="{4CF8E2BB-1CC0-4975-A627-B929B29B4A08}"/>
    <cellStyle name="40% - Énfasis5 25" xfId="11815" xr:uid="{DF902A0F-D6BA-4C13-A397-2ECA84CA9875}"/>
    <cellStyle name="40% - Énfasis5 25 2" xfId="11816" xr:uid="{C3AD3C93-C0FD-4922-BE5E-863518F915AB}"/>
    <cellStyle name="40% - Énfasis5 25_Margen" xfId="41537" xr:uid="{009174FB-EA75-4E25-BA0E-176B85424CB6}"/>
    <cellStyle name="40% - Énfasis5 26" xfId="11817" xr:uid="{DF2F0A64-BBF5-4235-B4D1-5B5C1BD6FD1C}"/>
    <cellStyle name="40% - Énfasis5 26 2" xfId="11818" xr:uid="{338AC1DD-A383-4BFE-9D1B-BCE626CA48E7}"/>
    <cellStyle name="40% - Énfasis5 26_Margen" xfId="41538" xr:uid="{5AD18E1C-95BC-40C9-9E99-627397584D05}"/>
    <cellStyle name="40% - Énfasis5 27" xfId="11819" xr:uid="{B7E49A53-6EEE-4BF3-BD20-DB4CE70EA50D}"/>
    <cellStyle name="40% - Énfasis5 27 2" xfId="11820" xr:uid="{29288FDC-7489-4BA5-8ECB-444E8F3D2902}"/>
    <cellStyle name="40% - Énfasis5 27_Margen" xfId="41539" xr:uid="{9F9518AD-CFD5-4C27-BA7B-E51B021733B2}"/>
    <cellStyle name="40% - Énfasis5 28" xfId="11821" xr:uid="{686F4884-20D4-4AFA-86A9-59E7A9346F3D}"/>
    <cellStyle name="40% - Énfasis5 28 2" xfId="11822" xr:uid="{D4487BB1-D744-49CD-9F3E-AEBD5827028B}"/>
    <cellStyle name="40% - Énfasis5 28_Margen" xfId="41540" xr:uid="{EE422387-BACB-4760-9239-A83FB12B0CC8}"/>
    <cellStyle name="40% - Énfasis5 29" xfId="11823" xr:uid="{7565184F-C9CF-427D-B4A7-487FEA9D36AC}"/>
    <cellStyle name="40% - Énfasis5 29 2" xfId="11824" xr:uid="{670A45FD-F6EC-4EC1-B0E7-3FBB1DBAEC82}"/>
    <cellStyle name="40% - Énfasis5 29_Margen" xfId="41541" xr:uid="{C5342732-9607-4DBD-80F1-8C22D3D7F7B9}"/>
    <cellStyle name="40% - Énfasis5 3" xfId="694" xr:uid="{7651BF6C-2685-4F9D-9B05-005D64FF7B5B}"/>
    <cellStyle name="40% - Énfasis5 3 10" xfId="695" xr:uid="{59402BAC-EEA3-4686-B3FE-A83460D8E801}"/>
    <cellStyle name="40% - Énfasis5 3 11" xfId="696" xr:uid="{87CE62AA-3CA9-4FE2-AC5B-0F0DC4489E09}"/>
    <cellStyle name="40% - Énfasis5 3 12" xfId="697" xr:uid="{AA6F4B3A-75C1-4256-A648-625264C8C4E1}"/>
    <cellStyle name="40% - Énfasis5 3 13" xfId="698" xr:uid="{99AB07E8-67A8-4F80-9FFB-C049C2B30D15}"/>
    <cellStyle name="40% - Énfasis5 3 14" xfId="699" xr:uid="{F84E7B73-7A31-4B62-A7FD-B25F097C86A7}"/>
    <cellStyle name="40% - Énfasis5 3 15" xfId="700" xr:uid="{868BE92B-F4FC-4D36-AAC9-82A7DFD58762}"/>
    <cellStyle name="40% - Énfasis5 3 16" xfId="701" xr:uid="{95FFE116-A5CD-4B5D-966E-490B3B3CE1AC}"/>
    <cellStyle name="40% - Énfasis5 3 17" xfId="702" xr:uid="{E7269A59-30F8-4F89-B576-A3A1DC9D5436}"/>
    <cellStyle name="40% - Énfasis5 3 18" xfId="703" xr:uid="{91D37F39-1A39-49D5-9D62-94EBE3D6C3A4}"/>
    <cellStyle name="40% - Énfasis5 3 19" xfId="48655" xr:uid="{75553B5D-3EC9-4C16-A4C0-F640952C19F3}"/>
    <cellStyle name="40% - Énfasis5 3 2" xfId="704" xr:uid="{ADB06770-4B93-4B8B-843A-7BE775C49E28}"/>
    <cellStyle name="40% - Énfasis5 3 2 2" xfId="48656" xr:uid="{EEB13153-1F05-461E-A629-1E75C62FCFAD}"/>
    <cellStyle name="40% - Énfasis5 3 2 3" xfId="50476" xr:uid="{E8CD2847-1FB8-41EC-955B-D31E401EC910}"/>
    <cellStyle name="40% - Énfasis5 3 20" xfId="49585" xr:uid="{1AA0C0E9-0EF9-46C7-A075-CFE2F0237696}"/>
    <cellStyle name="40% - Énfasis5 3 3" xfId="705" xr:uid="{797A1C21-09AC-4B0F-80C7-DCE541B71038}"/>
    <cellStyle name="40% - Énfasis5 3 4" xfId="706" xr:uid="{63439EB7-27F7-43C4-A8A5-7F45460684CA}"/>
    <cellStyle name="40% - Énfasis5 3 5" xfId="707" xr:uid="{8BB8B5D6-345A-41F3-8D03-D5CE7383AA3B}"/>
    <cellStyle name="40% - Énfasis5 3 6" xfId="708" xr:uid="{52208207-E4EB-4C88-B91E-E4BE8A7656B6}"/>
    <cellStyle name="40% - Énfasis5 3 7" xfId="709" xr:uid="{03A6C4F5-3511-4961-88A9-50E5048091DD}"/>
    <cellStyle name="40% - Énfasis5 3 8" xfId="710" xr:uid="{1346163B-8F91-4E0C-B83E-6D7FE219D546}"/>
    <cellStyle name="40% - Énfasis5 3 9" xfId="711" xr:uid="{24081961-21B1-4784-B300-C870673C5572}"/>
    <cellStyle name="40% - Énfasis5 3_Margen" xfId="41542" xr:uid="{C4D5D9EF-D123-4194-A794-067C1E415F18}"/>
    <cellStyle name="40% - Énfasis5 30" xfId="11825" xr:uid="{2DD28D07-1473-4DF9-8E1F-D2C8E2CE2E1E}"/>
    <cellStyle name="40% - Énfasis5 30 2" xfId="11826" xr:uid="{C0F7750A-04E9-4550-B3D8-2CCDD2723FE8}"/>
    <cellStyle name="40% - Énfasis5 30_Margen" xfId="41543" xr:uid="{11021AE1-30C1-4C9D-8108-5CD69437EAB4}"/>
    <cellStyle name="40% - Énfasis5 31" xfId="11827" xr:uid="{04087E26-E953-4009-B8D2-B2219F1BA136}"/>
    <cellStyle name="40% - Énfasis5 31 2" xfId="11828" xr:uid="{ED1A6748-9AA8-44D4-A68F-070D3EAADBEC}"/>
    <cellStyle name="40% - Énfasis5 31_Margen" xfId="41544" xr:uid="{3AFDEF8D-F6CD-4F3D-A5E1-B3C2D1ABAF6A}"/>
    <cellStyle name="40% - Énfasis5 32" xfId="11829" xr:uid="{F37CB8DE-E4A2-40F5-AB5A-89FFB870C8BB}"/>
    <cellStyle name="40% - Énfasis5 32 2" xfId="11830" xr:uid="{7FB42B21-8932-45C0-8AF3-7CED4FA07218}"/>
    <cellStyle name="40% - Énfasis5 32_Margen" xfId="41545" xr:uid="{38C4D7DA-AD99-4E04-9CB3-683E2DFA26A2}"/>
    <cellStyle name="40% - Énfasis5 33" xfId="11831" xr:uid="{7B0544B3-A639-41E8-81EC-1CF33BEE9B90}"/>
    <cellStyle name="40% - Énfasis5 33 2" xfId="11832" xr:uid="{BEE99E2B-C7CB-4372-9DCF-6DAB608774CD}"/>
    <cellStyle name="40% - Énfasis5 33_Margen" xfId="41546" xr:uid="{083B5BB4-1B10-47F3-B126-A5E8E621C34A}"/>
    <cellStyle name="40% - Énfasis5 34" xfId="11833" xr:uid="{10D52C59-7DD9-4C04-9473-F77EB3F15368}"/>
    <cellStyle name="40% - Énfasis5 34 2" xfId="11834" xr:uid="{59D0744E-2B8C-49E5-AAD3-35B128602C6C}"/>
    <cellStyle name="40% - Énfasis5 34_Margen" xfId="41547" xr:uid="{B34CEE45-3671-4A61-8007-52C38C152549}"/>
    <cellStyle name="40% - Énfasis5 35" xfId="11835" xr:uid="{B3F912F8-0819-4B36-AE04-D951832DD197}"/>
    <cellStyle name="40% - Énfasis5 35 2" xfId="11836" xr:uid="{B7E42B13-D87B-470A-9BEC-99A56358FF4D}"/>
    <cellStyle name="40% - Énfasis5 35_Margen" xfId="41548" xr:uid="{044CFE17-F825-4CCC-95CC-9A3D2D6665A3}"/>
    <cellStyle name="40% - Énfasis5 36" xfId="11837" xr:uid="{0605E376-2BBF-42C4-BD68-DA20CC316196}"/>
    <cellStyle name="40% - Énfasis5 36 2" xfId="11838" xr:uid="{F47588D7-FA6A-42A7-8481-E5D89E70EF53}"/>
    <cellStyle name="40% - Énfasis5 36_Margen" xfId="41549" xr:uid="{23712FC0-EF37-4BFB-A1E7-8075C6EED339}"/>
    <cellStyle name="40% - Énfasis5 37" xfId="11839" xr:uid="{EAFA017F-A9CA-4E05-A5A9-C20C2F69ABF9}"/>
    <cellStyle name="40% - Énfasis5 37 2" xfId="11840" xr:uid="{11B581CB-578E-428E-91CA-C1C479E2ACBF}"/>
    <cellStyle name="40% - Énfasis5 37_Margen" xfId="41550" xr:uid="{DE0458A8-F8D8-47CE-A860-9B5E8069150D}"/>
    <cellStyle name="40% - Énfasis5 38" xfId="11841" xr:uid="{7E0A87F9-C44A-43A0-A729-F21FD5BAB6E9}"/>
    <cellStyle name="40% - Énfasis5 38 2" xfId="11842" xr:uid="{4D4A7376-22FC-4424-9B0C-F880606E7F75}"/>
    <cellStyle name="40% - Énfasis5 38_Margen" xfId="41551" xr:uid="{D107EC0F-9D9F-4221-B31C-4B580313EF81}"/>
    <cellStyle name="40% - Énfasis5 39" xfId="11843" xr:uid="{AC8BD473-CC84-4D55-A1D0-C99122D7A447}"/>
    <cellStyle name="40% - Énfasis5 39 2" xfId="11844" xr:uid="{F59F170E-BA26-4261-92E6-B1939F158A40}"/>
    <cellStyle name="40% - Énfasis5 39_Margen" xfId="41552" xr:uid="{73E659FC-7F89-466F-ACAF-9B47887FD2C6}"/>
    <cellStyle name="40% - Énfasis5 4" xfId="712" xr:uid="{01C30910-B719-4351-8CC7-D9A9B0326693}"/>
    <cellStyle name="40% - Énfasis5 4 10" xfId="713" xr:uid="{5711724E-572E-43A0-BC32-BB9ED6F45F35}"/>
    <cellStyle name="40% - Énfasis5 4 10 2" xfId="11845" xr:uid="{3767B5E2-E70E-456B-B03D-1C8DD693CB3B}"/>
    <cellStyle name="40% - Énfasis5 4 10_Margen" xfId="41553" xr:uid="{C5885533-7BE9-4B0A-A4CF-9BA216C00E5A}"/>
    <cellStyle name="40% - Énfasis5 4 11" xfId="714" xr:uid="{6230C852-29B0-44EE-80F6-125B32B24866}"/>
    <cellStyle name="40% - Énfasis5 4 11 2" xfId="11846" xr:uid="{78AC36AE-AFE5-45E3-8579-DFCB9A5CEBDC}"/>
    <cellStyle name="40% - Énfasis5 4 11_Margen" xfId="41554" xr:uid="{499BE049-6401-417D-9EF8-0B992AD3C6B8}"/>
    <cellStyle name="40% - Énfasis5 4 12" xfId="715" xr:uid="{0290DF50-9518-46EC-9A51-B853069B8E7D}"/>
    <cellStyle name="40% - Énfasis5 4 12 2" xfId="11847" xr:uid="{B8711694-8219-4DBF-A7A9-8134F58B0D44}"/>
    <cellStyle name="40% - Énfasis5 4 12_Margen" xfId="41555" xr:uid="{FECE67DF-D431-442C-ADDE-20320A676BB7}"/>
    <cellStyle name="40% - Énfasis5 4 13" xfId="716" xr:uid="{E5341AC9-DB3A-40F5-AB99-99F150709672}"/>
    <cellStyle name="40% - Énfasis5 4 13 2" xfId="11848" xr:uid="{EBDBDF68-6252-43D3-AE04-1E89C3A862E7}"/>
    <cellStyle name="40% - Énfasis5 4 13_Margen" xfId="41556" xr:uid="{594842BF-8732-415D-A989-89A342E19438}"/>
    <cellStyle name="40% - Énfasis5 4 14" xfId="717" xr:uid="{2A5E9378-5734-43DE-B90C-7BEACCF230A4}"/>
    <cellStyle name="40% - Énfasis5 4 14 2" xfId="11849" xr:uid="{1F16BBFC-D60B-4117-A487-75FFA6A07A25}"/>
    <cellStyle name="40% - Énfasis5 4 14_Margen" xfId="41557" xr:uid="{27E8BDDB-13A0-48DA-BEEB-3171898C4C7E}"/>
    <cellStyle name="40% - Énfasis5 4 15" xfId="718" xr:uid="{649C14E7-E82B-423C-99EF-2613E14E45C8}"/>
    <cellStyle name="40% - Énfasis5 4 15 2" xfId="11850" xr:uid="{729D56BA-8D14-4EEB-B9F3-6369319CA72E}"/>
    <cellStyle name="40% - Énfasis5 4 15_Margen" xfId="41558" xr:uid="{F895CB3D-68E0-4932-A273-232E87F9F5E1}"/>
    <cellStyle name="40% - Énfasis5 4 16" xfId="719" xr:uid="{36071496-A87F-4D32-AB99-1ED014D5511B}"/>
    <cellStyle name="40% - Énfasis5 4 16 2" xfId="11851" xr:uid="{E621D00D-D473-446D-A3C4-96DB9AC3FB0C}"/>
    <cellStyle name="40% - Énfasis5 4 16_Margen" xfId="41559" xr:uid="{46C373F6-FDEB-49EB-99EC-1FBB8987FCB9}"/>
    <cellStyle name="40% - Énfasis5 4 17" xfId="720" xr:uid="{30CFDD38-D324-4428-957B-78C3976EB69F}"/>
    <cellStyle name="40% - Énfasis5 4 17 2" xfId="11852" xr:uid="{52D00967-D3BB-4AC4-80F6-60333AB2F08B}"/>
    <cellStyle name="40% - Énfasis5 4 17_Margen" xfId="41560" xr:uid="{99739220-D77A-4AB9-B07A-A8757D57A119}"/>
    <cellStyle name="40% - Énfasis5 4 18" xfId="721" xr:uid="{A0801F0C-5CC6-4075-8EBB-5AFEB74256F3}"/>
    <cellStyle name="40% - Énfasis5 4 18 2" xfId="11853" xr:uid="{DB4A30A3-D718-421E-AC31-C567076B72EA}"/>
    <cellStyle name="40% - Énfasis5 4 18_Margen" xfId="41561" xr:uid="{E495891D-B9B9-49C9-B84E-5BED1A6C37AC}"/>
    <cellStyle name="40% - Énfasis5 4 19" xfId="11854" xr:uid="{11D6E87B-37E8-421D-8628-2AA597D20736}"/>
    <cellStyle name="40% - Énfasis5 4 19 2" xfId="11855" xr:uid="{B4B89B59-07B7-4232-91AB-47024A5E4882}"/>
    <cellStyle name="40% - Énfasis5 4 19_Margen" xfId="41562" xr:uid="{CAE76D46-8ED9-4B1B-91B5-14FAEC3A8EE1}"/>
    <cellStyle name="40% - Énfasis5 4 2" xfId="722" xr:uid="{32392EE3-24D9-44FF-949C-C27748E1F87A}"/>
    <cellStyle name="40% - Énfasis5 4 2 2" xfId="11856" xr:uid="{1820A50C-0B6E-43A5-9D5C-9A921D9FAAC6}"/>
    <cellStyle name="40% - Énfasis5 4 2_Margen" xfId="41563" xr:uid="{F018CA8E-3081-49E7-B5A8-95A71E8070C9}"/>
    <cellStyle name="40% - Énfasis5 4 20" xfId="11857" xr:uid="{73FCA6FD-02DB-4FF7-BAFF-CFEEC5999DBF}"/>
    <cellStyle name="40% - Énfasis5 4 20 2" xfId="11858" xr:uid="{030C6154-9DC6-4D56-AFCD-16726DD8A926}"/>
    <cellStyle name="40% - Énfasis5 4 20_Margen" xfId="41564" xr:uid="{2BED1AF3-628E-4145-BB53-FBB44EC5F3AE}"/>
    <cellStyle name="40% - Énfasis5 4 21" xfId="11859" xr:uid="{C326D4F7-4773-4CB8-A5EF-1B3820EF291F}"/>
    <cellStyle name="40% - Énfasis5 4 21 2" xfId="11860" xr:uid="{4CEBDE40-876F-41D2-9909-8DD19FF6830F}"/>
    <cellStyle name="40% - Énfasis5 4 21_Margen" xfId="41565" xr:uid="{EB7B5098-9951-469F-931D-FB334EC436C9}"/>
    <cellStyle name="40% - Énfasis5 4 22" xfId="11861" xr:uid="{BCEA0550-736A-42F8-AF40-59E73049C248}"/>
    <cellStyle name="40% - Énfasis5 4 23" xfId="11862" xr:uid="{CF99A2B3-B0CF-4C50-8ECF-D4931929DAAB}"/>
    <cellStyle name="40% - Énfasis5 4 24" xfId="48657" xr:uid="{08355644-256A-4375-962D-D300D3D98676}"/>
    <cellStyle name="40% - Énfasis5 4 25" xfId="49092" xr:uid="{7E2FC029-42BB-4C94-A4E2-7A5EBBD60E3D}"/>
    <cellStyle name="40% - Énfasis5 4 3" xfId="723" xr:uid="{CB10882D-F935-4D03-8B33-741F2B106302}"/>
    <cellStyle name="40% - Énfasis5 4 3 2" xfId="11863" xr:uid="{522351F4-0B01-4B45-B215-24E544291378}"/>
    <cellStyle name="40% - Énfasis5 4 3_Margen" xfId="41566" xr:uid="{9A699EC6-E041-4817-8CB4-C74DFB0E724C}"/>
    <cellStyle name="40% - Énfasis5 4 4" xfId="724" xr:uid="{C453364A-1E88-469A-A050-39A00A4555CF}"/>
    <cellStyle name="40% - Énfasis5 4 4 2" xfId="11864" xr:uid="{771C4293-DD1D-4F18-A4AD-241BF9A65E63}"/>
    <cellStyle name="40% - Énfasis5 4 4_Margen" xfId="41567" xr:uid="{226FDD52-4C9F-4C38-A6F9-E37A88622C3E}"/>
    <cellStyle name="40% - Énfasis5 4 5" xfId="725" xr:uid="{A25E2AE3-9CA9-4D27-BE95-BD5291305EBB}"/>
    <cellStyle name="40% - Énfasis5 4 5 2" xfId="11865" xr:uid="{6B990B26-8CFF-470B-A3DF-DC058F0265EE}"/>
    <cellStyle name="40% - Énfasis5 4 5_Margen" xfId="41568" xr:uid="{3EBB5889-2D33-4F36-813E-663CEA3AFF41}"/>
    <cellStyle name="40% - Énfasis5 4 6" xfId="726" xr:uid="{0E67ED87-FC9A-4C68-8749-60DACCEC3A7D}"/>
    <cellStyle name="40% - Énfasis5 4 6 2" xfId="11866" xr:uid="{4F78480B-BDB2-42B3-9242-313FB987F76F}"/>
    <cellStyle name="40% - Énfasis5 4 6_Margen" xfId="41569" xr:uid="{45DAFC81-B53A-4E0E-A02B-EA74F1A66BA1}"/>
    <cellStyle name="40% - Énfasis5 4 7" xfId="727" xr:uid="{DD5F8F50-0CA7-40C0-8CC7-7157DB2A7B0A}"/>
    <cellStyle name="40% - Énfasis5 4 7 2" xfId="11867" xr:uid="{7252DCCF-CF1C-4F80-B14A-D836AB4C610F}"/>
    <cellStyle name="40% - Énfasis5 4 7_Margen" xfId="41570" xr:uid="{5EC1CE6F-7458-4236-B382-CF741FD22123}"/>
    <cellStyle name="40% - Énfasis5 4 8" xfId="728" xr:uid="{AF5919C5-9215-4EC3-AC29-37A536583228}"/>
    <cellStyle name="40% - Énfasis5 4 8 2" xfId="11868" xr:uid="{98C14E60-5E2D-493C-BABF-4E90F3924896}"/>
    <cellStyle name="40% - Énfasis5 4 8_Margen" xfId="41571" xr:uid="{59DFAC01-2728-477C-9D04-EBD4461BF9F1}"/>
    <cellStyle name="40% - Énfasis5 4 9" xfId="729" xr:uid="{CC70C177-1FF0-424A-ABC7-4FFD22EB1E5C}"/>
    <cellStyle name="40% - Énfasis5 4 9 2" xfId="11869" xr:uid="{DDCDF870-D6CA-41AC-9966-ED29D7665DDE}"/>
    <cellStyle name="40% - Énfasis5 4 9_Margen" xfId="41572" xr:uid="{DEFF614F-7DB0-4812-8F35-D2FE249BB819}"/>
    <cellStyle name="40% - Énfasis5 4_Margen" xfId="41573" xr:uid="{979F8CB9-940F-42DA-B930-5241130828E3}"/>
    <cellStyle name="40% - Énfasis5 40" xfId="11870" xr:uid="{647ECDF1-D23B-4F9F-958C-DA3C9C551B7D}"/>
    <cellStyle name="40% - Énfasis5 40 2" xfId="11871" xr:uid="{5C0E8379-EEEB-49F8-8A40-1C09C771AFE7}"/>
    <cellStyle name="40% - Énfasis5 40_Margen" xfId="41574" xr:uid="{BA86FD99-BCE1-4F76-A6A6-CF0BB15C2DF6}"/>
    <cellStyle name="40% - Énfasis5 41" xfId="11872" xr:uid="{0F37C2FB-3FEE-49A7-9A55-ECD194728FB2}"/>
    <cellStyle name="40% - Énfasis5 41 2" xfId="11873" xr:uid="{237B356F-096A-4923-B483-83B7AC3AFC57}"/>
    <cellStyle name="40% - Énfasis5 41_Margen" xfId="41575" xr:uid="{E8B6C0B5-F86D-43EF-9D00-71C2370F2D69}"/>
    <cellStyle name="40% - Énfasis5 42" xfId="11874" xr:uid="{76B7B778-01AC-45D6-8A6A-1CAC161217D8}"/>
    <cellStyle name="40% - Énfasis5 42 2" xfId="11875" xr:uid="{38B8948E-98DE-4F8C-BA0A-32CB3C6D1F9E}"/>
    <cellStyle name="40% - Énfasis5 42_Margen" xfId="41576" xr:uid="{4A6EA73A-E38B-4843-8CE4-48564CF7EBD6}"/>
    <cellStyle name="40% - Énfasis5 43" xfId="11876" xr:uid="{8C4D8854-1A82-4368-BF97-DE84A07F03C8}"/>
    <cellStyle name="40% - Énfasis5 43 2" xfId="11877" xr:uid="{1406729A-B2F3-4AD0-B201-70E49A09EFFB}"/>
    <cellStyle name="40% - Énfasis5 43_Margen" xfId="41577" xr:uid="{CD7C77AF-71F0-4C68-B0AB-F67F517386EA}"/>
    <cellStyle name="40% - Énfasis5 44" xfId="11878" xr:uid="{9EC6BD43-885C-41CB-8971-665D2C40388B}"/>
    <cellStyle name="40% - Énfasis5 44 2" xfId="11879" xr:uid="{DCC5F0D2-8F95-45BA-AACD-58FB47A58ABD}"/>
    <cellStyle name="40% - Énfasis5 44_Margen" xfId="41578" xr:uid="{5BF046F1-2DE9-477F-8C9B-306390AAB049}"/>
    <cellStyle name="40% - Énfasis5 45" xfId="11880" xr:uid="{B0570D1D-1E42-4FCF-8D8B-4B2CD25D5187}"/>
    <cellStyle name="40% - Énfasis5 45 2" xfId="11881" xr:uid="{59ED0546-C57A-408E-A8EF-144BCA414CA6}"/>
    <cellStyle name="40% - Énfasis5 45_Margen" xfId="41579" xr:uid="{ABED9CD6-1C02-4112-84D3-2DE57709C5BB}"/>
    <cellStyle name="40% - Énfasis5 46" xfId="11882" xr:uid="{EFF21FD9-BCAF-43F4-82F1-CF30247BFCEA}"/>
    <cellStyle name="40% - Énfasis5 46 2" xfId="11883" xr:uid="{CAA11D78-C611-4230-B0B6-414052E5494C}"/>
    <cellStyle name="40% - Énfasis5 46_Margen" xfId="41580" xr:uid="{E4BE73E3-FB4C-407D-B4FC-7B9E9DB3D9F4}"/>
    <cellStyle name="40% - Énfasis5 47" xfId="11884" xr:uid="{AE5FF56F-7CBA-4988-B790-224E5C659153}"/>
    <cellStyle name="40% - Énfasis5 47 2" xfId="11885" xr:uid="{6F53A731-F5E9-4420-B464-B7AD8C48C062}"/>
    <cellStyle name="40% - Énfasis5 47_Margen" xfId="41581" xr:uid="{9947EA62-541D-4CBD-B55C-DEDFA32B5894}"/>
    <cellStyle name="40% - Énfasis5 48" xfId="11886" xr:uid="{C4A21245-06C5-426F-9AF2-50FE3266EA69}"/>
    <cellStyle name="40% - Énfasis5 48 2" xfId="11887" xr:uid="{E4F45ACB-6931-424F-AFF8-10D93CE2E530}"/>
    <cellStyle name="40% - Énfasis5 48_Margen" xfId="41582" xr:uid="{F252366E-2441-4B8C-939F-F374DCACCF46}"/>
    <cellStyle name="40% - Énfasis5 49" xfId="11888" xr:uid="{267C8406-6692-42BF-8534-90384B2926E2}"/>
    <cellStyle name="40% - Énfasis5 49 10" xfId="11889" xr:uid="{6A95F948-CFB2-4A33-8C98-4F2B447E4BE1}"/>
    <cellStyle name="40% - Énfasis5 49 10 2" xfId="11890" xr:uid="{6A25EFF9-72EB-4183-89AE-7C8A417A1F06}"/>
    <cellStyle name="40% - Énfasis5 49 10_Margen" xfId="41583" xr:uid="{628FB632-22C6-4F38-9E0F-6432F86E7451}"/>
    <cellStyle name="40% - Énfasis5 49 11" xfId="11891" xr:uid="{B1AAB4C6-057A-4B26-B5BD-D7637B13D873}"/>
    <cellStyle name="40% - Énfasis5 49 11 2" xfId="11892" xr:uid="{B2DDDDF8-F2C0-468C-BFAB-A9913A4CF030}"/>
    <cellStyle name="40% - Énfasis5 49 11_Margen" xfId="41584" xr:uid="{1C90D234-4203-44A8-BDDD-02CC37FD83C9}"/>
    <cellStyle name="40% - Énfasis5 49 12" xfId="11893" xr:uid="{DC0FBD21-6FDA-4A25-831C-70B5C5E96DA6}"/>
    <cellStyle name="40% - Énfasis5 49 12 2" xfId="11894" xr:uid="{FEC29F44-377B-4A7A-9328-83F18B380E18}"/>
    <cellStyle name="40% - Énfasis5 49 12_Margen" xfId="41585" xr:uid="{D780E199-8E6C-4FC8-A76F-F7691A6A7D08}"/>
    <cellStyle name="40% - Énfasis5 49 13" xfId="11895" xr:uid="{FDF66F1B-923F-474F-9192-A39C613D797B}"/>
    <cellStyle name="40% - Énfasis5 49 13 2" xfId="11896" xr:uid="{3F2947F7-9AF0-40A3-9CA7-E685778C1C15}"/>
    <cellStyle name="40% - Énfasis5 49 13_Margen" xfId="41586" xr:uid="{A3C56FC0-A2FD-4C90-BD3F-D61BF7BD0656}"/>
    <cellStyle name="40% - Énfasis5 49 14" xfId="11897" xr:uid="{244DAE76-242D-4329-91E2-499353B64F89}"/>
    <cellStyle name="40% - Énfasis5 49 14 2" xfId="11898" xr:uid="{EB53B17A-90F4-4877-A87F-8B54C120C68D}"/>
    <cellStyle name="40% - Énfasis5 49 14_Margen" xfId="41587" xr:uid="{8CEEA902-2B5D-4C22-8BF4-54F6699F176F}"/>
    <cellStyle name="40% - Énfasis5 49 15" xfId="11899" xr:uid="{DC0E1410-CF95-4982-B517-1B0E25E0858F}"/>
    <cellStyle name="40% - Énfasis5 49 15 2" xfId="11900" xr:uid="{DB6EF03D-68D4-4F13-9324-8D19895F7FD6}"/>
    <cellStyle name="40% - Énfasis5 49 15_Margen" xfId="41588" xr:uid="{85910708-F79F-49C1-9DB4-3C14897083BA}"/>
    <cellStyle name="40% - Énfasis5 49 16" xfId="11901" xr:uid="{0B2315A7-8C36-4243-A837-FEA6D5D2B3A4}"/>
    <cellStyle name="40% - Énfasis5 49 16 2" xfId="11902" xr:uid="{976E8870-240D-4C19-BCED-CEAAD87BF648}"/>
    <cellStyle name="40% - Énfasis5 49 16_Margen" xfId="41589" xr:uid="{23EAAB3D-13ED-408F-87DA-59F9F11E176B}"/>
    <cellStyle name="40% - Énfasis5 49 17" xfId="11903" xr:uid="{1FB523A8-E359-46DF-A716-F4BA7D67C0F0}"/>
    <cellStyle name="40% - Énfasis5 49 17 2" xfId="11904" xr:uid="{141ECA9C-98EE-4B01-8C16-027366C71085}"/>
    <cellStyle name="40% - Énfasis5 49 17_Margen" xfId="41590" xr:uid="{F5C3A5FA-682A-43CB-BCA8-586672789D42}"/>
    <cellStyle name="40% - Énfasis5 49 18" xfId="11905" xr:uid="{6E5A2C37-B2B8-4F9D-A2D9-6A087528BD26}"/>
    <cellStyle name="40% - Énfasis5 49 18 2" xfId="11906" xr:uid="{13172164-0D2C-416D-B58B-CC7A2F1293C1}"/>
    <cellStyle name="40% - Énfasis5 49 18_Margen" xfId="41591" xr:uid="{46C9A472-426A-4C70-8295-08977669EAB7}"/>
    <cellStyle name="40% - Énfasis5 49 19" xfId="11907" xr:uid="{EAC01235-A9BA-4647-864D-4D7B5A2BD910}"/>
    <cellStyle name="40% - Énfasis5 49 19 2" xfId="11908" xr:uid="{6BC6ACE9-C293-4395-A3D9-025AE40BDD0A}"/>
    <cellStyle name="40% - Énfasis5 49 19_Margen" xfId="41592" xr:uid="{618119D0-73EC-4F4E-A988-8A3399F07C67}"/>
    <cellStyle name="40% - Énfasis5 49 2" xfId="11909" xr:uid="{739A9793-C073-4F10-9445-6B8D4EB0C517}"/>
    <cellStyle name="40% - Énfasis5 49 2 2" xfId="11910" xr:uid="{B8CCAE4C-F749-4B30-AE68-F3FEA6A00572}"/>
    <cellStyle name="40% - Énfasis5 49 2_Margen" xfId="41593" xr:uid="{8C47385B-5D18-42F8-A4EB-1361FF026605}"/>
    <cellStyle name="40% - Énfasis5 49 20" xfId="11911" xr:uid="{F2463BA1-2F43-44A7-86C5-534A095CCAC9}"/>
    <cellStyle name="40% - Énfasis5 49 20 2" xfId="11912" xr:uid="{671D58BB-B8E4-4D96-8CE8-3C127BA2420E}"/>
    <cellStyle name="40% - Énfasis5 49 20_Margen" xfId="41594" xr:uid="{D527C779-1986-4497-B430-362D2C115950}"/>
    <cellStyle name="40% - Énfasis5 49 21" xfId="11913" xr:uid="{1BF27C3E-99EA-41D5-9736-1D430A1DBEA9}"/>
    <cellStyle name="40% - Énfasis5 49 21 2" xfId="11914" xr:uid="{2E501142-BAE2-4DF2-A466-FCAADBFD4AD4}"/>
    <cellStyle name="40% - Énfasis5 49 21_Margen" xfId="41595" xr:uid="{CE096C96-EFCE-4FF4-8F83-1362DDAD640A}"/>
    <cellStyle name="40% - Énfasis5 49 22" xfId="11915" xr:uid="{ABE291ED-364F-4B65-819A-8E25A0CD84E2}"/>
    <cellStyle name="40% - Énfasis5 49 3" xfId="11916" xr:uid="{E902D5E9-929F-4518-8A02-3FC27FD75354}"/>
    <cellStyle name="40% - Énfasis5 49 3 2" xfId="11917" xr:uid="{85D55671-7363-46E5-A0F7-8B4D76D16362}"/>
    <cellStyle name="40% - Énfasis5 49 3_Margen" xfId="41596" xr:uid="{BA6BD61E-E9DA-4448-A0F3-9675193D50A6}"/>
    <cellStyle name="40% - Énfasis5 49 4" xfId="11918" xr:uid="{8F323C6D-5050-45FE-AEAC-67162518289D}"/>
    <cellStyle name="40% - Énfasis5 49 4 2" xfId="11919" xr:uid="{DB76576F-6464-4475-9FB9-13B3AE2501A1}"/>
    <cellStyle name="40% - Énfasis5 49 4_Margen" xfId="41597" xr:uid="{F6337AF3-B926-4747-9BB4-1FCE4A7F9A91}"/>
    <cellStyle name="40% - Énfasis5 49 5" xfId="11920" xr:uid="{458733B2-66F5-4BAC-BBA0-76ED4A5C6319}"/>
    <cellStyle name="40% - Énfasis5 49 5 2" xfId="11921" xr:uid="{CB28B75E-1213-46F5-8508-4DD6B2E2DA4C}"/>
    <cellStyle name="40% - Énfasis5 49 5_Margen" xfId="41598" xr:uid="{BE876C0B-54A9-4ADA-B494-71EC04928D68}"/>
    <cellStyle name="40% - Énfasis5 49 6" xfId="11922" xr:uid="{4DAC6E04-6137-4518-98C8-6E760A91E521}"/>
    <cellStyle name="40% - Énfasis5 49 6 2" xfId="11923" xr:uid="{C6DA33E4-C915-45C0-B9D1-6C16122EB705}"/>
    <cellStyle name="40% - Énfasis5 49 6_Margen" xfId="41599" xr:uid="{31FCBFC3-D9E7-4130-BB69-2C0FEA154DD5}"/>
    <cellStyle name="40% - Énfasis5 49 7" xfId="11924" xr:uid="{CA382249-0F27-4796-AACE-0463D41661EE}"/>
    <cellStyle name="40% - Énfasis5 49 7 2" xfId="11925" xr:uid="{EE0FB287-8E60-4237-BF78-8975330E4345}"/>
    <cellStyle name="40% - Énfasis5 49 7_Margen" xfId="41600" xr:uid="{B2DCD3F7-C203-4F58-8869-2156326A6992}"/>
    <cellStyle name="40% - Énfasis5 49 8" xfId="11926" xr:uid="{57896264-5E47-4817-B238-D060A6C2730C}"/>
    <cellStyle name="40% - Énfasis5 49 8 2" xfId="11927" xr:uid="{D6D305AC-44BC-424F-A583-E7489797AECF}"/>
    <cellStyle name="40% - Énfasis5 49 8_Margen" xfId="41601" xr:uid="{8CD12664-EAB9-4F40-9DE5-2C7E0FECCE56}"/>
    <cellStyle name="40% - Énfasis5 49 9" xfId="11928" xr:uid="{A4364608-ED72-4F7D-996E-964B02308A28}"/>
    <cellStyle name="40% - Énfasis5 49 9 2" xfId="11929" xr:uid="{1B8CC39E-8521-4C84-A736-DD1AFEABE19B}"/>
    <cellStyle name="40% - Énfasis5 49 9_Margen" xfId="41602" xr:uid="{28731E14-13AC-4E9E-8F4B-A09485F2CD63}"/>
    <cellStyle name="40% - Énfasis5 49_Margen" xfId="41603" xr:uid="{514B6ED3-6225-4DC5-82A1-F28DC071DBDF}"/>
    <cellStyle name="40% - Énfasis5 5" xfId="730" xr:uid="{67599E4B-D75D-47FD-8F8E-53246E3C8D5B}"/>
    <cellStyle name="40% - Énfasis5 5 2" xfId="11930" xr:uid="{50764650-14D4-4D42-B7FF-A572C3359DE3}"/>
    <cellStyle name="40% - Énfasis5 5 2 2" xfId="11931" xr:uid="{17D39A55-6C14-4FFB-9A23-74794B202EB4}"/>
    <cellStyle name="40% - Énfasis5 5 2_Margen" xfId="41604" xr:uid="{6B13D90E-AC58-4716-938D-BDBDAC562BF7}"/>
    <cellStyle name="40% - Énfasis5 5 3" xfId="11932" xr:uid="{77899800-ABA8-4B5C-B149-0A30AC78ED66}"/>
    <cellStyle name="40% - Énfasis5 5 4" xfId="11933" xr:uid="{8F2D7F0F-868C-42D9-B375-0F86ED0D5A17}"/>
    <cellStyle name="40% - Énfasis5 5_Margen" xfId="41605" xr:uid="{99FCCB04-D365-41D0-B8A9-BF84A4741649}"/>
    <cellStyle name="40% - Énfasis5 50" xfId="11934" xr:uid="{E2B5ED8F-3A5B-4F66-B5DE-B75648855F8E}"/>
    <cellStyle name="40% - Énfasis5 50 2" xfId="11935" xr:uid="{1AE8803C-FA64-4A56-A9BE-6DCEC83D4BCC}"/>
    <cellStyle name="40% - Énfasis5 50_Margen" xfId="41606" xr:uid="{1BFCF8B3-181C-4DE3-BAEE-B0AD426F7B4F}"/>
    <cellStyle name="40% - Énfasis5 51" xfId="11936" xr:uid="{8A74DAED-01B0-411B-BF58-577BA24E34DA}"/>
    <cellStyle name="40% - Énfasis5 51 2" xfId="11937" xr:uid="{F8DFDC90-39AA-416E-89DC-ADAD8128EB23}"/>
    <cellStyle name="40% - Énfasis5 51_Margen" xfId="41607" xr:uid="{180CA231-6CDE-4572-899E-1C4CB2BB18E8}"/>
    <cellStyle name="40% - Énfasis5 52" xfId="11938" xr:uid="{26C31290-568A-4964-9D18-9BD97FA8056A}"/>
    <cellStyle name="40% - Énfasis5 52 2" xfId="11939" xr:uid="{6EFE9A4B-981E-4B6F-B507-BD8FDFC91C6A}"/>
    <cellStyle name="40% - Énfasis5 52_Margen" xfId="41608" xr:uid="{72B43582-2449-4DA0-A964-55B1F070A1BE}"/>
    <cellStyle name="40% - Énfasis5 53" xfId="11940" xr:uid="{37358A5D-007F-4E13-9651-AC228A74B03D}"/>
    <cellStyle name="40% - Énfasis5 53 2" xfId="11941" xr:uid="{A08051B5-EABA-44B6-B408-16A87002801C}"/>
    <cellStyle name="40% - Énfasis5 53_Margen" xfId="41609" xr:uid="{719FEF9E-ACE8-470C-89A4-9ACFB6F63B50}"/>
    <cellStyle name="40% - Énfasis5 54" xfId="11942" xr:uid="{9E6E9A6D-7BB6-49C1-A9EA-50B64842ADF0}"/>
    <cellStyle name="40% - Énfasis5 54 2" xfId="11943" xr:uid="{1096F7B0-8254-421A-9015-FA41A55D07E2}"/>
    <cellStyle name="40% - Énfasis5 54_Margen" xfId="41610" xr:uid="{0A4E585B-382C-4157-8D57-D9BA605C715B}"/>
    <cellStyle name="40% - Énfasis5 55" xfId="11944" xr:uid="{BD0D7501-33E7-4D86-8B48-BF16C3DEBFAD}"/>
    <cellStyle name="40% - Énfasis5 55 2" xfId="11945" xr:uid="{4C329A47-7F22-4A2A-9BAC-39B814395772}"/>
    <cellStyle name="40% - Énfasis5 55_Margen" xfId="41611" xr:uid="{AF1BECE4-CC18-4E2E-AF38-67689823C223}"/>
    <cellStyle name="40% - Énfasis5 56" xfId="11946" xr:uid="{537812AB-6B01-470C-93E2-C125766C551B}"/>
    <cellStyle name="40% - Énfasis5 56 2" xfId="11947" xr:uid="{2818097B-993B-46A8-A912-8C0980E36192}"/>
    <cellStyle name="40% - Énfasis5 56_Margen" xfId="41612" xr:uid="{51A38F9B-3DE2-4888-AB7D-95220999AD30}"/>
    <cellStyle name="40% - Énfasis5 57" xfId="11948" xr:uid="{B3F3EB59-70CE-42D0-BC96-7ABCBFD9AB52}"/>
    <cellStyle name="40% - Énfasis5 57 2" xfId="11949" xr:uid="{386154C7-869A-42C1-BA75-43BFC509343C}"/>
    <cellStyle name="40% - Énfasis5 57_Margen" xfId="41613" xr:uid="{277B6D6B-7E02-42A7-A55B-620DF2B78EB0}"/>
    <cellStyle name="40% - Énfasis5 58" xfId="11950" xr:uid="{115C3550-0613-46F6-8C27-4DC2B1DB828E}"/>
    <cellStyle name="40% - Énfasis5 58 2" xfId="11951" xr:uid="{C17E1B29-4937-4C98-8519-BBA42767D46D}"/>
    <cellStyle name="40% - Énfasis5 58_Margen" xfId="41614" xr:uid="{B9E6A69C-C89D-4FEF-8C3D-1003FB2D78FC}"/>
    <cellStyle name="40% - Énfasis5 59" xfId="11952" xr:uid="{C38CA766-014D-4DC3-B6CB-B96F2743C7C5}"/>
    <cellStyle name="40% - Énfasis5 59 2" xfId="11953" xr:uid="{F5462F9E-0C67-4375-9D37-C58190074569}"/>
    <cellStyle name="40% - Énfasis5 59_Margen" xfId="41615" xr:uid="{F33B219A-9054-4D8D-AC73-16E346A73136}"/>
    <cellStyle name="40% - Énfasis5 6" xfId="11954" xr:uid="{0E463E2D-52C7-43CC-B4DD-60B9B8C711B6}"/>
    <cellStyle name="40% - Énfasis5 6 2" xfId="11955" xr:uid="{B855F1CB-478D-4E85-A818-A68AC5D57012}"/>
    <cellStyle name="40% - Énfasis5 6 3" xfId="11956" xr:uid="{A9BEED42-2BC9-46E8-8B4B-365FB7D30D2B}"/>
    <cellStyle name="40% - Énfasis5 6_Margen" xfId="41616" xr:uid="{8E6E0B8A-235C-49CE-A7CB-CF9DF1CBFCA2}"/>
    <cellStyle name="40% - Énfasis5 60" xfId="11957" xr:uid="{73057BED-7EDE-479E-8DE9-7039C5323DCF}"/>
    <cellStyle name="40% - Énfasis5 60 2" xfId="11958" xr:uid="{B99E56E7-5C37-44F7-BB10-E65A01CF8590}"/>
    <cellStyle name="40% - Énfasis5 60_Margen" xfId="41617" xr:uid="{BF902AF7-8AA6-4A52-81F4-A4097228F222}"/>
    <cellStyle name="40% - Énfasis5 61" xfId="11959" xr:uid="{936C98D0-72CF-4D76-8B41-1955DACCEE92}"/>
    <cellStyle name="40% - Énfasis5 61 2" xfId="11960" xr:uid="{A55816C3-B463-4401-A162-111AD065DB12}"/>
    <cellStyle name="40% - Énfasis5 61_Margen" xfId="41618" xr:uid="{89118B71-0D6D-4CFF-A114-25C00FD7446F}"/>
    <cellStyle name="40% - Énfasis5 62" xfId="11961" xr:uid="{2CF985C3-E8DB-4583-8313-4BD6BA5E6215}"/>
    <cellStyle name="40% - Énfasis5 62 2" xfId="11962" xr:uid="{23FEFD4F-59EE-4860-A809-4A6552166860}"/>
    <cellStyle name="40% - Énfasis5 62_Margen" xfId="41619" xr:uid="{AFF2A1C7-9337-4693-83F5-D02FF269EDBA}"/>
    <cellStyle name="40% - Énfasis5 63" xfId="11963" xr:uid="{EC72FE8B-5618-40ED-9FDD-B12B0067C7D4}"/>
    <cellStyle name="40% - Énfasis5 63 2" xfId="11964" xr:uid="{E187C75B-DD27-432C-B6DA-5CBFFE19A629}"/>
    <cellStyle name="40% - Énfasis5 63_Margen" xfId="41620" xr:uid="{6738DBBE-2D9C-47E1-80F2-9A2AAB63C850}"/>
    <cellStyle name="40% - Énfasis5 64" xfId="11965" xr:uid="{F02FDB8D-64E5-46E8-B1EA-1439F2D5ABA2}"/>
    <cellStyle name="40% - Énfasis5 64 2" xfId="11966" xr:uid="{731277EE-125E-41C6-B421-72735C828D23}"/>
    <cellStyle name="40% - Énfasis5 64_Margen" xfId="41621" xr:uid="{298E86D2-91A6-4744-89A6-1094FD15038A}"/>
    <cellStyle name="40% - Énfasis5 65" xfId="11967" xr:uid="{7C9135E9-BD6F-495F-A18F-AA52522C438E}"/>
    <cellStyle name="40% - Énfasis5 65 2" xfId="11968" xr:uid="{8C005F81-C1F8-4071-8FD3-9AFD790C7333}"/>
    <cellStyle name="40% - Énfasis5 65_Margen" xfId="41622" xr:uid="{8554635B-A84C-419C-BB20-D63E5E237CB1}"/>
    <cellStyle name="40% - Énfasis5 66" xfId="11969" xr:uid="{77CDAF83-D6EE-4428-A013-666794E5F725}"/>
    <cellStyle name="40% - Énfasis5 66 2" xfId="11970" xr:uid="{BB988E8C-E2D5-42E6-9A26-123CBF375E79}"/>
    <cellStyle name="40% - Énfasis5 66_Margen" xfId="41623" xr:uid="{BDF199A5-107B-4B99-A3C2-632865C17836}"/>
    <cellStyle name="40% - Énfasis5 67" xfId="11971" xr:uid="{5C5CFD94-E68F-4CB4-B61C-E5E743849173}"/>
    <cellStyle name="40% - Énfasis5 67 2" xfId="11972" xr:uid="{9E92CB8F-4622-440E-A85C-5A52C2E7C67A}"/>
    <cellStyle name="40% - Énfasis5 67_Margen" xfId="41624" xr:uid="{96A52623-FFB1-4A20-85F1-00D878CB942C}"/>
    <cellStyle name="40% - Énfasis5 68" xfId="11973" xr:uid="{01C80EE1-9B02-4E5C-960A-28BF51BC6966}"/>
    <cellStyle name="40% - Énfasis5 68 2" xfId="11974" xr:uid="{C399E26A-C9AA-4878-842C-046F59DFC43C}"/>
    <cellStyle name="40% - Énfasis5 68_Margen" xfId="41625" xr:uid="{8EC22678-A0DF-42F7-A5F5-F44B6384DFC6}"/>
    <cellStyle name="40% - Énfasis5 69" xfId="11975" xr:uid="{0E9ADDF5-58FB-4515-8115-3F0943D78B6E}"/>
    <cellStyle name="40% - Énfasis5 69 2" xfId="11976" xr:uid="{7FDE4B3B-4AA5-4AB2-9BC1-A5B5B4B7071C}"/>
    <cellStyle name="40% - Énfasis5 69_Margen" xfId="41626" xr:uid="{2C87623F-0150-4EAA-828D-F909B781E4E4}"/>
    <cellStyle name="40% - Énfasis5 7" xfId="11977" xr:uid="{0E6F4E0A-349E-4230-8877-58ADB204B760}"/>
    <cellStyle name="40% - Énfasis5 7 2" xfId="11978" xr:uid="{A12BFC38-9E63-49AC-A8FD-2A6737262984}"/>
    <cellStyle name="40% - Énfasis5 7 3" xfId="11979" xr:uid="{94AA4F97-D18A-4BCD-928F-547E36CD555C}"/>
    <cellStyle name="40% - Énfasis5 7_Margen" xfId="41627" xr:uid="{62B43340-0DA1-4509-A643-4E0D3210B7D4}"/>
    <cellStyle name="40% - Énfasis5 70" xfId="11980" xr:uid="{77B2712B-18C2-4056-90B3-B4051EF9E6EE}"/>
    <cellStyle name="40% - Énfasis5 70 2" xfId="11981" xr:uid="{4EFB90D5-561E-408B-B80D-E12FB20CCC84}"/>
    <cellStyle name="40% - Énfasis5 70_Margen" xfId="41628" xr:uid="{3203DE38-34CD-4317-B754-12FDF1788234}"/>
    <cellStyle name="40% - Énfasis5 71" xfId="11982" xr:uid="{A6715099-DDDE-484D-A447-74D645775A79}"/>
    <cellStyle name="40% - Énfasis5 71 2" xfId="11983" xr:uid="{A6AEC6DE-E9FD-423C-B465-1469C2B41037}"/>
    <cellStyle name="40% - Énfasis5 71_Margen" xfId="41629" xr:uid="{B09528A7-F162-4A46-903C-28DA35E450CA}"/>
    <cellStyle name="40% - Énfasis5 72" xfId="11984" xr:uid="{45A86557-B4AE-45F1-B726-BB48E3AB302F}"/>
    <cellStyle name="40% - Énfasis5 72 2" xfId="11985" xr:uid="{3417DDC8-07F8-444D-A1F6-00AC01CCC062}"/>
    <cellStyle name="40% - Énfasis5 72_Margen" xfId="41630" xr:uid="{3D4954D2-3544-443F-B787-4007AAA0A173}"/>
    <cellStyle name="40% - Énfasis5 73" xfId="11986" xr:uid="{2170ED71-1625-47FA-8CE2-B5AA0F24EEFD}"/>
    <cellStyle name="40% - Énfasis5 73 2" xfId="11987" xr:uid="{648F6630-82A0-42ED-AA6C-A5764E802275}"/>
    <cellStyle name="40% - Énfasis5 73_Margen" xfId="41631" xr:uid="{03328B7E-08CB-4398-BBBA-DB4C278BC617}"/>
    <cellStyle name="40% - Énfasis5 74" xfId="11988" xr:uid="{7FC5A4A3-B21B-480A-9308-EF6F3EF7B1DB}"/>
    <cellStyle name="40% - Énfasis5 74 2" xfId="11989" xr:uid="{420C111F-2891-4E3D-9417-F5F81BAE3957}"/>
    <cellStyle name="40% - Énfasis5 74_Margen" xfId="41632" xr:uid="{49AC24A1-711C-46E4-A3D6-4678F55927E4}"/>
    <cellStyle name="40% - Énfasis5 75" xfId="11990" xr:uid="{D6AE9933-6711-44F9-8CC7-875FBE0CC0FE}"/>
    <cellStyle name="40% - Énfasis5 75 2" xfId="11991" xr:uid="{3734FC7B-02F6-4832-B21C-E8750A70D1C6}"/>
    <cellStyle name="40% - Énfasis5 75_Margen" xfId="41633" xr:uid="{738574DD-31E6-4493-AC9D-7A6BAD37162F}"/>
    <cellStyle name="40% - Énfasis5 76" xfId="11992" xr:uid="{BBC9E68A-10D7-4C83-9EC9-BED49DFDFAE3}"/>
    <cellStyle name="40% - Énfasis5 76 2" xfId="11993" xr:uid="{5A70AE75-487B-4361-808C-8A66BBF286D4}"/>
    <cellStyle name="40% - Énfasis5 76_Margen" xfId="41634" xr:uid="{FAA8235F-9413-46F5-AD4A-DA2496420614}"/>
    <cellStyle name="40% - Énfasis5 77" xfId="11994" xr:uid="{62AC704D-9145-457F-875C-2F4EB9A7297E}"/>
    <cellStyle name="40% - Énfasis5 77 2" xfId="11995" xr:uid="{D75CE3EA-C47D-4B92-A93B-405E92C7DA18}"/>
    <cellStyle name="40% - Énfasis5 77_Margen" xfId="41635" xr:uid="{10FF9BF3-D89C-48EC-B059-A6527245BC46}"/>
    <cellStyle name="40% - Énfasis5 78" xfId="11996" xr:uid="{D41D93C4-2BA4-46BF-A209-60B2D180CB04}"/>
    <cellStyle name="40% - Énfasis5 78 2" xfId="11997" xr:uid="{7FF471F9-2588-428D-9327-872DEBF6472B}"/>
    <cellStyle name="40% - Énfasis5 78_Margen" xfId="41636" xr:uid="{0729887F-CB2A-4132-AA65-8976CC8CD695}"/>
    <cellStyle name="40% - Énfasis5 79" xfId="11998" xr:uid="{04AEA1A1-1654-4E3D-819B-4A05FB3A1291}"/>
    <cellStyle name="40% - Énfasis5 79 2" xfId="11999" xr:uid="{1765BCA9-76AF-4679-AE09-A9912DBC1FCE}"/>
    <cellStyle name="40% - Énfasis5 79_Margen" xfId="41637" xr:uid="{08B686FF-AEE9-44B1-BBF2-591567BA05B3}"/>
    <cellStyle name="40% - Énfasis5 8" xfId="12000" xr:uid="{86DCBC71-FA6C-4584-B2BD-391110913E1A}"/>
    <cellStyle name="40% - Énfasis5 8 2" xfId="12001" xr:uid="{DB3827E1-13C9-4C89-B8D6-E81509F067FE}"/>
    <cellStyle name="40% - Énfasis5 8 3" xfId="12002" xr:uid="{8ADB4646-E2AA-4D49-8AEF-97835E3931D7}"/>
    <cellStyle name="40% - Énfasis5 8_Margen" xfId="41638" xr:uid="{33010294-C9EA-4AF4-93A7-72E499AF5F39}"/>
    <cellStyle name="40% - Énfasis5 80" xfId="12003" xr:uid="{D85A5E85-2F4E-4C31-B0C9-956D865C52A5}"/>
    <cellStyle name="40% - Énfasis5 80 2" xfId="12004" xr:uid="{00835023-2429-48E3-93C7-B54F7C80C9DA}"/>
    <cellStyle name="40% - Énfasis5 80_Margen" xfId="41639" xr:uid="{EE52B4B7-A3C5-4CCD-B57F-D13A2549F00C}"/>
    <cellStyle name="40% - Énfasis5 81" xfId="12005" xr:uid="{1D7BEFE4-FE08-49C7-9C33-41F48B9FBE77}"/>
    <cellStyle name="40% - Énfasis5 81 2" xfId="12006" xr:uid="{AE576E33-1D23-4AA4-BDF2-82F72DAC0AEA}"/>
    <cellStyle name="40% - Énfasis5 81_Margen" xfId="41640" xr:uid="{64938DAC-5A37-42DB-9F47-4699A7E2C13A}"/>
    <cellStyle name="40% - Énfasis5 82" xfId="12007" xr:uid="{0F81C89F-77A0-4DAC-B5D0-E63DE0483D64}"/>
    <cellStyle name="40% - Énfasis5 82 2" xfId="12008" xr:uid="{DA9282B3-C25F-46CF-9184-913677482147}"/>
    <cellStyle name="40% - Énfasis5 82_Margen" xfId="41641" xr:uid="{31A9668D-31CE-41A9-8549-C64E808AEBA2}"/>
    <cellStyle name="40% - Énfasis5 83" xfId="12009" xr:uid="{2BA42AB5-45C5-4211-8095-263586B7ABEA}"/>
    <cellStyle name="40% - Énfasis5 83 2" xfId="12010" xr:uid="{BE10DF9B-D986-42B5-96F4-F5CFF32F8A5D}"/>
    <cellStyle name="40% - Énfasis5 83_Margen" xfId="41642" xr:uid="{1ED6261D-6F40-4AD5-A134-262DB4E59407}"/>
    <cellStyle name="40% - Énfasis5 84" xfId="12011" xr:uid="{4FC5B07A-DF8A-40AF-8264-223C873586CF}"/>
    <cellStyle name="40% - Énfasis5 84 2" xfId="12012" xr:uid="{61F29804-062B-40B3-9375-44191CF57A6C}"/>
    <cellStyle name="40% - Énfasis5 84_Margen" xfId="41643" xr:uid="{FC541EB4-5FFE-4591-9F18-428285C6F187}"/>
    <cellStyle name="40% - Énfasis5 85" xfId="12013" xr:uid="{89111650-1121-434C-8E48-C52E081603DD}"/>
    <cellStyle name="40% - Énfasis5 85 2" xfId="12014" xr:uid="{4294C774-F426-4477-AB5D-5F007C20C9BF}"/>
    <cellStyle name="40% - Énfasis5 85_Margen" xfId="41644" xr:uid="{09BC9176-7BD9-470F-B3C7-E9FA98847878}"/>
    <cellStyle name="40% - Énfasis5 86" xfId="12015" xr:uid="{65875DD0-74AA-406F-A82D-8DCBD5B41C24}"/>
    <cellStyle name="40% - Énfasis5 86 2" xfId="12016" xr:uid="{FABADA74-37AF-4FFA-891D-639866428893}"/>
    <cellStyle name="40% - Énfasis5 86_Margen" xfId="41645" xr:uid="{C2D0FA71-2E59-475A-A114-9B3A6131416D}"/>
    <cellStyle name="40% - Énfasis5 87" xfId="12017" xr:uid="{2FA35E4A-0DF3-475E-B212-ED8E52B211F9}"/>
    <cellStyle name="40% - Énfasis5 87 2" xfId="12018" xr:uid="{E9727F88-E34C-44A4-9BB4-E42F8060B355}"/>
    <cellStyle name="40% - Énfasis5 87_Margen" xfId="41646" xr:uid="{AEC5C0AC-53E0-4B76-966D-217E93DFA253}"/>
    <cellStyle name="40% - Énfasis5 88" xfId="12019" xr:uid="{EF511D92-F346-42F9-BC59-D04221A5CDB0}"/>
    <cellStyle name="40% - Énfasis5 88 2" xfId="12020" xr:uid="{76CFB70E-BED3-4FB2-A452-3F9A9991B455}"/>
    <cellStyle name="40% - Énfasis5 88_Margen" xfId="41647" xr:uid="{CAAC6B66-A0A2-4B26-8F0E-25CB670850C2}"/>
    <cellStyle name="40% - Énfasis5 89" xfId="12021" xr:uid="{7DC9DED9-EC3F-4E10-B2B6-607807E74DEA}"/>
    <cellStyle name="40% - Énfasis5 89 2" xfId="12022" xr:uid="{C53AD05A-A2A5-4314-8402-D736D62AF72D}"/>
    <cellStyle name="40% - Énfasis5 89_Margen" xfId="41648" xr:uid="{37D4FF48-CA4A-4BC5-AE0F-95A6154C78D0}"/>
    <cellStyle name="40% - Énfasis5 9" xfId="12023" xr:uid="{8D19A710-534B-4027-8804-B6319209C2C9}"/>
    <cellStyle name="40% - Énfasis5 9 2" xfId="12024" xr:uid="{3506EE32-D7E0-4E37-8030-CD1CB3EB1F93}"/>
    <cellStyle name="40% - Énfasis5 9 3" xfId="12025" xr:uid="{200DE05C-A2D8-4F69-A894-1453DCED13C4}"/>
    <cellStyle name="40% - Énfasis5 9_Margen" xfId="41649" xr:uid="{08412E16-9B40-4306-9FBB-EE3693C55156}"/>
    <cellStyle name="40% - Énfasis5 90" xfId="12026" xr:uid="{668754B2-5876-4EDD-9395-640F6889271C}"/>
    <cellStyle name="40% - Énfasis5 90 2" xfId="12027" xr:uid="{3241852E-8D89-453A-A0F8-9D6BB7704298}"/>
    <cellStyle name="40% - Énfasis5 90_Margen" xfId="41650" xr:uid="{D64EBA09-7F67-42E2-AE33-547B11BD8BAC}"/>
    <cellStyle name="40% - Énfasis5 91" xfId="12028" xr:uid="{5101C252-A53A-48FD-A8FD-4EA1C976A458}"/>
    <cellStyle name="40% - Énfasis5 91 2" xfId="12029" xr:uid="{F0FA8608-C2AC-4B34-BFE1-BFCDCF54EBBE}"/>
    <cellStyle name="40% - Énfasis5 91_Margen" xfId="41651" xr:uid="{B6E50236-3D6C-468E-A502-E19DBB4C9F2A}"/>
    <cellStyle name="40% - Énfasis5 92" xfId="12030" xr:uid="{BEFBCB32-1A09-4303-8201-49C214746089}"/>
    <cellStyle name="40% - Énfasis5 92 2" xfId="12031" xr:uid="{A01F45F3-A0A2-4055-96A9-F8534EEC6DFF}"/>
    <cellStyle name="40% - Énfasis5 92_Margen" xfId="41652" xr:uid="{6B190D88-4BB0-4433-919D-403C2F73237E}"/>
    <cellStyle name="40% - Énfasis5 93" xfId="12032" xr:uid="{2119EC4F-C9BF-4499-9AB1-B44A3B83A533}"/>
    <cellStyle name="40% - Énfasis5 93 2" xfId="12033" xr:uid="{8EB56A29-5492-4947-B243-5F48CB723E81}"/>
    <cellStyle name="40% - Énfasis5 93_Margen" xfId="41653" xr:uid="{C28180DC-DB9B-4AD2-87F4-888C10A8FB69}"/>
    <cellStyle name="40% - Énfasis5 94" xfId="12034" xr:uid="{8F721F7E-8DE2-4E72-A88E-FB857528003B}"/>
    <cellStyle name="40% - Énfasis5 94 2" xfId="12035" xr:uid="{8BF4A730-36B0-4D71-8ED6-63649FB21580}"/>
    <cellStyle name="40% - Énfasis5 94_Margen" xfId="41654" xr:uid="{D0040D47-D6E6-4FE7-863D-223AD1389607}"/>
    <cellStyle name="40% - Énfasis5 95" xfId="12036" xr:uid="{C08ADC1D-4B00-4430-9B05-0A4A361D23CA}"/>
    <cellStyle name="40% - Énfasis5 95 2" xfId="12037" xr:uid="{B7CC30C4-1384-49C7-9601-467FCC90D76A}"/>
    <cellStyle name="40% - Énfasis5 95_Margen" xfId="41655" xr:uid="{1DEC7C40-EFBE-4819-B6C4-62A6B68D74A1}"/>
    <cellStyle name="40% - Énfasis5 96" xfId="12038" xr:uid="{5573C10E-2F04-48CB-8EE5-587442BC2581}"/>
    <cellStyle name="40% - Énfasis5 96 2" xfId="12039" xr:uid="{7392ADDD-9137-43BD-9CDD-6AAACE2DE0B1}"/>
    <cellStyle name="40% - Énfasis5 96_Margen" xfId="41656" xr:uid="{8DBACDF9-B439-47F3-A88B-7D70E09A49C6}"/>
    <cellStyle name="40% - Énfasis5 97" xfId="12040" xr:uid="{0F474A12-648F-40AA-8B61-AF17F39DC695}"/>
    <cellStyle name="40% - Énfasis5 97 2" xfId="12041" xr:uid="{83F45FC9-720A-43A7-9645-B119EB9E0C18}"/>
    <cellStyle name="40% - Énfasis5 97_Margen" xfId="41657" xr:uid="{AC5E68E3-2422-4CEF-AD94-67DDFA2447E4}"/>
    <cellStyle name="40% - Énfasis5 98" xfId="12042" xr:uid="{5FB5E9B0-B73C-44E0-8370-4AEEEFC91F71}"/>
    <cellStyle name="40% - Énfasis5 98 2" xfId="12043" xr:uid="{AC010DD2-D4AE-42AE-9F5A-122C20679AF6}"/>
    <cellStyle name="40% - Énfasis5 98_Margen" xfId="41658" xr:uid="{FF322824-B0FD-4555-8EDF-A65136BD9F77}"/>
    <cellStyle name="40% - Énfasis5 99" xfId="12044" xr:uid="{8D41D755-92BD-44E6-BBB8-62CC55D7D264}"/>
    <cellStyle name="40% - Énfasis5 99 2" xfId="12045" xr:uid="{9A27ED22-C902-44CE-A413-DFC9D89FA5E4}"/>
    <cellStyle name="40% - Énfasis5 99_Margen" xfId="41659" xr:uid="{D2385F0D-EA5B-4063-9F73-A5B3F536D657}"/>
    <cellStyle name="40% - Énfasis6 10" xfId="12046" xr:uid="{480DBEB7-6D35-42A4-A285-8EB7AA793D95}"/>
    <cellStyle name="40% - Énfasis6 10 2" xfId="12047" xr:uid="{C32AD71A-9C11-492A-B505-0F2B3A996330}"/>
    <cellStyle name="40% - Énfasis6 10 3" xfId="12048" xr:uid="{C656FDDD-7814-4F3E-AA36-1606C9247377}"/>
    <cellStyle name="40% - Énfasis6 10_Margen" xfId="41660" xr:uid="{7AB97497-5891-4754-953D-D16C7D630757}"/>
    <cellStyle name="40% - Énfasis6 100" xfId="12049" xr:uid="{CAC18B18-E0F8-4B43-89AB-EBF976B1538C}"/>
    <cellStyle name="40% - Énfasis6 100 2" xfId="12050" xr:uid="{B934F9A9-C83D-4CC7-AF59-E4B1090BCDB4}"/>
    <cellStyle name="40% - Énfasis6 100_Margen" xfId="41661" xr:uid="{550B01E9-C0A6-4A45-AA6D-527AE002D4FF}"/>
    <cellStyle name="40% - Énfasis6 101" xfId="12051" xr:uid="{E4CF616E-B83C-450C-B68E-78E9E93DF930}"/>
    <cellStyle name="40% - Énfasis6 101 2" xfId="12052" xr:uid="{3AB50A4A-BE0E-4ACE-8979-8CD5CBE2BAAA}"/>
    <cellStyle name="40% - Énfasis6 101_Margen" xfId="41662" xr:uid="{42C5D0C6-3517-45CF-B1E6-875B02387586}"/>
    <cellStyle name="40% - Énfasis6 102" xfId="12053" xr:uid="{B218679D-14C5-4CF9-ADA7-35649851DD95}"/>
    <cellStyle name="40% - Énfasis6 102 2" xfId="12054" xr:uid="{5EED6E6D-2FFC-47A6-9172-A0664933BC75}"/>
    <cellStyle name="40% - Énfasis6 102_Margen" xfId="41663" xr:uid="{725B64CE-C807-40F6-867A-597CC18843D6}"/>
    <cellStyle name="40% - Énfasis6 103" xfId="12055" xr:uid="{450496AF-6FAF-4B4B-81F0-92951BBFDE2D}"/>
    <cellStyle name="40% - Énfasis6 103 2" xfId="12056" xr:uid="{109A6339-9A73-4391-ABDF-C96866E69683}"/>
    <cellStyle name="40% - Énfasis6 103_Margen" xfId="41664" xr:uid="{3893B374-B9A2-4AAA-8BD2-3247B065974B}"/>
    <cellStyle name="40% - Énfasis6 104" xfId="12057" xr:uid="{07B5F5DD-0D53-4CA1-BE2E-A02785DDC070}"/>
    <cellStyle name="40% - Énfasis6 104 2" xfId="12058" xr:uid="{2F4AF22B-0D9B-4510-BB0B-68DCAE0924A7}"/>
    <cellStyle name="40% - Énfasis6 104_Margen" xfId="41665" xr:uid="{1F98D17F-BF1B-487F-B2AE-72121B8E1143}"/>
    <cellStyle name="40% - Énfasis6 105" xfId="12059" xr:uid="{D7A8CB33-8001-4987-B05E-88273939C390}"/>
    <cellStyle name="40% - Énfasis6 105 2" xfId="12060" xr:uid="{2EE82818-952C-44EB-9381-DC09FA28BA52}"/>
    <cellStyle name="40% - Énfasis6 105_Margen" xfId="41666" xr:uid="{D060716F-E13B-4D0F-8542-2EFC43361654}"/>
    <cellStyle name="40% - Énfasis6 106" xfId="12061" xr:uid="{8AB504A1-9C72-4A8B-B18C-3B5ADEF2C475}"/>
    <cellStyle name="40% - Énfasis6 106 2" xfId="12062" xr:uid="{25A32176-E47E-43A3-AB8F-8A70EEC570E3}"/>
    <cellStyle name="40% - Énfasis6 106_Margen" xfId="41667" xr:uid="{2D0488AC-0A0F-41B4-A412-5CEB857103F9}"/>
    <cellStyle name="40% - Énfasis6 107" xfId="12063" xr:uid="{0675BDA1-BD5F-448E-A128-89AEBBE5F822}"/>
    <cellStyle name="40% - Énfasis6 107 2" xfId="12064" xr:uid="{0FED0BA1-2368-4A96-A760-F4B206006540}"/>
    <cellStyle name="40% - Énfasis6 107_Margen" xfId="41668" xr:uid="{3AD13DC3-6315-43E1-8C41-C6EF21C379C1}"/>
    <cellStyle name="40% - Énfasis6 108" xfId="12065" xr:uid="{4F7D6649-A4E2-49B0-B8EB-E6C16E8E5075}"/>
    <cellStyle name="40% - Énfasis6 108 2" xfId="12066" xr:uid="{D74A17A8-46C5-4391-87A8-4C63B8796FA4}"/>
    <cellStyle name="40% - Énfasis6 108_Margen" xfId="41669" xr:uid="{0B08E990-A290-428D-81B4-29B67AEC9329}"/>
    <cellStyle name="40% - Énfasis6 109" xfId="12067" xr:uid="{70F1E138-55BC-49DC-8B72-492A023FB6E2}"/>
    <cellStyle name="40% - Énfasis6 109 2" xfId="12068" xr:uid="{8BFF5BF4-FD65-4F93-8652-8A8C94B91EE6}"/>
    <cellStyle name="40% - Énfasis6 109_Margen" xfId="41670" xr:uid="{31F5471C-6CB4-408E-A8D8-FAAB17D8B68C}"/>
    <cellStyle name="40% - Énfasis6 11" xfId="12069" xr:uid="{3D48D7E0-8163-41CE-A96B-71F458630810}"/>
    <cellStyle name="40% - Énfasis6 11 2" xfId="12070" xr:uid="{D985A897-DE4B-43D2-A84C-9CF62FCB9F00}"/>
    <cellStyle name="40% - Énfasis6 11_Margen" xfId="41671" xr:uid="{F1625E56-1C3A-4E99-A8D9-C53FF8A67B7F}"/>
    <cellStyle name="40% - Énfasis6 110" xfId="12071" xr:uid="{2B2359E3-9C6F-4BA9-9BAF-AD7BD17B2EBE}"/>
    <cellStyle name="40% - Énfasis6 110 2" xfId="12072" xr:uid="{8881C531-9763-4838-8BA7-72BBEB0FE5CF}"/>
    <cellStyle name="40% - Énfasis6 110_Margen" xfId="41672" xr:uid="{428C33C0-05DE-4B58-B133-F156F9102B58}"/>
    <cellStyle name="40% - Énfasis6 111" xfId="12073" xr:uid="{C1C01DFF-3BF4-4F92-A29A-A13276B59E71}"/>
    <cellStyle name="40% - Énfasis6 111 2" xfId="12074" xr:uid="{D1B99B3A-3587-4114-BCFB-5003F7AD948B}"/>
    <cellStyle name="40% - Énfasis6 111_Margen" xfId="41673" xr:uid="{4E10BAAF-D852-4DD2-A9D4-59C2898CD779}"/>
    <cellStyle name="40% - Énfasis6 112" xfId="12075" xr:uid="{E3822984-EB4B-4A2A-A061-59D256D79916}"/>
    <cellStyle name="40% - Énfasis6 112 2" xfId="12076" xr:uid="{3668AEF3-3C79-4FA7-8E14-CA8691441EC4}"/>
    <cellStyle name="40% - Énfasis6 112_Margen" xfId="41674" xr:uid="{104607CB-2A1A-4F38-BBEE-6F64D22C0060}"/>
    <cellStyle name="40% - Énfasis6 113" xfId="12077" xr:uid="{D5B227A6-A1C1-4880-B937-6298EB679B2C}"/>
    <cellStyle name="40% - Énfasis6 113 2" xfId="12078" xr:uid="{AC92E414-FFA9-434D-972E-F121C7107D58}"/>
    <cellStyle name="40% - Énfasis6 113_Margen" xfId="41675" xr:uid="{D4B01795-D070-4FD8-8F2E-AB95F64DD1A1}"/>
    <cellStyle name="40% - Énfasis6 114" xfId="12079" xr:uid="{31787FC6-3E1C-40B9-AB56-F6D868A371F1}"/>
    <cellStyle name="40% - Énfasis6 114 2" xfId="12080" xr:uid="{05FE8C67-27A5-40C6-8592-A524F4D4CF5A}"/>
    <cellStyle name="40% - Énfasis6 114_Margen" xfId="41676" xr:uid="{6C2F349E-DE3C-42BD-BBCE-CE69C9344D52}"/>
    <cellStyle name="40% - Énfasis6 115" xfId="12081" xr:uid="{2FEF60AF-DBDD-473E-ABCB-DDA4ABA68452}"/>
    <cellStyle name="40% - Énfasis6 115 2" xfId="12082" xr:uid="{748B0086-D3C6-49F1-BFB8-A1C7E07095E2}"/>
    <cellStyle name="40% - Énfasis6 115_Margen" xfId="41677" xr:uid="{70BE8A41-6A85-4F43-A27E-3D6F52B7CD19}"/>
    <cellStyle name="40% - Énfasis6 116" xfId="12083" xr:uid="{E0AB98B7-F98B-4DD5-BB8E-7C5E0314A322}"/>
    <cellStyle name="40% - Énfasis6 116 2" xfId="12084" xr:uid="{1A30ECC6-FAC7-44DF-B64F-CD2407AED265}"/>
    <cellStyle name="40% - Énfasis6 116_Margen" xfId="41678" xr:uid="{E5D53B16-0330-423A-B34E-D2239A03F592}"/>
    <cellStyle name="40% - Énfasis6 117" xfId="12085" xr:uid="{002C2C5B-06F2-45CA-80F9-A074A2AC8FBB}"/>
    <cellStyle name="40% - Énfasis6 117 2" xfId="12086" xr:uid="{6D97D055-09A8-49C1-9097-DB9B5704F5EF}"/>
    <cellStyle name="40% - Énfasis6 117_Margen" xfId="41679" xr:uid="{555EEBF8-6BA8-4196-B5F6-C848153D87E1}"/>
    <cellStyle name="40% - Énfasis6 118" xfId="12087" xr:uid="{98C88B6C-5C26-4BFA-838F-5F52AC3575BE}"/>
    <cellStyle name="40% - Énfasis6 118 2" xfId="12088" xr:uid="{C205EA89-EEFE-4E85-A7E6-9CE85A8C7A47}"/>
    <cellStyle name="40% - Énfasis6 118_Margen" xfId="41680" xr:uid="{20ACBEE8-3B5F-4767-B979-84B15DAB0EE1}"/>
    <cellStyle name="40% - Énfasis6 119" xfId="12089" xr:uid="{C358D762-05B3-496C-A0D8-93049D73692D}"/>
    <cellStyle name="40% - Énfasis6 119 2" xfId="12090" xr:uid="{3732C405-0A1B-4CF6-823F-7F5F0119CE31}"/>
    <cellStyle name="40% - Énfasis6 119_Margen" xfId="41681" xr:uid="{E04E4FC2-059F-4530-8E30-07E1721877D7}"/>
    <cellStyle name="40% - Énfasis6 12" xfId="12091" xr:uid="{F93FC49D-055D-4A93-A5C4-F6848E1F15A4}"/>
    <cellStyle name="40% - Énfasis6 12 2" xfId="12092" xr:uid="{D079751A-15D2-49FE-9F20-208C22F2EF3F}"/>
    <cellStyle name="40% - Énfasis6 12_Margen" xfId="41682" xr:uid="{3780B1B1-D584-4587-A391-E76C32A92086}"/>
    <cellStyle name="40% - Énfasis6 120" xfId="12093" xr:uid="{E61A2EF5-FCFE-4383-8BA2-5EF4B1978FC0}"/>
    <cellStyle name="40% - Énfasis6 120 2" xfId="12094" xr:uid="{CED1D5C9-1EEF-4254-93CA-85FB9FFC97CE}"/>
    <cellStyle name="40% - Énfasis6 120_Margen" xfId="41683" xr:uid="{C7ABC911-0F9A-40E3-A4FA-688E4B237D5E}"/>
    <cellStyle name="40% - Énfasis6 121" xfId="12095" xr:uid="{53DA074B-5191-478B-851D-ACF658C4CC24}"/>
    <cellStyle name="40% - Énfasis6 121 2" xfId="12096" xr:uid="{220B0642-94CD-4444-B955-EED5C4FF69F7}"/>
    <cellStyle name="40% - Énfasis6 121_Margen" xfId="41684" xr:uid="{A73754E8-F593-4063-9E71-830DB16D0BCF}"/>
    <cellStyle name="40% - Énfasis6 122" xfId="12097" xr:uid="{4FB39A90-FDC2-4F3A-87A1-10102305CF99}"/>
    <cellStyle name="40% - Énfasis6 122 2" xfId="12098" xr:uid="{7E9C3C1D-0A44-4ACD-AD2C-45149E4E0530}"/>
    <cellStyle name="40% - Énfasis6 122_Margen" xfId="41685" xr:uid="{A8EAFC81-E906-461E-8790-469D9EEE48A2}"/>
    <cellStyle name="40% - Énfasis6 123" xfId="12099" xr:uid="{3D3E673A-092B-4F97-B1E0-DBA88BDEDB79}"/>
    <cellStyle name="40% - Énfasis6 123 2" xfId="12100" xr:uid="{F46D5673-77BA-4F49-A9AB-22774D9E5D9F}"/>
    <cellStyle name="40% - Énfasis6 123_Margen" xfId="41686" xr:uid="{A6B4AC95-DB95-440C-9D51-33533C6CFC03}"/>
    <cellStyle name="40% - Énfasis6 124" xfId="12101" xr:uid="{0AF3941A-8122-427C-8C47-2008416B5455}"/>
    <cellStyle name="40% - Énfasis6 124 2" xfId="12102" xr:uid="{668726A9-87E4-4DA0-9B69-A24E5D9A1B70}"/>
    <cellStyle name="40% - Énfasis6 124_Margen" xfId="41687" xr:uid="{FAF91097-4542-48A1-8E6D-842E4ABE20DD}"/>
    <cellStyle name="40% - Énfasis6 125" xfId="12103" xr:uid="{7D71A134-88A9-4A91-B0D8-62FC3CBB2113}"/>
    <cellStyle name="40% - Énfasis6 125 2" xfId="12104" xr:uid="{0A9B82A7-F228-4337-8D25-4445990A7A36}"/>
    <cellStyle name="40% - Énfasis6 125_Margen" xfId="41688" xr:uid="{CBB5D05B-A300-49A6-85E4-2CAC8461961D}"/>
    <cellStyle name="40% - Énfasis6 126" xfId="12105" xr:uid="{C3C63F03-EC52-493C-B7F8-B2F5238340F3}"/>
    <cellStyle name="40% - Énfasis6 126 2" xfId="12106" xr:uid="{8ED83BED-A845-4B70-8E5A-192D8A33F73D}"/>
    <cellStyle name="40% - Énfasis6 126_Margen" xfId="41689" xr:uid="{0FD9C031-9C50-4D78-B8CF-0686CE59E9A2}"/>
    <cellStyle name="40% - Énfasis6 127" xfId="12107" xr:uid="{6E472847-922F-467A-A4E2-DB13D15FEC0D}"/>
    <cellStyle name="40% - Énfasis6 127 2" xfId="12108" xr:uid="{8592A7B5-6A07-4431-BC40-D8F98CF34CD4}"/>
    <cellStyle name="40% - Énfasis6 127_Margen" xfId="41690" xr:uid="{14DA114D-4503-41BF-82C2-12178B7CC52F}"/>
    <cellStyle name="40% - Énfasis6 128" xfId="12109" xr:uid="{50688F9E-BDAD-4866-A6B4-C6DDC4FCFB13}"/>
    <cellStyle name="40% - Énfasis6 128 2" xfId="12110" xr:uid="{E2044A83-080D-4225-A705-E05B9E484240}"/>
    <cellStyle name="40% - Énfasis6 128_Margen" xfId="41691" xr:uid="{53EBE6A0-D86E-43EB-822C-B9E2F4814CF6}"/>
    <cellStyle name="40% - Énfasis6 129" xfId="12111" xr:uid="{9941F7D2-FE94-4B87-8795-BCFF0C303AAD}"/>
    <cellStyle name="40% - Énfasis6 129 2" xfId="12112" xr:uid="{B7F12846-77A2-4EBA-893D-4F5D8F050CBB}"/>
    <cellStyle name="40% - Énfasis6 129_Margen" xfId="41692" xr:uid="{C0A0FC0B-B2C6-4D3E-81E7-EAFD0258021D}"/>
    <cellStyle name="40% - Énfasis6 13" xfId="12113" xr:uid="{3465C5B8-2F25-4387-8987-3A4BB9B2EA56}"/>
    <cellStyle name="40% - Énfasis6 13 2" xfId="12114" xr:uid="{89B2C19D-1B4F-4928-9649-7122F37DD56B}"/>
    <cellStyle name="40% - Énfasis6 13_Margen" xfId="41693" xr:uid="{555D3AC4-25CA-45A4-8247-E063E002422D}"/>
    <cellStyle name="40% - Énfasis6 130" xfId="12115" xr:uid="{F8CDBB37-C351-4AD4-A8C9-D319E17E7BAC}"/>
    <cellStyle name="40% - Énfasis6 130 2" xfId="12116" xr:uid="{115E5B73-8D06-4156-A27E-F550014BF4C8}"/>
    <cellStyle name="40% - Énfasis6 130_Margen" xfId="41694" xr:uid="{AC2596A0-ED99-48E7-B1D7-95D26DFBCF66}"/>
    <cellStyle name="40% - Énfasis6 131" xfId="12117" xr:uid="{4105F466-BC73-44A0-9FEA-178FCEAED6F5}"/>
    <cellStyle name="40% - Énfasis6 131 2" xfId="12118" xr:uid="{7E2E6073-35D7-4357-9700-FEDCD5EF328E}"/>
    <cellStyle name="40% - Énfasis6 131_Margen" xfId="41695" xr:uid="{62986F4B-6862-4782-B4C7-14D5703F839B}"/>
    <cellStyle name="40% - Énfasis6 132" xfId="12119" xr:uid="{036A143D-A0CF-408E-9495-6E757D3AF762}"/>
    <cellStyle name="40% - Énfasis6 132 2" xfId="12120" xr:uid="{192F8543-4B7F-4A60-B0F3-679502352210}"/>
    <cellStyle name="40% - Énfasis6 132_Margen" xfId="41696" xr:uid="{0ACC31B2-DF35-4A3F-9963-B4025075A019}"/>
    <cellStyle name="40% - Énfasis6 133" xfId="12121" xr:uid="{59F6A0F0-3EA2-439A-BCBA-6A71AC00A9A1}"/>
    <cellStyle name="40% - Énfasis6 133 2" xfId="12122" xr:uid="{1A22A41E-FF4F-4B52-84DE-621E7847B8F5}"/>
    <cellStyle name="40% - Énfasis6 133_Margen" xfId="41697" xr:uid="{0D32EA23-6900-4679-B051-D3CAFAAE4846}"/>
    <cellStyle name="40% - Énfasis6 134" xfId="12123" xr:uid="{FD6EEF63-7B26-4418-B7D3-318E256162D3}"/>
    <cellStyle name="40% - Énfasis6 134 2" xfId="12124" xr:uid="{20F333FC-DAF4-4B0F-B035-787AF25AA40C}"/>
    <cellStyle name="40% - Énfasis6 134_Margen" xfId="41698" xr:uid="{BD00B056-8CBF-4200-BDD2-586F1F979D74}"/>
    <cellStyle name="40% - Énfasis6 135" xfId="12125" xr:uid="{2F74A535-E29C-407B-9424-6DDEEF3CDD10}"/>
    <cellStyle name="40% - Énfasis6 135 2" xfId="12126" xr:uid="{F687102D-F4BB-4367-A0D9-C8576F69609B}"/>
    <cellStyle name="40% - Énfasis6 135_Margen" xfId="41699" xr:uid="{0168E155-C16D-4F38-9768-A49E77C0B986}"/>
    <cellStyle name="40% - Énfasis6 136" xfId="12127" xr:uid="{267D2C92-45F1-4F3B-9870-449EAE97B516}"/>
    <cellStyle name="40% - Énfasis6 136 2" xfId="12128" xr:uid="{55BA2846-B51E-468A-847F-EE564E2A3089}"/>
    <cellStyle name="40% - Énfasis6 136_Margen" xfId="41700" xr:uid="{849AE79F-5247-483E-8620-6EFEC69177A0}"/>
    <cellStyle name="40% - Énfasis6 137" xfId="12129" xr:uid="{7A9BE25B-9C51-4F21-BAFC-D6C5D02C1C27}"/>
    <cellStyle name="40% - Énfasis6 137 2" xfId="12130" xr:uid="{89AF0993-D18D-484C-ADA2-9A383A26F916}"/>
    <cellStyle name="40% - Énfasis6 137_Margen" xfId="41701" xr:uid="{1F1A9184-2460-46FA-88B8-6705FF6D9612}"/>
    <cellStyle name="40% - Énfasis6 138" xfId="12131" xr:uid="{DBDC1B8E-758D-4169-8FF9-0A3CA9F85A8C}"/>
    <cellStyle name="40% - Énfasis6 138 2" xfId="12132" xr:uid="{4DE07CFE-6AE7-4605-80F8-75F0638356A7}"/>
    <cellStyle name="40% - Énfasis6 138_Margen" xfId="41702" xr:uid="{4B97307E-AD34-44BD-B1E9-011327F69011}"/>
    <cellStyle name="40% - Énfasis6 139" xfId="12133" xr:uid="{855B5741-8EB8-42E3-B0A0-60BC4770A466}"/>
    <cellStyle name="40% - Énfasis6 139 2" xfId="12134" xr:uid="{7CF4BABA-2BD1-4283-89DB-9BFFB8CA8C47}"/>
    <cellStyle name="40% - Énfasis6 139_Margen" xfId="41703" xr:uid="{CF95489B-D0E7-4A31-A7E3-E6A987D852A1}"/>
    <cellStyle name="40% - Énfasis6 14" xfId="12135" xr:uid="{C551228E-3118-4DA6-B4B0-00766240174C}"/>
    <cellStyle name="40% - Énfasis6 14 2" xfId="12136" xr:uid="{70A24A09-1AE7-4F54-AF90-86E583CB5D85}"/>
    <cellStyle name="40% - Énfasis6 14_Margen" xfId="41704" xr:uid="{C9E3485C-1282-4F07-A223-0B4D425294CA}"/>
    <cellStyle name="40% - Énfasis6 140" xfId="12137" xr:uid="{BA911362-C046-454B-987B-C61ABEEBE874}"/>
    <cellStyle name="40% - Énfasis6 140 2" xfId="12138" xr:uid="{AFACF602-C52E-4F4C-8F16-AD2078FCABBD}"/>
    <cellStyle name="40% - Énfasis6 140_Margen" xfId="41705" xr:uid="{3A7EE362-BF2E-4FD9-93C5-1FD0429043F5}"/>
    <cellStyle name="40% - Énfasis6 141" xfId="12139" xr:uid="{B2EAA234-C3D9-447F-B89A-CE47FBB2DFAE}"/>
    <cellStyle name="40% - Énfasis6 141 2" xfId="12140" xr:uid="{A6911E8B-C8F7-403B-A58D-8FA25B029444}"/>
    <cellStyle name="40% - Énfasis6 141_Margen" xfId="41706" xr:uid="{F46FDEAF-578B-4CB1-9201-8F21A58E8450}"/>
    <cellStyle name="40% - Énfasis6 142" xfId="12141" xr:uid="{1C7E133A-9456-45E7-8E18-77063E241C3C}"/>
    <cellStyle name="40% - Énfasis6 142 2" xfId="12142" xr:uid="{89094764-C497-42AA-858E-AB22C1A0C26B}"/>
    <cellStyle name="40% - Énfasis6 142_Margen" xfId="41707" xr:uid="{EC38D2E2-DFE6-49D1-84E1-BAA9784F482D}"/>
    <cellStyle name="40% - Énfasis6 143" xfId="12143" xr:uid="{D1956DB9-300D-4D55-B196-28ED48508A79}"/>
    <cellStyle name="40% - Énfasis6 143 2" xfId="12144" xr:uid="{D34A4AE3-012F-407A-8198-A6DA76806351}"/>
    <cellStyle name="40% - Énfasis6 143_Margen" xfId="41708" xr:uid="{0EE9628E-97DF-4948-A11D-644DF8F428A1}"/>
    <cellStyle name="40% - Énfasis6 144" xfId="12145" xr:uid="{100F545C-7AC9-44B7-ABF7-A205D3077578}"/>
    <cellStyle name="40% - Énfasis6 144 2" xfId="12146" xr:uid="{EE868994-7BDC-41A6-9766-71AAC4472D6B}"/>
    <cellStyle name="40% - Énfasis6 144_Margen" xfId="41709" xr:uid="{4E5686DB-A730-4E78-AC11-B3341AECA695}"/>
    <cellStyle name="40% - Énfasis6 145" xfId="12147" xr:uid="{D5C62473-C509-4D4B-A8C4-6CE48E2F1146}"/>
    <cellStyle name="40% - Énfasis6 145 2" xfId="12148" xr:uid="{23188D2E-8A13-4028-A48D-900C4E5889EA}"/>
    <cellStyle name="40% - Énfasis6 145_Margen" xfId="41710" xr:uid="{2FFC9D1C-E5BB-4F25-8428-5F08E8DA429E}"/>
    <cellStyle name="40% - Énfasis6 146" xfId="12149" xr:uid="{B820BF9A-7BD0-4C1D-8A8D-219F6C1BF7C9}"/>
    <cellStyle name="40% - Énfasis6 146 2" xfId="12150" xr:uid="{5C6921BF-C267-4397-933D-E8B089328DCD}"/>
    <cellStyle name="40% - Énfasis6 146_Margen" xfId="41711" xr:uid="{DBC63364-9435-4015-B146-592B86686CF3}"/>
    <cellStyle name="40% - Énfasis6 147" xfId="12151" xr:uid="{80F9EBBA-DD3E-4A3C-8BE2-EA94F0BD04A9}"/>
    <cellStyle name="40% - Énfasis6 147 2" xfId="12152" xr:uid="{B21F380C-49A0-44A9-B2D8-F0C3A6E35282}"/>
    <cellStyle name="40% - Énfasis6 147_Margen" xfId="41712" xr:uid="{A6DAA642-B24B-4443-86A1-70A96142BE94}"/>
    <cellStyle name="40% - Énfasis6 148" xfId="12153" xr:uid="{DAE59B2E-3CCF-44E6-8514-8CC0E3077301}"/>
    <cellStyle name="40% - Énfasis6 148 2" xfId="12154" xr:uid="{0970723C-F055-42D5-8F1F-520E7A0F2F60}"/>
    <cellStyle name="40% - Énfasis6 148_Margen" xfId="41713" xr:uid="{9FA2264E-7825-4826-BE2B-5C21E57D1E0C}"/>
    <cellStyle name="40% - Énfasis6 149" xfId="12155" xr:uid="{A1370769-0CD0-4074-9871-60598774CC3D}"/>
    <cellStyle name="40% - Énfasis6 149 2" xfId="12156" xr:uid="{CE5A3EDE-3C8D-400A-BAF5-B21AA0055DC5}"/>
    <cellStyle name="40% - Énfasis6 149_Margen" xfId="41714" xr:uid="{C907EA9B-AD3C-4DFD-B442-490CF40935F7}"/>
    <cellStyle name="40% - Énfasis6 15" xfId="12157" xr:uid="{85714114-35AA-432C-BE5A-589AD432EC34}"/>
    <cellStyle name="40% - Énfasis6 15 2" xfId="12158" xr:uid="{EC579C96-41B8-4052-AF4E-86B3E96BDFF1}"/>
    <cellStyle name="40% - Énfasis6 15_Margen" xfId="41715" xr:uid="{3ADA64AD-EDBC-4DC7-84C2-BA91A1562529}"/>
    <cellStyle name="40% - Énfasis6 150" xfId="12159" xr:uid="{EE7C32A8-42AA-4829-8C4D-66011D774BBA}"/>
    <cellStyle name="40% - Énfasis6 150 2" xfId="12160" xr:uid="{EA6E4661-30EE-4C61-9572-FC2A234CD64A}"/>
    <cellStyle name="40% - Énfasis6 150_Margen" xfId="41716" xr:uid="{80EE605B-32C3-4027-848F-0C7D8AB209AE}"/>
    <cellStyle name="40% - Énfasis6 151" xfId="12161" xr:uid="{F22D8B29-8633-45C8-9652-9938CA48B75F}"/>
    <cellStyle name="40% - Énfasis6 151 2" xfId="12162" xr:uid="{58CE8A4C-882D-4F1C-86F2-D60CB2E196B2}"/>
    <cellStyle name="40% - Énfasis6 151_Margen" xfId="41717" xr:uid="{5B59C1E8-191D-410E-BA4A-F1A810456B39}"/>
    <cellStyle name="40% - Énfasis6 152" xfId="12163" xr:uid="{91866CED-CAC7-410D-85E1-504E4DC60E79}"/>
    <cellStyle name="40% - Énfasis6 152 2" xfId="12164" xr:uid="{F70FB2BF-7C84-462F-8B58-3AAB1243B4C7}"/>
    <cellStyle name="40% - Énfasis6 152_Margen" xfId="41718" xr:uid="{DC434B70-ABF5-42DB-91EC-25735FCD471D}"/>
    <cellStyle name="40% - Énfasis6 153" xfId="12165" xr:uid="{9A9BEF12-4957-4145-B8FA-CA406F883797}"/>
    <cellStyle name="40% - Énfasis6 153 2" xfId="12166" xr:uid="{9F73CC97-9B58-4EBC-9A41-27DD24093D6B}"/>
    <cellStyle name="40% - Énfasis6 153_Margen" xfId="41719" xr:uid="{DB73652B-C214-4288-B81A-01FD459D0792}"/>
    <cellStyle name="40% - Énfasis6 154" xfId="12167" xr:uid="{0D225F78-2E32-4429-8C16-1C2C0CBA34F5}"/>
    <cellStyle name="40% - Énfasis6 154 2" xfId="12168" xr:uid="{BE8D24F5-930E-456A-A3D6-053EB388ABA9}"/>
    <cellStyle name="40% - Énfasis6 154_Margen" xfId="41720" xr:uid="{50FFDEF6-A2F5-4A6C-8C21-22111479C323}"/>
    <cellStyle name="40% - Énfasis6 155" xfId="12169" xr:uid="{417A2B60-CE69-4D95-9B7C-0CA605AD2932}"/>
    <cellStyle name="40% - Énfasis6 155 2" xfId="12170" xr:uid="{CA7C860E-82ED-4C1B-B7B3-4860B4AE5A60}"/>
    <cellStyle name="40% - Énfasis6 155_Margen" xfId="41721" xr:uid="{3EB5A76D-BBBA-4887-B32B-02160D2C6B96}"/>
    <cellStyle name="40% - Énfasis6 156" xfId="12171" xr:uid="{D794284E-4A15-4033-8745-27436279CA0E}"/>
    <cellStyle name="40% - Énfasis6 156 2" xfId="12172" xr:uid="{731529DF-3078-4EDF-945D-C1DAEC241931}"/>
    <cellStyle name="40% - Énfasis6 156_Margen" xfId="41722" xr:uid="{05E78767-C572-42D1-941A-F5877584EE47}"/>
    <cellStyle name="40% - Énfasis6 157" xfId="12173" xr:uid="{AAFCB4EB-700F-459B-8F3F-F55596C0DF5C}"/>
    <cellStyle name="40% - Énfasis6 157 2" xfId="12174" xr:uid="{DD5184C6-90AE-41FF-81C1-AC10494F1F8E}"/>
    <cellStyle name="40% - Énfasis6 157_Margen" xfId="41723" xr:uid="{81BC6F62-FEA2-492B-A0D3-1365998C1B79}"/>
    <cellStyle name="40% - Énfasis6 158" xfId="12175" xr:uid="{0F909C9E-75DD-4F0A-B131-6D22D21F5C71}"/>
    <cellStyle name="40% - Énfasis6 158 2" xfId="12176" xr:uid="{771FB78B-91C8-4201-9D17-049B978CE732}"/>
    <cellStyle name="40% - Énfasis6 158_Margen" xfId="41724" xr:uid="{2D1B3E49-FBDE-48A3-AE29-6F70E764244F}"/>
    <cellStyle name="40% - Énfasis6 159" xfId="12177" xr:uid="{29656861-B233-426D-92A7-13E947CB9351}"/>
    <cellStyle name="40% - Énfasis6 159 2" xfId="12178" xr:uid="{23CDD2C8-A40D-42FA-9B0D-F59E8C8C4A68}"/>
    <cellStyle name="40% - Énfasis6 159_Margen" xfId="41725" xr:uid="{D78FD3C4-1A43-4DD6-8F1A-C384FC959E68}"/>
    <cellStyle name="40% - Énfasis6 16" xfId="12179" xr:uid="{6F4386D6-BF28-473E-83FF-9A1DF57F52C7}"/>
    <cellStyle name="40% - Énfasis6 16 2" xfId="12180" xr:uid="{433C6CAF-1AF1-4E69-AB20-7B30B14CEA79}"/>
    <cellStyle name="40% - Énfasis6 16_Margen" xfId="41726" xr:uid="{03914BC2-D56D-4F7C-9AD8-199555A209E7}"/>
    <cellStyle name="40% - Énfasis6 160" xfId="12181" xr:uid="{41485ACB-5B45-45BE-876A-19B800F39C1E}"/>
    <cellStyle name="40% - Énfasis6 160 2" xfId="12182" xr:uid="{99574639-0494-47F5-BBD8-4AA71E97DAE1}"/>
    <cellStyle name="40% - Énfasis6 160_Margen" xfId="41727" xr:uid="{CAA59F72-8C44-4513-B883-6AF0759A4321}"/>
    <cellStyle name="40% - Énfasis6 161" xfId="12183" xr:uid="{3583D54C-063E-4652-B8DB-53AA3A453ABC}"/>
    <cellStyle name="40% - Énfasis6 161 2" xfId="12184" xr:uid="{223BF485-94D7-418E-B16C-6942AEB3F3E0}"/>
    <cellStyle name="40% - Énfasis6 161_Margen" xfId="41728" xr:uid="{7A4B4D62-5641-467B-8D39-E4C21A7C2554}"/>
    <cellStyle name="40% - Énfasis6 162" xfId="12185" xr:uid="{5ADCF98D-8E6C-430C-ABC3-16D99C79A69A}"/>
    <cellStyle name="40% - Énfasis6 162 2" xfId="12186" xr:uid="{23D6B1C4-AE53-481C-8F33-8A806C124A5C}"/>
    <cellStyle name="40% - Énfasis6 162_Margen" xfId="41729" xr:uid="{AA0BA8BD-F0A7-4A17-AAD5-A53209ED84A2}"/>
    <cellStyle name="40% - Énfasis6 163" xfId="12187" xr:uid="{B7780F97-5EA1-4D75-A4D1-8B8E1E2A6036}"/>
    <cellStyle name="40% - Énfasis6 163 2" xfId="12188" xr:uid="{061FDABE-6D84-4B98-8EC0-C861308D2DA9}"/>
    <cellStyle name="40% - Énfasis6 163_Margen" xfId="41730" xr:uid="{BAEB7607-32A9-4411-B17C-BD86B94FD619}"/>
    <cellStyle name="40% - Énfasis6 164" xfId="12189" xr:uid="{E71362FE-D087-4BEB-AD1A-F2437576F0C1}"/>
    <cellStyle name="40% - Énfasis6 164 2" xfId="12190" xr:uid="{FDFE7BE7-EF7A-4495-9069-F2E9B116922B}"/>
    <cellStyle name="40% - Énfasis6 164_Margen" xfId="41731" xr:uid="{83C31E26-DF87-442B-9278-27B8596071C8}"/>
    <cellStyle name="40% - Énfasis6 165" xfId="12191" xr:uid="{DAAA7336-6B40-41F1-A65B-57DE783D6720}"/>
    <cellStyle name="40% - Énfasis6 165 2" xfId="12192" xr:uid="{5C188F41-5851-499B-BE35-250B76E028D8}"/>
    <cellStyle name="40% - Énfasis6 165_Margen" xfId="41732" xr:uid="{7582A206-E216-44EF-92C1-65B375AE526F}"/>
    <cellStyle name="40% - Énfasis6 166" xfId="12193" xr:uid="{6DFF114C-3452-4D94-945B-12AD6C344003}"/>
    <cellStyle name="40% - Énfasis6 166 2" xfId="12194" xr:uid="{5B586980-8150-4322-8680-ED9B4C3BFE91}"/>
    <cellStyle name="40% - Énfasis6 166_Margen" xfId="41733" xr:uid="{D5E11FFF-5C4C-4339-83AD-A9AD5D4729C2}"/>
    <cellStyle name="40% - Énfasis6 167" xfId="12195" xr:uid="{9DEA46BC-0EFA-4501-B545-D2D68C837D27}"/>
    <cellStyle name="40% - Énfasis6 167 2" xfId="12196" xr:uid="{82D136EC-AA86-4591-92F1-1B09C3021E87}"/>
    <cellStyle name="40% - Énfasis6 167_Margen" xfId="41734" xr:uid="{8BBE2C37-7C23-416E-B2EC-C3957569D873}"/>
    <cellStyle name="40% - Énfasis6 168" xfId="12197" xr:uid="{4D55F7AB-92A3-400E-80E7-6AE05A02652A}"/>
    <cellStyle name="40% - Énfasis6 168 2" xfId="12198" xr:uid="{3137D8AC-BA7D-4E92-9378-D69C4088F2E5}"/>
    <cellStyle name="40% - Énfasis6 168_Margen" xfId="41735" xr:uid="{C66700C1-46BA-4009-8758-7EFA1D5A0D17}"/>
    <cellStyle name="40% - Énfasis6 169" xfId="12199" xr:uid="{82589A4C-AB19-4EC6-9BAA-9442AC7B5EF8}"/>
    <cellStyle name="40% - Énfasis6 169 2" xfId="12200" xr:uid="{C839E4BD-A44C-45EF-906C-4E8245DD1631}"/>
    <cellStyle name="40% - Énfasis6 169_Margen" xfId="41736" xr:uid="{240C15A9-FD72-4934-ACA7-9602C1298003}"/>
    <cellStyle name="40% - Énfasis6 17" xfId="12201" xr:uid="{7D6D7B2B-2E01-4355-BD82-E65A9F48FB76}"/>
    <cellStyle name="40% - Énfasis6 17 2" xfId="12202" xr:uid="{650E1F35-E754-4EA3-9890-2DEF7BF84EF2}"/>
    <cellStyle name="40% - Énfasis6 17_Margen" xfId="41737" xr:uid="{3B4D55C1-D198-47FA-992D-A6429C71D533}"/>
    <cellStyle name="40% - Énfasis6 170" xfId="12203" xr:uid="{49F0B4D4-2058-43D0-8067-3DE55911F490}"/>
    <cellStyle name="40% - Énfasis6 170 2" xfId="12204" xr:uid="{1ED5E2D4-A55E-4A84-929B-6EA72649BD70}"/>
    <cellStyle name="40% - Énfasis6 170_Margen" xfId="41738" xr:uid="{EECEDAC0-0D93-4588-B0D0-8EDEC4A2C4A1}"/>
    <cellStyle name="40% - Énfasis6 171" xfId="12205" xr:uid="{6EE8D2E4-C5B8-4022-B99C-021E94ADFD58}"/>
    <cellStyle name="40% - Énfasis6 171 2" xfId="12206" xr:uid="{67888D47-ABCD-47E9-BB91-84F866712BF4}"/>
    <cellStyle name="40% - Énfasis6 171_Margen" xfId="41739" xr:uid="{495E66DC-54CD-48A6-A7C6-BF922E0640E1}"/>
    <cellStyle name="40% - Énfasis6 172" xfId="12207" xr:uid="{E7EFC00C-43B7-4033-A5B1-64DA57E302F2}"/>
    <cellStyle name="40% - Énfasis6 172 2" xfId="12208" xr:uid="{B8107BE2-DAEC-4E5D-9FD6-43F8A8B5EE9A}"/>
    <cellStyle name="40% - Énfasis6 172_Margen" xfId="41740" xr:uid="{61AC4B06-4E14-42FF-840D-61335FEC6699}"/>
    <cellStyle name="40% - Énfasis6 173" xfId="12209" xr:uid="{3D4804E0-7D1A-4B32-BBA3-FF2582F22355}"/>
    <cellStyle name="40% - Énfasis6 173 2" xfId="12210" xr:uid="{6541AA78-B701-437B-8FBC-D1317AFD019E}"/>
    <cellStyle name="40% - Énfasis6 173_Margen" xfId="41741" xr:uid="{23270A60-5839-41E9-899A-5B58D6184C9E}"/>
    <cellStyle name="40% - Énfasis6 174" xfId="12211" xr:uid="{11E3490C-7801-4B12-8F82-2494A48234B3}"/>
    <cellStyle name="40% - Énfasis6 174 2" xfId="12212" xr:uid="{2A2F68DE-F75B-4489-B589-698AD07A342B}"/>
    <cellStyle name="40% - Énfasis6 174_Margen" xfId="41742" xr:uid="{85135D31-A168-458D-B74F-5B9E28DD4616}"/>
    <cellStyle name="40% - Énfasis6 175" xfId="12213" xr:uid="{1E2783DE-CD6D-45CB-8F08-DE1AE1AC0A9E}"/>
    <cellStyle name="40% - Énfasis6 175 2" xfId="12214" xr:uid="{DFFBE97A-746E-4235-9D73-70086F9BD4C1}"/>
    <cellStyle name="40% - Énfasis6 175_Margen" xfId="41743" xr:uid="{A0E8667E-27E0-42BB-AB57-A1EFB1B3D80A}"/>
    <cellStyle name="40% - Énfasis6 176" xfId="12215" xr:uid="{0E65B169-A4B8-4AEF-AC3B-81145E4D0844}"/>
    <cellStyle name="40% - Énfasis6 176 2" xfId="12216" xr:uid="{F3F90483-153D-4050-BA9F-704C40CE5051}"/>
    <cellStyle name="40% - Énfasis6 176_Margen" xfId="41744" xr:uid="{EC885BDC-7AB1-444F-AD2D-965A5C011A1D}"/>
    <cellStyle name="40% - Énfasis6 177" xfId="12217" xr:uid="{8E64EEB7-3CB5-477F-B7E3-6DA3F01DA4BF}"/>
    <cellStyle name="40% - Énfasis6 177 2" xfId="12218" xr:uid="{57274109-085A-4605-8C95-4ECF588D5301}"/>
    <cellStyle name="40% - Énfasis6 177_Margen" xfId="41745" xr:uid="{85016D4C-3EAC-4B51-92E2-7E056661B3AC}"/>
    <cellStyle name="40% - Énfasis6 178" xfId="12219" xr:uid="{F9F5C015-5238-4C9F-A2ED-8230C0A7E1AA}"/>
    <cellStyle name="40% - Énfasis6 178 2" xfId="12220" xr:uid="{FBCC75ED-728D-47E5-A557-77D5AA6B233D}"/>
    <cellStyle name="40% - Énfasis6 178_Margen" xfId="41746" xr:uid="{E9A1F3C0-50CC-42B8-B111-1FC1BF051A59}"/>
    <cellStyle name="40% - Énfasis6 179" xfId="12221" xr:uid="{21F1602D-12D8-4F5E-8184-C6B71248DF60}"/>
    <cellStyle name="40% - Énfasis6 179 2" xfId="12222" xr:uid="{24A90D1C-CFD4-4443-8CE6-F8C452094150}"/>
    <cellStyle name="40% - Énfasis6 179_Margen" xfId="41747" xr:uid="{506D51FB-1333-44BB-ADFA-B01425D9C8E8}"/>
    <cellStyle name="40% - Énfasis6 18" xfId="12223" xr:uid="{44C501EC-EE2C-4D8B-BF90-F6097DC608C0}"/>
    <cellStyle name="40% - Énfasis6 18 2" xfId="12224" xr:uid="{778BD6B4-88CC-48CC-B659-E083A5B580DB}"/>
    <cellStyle name="40% - Énfasis6 18_Margen" xfId="41748" xr:uid="{87E6D9AC-3F90-45C5-BAE6-A6E6C487A90F}"/>
    <cellStyle name="40% - Énfasis6 180" xfId="12225" xr:uid="{796EB599-1CB7-472C-99F9-864248C72939}"/>
    <cellStyle name="40% - Énfasis6 180 2" xfId="12226" xr:uid="{9AC1457E-68F2-4AE7-82E1-600E9EFADB2F}"/>
    <cellStyle name="40% - Énfasis6 180_Margen" xfId="41749" xr:uid="{68DB858B-D4F8-4825-91FD-B5211856E237}"/>
    <cellStyle name="40% - Énfasis6 181" xfId="12227" xr:uid="{085FD3B4-B128-46A0-8708-A3DDF39DDC02}"/>
    <cellStyle name="40% - Énfasis6 181 2" xfId="12228" xr:uid="{71C62EC0-B00F-4F46-88BD-641A92758024}"/>
    <cellStyle name="40% - Énfasis6 181_Margen" xfId="41750" xr:uid="{D9FE0035-436C-4C31-BDF5-FEBEED2DDA50}"/>
    <cellStyle name="40% - Énfasis6 182" xfId="12229" xr:uid="{4DB77512-180B-4C86-9951-29DFB87CADCD}"/>
    <cellStyle name="40% - Énfasis6 182 2" xfId="12230" xr:uid="{B1BA7437-40A1-4546-BFED-4DDAAB9A1410}"/>
    <cellStyle name="40% - Énfasis6 182_Margen" xfId="41751" xr:uid="{AB27F2CF-501A-4F7C-B0DA-EE323A2F6214}"/>
    <cellStyle name="40% - Énfasis6 183" xfId="12231" xr:uid="{CED5208E-1E35-47FD-B3B2-549B215AA943}"/>
    <cellStyle name="40% - Énfasis6 183 2" xfId="12232" xr:uid="{EF2AA426-346D-4065-905A-E49C4889048B}"/>
    <cellStyle name="40% - Énfasis6 183_Margen" xfId="41752" xr:uid="{161AC295-851B-4F9F-9869-F55E9174718E}"/>
    <cellStyle name="40% - Énfasis6 184" xfId="12233" xr:uid="{676DB1C8-218A-47E1-A47C-5AE38AE63AAC}"/>
    <cellStyle name="40% - Énfasis6 184 2" xfId="12234" xr:uid="{3038EFAB-8FEA-49AD-ACCE-E6D0BEF92F36}"/>
    <cellStyle name="40% - Énfasis6 184_Margen" xfId="41753" xr:uid="{0F2B2C02-2A06-4E3F-9043-4A803E64EECC}"/>
    <cellStyle name="40% - Énfasis6 19" xfId="12235" xr:uid="{B4BC8F4A-99AF-4772-8676-31C15C40C113}"/>
    <cellStyle name="40% - Énfasis6 19 2" xfId="12236" xr:uid="{1A124DC0-B28E-4498-8640-830CD6B4DB38}"/>
    <cellStyle name="40% - Énfasis6 19_Margen" xfId="41754" xr:uid="{9896B1F7-E45E-45C0-8BF7-396A6EF89FC9}"/>
    <cellStyle name="40% - Énfasis6 2" xfId="731" xr:uid="{AC477CF5-7397-4C35-8BA2-E60CD1BF0A2E}"/>
    <cellStyle name="40% - Énfasis6 2 10" xfId="732" xr:uid="{3B7F4B47-4A3C-495B-93F4-3AA7524680D6}"/>
    <cellStyle name="40% - Énfasis6 2 11" xfId="733" xr:uid="{8654733F-0393-48AD-9A4A-EF99D5192A3C}"/>
    <cellStyle name="40% - Énfasis6 2 12" xfId="734" xr:uid="{C4F60D20-3FD9-45CB-985F-CDDE8D70E5E3}"/>
    <cellStyle name="40% - Énfasis6 2 13" xfId="735" xr:uid="{AE6966FC-0606-42AB-A28D-B4D4FBD684BD}"/>
    <cellStyle name="40% - Énfasis6 2 14" xfId="736" xr:uid="{77DC89F6-27DB-43D2-A5FA-5C416852C97F}"/>
    <cellStyle name="40% - Énfasis6 2 15" xfId="737" xr:uid="{20B0C64A-B1D1-4C88-9939-D7482C8B1EF5}"/>
    <cellStyle name="40% - Énfasis6 2 16" xfId="738" xr:uid="{49E6AEC3-EC93-413B-9066-147208BE3304}"/>
    <cellStyle name="40% - Énfasis6 2 17" xfId="739" xr:uid="{55ECD4EF-A5E1-410C-A1A7-759285695D05}"/>
    <cellStyle name="40% - Énfasis6 2 18" xfId="740" xr:uid="{57637A4B-97C7-40FA-8AAF-BCE0A9E019D1}"/>
    <cellStyle name="40% - Énfasis6 2 19" xfId="48658" xr:uid="{08F06B5C-25AE-4613-8AAF-C10A9B2B863E}"/>
    <cellStyle name="40% - Énfasis6 2 2" xfId="741" xr:uid="{C7F2485A-4E87-4664-9A91-6C43AF020AA3}"/>
    <cellStyle name="40% - Énfasis6 2 2 2" xfId="41755" xr:uid="{90BF59FB-DAFD-43E1-8E8E-F30189F45ACE}"/>
    <cellStyle name="40% - Énfasis6 2 2 3" xfId="41756" xr:uid="{CED9CD2C-997E-4C78-975E-7BEB8931737B}"/>
    <cellStyle name="40% - Énfasis6 2 2 4" xfId="41757" xr:uid="{42F30028-CB00-4D9B-AD28-6BB5C5CA1462}"/>
    <cellStyle name="40% - Énfasis6 2 2 5" xfId="41758" xr:uid="{8A594FD6-553A-4645-B69F-1C5E972A3A35}"/>
    <cellStyle name="40% - Énfasis6 2 2 6" xfId="48659" xr:uid="{9627C1D0-124A-4E3E-9595-2ED955961E6E}"/>
    <cellStyle name="40% - Énfasis6 2 20" xfId="53445" xr:uid="{7A42E7E8-9C6D-40F0-BBCC-E097859F9D9C}"/>
    <cellStyle name="40% - Énfasis6 2 3" xfId="742" xr:uid="{70CC830B-DD97-49B7-A570-E9533B37CC29}"/>
    <cellStyle name="40% - Énfasis6 2 4" xfId="743" xr:uid="{CB6F78EB-5E0A-4675-8F15-F71E66B7757F}"/>
    <cellStyle name="40% - Énfasis6 2 5" xfId="744" xr:uid="{A51DBF8F-EB49-49C4-A1AC-C0101FE7F91E}"/>
    <cellStyle name="40% - Énfasis6 2 6" xfId="745" xr:uid="{9A7C8F75-4747-4B1D-94AB-61DCF31A484C}"/>
    <cellStyle name="40% - Énfasis6 2 7" xfId="746" xr:uid="{5C1363BE-CBE4-4C3A-978D-FE50A1D545B8}"/>
    <cellStyle name="40% - Énfasis6 2 8" xfId="747" xr:uid="{EDBEDE55-6802-478F-8223-E8B558CD096B}"/>
    <cellStyle name="40% - Énfasis6 2 9" xfId="748" xr:uid="{517DF4D8-F6FF-4EB5-867A-B3DE0D63E862}"/>
    <cellStyle name="40% - Énfasis6 2_Margen" xfId="41759" xr:uid="{2884651E-52EC-4E57-9CBA-1CA13F3E6032}"/>
    <cellStyle name="40% - Énfasis6 20" xfId="12237" xr:uid="{649B8780-6E6D-45E2-B530-18E4170139B6}"/>
    <cellStyle name="40% - Énfasis6 20 2" xfId="12238" xr:uid="{A5DEA1ED-E672-47A9-BB2F-06CBB42E7054}"/>
    <cellStyle name="40% - Énfasis6 20_Margen" xfId="41760" xr:uid="{CF920D29-9700-453D-B780-B82F6097D574}"/>
    <cellStyle name="40% - Énfasis6 21" xfId="12239" xr:uid="{4C5DC0C7-1B66-4FAE-832C-3007FC7D0F67}"/>
    <cellStyle name="40% - Énfasis6 21 2" xfId="12240" xr:uid="{B11445F5-FDF2-411F-8125-F5CB403CC498}"/>
    <cellStyle name="40% - Énfasis6 21_Margen" xfId="41761" xr:uid="{DE84ABA2-B5F0-410C-81F5-58C4F4CD3745}"/>
    <cellStyle name="40% - Énfasis6 22" xfId="12241" xr:uid="{2357983A-6FDA-467A-9A90-72FA84C542C0}"/>
    <cellStyle name="40% - Énfasis6 22 2" xfId="12242" xr:uid="{7A3EC2E8-897B-457C-AB63-C72DE5E05281}"/>
    <cellStyle name="40% - Énfasis6 22_Margen" xfId="41762" xr:uid="{9DB546A4-614F-432D-A23C-FEF842DBA3D8}"/>
    <cellStyle name="40% - Énfasis6 23" xfId="12243" xr:uid="{C30F3E81-90C5-40C9-85B9-2023CA2BA08C}"/>
    <cellStyle name="40% - Énfasis6 23 2" xfId="12244" xr:uid="{9A84F050-3FD5-473B-977A-C84AF5DEDC67}"/>
    <cellStyle name="40% - Énfasis6 23_Margen" xfId="41763" xr:uid="{D4DC7135-23BE-4F22-A0B8-ED49633AD9D9}"/>
    <cellStyle name="40% - Énfasis6 24" xfId="12245" xr:uid="{2149C770-B882-45BD-858E-29BCE9D540F8}"/>
    <cellStyle name="40% - Énfasis6 24 2" xfId="12246" xr:uid="{F176B3E9-A5A0-4FCB-9EB2-3FA650F8D373}"/>
    <cellStyle name="40% - Énfasis6 24_Margen" xfId="41764" xr:uid="{C7E65FD3-BC11-459E-9C9E-441B16B9BBA4}"/>
    <cellStyle name="40% - Énfasis6 25" xfId="12247" xr:uid="{B1314BA4-245A-4D25-A932-040E829D97E7}"/>
    <cellStyle name="40% - Énfasis6 25 2" xfId="12248" xr:uid="{A7FD653D-BE1A-4AF2-A328-D9C3B86897D6}"/>
    <cellStyle name="40% - Énfasis6 25_Margen" xfId="41765" xr:uid="{69BFC4A6-3DB5-4958-8483-05A471459704}"/>
    <cellStyle name="40% - Énfasis6 26" xfId="12249" xr:uid="{D5FFD758-1559-4202-B1A5-F3C5924E6FF4}"/>
    <cellStyle name="40% - Énfasis6 26 2" xfId="12250" xr:uid="{719F91C9-1EE1-4ED5-9A3F-7CC981E63F5F}"/>
    <cellStyle name="40% - Énfasis6 26_Margen" xfId="41766" xr:uid="{0D31C01A-D3F7-42B7-A594-54C27DC6EFD6}"/>
    <cellStyle name="40% - Énfasis6 27" xfId="12251" xr:uid="{1FA65138-A541-4E37-BE96-F5E87A2B2517}"/>
    <cellStyle name="40% - Énfasis6 27 2" xfId="12252" xr:uid="{EE70CC3F-BC1F-4AC8-96A6-6139C53D011F}"/>
    <cellStyle name="40% - Énfasis6 27_Margen" xfId="41767" xr:uid="{09F4533E-F08A-4B4F-B56B-6875B6469F46}"/>
    <cellStyle name="40% - Énfasis6 28" xfId="12253" xr:uid="{2081BE6F-806E-4193-B4DB-D84C0CDC05CC}"/>
    <cellStyle name="40% - Énfasis6 28 2" xfId="12254" xr:uid="{D1DA3CF5-F032-4722-9C89-196C77A81223}"/>
    <cellStyle name="40% - Énfasis6 28_Margen" xfId="41768" xr:uid="{FBDE4A00-5DB8-4A42-8CEE-DDBA24199803}"/>
    <cellStyle name="40% - Énfasis6 29" xfId="12255" xr:uid="{171F1423-4E98-4B57-BA58-E1940A7D6E23}"/>
    <cellStyle name="40% - Énfasis6 29 2" xfId="12256" xr:uid="{E2FE955F-1382-422A-814C-1F94CEE3C895}"/>
    <cellStyle name="40% - Énfasis6 29_Margen" xfId="41769" xr:uid="{11569B6F-12F2-487B-99FD-330832E816A0}"/>
    <cellStyle name="40% - Énfasis6 3" xfId="749" xr:uid="{174DA0F6-2679-46E2-A04F-79B20315F1AE}"/>
    <cellStyle name="40% - Énfasis6 3 10" xfId="750" xr:uid="{D44EFE7C-921B-4253-A37E-5458AA17CCBE}"/>
    <cellStyle name="40% - Énfasis6 3 11" xfId="751" xr:uid="{6D3A97D2-7286-48C3-A968-8636826C7451}"/>
    <cellStyle name="40% - Énfasis6 3 12" xfId="752" xr:uid="{51D39728-74C3-4521-A22B-CB5608F23D0A}"/>
    <cellStyle name="40% - Énfasis6 3 13" xfId="753" xr:uid="{16E07E9F-B496-4E48-B5E8-FE5E8739E089}"/>
    <cellStyle name="40% - Énfasis6 3 14" xfId="754" xr:uid="{8C69C91F-539C-4A84-8C40-9499CF8C9C05}"/>
    <cellStyle name="40% - Énfasis6 3 15" xfId="755" xr:uid="{45AEB35B-EBD5-4762-9953-C956E5FF387D}"/>
    <cellStyle name="40% - Énfasis6 3 16" xfId="756" xr:uid="{8D444ACF-3B48-43E0-AE17-9BA9997468D7}"/>
    <cellStyle name="40% - Énfasis6 3 17" xfId="757" xr:uid="{D4310620-DDBB-4A34-AD91-66508A5DA342}"/>
    <cellStyle name="40% - Énfasis6 3 18" xfId="758" xr:uid="{EEB32FE9-628A-48DD-A954-9DC2BD261EC9}"/>
    <cellStyle name="40% - Énfasis6 3 19" xfId="48660" xr:uid="{40898F74-E73B-4E21-9C60-70CCB0F902D0}"/>
    <cellStyle name="40% - Énfasis6 3 2" xfId="759" xr:uid="{6F8B9F95-2045-4C58-B504-440EA5B99867}"/>
    <cellStyle name="40% - Énfasis6 3 2 2" xfId="48661" xr:uid="{115A8C74-84FE-43FF-9949-7472D07A0C27}"/>
    <cellStyle name="40% - Énfasis6 3 2 3" xfId="50477" xr:uid="{C41D8221-E661-4991-84B2-B9576A283C9A}"/>
    <cellStyle name="40% - Énfasis6 3 20" xfId="49587" xr:uid="{CECD1987-8CC4-4ECE-89FE-6EC9B4B05CEE}"/>
    <cellStyle name="40% - Énfasis6 3 3" xfId="760" xr:uid="{9FBDB67B-A849-4F9F-A463-CD0C11CCDC18}"/>
    <cellStyle name="40% - Énfasis6 3 4" xfId="761" xr:uid="{A9A03EA3-0EBF-4057-9C93-EBD059FEAE75}"/>
    <cellStyle name="40% - Énfasis6 3 5" xfId="762" xr:uid="{F67C8412-CDAC-4B07-9883-C7609D3202F1}"/>
    <cellStyle name="40% - Énfasis6 3 6" xfId="763" xr:uid="{104695F0-3D30-4837-ACDA-FCF8AB94B54A}"/>
    <cellStyle name="40% - Énfasis6 3 7" xfId="764" xr:uid="{FEF1869B-648D-4633-9147-A30E67A25113}"/>
    <cellStyle name="40% - Énfasis6 3 8" xfId="765" xr:uid="{CA171E2A-D44C-4AFE-9D94-7B065DA57E02}"/>
    <cellStyle name="40% - Énfasis6 3 9" xfId="766" xr:uid="{1250C3D6-9F79-41E5-805D-182482C1E10C}"/>
    <cellStyle name="40% - Énfasis6 3_Margen" xfId="41770" xr:uid="{6C131F99-7A50-41AF-AC34-99F85506783E}"/>
    <cellStyle name="40% - Énfasis6 30" xfId="12257" xr:uid="{D3B9E0C7-AAE3-4B07-86BB-283E8DE9FC93}"/>
    <cellStyle name="40% - Énfasis6 30 2" xfId="12258" xr:uid="{C26FDF5B-131A-4D6A-BB14-31266B159D51}"/>
    <cellStyle name="40% - Énfasis6 30_Margen" xfId="41771" xr:uid="{549DA6BD-06D2-423D-BF85-EBA390AA5C00}"/>
    <cellStyle name="40% - Énfasis6 31" xfId="12259" xr:uid="{6C021120-BEC5-43D2-829F-562F2F308C1C}"/>
    <cellStyle name="40% - Énfasis6 31 2" xfId="12260" xr:uid="{6352B3FB-4D4B-46B6-BA16-BE379430939A}"/>
    <cellStyle name="40% - Énfasis6 31_Margen" xfId="41772" xr:uid="{E09312B5-20BF-4E57-8BD0-568922B7C662}"/>
    <cellStyle name="40% - Énfasis6 32" xfId="12261" xr:uid="{8A3D2366-BBCA-4072-8015-7082F4C7D9B1}"/>
    <cellStyle name="40% - Énfasis6 32 10" xfId="12262" xr:uid="{29461690-ECEE-4B99-879C-ABFDA6D25526}"/>
    <cellStyle name="40% - Énfasis6 32 10 2" xfId="12263" xr:uid="{8337714A-BC9F-4EA1-93EC-2F17E20B15F3}"/>
    <cellStyle name="40% - Énfasis6 32 10_Margen" xfId="41773" xr:uid="{59F1D0A6-6635-47D9-B565-7B63AEE03A72}"/>
    <cellStyle name="40% - Énfasis6 32 11" xfId="12264" xr:uid="{0C1D0353-A26D-4E27-AF20-166572D58F39}"/>
    <cellStyle name="40% - Énfasis6 32 11 2" xfId="12265" xr:uid="{A5BC7D81-5707-411A-B596-B52A7418F2CC}"/>
    <cellStyle name="40% - Énfasis6 32 11_Margen" xfId="41774" xr:uid="{BFDEF061-6AA3-4E73-ACC2-9D508421F185}"/>
    <cellStyle name="40% - Énfasis6 32 12" xfId="12266" xr:uid="{0545EFE4-C3DB-40A6-8DD0-5F57A8C5D96F}"/>
    <cellStyle name="40% - Énfasis6 32 12 2" xfId="12267" xr:uid="{3C4B00FB-1FB0-4DF8-B596-20FB4194B2D2}"/>
    <cellStyle name="40% - Énfasis6 32 12_Margen" xfId="41775" xr:uid="{D0A9915A-11B6-4570-BB07-E02340DFC5D1}"/>
    <cellStyle name="40% - Énfasis6 32 13" xfId="12268" xr:uid="{068B5F45-57FD-4376-B037-32DAE68D09D7}"/>
    <cellStyle name="40% - Énfasis6 32 13 2" xfId="12269" xr:uid="{DF1DA3F9-3FF2-4EE7-B04E-7F221769DD75}"/>
    <cellStyle name="40% - Énfasis6 32 13_Margen" xfId="41776" xr:uid="{0F86673B-8B2C-4DB9-9E28-7A3DA8EFB850}"/>
    <cellStyle name="40% - Énfasis6 32 14" xfId="12270" xr:uid="{4F67BC62-5F5A-4952-B7EA-CC870995CE50}"/>
    <cellStyle name="40% - Énfasis6 32 14 2" xfId="12271" xr:uid="{62729B2D-F6F0-4E4A-A38B-3837A0DB208E}"/>
    <cellStyle name="40% - Énfasis6 32 14_Margen" xfId="41777" xr:uid="{BFE1FB1F-166C-47E7-80FC-84757D2F3A53}"/>
    <cellStyle name="40% - Énfasis6 32 15" xfId="12272" xr:uid="{85332C24-E00A-4436-979F-EC44EFF9602F}"/>
    <cellStyle name="40% - Énfasis6 32 15 2" xfId="12273" xr:uid="{02428D1C-59F3-42A4-B884-0F01A1A2BD18}"/>
    <cellStyle name="40% - Énfasis6 32 15_Margen" xfId="41778" xr:uid="{340FB5F3-A69C-4845-8C9E-4E27DE70DF84}"/>
    <cellStyle name="40% - Énfasis6 32 16" xfId="12274" xr:uid="{317617FE-FDA2-4D7E-BB2E-35A32D0C90D2}"/>
    <cellStyle name="40% - Énfasis6 32 16 2" xfId="12275" xr:uid="{1BD3802A-A66A-4947-BD51-DB60C0D137A4}"/>
    <cellStyle name="40% - Énfasis6 32 16_Margen" xfId="41779" xr:uid="{2F95920A-10FB-475D-B0BE-E112D601877B}"/>
    <cellStyle name="40% - Énfasis6 32 17" xfId="12276" xr:uid="{05C4669F-D5B5-49C4-809F-5E940CD70847}"/>
    <cellStyle name="40% - Énfasis6 32 17 2" xfId="12277" xr:uid="{0F93C46C-C813-4F71-A97D-A32243DCDEA4}"/>
    <cellStyle name="40% - Énfasis6 32 17_Margen" xfId="41780" xr:uid="{779DD1D3-0942-4E77-AEB6-AD2B7B2D2B64}"/>
    <cellStyle name="40% - Énfasis6 32 18" xfId="12278" xr:uid="{DEE9E4CB-CF0B-4B50-B950-35F6CFAE3606}"/>
    <cellStyle name="40% - Énfasis6 32 18 2" xfId="12279" xr:uid="{0C1D82D3-37C6-4537-A363-F46C6B374E14}"/>
    <cellStyle name="40% - Énfasis6 32 18_Margen" xfId="41781" xr:uid="{EA331045-44BB-4E06-99B3-C60EBEAFAAF7}"/>
    <cellStyle name="40% - Énfasis6 32 19" xfId="12280" xr:uid="{41B576F3-0B68-4046-A9FA-1ED57837866F}"/>
    <cellStyle name="40% - Énfasis6 32 19 2" xfId="12281" xr:uid="{E1617A3F-7BAB-47FA-BA48-7FB1865DD197}"/>
    <cellStyle name="40% - Énfasis6 32 19_Margen" xfId="41782" xr:uid="{3CD9F8D8-8F8D-40A1-AEAC-857BA2775B7F}"/>
    <cellStyle name="40% - Énfasis6 32 2" xfId="12282" xr:uid="{361AFF94-3143-4659-B1B2-CEACBBD7D158}"/>
    <cellStyle name="40% - Énfasis6 32 2 2" xfId="12283" xr:uid="{B9ED26E7-2A5A-4362-9571-3712114519A8}"/>
    <cellStyle name="40% - Énfasis6 32 2_Margen" xfId="41783" xr:uid="{AE81D288-3A80-4AB3-9D50-885E0931AC98}"/>
    <cellStyle name="40% - Énfasis6 32 20" xfId="12284" xr:uid="{1F3650BE-2007-4023-B994-3989F11D28AC}"/>
    <cellStyle name="40% - Énfasis6 32 20 2" xfId="12285" xr:uid="{694D820B-72DB-43CF-987B-E62A6AB60143}"/>
    <cellStyle name="40% - Énfasis6 32 20_Margen" xfId="41784" xr:uid="{53BF0F29-983D-43A3-BE36-EAB4D0891772}"/>
    <cellStyle name="40% - Énfasis6 32 21" xfId="12286" xr:uid="{3435B940-067F-4CAA-80A0-A244D449DDC0}"/>
    <cellStyle name="40% - Énfasis6 32 21 2" xfId="12287" xr:uid="{6F593B29-8589-457F-99C9-AFBE4D9D4B60}"/>
    <cellStyle name="40% - Énfasis6 32 21_Margen" xfId="41785" xr:uid="{60F7515A-85F1-4022-8057-4AC2A34E4600}"/>
    <cellStyle name="40% - Énfasis6 32 22" xfId="12288" xr:uid="{F26E4974-F787-40FC-8FF2-AE70B7B3FE63}"/>
    <cellStyle name="40% - Énfasis6 32 3" xfId="12289" xr:uid="{548707F9-2415-48DD-98A0-CBC2196A2D43}"/>
    <cellStyle name="40% - Énfasis6 32 3 2" xfId="12290" xr:uid="{83D28318-280E-4574-9010-6C9E7114E4A9}"/>
    <cellStyle name="40% - Énfasis6 32 3_Margen" xfId="41786" xr:uid="{65DFD8E2-CB7F-49AB-9271-88F4EE18A202}"/>
    <cellStyle name="40% - Énfasis6 32 4" xfId="12291" xr:uid="{5FF88482-6A63-4A40-A581-E9BE4A539C33}"/>
    <cellStyle name="40% - Énfasis6 32 4 2" xfId="12292" xr:uid="{DA959A39-A7F7-4D72-AC39-94AF5C843B80}"/>
    <cellStyle name="40% - Énfasis6 32 4_Margen" xfId="41787" xr:uid="{005CB7B2-8C62-4216-AAF7-1F1454B1C077}"/>
    <cellStyle name="40% - Énfasis6 32 5" xfId="12293" xr:uid="{876AF0A7-7893-439A-94EA-F6C4BAC5646B}"/>
    <cellStyle name="40% - Énfasis6 32 5 2" xfId="12294" xr:uid="{C11A35B4-5C75-4056-8119-8ABE4CD1C6AF}"/>
    <cellStyle name="40% - Énfasis6 32 5_Margen" xfId="41788" xr:uid="{8401CCFD-EB1A-4BAC-8DC7-8F7AA975C0DA}"/>
    <cellStyle name="40% - Énfasis6 32 6" xfId="12295" xr:uid="{207BA9D8-5C64-4E7C-A1AF-3E5C1D2BC1AC}"/>
    <cellStyle name="40% - Énfasis6 32 6 2" xfId="12296" xr:uid="{1E6155C8-E6D2-46CF-8F03-B80864B451B9}"/>
    <cellStyle name="40% - Énfasis6 32 6_Margen" xfId="41789" xr:uid="{94ADD79D-72CA-4BF8-A1F5-D6A51E154A2F}"/>
    <cellStyle name="40% - Énfasis6 32 7" xfId="12297" xr:uid="{50C017DD-4F2A-4B50-A616-826C8306774E}"/>
    <cellStyle name="40% - Énfasis6 32 7 2" xfId="12298" xr:uid="{6E7181CE-F707-45A8-AF64-64B71ACD3941}"/>
    <cellStyle name="40% - Énfasis6 32 7_Margen" xfId="41790" xr:uid="{2F824723-DEB7-4FD5-AA93-B66971830C9D}"/>
    <cellStyle name="40% - Énfasis6 32 8" xfId="12299" xr:uid="{6364D5A0-9E88-4D1C-88DE-69DFFE8325B5}"/>
    <cellStyle name="40% - Énfasis6 32 8 2" xfId="12300" xr:uid="{1F4A6686-05A1-4256-96F5-965AC81CF35C}"/>
    <cellStyle name="40% - Énfasis6 32 8_Margen" xfId="41791" xr:uid="{D287A135-F02C-4728-8648-F75CC72D6A45}"/>
    <cellStyle name="40% - Énfasis6 32 9" xfId="12301" xr:uid="{426D1368-E44D-47E7-872A-B705B7A3D1E4}"/>
    <cellStyle name="40% - Énfasis6 32 9 2" xfId="12302" xr:uid="{53CC8246-2D8B-4876-8832-7F27D34FB582}"/>
    <cellStyle name="40% - Énfasis6 32 9_Margen" xfId="41792" xr:uid="{B825858A-42BC-40D5-90BB-CC27283E05A5}"/>
    <cellStyle name="40% - Énfasis6 32_Margen" xfId="41793" xr:uid="{358F3F58-BAC5-4F25-AE07-8C0E04E67DBA}"/>
    <cellStyle name="40% - Énfasis6 33" xfId="12303" xr:uid="{E96E5327-43C3-469B-B012-50E2D50EB9F5}"/>
    <cellStyle name="40% - Énfasis6 33 2" xfId="12304" xr:uid="{BB2D0649-D9CB-40AC-80F1-30E91B5ECE02}"/>
    <cellStyle name="40% - Énfasis6 33_Margen" xfId="41794" xr:uid="{6A4FC8BD-17DE-4A61-8CA2-F003F3930E73}"/>
    <cellStyle name="40% - Énfasis6 34" xfId="12305" xr:uid="{36FDE9E7-EF00-4948-A273-F629DF3FA59A}"/>
    <cellStyle name="40% - Énfasis6 34 2" xfId="12306" xr:uid="{5E93FDB0-4917-49BA-B618-E28381E98929}"/>
    <cellStyle name="40% - Énfasis6 34_Margen" xfId="41795" xr:uid="{C27139E0-02E4-4121-A99D-D3FCF71CD61D}"/>
    <cellStyle name="40% - Énfasis6 35" xfId="12307" xr:uid="{8709F3F0-2A81-48F5-A2B4-04D0574AD1BF}"/>
    <cellStyle name="40% - Énfasis6 35 2" xfId="12308" xr:uid="{6019B6BA-510E-4718-B3F2-E3951BDC16C8}"/>
    <cellStyle name="40% - Énfasis6 35_Margen" xfId="41796" xr:uid="{698184C1-2F81-493E-851D-68B76B37441F}"/>
    <cellStyle name="40% - Énfasis6 36" xfId="12309" xr:uid="{5C6E5DDE-37BD-4F9F-86A7-2E2A27471A37}"/>
    <cellStyle name="40% - Énfasis6 36 2" xfId="12310" xr:uid="{1D534D6F-502F-4A27-87AD-1CEC5DAC0EDA}"/>
    <cellStyle name="40% - Énfasis6 36_Margen" xfId="41797" xr:uid="{3B6BCD03-18F3-46EC-B344-1F1874417D90}"/>
    <cellStyle name="40% - Énfasis6 37" xfId="12311" xr:uid="{71961F7C-58A4-42A2-9C7C-E5AB5BFC40EE}"/>
    <cellStyle name="40% - Énfasis6 37 2" xfId="12312" xr:uid="{FEFFB329-0F72-4F34-AA6B-DA81DF290D8D}"/>
    <cellStyle name="40% - Énfasis6 37_Margen" xfId="41798" xr:uid="{B9BFEE9E-C127-4AFC-B1A4-E896CD1AD0CC}"/>
    <cellStyle name="40% - Énfasis6 38" xfId="12313" xr:uid="{6CD835FA-0C0E-4FEF-AF3F-ABA06BB77402}"/>
    <cellStyle name="40% - Énfasis6 38 2" xfId="12314" xr:uid="{2EF6CEF3-DC5D-463C-BCFC-E24E05176EBC}"/>
    <cellStyle name="40% - Énfasis6 38_Margen" xfId="41799" xr:uid="{8BD80EEE-0E32-4BAB-BE72-D4C98F76E181}"/>
    <cellStyle name="40% - Énfasis6 39" xfId="12315" xr:uid="{15EA28A4-B591-4871-8715-AAFB595A7E93}"/>
    <cellStyle name="40% - Énfasis6 39 2" xfId="12316" xr:uid="{071AD950-031D-4F86-86D7-F876555A0C0A}"/>
    <cellStyle name="40% - Énfasis6 39_Margen" xfId="41800" xr:uid="{3CDAB75A-8AF9-4D99-A547-AE1B56F3EBFA}"/>
    <cellStyle name="40% - Énfasis6 4" xfId="767" xr:uid="{E23DCCF2-98BB-46D5-ADB5-37396423F99D}"/>
    <cellStyle name="40% - Énfasis6 4 10" xfId="768" xr:uid="{83137ACD-5FDE-4AF1-B667-4686A1D8A486}"/>
    <cellStyle name="40% - Énfasis6 4 11" xfId="769" xr:uid="{563B3E87-33E3-41B2-8D84-B6341AF63CB5}"/>
    <cellStyle name="40% - Énfasis6 4 12" xfId="770" xr:uid="{61CA11FF-4C8B-4E66-86C9-23CC76D70E13}"/>
    <cellStyle name="40% - Énfasis6 4 13" xfId="771" xr:uid="{C9CD9712-F03E-49A1-9836-94ED0C481814}"/>
    <cellStyle name="40% - Énfasis6 4 14" xfId="772" xr:uid="{F7B43772-A3C6-4717-AA90-E9E6A0BF4FCE}"/>
    <cellStyle name="40% - Énfasis6 4 15" xfId="773" xr:uid="{448FDE01-A6BD-4F48-8443-7CA775E45698}"/>
    <cellStyle name="40% - Énfasis6 4 16" xfId="774" xr:uid="{8FD0F620-DBE5-411B-A7BF-4C02B0397169}"/>
    <cellStyle name="40% - Énfasis6 4 17" xfId="775" xr:uid="{986B9EF5-D610-4549-83E7-395008D98511}"/>
    <cellStyle name="40% - Énfasis6 4 18" xfId="776" xr:uid="{E5EE894F-18AC-4FA2-88D4-EE1F6671D0CF}"/>
    <cellStyle name="40% - Énfasis6 4 19" xfId="48662" xr:uid="{FE279753-D76D-4818-84BB-109F67CFB237}"/>
    <cellStyle name="40% - Énfasis6 4 2" xfId="777" xr:uid="{75603BC0-AD70-4556-8491-0826588FA92A}"/>
    <cellStyle name="40% - Énfasis6 4 3" xfId="778" xr:uid="{CEB62217-3BEA-493E-A729-832C32CFD0FF}"/>
    <cellStyle name="40% - Énfasis6 4 4" xfId="779" xr:uid="{8D069DF8-64A9-435A-A903-1E3A598732C4}"/>
    <cellStyle name="40% - Énfasis6 4 5" xfId="780" xr:uid="{3F5EE793-7F9B-4DB1-B38D-811D1E91A148}"/>
    <cellStyle name="40% - Énfasis6 4 6" xfId="781" xr:uid="{87CB4060-4317-4AD7-87E6-869940D5C5F7}"/>
    <cellStyle name="40% - Énfasis6 4 7" xfId="782" xr:uid="{1FD7DA02-A5B0-4114-B103-4838566CF0BC}"/>
    <cellStyle name="40% - Énfasis6 4 8" xfId="783" xr:uid="{F906CF48-FB13-48F7-83FF-8CDFC46B6877}"/>
    <cellStyle name="40% - Énfasis6 4 9" xfId="784" xr:uid="{AA9F06B7-A01B-4A27-8283-A7A80FC98848}"/>
    <cellStyle name="40% - Énfasis6 4_Margen" xfId="41801" xr:uid="{B20071CB-999D-47B9-AAE2-BCEC3EB6EAF1}"/>
    <cellStyle name="40% - Énfasis6 40" xfId="12317" xr:uid="{A10AE42A-FFEC-42E5-91B0-5FA032601935}"/>
    <cellStyle name="40% - Énfasis6 40 2" xfId="12318" xr:uid="{4F993838-0B33-4F68-BBF9-9B8BD9450513}"/>
    <cellStyle name="40% - Énfasis6 40_Margen" xfId="41802" xr:uid="{CDBA1A52-1E38-4415-8ACC-4849C0261644}"/>
    <cellStyle name="40% - Énfasis6 41" xfId="12319" xr:uid="{077D12AB-C7CF-41BE-819B-05C959DB113F}"/>
    <cellStyle name="40% - Énfasis6 41 2" xfId="12320" xr:uid="{702649E1-F8F0-4414-A156-1E89A7A30D63}"/>
    <cellStyle name="40% - Énfasis6 41_Margen" xfId="41803" xr:uid="{4EB1974E-4A68-439F-82CD-2BDCF2F20CE5}"/>
    <cellStyle name="40% - Énfasis6 42" xfId="12321" xr:uid="{9CDDAA7B-CDE2-417D-A216-A31306F16E69}"/>
    <cellStyle name="40% - Énfasis6 42 2" xfId="12322" xr:uid="{8A62DA6B-9292-41AD-83AE-26FC0213FC4E}"/>
    <cellStyle name="40% - Énfasis6 42_Margen" xfId="41804" xr:uid="{DAECBA26-3E8F-47E2-8D28-3C02D069F853}"/>
    <cellStyle name="40% - Énfasis6 43" xfId="12323" xr:uid="{992D0634-A42E-4BB3-84AE-4A590C606B30}"/>
    <cellStyle name="40% - Énfasis6 43 2" xfId="12324" xr:uid="{1A5965CC-F2C3-48E7-88EA-B65D5A9470C6}"/>
    <cellStyle name="40% - Énfasis6 43_Margen" xfId="41805" xr:uid="{5A8C1673-5342-402D-A498-4F28C7590235}"/>
    <cellStyle name="40% - Énfasis6 44" xfId="12325" xr:uid="{D6F529A3-FBA1-4BAC-97A2-E006C7EF5118}"/>
    <cellStyle name="40% - Énfasis6 44 2" xfId="12326" xr:uid="{84687C3D-1E64-440B-9B6A-093D98F02745}"/>
    <cellStyle name="40% - Énfasis6 44_Margen" xfId="41806" xr:uid="{7CD9E8C7-42A8-4E06-9E00-09838E8BCE42}"/>
    <cellStyle name="40% - Énfasis6 45" xfId="12327" xr:uid="{CAF460C8-ACF4-42C6-BD96-0144F7D1AFD1}"/>
    <cellStyle name="40% - Énfasis6 45 10" xfId="12328" xr:uid="{53C773B4-A4D3-4F76-AF15-60F0D6131F4C}"/>
    <cellStyle name="40% - Énfasis6 45 10 2" xfId="12329" xr:uid="{F75434B9-632E-4A35-BE92-141678B916F1}"/>
    <cellStyle name="40% - Énfasis6 45 10_Margen" xfId="41807" xr:uid="{B3E85737-8907-47E0-8221-FF08C973FED2}"/>
    <cellStyle name="40% - Énfasis6 45 11" xfId="12330" xr:uid="{DC7154ED-BF89-412D-B28A-6F89000107F5}"/>
    <cellStyle name="40% - Énfasis6 45 11 2" xfId="12331" xr:uid="{091DE978-467E-4A11-A8F5-A2ECC003F196}"/>
    <cellStyle name="40% - Énfasis6 45 11_Margen" xfId="41808" xr:uid="{BE36966A-86E8-4458-BC79-DF081B617804}"/>
    <cellStyle name="40% - Énfasis6 45 12" xfId="12332" xr:uid="{97B8828C-AA29-4BF9-87F4-99752B4BBE4B}"/>
    <cellStyle name="40% - Énfasis6 45 12 2" xfId="12333" xr:uid="{B38F2DA2-4403-487F-B274-71F410CC8238}"/>
    <cellStyle name="40% - Énfasis6 45 12_Margen" xfId="41809" xr:uid="{30095467-7AA9-4A16-ABDE-2DE1CC4943F4}"/>
    <cellStyle name="40% - Énfasis6 45 13" xfId="12334" xr:uid="{A3898EEC-52F8-47D2-BF51-1DAD2A262D62}"/>
    <cellStyle name="40% - Énfasis6 45 13 2" xfId="12335" xr:uid="{2A62560A-B11F-468B-A12E-54D9CAD5F94C}"/>
    <cellStyle name="40% - Énfasis6 45 13_Margen" xfId="41810" xr:uid="{1F290BD8-8A3E-4C00-B590-2A73CF8E804A}"/>
    <cellStyle name="40% - Énfasis6 45 14" xfId="12336" xr:uid="{DCC6A2B4-AFA7-42C1-B791-4B0381EB72AA}"/>
    <cellStyle name="40% - Énfasis6 45 14 2" xfId="12337" xr:uid="{6767EEE7-76AF-443C-9FF9-7F4A1BA1E845}"/>
    <cellStyle name="40% - Énfasis6 45 14_Margen" xfId="41811" xr:uid="{8800B1F1-A8C7-48E1-9F15-E053FACCE7BF}"/>
    <cellStyle name="40% - Énfasis6 45 15" xfId="12338" xr:uid="{F64179C1-1615-4DF1-B809-B5E619B46490}"/>
    <cellStyle name="40% - Énfasis6 45 15 2" xfId="12339" xr:uid="{F2546B55-CFC4-42EA-AA8D-AE4B1750D551}"/>
    <cellStyle name="40% - Énfasis6 45 15_Margen" xfId="41812" xr:uid="{1AA74A27-9293-4A7D-A991-06B49EE53E9D}"/>
    <cellStyle name="40% - Énfasis6 45 16" xfId="12340" xr:uid="{D43E7802-1ED3-41FE-8187-22BA565F8076}"/>
    <cellStyle name="40% - Énfasis6 45 16 2" xfId="12341" xr:uid="{35CF57F0-BF86-4162-97C8-4CDD6995744B}"/>
    <cellStyle name="40% - Énfasis6 45 16_Margen" xfId="41813" xr:uid="{EFCCE766-ACEC-41DF-BFD0-C0DEDB07559B}"/>
    <cellStyle name="40% - Énfasis6 45 17" xfId="12342" xr:uid="{FE7FA051-A698-4CA1-9526-EF050C42E67A}"/>
    <cellStyle name="40% - Énfasis6 45 17 2" xfId="12343" xr:uid="{1D894FA6-1A56-48B3-A677-C65D3442554D}"/>
    <cellStyle name="40% - Énfasis6 45 17_Margen" xfId="41814" xr:uid="{6B62E0C5-5735-496B-8E13-29474B01AFB3}"/>
    <cellStyle name="40% - Énfasis6 45 18" xfId="12344" xr:uid="{80E4E83D-9AAC-4F79-BB74-FD1B8E8C8957}"/>
    <cellStyle name="40% - Énfasis6 45 18 2" xfId="12345" xr:uid="{BE81C694-B71D-44F6-AC2F-057A2A1B4751}"/>
    <cellStyle name="40% - Énfasis6 45 18_Margen" xfId="41815" xr:uid="{8DE38747-0A95-404D-A563-9EBDEB03FF5B}"/>
    <cellStyle name="40% - Énfasis6 45 19" xfId="12346" xr:uid="{A97271C9-E80B-423F-BCCA-BC4BF0019C7B}"/>
    <cellStyle name="40% - Énfasis6 45 19 2" xfId="12347" xr:uid="{7ED1443B-157D-45FD-807A-07DC3B6389B4}"/>
    <cellStyle name="40% - Énfasis6 45 19_Margen" xfId="41816" xr:uid="{A87CD7C3-E6C0-4F9C-9B64-CB72D46C0350}"/>
    <cellStyle name="40% - Énfasis6 45 2" xfId="12348" xr:uid="{5B328550-E8A7-497D-AC62-719059954B53}"/>
    <cellStyle name="40% - Énfasis6 45 2 2" xfId="12349" xr:uid="{96605C2E-EDA1-43D7-8E7A-2482E5AF5C93}"/>
    <cellStyle name="40% - Énfasis6 45 2_Margen" xfId="41817" xr:uid="{68F746CD-929E-435D-9410-DD43E646BB9B}"/>
    <cellStyle name="40% - Énfasis6 45 20" xfId="12350" xr:uid="{33221F24-085C-4500-9AA1-792F43ABC307}"/>
    <cellStyle name="40% - Énfasis6 45 20 2" xfId="12351" xr:uid="{3BEA0F07-A01E-48A8-A9C2-1EE0834480DB}"/>
    <cellStyle name="40% - Énfasis6 45 20_Margen" xfId="41818" xr:uid="{7CB06CCD-199C-4F37-A08A-5B27C581319F}"/>
    <cellStyle name="40% - Énfasis6 45 21" xfId="12352" xr:uid="{30EADB98-AC85-490C-A663-8D0B33F2D688}"/>
    <cellStyle name="40% - Énfasis6 45 21 2" xfId="12353" xr:uid="{3AE6BF20-67EB-4B75-8ED6-865B72FEA739}"/>
    <cellStyle name="40% - Énfasis6 45 21_Margen" xfId="41819" xr:uid="{217E27D5-204E-48A0-B4FD-CFACB3CC30F9}"/>
    <cellStyle name="40% - Énfasis6 45 22" xfId="12354" xr:uid="{BDDE6148-1DE2-4659-824D-4C9083F34C62}"/>
    <cellStyle name="40% - Énfasis6 45 3" xfId="12355" xr:uid="{2F0CE786-93C5-4BBE-B1AA-1DFF8692152F}"/>
    <cellStyle name="40% - Énfasis6 45 3 2" xfId="12356" xr:uid="{4917E9E5-1A6A-4C39-8CDD-44B13519A92A}"/>
    <cellStyle name="40% - Énfasis6 45 3_Margen" xfId="41820" xr:uid="{8CAAF96D-E7C0-4CFC-A6C8-08179E52BBE2}"/>
    <cellStyle name="40% - Énfasis6 45 4" xfId="12357" xr:uid="{E7617E50-D5C0-4E8C-AAC4-6C1CF2E9BA76}"/>
    <cellStyle name="40% - Énfasis6 45 4 2" xfId="12358" xr:uid="{AA86608E-E648-4D59-9FB1-E72292CAAA4F}"/>
    <cellStyle name="40% - Énfasis6 45 4_Margen" xfId="41821" xr:uid="{CE5BBF90-DF6D-4C1F-98BD-B39435C02585}"/>
    <cellStyle name="40% - Énfasis6 45 5" xfId="12359" xr:uid="{C1D5DD15-4975-4993-8C2E-715031293788}"/>
    <cellStyle name="40% - Énfasis6 45 5 2" xfId="12360" xr:uid="{65660CCE-7163-4A7B-ACAD-5FC1BF6CC478}"/>
    <cellStyle name="40% - Énfasis6 45 5_Margen" xfId="41822" xr:uid="{71B3912E-AD13-4AAE-8881-2E4C96DFA830}"/>
    <cellStyle name="40% - Énfasis6 45 6" xfId="12361" xr:uid="{7A6E0311-47AD-4FB5-A11B-646E45C1A619}"/>
    <cellStyle name="40% - Énfasis6 45 6 2" xfId="12362" xr:uid="{42D69CE9-F199-4ECB-83EF-4934DD11CBEF}"/>
    <cellStyle name="40% - Énfasis6 45 6_Margen" xfId="41823" xr:uid="{86573DAA-C1E3-4F87-BF03-5F6CDABE1C73}"/>
    <cellStyle name="40% - Énfasis6 45 7" xfId="12363" xr:uid="{4FD250C1-F94C-48CD-B023-F62E3445C1FC}"/>
    <cellStyle name="40% - Énfasis6 45 7 2" xfId="12364" xr:uid="{FBE140C8-5E31-41AE-816B-D0E6D2902BC9}"/>
    <cellStyle name="40% - Énfasis6 45 7_Margen" xfId="41824" xr:uid="{A75A104D-2E75-46CA-8338-E3DA0DB87873}"/>
    <cellStyle name="40% - Énfasis6 45 8" xfId="12365" xr:uid="{4FF01D19-1703-4372-BA4F-105177EB0329}"/>
    <cellStyle name="40% - Énfasis6 45 8 2" xfId="12366" xr:uid="{A432F8DD-1A54-4ECD-9906-D37F35E0DF22}"/>
    <cellStyle name="40% - Énfasis6 45 8_Margen" xfId="41825" xr:uid="{66FA5CAF-8145-47CC-AAA9-B45520C3B10F}"/>
    <cellStyle name="40% - Énfasis6 45 9" xfId="12367" xr:uid="{0585FF22-2780-47A4-AE1F-2CA80E6A240D}"/>
    <cellStyle name="40% - Énfasis6 45 9 2" xfId="12368" xr:uid="{0F5A90C4-CF59-4B37-A487-F3652A4A0CA8}"/>
    <cellStyle name="40% - Énfasis6 45 9_Margen" xfId="41826" xr:uid="{EE14C498-3B9F-4613-B259-F55AE471869B}"/>
    <cellStyle name="40% - Énfasis6 45_Margen" xfId="41827" xr:uid="{A19FF5AA-3D9A-41E6-951C-1E1881E8FFE0}"/>
    <cellStyle name="40% - Énfasis6 46" xfId="12369" xr:uid="{7D065F4B-C419-41CA-A748-A0A18AF96639}"/>
    <cellStyle name="40% - Énfasis6 46 2" xfId="12370" xr:uid="{AAAA9044-8DD7-449A-BFF7-D229D5BB7DA4}"/>
    <cellStyle name="40% - Énfasis6 46_Margen" xfId="41828" xr:uid="{B2B5C52F-F26C-470C-B89C-1A09740BBBD7}"/>
    <cellStyle name="40% - Énfasis6 47" xfId="12371" xr:uid="{1292FE1E-F445-4535-8041-34441AF7CD5E}"/>
    <cellStyle name="40% - Énfasis6 47 2" xfId="12372" xr:uid="{31FE7457-1220-451F-ACE1-3A8018699DA0}"/>
    <cellStyle name="40% - Énfasis6 47_Margen" xfId="41829" xr:uid="{C1C2712C-A562-419D-8BCF-FAE8769733D6}"/>
    <cellStyle name="40% - Énfasis6 48" xfId="12373" xr:uid="{5F63CFED-23D1-454D-ACFA-4ABE8997CBB7}"/>
    <cellStyle name="40% - Énfasis6 48 2" xfId="12374" xr:uid="{F6A455A8-054A-4947-94D8-5D1B0CEFA060}"/>
    <cellStyle name="40% - Énfasis6 48_Margen" xfId="41830" xr:uid="{D03DE30E-256B-46D5-9780-F5B8D2AC1C92}"/>
    <cellStyle name="40% - Énfasis6 49" xfId="12375" xr:uid="{A88E42A2-A55A-45C9-9289-12C5580168C7}"/>
    <cellStyle name="40% - Énfasis6 49 2" xfId="12376" xr:uid="{1A712A8A-B384-458F-AB72-B046924A587F}"/>
    <cellStyle name="40% - Énfasis6 49_Margen" xfId="41831" xr:uid="{BEF1E367-3CEC-4935-B0F9-1179B8662BF3}"/>
    <cellStyle name="40% - Énfasis6 5" xfId="785" xr:uid="{2B92D697-0384-4326-97E4-2449B4E46F0A}"/>
    <cellStyle name="40% - Énfasis6 5 2" xfId="12377" xr:uid="{1DAF62C6-8A7B-4F4D-8986-E49F8A7E24E6}"/>
    <cellStyle name="40% - Énfasis6 5 3" xfId="12378" xr:uid="{24669AAD-4570-4A00-91F9-E9CEA3D0708A}"/>
    <cellStyle name="40% - Énfasis6 5_Margen" xfId="41832" xr:uid="{326673FC-A430-4C14-9FCC-8B28B5322A05}"/>
    <cellStyle name="40% - Énfasis6 50" xfId="12379" xr:uid="{D01902AC-A6E5-47DD-9FFD-7F816BA41938}"/>
    <cellStyle name="40% - Énfasis6 50 2" xfId="12380" xr:uid="{285927E8-55EA-4860-B9B4-B9284FFABCEC}"/>
    <cellStyle name="40% - Énfasis6 50_Margen" xfId="41833" xr:uid="{CAD9FDA8-226D-425D-82D9-A6A68D7A8131}"/>
    <cellStyle name="40% - Énfasis6 51" xfId="12381" xr:uid="{A0202630-359F-4E2B-B1E0-FA2B35ABB5FF}"/>
    <cellStyle name="40% - Énfasis6 51 2" xfId="12382" xr:uid="{3B490158-26F9-4324-8268-A3FD6FF2006F}"/>
    <cellStyle name="40% - Énfasis6 51_Margen" xfId="41834" xr:uid="{BB8E7003-62C6-4EAE-9877-83EC7EF446A4}"/>
    <cellStyle name="40% - Énfasis6 52" xfId="12383" xr:uid="{673AE135-2896-4F5F-8492-322B9DE98E48}"/>
    <cellStyle name="40% - Énfasis6 52 10" xfId="12384" xr:uid="{C38999DB-924A-4ACB-B092-C146844AF4D0}"/>
    <cellStyle name="40% - Énfasis6 52 10 2" xfId="12385" xr:uid="{432E1568-E871-4C33-9A14-F1EDC50B1120}"/>
    <cellStyle name="40% - Énfasis6 52 10_Margen" xfId="41835" xr:uid="{9FEB8AE9-81E0-4E3D-A6C1-BEED1B94E3CE}"/>
    <cellStyle name="40% - Énfasis6 52 11" xfId="12386" xr:uid="{CEE830C0-524C-471D-8835-4059344710EC}"/>
    <cellStyle name="40% - Énfasis6 52 11 2" xfId="12387" xr:uid="{728185F5-E0D6-493B-8175-8D14FAD7FC1D}"/>
    <cellStyle name="40% - Énfasis6 52 11_Margen" xfId="41836" xr:uid="{6E58CD8C-63C0-4FC9-BF14-F10601B224CD}"/>
    <cellStyle name="40% - Énfasis6 52 12" xfId="12388" xr:uid="{1AF8F11E-30DA-499E-886B-E2D00D4B8B10}"/>
    <cellStyle name="40% - Énfasis6 52 12 2" xfId="12389" xr:uid="{C6F1778D-24FF-4046-8460-381389931537}"/>
    <cellStyle name="40% - Énfasis6 52 12_Margen" xfId="41837" xr:uid="{DC0D4A55-61C1-478C-9FE6-FDBD0E1A4E75}"/>
    <cellStyle name="40% - Énfasis6 52 13" xfId="12390" xr:uid="{3A9C46A3-7DDB-49E0-A154-39AED2559F27}"/>
    <cellStyle name="40% - Énfasis6 52 13 2" xfId="12391" xr:uid="{E5869321-E085-4766-94C8-F0DD964CA38F}"/>
    <cellStyle name="40% - Énfasis6 52 13_Margen" xfId="41838" xr:uid="{B51A651B-75B8-483D-B875-5BB36D146561}"/>
    <cellStyle name="40% - Énfasis6 52 14" xfId="12392" xr:uid="{DB35871E-5A69-4D74-8703-E1AE985DF8C8}"/>
    <cellStyle name="40% - Énfasis6 52 14 2" xfId="12393" xr:uid="{952FBF5F-D947-40D3-A9D5-0CACC340EE40}"/>
    <cellStyle name="40% - Énfasis6 52 14_Margen" xfId="41839" xr:uid="{783030DB-D061-4597-AF9A-FCB581BF9FDD}"/>
    <cellStyle name="40% - Énfasis6 52 15" xfId="12394" xr:uid="{79A0AD07-9AEF-4FD1-A416-268FAB91F08D}"/>
    <cellStyle name="40% - Énfasis6 52 15 2" xfId="12395" xr:uid="{00AB2E78-4F3B-43A7-8913-0D9B24FDA090}"/>
    <cellStyle name="40% - Énfasis6 52 15_Margen" xfId="41840" xr:uid="{1A11E129-28F6-4CCE-A297-EDA574C59E51}"/>
    <cellStyle name="40% - Énfasis6 52 16" xfId="12396" xr:uid="{913382D1-CB46-4276-88EA-3AF8A50AFF74}"/>
    <cellStyle name="40% - Énfasis6 52 16 2" xfId="12397" xr:uid="{1CE72525-D712-47F3-B746-C16E59A7F802}"/>
    <cellStyle name="40% - Énfasis6 52 16_Margen" xfId="41841" xr:uid="{815C7889-CE7C-4C9A-B0B8-7F28F01A98D3}"/>
    <cellStyle name="40% - Énfasis6 52 17" xfId="12398" xr:uid="{81B57CB1-F030-431B-93FF-C899AC4FEBF6}"/>
    <cellStyle name="40% - Énfasis6 52 17 2" xfId="12399" xr:uid="{50C3057F-825C-4857-BA6E-FA27816CB147}"/>
    <cellStyle name="40% - Énfasis6 52 17_Margen" xfId="41842" xr:uid="{FF170717-BA4D-4151-8CDB-C1B69894FD97}"/>
    <cellStyle name="40% - Énfasis6 52 18" xfId="12400" xr:uid="{367A03AB-2D30-4DC1-AB36-7BAA10263428}"/>
    <cellStyle name="40% - Énfasis6 52 18 2" xfId="12401" xr:uid="{DC29BEBB-1E0E-4F3C-A495-E2F8C9CA48A3}"/>
    <cellStyle name="40% - Énfasis6 52 18_Margen" xfId="41843" xr:uid="{2DCFEDDA-3C18-430B-8562-840F3086D136}"/>
    <cellStyle name="40% - Énfasis6 52 19" xfId="12402" xr:uid="{5C8447B6-0691-4920-A0FD-26068CC19FF0}"/>
    <cellStyle name="40% - Énfasis6 52 19 2" xfId="12403" xr:uid="{73D2FC5F-E07E-4568-BEF6-3741F9A45BCF}"/>
    <cellStyle name="40% - Énfasis6 52 19_Margen" xfId="41844" xr:uid="{5D3D4319-7509-4A97-93E0-98026E21E52F}"/>
    <cellStyle name="40% - Énfasis6 52 2" xfId="12404" xr:uid="{64A5FEDE-5A9E-40D1-A2BE-2D6E68F147EF}"/>
    <cellStyle name="40% - Énfasis6 52 2 2" xfId="12405" xr:uid="{B612FF67-9088-4F72-8A5F-7EFBD3BD6511}"/>
    <cellStyle name="40% - Énfasis6 52 2_Margen" xfId="41845" xr:uid="{2D685C37-95C1-41A0-99CC-5EE1C24107A1}"/>
    <cellStyle name="40% - Énfasis6 52 20" xfId="12406" xr:uid="{7FFEA2D5-602F-43EE-9F50-53FD691B6C9C}"/>
    <cellStyle name="40% - Énfasis6 52 20 2" xfId="12407" xr:uid="{D570E3BF-86E9-42DC-B4A6-1F2E4D65BB81}"/>
    <cellStyle name="40% - Énfasis6 52 20_Margen" xfId="41846" xr:uid="{4C204C0C-5207-4878-94C9-1AD27385147C}"/>
    <cellStyle name="40% - Énfasis6 52 21" xfId="12408" xr:uid="{728C4B74-56BB-4CF5-9EAF-41893D9B2739}"/>
    <cellStyle name="40% - Énfasis6 52 21 2" xfId="12409" xr:uid="{869B9B10-381E-4A83-818D-1AF0B5B2635B}"/>
    <cellStyle name="40% - Énfasis6 52 21_Margen" xfId="41847" xr:uid="{5A0FA900-93EF-4C4D-AC89-1F4334CA5BBF}"/>
    <cellStyle name="40% - Énfasis6 52 22" xfId="12410" xr:uid="{D615A084-57FF-44C6-B7E0-6B0510DFDC93}"/>
    <cellStyle name="40% - Énfasis6 52 3" xfId="12411" xr:uid="{BB6CACD7-4427-41A6-8486-E6D879FF24EB}"/>
    <cellStyle name="40% - Énfasis6 52 3 2" xfId="12412" xr:uid="{DB4491F5-9C61-4C23-8635-0E590E5B65C6}"/>
    <cellStyle name="40% - Énfasis6 52 3_Margen" xfId="41848" xr:uid="{998EBB4F-135C-47AF-9EB0-AE1F6B1A5E79}"/>
    <cellStyle name="40% - Énfasis6 52 4" xfId="12413" xr:uid="{419577CA-DC58-4F34-AFD9-161FAFFF80A7}"/>
    <cellStyle name="40% - Énfasis6 52 4 2" xfId="12414" xr:uid="{3872BFB1-3252-42F7-B09D-49362CFB85CE}"/>
    <cellStyle name="40% - Énfasis6 52 4_Margen" xfId="41849" xr:uid="{B2D2F9DC-0A36-4986-8228-6177D2812395}"/>
    <cellStyle name="40% - Énfasis6 52 5" xfId="12415" xr:uid="{B6002FB8-ECFC-4ABF-B879-5224934D871C}"/>
    <cellStyle name="40% - Énfasis6 52 5 2" xfId="12416" xr:uid="{135A6855-40D6-420C-913B-60EC46034CDD}"/>
    <cellStyle name="40% - Énfasis6 52 5_Margen" xfId="41850" xr:uid="{E8965C05-CF30-4A73-8DE6-71B3BC4BA392}"/>
    <cellStyle name="40% - Énfasis6 52 6" xfId="12417" xr:uid="{2DA5D30B-4930-460C-A1B1-39C86B0B66C3}"/>
    <cellStyle name="40% - Énfasis6 52 6 2" xfId="12418" xr:uid="{EBB06609-CAB0-47FB-8286-6D99737BA17B}"/>
    <cellStyle name="40% - Énfasis6 52 6_Margen" xfId="41851" xr:uid="{9530F2D3-2BE5-4354-A9E5-C9D7F1C29A4A}"/>
    <cellStyle name="40% - Énfasis6 52 7" xfId="12419" xr:uid="{3BA39566-B45E-4DB3-B83D-0DE3D20B6769}"/>
    <cellStyle name="40% - Énfasis6 52 7 2" xfId="12420" xr:uid="{AF469899-36A5-49AB-8DC7-8E3C78A80BF8}"/>
    <cellStyle name="40% - Énfasis6 52 7_Margen" xfId="41852" xr:uid="{43BA5AF7-A245-43FF-9C1B-A2FC6A6F0EFD}"/>
    <cellStyle name="40% - Énfasis6 52 8" xfId="12421" xr:uid="{C2E79D2A-2524-4FCA-8FC1-4747110882D1}"/>
    <cellStyle name="40% - Énfasis6 52 8 2" xfId="12422" xr:uid="{1133B38B-D91F-4EC8-984B-A3A6C9E4B987}"/>
    <cellStyle name="40% - Énfasis6 52 8_Margen" xfId="41853" xr:uid="{AB841068-90D9-4399-9BAC-BD95859AB8F6}"/>
    <cellStyle name="40% - Énfasis6 52 9" xfId="12423" xr:uid="{618A013A-9117-41D8-B187-E450848ED9EE}"/>
    <cellStyle name="40% - Énfasis6 52 9 2" xfId="12424" xr:uid="{C9657F56-E4DF-463A-A9B2-33D50CA188CA}"/>
    <cellStyle name="40% - Énfasis6 52 9_Margen" xfId="41854" xr:uid="{84241169-6815-473B-B079-907EF67AE5EE}"/>
    <cellStyle name="40% - Énfasis6 52_Margen" xfId="41855" xr:uid="{C3F4CAF2-D4C0-4298-B5E9-285029C9319A}"/>
    <cellStyle name="40% - Énfasis6 53" xfId="12425" xr:uid="{4CEA4FA0-9429-4D31-9959-392A64C68D7C}"/>
    <cellStyle name="40% - Énfasis6 53 2" xfId="12426" xr:uid="{BE1EC959-0C74-40AB-85D3-550D475D6247}"/>
    <cellStyle name="40% - Énfasis6 53_Margen" xfId="41856" xr:uid="{07E81EC5-B8AC-4F83-9978-246979E031CE}"/>
    <cellStyle name="40% - Énfasis6 54" xfId="12427" xr:uid="{2FB1EB6F-5531-4E86-8756-AC06D0A0518D}"/>
    <cellStyle name="40% - Énfasis6 54 2" xfId="12428" xr:uid="{C9765B2B-25E0-4AB0-8EA4-ACC890DAC699}"/>
    <cellStyle name="40% - Énfasis6 54_Margen" xfId="41857" xr:uid="{B9B9ED51-9A8D-4A10-95D5-C4511210E79C}"/>
    <cellStyle name="40% - Énfasis6 55" xfId="12429" xr:uid="{E7512F83-FEC5-46EC-80A7-8604C9F17E8F}"/>
    <cellStyle name="40% - Énfasis6 55 2" xfId="12430" xr:uid="{DA052A66-0C24-47F0-8BDB-8BF2F6BBB594}"/>
    <cellStyle name="40% - Énfasis6 55_Margen" xfId="41858" xr:uid="{EC9D80B0-6622-46A1-A65A-A768E16A0D99}"/>
    <cellStyle name="40% - Énfasis6 56" xfId="12431" xr:uid="{E2A1A7D7-652F-46FF-A521-C144B9A6F507}"/>
    <cellStyle name="40% - Énfasis6 56 2" xfId="12432" xr:uid="{767CF3E6-BEDB-4C34-AA5F-35B3173141C8}"/>
    <cellStyle name="40% - Énfasis6 56_Margen" xfId="41859" xr:uid="{8F05560D-8B7C-4BA6-B548-C5DE3DDDFE4E}"/>
    <cellStyle name="40% - Énfasis6 57" xfId="12433" xr:uid="{5E8B2B34-3A2B-459B-A433-2BFD83EC53F9}"/>
    <cellStyle name="40% - Énfasis6 57 2" xfId="12434" xr:uid="{39D0BDBB-CD31-453D-BA5C-C82828783954}"/>
    <cellStyle name="40% - Énfasis6 57_Margen" xfId="41860" xr:uid="{CA3F1369-C742-41C2-8428-A626045CF767}"/>
    <cellStyle name="40% - Énfasis6 58" xfId="12435" xr:uid="{241B4524-EE1E-4887-BA33-E125F8C05B6F}"/>
    <cellStyle name="40% - Énfasis6 58 2" xfId="12436" xr:uid="{1B654AC4-FF4A-4C63-8448-D3AF0D3C70A5}"/>
    <cellStyle name="40% - Énfasis6 58_Margen" xfId="41861" xr:uid="{285F71D0-25D1-4D34-A5D1-82E7C22BF2AB}"/>
    <cellStyle name="40% - Énfasis6 59" xfId="12437" xr:uid="{6F2ED4A3-08AE-4A2A-8615-4BD4991584A0}"/>
    <cellStyle name="40% - Énfasis6 59 2" xfId="12438" xr:uid="{F1C12806-1D08-4337-9BD6-336D8398CF6C}"/>
    <cellStyle name="40% - Énfasis6 59_Margen" xfId="41862" xr:uid="{BD415770-50BD-4E26-AFBA-BA373C22246E}"/>
    <cellStyle name="40% - Énfasis6 6" xfId="12439" xr:uid="{CC6102FE-EA0F-47DB-965E-2B381ABBF214}"/>
    <cellStyle name="40% - Énfasis6 6 2" xfId="12440" xr:uid="{B8656A83-1920-442B-BE3A-EE29F2C08B95}"/>
    <cellStyle name="40% - Énfasis6 6 3" xfId="12441" xr:uid="{A40B8158-8538-4C50-BC12-412A289F8CB4}"/>
    <cellStyle name="40% - Énfasis6 6_Margen" xfId="41863" xr:uid="{D71B6C44-1796-4AE2-A127-21C0794BF554}"/>
    <cellStyle name="40% - Énfasis6 60" xfId="12442" xr:uid="{0BDA5AB8-EF45-49C5-9644-D483EED544BE}"/>
    <cellStyle name="40% - Énfasis6 60 2" xfId="12443" xr:uid="{BA5197F2-C3FB-403E-9EA2-F7BA1A376625}"/>
    <cellStyle name="40% - Énfasis6 60_Margen" xfId="41864" xr:uid="{A236365D-8562-42F2-A3C9-877F688DFC9B}"/>
    <cellStyle name="40% - Énfasis6 61" xfId="12444" xr:uid="{2CA1C3D0-758D-4809-A751-C137A5B4B831}"/>
    <cellStyle name="40% - Énfasis6 61 2" xfId="12445" xr:uid="{8D36F4BE-89B0-4511-96B3-BBF9568993AF}"/>
    <cellStyle name="40% - Énfasis6 61_Margen" xfId="41865" xr:uid="{A160E6C1-B728-4598-B512-905F3FA136B8}"/>
    <cellStyle name="40% - Énfasis6 62" xfId="12446" xr:uid="{F53F4A50-916D-40DC-BF9B-A0BF1DE9517B}"/>
    <cellStyle name="40% - Énfasis6 62 2" xfId="12447" xr:uid="{74F45A32-8EC9-42F2-A5D7-A43D944D66A1}"/>
    <cellStyle name="40% - Énfasis6 62_Margen" xfId="41866" xr:uid="{C3D9DAC3-E11A-4FBA-888D-A15E3542E7BF}"/>
    <cellStyle name="40% - Énfasis6 63" xfId="12448" xr:uid="{A85FF255-71ED-425E-9768-AAA5A4E4B15E}"/>
    <cellStyle name="40% - Énfasis6 63 2" xfId="12449" xr:uid="{86B84F0C-EB37-4091-9F47-06CD839E158B}"/>
    <cellStyle name="40% - Énfasis6 63_Margen" xfId="41867" xr:uid="{3AFB8D54-6A12-4596-A830-8D232C169EEB}"/>
    <cellStyle name="40% - Énfasis6 64" xfId="12450" xr:uid="{B4B8CFA6-2340-47FD-87E4-765185209DB7}"/>
    <cellStyle name="40% - Énfasis6 64 2" xfId="12451" xr:uid="{C50472A2-0625-44FB-BF6A-940D560D7B18}"/>
    <cellStyle name="40% - Énfasis6 64_Margen" xfId="41868" xr:uid="{90F95800-E288-4014-B8B3-05F110710C0E}"/>
    <cellStyle name="40% - Énfasis6 65" xfId="12452" xr:uid="{D022816E-5486-44ED-8C41-08E124684825}"/>
    <cellStyle name="40% - Énfasis6 65 2" xfId="12453" xr:uid="{21D3EC96-FB62-4C54-B69F-3C27EA8A0B19}"/>
    <cellStyle name="40% - Énfasis6 65_Margen" xfId="41869" xr:uid="{0782BBD5-7750-4767-B6A7-7F969F6022A8}"/>
    <cellStyle name="40% - Énfasis6 66" xfId="12454" xr:uid="{815F5272-E2F2-4D53-8A62-D3298E0F1C33}"/>
    <cellStyle name="40% - Énfasis6 66 2" xfId="12455" xr:uid="{9858684C-6778-411D-BD77-47D1EBC58B3E}"/>
    <cellStyle name="40% - Énfasis6 66_Margen" xfId="41870" xr:uid="{6FBAA5DE-014B-44E6-8F08-8C2FA454B2EB}"/>
    <cellStyle name="40% - Énfasis6 67" xfId="12456" xr:uid="{21EAC9F3-A695-48E8-8189-97943982D9BB}"/>
    <cellStyle name="40% - Énfasis6 67 2" xfId="12457" xr:uid="{EC56DA31-02BF-4AB7-BCF2-B32F18CA0B7F}"/>
    <cellStyle name="40% - Énfasis6 67_Margen" xfId="41871" xr:uid="{6DC1D168-D68D-425A-9F59-2F6408B49390}"/>
    <cellStyle name="40% - Énfasis6 68" xfId="12458" xr:uid="{97AE7BDC-22CD-4942-86BD-EF00B2420DA2}"/>
    <cellStyle name="40% - Énfasis6 68 2" xfId="12459" xr:uid="{0D8A4A81-7CD3-48AF-A1B0-841597609C86}"/>
    <cellStyle name="40% - Énfasis6 68_Margen" xfId="41872" xr:uid="{5C70B733-69FE-46D7-BF73-659E13D22C08}"/>
    <cellStyle name="40% - Énfasis6 69" xfId="12460" xr:uid="{05A5F688-7FBD-4A88-A961-F5C0A986A665}"/>
    <cellStyle name="40% - Énfasis6 69 2" xfId="12461" xr:uid="{90249244-FC2A-4A46-B48B-AF791EE47F83}"/>
    <cellStyle name="40% - Énfasis6 69_Margen" xfId="41873" xr:uid="{63E3910C-D69B-4E91-B653-FC0EC19DC383}"/>
    <cellStyle name="40% - Énfasis6 7" xfId="12462" xr:uid="{1C03F8E6-6CBB-4B93-A36A-4F1122F07288}"/>
    <cellStyle name="40% - Énfasis6 7 2" xfId="12463" xr:uid="{AC02B50A-2EED-4932-8D23-655CCAD166D1}"/>
    <cellStyle name="40% - Énfasis6 7 3" xfId="12464" xr:uid="{98B38B31-E584-44D1-B9D2-204DCAA16E31}"/>
    <cellStyle name="40% - Énfasis6 7_Margen" xfId="41874" xr:uid="{E5E4C8EF-E5EE-471D-B11A-A5BF0D8B116A}"/>
    <cellStyle name="40% - Énfasis6 70" xfId="12465" xr:uid="{D34F1E09-131F-4C51-82CE-73725C09FDE7}"/>
    <cellStyle name="40% - Énfasis6 70 2" xfId="12466" xr:uid="{881A9AAA-0380-4966-9E90-0DAB6E9A1403}"/>
    <cellStyle name="40% - Énfasis6 70_Margen" xfId="41875" xr:uid="{BF348A25-9FFA-4D74-8F81-D5431A56345F}"/>
    <cellStyle name="40% - Énfasis6 71" xfId="12467" xr:uid="{F5978F24-BF0F-465D-95ED-15C4362D3626}"/>
    <cellStyle name="40% - Énfasis6 71 2" xfId="12468" xr:uid="{C182292A-5E23-422F-A4C9-7F051E0A2FC7}"/>
    <cellStyle name="40% - Énfasis6 71_Margen" xfId="41876" xr:uid="{EF5B056F-B0EB-4D8A-B159-E034444A17E7}"/>
    <cellStyle name="40% - Énfasis6 72" xfId="12469" xr:uid="{8CC5E2BC-E088-4735-9773-AD8B205C744A}"/>
    <cellStyle name="40% - Énfasis6 72 2" xfId="12470" xr:uid="{388E4F64-B7AA-4F56-9518-CDE7A5EC46FC}"/>
    <cellStyle name="40% - Énfasis6 72_Margen" xfId="41877" xr:uid="{2B714C5A-D769-401E-BAB3-C02B11EF0069}"/>
    <cellStyle name="40% - Énfasis6 73" xfId="12471" xr:uid="{A638F04B-26F9-4BD3-BABA-46FCAF716036}"/>
    <cellStyle name="40% - Énfasis6 73 2" xfId="12472" xr:uid="{E9A27238-B288-4E54-901A-858C9335B0EA}"/>
    <cellStyle name="40% - Énfasis6 73_Margen" xfId="41878" xr:uid="{1BB7B51A-678C-4BD6-A6E8-EA9285D6E9C6}"/>
    <cellStyle name="40% - Énfasis6 74" xfId="12473" xr:uid="{60AFABE9-ED51-4A68-BDF1-BC95CE6DDD74}"/>
    <cellStyle name="40% - Énfasis6 74 2" xfId="12474" xr:uid="{84AC3609-F25A-46A7-BB34-7A2AF25C7FFE}"/>
    <cellStyle name="40% - Énfasis6 74_Margen" xfId="41879" xr:uid="{0435ABD7-B17D-4E71-9E18-5D4F2DFCE6E1}"/>
    <cellStyle name="40% - Énfasis6 75" xfId="12475" xr:uid="{14CA863F-D77A-4A3B-AE04-534F114AC64A}"/>
    <cellStyle name="40% - Énfasis6 75 2" xfId="12476" xr:uid="{2D2191B3-A8FE-4E65-A187-95FDBC346B74}"/>
    <cellStyle name="40% - Énfasis6 75_Margen" xfId="41880" xr:uid="{4A07A2DB-5298-4D05-A2B9-5939C8E5A6ED}"/>
    <cellStyle name="40% - Énfasis6 76" xfId="12477" xr:uid="{29E3517F-8A54-4CA5-A1A3-80644795BDF8}"/>
    <cellStyle name="40% - Énfasis6 76 2" xfId="12478" xr:uid="{3993E653-7AC8-4EE2-A8FC-45542DC0AE4E}"/>
    <cellStyle name="40% - Énfasis6 76_Margen" xfId="41881" xr:uid="{FD1A47BE-339E-4E17-AFE2-6F29A56923D2}"/>
    <cellStyle name="40% - Énfasis6 77" xfId="12479" xr:uid="{E3A43AE6-9DE7-4BA0-B083-6B19C43F4CE3}"/>
    <cellStyle name="40% - Énfasis6 77 2" xfId="12480" xr:uid="{398661CC-D07D-4451-8F8F-EB2ADDEDF100}"/>
    <cellStyle name="40% - Énfasis6 77_Margen" xfId="41882" xr:uid="{1E060018-835E-4541-92FB-E79BCFA8C844}"/>
    <cellStyle name="40% - Énfasis6 78" xfId="12481" xr:uid="{39AAD2E1-3A9D-4C7A-8B82-5C1C6940417D}"/>
    <cellStyle name="40% - Énfasis6 78 2" xfId="12482" xr:uid="{872D1670-824F-4724-A70B-B28ECF46A4DF}"/>
    <cellStyle name="40% - Énfasis6 78_Margen" xfId="41883" xr:uid="{6E8D7C0A-53D2-442B-A8DD-96C421A5B19F}"/>
    <cellStyle name="40% - Énfasis6 79" xfId="12483" xr:uid="{EFEC591E-51CF-4B40-B975-86E2621EE794}"/>
    <cellStyle name="40% - Énfasis6 79 2" xfId="12484" xr:uid="{60F90A4E-D0B9-4435-8BB6-BA1BE1953839}"/>
    <cellStyle name="40% - Énfasis6 79_Margen" xfId="41884" xr:uid="{6E082636-944C-430F-80FD-39344B7654DA}"/>
    <cellStyle name="40% - Énfasis6 8" xfId="12485" xr:uid="{92162B5E-0656-4955-A787-9F1B2B07CBE4}"/>
    <cellStyle name="40% - Énfasis6 8 2" xfId="12486" xr:uid="{56616C8C-2C60-4D3F-8F8A-814B1B90F2BA}"/>
    <cellStyle name="40% - Énfasis6 8 3" xfId="12487" xr:uid="{2283902E-25DA-4FBD-A4B5-A114552D37AA}"/>
    <cellStyle name="40% - Énfasis6 8_Margen" xfId="41885" xr:uid="{E8EAACB9-7454-40A3-AC64-E611D2AA32CD}"/>
    <cellStyle name="40% - Énfasis6 80" xfId="12488" xr:uid="{EB3050D7-38D8-47E8-991F-3EDE7DC09B41}"/>
    <cellStyle name="40% - Énfasis6 80 2" xfId="12489" xr:uid="{B1EA2D50-3A68-41E3-BDE4-DE6A66DCC7FB}"/>
    <cellStyle name="40% - Énfasis6 80_Margen" xfId="41886" xr:uid="{0121D396-2778-4ABB-9138-3D1CD144C48F}"/>
    <cellStyle name="40% - Énfasis6 81" xfId="12490" xr:uid="{C5D963DE-1102-43AA-B253-D9BD698E8D72}"/>
    <cellStyle name="40% - Énfasis6 81 2" xfId="12491" xr:uid="{9877F4FE-6F24-4B8E-8BC2-62107DB1EA0D}"/>
    <cellStyle name="40% - Énfasis6 81_Margen" xfId="41887" xr:uid="{8B991200-CB9C-45C5-83DE-D010F65A1952}"/>
    <cellStyle name="40% - Énfasis6 82" xfId="12492" xr:uid="{3DB6B8FA-B66E-4CC6-8EC4-68483559C6E4}"/>
    <cellStyle name="40% - Énfasis6 82 2" xfId="12493" xr:uid="{DD4638D5-C033-4C04-9B72-941E1BA661D2}"/>
    <cellStyle name="40% - Énfasis6 82_Margen" xfId="41888" xr:uid="{284F30C6-F668-40A4-B7B7-DC21107659F9}"/>
    <cellStyle name="40% - Énfasis6 83" xfId="12494" xr:uid="{FE5AFE62-5501-4A28-BC8D-A34966AEB332}"/>
    <cellStyle name="40% - Énfasis6 83 2" xfId="12495" xr:uid="{58A1485B-C14D-4644-8B99-9A8FB0ACF2A3}"/>
    <cellStyle name="40% - Énfasis6 83_Margen" xfId="41889" xr:uid="{04EEBB8E-2B6C-477E-8286-0F94AF656B2D}"/>
    <cellStyle name="40% - Énfasis6 84" xfId="12496" xr:uid="{36EBA6CB-8556-4B40-9E31-74CB4A7D7E18}"/>
    <cellStyle name="40% - Énfasis6 84 2" xfId="12497" xr:uid="{44BBF309-0EAC-436A-844C-B4731D9CACBC}"/>
    <cellStyle name="40% - Énfasis6 84_Margen" xfId="41890" xr:uid="{910192B9-EE63-4A2D-B984-CF173144B988}"/>
    <cellStyle name="40% - Énfasis6 85" xfId="12498" xr:uid="{58E04985-0E5C-43B4-9F25-24B59BA4D37F}"/>
    <cellStyle name="40% - Énfasis6 85 2" xfId="12499" xr:uid="{008895BE-81C7-4BE7-B365-F3D2282FA4E6}"/>
    <cellStyle name="40% - Énfasis6 85_Margen" xfId="41891" xr:uid="{606E8CF0-581C-4B56-854A-DCDA037A69D5}"/>
    <cellStyle name="40% - Énfasis6 86" xfId="12500" xr:uid="{27D9E8CC-2208-47B6-9BBC-D1191E3EFCD1}"/>
    <cellStyle name="40% - Énfasis6 86 2" xfId="12501" xr:uid="{574F886C-2C60-46DB-BEC5-E34BBD3F1C30}"/>
    <cellStyle name="40% - Énfasis6 86_Margen" xfId="41892" xr:uid="{7E733D38-5980-419F-AC64-8E9C1C66FDC7}"/>
    <cellStyle name="40% - Énfasis6 87" xfId="12502" xr:uid="{37523730-E686-406A-B93F-ABD9E19A0115}"/>
    <cellStyle name="40% - Énfasis6 87 2" xfId="12503" xr:uid="{71A9CFFE-07B2-40EC-A228-E8E4661291D3}"/>
    <cellStyle name="40% - Énfasis6 87_Margen" xfId="41893" xr:uid="{D2E6719C-92B7-479B-BED0-3860CEB51A39}"/>
    <cellStyle name="40% - Énfasis6 88" xfId="12504" xr:uid="{458EA833-567A-4175-9562-A66A5927895F}"/>
    <cellStyle name="40% - Énfasis6 88 2" xfId="12505" xr:uid="{78D73CE8-999D-487C-A237-A10909E372CF}"/>
    <cellStyle name="40% - Énfasis6 88_Margen" xfId="41894" xr:uid="{4CB540D9-6331-47AC-9559-F17F748E627C}"/>
    <cellStyle name="40% - Énfasis6 89" xfId="12506" xr:uid="{B42791C0-01F5-4A48-AC0B-6A093C51CD54}"/>
    <cellStyle name="40% - Énfasis6 89 2" xfId="12507" xr:uid="{F37EE451-C584-4A98-8467-2D58A108D402}"/>
    <cellStyle name="40% - Énfasis6 89_Margen" xfId="41895" xr:uid="{4D97267B-3478-4AF2-AAA2-791699CD7862}"/>
    <cellStyle name="40% - Énfasis6 9" xfId="12508" xr:uid="{09FEB5AB-9D93-4575-8C85-B82C9B45B90D}"/>
    <cellStyle name="40% - Énfasis6 9 2" xfId="12509" xr:uid="{3F26CC4B-88CA-4F8E-90A3-DB64A7397976}"/>
    <cellStyle name="40% - Énfasis6 9 3" xfId="12510" xr:uid="{D0BE1245-F6BB-4D8D-8765-923801F294EF}"/>
    <cellStyle name="40% - Énfasis6 9_Margen" xfId="41896" xr:uid="{CFA8D565-00C6-4EAC-AA64-84760B6BCB22}"/>
    <cellStyle name="40% - Énfasis6 90" xfId="12511" xr:uid="{C4FB8FCD-D12D-4896-BD78-E52862952856}"/>
    <cellStyle name="40% - Énfasis6 90 2" xfId="12512" xr:uid="{E92BE519-36B0-4B4A-A38E-27C7DD9328EC}"/>
    <cellStyle name="40% - Énfasis6 90_Margen" xfId="41897" xr:uid="{3AC17A4F-1BD0-4B01-AF31-5271765073B1}"/>
    <cellStyle name="40% - Énfasis6 91" xfId="12513" xr:uid="{4BA431F6-2E2F-4486-A4BE-34E56A301983}"/>
    <cellStyle name="40% - Énfasis6 91 2" xfId="12514" xr:uid="{1B9ED42A-FE21-47A2-A81E-44DCF700DE02}"/>
    <cellStyle name="40% - Énfasis6 91_Margen" xfId="41898" xr:uid="{A9588EC3-15F3-4910-93AA-36582142738B}"/>
    <cellStyle name="40% - Énfasis6 92" xfId="12515" xr:uid="{ECE6857D-6324-41DC-A46E-9AF469A34E9E}"/>
    <cellStyle name="40% - Énfasis6 92 2" xfId="12516" xr:uid="{EF53896F-5411-4D8B-AC30-984D65D301B3}"/>
    <cellStyle name="40% - Énfasis6 92_Margen" xfId="41899" xr:uid="{6EA74763-EE29-41B2-B13A-40D96EE7F127}"/>
    <cellStyle name="40% - Énfasis6 93" xfId="12517" xr:uid="{54FB4E60-48EC-46D9-A15D-4E0354CA3304}"/>
    <cellStyle name="40% - Énfasis6 93 2" xfId="12518" xr:uid="{A6C489DC-3188-4F2E-8244-4A4DB8CE5162}"/>
    <cellStyle name="40% - Énfasis6 93_Margen" xfId="41900" xr:uid="{95252A09-5FCD-4E43-9BEB-72A68F53DF78}"/>
    <cellStyle name="40% - Énfasis6 94" xfId="12519" xr:uid="{4B5184FF-5F75-4DC5-B5F9-1D0FE0C2166C}"/>
    <cellStyle name="40% - Énfasis6 94 2" xfId="12520" xr:uid="{59569491-164F-40B6-99A6-403037D50228}"/>
    <cellStyle name="40% - Énfasis6 94_Margen" xfId="41901" xr:uid="{6462F717-FA47-4F5E-937A-C981ACB084E3}"/>
    <cellStyle name="40% - Énfasis6 95" xfId="12521" xr:uid="{FC135B6C-21FA-4D99-A8D3-20200C377104}"/>
    <cellStyle name="40% - Énfasis6 95 2" xfId="12522" xr:uid="{EDCAE247-9306-44AD-95B9-FD760ED2144A}"/>
    <cellStyle name="40% - Énfasis6 95_Margen" xfId="41902" xr:uid="{7CC9F097-9081-42E2-8407-2E824B74E591}"/>
    <cellStyle name="40% - Énfasis6 96" xfId="12523" xr:uid="{6625E7A3-A62F-483F-8658-A7D97F87A137}"/>
    <cellStyle name="40% - Énfasis6 96 2" xfId="12524" xr:uid="{7C5FE3C5-E02D-4F2D-BC6F-75A9A2D4FA41}"/>
    <cellStyle name="40% - Énfasis6 96_Margen" xfId="41903" xr:uid="{D872A00C-6EB1-4AA3-A044-8A45D0809F78}"/>
    <cellStyle name="40% - Énfasis6 97" xfId="12525" xr:uid="{2E48FDA3-9740-48A8-AEFA-7E2A5179658C}"/>
    <cellStyle name="40% - Énfasis6 97 2" xfId="12526" xr:uid="{6AC7448D-EC42-48A9-A169-456B6470742C}"/>
    <cellStyle name="40% - Énfasis6 97_Margen" xfId="41904" xr:uid="{9A8CA76A-7F21-4641-A5A1-0E92E5409536}"/>
    <cellStyle name="40% - Énfasis6 98" xfId="12527" xr:uid="{1971A88D-A9B1-4235-A0D5-FC0F779BA825}"/>
    <cellStyle name="40% - Énfasis6 98 2" xfId="12528" xr:uid="{5335A50C-CAF5-4731-A3C6-772E2164B9D5}"/>
    <cellStyle name="40% - Énfasis6 98_Margen" xfId="41905" xr:uid="{9802334F-DA95-4CD6-B92B-A72B9B02EF40}"/>
    <cellStyle name="40% - Énfasis6 99" xfId="12529" xr:uid="{859F09E2-8568-485A-BD2A-D5F7396C48F0}"/>
    <cellStyle name="40% - Énfasis6 99 2" xfId="12530" xr:uid="{9F50E26F-DA58-4C36-B7A5-D0EB35620122}"/>
    <cellStyle name="40% - Énfasis6 99_Margen" xfId="41906" xr:uid="{589BD8A6-32DF-47B9-9601-2C5F5B86E869}"/>
    <cellStyle name="60% - Accent1" xfId="786" xr:uid="{23447619-E2BA-400D-A358-141EDE34C930}"/>
    <cellStyle name="60% - Accent1 10" xfId="12531" xr:uid="{38560233-6182-4D53-A3BC-5773E3C29EC5}"/>
    <cellStyle name="60% - Accent1 11" xfId="12532" xr:uid="{06779590-185F-4395-8207-DCBE65CE854D}"/>
    <cellStyle name="60% - Accent1 12" xfId="12533" xr:uid="{2B8A149E-C7D9-444B-9188-FF3F2352972F}"/>
    <cellStyle name="60% - Accent1 13" xfId="12534" xr:uid="{AF75534F-CF64-4243-8650-E73C08E09C31}"/>
    <cellStyle name="60% - Accent1 2" xfId="12535" xr:uid="{96A95AAA-159A-400D-9599-2A292278EA83}"/>
    <cellStyle name="60% - Accent1 2 2" xfId="41907" xr:uid="{E5021E46-0215-4DC9-A920-73C91E27C527}"/>
    <cellStyle name="60% - Accent1 2 3" xfId="49589" xr:uid="{23C386C6-0D43-4E5A-BE09-946DED9C9C7D}"/>
    <cellStyle name="60% - Accent1 3" xfId="12536" xr:uid="{E10810DE-46F0-4F21-A2EF-8B0D1D68F427}"/>
    <cellStyle name="60% - Accent1 3 2" xfId="49590" xr:uid="{EE962B47-92A4-4634-8672-52F7BDEA2124}"/>
    <cellStyle name="60% - Accent1 4" xfId="12537" xr:uid="{48BEF006-56D7-4DD8-8CC9-BAEB3A6C5BAA}"/>
    <cellStyle name="60% - Accent1 5" xfId="12538" xr:uid="{21D25C6A-D625-4AF0-B7B2-F11A1767CED6}"/>
    <cellStyle name="60% - Accent1 6" xfId="12539" xr:uid="{CA4490D8-1AC9-4264-8AFE-9C99EE7AE38F}"/>
    <cellStyle name="60% - Accent1 7" xfId="12540" xr:uid="{98B0E291-D8EE-462B-9C25-2D25F483E9A5}"/>
    <cellStyle name="60% - Accent1 8" xfId="12541" xr:uid="{F8917325-2CD9-4EB1-BFA6-C453B37AF8BB}"/>
    <cellStyle name="60% - Accent1 9" xfId="12542" xr:uid="{5157DF63-6FD2-42E3-B5F5-7284BEB71ADF}"/>
    <cellStyle name="60% - Accent1_Margen" xfId="41908" xr:uid="{556E249E-4008-4F07-BD1C-059BFDE7D875}"/>
    <cellStyle name="60% - Accent2" xfId="787" xr:uid="{C08DA623-B977-452E-BF08-487805BEA120}"/>
    <cellStyle name="60% - Accent2 10" xfId="12543" xr:uid="{97D982E9-F27D-4066-8B0A-67264CF03F4E}"/>
    <cellStyle name="60% - Accent2 11" xfId="12544" xr:uid="{A1102336-98BC-4E17-9806-9CF4B19B3C98}"/>
    <cellStyle name="60% - Accent2 12" xfId="12545" xr:uid="{06334BEE-4F62-44DD-B94C-CDC4273E91F5}"/>
    <cellStyle name="60% - Accent2 13" xfId="12546" xr:uid="{EAE7122E-998E-41C5-BD6B-264C899A733A}"/>
    <cellStyle name="60% - Accent2 2" xfId="12547" xr:uid="{8595D370-66DF-4B80-BBD1-609013093FD8}"/>
    <cellStyle name="60% - Accent2 2 2" xfId="49592" xr:uid="{CBF184C2-50DE-4405-8552-90E878DA5B60}"/>
    <cellStyle name="60% - Accent2 3" xfId="12548" xr:uid="{C025793B-B9E9-421B-A3E8-D619FD7ECC87}"/>
    <cellStyle name="60% - Accent2 3 2" xfId="49593" xr:uid="{5ACD4D0C-96FA-41BD-AA8A-A414B7E6DBC4}"/>
    <cellStyle name="60% - Accent2 4" xfId="12549" xr:uid="{2112AE41-C69C-449F-822F-4B2B1B9895BB}"/>
    <cellStyle name="60% - Accent2 5" xfId="12550" xr:uid="{AF022611-9175-4723-B036-B162E58B0401}"/>
    <cellStyle name="60% - Accent2 6" xfId="12551" xr:uid="{19B2416A-ECB0-47F4-BFC9-E0EC5082E153}"/>
    <cellStyle name="60% - Accent2 7" xfId="12552" xr:uid="{E0F3C0A9-F9B3-4F06-8B0C-3A787BEA903A}"/>
    <cellStyle name="60% - Accent2 8" xfId="12553" xr:uid="{A864020B-4FFB-4E40-A814-D9A6982E2C27}"/>
    <cellStyle name="60% - Accent2 9" xfId="12554" xr:uid="{06E1A6BF-DE07-4BCF-8FAF-1F62633CDEE0}"/>
    <cellStyle name="60% - Accent2_Margen" xfId="41909" xr:uid="{9753C830-42E8-494B-8603-FA4EEF7DC3DD}"/>
    <cellStyle name="60% - Accent3" xfId="788" xr:uid="{EF3A3342-B1BE-4F02-9500-2F7708F8D557}"/>
    <cellStyle name="60% - Accent3 10" xfId="12555" xr:uid="{83B1AD21-4C0F-4A06-A193-7FF39B3EE180}"/>
    <cellStyle name="60% - Accent3 11" xfId="12556" xr:uid="{A1E4B512-ACBC-4BB3-B168-E99633FBAFD4}"/>
    <cellStyle name="60% - Accent3 12" xfId="12557" xr:uid="{48813B5B-8D7D-4141-99E3-1255FEDC97F6}"/>
    <cellStyle name="60% - Accent3 13" xfId="12558" xr:uid="{DB9C0251-8400-4BC1-BDDF-543F4488EA64}"/>
    <cellStyle name="60% - Accent3 2" xfId="12559" xr:uid="{A0B9BD3B-3F42-4717-89B3-6CC507D50101}"/>
    <cellStyle name="60% - Accent3 2 2" xfId="41910" xr:uid="{EECD3F04-9476-47E6-9849-A4639DED9D29}"/>
    <cellStyle name="60% - Accent3 2 3" xfId="49595" xr:uid="{A8C3B707-EC4A-416E-8D73-AB4BE0F2FED2}"/>
    <cellStyle name="60% - Accent3 3" xfId="12560" xr:uid="{08D07E4E-D656-41BD-920D-A0FD5C135612}"/>
    <cellStyle name="60% - Accent3 3 2" xfId="49596" xr:uid="{B4BCF314-E214-4004-8C44-B342D015D9E2}"/>
    <cellStyle name="60% - Accent3 4" xfId="12561" xr:uid="{88C4A9EA-DC24-4BB6-B893-E8E74E231DD3}"/>
    <cellStyle name="60% - Accent3 5" xfId="12562" xr:uid="{0F22759F-83EE-44B4-8AAD-4F4174F799E0}"/>
    <cellStyle name="60% - Accent3 6" xfId="12563" xr:uid="{2DA11FC1-9060-43D8-B5B0-C7C26D86114F}"/>
    <cellStyle name="60% - Accent3 7" xfId="12564" xr:uid="{86552368-1A69-4D51-974B-CFFE10B815FA}"/>
    <cellStyle name="60% - Accent3 8" xfId="12565" xr:uid="{3D7ABCA8-D0A9-4390-A210-9FCD1C7BAC25}"/>
    <cellStyle name="60% - Accent3 9" xfId="12566" xr:uid="{97A27926-3357-43B5-8AA5-DA0D94C05240}"/>
    <cellStyle name="60% - Accent3_Margen" xfId="41911" xr:uid="{46B9B677-F3CB-4727-99A5-D3E6DDBFB9EA}"/>
    <cellStyle name="60% - Accent4" xfId="789" xr:uid="{A1E081D5-D06E-4506-B336-87BADA939EF7}"/>
    <cellStyle name="60% - Accent4 10" xfId="12567" xr:uid="{518B774A-16BC-49AA-988E-08A16B7F635E}"/>
    <cellStyle name="60% - Accent4 11" xfId="12568" xr:uid="{CC93E29F-DA78-48FE-B004-D5A6FE1198BB}"/>
    <cellStyle name="60% - Accent4 12" xfId="12569" xr:uid="{7DE81CD4-0B41-418E-91FB-3A3B92F053DB}"/>
    <cellStyle name="60% - Accent4 13" xfId="12570" xr:uid="{F01DFD57-714B-40F9-89E4-7D53034AB652}"/>
    <cellStyle name="60% - Accent4 2" xfId="12571" xr:uid="{F65DA3A9-5D7F-49BA-B9EA-B13A82A00963}"/>
    <cellStyle name="60% - Accent4 2 2" xfId="41912" xr:uid="{73EEE9B1-E1D1-42AA-8881-3D5409FB1B5B}"/>
    <cellStyle name="60% - Accent4 2 3" xfId="49598" xr:uid="{63903F2A-11D3-420E-9FAF-65A9A77F589F}"/>
    <cellStyle name="60% - Accent4 3" xfId="12572" xr:uid="{025D67B5-2820-4DCB-ABAE-9BAAAA11BF99}"/>
    <cellStyle name="60% - Accent4 3 2" xfId="49599" xr:uid="{9528F33B-09B8-413F-978C-5FCC1EBF075B}"/>
    <cellStyle name="60% - Accent4 4" xfId="12573" xr:uid="{D2A3BAF4-8416-438E-95CB-5A99981BE5B1}"/>
    <cellStyle name="60% - Accent4 5" xfId="12574" xr:uid="{167501E1-4F5E-49E0-BE77-663D99966658}"/>
    <cellStyle name="60% - Accent4 6" xfId="12575" xr:uid="{BF7B1F92-5764-4DCC-BED0-D60DEA9A7C26}"/>
    <cellStyle name="60% - Accent4 7" xfId="12576" xr:uid="{026A3214-E7CB-4558-A8EE-21CBE6092F87}"/>
    <cellStyle name="60% - Accent4 8" xfId="12577" xr:uid="{9FB6020A-D2D5-4151-93C9-9171A9DCA0C0}"/>
    <cellStyle name="60% - Accent4 9" xfId="12578" xr:uid="{C7FE4158-577C-4132-BDFD-8494A5250763}"/>
    <cellStyle name="60% - Accent4_Margen" xfId="41913" xr:uid="{E310B161-4E3F-478F-8CE6-131353B82381}"/>
    <cellStyle name="60% - Accent5" xfId="790" xr:uid="{2C906DE7-296A-409F-BC51-A7B7BA56A4B9}"/>
    <cellStyle name="60% - Accent5 10" xfId="12579" xr:uid="{B3E73FE3-C420-490B-AB0E-FC9DB52E8C07}"/>
    <cellStyle name="60% - Accent5 11" xfId="12580" xr:uid="{BD9D310D-E1ED-4201-96E4-8AED5D83E659}"/>
    <cellStyle name="60% - Accent5 12" xfId="12581" xr:uid="{8C591453-5C3E-4760-81D2-CDBE2D79D808}"/>
    <cellStyle name="60% - Accent5 13" xfId="12582" xr:uid="{C07AEDD1-C6D8-47D5-931B-2448FBFEFAA1}"/>
    <cellStyle name="60% - Accent5 2" xfId="12583" xr:uid="{552249BA-439E-43B1-BD84-AD71770D1708}"/>
    <cellStyle name="60% - Accent5 2 2" xfId="41914" xr:uid="{366B8E54-F1C1-4508-9660-59E3BFD55F5E}"/>
    <cellStyle name="60% - Accent5 2 3" xfId="49600" xr:uid="{2CFED40E-B2CE-4CC2-912A-014C3644FF18}"/>
    <cellStyle name="60% - Accent5 3" xfId="12584" xr:uid="{83AE6208-0294-4ED9-B69E-535980DD5518}"/>
    <cellStyle name="60% - Accent5 3 2" xfId="49601" xr:uid="{E7811DCE-1DD1-4357-8970-FF5D2C9548E6}"/>
    <cellStyle name="60% - Accent5 4" xfId="12585" xr:uid="{1085492F-9998-4B67-871C-74B1C5D3CB36}"/>
    <cellStyle name="60% - Accent5 5" xfId="12586" xr:uid="{04909507-B337-4980-BF9C-7BD3A1980DA5}"/>
    <cellStyle name="60% - Accent5 6" xfId="12587" xr:uid="{A710ACE7-932A-44D9-BF29-3E703B12C163}"/>
    <cellStyle name="60% - Accent5 7" xfId="12588" xr:uid="{D8FD83A5-6EF5-4BA9-8162-E93425C5E7F4}"/>
    <cellStyle name="60% - Accent5 8" xfId="12589" xr:uid="{79F51A3B-4161-4B03-BC15-DFCB3F3FF4DE}"/>
    <cellStyle name="60% - Accent5 9" xfId="12590" xr:uid="{C2C06E98-6D7E-4E32-9120-52728596E841}"/>
    <cellStyle name="60% - Accent5_Margen" xfId="41915" xr:uid="{E0B9419E-4031-41D9-81DA-6728E05DE256}"/>
    <cellStyle name="60% - Accent6" xfId="791" xr:uid="{B356F539-46B3-4444-9023-361F50762E90}"/>
    <cellStyle name="60% - Accent6 10" xfId="12591" xr:uid="{C290C794-19F2-4FE7-8579-6FE886A7266A}"/>
    <cellStyle name="60% - Accent6 11" xfId="12592" xr:uid="{A58ED89F-DED9-48B0-B9E3-A456A43D579D}"/>
    <cellStyle name="60% - Accent6 12" xfId="12593" xr:uid="{3FE3540F-1E5F-4940-86ED-52E55D510C02}"/>
    <cellStyle name="60% - Accent6 13" xfId="12594" xr:uid="{45AA7F4A-8B98-48D4-9F9D-E9C74A0222FB}"/>
    <cellStyle name="60% - Accent6 2" xfId="12595" xr:uid="{CD2FC2D9-C10C-4B13-B932-578AB4846D5C}"/>
    <cellStyle name="60% - Accent6 2 2" xfId="41916" xr:uid="{0B9B9F7C-1652-4BBF-A1BC-C9D7D293FFA5}"/>
    <cellStyle name="60% - Accent6 2 3" xfId="49603" xr:uid="{3F352590-432D-42EC-AD16-B983F12DEA02}"/>
    <cellStyle name="60% - Accent6 3" xfId="12596" xr:uid="{3B0D2198-A20C-483F-9B58-5D9D556B71C8}"/>
    <cellStyle name="60% - Accent6 3 2" xfId="49604" xr:uid="{16ACC6B5-B07B-4EA2-B19B-6F70351AF479}"/>
    <cellStyle name="60% - Accent6 4" xfId="12597" xr:uid="{54704BD7-1F0B-4692-A520-E9ECEE7452E5}"/>
    <cellStyle name="60% - Accent6 5" xfId="12598" xr:uid="{CC436E07-7748-42AC-8F6A-F197EE9EF76D}"/>
    <cellStyle name="60% - Accent6 6" xfId="12599" xr:uid="{F0DD5786-43CC-47F3-A840-642764628C4E}"/>
    <cellStyle name="60% - Accent6 7" xfId="12600" xr:uid="{D8D9DD97-CC4B-4252-BA55-CAE269170ED0}"/>
    <cellStyle name="60% - Accent6 8" xfId="12601" xr:uid="{8DD95531-60A1-4219-B743-CC04B46D527A}"/>
    <cellStyle name="60% - Accent6 9" xfId="12602" xr:uid="{DA05E8CC-49E0-47B0-AC30-B4AF7BB008A3}"/>
    <cellStyle name="60% - Accent6_Margen" xfId="41917" xr:uid="{F96F5E82-3DA7-4E65-B943-CC1BA3B728F4}"/>
    <cellStyle name="60% - Énfasis1 10" xfId="12603" xr:uid="{EE1E0A4F-0BBC-448F-B284-E8709CEC2FE6}"/>
    <cellStyle name="60% - Énfasis1 11" xfId="49461" xr:uid="{5D0224A0-F5B8-4EFB-AF0C-2B4A325D9569}"/>
    <cellStyle name="60% - Énfasis1 2" xfId="792" xr:uid="{CA677EC3-2545-4D62-88DE-BC079A834921}"/>
    <cellStyle name="60% - Énfasis1 2 2" xfId="12604" xr:uid="{E20D156B-ACEF-4591-8C9E-41364611A7B1}"/>
    <cellStyle name="60% - Énfasis1 2 2 2" xfId="41918" xr:uid="{42D10ADD-F9C2-444D-A577-423A65962275}"/>
    <cellStyle name="60% - Énfasis1 2 2 3" xfId="41919" xr:uid="{5BB1E6AE-02F0-46D0-8534-8371EBCF90A2}"/>
    <cellStyle name="60% - Énfasis1 2 2 4" xfId="41920" xr:uid="{54735862-1859-4114-9023-EFE1C743AD92}"/>
    <cellStyle name="60% - Énfasis1 2 3" xfId="12605" xr:uid="{997FDE05-B88F-48FC-A086-DF192FD6A4C9}"/>
    <cellStyle name="60% - Énfasis1 2 4" xfId="12606" xr:uid="{F821AED1-2935-4661-AE63-FDA2627CE2B2}"/>
    <cellStyle name="60% - Énfasis1 2 5" xfId="12607" xr:uid="{82286BE8-90F8-44DE-9126-51A6B7160D1A}"/>
    <cellStyle name="60% - Énfasis1 2 6" xfId="48663" xr:uid="{EE6454D3-44CE-4CE2-AAC8-1A95B5EFED68}"/>
    <cellStyle name="60% - Énfasis1 2 7" xfId="53342" xr:uid="{57D3BB3C-50A2-4EDE-A6A4-37A628860AB0}"/>
    <cellStyle name="60% - Énfasis1 2 8" xfId="53446" xr:uid="{6887AA69-F7CE-4736-B508-065E4442FFCB}"/>
    <cellStyle name="60% - Énfasis1 2_Margen" xfId="41921" xr:uid="{A284E17E-78B8-4E86-B597-6B67A4B45C82}"/>
    <cellStyle name="60% - Énfasis1 3" xfId="793" xr:uid="{8DB44A34-29FC-4C23-8815-A12547B46561}"/>
    <cellStyle name="60% - Énfasis1 3 2" xfId="12608" xr:uid="{321A3894-829D-454B-A323-3CE370F25E1F}"/>
    <cellStyle name="60% - Énfasis1 3 2 2" xfId="50478" xr:uid="{AEB52DFE-2403-495F-89B6-76AD61CDA5EC}"/>
    <cellStyle name="60% - Énfasis1 3 3" xfId="12609" xr:uid="{E6F04816-205B-421A-97A3-F9E3D6EF14A2}"/>
    <cellStyle name="60% - Énfasis1 3 4" xfId="48664" xr:uid="{DE6259EC-9D4E-49D9-97E1-04C5C0C7A2E3}"/>
    <cellStyle name="60% - Énfasis1 3 5" xfId="49606" xr:uid="{5EABB7FF-8DB6-4904-BD0E-7C1969EB97A1}"/>
    <cellStyle name="60% - Énfasis1 3_Margen" xfId="41922" xr:uid="{A4BF77B2-EC2B-490D-B806-53090009CBD6}"/>
    <cellStyle name="60% - Énfasis1 4" xfId="794" xr:uid="{40B0C0DC-F7A6-4FBB-A0CE-3A3B2BDEA97F}"/>
    <cellStyle name="60% - Énfasis1 4 2" xfId="48665" xr:uid="{8FD54392-F1BA-40BF-AC4E-EB122603A127}"/>
    <cellStyle name="60% - Énfasis1 5" xfId="795" xr:uid="{D207C448-E0DC-4C22-BF72-1DE923640D5E}"/>
    <cellStyle name="60% - Énfasis1 6" xfId="12610" xr:uid="{D1F8C45C-896F-4CC2-BEAA-16FFCC7CB1C5}"/>
    <cellStyle name="60% - Énfasis1 7" xfId="12611" xr:uid="{A7698024-46C7-4097-AEB3-8C8A6DC8360F}"/>
    <cellStyle name="60% - Énfasis1 8" xfId="12612" xr:uid="{3FBAC366-7DD1-4252-A31D-92108E43022A}"/>
    <cellStyle name="60% - Énfasis1 9" xfId="12613" xr:uid="{865621D7-C474-4567-93CE-6112B5EADB13}"/>
    <cellStyle name="60% - Énfasis2 10" xfId="12614" xr:uid="{57F9133C-5032-43EA-B595-8F3941920BE9}"/>
    <cellStyle name="60% - Énfasis2 11" xfId="49462" xr:uid="{30BA0BDD-02F6-484B-B275-B6EDFB0BFD5F}"/>
    <cellStyle name="60% - Énfasis2 2" xfId="796" xr:uid="{F8C4CE2F-0800-4B5B-BC9D-50830C7F1921}"/>
    <cellStyle name="60% - Énfasis2 2 2" xfId="12615" xr:uid="{DB54FBA2-6915-4BD8-84C9-6B9D6A7F2DC0}"/>
    <cellStyle name="60% - Énfasis2 2 2 2" xfId="49607" xr:uid="{C0FD8233-8A05-4E8E-A3D5-90C560A3A6F7}"/>
    <cellStyle name="60% - Énfasis2 2 3" xfId="12616" xr:uid="{6D27FC77-326B-4E5D-9273-DAC1C1FF88C7}"/>
    <cellStyle name="60% - Énfasis2 2 4" xfId="12617" xr:uid="{607DEEA8-124A-4352-BCDF-1EA8DA0B85BA}"/>
    <cellStyle name="60% - Énfasis2 2 5" xfId="12618" xr:uid="{2F0BEA77-B54E-43A2-A4D1-E77AEEB75AC6}"/>
    <cellStyle name="60% - Énfasis2 2 6" xfId="48666" xr:uid="{94AC5795-F6C2-4C85-B8B9-B49890607B0E}"/>
    <cellStyle name="60% - Énfasis2 2 7" xfId="53343" xr:uid="{05D061DE-02D5-4908-A41C-593ECD082D8B}"/>
    <cellStyle name="60% - Énfasis2 2_Margen" xfId="41923" xr:uid="{12601413-2866-406C-97B7-338A5BEC94B5}"/>
    <cellStyle name="60% - Énfasis2 3" xfId="797" xr:uid="{36D8AD9E-0731-436C-8551-4955CF64EFA6}"/>
    <cellStyle name="60% - Énfasis2 3 2" xfId="12619" xr:uid="{6FF9B9EB-52B9-49B1-8158-AE9A1F752E64}"/>
    <cellStyle name="60% - Énfasis2 3 3" xfId="12620" xr:uid="{C1E261A1-5F1B-4BD1-A7E5-0B3ACC552C68}"/>
    <cellStyle name="60% - Énfasis2 3 4" xfId="48667" xr:uid="{0F301F56-31E7-4BA4-8A11-94D52BCFA7A3}"/>
    <cellStyle name="60% - Énfasis2 3 5" xfId="49608" xr:uid="{4A03FE45-753F-4AD6-902C-9EAA39ED8FC5}"/>
    <cellStyle name="60% - Énfasis2 3_Margen" xfId="41924" xr:uid="{B5C4FD63-C6E4-40E4-AA9B-0ADD979C9EB5}"/>
    <cellStyle name="60% - Énfasis2 4" xfId="798" xr:uid="{8FAE9D7F-FBDC-42C5-87D0-FBC84B0D31EC}"/>
    <cellStyle name="60% - Énfasis2 4 2" xfId="48668" xr:uid="{8BF26468-A07E-48E1-86EB-1E3BD5CA001D}"/>
    <cellStyle name="60% - Énfasis2 5" xfId="799" xr:uid="{643C77EB-FCB6-4602-97CE-E57AB4532F4A}"/>
    <cellStyle name="60% - Énfasis2 6" xfId="12621" xr:uid="{6658C948-445F-4687-8D5E-6143D9ACE84C}"/>
    <cellStyle name="60% - Énfasis2 7" xfId="12622" xr:uid="{19AA06B2-2CBD-4A74-B18A-C2E2A7B1AF86}"/>
    <cellStyle name="60% - Énfasis2 8" xfId="12623" xr:uid="{17AC6BD8-8231-4C11-86B7-E75EB7838E3A}"/>
    <cellStyle name="60% - Énfasis2 9" xfId="12624" xr:uid="{A9D8B659-8428-4E21-A8A2-67B982B68676}"/>
    <cellStyle name="60% - Énfasis3 10" xfId="12625" xr:uid="{D57719AD-7BBC-40F9-A6C3-9282ED37D087}"/>
    <cellStyle name="60% - Énfasis3 11" xfId="49463" xr:uid="{199D965E-B1FD-4911-A96A-22CE20C0D2D2}"/>
    <cellStyle name="60% - Énfasis3 2" xfId="800" xr:uid="{54D202B4-7511-4834-A56F-8E35E3B47366}"/>
    <cellStyle name="60% - Énfasis3 2 2" xfId="12626" xr:uid="{4E93257E-C85D-4CE2-9B68-5410CCCFB20F}"/>
    <cellStyle name="60% - Énfasis3 2 2 2" xfId="41925" xr:uid="{932F56E5-5357-4F82-8DB3-2C20E71213CC}"/>
    <cellStyle name="60% - Énfasis3 2 2 3" xfId="41926" xr:uid="{92C62F4C-CCAD-49FE-9130-AC9983E7DA2A}"/>
    <cellStyle name="60% - Énfasis3 2 2 4" xfId="41927" xr:uid="{0DFBF364-9662-4E22-925E-67B2AF74E53F}"/>
    <cellStyle name="60% - Énfasis3 2 2 5" xfId="41928" xr:uid="{D19A6F7F-9DFB-4758-A655-BF6700BDECD0}"/>
    <cellStyle name="60% - Énfasis3 2 3" xfId="12627" xr:uid="{9C05003C-F5E3-4ACB-A503-B02281027C4C}"/>
    <cellStyle name="60% - Énfasis3 2 4" xfId="12628" xr:uid="{9F5BD505-9132-40D3-9EE5-A26C4994999A}"/>
    <cellStyle name="60% - Énfasis3 2 5" xfId="12629" xr:uid="{604EEE89-5602-422E-96C2-3DC6D18B217B}"/>
    <cellStyle name="60% - Énfasis3 2 6" xfId="48669" xr:uid="{21FE0A18-552D-4C9A-ACD6-D8880E45F640}"/>
    <cellStyle name="60% - Énfasis3 2 7" xfId="53344" xr:uid="{3E0BFDAE-BC47-4961-A235-ACFD8D4B4768}"/>
    <cellStyle name="60% - Énfasis3 2 8" xfId="53447" xr:uid="{192439E2-C907-4708-80F6-4C4B8EDA0F7F}"/>
    <cellStyle name="60% - Énfasis3 2_Margen" xfId="41929" xr:uid="{16C838FA-DF1F-4EBE-A298-BB3020BBCD69}"/>
    <cellStyle name="60% - Énfasis3 3" xfId="801" xr:uid="{909AB259-C8D6-4961-99BD-B4E17B9C218B}"/>
    <cellStyle name="60% - Énfasis3 3 2" xfId="12630" xr:uid="{9D642982-F5BB-4838-B76B-C4FE42D61355}"/>
    <cellStyle name="60% - Énfasis3 3 3" xfId="12631" xr:uid="{3877BAFC-8C63-4588-9733-D80703DF3ADC}"/>
    <cellStyle name="60% - Énfasis3 3 4" xfId="48670" xr:uid="{7E63706A-20EC-4C04-A47F-CD48807310D4}"/>
    <cellStyle name="60% - Énfasis3 3_Margen" xfId="41930" xr:uid="{4BE73F47-4598-411B-B202-772999E7D4F4}"/>
    <cellStyle name="60% - Énfasis3 4" xfId="802" xr:uid="{0063B390-00D0-4558-9770-CE97D74FF68E}"/>
    <cellStyle name="60% - Énfasis3 4 2" xfId="48671" xr:uid="{2ED3A846-4B35-480D-98B6-6D9B33585AF2}"/>
    <cellStyle name="60% - Énfasis3 5" xfId="803" xr:uid="{39B757F0-E82E-43D1-BC89-5B1BFE83FC6D}"/>
    <cellStyle name="60% - Énfasis3 6" xfId="12632" xr:uid="{04D570BD-B632-4252-B4B7-260003EBAC41}"/>
    <cellStyle name="60% - Énfasis3 7" xfId="12633" xr:uid="{B45DD5D0-C790-4734-8183-2768B62498BA}"/>
    <cellStyle name="60% - Énfasis3 8" xfId="12634" xr:uid="{E69BB15D-254E-472F-A10C-444739B25F8F}"/>
    <cellStyle name="60% - Énfasis3 9" xfId="12635" xr:uid="{78410E90-875B-4986-A99F-A5D5446F14D7}"/>
    <cellStyle name="60% - Énfasis4 10" xfId="12636" xr:uid="{6BD50B3B-D920-44AC-8251-BBC183E24467}"/>
    <cellStyle name="60% - Énfasis4 11" xfId="49464" xr:uid="{41B00953-A2A8-4A25-97FE-BDCDF1778214}"/>
    <cellStyle name="60% - Énfasis4 2" xfId="804" xr:uid="{86CE4C01-533B-4F72-B51F-DFAA03250DFF}"/>
    <cellStyle name="60% - Énfasis4 2 2" xfId="12637" xr:uid="{13174262-84A4-4141-955D-393AF225A320}"/>
    <cellStyle name="60% - Énfasis4 2 2 2" xfId="41931" xr:uid="{9A7D6F3A-AEEA-4598-A3D7-280F4B748F13}"/>
    <cellStyle name="60% - Énfasis4 2 2 3" xfId="41932" xr:uid="{5E6A7BCC-5D4C-405E-9743-E765C6A81908}"/>
    <cellStyle name="60% - Énfasis4 2 2 4" xfId="41933" xr:uid="{F3DBA22D-846F-463E-893A-2AD3A7321EED}"/>
    <cellStyle name="60% - Énfasis4 2 2 5" xfId="41934" xr:uid="{1E1552B8-4B53-4F5F-8285-43C2D2208616}"/>
    <cellStyle name="60% - Énfasis4 2 3" xfId="12638" xr:uid="{A97CEB22-E5A5-408E-89DA-C2B392BDD23E}"/>
    <cellStyle name="60% - Énfasis4 2 4" xfId="12639" xr:uid="{48213A59-3CFD-4155-B1EB-A1FF0FDA6FE2}"/>
    <cellStyle name="60% - Énfasis4 2 5" xfId="12640" xr:uid="{A53BD4BA-840E-492B-9995-ADF7E67762E8}"/>
    <cellStyle name="60% - Énfasis4 2 6" xfId="48672" xr:uid="{B89B5637-8566-408A-A83C-62FDD0FDD5E0}"/>
    <cellStyle name="60% - Énfasis4 2 7" xfId="53345" xr:uid="{6A25886C-F763-451A-9F4A-0E3B5934E33E}"/>
    <cellStyle name="60% - Énfasis4 2 8" xfId="53448" xr:uid="{1F116876-0898-4C3C-9157-49C2C37B8688}"/>
    <cellStyle name="60% - Énfasis4 2_Margen" xfId="41935" xr:uid="{6CC22384-49F6-4D28-A353-881434B5811D}"/>
    <cellStyle name="60% - Énfasis4 3" xfId="805" xr:uid="{5651AA50-2D86-4E17-AA68-3BC190E4BC7B}"/>
    <cellStyle name="60% - Énfasis4 3 2" xfId="12641" xr:uid="{7B91C09B-59E9-472F-BE36-3543111C5411}"/>
    <cellStyle name="60% - Énfasis4 3 3" xfId="12642" xr:uid="{160BE8E8-5CD9-4A44-888F-CA605D325751}"/>
    <cellStyle name="60% - Énfasis4 3 4" xfId="48673" xr:uid="{9C4A1986-DCC8-4E6B-BA1B-DF075F7AC857}"/>
    <cellStyle name="60% - Énfasis4 3_Margen" xfId="41936" xr:uid="{DA9A0459-814A-4365-9F26-CC78AE1B4F52}"/>
    <cellStyle name="60% - Énfasis4 4" xfId="806" xr:uid="{C3ED7E44-7BFB-42D2-AB67-17A75EFC12EE}"/>
    <cellStyle name="60% - Énfasis4 4 2" xfId="48674" xr:uid="{93AD5763-339F-4F95-BBE3-B8C779510BF9}"/>
    <cellStyle name="60% - Énfasis4 5" xfId="807" xr:uid="{0A89E6C2-726A-4A80-9CC5-D1603F49933F}"/>
    <cellStyle name="60% - Énfasis4 6" xfId="12643" xr:uid="{AD823520-1869-4341-8D5E-10C633CAC827}"/>
    <cellStyle name="60% - Énfasis4 7" xfId="12644" xr:uid="{ADD817EC-8C99-4D88-B4FB-3C2B3513D9E7}"/>
    <cellStyle name="60% - Énfasis4 8" xfId="12645" xr:uid="{BD27B117-93DD-4338-9A97-7B3A3383B76F}"/>
    <cellStyle name="60% - Énfasis4 9" xfId="12646" xr:uid="{97C4E227-38D1-46AA-8466-AA71F3E012F9}"/>
    <cellStyle name="60% - Énfasis5 10" xfId="12647" xr:uid="{60B8323D-9D98-4C73-852F-8323962EF445}"/>
    <cellStyle name="60% - Énfasis5 11" xfId="49465" xr:uid="{4222A058-3643-4A1F-8493-C0C38F289CD9}"/>
    <cellStyle name="60% - Énfasis5 2" xfId="808" xr:uid="{4001CE31-DD10-47FB-A69F-BAAB17DD0859}"/>
    <cellStyle name="60% - Énfasis5 2 2" xfId="12648" xr:uid="{6923D131-1963-4A50-8990-CDCC4354FFF1}"/>
    <cellStyle name="60% - Énfasis5 2 2 2" xfId="41937" xr:uid="{B91BB860-D8B2-4514-9561-15FB7BBFB40A}"/>
    <cellStyle name="60% - Énfasis5 2 2 3" xfId="41938" xr:uid="{ABD25B82-9901-4E0B-95D8-EFFF34D875A5}"/>
    <cellStyle name="60% - Énfasis5 2 2 4" xfId="41939" xr:uid="{1D3162E4-7E56-43DF-AA4C-77E55523A48A}"/>
    <cellStyle name="60% - Énfasis5 2 3" xfId="12649" xr:uid="{ED631AF5-52B9-4EB4-9A5A-E534A7D832EE}"/>
    <cellStyle name="60% - Énfasis5 2 4" xfId="12650" xr:uid="{C754E630-6955-483A-8F3B-7F4F2AD044EE}"/>
    <cellStyle name="60% - Énfasis5 2 5" xfId="12651" xr:uid="{E72CA100-99C6-4944-BCF3-0F44F3F64658}"/>
    <cellStyle name="60% - Énfasis5 2 6" xfId="48675" xr:uid="{C16823CA-8EA4-440E-90E9-9E85124AC6DF}"/>
    <cellStyle name="60% - Énfasis5 2 7" xfId="53346" xr:uid="{41DA778D-A56B-4773-A820-1CBB14711D46}"/>
    <cellStyle name="60% - Énfasis5 2 8" xfId="53449" xr:uid="{15CD8893-2C61-42F6-9E0C-E3D446806D82}"/>
    <cellStyle name="60% - Énfasis5 2_Margen" xfId="41940" xr:uid="{45CF0447-231D-4667-941E-A4240937BCE0}"/>
    <cellStyle name="60% - Énfasis5 3" xfId="809" xr:uid="{C67C6EEF-D99F-46D4-808E-9A8762AFD64F}"/>
    <cellStyle name="60% - Énfasis5 3 2" xfId="12652" xr:uid="{C74E09CE-584C-4C8D-A447-77DFDE81E796}"/>
    <cellStyle name="60% - Énfasis5 3 2 2" xfId="50479" xr:uid="{F611A8DB-9446-4F6D-9028-040F4123C997}"/>
    <cellStyle name="60% - Énfasis5 3 3" xfId="12653" xr:uid="{F0353E72-2DF1-4FB1-947F-98C1A76F8B46}"/>
    <cellStyle name="60% - Énfasis5 3 4" xfId="48676" xr:uid="{FCF68001-0B5E-4FE9-9F00-1DF2E18EF6A3}"/>
    <cellStyle name="60% - Énfasis5 3 5" xfId="49609" xr:uid="{D18563B1-6D23-48DA-A3E2-6C0607F094B0}"/>
    <cellStyle name="60% - Énfasis5 3_Margen" xfId="41941" xr:uid="{F38FA475-182B-405D-AB45-FA1AA456577B}"/>
    <cellStyle name="60% - Énfasis5 4" xfId="810" xr:uid="{74F08DEE-5006-461F-BA57-825BFC55A640}"/>
    <cellStyle name="60% - Énfasis5 4 2" xfId="48677" xr:uid="{AD824A39-BE9C-4AC7-A63F-77AD1C5153EF}"/>
    <cellStyle name="60% - Énfasis5 5" xfId="811" xr:uid="{590C6A3F-4932-450C-8501-592E41AD4EEC}"/>
    <cellStyle name="60% - Énfasis5 6" xfId="12654" xr:uid="{6EBEA3DA-DE45-4A84-9E8A-CCEFD199B3FC}"/>
    <cellStyle name="60% - Énfasis5 7" xfId="12655" xr:uid="{B88F24AC-A818-483E-A6D4-B5196CC66DAE}"/>
    <cellStyle name="60% - Énfasis5 8" xfId="12656" xr:uid="{573EF999-1DFB-465C-92BA-E2F712CD861E}"/>
    <cellStyle name="60% - Énfasis5 9" xfId="12657" xr:uid="{EF3E9AA5-5ABD-4142-9F97-814CDE2DA081}"/>
    <cellStyle name="60% - Énfasis6 10" xfId="12658" xr:uid="{B343AE85-F90F-4C77-850F-277BE37CB234}"/>
    <cellStyle name="60% - Énfasis6 11" xfId="49466" xr:uid="{CA25BE24-14F9-4C2F-A2C7-26468EB59E46}"/>
    <cellStyle name="60% - Énfasis6 2" xfId="812" xr:uid="{2D5F43C9-D5A1-4061-B244-EC1606DC89CB}"/>
    <cellStyle name="60% - Énfasis6 2 2" xfId="12659" xr:uid="{CFC9E1D4-ADAC-44F7-9031-2273D88853E2}"/>
    <cellStyle name="60% - Énfasis6 2 2 2" xfId="41942" xr:uid="{1DCE7883-B7E3-435C-8C81-32060C84D306}"/>
    <cellStyle name="60% - Énfasis6 2 2 3" xfId="41943" xr:uid="{202D2F5F-CC36-4564-882A-6A0E1838CE77}"/>
    <cellStyle name="60% - Énfasis6 2 2 4" xfId="41944" xr:uid="{D928BD31-79C3-4CE1-A4CC-4F412FA5A26F}"/>
    <cellStyle name="60% - Énfasis6 2 2 5" xfId="41945" xr:uid="{3BEB8B6F-E2D2-4331-AB0C-F5A6FAC3A106}"/>
    <cellStyle name="60% - Énfasis6 2 3" xfId="12660" xr:uid="{93EA04F6-9814-4B66-94BA-98FC137A5EA7}"/>
    <cellStyle name="60% - Énfasis6 2 4" xfId="12661" xr:uid="{0DCBCC04-4A83-49C5-9665-D298FA301445}"/>
    <cellStyle name="60% - Énfasis6 2 5" xfId="12662" xr:uid="{304632BE-2713-461B-9A13-6E1BDA662A14}"/>
    <cellStyle name="60% - Énfasis6 2 6" xfId="48678" xr:uid="{53BD275E-EAB4-4D89-8E7E-77BF6D77041A}"/>
    <cellStyle name="60% - Énfasis6 2 7" xfId="53347" xr:uid="{2D98D503-3B46-43A8-92E8-ADCCAA94C6D3}"/>
    <cellStyle name="60% - Énfasis6 2 8" xfId="53450" xr:uid="{7475FAE5-3D2B-4174-BCC2-ACD88ED25554}"/>
    <cellStyle name="60% - Énfasis6 2_Margen" xfId="41946" xr:uid="{2AC5A198-F348-41C7-B092-F90C61F20A40}"/>
    <cellStyle name="60% - Énfasis6 3" xfId="813" xr:uid="{8656D108-D885-4D39-B934-38490684D8C4}"/>
    <cellStyle name="60% - Énfasis6 3 2" xfId="12663" xr:uid="{A6912B36-E610-41E4-A480-F235DBD7B3D2}"/>
    <cellStyle name="60% - Énfasis6 3 3" xfId="12664" xr:uid="{51B1798A-3FA3-46D2-93D0-3613CA58CFD7}"/>
    <cellStyle name="60% - Énfasis6 3 4" xfId="48679" xr:uid="{D73F516C-517D-47BE-AF01-EBB59765E5D0}"/>
    <cellStyle name="60% - Énfasis6 3_Margen" xfId="41947" xr:uid="{72EAE22D-83D8-4FB5-B349-388A8C812047}"/>
    <cellStyle name="60% - Énfasis6 4" xfId="814" xr:uid="{7C7576D6-A869-47A3-A069-D9CF0131276F}"/>
    <cellStyle name="60% - Énfasis6 4 2" xfId="48680" xr:uid="{A2D1FEFF-2572-4DCE-B4CE-CF315B899CCA}"/>
    <cellStyle name="60% - Énfasis6 5" xfId="815" xr:uid="{C7E2456A-9F83-4BB3-ADA4-6F2CD9837513}"/>
    <cellStyle name="60% - Énfasis6 6" xfId="12665" xr:uid="{6FE0B278-75CE-4FA1-AFBB-C8C4A8D8D480}"/>
    <cellStyle name="60% - Énfasis6 7" xfId="12666" xr:uid="{F6BCD96A-3D3F-4E9F-AF81-4BE62252AD0E}"/>
    <cellStyle name="60% - Énfasis6 8" xfId="12667" xr:uid="{B81F433A-D6F8-45CD-B8E6-1A4DFAD5D1CB}"/>
    <cellStyle name="60% - Énfasis6 9" xfId="12668" xr:uid="{1A7CF78C-E3F3-431D-BCD9-7000DE44B9FB}"/>
    <cellStyle name="a_Divisão" xfId="12669" xr:uid="{EC300145-C34F-4E6A-92EC-A2C54941E009}"/>
    <cellStyle name="a_normal" xfId="12670" xr:uid="{7D6CC7D4-5323-4551-A828-FA731B8E33B7}"/>
    <cellStyle name="a_quebra_1" xfId="12671" xr:uid="{69E84EBD-188E-4D98-B06B-6DF4C0F1B394}"/>
    <cellStyle name="a_quebra_2" xfId="12672" xr:uid="{58E95D2E-62E4-4116-BA21-26C74ECAAF9E}"/>
    <cellStyle name="Accent1" xfId="70" xr:uid="{A60413C4-D940-4EDD-A2A9-8D4CD7C26422}"/>
    <cellStyle name="Accent1 - 20%" xfId="816" xr:uid="{6A4E3ED2-0A91-4B38-ADE5-D277C8EFE940}"/>
    <cellStyle name="Accent1 - 20% 10" xfId="817" xr:uid="{E6104FB3-CDFF-4790-945A-634D197744C7}"/>
    <cellStyle name="Accent1 - 20% 11" xfId="41948" xr:uid="{3DF9632C-B9DD-42C1-97A1-378B04460A84}"/>
    <cellStyle name="Accent1 - 20% 12" xfId="41949" xr:uid="{B5765E95-7FC9-4FAE-8611-45D24308624A}"/>
    <cellStyle name="Accent1 - 20% 13" xfId="41950" xr:uid="{4C77AF47-B723-4AA2-BE10-5C1C7F8011DC}"/>
    <cellStyle name="Accent1 - 20% 14" xfId="41951" xr:uid="{7AFFB8E5-0FCC-469F-874C-609E5913D415}"/>
    <cellStyle name="Accent1 - 20% 2" xfId="818" xr:uid="{F01EF327-A13B-4995-8478-BB0F17E51184}"/>
    <cellStyle name="Accent1 - 20% 2 2" xfId="12673" xr:uid="{3FE66C73-91B8-4F14-8991-388C662B7C09}"/>
    <cellStyle name="Accent1 - 20% 2 3" xfId="48681" xr:uid="{D0270E97-0024-4D19-AD36-0C2F3C2397EF}"/>
    <cellStyle name="Accent1 - 20% 3" xfId="819" xr:uid="{4B8D261E-BA8C-48A1-822B-A803EFEF300E}"/>
    <cellStyle name="Accent1 - 20% 3 2" xfId="12674" xr:uid="{976FA6E2-867C-431E-BE13-D5414B2C8BF0}"/>
    <cellStyle name="Accent1 - 20% 3 3" xfId="48682" xr:uid="{A600577D-A928-4773-AD89-956A46CFD380}"/>
    <cellStyle name="Accent1 - 20% 4" xfId="820" xr:uid="{ED486809-CBBC-4FB4-98C0-E2EBAF2C10AA}"/>
    <cellStyle name="Accent1 - 20% 5" xfId="821" xr:uid="{99751E7C-5E6F-4048-B2C2-568D4271FE5F}"/>
    <cellStyle name="Accent1 - 20% 6" xfId="822" xr:uid="{71FB8477-BF25-4A03-AEEC-DFFFFF560E32}"/>
    <cellStyle name="Accent1 - 20% 7" xfId="823" xr:uid="{4118D2DD-1B26-4DDB-B139-6B9B1DB54601}"/>
    <cellStyle name="Accent1 - 20% 8" xfId="824" xr:uid="{D5105E5B-FFBD-46B5-AE17-742E92585581}"/>
    <cellStyle name="Accent1 - 20% 9" xfId="825" xr:uid="{D0A549FF-46C9-42B3-8CA4-8A42CCD3D033}"/>
    <cellStyle name="Accent1 - 20%_Margen" xfId="41952" xr:uid="{3BE61CA3-ADBA-4702-880A-E9A168B2803F}"/>
    <cellStyle name="Accent1 - 40%" xfId="826" xr:uid="{D147BDF1-7BC2-4F07-8FB3-99905D19057D}"/>
    <cellStyle name="Accent1 - 40% 10" xfId="827" xr:uid="{B68AFA57-5632-4195-826C-A735D4807944}"/>
    <cellStyle name="Accent1 - 40% 11" xfId="41953" xr:uid="{D8CB45FE-066D-44F7-8C77-448E346CD0FA}"/>
    <cellStyle name="Accent1 - 40% 12" xfId="41954" xr:uid="{735B8971-B04F-402B-B800-B12AD847DFF1}"/>
    <cellStyle name="Accent1 - 40% 13" xfId="41955" xr:uid="{F50944E4-4FC8-4FAE-913C-90FBFC4F5E15}"/>
    <cellStyle name="Accent1 - 40% 14" xfId="41956" xr:uid="{0482D4EF-0273-4863-B4C6-C3FBF135F942}"/>
    <cellStyle name="Accent1 - 40% 2" xfId="828" xr:uid="{F7858176-8864-49E6-ADEB-BEC4EE2A6D8E}"/>
    <cellStyle name="Accent1 - 40% 2 2" xfId="12675" xr:uid="{E94E381C-A56F-4E71-AEFE-47110BD74DF7}"/>
    <cellStyle name="Accent1 - 40% 2 3" xfId="48683" xr:uid="{F0F0DC5F-DDC7-4F0B-98AE-4E50DAC736B9}"/>
    <cellStyle name="Accent1 - 40% 3" xfId="829" xr:uid="{A9EF2234-0605-4FB0-8744-EFC8C60382BC}"/>
    <cellStyle name="Accent1 - 40% 3 2" xfId="12676" xr:uid="{79B091C6-02C0-4293-95C1-679360C88D5D}"/>
    <cellStyle name="Accent1 - 40% 3 3" xfId="48684" xr:uid="{9F09A882-12E8-4562-BBA6-9ACDFFF4A3B5}"/>
    <cellStyle name="Accent1 - 40% 4" xfId="830" xr:uid="{6DE7E81C-36CC-4C83-85F4-DC1EE4A6B854}"/>
    <cellStyle name="Accent1 - 40% 5" xfId="831" xr:uid="{E13B007D-79DB-461C-9276-02F63789EBA9}"/>
    <cellStyle name="Accent1 - 40% 6" xfId="832" xr:uid="{EDC42304-B03E-4193-A442-34F0C1967B19}"/>
    <cellStyle name="Accent1 - 40% 7" xfId="833" xr:uid="{53E2DEEE-3EDE-458E-A99E-AD1C914ABF4B}"/>
    <cellStyle name="Accent1 - 40% 8" xfId="834" xr:uid="{3C803CAC-09CD-426C-83C7-03F9C84E8EF9}"/>
    <cellStyle name="Accent1 - 40% 9" xfId="835" xr:uid="{2B22D491-3406-441E-A961-1C56B1C8D558}"/>
    <cellStyle name="Accent1 - 40%_Margen" xfId="41957" xr:uid="{1FE555F2-D2EE-4567-8B4C-16E294A68DF4}"/>
    <cellStyle name="Accent1 - 60%" xfId="836" xr:uid="{788FC65C-E3A8-429E-A38A-CBF41D8A58B3}"/>
    <cellStyle name="Accent1 - 60% 10" xfId="837" xr:uid="{7055DE11-DE78-4E2E-9B8D-ED96726A3EDC}"/>
    <cellStyle name="Accent1 - 60% 2" xfId="838" xr:uid="{C50D248B-103F-4C95-BA7F-D07A4A188835}"/>
    <cellStyle name="Accent1 - 60% 2 2" xfId="12677" xr:uid="{39C4EEAC-95C0-4770-A04E-AD97DD047F55}"/>
    <cellStyle name="Accent1 - 60% 2 3" xfId="48685" xr:uid="{EF600B57-366D-400F-BCAE-7F31EAD83B4B}"/>
    <cellStyle name="Accent1 - 60% 3" xfId="839" xr:uid="{AC751903-4010-4E48-BBA4-77E9E2E28717}"/>
    <cellStyle name="Accent1 - 60% 3 2" xfId="12678" xr:uid="{1078FE7E-E85E-4A6B-A42C-0A0258359E1C}"/>
    <cellStyle name="Accent1 - 60% 3 3" xfId="48686" xr:uid="{06862225-4021-4A8F-8A97-3BA25EEF24C9}"/>
    <cellStyle name="Accent1 - 60% 4" xfId="840" xr:uid="{BCABAD7E-03DA-4573-B8D7-7D29E6F3427B}"/>
    <cellStyle name="Accent1 - 60% 5" xfId="841" xr:uid="{5CA47573-59D6-4CE5-B56F-81ECC821D332}"/>
    <cellStyle name="Accent1 - 60% 6" xfId="842" xr:uid="{D7D6039A-8F31-4547-9CA0-906A23E666A7}"/>
    <cellStyle name="Accent1 - 60% 7" xfId="843" xr:uid="{DEAD33B3-CFC3-43AB-A46D-22B065CF5644}"/>
    <cellStyle name="Accent1 - 60% 8" xfId="844" xr:uid="{66FD8548-542F-4C40-AEC9-B732990B5697}"/>
    <cellStyle name="Accent1 - 60% 9" xfId="845" xr:uid="{FD9300C2-9128-4EDC-999A-C2A9381A8556}"/>
    <cellStyle name="Accent1 - 60%_Margen" xfId="41958" xr:uid="{B896BCD5-3D69-419E-9D77-FECBE84AEA51}"/>
    <cellStyle name="Accent1 10" xfId="12679" xr:uid="{38DDDE45-A105-40E5-883B-AB90231B465B}"/>
    <cellStyle name="Accent1 11" xfId="12680" xr:uid="{E18A69C4-E386-4B72-8156-41A9033B5ED7}"/>
    <cellStyle name="Accent1 12" xfId="12681" xr:uid="{E7C3CA7C-56D3-461B-AAA0-26DD81AD1203}"/>
    <cellStyle name="Accent1 13" xfId="12682" xr:uid="{A736F13F-703E-4806-98CC-643AAC52F4DC}"/>
    <cellStyle name="Accent1 14" xfId="12683" xr:uid="{AAABB494-9C11-4E12-9B6C-A0FEF9F86B8F}"/>
    <cellStyle name="Accent1 15" xfId="12684" xr:uid="{812B8BC9-EEC7-439A-BF34-7E365BC04C98}"/>
    <cellStyle name="Accent1 16" xfId="12685" xr:uid="{78BFCEE4-529D-4648-AFD4-31EB4015F694}"/>
    <cellStyle name="Accent1 17" xfId="12686" xr:uid="{E01FC1FC-3300-4D9D-A3BC-0E98A4A027A5}"/>
    <cellStyle name="Accent1 18" xfId="12687" xr:uid="{C4409646-6F26-47F3-9955-1D272D4CDCCF}"/>
    <cellStyle name="Accent1 19" xfId="53412" xr:uid="{654B0DB7-B39D-419E-8109-084CCE505E66}"/>
    <cellStyle name="Accent1 2" xfId="12688" xr:uid="{E628A7A0-0BA1-4C88-BEED-86A61494F372}"/>
    <cellStyle name="Accent1 2 2" xfId="41959" xr:uid="{EC51BAF6-0048-459E-8F6E-952F08203136}"/>
    <cellStyle name="Accent1 2 3" xfId="49613" xr:uid="{6A1CF959-DE8F-4A14-84F7-33659D0F4F73}"/>
    <cellStyle name="Accent1 20" xfId="53483" xr:uid="{3274EC2C-325F-493D-A243-8AF6D77D4844}"/>
    <cellStyle name="Accent1 3" xfId="12689" xr:uid="{AE00123D-6583-4D92-8367-0940F9795022}"/>
    <cellStyle name="Accent1 3 2" xfId="49614" xr:uid="{A8FE3A5F-F6B0-4E58-85B0-ED05A213C52A}"/>
    <cellStyle name="Accent1 4" xfId="12690" xr:uid="{013ED7B2-267A-4FC5-940B-B206904BC729}"/>
    <cellStyle name="Accent1 5" xfId="12691" xr:uid="{F35E7543-602D-44C5-9C17-72CD66D39141}"/>
    <cellStyle name="Accent1 6" xfId="12692" xr:uid="{44C805A9-ABB8-45ED-AA13-728F369CBE9D}"/>
    <cellStyle name="Accent1 7" xfId="12693" xr:uid="{FCF0EDC3-E0C5-45A3-9ED0-48BF3FCC90C8}"/>
    <cellStyle name="Accent1 8" xfId="12694" xr:uid="{592BCC8A-9FEB-4179-B740-F10A56833E70}"/>
    <cellStyle name="Accent1 9" xfId="12695" xr:uid="{3F2865AB-7B24-42CC-9BBD-B231B2ECB9D6}"/>
    <cellStyle name="Accent1_Copia de 2009_Modelo_Requerimiento (Con Ppto Semi_Final)" xfId="12696" xr:uid="{D9CCA826-536E-4115-8BE7-50750DFAC976}"/>
    <cellStyle name="Accent2" xfId="73" xr:uid="{9BF07856-A9F5-4A82-9162-4EE151656AB8}"/>
    <cellStyle name="Accent2 - 20%" xfId="846" xr:uid="{CF6FE4EF-0E2E-4D1F-AFFB-20D4168E11EE}"/>
    <cellStyle name="Accent2 - 20% 10" xfId="847" xr:uid="{F88341A3-CF3C-4567-BB62-F442810F9985}"/>
    <cellStyle name="Accent2 - 20% 11" xfId="41960" xr:uid="{29D8A74F-D939-4A49-976B-143F53F545B6}"/>
    <cellStyle name="Accent2 - 20% 12" xfId="41961" xr:uid="{CC239A49-DDCB-474E-A58A-9B5C9584ACFD}"/>
    <cellStyle name="Accent2 - 20% 13" xfId="41962" xr:uid="{0F67748F-AA69-4B3D-BC6A-87C0D2F04B1A}"/>
    <cellStyle name="Accent2 - 20% 14" xfId="41963" xr:uid="{35368344-4A33-4B3F-8CA7-0EB891D4481B}"/>
    <cellStyle name="Accent2 - 20% 2" xfId="848" xr:uid="{E4A517CB-7BBD-47BA-A982-1BA93961BAAE}"/>
    <cellStyle name="Accent2 - 20% 2 2" xfId="12697" xr:uid="{071D6FC5-16B9-42A5-8D53-2F7340F4FED1}"/>
    <cellStyle name="Accent2 - 20% 2 3" xfId="48687" xr:uid="{6E600CB1-6F7C-4CAD-B0A2-EFE585A97ACC}"/>
    <cellStyle name="Accent2 - 20% 3" xfId="849" xr:uid="{71446E8D-326C-44C8-AE1C-B29708B01ECC}"/>
    <cellStyle name="Accent2 - 20% 3 2" xfId="12698" xr:uid="{2C3FA019-16A6-4B59-9E7D-B7023FB6494B}"/>
    <cellStyle name="Accent2 - 20% 3 3" xfId="48688" xr:uid="{EF0BC031-3612-49B5-825A-665B4723E7C6}"/>
    <cellStyle name="Accent2 - 20% 4" xfId="850" xr:uid="{FE94741C-CE44-4CAA-B20C-787180F71A69}"/>
    <cellStyle name="Accent2 - 20% 5" xfId="851" xr:uid="{C566A2F3-78EC-4F56-9629-50BEB3169C82}"/>
    <cellStyle name="Accent2 - 20% 6" xfId="852" xr:uid="{EE693EE3-510F-44CD-B539-20FEFC1E118A}"/>
    <cellStyle name="Accent2 - 20% 7" xfId="853" xr:uid="{F1DEDA4C-932D-4557-8822-571B874B32C7}"/>
    <cellStyle name="Accent2 - 20% 8" xfId="854" xr:uid="{2894C689-6EAE-498F-B0F8-C8CC0CBB45D2}"/>
    <cellStyle name="Accent2 - 20% 9" xfId="855" xr:uid="{5689AD71-4014-4283-B43B-CFB5FF38098B}"/>
    <cellStyle name="Accent2 - 20%_Margen" xfId="41964" xr:uid="{EE27DC54-30DB-45C5-BA75-7C2F065484DC}"/>
    <cellStyle name="Accent2 - 40%" xfId="856" xr:uid="{684E11A2-776F-4E75-B441-BF2EC3A5C6D0}"/>
    <cellStyle name="Accent2 - 40% 10" xfId="857" xr:uid="{B04C57A0-CBD5-4D83-AC66-40F8137A6AB2}"/>
    <cellStyle name="Accent2 - 40% 11" xfId="41965" xr:uid="{74E50C35-AC47-4385-AD76-6EC7F2B73A00}"/>
    <cellStyle name="Accent2 - 40% 12" xfId="41966" xr:uid="{8A1B006F-04C8-47E2-A026-840E5BA1A60E}"/>
    <cellStyle name="Accent2 - 40% 13" xfId="41967" xr:uid="{B060B442-3C48-4489-9280-58EA7A744DFF}"/>
    <cellStyle name="Accent2 - 40% 14" xfId="41968" xr:uid="{3EDFB2FB-1367-4E49-BD7B-2E0660BA5D71}"/>
    <cellStyle name="Accent2 - 40% 2" xfId="858" xr:uid="{CA84AD6F-5EF2-4551-91C2-2ED44996F914}"/>
    <cellStyle name="Accent2 - 40% 2 2" xfId="12699" xr:uid="{F76105A9-8877-4D54-A3CD-27FAC374BC2C}"/>
    <cellStyle name="Accent2 - 40% 2 3" xfId="48689" xr:uid="{186322D8-15D2-471D-B8EA-B0EC60D66116}"/>
    <cellStyle name="Accent2 - 40% 3" xfId="859" xr:uid="{A068E207-7C0B-47C0-8ED5-4771AD6003C7}"/>
    <cellStyle name="Accent2 - 40% 3 2" xfId="12700" xr:uid="{83241FDD-AA3C-4348-B212-CB55CE84CD9E}"/>
    <cellStyle name="Accent2 - 40% 3 3" xfId="48690" xr:uid="{C7F18A36-5642-4566-BDE9-90534057C704}"/>
    <cellStyle name="Accent2 - 40% 4" xfId="860" xr:uid="{3EF4F276-B758-4A37-9241-632A90D5A2E5}"/>
    <cellStyle name="Accent2 - 40% 5" xfId="861" xr:uid="{42B6E534-B996-4420-9A24-B39F3C986E82}"/>
    <cellStyle name="Accent2 - 40% 6" xfId="862" xr:uid="{257BA50D-D4A6-4C3A-A37C-AE124F429899}"/>
    <cellStyle name="Accent2 - 40% 7" xfId="863" xr:uid="{5714A8D1-9947-4880-9BC1-5EB14970E25C}"/>
    <cellStyle name="Accent2 - 40% 8" xfId="864" xr:uid="{E7206589-3813-48C4-90AA-BF75079BB08A}"/>
    <cellStyle name="Accent2 - 40% 9" xfId="865" xr:uid="{11E6FB21-B2CB-476F-9530-1E48971A98A4}"/>
    <cellStyle name="Accent2 - 40%_Margen" xfId="41969" xr:uid="{8EE4A6AA-1C8A-47BE-B665-6E71ACC15DE5}"/>
    <cellStyle name="Accent2 - 60%" xfId="866" xr:uid="{C0B8B642-9BB3-461B-B885-6232B3829C11}"/>
    <cellStyle name="Accent2 - 60% 10" xfId="867" xr:uid="{C94CF1D7-9125-46B8-BB87-FAEE4E93CE47}"/>
    <cellStyle name="Accent2 - 60% 2" xfId="868" xr:uid="{B4F0C758-6C3A-4727-8C72-D20B309B6A11}"/>
    <cellStyle name="Accent2 - 60% 2 2" xfId="12701" xr:uid="{38C2BCD9-38A4-4538-918A-7C9BC2103515}"/>
    <cellStyle name="Accent2 - 60% 2 3" xfId="48691" xr:uid="{9F9FB5F9-4F3D-4D69-A0E9-DC45CA48DF84}"/>
    <cellStyle name="Accent2 - 60% 3" xfId="869" xr:uid="{CC4DA3A4-5F32-45E8-9A08-A756366136E7}"/>
    <cellStyle name="Accent2 - 60% 3 2" xfId="12702" xr:uid="{99139727-456B-4E89-956B-109F71CDFF36}"/>
    <cellStyle name="Accent2 - 60% 3 3" xfId="48692" xr:uid="{C499EB28-7240-43A4-8834-2BA9ABF7E816}"/>
    <cellStyle name="Accent2 - 60% 4" xfId="870" xr:uid="{7AC4EAC2-52BF-4D6C-9EBD-0B94C9297D80}"/>
    <cellStyle name="Accent2 - 60% 5" xfId="871" xr:uid="{2A84498F-7C64-4434-8BD2-75045C32A043}"/>
    <cellStyle name="Accent2 - 60% 6" xfId="872" xr:uid="{FEC9D65F-4BC8-4C70-9A82-6C3A3D9745E0}"/>
    <cellStyle name="Accent2 - 60% 7" xfId="873" xr:uid="{B6D0B6E6-BEDD-49E0-85E3-9A79C47BF0C9}"/>
    <cellStyle name="Accent2 - 60% 8" xfId="874" xr:uid="{AE5C08D9-B4D4-4C9E-820E-69C601EF84E2}"/>
    <cellStyle name="Accent2 - 60% 9" xfId="875" xr:uid="{17EDC00E-CF04-4BD7-969F-A45C838AF2DA}"/>
    <cellStyle name="Accent2 - 60%_Margen" xfId="41970" xr:uid="{905ABC88-1A9B-4108-926A-C754419A0359}"/>
    <cellStyle name="Accent2 10" xfId="12703" xr:uid="{92C7AEFC-8C8A-4232-ABA7-BA617E67B558}"/>
    <cellStyle name="Accent2 11" xfId="12704" xr:uid="{C0494A64-FC5F-496F-B9A8-E712CE0F579B}"/>
    <cellStyle name="Accent2 12" xfId="12705" xr:uid="{585A77D3-14ED-4296-A1BC-58DF0663D4CF}"/>
    <cellStyle name="Accent2 13" xfId="12706" xr:uid="{A82B43E7-7128-4DC7-96B5-5F8186805625}"/>
    <cellStyle name="Accent2 14" xfId="12707" xr:uid="{8885FE94-64B8-4AD8-B5DE-EE9005236921}"/>
    <cellStyle name="Accent2 15" xfId="12708" xr:uid="{ECDBC058-2C86-4B00-93C5-31847EA9C832}"/>
    <cellStyle name="Accent2 16" xfId="12709" xr:uid="{B2019D66-5A31-4676-96BF-CB01DAFCA49F}"/>
    <cellStyle name="Accent2 17" xfId="12710" xr:uid="{9667834B-1A22-4D13-A39D-19B753A82688}"/>
    <cellStyle name="Accent2 18" xfId="12711" xr:uid="{B79659C1-7C59-4AC5-B6CB-35DD5234CA73}"/>
    <cellStyle name="Accent2 19" xfId="53413" xr:uid="{70E0EDC3-E999-4F0C-A8E6-78B1C8CF57C9}"/>
    <cellStyle name="Accent2 2" xfId="12712" xr:uid="{D3F3B79B-FA9B-4D86-B4EA-F9ECABABBE4E}"/>
    <cellStyle name="Accent2 2 2" xfId="49620" xr:uid="{C8588601-B56E-4C58-A1FF-DA765DAAF994}"/>
    <cellStyle name="Accent2 20" xfId="53482" xr:uid="{11651D66-7141-4AA4-B771-5C3F8A284B05}"/>
    <cellStyle name="Accent2 3" xfId="12713" xr:uid="{D682B812-CC7E-4993-BF04-FA6AE421673D}"/>
    <cellStyle name="Accent2 3 2" xfId="49621" xr:uid="{2A570216-1F7E-4D16-9A9A-7F87076926FD}"/>
    <cellStyle name="Accent2 4" xfId="12714" xr:uid="{512E391A-1355-40FE-B390-11A419919098}"/>
    <cellStyle name="Accent2 5" xfId="12715" xr:uid="{8B90C38E-AD59-4E9A-A741-82404355CA0D}"/>
    <cellStyle name="Accent2 6" xfId="12716" xr:uid="{E413AC57-E720-4F5D-9424-39170DA0CAB9}"/>
    <cellStyle name="Accent2 7" xfId="12717" xr:uid="{54FB3997-221C-44C7-A53F-ABF2592814D1}"/>
    <cellStyle name="Accent2 8" xfId="12718" xr:uid="{C2182DFB-399E-495E-87D6-A9EDEDF38259}"/>
    <cellStyle name="Accent2 9" xfId="12719" xr:uid="{4C4192DC-1BD8-41A3-A934-B459D0F8D742}"/>
    <cellStyle name="Accent2_Copia de 2009_Modelo_Requerimiento (Con Ppto Semi_Final)" xfId="12720" xr:uid="{EFD917DA-A169-44A5-A542-0EDBF813E09A}"/>
    <cellStyle name="Accent3" xfId="76" xr:uid="{469A89D2-6949-4705-8A0E-C55F83642BD3}"/>
    <cellStyle name="Accent3 - 20%" xfId="876" xr:uid="{B970EB90-2D8D-4C54-B3DB-AA41D98CB717}"/>
    <cellStyle name="Accent3 - 20% 10" xfId="877" xr:uid="{5497B8A0-33B6-4383-B1A6-29CDB78EF464}"/>
    <cellStyle name="Accent3 - 20% 11" xfId="41971" xr:uid="{99F834F9-BACC-48A0-97C4-A1639415A88E}"/>
    <cellStyle name="Accent3 - 20% 12" xfId="41972" xr:uid="{A77D83B8-6C2D-49CC-A0BA-6EC0B7A81DB1}"/>
    <cellStyle name="Accent3 - 20% 13" xfId="41973" xr:uid="{CD4BB0F9-763D-46BB-913B-B19F55654B5D}"/>
    <cellStyle name="Accent3 - 20% 14" xfId="41974" xr:uid="{5E8AC4DA-F380-4075-8708-357072E8EDC2}"/>
    <cellStyle name="Accent3 - 20% 2" xfId="878" xr:uid="{1681B214-4023-40EE-85D7-B0BD66601F54}"/>
    <cellStyle name="Accent3 - 20% 2 2" xfId="12721" xr:uid="{E689E130-0D3F-43C2-A8FA-1A3EF0E6EEFB}"/>
    <cellStyle name="Accent3 - 20% 2 3" xfId="48693" xr:uid="{68869741-08E0-44DD-8500-675934A3C4DA}"/>
    <cellStyle name="Accent3 - 20% 3" xfId="879" xr:uid="{C9989C7C-FBB5-4DC3-82EB-D2300E599C9D}"/>
    <cellStyle name="Accent3 - 20% 3 2" xfId="12722" xr:uid="{58B16017-367E-4071-9B51-C94193C267EE}"/>
    <cellStyle name="Accent3 - 20% 3 3" xfId="48694" xr:uid="{7D84CAA0-3F81-4BA4-B877-F2DD9C500C19}"/>
    <cellStyle name="Accent3 - 20% 4" xfId="880" xr:uid="{9445F30A-CF2B-4401-897B-5AD5A07D9691}"/>
    <cellStyle name="Accent3 - 20% 5" xfId="881" xr:uid="{71BEBCF2-8E76-4418-9B13-8A4DF26A0B95}"/>
    <cellStyle name="Accent3 - 20% 6" xfId="882" xr:uid="{EFD90367-7ED6-4B2E-B3F5-FDFDEC3FF22D}"/>
    <cellStyle name="Accent3 - 20% 7" xfId="883" xr:uid="{16742576-B9E4-453F-9826-21FF5DD5D443}"/>
    <cellStyle name="Accent3 - 20% 8" xfId="884" xr:uid="{40AAB276-F572-4568-BD61-5E0174324B30}"/>
    <cellStyle name="Accent3 - 20% 9" xfId="885" xr:uid="{49C94603-9D98-4777-AF09-90B1E54C08D4}"/>
    <cellStyle name="Accent3 - 20%_Margen" xfId="41975" xr:uid="{0640FB24-9E04-40DC-B011-FBE44D06F156}"/>
    <cellStyle name="Accent3 - 40%" xfId="886" xr:uid="{62A9FED9-FC3B-4BD6-8FE5-93FCB8DDAD0D}"/>
    <cellStyle name="Accent3 - 40% 10" xfId="887" xr:uid="{438133B0-A0F5-4A46-B077-3AEA2C2C3E56}"/>
    <cellStyle name="Accent3 - 40% 11" xfId="41976" xr:uid="{C9172A50-AFFD-4406-9B1B-C6876A9C4924}"/>
    <cellStyle name="Accent3 - 40% 12" xfId="41977" xr:uid="{49F3E79C-37C9-427E-BBCA-9D624576D023}"/>
    <cellStyle name="Accent3 - 40% 13" xfId="41978" xr:uid="{31B12207-9BA9-4E4F-B18E-974EC1B14EF2}"/>
    <cellStyle name="Accent3 - 40% 14" xfId="41979" xr:uid="{4BB22851-0773-4CB0-9DA6-8AF676320B3A}"/>
    <cellStyle name="Accent3 - 40% 2" xfId="888" xr:uid="{FDF2CEDC-6797-4374-9186-78E4CE950226}"/>
    <cellStyle name="Accent3 - 40% 2 2" xfId="12723" xr:uid="{1CADD8F0-3F53-44FC-A05D-8A5EB164B957}"/>
    <cellStyle name="Accent3 - 40% 2 3" xfId="48695" xr:uid="{D72992A0-835C-41C8-B251-0DF814D33865}"/>
    <cellStyle name="Accent3 - 40% 3" xfId="889" xr:uid="{0463C831-6369-4797-8AB2-8283957AF00A}"/>
    <cellStyle name="Accent3 - 40% 3 2" xfId="12724" xr:uid="{69D75625-86C6-4F13-8266-FC8FCC3344E9}"/>
    <cellStyle name="Accent3 - 40% 3 3" xfId="48696" xr:uid="{5D2818A6-4900-47D5-BD69-653E390755A9}"/>
    <cellStyle name="Accent3 - 40% 4" xfId="890" xr:uid="{E37F8764-6DE1-4AE5-9729-61836A1ABA77}"/>
    <cellStyle name="Accent3 - 40% 5" xfId="891" xr:uid="{A4D12E13-2A02-45B9-8EA8-95E9C151B466}"/>
    <cellStyle name="Accent3 - 40% 6" xfId="892" xr:uid="{7FE9B6FD-9D46-413E-9A25-FC8BC1B7A82F}"/>
    <cellStyle name="Accent3 - 40% 7" xfId="893" xr:uid="{5E98A230-CD5F-4150-9EC1-D475FCD70F09}"/>
    <cellStyle name="Accent3 - 40% 8" xfId="894" xr:uid="{1E719165-2CF9-4731-83D2-5044FD85EB89}"/>
    <cellStyle name="Accent3 - 40% 9" xfId="895" xr:uid="{310229DC-471A-449B-BAD1-21699A67BEEB}"/>
    <cellStyle name="Accent3 - 40%_Margen" xfId="41980" xr:uid="{DD64CAA7-0D64-4671-931C-1F0CEE816C57}"/>
    <cellStyle name="Accent3 - 60%" xfId="896" xr:uid="{7B56EFD8-794D-4D75-AEB8-8F178C84C6E1}"/>
    <cellStyle name="Accent3 - 60% 10" xfId="897" xr:uid="{6671B175-E883-4922-ACEC-1FB28C02BE1D}"/>
    <cellStyle name="Accent3 - 60% 2" xfId="898" xr:uid="{9592205A-6540-4D1D-9CF7-AF7C6FF1B8FE}"/>
    <cellStyle name="Accent3 - 60% 2 2" xfId="12725" xr:uid="{C1564016-81FB-437D-ADEA-CB0CEDA69209}"/>
    <cellStyle name="Accent3 - 60% 2 3" xfId="48697" xr:uid="{7249688A-05AD-4BCF-9FC6-DC2B6854C70D}"/>
    <cellStyle name="Accent3 - 60% 3" xfId="899" xr:uid="{A7C00C89-7619-47A3-82B0-7108074811C6}"/>
    <cellStyle name="Accent3 - 60% 3 2" xfId="12726" xr:uid="{D0305FA3-22B2-4C0D-A2C9-FDFD35302AE0}"/>
    <cellStyle name="Accent3 - 60% 3 3" xfId="48698" xr:uid="{27295714-D0C2-4E0D-A791-84DA2FFACF6B}"/>
    <cellStyle name="Accent3 - 60% 4" xfId="900" xr:uid="{C6CE9650-D5A9-4F7F-9CFC-73DEA9DA2CA2}"/>
    <cellStyle name="Accent3 - 60% 5" xfId="901" xr:uid="{1B79853C-1B99-4518-84BE-99B162536D11}"/>
    <cellStyle name="Accent3 - 60% 6" xfId="902" xr:uid="{0EACA72C-3D8F-4FBB-950C-B68F2D00B7B6}"/>
    <cellStyle name="Accent3 - 60% 7" xfId="903" xr:uid="{F5AFF84C-D91F-476E-9D7B-2296AB767838}"/>
    <cellStyle name="Accent3 - 60% 8" xfId="904" xr:uid="{3E03B0F3-E277-4357-83EB-899244A065FC}"/>
    <cellStyle name="Accent3 - 60% 9" xfId="905" xr:uid="{9D5B0F91-3795-44FB-9987-030C915B9FFC}"/>
    <cellStyle name="Accent3 - 60%_Margen" xfId="41981" xr:uid="{DD706408-A3EF-48C1-ACFF-5B9C02CA13D5}"/>
    <cellStyle name="Accent3 10" xfId="12727" xr:uid="{DD0CFCE8-CB2E-4A8C-BF93-B09110EB3870}"/>
    <cellStyle name="Accent3 11" xfId="12728" xr:uid="{045717DD-9D5E-4D1B-991F-D088FB008784}"/>
    <cellStyle name="Accent3 12" xfId="12729" xr:uid="{D3649E2D-CD6F-4C95-9207-22EC24EB1BE6}"/>
    <cellStyle name="Accent3 13" xfId="12730" xr:uid="{1AE0A765-E69C-49B1-95C3-5477B94B0140}"/>
    <cellStyle name="Accent3 14" xfId="12731" xr:uid="{84372AC8-AFA3-4B29-8B06-7EB6BD7E1870}"/>
    <cellStyle name="Accent3 15" xfId="12732" xr:uid="{505421C5-C287-489D-8263-C1453C9EA475}"/>
    <cellStyle name="Accent3 16" xfId="12733" xr:uid="{53195C99-0916-442F-8C47-D60E373202F2}"/>
    <cellStyle name="Accent3 17" xfId="12734" xr:uid="{FB18CE9F-1FA0-482D-B371-CADF57D0D111}"/>
    <cellStyle name="Accent3 18" xfId="12735" xr:uid="{8AD1AE45-0BB2-4673-8589-CCE63698D842}"/>
    <cellStyle name="Accent3 19" xfId="53414" xr:uid="{105D3FD8-3B40-4771-9035-95E70DD856AC}"/>
    <cellStyle name="Accent3 2" xfId="12736" xr:uid="{00B23A09-68E3-4934-8786-AF8C8EBB1719}"/>
    <cellStyle name="Accent3 2 2" xfId="49623" xr:uid="{49E6A623-9688-4FBC-B4E5-50FD5D12B073}"/>
    <cellStyle name="Accent3 20" xfId="53430" xr:uid="{C8A0AEFA-D198-465D-98AE-3F6A239F15E7}"/>
    <cellStyle name="Accent3 3" xfId="12737" xr:uid="{7F522F23-B443-421F-8950-716AA87FB7BC}"/>
    <cellStyle name="Accent3 3 2" xfId="49624" xr:uid="{BE660B55-383D-4A13-8C1F-D72A2A956CBF}"/>
    <cellStyle name="Accent3 4" xfId="12738" xr:uid="{6343DE6F-0D18-425F-8E2F-8C0436034E00}"/>
    <cellStyle name="Accent3 5" xfId="12739" xr:uid="{34839307-FF06-42AB-84BA-4A6F7439AA15}"/>
    <cellStyle name="Accent3 6" xfId="12740" xr:uid="{D8CEB4E0-BC86-4DCE-A421-6A7190B897D6}"/>
    <cellStyle name="Accent3 7" xfId="12741" xr:uid="{90265E68-093E-44D0-BE9B-F8736F129287}"/>
    <cellStyle name="Accent3 8" xfId="12742" xr:uid="{5CBE4710-A717-4F5A-907B-77C5C0602E23}"/>
    <cellStyle name="Accent3 9" xfId="12743" xr:uid="{F4F8CE07-8326-4A15-BCDA-AE2D54DAAAFE}"/>
    <cellStyle name="Accent3_BALCOM_CON_BCPSUBS" xfId="12744" xr:uid="{9789841E-FA5C-4003-BCB0-B3B70FC6A5BE}"/>
    <cellStyle name="Accent4" xfId="79" xr:uid="{1F611537-16CE-40D8-9380-620E4E403B09}"/>
    <cellStyle name="Accent4 - 20%" xfId="906" xr:uid="{1CFFC55A-747D-4EE9-8A66-0CB65E60903A}"/>
    <cellStyle name="Accent4 - 20% 10" xfId="907" xr:uid="{5DF8A1A0-BC23-454B-92D5-29F99783BF27}"/>
    <cellStyle name="Accent4 - 20% 11" xfId="41982" xr:uid="{17A04523-8B05-4BF5-9A4A-AC7A77D73845}"/>
    <cellStyle name="Accent4 - 20% 12" xfId="41983" xr:uid="{811F269B-8F9D-4FFE-B6FE-A069B726A9AE}"/>
    <cellStyle name="Accent4 - 20% 13" xfId="41984" xr:uid="{36786F2E-2A8E-4058-9265-FC6D104DAF14}"/>
    <cellStyle name="Accent4 - 20% 14" xfId="41985" xr:uid="{F0B66299-952B-4EDD-A3C9-FE34035D9F7A}"/>
    <cellStyle name="Accent4 - 20% 2" xfId="908" xr:uid="{04D3F7C7-AFBA-48BA-9F0A-C6F69FB3CC1E}"/>
    <cellStyle name="Accent4 - 20% 2 2" xfId="12745" xr:uid="{DED1D5D3-0ED6-4AAB-8CFA-7E5A45D3B958}"/>
    <cellStyle name="Accent4 - 20% 2 3" xfId="48699" xr:uid="{F3E0A01F-0109-4A33-8B39-E0859A2FF4E6}"/>
    <cellStyle name="Accent4 - 20% 3" xfId="909" xr:uid="{66ACA4D3-DBA9-4918-8E5E-BB47C52699B2}"/>
    <cellStyle name="Accent4 - 20% 3 2" xfId="12746" xr:uid="{49ED5CDC-BFE4-460F-AD04-7B4C6B8F4B3A}"/>
    <cellStyle name="Accent4 - 20% 3 3" xfId="48700" xr:uid="{AC35186F-E8D2-4AC1-9BB8-3BE3D49800B1}"/>
    <cellStyle name="Accent4 - 20% 4" xfId="910" xr:uid="{5B78F3F5-993B-42C7-AA46-1C40F7B5AA61}"/>
    <cellStyle name="Accent4 - 20% 5" xfId="911" xr:uid="{45D5F09B-E46F-4AF4-8B9F-B6521BD9CBA6}"/>
    <cellStyle name="Accent4 - 20% 6" xfId="912" xr:uid="{CF112EFB-6CEB-4F5E-85DD-31A279E1979B}"/>
    <cellStyle name="Accent4 - 20% 7" xfId="913" xr:uid="{B23305C7-71B6-4D36-AC7B-84260F8B412C}"/>
    <cellStyle name="Accent4 - 20% 8" xfId="914" xr:uid="{A69EC291-BD92-48FE-801A-B94585243B6A}"/>
    <cellStyle name="Accent4 - 20% 9" xfId="915" xr:uid="{378ADCE2-F5C8-4C9F-B4CD-A31919F42A07}"/>
    <cellStyle name="Accent4 - 20%_Margen" xfId="41986" xr:uid="{3B68ACDF-09F7-4A01-8581-6D2819EB7469}"/>
    <cellStyle name="Accent4 - 40%" xfId="916" xr:uid="{928EA717-8950-4760-A86C-99B8E71B9C3A}"/>
    <cellStyle name="Accent4 - 40% 10" xfId="917" xr:uid="{4A9F0E30-891A-4539-9524-8E39756B684A}"/>
    <cellStyle name="Accent4 - 40% 11" xfId="41987" xr:uid="{97EDEA96-E4E0-46D2-8209-D3F30D7EE42A}"/>
    <cellStyle name="Accent4 - 40% 12" xfId="41988" xr:uid="{413748FD-F1C2-4715-BA4D-596FED0F1BF6}"/>
    <cellStyle name="Accent4 - 40% 13" xfId="41989" xr:uid="{F804FDC3-A315-4AA0-BD6D-7F9095E791BB}"/>
    <cellStyle name="Accent4 - 40% 14" xfId="41990" xr:uid="{CA0F655A-19A7-4325-8FB9-CA7F50D9C264}"/>
    <cellStyle name="Accent4 - 40% 2" xfId="918" xr:uid="{74F3920F-B04D-40D1-A767-130024C181BC}"/>
    <cellStyle name="Accent4 - 40% 2 2" xfId="12747" xr:uid="{D12FA24F-F8BD-4A41-92B2-1CB0D94037BF}"/>
    <cellStyle name="Accent4 - 40% 2 3" xfId="48701" xr:uid="{395C0524-0595-42F9-8FB7-0E76B5D320B0}"/>
    <cellStyle name="Accent4 - 40% 3" xfId="919" xr:uid="{E46BB66F-38BE-4380-86B8-11AD466F4F63}"/>
    <cellStyle name="Accent4 - 40% 3 2" xfId="12748" xr:uid="{6F8F0F2B-D930-4291-85AA-AD96D363E673}"/>
    <cellStyle name="Accent4 - 40% 3 3" xfId="48702" xr:uid="{D7A16641-61D3-4ECB-BEA7-5112A5A311FB}"/>
    <cellStyle name="Accent4 - 40% 4" xfId="920" xr:uid="{D89F5E04-1445-4BD5-AEC9-CBFE71BC0EFD}"/>
    <cellStyle name="Accent4 - 40% 5" xfId="921" xr:uid="{A43F2F8F-6780-41B1-92F6-89E2491A5C09}"/>
    <cellStyle name="Accent4 - 40% 6" xfId="922" xr:uid="{497BA637-70B4-4FEB-80BD-1C0346E40F56}"/>
    <cellStyle name="Accent4 - 40% 7" xfId="923" xr:uid="{9F806297-6B8D-4EAC-8F80-827913E9A431}"/>
    <cellStyle name="Accent4 - 40% 8" xfId="924" xr:uid="{99798C29-A87E-4AD7-B266-D8AEB2BDAFA0}"/>
    <cellStyle name="Accent4 - 40% 9" xfId="925" xr:uid="{82F2A441-BC12-4CC6-B6BA-CFB04677B0FF}"/>
    <cellStyle name="Accent4 - 40%_Margen" xfId="41991" xr:uid="{8DCC3EE0-27A8-4F0A-A0E0-644171BC18FA}"/>
    <cellStyle name="Accent4 - 60%" xfId="926" xr:uid="{DD2CABF2-7C86-4957-9F3F-120E18BBDDCB}"/>
    <cellStyle name="Accent4 - 60% 10" xfId="927" xr:uid="{C72FC7BF-6AC4-4AA1-98E1-9FEB282A239A}"/>
    <cellStyle name="Accent4 - 60% 2" xfId="928" xr:uid="{FFF81360-1191-4F28-8FFC-198ACAE828A9}"/>
    <cellStyle name="Accent4 - 60% 2 2" xfId="12749" xr:uid="{2CD3CB84-3179-42F4-B59C-0159A9BBEAAF}"/>
    <cellStyle name="Accent4 - 60% 2 3" xfId="48703" xr:uid="{ED3FDD23-5B39-44E8-92C9-2C80C6134A6E}"/>
    <cellStyle name="Accent4 - 60% 3" xfId="929" xr:uid="{406885AA-51DE-4A1F-96EB-4A1DDA340ADE}"/>
    <cellStyle name="Accent4 - 60% 3 2" xfId="12750" xr:uid="{EDE75281-6B4F-4D44-A7F9-B6C27981AE37}"/>
    <cellStyle name="Accent4 - 60% 3 3" xfId="48704" xr:uid="{921281A1-BD3D-4372-B9CB-976FB60DE6B7}"/>
    <cellStyle name="Accent4 - 60% 4" xfId="930" xr:uid="{84CAB81B-BA94-4014-A963-D929C256EA87}"/>
    <cellStyle name="Accent4 - 60% 5" xfId="931" xr:uid="{EBA52564-B013-4809-8600-229D4009F33C}"/>
    <cellStyle name="Accent4 - 60% 6" xfId="932" xr:uid="{96CB693A-5A2F-4F01-8882-FE7EFAC33A77}"/>
    <cellStyle name="Accent4 - 60% 7" xfId="933" xr:uid="{0AFB211C-9CB2-48BE-981F-513E34B21873}"/>
    <cellStyle name="Accent4 - 60% 8" xfId="934" xr:uid="{B22574DA-9CA7-4B7A-922C-27A5EA73609F}"/>
    <cellStyle name="Accent4 - 60% 9" xfId="935" xr:uid="{1F085B8C-6C15-4D0A-B1C5-37B5A225BAF9}"/>
    <cellStyle name="Accent4 - 60%_Margen" xfId="41992" xr:uid="{DF94F8D3-E61C-4D87-A6D9-D0D7C05FFEB6}"/>
    <cellStyle name="Accent4 10" xfId="12751" xr:uid="{D9BB793F-DA13-47D5-9060-D1FE108928E0}"/>
    <cellStyle name="Accent4 11" xfId="12752" xr:uid="{2B838ECB-B5D1-41F7-AEC6-4BEABEFA7394}"/>
    <cellStyle name="Accent4 12" xfId="12753" xr:uid="{AFE7C8EF-4967-40FE-A51F-840C9626B64D}"/>
    <cellStyle name="Accent4 13" xfId="12754" xr:uid="{A5511D3B-C5BB-4466-9A2C-A010023D2191}"/>
    <cellStyle name="Accent4 14" xfId="12755" xr:uid="{DFC9CD7D-D5D9-41A1-928C-8DDF466DD10D}"/>
    <cellStyle name="Accent4 15" xfId="12756" xr:uid="{ACA0F32A-AFA6-4044-897A-4D789FA00CD1}"/>
    <cellStyle name="Accent4 16" xfId="12757" xr:uid="{BA7E134A-4F7F-4FB8-887D-31EA00FF0047}"/>
    <cellStyle name="Accent4 17" xfId="12758" xr:uid="{E8E82F9B-02E3-49E7-8363-12309C193F47}"/>
    <cellStyle name="Accent4 18" xfId="12759" xr:uid="{D3651002-37DF-4D9A-BF9D-B45BA0A3162C}"/>
    <cellStyle name="Accent4 19" xfId="53415" xr:uid="{B8034269-7864-4409-A749-A4C948F214C1}"/>
    <cellStyle name="Accent4 2" xfId="12760" xr:uid="{07E59617-89FB-4062-A42B-B63937987A45}"/>
    <cellStyle name="Accent4 2 2" xfId="41993" xr:uid="{879E943F-3555-46B9-BF5F-2E850E45641C}"/>
    <cellStyle name="Accent4 2 3" xfId="49625" xr:uid="{C5F14E36-D138-4C29-998B-8EC4963C4D6C}"/>
    <cellStyle name="Accent4 20" xfId="53481" xr:uid="{B58B1AE4-E442-46B0-98F1-577E18061439}"/>
    <cellStyle name="Accent4 3" xfId="12761" xr:uid="{8BA421D3-7689-4BF1-80AD-6520A1176DD9}"/>
    <cellStyle name="Accent4 3 2" xfId="49626" xr:uid="{D28F25EC-F6EF-4BCE-9EC3-B20DF31636E3}"/>
    <cellStyle name="Accent4 4" xfId="12762" xr:uid="{589880E3-CF02-45FE-9EB1-8148D3E7CF6F}"/>
    <cellStyle name="Accent4 5" xfId="12763" xr:uid="{A0C43AFE-B95D-40E7-BAFC-815B67D0E871}"/>
    <cellStyle name="Accent4 6" xfId="12764" xr:uid="{3F3626B2-7AA0-4A69-9DBF-A2E8D3AE3CFC}"/>
    <cellStyle name="Accent4 7" xfId="12765" xr:uid="{0A5FE6F8-B677-413A-B5D4-51C6E0EB1707}"/>
    <cellStyle name="Accent4 8" xfId="12766" xr:uid="{EDA01F3C-64AA-4356-B576-2CC98B183B1E}"/>
    <cellStyle name="Accent4 9" xfId="12767" xr:uid="{973A702F-E291-445E-BA94-02CD1C1CB563}"/>
    <cellStyle name="Accent4_BALCOM_CON_BCPSUBS" xfId="12768" xr:uid="{15BAE64C-6D64-4DDD-8799-C310C161BA2B}"/>
    <cellStyle name="Accent5" xfId="82" xr:uid="{208E6729-1A9C-47CC-A8EE-610BC1467824}"/>
    <cellStyle name="Accent5 - 20%" xfId="936" xr:uid="{E7F66DE0-5E77-4ABF-A751-396AEEE36FD2}"/>
    <cellStyle name="Accent5 - 20% 10" xfId="937" xr:uid="{83ED1710-C098-480F-BBA1-0A85C826F017}"/>
    <cellStyle name="Accent5 - 20% 11" xfId="41994" xr:uid="{AB5B6342-D86E-4A9C-BF60-54DDA6FB1284}"/>
    <cellStyle name="Accent5 - 20% 12" xfId="41995" xr:uid="{7905158E-B950-45A2-BCB8-BCFCEF46CEAD}"/>
    <cellStyle name="Accent5 - 20% 13" xfId="41996" xr:uid="{E492DD5D-9AF6-43A3-8863-A53991DFE23F}"/>
    <cellStyle name="Accent5 - 20% 14" xfId="41997" xr:uid="{301A6BA4-4D80-4F7C-ADA6-0E027F955E7E}"/>
    <cellStyle name="Accent5 - 20% 2" xfId="938" xr:uid="{11B0C888-1FAC-44D0-A90C-C71C47F17505}"/>
    <cellStyle name="Accent5 - 20% 2 2" xfId="12769" xr:uid="{32D3B4E9-6977-49E5-A337-F55FCA3610CD}"/>
    <cellStyle name="Accent5 - 20% 2 3" xfId="48705" xr:uid="{66385492-B5A5-4962-BF47-A30DD39F760F}"/>
    <cellStyle name="Accent5 - 20% 3" xfId="939" xr:uid="{8C5CC952-9552-456B-88CC-22A2429B27E9}"/>
    <cellStyle name="Accent5 - 20% 3 2" xfId="12770" xr:uid="{D46BD742-9B40-4ACF-8041-243D2725A5E9}"/>
    <cellStyle name="Accent5 - 20% 3 3" xfId="48706" xr:uid="{6A657B8C-FBC9-4BA0-9B56-4810D6FF2D75}"/>
    <cellStyle name="Accent5 - 20% 4" xfId="940" xr:uid="{9668C239-C75C-490C-9AC8-77E55F021F3C}"/>
    <cellStyle name="Accent5 - 20% 5" xfId="941" xr:uid="{043A4E6A-E929-4534-856F-AA169002BCD1}"/>
    <cellStyle name="Accent5 - 20% 6" xfId="942" xr:uid="{E8D37BF8-C8C6-4F34-A7AA-5C772299A760}"/>
    <cellStyle name="Accent5 - 20% 7" xfId="943" xr:uid="{CC10BCE8-7967-4BDA-9357-18C6AD0C77A6}"/>
    <cellStyle name="Accent5 - 20% 8" xfId="944" xr:uid="{7A7E3127-BD4A-4BD9-A24C-2332840541B9}"/>
    <cellStyle name="Accent5 - 20% 9" xfId="945" xr:uid="{D35196E6-1342-41F4-93A6-C35D93F64937}"/>
    <cellStyle name="Accent5 - 20%_Margen" xfId="41998" xr:uid="{DCD64E20-B5F8-4EFA-9162-CBA6A7775804}"/>
    <cellStyle name="Accent5 - 40%" xfId="946" xr:uid="{6C07212C-35FC-4C3F-9D16-A95204E93F11}"/>
    <cellStyle name="Accent5 - 40% 10" xfId="41999" xr:uid="{1D8854C8-BD32-4789-899B-3E26E609D09B}"/>
    <cellStyle name="Accent5 - 40% 11" xfId="42000" xr:uid="{9ED7FA77-C0BC-45B8-93F9-1AE405919656}"/>
    <cellStyle name="Accent5 - 40% 12" xfId="42001" xr:uid="{D1101417-EBE4-4D94-A60B-E879E4CDC528}"/>
    <cellStyle name="Accent5 - 40% 13" xfId="42002" xr:uid="{894F24E3-2DC0-4FDB-B7E3-CD5D5B6B35AC}"/>
    <cellStyle name="Accent5 - 40% 14" xfId="42003" xr:uid="{9AC26335-CD9D-4044-AD4C-12E6CC62C794}"/>
    <cellStyle name="Accent5 - 40% 2" xfId="12771" xr:uid="{6EF81A93-AAAD-43D9-A5E4-4F22C2FCD4DE}"/>
    <cellStyle name="Accent5 - 40% 2 2" xfId="53451" xr:uid="{D68E8C22-EBDC-4DB0-8279-E60486E7FBB2}"/>
    <cellStyle name="Accent5 - 40% 3" xfId="42004" xr:uid="{625F1FE5-B901-4E2D-9959-FF04B9DB969D}"/>
    <cellStyle name="Accent5 - 40% 4" xfId="42005" xr:uid="{159BE1B6-374B-42C3-BE21-80CB9EE77B63}"/>
    <cellStyle name="Accent5 - 40% 5" xfId="42006" xr:uid="{60160632-525F-4C50-B6E6-57E1D4088036}"/>
    <cellStyle name="Accent5 - 40% 6" xfId="42007" xr:uid="{98236730-6EDF-4C95-B16D-BD6098DAE0B9}"/>
    <cellStyle name="Accent5 - 40% 7" xfId="42008" xr:uid="{B637117F-B42F-4C46-810B-DCDE494D79F2}"/>
    <cellStyle name="Accent5 - 40% 8" xfId="42009" xr:uid="{EE3569DC-56E3-4FA8-A8D7-9257F2EF7E86}"/>
    <cellStyle name="Accent5 - 40% 9" xfId="42010" xr:uid="{ABFCC4DA-857A-4E16-BC9D-DE079812002D}"/>
    <cellStyle name="Accent5 - 40%_Margen" xfId="42011" xr:uid="{606B0978-08A5-453F-92E1-C6D2B8D18A64}"/>
    <cellStyle name="Accent5 - 60%" xfId="947" xr:uid="{02CB9F0E-5B7B-4CF0-8DA8-656CA11296FC}"/>
    <cellStyle name="Accent5 - 60% 10" xfId="948" xr:uid="{25996528-4BB8-4B7D-A1AC-9659A9395180}"/>
    <cellStyle name="Accent5 - 60% 2" xfId="949" xr:uid="{84D0C2BD-7D55-4C45-BC20-C2A916587D0B}"/>
    <cellStyle name="Accent5 - 60% 2 2" xfId="12772" xr:uid="{27977CD7-B4CD-4A28-8AF8-001C9F74C4C5}"/>
    <cellStyle name="Accent5 - 60% 2 3" xfId="48707" xr:uid="{74AF4E4F-C6E9-49B9-B76F-D81FD66CA239}"/>
    <cellStyle name="Accent5 - 60% 3" xfId="950" xr:uid="{29490D3E-EBD0-44AB-A2FB-00F761D9B242}"/>
    <cellStyle name="Accent5 - 60% 3 2" xfId="12773" xr:uid="{5DF0BA1E-61A1-4DA1-969A-A45D52B8749E}"/>
    <cellStyle name="Accent5 - 60% 3 3" xfId="48708" xr:uid="{78E8AB22-6C30-4633-988E-2F246BAB44EA}"/>
    <cellStyle name="Accent5 - 60% 4" xfId="951" xr:uid="{DF32590B-F7C3-464B-8C9E-87A498B686B2}"/>
    <cellStyle name="Accent5 - 60% 5" xfId="952" xr:uid="{CFBD145C-8F4E-4B03-9FCD-84324A229D5E}"/>
    <cellStyle name="Accent5 - 60% 6" xfId="953" xr:uid="{4449E7BB-19FB-4D20-BB6C-70EF8F90FB87}"/>
    <cellStyle name="Accent5 - 60% 7" xfId="954" xr:uid="{B4BA4B0F-5DDD-4049-8158-46FCF76516A4}"/>
    <cellStyle name="Accent5 - 60% 8" xfId="955" xr:uid="{E55864D0-D9A8-4D13-9A9E-C974F49C79B5}"/>
    <cellStyle name="Accent5 - 60% 9" xfId="956" xr:uid="{0A3BA9D2-9376-42D7-88B2-F56F09F7AC56}"/>
    <cellStyle name="Accent5 - 60%_Margen" xfId="42012" xr:uid="{C1DD331B-2C4C-4E39-B969-659774E860B7}"/>
    <cellStyle name="Accent5 10" xfId="12774" xr:uid="{49F8B2AF-1965-463D-859E-1D1FC9565417}"/>
    <cellStyle name="Accent5 11" xfId="12775" xr:uid="{1982DDD8-B8F2-47CB-BE16-FFBFBA926BC8}"/>
    <cellStyle name="Accent5 12" xfId="12776" xr:uid="{ACF51D30-684C-480D-A5E5-196DE084CE26}"/>
    <cellStyle name="Accent5 13" xfId="12777" xr:uid="{FC6A3396-08A9-4595-A514-FCC1019AA60C}"/>
    <cellStyle name="Accent5 14" xfId="12778" xr:uid="{CB560DBA-B656-4FA4-96C7-8C6EA2A9DAFE}"/>
    <cellStyle name="Accent5 15" xfId="12779" xr:uid="{10EE1256-0CEC-4A6C-B070-C2BD2F6E4384}"/>
    <cellStyle name="Accent5 16" xfId="12780" xr:uid="{49028F75-9B37-4B75-8944-D200402F9C6A}"/>
    <cellStyle name="Accent5 17" xfId="12781" xr:uid="{ADDBECBB-6DAB-4D4C-A6F8-B19ECD66B4B7}"/>
    <cellStyle name="Accent5 18" xfId="12782" xr:uid="{8D7972F7-223B-4225-997D-BE002075C7E6}"/>
    <cellStyle name="Accent5 2" xfId="12783" xr:uid="{FF781562-71F2-4D9F-81C8-8847BC8F1FB7}"/>
    <cellStyle name="Accent5 2 2" xfId="49627" xr:uid="{B2DC4CB2-5E8E-4431-983C-7B1DE1E106EF}"/>
    <cellStyle name="Accent5 3" xfId="12784" xr:uid="{A79B196A-F84F-4C20-AF34-B4288D4C24E3}"/>
    <cellStyle name="Accent5 3 2" xfId="49628" xr:uid="{E4768498-C027-4A03-9EA5-B300F3196062}"/>
    <cellStyle name="Accent5 4" xfId="12785" xr:uid="{9DB20A74-10BB-4466-8B51-EA1DFF228774}"/>
    <cellStyle name="Accent5 5" xfId="12786" xr:uid="{42A79ACB-EAE6-4F5E-85CD-C92C17111FBB}"/>
    <cellStyle name="Accent5 6" xfId="12787" xr:uid="{62551390-9768-474F-8E18-4937B3C39EF8}"/>
    <cellStyle name="Accent5 7" xfId="12788" xr:uid="{46932D98-B04D-456C-9B5F-D84081D7A842}"/>
    <cellStyle name="Accent5 8" xfId="12789" xr:uid="{A3482948-0E2A-4825-ACF7-F76758557B8A}"/>
    <cellStyle name="Accent5 9" xfId="12790" xr:uid="{C06E6E5C-D0DD-4DE8-AC12-A7B31432D893}"/>
    <cellStyle name="Accent5_BALCOM_CON_BCPSUBS" xfId="12791" xr:uid="{3926DD23-4D8E-43AB-8A7F-7143D748DE7C}"/>
    <cellStyle name="Accent6" xfId="85" xr:uid="{FBDAA53C-9C46-4D9B-8221-0F05537FCDD0}"/>
    <cellStyle name="Accent6 - 20%" xfId="957" xr:uid="{F0FEDC0B-B4B5-49C2-9618-05373FABBD54}"/>
    <cellStyle name="Accent6 - 20% 10" xfId="42013" xr:uid="{670F9C6C-8A47-438E-8847-AFE64A47EF1A}"/>
    <cellStyle name="Accent6 - 20% 11" xfId="42014" xr:uid="{EF70E069-5404-43B5-B6CE-EBC9D34A5A15}"/>
    <cellStyle name="Accent6 - 20% 12" xfId="42015" xr:uid="{4D4AE0F0-55A4-485D-909C-5F664BC44321}"/>
    <cellStyle name="Accent6 - 20% 13" xfId="42016" xr:uid="{BF8F377A-524F-4F89-8420-949707770490}"/>
    <cellStyle name="Accent6 - 20% 14" xfId="42017" xr:uid="{B2EC6CB3-9C92-48C4-BB30-25AADDE43D98}"/>
    <cellStyle name="Accent6 - 20% 2" xfId="12792" xr:uid="{2E3A0AAA-2338-4214-AD05-9E66FCFB1303}"/>
    <cellStyle name="Accent6 - 20% 2 2" xfId="53452" xr:uid="{2CEC6EBA-3EFD-4F12-9E19-4B13E2C986B5}"/>
    <cellStyle name="Accent6 - 20% 3" xfId="42018" xr:uid="{22E111FE-0DC9-4E07-BAE7-D801ABA0D42E}"/>
    <cellStyle name="Accent6 - 20% 4" xfId="42019" xr:uid="{DDD1E037-19CE-4C0E-A690-15CE418AF011}"/>
    <cellStyle name="Accent6 - 20% 5" xfId="42020" xr:uid="{4776C9C9-DE36-41AB-9A17-FB997136DE1A}"/>
    <cellStyle name="Accent6 - 20% 6" xfId="42021" xr:uid="{44D70219-57AE-448E-9799-035A3CB6E870}"/>
    <cellStyle name="Accent6 - 20% 7" xfId="42022" xr:uid="{0EB5B28C-316D-42C7-A843-FA6C304E75A1}"/>
    <cellStyle name="Accent6 - 20% 8" xfId="42023" xr:uid="{7AA046EF-D3E8-4B9B-83D0-AED623E680E3}"/>
    <cellStyle name="Accent6 - 20% 9" xfId="42024" xr:uid="{8D6BD276-6083-4DB8-8B45-9924BD14BB4B}"/>
    <cellStyle name="Accent6 - 20%_Margen" xfId="42025" xr:uid="{7BC6AE07-D79F-48B2-A96A-4668117F4D26}"/>
    <cellStyle name="Accent6 - 40%" xfId="958" xr:uid="{940D86A3-E1E4-4993-BFD2-AA0540D46CCB}"/>
    <cellStyle name="Accent6 - 40% 10" xfId="959" xr:uid="{8763FAF0-3FA8-4071-A58B-CE8C871C7049}"/>
    <cellStyle name="Accent6 - 40% 11" xfId="42026" xr:uid="{E8C242A1-4FC7-4EE6-A24A-D80A72361D3F}"/>
    <cellStyle name="Accent6 - 40% 12" xfId="42027" xr:uid="{2CF23E28-6336-4BB9-8B0D-8952352D5D65}"/>
    <cellStyle name="Accent6 - 40% 13" xfId="42028" xr:uid="{12243629-0044-4910-AE49-FD1DF44926C5}"/>
    <cellStyle name="Accent6 - 40% 14" xfId="42029" xr:uid="{268E4245-E8E3-49C3-A994-F6A6221E0A73}"/>
    <cellStyle name="Accent6 - 40% 2" xfId="960" xr:uid="{93CEDF2D-9A53-4F18-ACD0-5A2B4EDED030}"/>
    <cellStyle name="Accent6 - 40% 2 2" xfId="12793" xr:uid="{A15F5815-2ACA-4158-938C-5968FF206FA7}"/>
    <cellStyle name="Accent6 - 40% 2 3" xfId="48709" xr:uid="{FE349BE2-F8D7-4329-B1DC-3E86AA012A59}"/>
    <cellStyle name="Accent6 - 40% 3" xfId="961" xr:uid="{6C998A5C-D82C-4DE1-95A3-8596378DECAE}"/>
    <cellStyle name="Accent6 - 40% 3 2" xfId="12794" xr:uid="{EE7BDC40-256D-43DE-8775-38AA4DC82613}"/>
    <cellStyle name="Accent6 - 40% 3 3" xfId="48710" xr:uid="{3C7835C5-D359-4FA6-84EA-7D2FD3B44269}"/>
    <cellStyle name="Accent6 - 40% 4" xfId="962" xr:uid="{ABD329A7-04A4-4E0D-8477-9BFC3B2E53F0}"/>
    <cellStyle name="Accent6 - 40% 5" xfId="963" xr:uid="{530F8BED-3ADC-436B-A645-5BD1487E822F}"/>
    <cellStyle name="Accent6 - 40% 6" xfId="964" xr:uid="{258EAC9F-6F9E-4F99-819E-75C3BC610B36}"/>
    <cellStyle name="Accent6 - 40% 7" xfId="965" xr:uid="{53845BC1-445F-4084-BC38-827175F03D31}"/>
    <cellStyle name="Accent6 - 40% 8" xfId="966" xr:uid="{90962337-BF43-463F-88AB-B0F5CF9BC49D}"/>
    <cellStyle name="Accent6 - 40% 9" xfId="967" xr:uid="{B22AB2DC-6173-4FC2-9365-977BAF5EC1FD}"/>
    <cellStyle name="Accent6 - 40%_Margen" xfId="42030" xr:uid="{0F04924E-BF7D-4EB0-A00C-0F9D541C3E43}"/>
    <cellStyle name="Accent6 - 60%" xfId="968" xr:uid="{C567B8BB-1F0A-46C0-8A48-324B3A560641}"/>
    <cellStyle name="Accent6 - 60% 10" xfId="969" xr:uid="{DE0BCDFF-492E-4887-B999-D50BD1E1C076}"/>
    <cellStyle name="Accent6 - 60% 2" xfId="970" xr:uid="{1E3346D3-BE10-45CC-8CC0-5D0230488366}"/>
    <cellStyle name="Accent6 - 60% 2 2" xfId="12795" xr:uid="{7A457EBE-8E6E-4268-8884-9A1D41242E81}"/>
    <cellStyle name="Accent6 - 60% 2 3" xfId="48711" xr:uid="{144F2701-7E0E-4655-BCE0-6CA5782F14F7}"/>
    <cellStyle name="Accent6 - 60% 3" xfId="971" xr:uid="{78924C8C-BD3E-4F4A-B734-B6F019CEC695}"/>
    <cellStyle name="Accent6 - 60% 3 2" xfId="12796" xr:uid="{DBB5F06A-E73D-4621-A1AD-C43A6C2A38F7}"/>
    <cellStyle name="Accent6 - 60% 3 3" xfId="48712" xr:uid="{1C40DD2C-4D1F-46E7-BC76-89A2E60667F1}"/>
    <cellStyle name="Accent6 - 60% 4" xfId="972" xr:uid="{80EFBC77-1E45-4734-A2D5-8BC78DA8432E}"/>
    <cellStyle name="Accent6 - 60% 5" xfId="973" xr:uid="{BA32ECEA-E019-4254-93DE-8AF2359EB371}"/>
    <cellStyle name="Accent6 - 60% 6" xfId="974" xr:uid="{4601B5D2-4CD0-4CFA-B699-B4AC793DAA8B}"/>
    <cellStyle name="Accent6 - 60% 7" xfId="975" xr:uid="{2D6A8CA7-7520-4C18-8C8A-AA65DA7DB77E}"/>
    <cellStyle name="Accent6 - 60% 8" xfId="976" xr:uid="{AD280C6B-5BED-41D5-B0D8-123CD94CC640}"/>
    <cellStyle name="Accent6 - 60% 9" xfId="977" xr:uid="{078D1099-71C6-4CBD-859C-7FBDC6622660}"/>
    <cellStyle name="Accent6 - 60%_Margen" xfId="42031" xr:uid="{0E2BFEE2-E0C0-47AD-B6EA-02E2E8B391C0}"/>
    <cellStyle name="Accent6 10" xfId="12797" xr:uid="{95DE11A8-3D93-485A-A669-0D32149D7C53}"/>
    <cellStyle name="Accent6 11" xfId="12798" xr:uid="{9B82A0D2-499D-49BF-88FD-B884ED8668D9}"/>
    <cellStyle name="Accent6 12" xfId="12799" xr:uid="{80CC35BC-02A8-4EDA-A137-DDBE7140C7B5}"/>
    <cellStyle name="Accent6 13" xfId="12800" xr:uid="{404372C3-4162-44D1-961A-96A278846FF8}"/>
    <cellStyle name="Accent6 14" xfId="12801" xr:uid="{F1DCEAD8-6B9A-497C-BD0C-ED1EAA45514C}"/>
    <cellStyle name="Accent6 15" xfId="12802" xr:uid="{EF0FC695-4EB4-49DC-8636-504F12C786CC}"/>
    <cellStyle name="Accent6 16" xfId="12803" xr:uid="{866E734A-5946-4D5D-A360-D4EA3B2B42F0}"/>
    <cellStyle name="Accent6 17" xfId="12804" xr:uid="{0651793E-D9E1-49C0-941D-F1F17D924562}"/>
    <cellStyle name="Accent6 18" xfId="12805" xr:uid="{202F38F3-C8C9-4A7E-A769-84D0D4E50FC8}"/>
    <cellStyle name="Accent6 19" xfId="53416" xr:uid="{FC873883-EFA0-4FB8-A3D7-1EB6287F6A4A}"/>
    <cellStyle name="Accent6 2" xfId="12806" xr:uid="{0F85827F-3786-4208-81C5-01076723FF6B}"/>
    <cellStyle name="Accent6 2 2" xfId="42032" xr:uid="{9D2A8888-EB2A-4921-9D72-8DB29BEEC71C}"/>
    <cellStyle name="Accent6 2 3" xfId="49629" xr:uid="{04313935-05B5-489C-9807-D1B0D9D9590B}"/>
    <cellStyle name="Accent6 20" xfId="53429" xr:uid="{1BB8780D-FD38-42EE-BA65-FA8EEF89DFB0}"/>
    <cellStyle name="Accent6 3" xfId="12807" xr:uid="{085551BE-7556-4950-BB2C-8263CEC5392F}"/>
    <cellStyle name="Accent6 3 2" xfId="49630" xr:uid="{ACC86BC6-262E-433C-AFF6-65FD9D2A5999}"/>
    <cellStyle name="Accent6 4" xfId="12808" xr:uid="{A3D568A9-0E27-4AD6-A4C8-A4EDEAEAABDB}"/>
    <cellStyle name="Accent6 5" xfId="12809" xr:uid="{11DD48D0-414D-47E7-A13D-F11FD873F012}"/>
    <cellStyle name="Accent6 6" xfId="12810" xr:uid="{CA75B324-B627-4677-AEA6-B434395E3928}"/>
    <cellStyle name="Accent6 7" xfId="12811" xr:uid="{3BCA2FDF-6E35-40F6-82BD-11D5474479AB}"/>
    <cellStyle name="Accent6 8" xfId="12812" xr:uid="{F8C1C6B5-CDCE-4592-BA9C-E5310137FFF9}"/>
    <cellStyle name="Accent6 9" xfId="12813" xr:uid="{FE511278-136F-4D63-B6D9-FB783D73F1B9}"/>
    <cellStyle name="Accent6_BALCOM_CON_BCPSUBS" xfId="12814" xr:uid="{4571ED8C-9686-4E9B-8E96-AED6E0D142B0}"/>
    <cellStyle name="Accounting" xfId="12815" xr:uid="{9550345C-8DC0-435C-B19A-664C1B41480B}"/>
    <cellStyle name="Acctg" xfId="12816" xr:uid="{3F3844BF-9C80-4D64-BFDC-D56A295F032E}"/>
    <cellStyle name="Acctg$" xfId="12817" xr:uid="{6901A908-9FD5-4892-A690-49F0F3FCD68E}"/>
    <cellStyle name="args.style" xfId="978" xr:uid="{7545B04E-C183-4EC0-AEDE-0CC016C5D36B}"/>
    <cellStyle name="args.style 2" xfId="979" xr:uid="{2D1849FB-F218-4D68-8863-54357AE64756}"/>
    <cellStyle name="args.style 2 2" xfId="48713" xr:uid="{1B9491AE-45B8-4468-A3CB-8664FB4100CF}"/>
    <cellStyle name="args.style_Margen" xfId="42033" xr:uid="{82332270-2948-44A9-8124-217476647E4D}"/>
    <cellStyle name="Array" xfId="12818" xr:uid="{E9BA8833-E69B-4EA7-B7C3-055198C12E6A}"/>
    <cellStyle name="Array Enter" xfId="12819" xr:uid="{2798A879-F964-4E86-B285-B76807AC885E}"/>
    <cellStyle name="Bad" xfId="66" xr:uid="{6C3C0DAE-91A0-49F7-87F5-7DEB1209DA84}"/>
    <cellStyle name="Bad 10" xfId="12820" xr:uid="{0F041142-7123-48AA-AA1C-BF6C121E4A42}"/>
    <cellStyle name="Bad 11" xfId="12821" xr:uid="{831AA01B-CBB2-4D4E-A1F1-026583147060}"/>
    <cellStyle name="Bad 12" xfId="12822" xr:uid="{661A12B9-C558-4A09-B046-CB3E6AFC1F88}"/>
    <cellStyle name="Bad 13" xfId="12823" xr:uid="{FD0DA8FA-BE1B-4C3F-9FB7-FEB7885967C3}"/>
    <cellStyle name="Bad 14" xfId="53417" xr:uid="{B546317F-D2F3-4F97-AFD8-D51ED78F7538}"/>
    <cellStyle name="Bad 2" xfId="12824" xr:uid="{87D90333-3AB3-4589-8DE5-17B8E6156E41}"/>
    <cellStyle name="Bad 2 2" xfId="42034" xr:uid="{0713AA8B-5D0D-4A16-8E1C-A1337AD3C9B7}"/>
    <cellStyle name="Bad 2 3" xfId="49632" xr:uid="{44DEDF38-9A38-449E-A014-46BBE48EA70B}"/>
    <cellStyle name="Bad 3" xfId="12825" xr:uid="{D3FE8E07-6107-4368-927C-6FA7333CCF95}"/>
    <cellStyle name="Bad 3 2" xfId="49633" xr:uid="{3E7BB30B-B4B3-4B23-934A-5F15309C0C48}"/>
    <cellStyle name="Bad 4" xfId="12826" xr:uid="{6F9B13C0-870D-424F-BD14-0D132AF18FEB}"/>
    <cellStyle name="Bad 5" xfId="12827" xr:uid="{C47F4179-FEDD-4B9D-8DC3-F2B4F3C74F2C}"/>
    <cellStyle name="Bad 6" xfId="12828" xr:uid="{5916B016-5075-4824-A3C3-783D1BA23B63}"/>
    <cellStyle name="Bad 7" xfId="12829" xr:uid="{130874B7-B166-4A59-84BC-77A2DB70BD48}"/>
    <cellStyle name="Bad 8" xfId="12830" xr:uid="{6BE85AFF-7DBC-463C-8F89-6F403A47648E}"/>
    <cellStyle name="Bad 9" xfId="12831" xr:uid="{54116A89-172E-4B7A-AEAA-74E6EDB2934D}"/>
    <cellStyle name="Bad_Margen" xfId="42035" xr:uid="{3D28CB77-1400-4B6C-B301-782947D7A7A6}"/>
    <cellStyle name="blank" xfId="12832" xr:uid="{F9D76CE6-768E-4BB2-BB89-2B592CE51B0D}"/>
    <cellStyle name="Body" xfId="980" xr:uid="{095F3F8B-602B-44E9-AA53-2FFB9C34268B}"/>
    <cellStyle name="Bold/Border" xfId="12833" xr:uid="{5893FE90-84D9-4F42-BEBF-35CE59720131}"/>
    <cellStyle name="Bold/Border 2" xfId="48714" xr:uid="{A95AA649-C37B-4EA2-93F7-BDBB74D78DA8}"/>
    <cellStyle name="Border" xfId="12834" xr:uid="{8D9375DD-742C-44A1-9CBE-DB6A2854C513}"/>
    <cellStyle name="bordi" xfId="12835" xr:uid="{BCE8053A-DC41-4E03-8EAB-37EA5E072F4A}"/>
    <cellStyle name="Bottom Edge" xfId="12836" xr:uid="{2EB54A29-D9F1-40F5-BDB5-EC22E3A85AD7}"/>
    <cellStyle name="Buena 10" xfId="981" xr:uid="{1FAF9BF8-DD2E-462F-9259-896472BF1F72}"/>
    <cellStyle name="Buena 11" xfId="982" xr:uid="{37C03026-DAC1-4780-B8FD-4481D970A208}"/>
    <cellStyle name="Buena 2" xfId="983" xr:uid="{4D798302-B83D-4E69-A5B1-BA0A8635D1D8}"/>
    <cellStyle name="Buena 2 2" xfId="984" xr:uid="{C6DB34F1-0636-4D77-9586-0425EFF440BB}"/>
    <cellStyle name="Buena 2 2 2" xfId="48716" xr:uid="{6CA616BF-ED16-48CA-A3EE-53E67CF37BA8}"/>
    <cellStyle name="Buena 2 3" xfId="12837" xr:uid="{9CAA2E96-9505-4F1E-8A0C-EAE995F2B0B1}"/>
    <cellStyle name="Buena 2 4" xfId="12838" xr:uid="{C1CF0FDA-8671-4065-BBA0-FE6C524FDC3C}"/>
    <cellStyle name="Buena 2 5" xfId="12839" xr:uid="{6817286E-4979-4E20-B3B7-68B3CCFCE193}"/>
    <cellStyle name="Buena 2 6" xfId="48715" xr:uid="{E421C25E-CE87-48A8-8DD1-E4CE9B11D244}"/>
    <cellStyle name="Buena 2 7" xfId="53453" xr:uid="{9A441420-2E06-462F-89F7-1915C52EBC03}"/>
    <cellStyle name="Buena 2_Margen" xfId="42036" xr:uid="{E56DB177-1771-4052-AE1C-2C4B266937B8}"/>
    <cellStyle name="Buena 3" xfId="985" xr:uid="{E45149DB-B9A5-4568-8740-849D10D4FFFF}"/>
    <cellStyle name="Buena 3 2" xfId="986" xr:uid="{5EC9D5BA-347D-4C84-A978-3528CFA99A29}"/>
    <cellStyle name="Buena 3 2 2" xfId="42037" xr:uid="{C3E3F7F5-64AC-45A1-9049-596EF18BEF95}"/>
    <cellStyle name="Buena 3 2 3" xfId="42038" xr:uid="{4C331A62-1CFE-41BD-A3A3-7574042BA7BC}"/>
    <cellStyle name="Buena 3 2 4" xfId="42039" xr:uid="{EAC48231-7860-4D31-8744-7FE72BC6604E}"/>
    <cellStyle name="Buena 3 2 5" xfId="48718" xr:uid="{1CC945EF-6F93-4BB2-9CB7-4376EF672531}"/>
    <cellStyle name="Buena 3 3" xfId="12840" xr:uid="{E204EAFE-2178-4826-A3B7-2DE762B22341}"/>
    <cellStyle name="Buena 3 3 2" xfId="51750" xr:uid="{AF214830-BBCC-4BB9-B5B7-DE16C4042C07}"/>
    <cellStyle name="Buena 3 4" xfId="48717" xr:uid="{41CD6B3D-935F-4965-821B-5080E06252B5}"/>
    <cellStyle name="Buena 3_Margen" xfId="42040" xr:uid="{4FBE89FF-C642-47E6-9C1F-F6C65CB18CF8}"/>
    <cellStyle name="Buena 4" xfId="987" xr:uid="{B48312F7-B032-4A47-A6A4-891BC7878A89}"/>
    <cellStyle name="Buena 4 2" xfId="988" xr:uid="{14D13614-BEC2-43CA-862F-60BDDC877BFB}"/>
    <cellStyle name="Buena 4 2 2" xfId="50480" xr:uid="{9D1AC4B6-29FE-47E1-BC0B-B2939EE9A0B9}"/>
    <cellStyle name="Buena 4 3" xfId="42041" xr:uid="{A75F92F5-05E2-4B32-AB4E-DEE02A3B4174}"/>
    <cellStyle name="Buena 4 4" xfId="48719" xr:uid="{BC1EDADC-84BC-48C6-98FB-A3AD3530EDEF}"/>
    <cellStyle name="Buena 4 5" xfId="49635" xr:uid="{483907E6-84D5-4168-8A1E-E135443ADA4B}"/>
    <cellStyle name="Buena 5" xfId="989" xr:uid="{0A966876-2F7E-4563-A22D-D32B9B67240C}"/>
    <cellStyle name="Buena 5 2" xfId="990" xr:uid="{1650A6DF-8D47-4B94-9F51-9C7589DE518B}"/>
    <cellStyle name="Buena 6" xfId="991" xr:uid="{5EC12C6A-9C6E-40DC-87B8-717EEA582735}"/>
    <cellStyle name="Buena 7" xfId="992" xr:uid="{27A118EE-E12E-48DC-97E0-402AC7B06339}"/>
    <cellStyle name="Buena 8" xfId="993" xr:uid="{86C079EC-4C33-45C4-B7B6-78B93E49E8D7}"/>
    <cellStyle name="Buena 9" xfId="994" xr:uid="{EF58E075-A3F5-4B6E-B658-98AFC3298C23}"/>
    <cellStyle name="Bueno 2" xfId="1385" xr:uid="{2D8FBB60-094B-42DE-88CD-2EC77FF7113F}"/>
    <cellStyle name="Bullet" xfId="12841" xr:uid="{2BF2F2DE-69B3-45B8-8139-88B8144D9738}"/>
    <cellStyle name="C00A" xfId="12842" xr:uid="{B65140DB-6BB9-4FCF-B4F9-9C23BA08A44C}"/>
    <cellStyle name="C00B" xfId="12843" xr:uid="{D48743C6-8787-47B3-95DF-7E751CE838AE}"/>
    <cellStyle name="C00L" xfId="12844" xr:uid="{131D2490-885E-4FA6-9F4C-D56D21FE2DA5}"/>
    <cellStyle name="C00L 2" xfId="12845" xr:uid="{819A6F36-E2A8-4DCA-8E53-52A9206ACEAC}"/>
    <cellStyle name="C00L_Margen" xfId="42042" xr:uid="{CA5FE452-A0E4-4E99-9F62-5F5384107E5D}"/>
    <cellStyle name="C01A" xfId="12846" xr:uid="{76CF2A10-B548-4235-8D3E-EFF9F57EF9FF}"/>
    <cellStyle name="C01B" xfId="12847" xr:uid="{7EDA0F41-186D-4BFD-8182-CD95430977C2}"/>
    <cellStyle name="C01B 2" xfId="12848" xr:uid="{5BE2F8A0-7BFB-4519-8160-7E2151E344DC}"/>
    <cellStyle name="C01B_Margen" xfId="42043" xr:uid="{07280C2E-0451-4D0A-B774-4188C79F68D2}"/>
    <cellStyle name="C01H" xfId="12849" xr:uid="{82824F75-2A98-4FCC-8DDF-79AB7BE13327}"/>
    <cellStyle name="C01H 2" xfId="12850" xr:uid="{A7C55FC6-5A9A-4F41-94F0-49E689B1CA04}"/>
    <cellStyle name="C01H_Margen" xfId="42044" xr:uid="{55C9EDF5-322B-46E6-9309-BF8D1805CAB9}"/>
    <cellStyle name="C01L" xfId="12851" xr:uid="{A654D443-3DE9-406F-A04A-6170D8C6FA15}"/>
    <cellStyle name="C01L 2" xfId="12852" xr:uid="{B5C27CED-D73C-40CC-8714-E51D557A364B}"/>
    <cellStyle name="C01L_Margen" xfId="42045" xr:uid="{8ED786AB-D4BC-4AD9-81C0-62CB2C0F4F83}"/>
    <cellStyle name="C02A" xfId="12853" xr:uid="{2B1A8932-1ADE-40E9-93FD-ED64E878A259}"/>
    <cellStyle name="C02A 2" xfId="12854" xr:uid="{826F3176-EF0E-461D-8E87-1D21BB659783}"/>
    <cellStyle name="C02A 2 2" xfId="12855" xr:uid="{71E24924-4F1F-4B75-88F0-26A503989356}"/>
    <cellStyle name="C02A 2 3" xfId="12856" xr:uid="{4ADD147F-4A01-419A-9A88-BF10A81015D2}"/>
    <cellStyle name="C02A 2 4" xfId="12857" xr:uid="{16663306-77FD-4EF3-A0C6-368C59473647}"/>
    <cellStyle name="C02A 2 5" xfId="12858" xr:uid="{1B27F1B8-A7D7-4E20-8F2E-3DB18EE1F314}"/>
    <cellStyle name="C02A 2 6" xfId="12859" xr:uid="{3F99A706-8BBA-4544-9316-42C4DC873023}"/>
    <cellStyle name="C02A 2 7" xfId="12860" xr:uid="{B4417A47-DB9B-40AA-B738-9442A18876E3}"/>
    <cellStyle name="C02A 2 8" xfId="12861" xr:uid="{F3BF61D5-B1DE-436E-B01B-A7DC812BBA1E}"/>
    <cellStyle name="C02A 2_Margen" xfId="42046" xr:uid="{D8C00B38-75EE-45ED-AA85-A53304DEC1C1}"/>
    <cellStyle name="C02A 3" xfId="12862" xr:uid="{798BA1EA-C935-47EE-BB1D-84FB6EDEC0F9}"/>
    <cellStyle name="C02A 4" xfId="12863" xr:uid="{37FEF11E-15CF-494B-911E-3D28EC533F28}"/>
    <cellStyle name="C02A 5" xfId="12864" xr:uid="{DFBFA946-C1C8-4AE1-B624-AF67E4236CD8}"/>
    <cellStyle name="C02A 6" xfId="12865" xr:uid="{A9A59358-0C72-49EB-AA62-A4AEBF6CCDF9}"/>
    <cellStyle name="C02A 7" xfId="12866" xr:uid="{91AB797A-25A5-4B17-A120-70AEA1C794F5}"/>
    <cellStyle name="C02A 8" xfId="12867" xr:uid="{F18CE349-896B-4F30-BB01-AD3A18CBC379}"/>
    <cellStyle name="C02A 9" xfId="12868" xr:uid="{9F4882F9-BBAE-4CE8-81B5-90BE5B0FCE5F}"/>
    <cellStyle name="C02A_Margen" xfId="42047" xr:uid="{37195AC5-10E4-418A-BE5A-07A6EA58815C}"/>
    <cellStyle name="C02B" xfId="12869" xr:uid="{01F86BBB-A5C2-4D0E-95C2-9A1866CD2BA1}"/>
    <cellStyle name="C02B 2" xfId="12870" xr:uid="{31DA619C-844F-4AAD-AB8E-CD473E6D143B}"/>
    <cellStyle name="C02B_Margen" xfId="42048" xr:uid="{BC6ABD5E-4984-45AF-9B5D-0ABD9BF039F3}"/>
    <cellStyle name="C02H" xfId="12871" xr:uid="{FD89AE18-0CC7-422F-8D62-31DA22F2E151}"/>
    <cellStyle name="C02H 2" xfId="12872" xr:uid="{DBA11ABA-63A1-4354-A2C0-6A694240ABFE}"/>
    <cellStyle name="C02H_Margen" xfId="42049" xr:uid="{20282CBB-83C1-4492-BFCF-7F082ACCE16C}"/>
    <cellStyle name="C02L" xfId="12873" xr:uid="{8472555A-D9AB-4722-A1C3-0E59C657D666}"/>
    <cellStyle name="C02L 2" xfId="12874" xr:uid="{CBF87DD5-9C7E-49F2-BF9D-91E978637F81}"/>
    <cellStyle name="C02L_Margen" xfId="42050" xr:uid="{01D0F382-86EB-4C69-A92C-B772C0B1FE84}"/>
    <cellStyle name="C03A" xfId="12875" xr:uid="{981D4EA5-B719-4227-839A-D2E001392368}"/>
    <cellStyle name="C03B" xfId="12876" xr:uid="{7A84D36B-7F33-4083-B501-7AE81C361706}"/>
    <cellStyle name="C03B 2" xfId="12877" xr:uid="{86207892-3A32-4D3D-A3C7-E9E419B7982F}"/>
    <cellStyle name="C03B_Margen" xfId="42051" xr:uid="{4E8BBB3E-9828-4BC1-A6B5-BA9941A640B0}"/>
    <cellStyle name="C03H" xfId="12878" xr:uid="{344AEE10-1549-4993-80F1-E7271F25E549}"/>
    <cellStyle name="C03H 2" xfId="12879" xr:uid="{4A307427-961B-452B-944C-75B68F6F4ED3}"/>
    <cellStyle name="C03H_Margen" xfId="42052" xr:uid="{D0C7BBAC-7CC3-4BDC-8850-B87F7A12A54D}"/>
    <cellStyle name="C03L" xfId="12880" xr:uid="{DC98E566-73DA-43CD-B5E7-2C44BF079780}"/>
    <cellStyle name="C03L 2" xfId="12881" xr:uid="{94C7F0DE-51A0-4613-82FB-138574E5C7D4}"/>
    <cellStyle name="C03L_Margen" xfId="42053" xr:uid="{A31E11C0-E805-4EFB-915C-B58839C8AFCA}"/>
    <cellStyle name="C04A" xfId="12882" xr:uid="{C4B277EA-BA32-48EA-84C0-D0974B92C4FE}"/>
    <cellStyle name="C04B" xfId="12883" xr:uid="{F27C1403-9DBE-4859-B912-D7A0209D6E5A}"/>
    <cellStyle name="C04B 2" xfId="12884" xr:uid="{A5716F1C-DC68-4DDA-AE2F-763AC85CE8CE}"/>
    <cellStyle name="C04B_Margen" xfId="42054" xr:uid="{CC3ECCA9-1476-4225-B980-0A577B344611}"/>
    <cellStyle name="C04H" xfId="12885" xr:uid="{5170B08E-C3CA-4057-990F-D27C0E54BB01}"/>
    <cellStyle name="C04H 2" xfId="12886" xr:uid="{23BCD80E-E1E1-4035-9CA6-E16309AE8871}"/>
    <cellStyle name="C04H_Margen" xfId="42055" xr:uid="{F99FD406-D9AF-4EE5-81DC-94FDA147024C}"/>
    <cellStyle name="C04L" xfId="12887" xr:uid="{ECEB9CB6-A4F2-4A54-BB0E-E0E1FBF98F72}"/>
    <cellStyle name="C04L 2" xfId="12888" xr:uid="{950F7FD7-E580-4274-A8A2-C50BE251553A}"/>
    <cellStyle name="C04L_Margen" xfId="42056" xr:uid="{84943407-2FE5-4F8F-A7B1-6E1B39353A7F}"/>
    <cellStyle name="C05A" xfId="12889" xr:uid="{FF6FA5FC-02AE-445B-8EA5-B0403C2F4B3E}"/>
    <cellStyle name="C05B" xfId="12890" xr:uid="{45D9A6F9-D3C0-4AE8-A4FA-543A38D01B7C}"/>
    <cellStyle name="C05B 2" xfId="12891" xr:uid="{D07B2C8B-6AA7-4DCA-A217-066893E19FC7}"/>
    <cellStyle name="C05B_Margen" xfId="42057" xr:uid="{70050B24-6B7A-4DB8-BDBF-BAE886F9FDE8}"/>
    <cellStyle name="C05H" xfId="12892" xr:uid="{08075A49-777E-4BB6-8389-8956C4FBC0A1}"/>
    <cellStyle name="C05H 2" xfId="12893" xr:uid="{BD11EE61-D9FE-4ED0-8842-68FBD395D09A}"/>
    <cellStyle name="C05H_Margen" xfId="42058" xr:uid="{0B0AE073-2870-48DF-B17B-C29B8D909C00}"/>
    <cellStyle name="C05L" xfId="12894" xr:uid="{EEFDC44B-D9D8-4A36-9E58-31FAFF7F4DC1}"/>
    <cellStyle name="C05L 2" xfId="12895" xr:uid="{78ECCE81-0F82-4880-B345-C0994AD66388}"/>
    <cellStyle name="C05L_Margen" xfId="42059" xr:uid="{EA3F8E18-F378-4C0A-BA27-33104A5B966F}"/>
    <cellStyle name="C06A" xfId="12896" xr:uid="{9DB0631F-195C-4E93-96D5-24128990FFCB}"/>
    <cellStyle name="C06B" xfId="12897" xr:uid="{0B548665-D9F3-488E-A017-A750F1701F0C}"/>
    <cellStyle name="C06B 2" xfId="12898" xr:uid="{30ECF2FD-BC8D-4668-A1AB-070F91AFF1E2}"/>
    <cellStyle name="C06B_Margen" xfId="42060" xr:uid="{8CF14CB9-E1F1-4A17-8679-87AC9508B935}"/>
    <cellStyle name="C06H" xfId="12899" xr:uid="{0EB97469-F1AE-4C72-B02C-2398BDC40242}"/>
    <cellStyle name="C06H 2" xfId="12900" xr:uid="{03B09296-F413-4885-882F-EDA233EE2F67}"/>
    <cellStyle name="C06H_Margen" xfId="42061" xr:uid="{52A27B4F-3D77-4A5E-AA23-CA57C476006A}"/>
    <cellStyle name="C06L" xfId="12901" xr:uid="{69CFEFFF-80B8-4165-A477-EB0347BF3D8B}"/>
    <cellStyle name="C06L 2" xfId="12902" xr:uid="{44880F49-A6D8-45A6-9654-BCB07CA871C2}"/>
    <cellStyle name="C06L_Margen" xfId="42062" xr:uid="{0EE9EB54-A678-44F6-80C6-028D77A7777D}"/>
    <cellStyle name="C07A" xfId="12903" xr:uid="{454AE21A-6CC9-4B32-9FC6-017475AC827D}"/>
    <cellStyle name="C07B" xfId="12904" xr:uid="{4AC7B94B-33DC-4F6D-9E88-5B3A56958A6B}"/>
    <cellStyle name="C07B 2" xfId="12905" xr:uid="{5FD0E2D2-4644-441D-9F6F-8F0DB4E07B1C}"/>
    <cellStyle name="C07B_Margen" xfId="42063" xr:uid="{B7E38D39-F391-4BF2-BB63-82051F6B41B5}"/>
    <cellStyle name="C07H" xfId="12906" xr:uid="{9DF5EECB-CB7D-450A-9400-267C7AEB42A2}"/>
    <cellStyle name="C07H 2" xfId="12907" xr:uid="{4AD7E7AD-69E6-4369-9CC3-492EFCE66CA5}"/>
    <cellStyle name="C07H_Margen" xfId="42064" xr:uid="{3D7951B3-60F2-4A78-A53E-38C712941231}"/>
    <cellStyle name="C07L" xfId="12908" xr:uid="{8BEE91DB-0305-44B5-A0D2-65CF1490A0E2}"/>
    <cellStyle name="C07L 2" xfId="12909" xr:uid="{1946A4AA-11CE-4F2B-9BF0-3F8F75860AC8}"/>
    <cellStyle name="C07L_Margen" xfId="42065" xr:uid="{BB079A9D-6316-4148-B36D-28608C1413C2}"/>
    <cellStyle name="Cabecera 1" xfId="12910" xr:uid="{2CD83CB7-0C79-49BF-8DB6-65EB4A15D9FA}"/>
    <cellStyle name="Cabecera 2" xfId="12911" xr:uid="{9E86E3F2-3257-456C-887D-78452700700C}"/>
    <cellStyle name="Calc Currency (0)" xfId="995" xr:uid="{232D531B-E5A9-4F3D-87AD-E7FF44F6C3A3}"/>
    <cellStyle name="Calc Currency (0) 10" xfId="996" xr:uid="{0F98D2C2-5A50-4948-B8E1-34EB4395484F}"/>
    <cellStyle name="Calc Currency (0) 10 2" xfId="48735" xr:uid="{71503649-7C57-4CBF-ACC9-179C6044BD78}"/>
    <cellStyle name="Calc Currency (0) 11" xfId="997" xr:uid="{E1FA7F80-F541-4499-80AE-3B99DA8D42AF}"/>
    <cellStyle name="Calc Currency (0) 11 2" xfId="48736" xr:uid="{E27649D0-BA09-4C82-A1C8-BE1F95614EF6}"/>
    <cellStyle name="Calc Currency (0) 12" xfId="998" xr:uid="{143FBA0C-B9F2-416A-9D20-D62F09A15EEC}"/>
    <cellStyle name="Calc Currency (0) 12 2" xfId="48737" xr:uid="{D79E1BB5-093F-4E38-B0F3-B1E118F1E9E6}"/>
    <cellStyle name="Calc Currency (0) 13" xfId="999" xr:uid="{6C334E76-E038-4AA9-94E3-21420A846B6F}"/>
    <cellStyle name="Calc Currency (0) 13 2" xfId="48738" xr:uid="{D6DDEBFE-D64E-428D-BC87-E5EE6A9866D4}"/>
    <cellStyle name="Calc Currency (0) 14" xfId="1000" xr:uid="{39FF7BB9-244E-4AF5-9513-C3D3025977FB}"/>
    <cellStyle name="Calc Currency (0) 14 2" xfId="48739" xr:uid="{16F8FEEA-7EE6-4721-9019-E44AC7FAC14D}"/>
    <cellStyle name="Calc Currency (0) 15" xfId="1001" xr:uid="{DEF600F8-CE12-44B5-94EC-B8D8B0F6C62A}"/>
    <cellStyle name="Calc Currency (0) 15 2" xfId="48740" xr:uid="{6E9EA9D6-65CB-4352-9136-F96F810E6C56}"/>
    <cellStyle name="Calc Currency (0) 16" xfId="1002" xr:uid="{A6CC9FE5-03A0-4F45-91AB-F11F6F9C48CF}"/>
    <cellStyle name="Calc Currency (0) 16 2" xfId="48741" xr:uid="{0A958FB5-44D5-4650-830F-6556F3B28D94}"/>
    <cellStyle name="Calc Currency (0) 17" xfId="1003" xr:uid="{9E891AB7-AFB0-45F7-A4B4-DC1B069B675F}"/>
    <cellStyle name="Calc Currency (0) 17 2" xfId="48742" xr:uid="{F46B86A0-5620-483B-ABBF-0173F3BEE11C}"/>
    <cellStyle name="Calc Currency (0) 18" xfId="1004" xr:uid="{CF587D56-8FD8-4020-B422-4D8E66AB2783}"/>
    <cellStyle name="Calc Currency (0) 18 2" xfId="48743" xr:uid="{B9FA7C57-0875-42BB-B732-67AE15BD9D22}"/>
    <cellStyle name="Calc Currency (0) 19" xfId="1005" xr:uid="{559EDB0D-997D-4664-828C-BF259E725AAC}"/>
    <cellStyle name="Calc Currency (0) 19 2" xfId="48744" xr:uid="{3904252B-37CB-477D-B9FE-549426CEA918}"/>
    <cellStyle name="Calc Currency (0) 2" xfId="1006" xr:uid="{33018EB1-4054-40CB-AF40-B14D464BFFA4}"/>
    <cellStyle name="Calc Currency (0) 2 2" xfId="42066" xr:uid="{4B402EF1-7E70-4BE5-A2ED-28713AC89D26}"/>
    <cellStyle name="Calc Currency (0) 2 3" xfId="42067" xr:uid="{4CF5106D-FEB0-497E-8F71-1FB0477F7097}"/>
    <cellStyle name="Calc Currency (0) 20" xfId="1007" xr:uid="{F8923640-CBD6-44DE-BB06-0E4B645BC151}"/>
    <cellStyle name="Calc Currency (0) 20 2" xfId="48746" xr:uid="{C53F71E0-815A-447C-A529-E088406E7993}"/>
    <cellStyle name="Calc Currency (0) 21" xfId="1008" xr:uid="{C9E77158-525C-40B7-925F-561D18EFA5AE}"/>
    <cellStyle name="Calc Currency (0) 21 2" xfId="48747" xr:uid="{54B69CCC-B7C6-424F-AC3A-C23989367975}"/>
    <cellStyle name="Calc Currency (0) 22" xfId="1009" xr:uid="{ED249D09-89D2-40D6-B47E-7B41C5E287EE}"/>
    <cellStyle name="Calc Currency (0) 22 2" xfId="48748" xr:uid="{29B8D382-A588-42D4-AA41-A4250415D7EF}"/>
    <cellStyle name="Calc Currency (0) 23" xfId="1010" xr:uid="{11CBBF05-1A6F-4DB0-977D-F3E363B1F73D}"/>
    <cellStyle name="Calc Currency (0) 23 2" xfId="48749" xr:uid="{C31C11EB-E206-4421-ACD7-FD95B58A0F02}"/>
    <cellStyle name="Calc Currency (0) 24" xfId="1011" xr:uid="{1DE15BC7-D5A5-4142-B439-6F6589773B33}"/>
    <cellStyle name="Calc Currency (0) 24 2" xfId="48750" xr:uid="{09A7F74F-0FCB-4401-BF9D-1A22D7A06818}"/>
    <cellStyle name="Calc Currency (0) 25" xfId="1012" xr:uid="{19CE3173-D200-4A23-814F-13DAC60B7A29}"/>
    <cellStyle name="Calc Currency (0) 25 2" xfId="48751" xr:uid="{036D9F85-E57F-4D86-A658-7B9D55176EE4}"/>
    <cellStyle name="Calc Currency (0) 26" xfId="1013" xr:uid="{27B0D4D3-7D6A-4DE3-AD39-FABD1F6AC0CD}"/>
    <cellStyle name="Calc Currency (0) 26 2" xfId="48752" xr:uid="{C4DE41C2-3350-40D9-A8A2-D0A2F9E622E3}"/>
    <cellStyle name="Calc Currency (0) 27" xfId="1014" xr:uid="{B7348998-1791-4E11-B95A-F2E1D8BC01AC}"/>
    <cellStyle name="Calc Currency (0) 27 2" xfId="48753" xr:uid="{BC695EAE-1B4C-434F-ADDB-F9B5C9C35872}"/>
    <cellStyle name="Calc Currency (0) 28" xfId="1015" xr:uid="{E0C746D6-2B03-4F9E-9D1A-83D9A76D52B9}"/>
    <cellStyle name="Calc Currency (0) 28 2" xfId="48754" xr:uid="{9F636202-639D-435B-9E8B-F224AA14B1C2}"/>
    <cellStyle name="Calc Currency (0) 29" xfId="1016" xr:uid="{8E9A6E2E-6BDE-4BBB-82D6-6F2EBF3F8901}"/>
    <cellStyle name="Calc Currency (0) 29 2" xfId="1017" xr:uid="{84321B9A-BD84-4814-8F3D-5A5BC8E6ADD4}"/>
    <cellStyle name="Calc Currency (0) 29 3" xfId="48755" xr:uid="{D1833CBE-445F-4F6E-AE6C-3D9572B0EEF2}"/>
    <cellStyle name="Calc Currency (0) 3" xfId="1018" xr:uid="{304BBD61-0959-4A9A-B39E-98623C16D665}"/>
    <cellStyle name="Calc Currency (0) 3 2" xfId="42068" xr:uid="{52A58ADD-C9FB-452E-8056-A56CE70BD053}"/>
    <cellStyle name="Calc Currency (0) 3 3" xfId="42069" xr:uid="{E2D65A77-A3A0-4E20-8089-57DC03892EA5}"/>
    <cellStyle name="Calc Currency (0) 30" xfId="1019" xr:uid="{65F27C36-F152-4516-8EEF-52C0CCFA8034}"/>
    <cellStyle name="Calc Currency (0) 30 2" xfId="48756" xr:uid="{52189001-714D-4791-8416-6CB584384DFE}"/>
    <cellStyle name="Calc Currency (0) 31" xfId="1020" xr:uid="{46C46E84-3BC6-4A16-865D-AB1D1DF6BF67}"/>
    <cellStyle name="Calc Currency (0) 31 2" xfId="48757" xr:uid="{9CE95485-0C36-4404-A5CC-21BB0CCBC9FA}"/>
    <cellStyle name="Calc Currency (0) 32" xfId="1021" xr:uid="{D218CD42-F2F6-4533-A986-7E970524445C}"/>
    <cellStyle name="Calc Currency (0) 32 2" xfId="48758" xr:uid="{4C890AF3-6CF5-4549-967F-76636A530048}"/>
    <cellStyle name="Calc Currency (0) 33" xfId="1022" xr:uid="{D24C450D-BE8C-4596-A27E-71EA989B9651}"/>
    <cellStyle name="Calc Currency (0) 33 2" xfId="48759" xr:uid="{ADBB3CB7-58E0-4292-AB92-8B77EC31FE05}"/>
    <cellStyle name="Calc Currency (0) 34" xfId="1023" xr:uid="{5E2EB4E1-D64F-4598-A0FD-7A9C7A60E065}"/>
    <cellStyle name="Calc Currency (0) 34 2" xfId="48760" xr:uid="{55A5153B-9E66-4454-90D2-7F44F836EE52}"/>
    <cellStyle name="Calc Currency (0) 35" xfId="1024" xr:uid="{290CFA60-952F-4A0B-9DF0-77DB0CAE34D9}"/>
    <cellStyle name="Calc Currency (0) 35 2" xfId="48761" xr:uid="{E844D54F-38A4-4B0E-88C0-8823FC2FC8E6}"/>
    <cellStyle name="Calc Currency (0) 36" xfId="1025" xr:uid="{D7EB8EE5-AB8C-4AB7-B178-AA801A47D325}"/>
    <cellStyle name="Calc Currency (0) 36 2" xfId="48762" xr:uid="{23703EBE-1F11-4730-8B55-80498B902699}"/>
    <cellStyle name="Calc Currency (0) 37" xfId="1026" xr:uid="{B8ECFF71-9B3A-4CF3-B991-FD02793A2059}"/>
    <cellStyle name="Calc Currency (0) 37 2" xfId="48763" xr:uid="{5C144157-0C2E-4463-B720-3D59F0988E0C}"/>
    <cellStyle name="Calc Currency (0) 38" xfId="1027" xr:uid="{A475487F-DCC7-4826-B28C-1CB923BF5C81}"/>
    <cellStyle name="Calc Currency (0) 39" xfId="1028" xr:uid="{AD344C6E-53DF-47EC-8500-21A4C0FAE595}"/>
    <cellStyle name="Calc Currency (0) 4" xfId="1029" xr:uid="{2525F291-D9B8-4EDD-AAF8-9F130B5F33D5}"/>
    <cellStyle name="Calc Currency (0) 4 2" xfId="42070" xr:uid="{1E9FEC47-386B-4111-ABD0-3297BBE2A1FF}"/>
    <cellStyle name="Calc Currency (0) 4 3" xfId="42071" xr:uid="{3E6E3406-B58C-490B-8A07-254CEFDA9417}"/>
    <cellStyle name="Calc Currency (0) 40" xfId="1030" xr:uid="{3EEC3130-35CC-4F6F-97F9-1CDB74C42D18}"/>
    <cellStyle name="Calc Currency (0) 41" xfId="1031" xr:uid="{E309FE70-212C-4AD4-AE80-6AFF6DB65C7E}"/>
    <cellStyle name="Calc Currency (0) 42" xfId="1032" xr:uid="{2A5752DF-2943-446A-A73E-14D815946211}"/>
    <cellStyle name="Calc Currency (0) 43" xfId="1033" xr:uid="{59FDDDA3-12D6-423C-9553-EB6B22B945B5}"/>
    <cellStyle name="Calc Currency (0) 44" xfId="1034" xr:uid="{FBE1FD11-42B1-4219-A5CE-1789DACE4F6F}"/>
    <cellStyle name="Calc Currency (0) 45" xfId="1035" xr:uid="{AB74ECE2-E71B-4EFC-9629-0C036FB68E02}"/>
    <cellStyle name="Calc Currency (0) 46" xfId="1036" xr:uid="{AC4B3CBF-F8DE-4063-89EC-395C51283765}"/>
    <cellStyle name="Calc Currency (0) 47" xfId="1037" xr:uid="{A21FE4AA-4302-40D9-B3EB-1B243D28B61C}"/>
    <cellStyle name="Calc Currency (0) 48" xfId="1038" xr:uid="{52B1B342-AC87-4B98-AE94-7E201B55C90D}"/>
    <cellStyle name="Calc Currency (0) 49" xfId="1039" xr:uid="{AA6ABF75-DCE3-4BA8-B16A-7AD0BBE13262}"/>
    <cellStyle name="Calc Currency (0) 5" xfId="1040" xr:uid="{AC897399-020C-42CD-9BA3-B3E3AE6323AE}"/>
    <cellStyle name="Calc Currency (0) 5 2" xfId="42072" xr:uid="{7936ADEA-4CAB-4D7C-B8A3-44B83424E06E}"/>
    <cellStyle name="Calc Currency (0) 5 3" xfId="42073" xr:uid="{B0F01F80-4766-4F4F-8968-039B4BA1A2BA}"/>
    <cellStyle name="Calc Currency (0) 50" xfId="1041" xr:uid="{98CFFEFB-6D77-407B-9D6A-E6EC0A79B3DC}"/>
    <cellStyle name="Calc Currency (0) 51" xfId="1042" xr:uid="{01C1EECD-5C1B-4338-9183-67FC7B876B84}"/>
    <cellStyle name="Calc Currency (0) 52" xfId="1043" xr:uid="{8E67A9BC-E10B-4A56-8445-14078F663FFA}"/>
    <cellStyle name="Calc Currency (0) 53" xfId="1044" xr:uid="{CC94892B-A4E8-4DA7-BF4B-499111BA2EDA}"/>
    <cellStyle name="Calc Currency (0) 54" xfId="1045" xr:uid="{28914211-0793-4C81-A26D-35A440E2D44B}"/>
    <cellStyle name="Calc Currency (0) 55" xfId="1046" xr:uid="{B01FCCE3-3119-4663-9577-E472FFAF7F43}"/>
    <cellStyle name="Calc Currency (0) 56" xfId="1047" xr:uid="{6FAB40D0-8817-4B3C-AFBA-886A5F21045E}"/>
    <cellStyle name="Calc Currency (0) 57" xfId="1048" xr:uid="{03A0F012-8FF0-4263-955A-CCB2B4162A5F}"/>
    <cellStyle name="Calc Currency (0) 58" xfId="1049" xr:uid="{79C2E608-600A-4D26-BF2A-109DD3502357}"/>
    <cellStyle name="Calc Currency (0) 6" xfId="1050" xr:uid="{55E6DCF7-7E40-42CF-94DE-01546ACF099F}"/>
    <cellStyle name="Calc Currency (0) 6 2" xfId="48765" xr:uid="{4CFB092D-9F54-4470-8FBF-B51C75B8DEF6}"/>
    <cellStyle name="Calc Currency (0) 7" xfId="1051" xr:uid="{E74AA31D-FF2E-4170-B241-A16919CB31AD}"/>
    <cellStyle name="Calc Currency (0) 7 2" xfId="48766" xr:uid="{4E898F4E-F6D2-49F8-9011-7C0870CF2E4D}"/>
    <cellStyle name="Calc Currency (0) 8" xfId="1052" xr:uid="{5D0DB154-8269-47D8-9AA6-747F0C0E85BF}"/>
    <cellStyle name="Calc Currency (0) 8 2" xfId="48767" xr:uid="{F2BAC2FC-B0FD-48B6-B818-3FC40571449A}"/>
    <cellStyle name="Calc Currency (0) 9" xfId="1053" xr:uid="{C8073177-8266-448C-8992-DBA515C728A1}"/>
    <cellStyle name="Calc Currency (0) 9 2" xfId="48768" xr:uid="{FF8A96C6-5EF4-4AC3-A18D-2D699099F621}"/>
    <cellStyle name="Calculation" xfId="68" xr:uid="{07C118F6-6409-4F30-B2A6-9E7C50DCBBED}"/>
    <cellStyle name="Calculation 10" xfId="12912" xr:uid="{0B4240DF-55CE-48ED-A4EA-2D742C8521BF}"/>
    <cellStyle name="Calculation 11" xfId="12913" xr:uid="{3C620660-34EB-4D61-86E1-938B615B025C}"/>
    <cellStyle name="Calculation 12" xfId="12914" xr:uid="{C3833AD0-95F7-4EF1-8121-EA395A6317D5}"/>
    <cellStyle name="Calculation 13" xfId="12915" xr:uid="{04B2524C-ABE5-4246-8216-687C84E9B594}"/>
    <cellStyle name="Calculation 14" xfId="49476" xr:uid="{425E219D-04F4-43A8-8358-79EAC5710F37}"/>
    <cellStyle name="Calculation 2" xfId="12916" xr:uid="{71BE48A8-D6C4-497B-984C-A78DA96D1CE5}"/>
    <cellStyle name="Calculation 2 2" xfId="12917" xr:uid="{3413642B-BD36-42E5-823B-0FC9A8A9B8DD}"/>
    <cellStyle name="Calculation 2 2 2" xfId="50481" xr:uid="{2819CFFB-449E-4122-91B4-F0AAB473AA42}"/>
    <cellStyle name="Calculation 2 3" xfId="12918" xr:uid="{5D70CA19-855A-4C52-9FBB-FC842007F6F5}"/>
    <cellStyle name="Calculation 2 4" xfId="49637" xr:uid="{CF97AAC9-84F5-4CE1-9D95-CB67A8719BD7}"/>
    <cellStyle name="Calculation 3" xfId="12919" xr:uid="{03330EF0-384C-4E4A-B320-AF361A8F4A15}"/>
    <cellStyle name="Calculation 3 2" xfId="49638" xr:uid="{58BE45A4-4042-467F-A798-98DB00A4C3D6}"/>
    <cellStyle name="Calculation 4" xfId="12920" xr:uid="{68415B8F-516B-4A25-96EE-54FE61E01F4A}"/>
    <cellStyle name="Calculation 5" xfId="12921" xr:uid="{E4B753BB-58BB-43AA-BC29-AD40BF30B140}"/>
    <cellStyle name="Calculation 6" xfId="12922" xr:uid="{F287805B-111A-4AB1-851F-5CBBFE13F929}"/>
    <cellStyle name="Calculation 7" xfId="12923" xr:uid="{04DD26A4-3DB9-4D60-A931-59757064F8B6}"/>
    <cellStyle name="Calculation 8" xfId="12924" xr:uid="{48939313-D666-4B23-9C11-A25673715050}"/>
    <cellStyle name="Calculation 9" xfId="12925" xr:uid="{CA0D7D58-4BB4-4EA3-AF40-D4A544344F77}"/>
    <cellStyle name="Calculation_Margen" xfId="42074" xr:uid="{E9B294F7-413A-4E2D-9524-F1E4A4AD4EE5}"/>
    <cellStyle name="Cálculo 10" xfId="1054" xr:uid="{1A3974EE-23E6-4A4F-A003-CB8B02A9E80C}"/>
    <cellStyle name="Cálculo 10 2" xfId="12926" xr:uid="{4F0F379F-869F-478C-A879-D9D334E6A85A}"/>
    <cellStyle name="Cálculo 10 3" xfId="12927" xr:uid="{CE44E7FC-77FC-4712-B624-FE5E1009F32E}"/>
    <cellStyle name="Cálculo 10 4" xfId="51745" xr:uid="{C06D0609-5065-44DD-AF0E-F2D4BA1D3A06}"/>
    <cellStyle name="Cálculo 11" xfId="1055" xr:uid="{7D8A12C9-513B-4D1F-8FBA-208D1DAD6BFB}"/>
    <cellStyle name="Cálculo 2" xfId="1056" xr:uid="{61495408-B4F8-434C-BD1E-4D9266D15464}"/>
    <cellStyle name="Cálculo 2 2" xfId="1057" xr:uid="{B4CAC804-5E3A-4C1C-9D37-F4532A272234}"/>
    <cellStyle name="Cálculo 2 2 2" xfId="12928" xr:uid="{45D99AED-AE4D-4F90-9213-4C3825CE059D}"/>
    <cellStyle name="Cálculo 2 2 3" xfId="12929" xr:uid="{373D7123-4C1D-4466-A3AC-40F4FC62B29A}"/>
    <cellStyle name="Cálculo 2 2 4" xfId="48771" xr:uid="{BCCBA2A0-88FA-479E-821C-6AF27DF577C4}"/>
    <cellStyle name="Cálculo 2 3" xfId="12930" xr:uid="{12F2DA91-D630-48CD-8CDF-A91B6CD08679}"/>
    <cellStyle name="Cálculo 2 3 2" xfId="12931" xr:uid="{3239E69C-91B6-435C-941E-2EDBD92ED76C}"/>
    <cellStyle name="Cálculo 2 3 3" xfId="12932" xr:uid="{B98EBE38-F6CD-4D99-92D5-7BAFAD985B3B}"/>
    <cellStyle name="Cálculo 2 4" xfId="12933" xr:uid="{B8A92AFA-41DB-452A-A794-A253C3367042}"/>
    <cellStyle name="Cálculo 2 4 2" xfId="12934" xr:uid="{29959EF8-1E07-4774-A0B7-D8EAFA6E7209}"/>
    <cellStyle name="Cálculo 2 5" xfId="12935" xr:uid="{A7E9D79A-89E6-4DD8-9626-77D6F491CBA8}"/>
    <cellStyle name="Cálculo 2 6" xfId="49639" xr:uid="{D7021BB1-D168-4E50-A93D-2DB821840192}"/>
    <cellStyle name="Cálculo 2 7" xfId="53454" xr:uid="{7E8710C8-9007-46BA-A6BF-26B13D8034AC}"/>
    <cellStyle name="Cálculo 2_Cartera" xfId="12936" xr:uid="{7FDBB442-5432-469C-B3DD-A66A543C4C9F}"/>
    <cellStyle name="Cálculo 3" xfId="1058" xr:uid="{250B2BBF-F525-4A25-84CD-AABEA090A3AC}"/>
    <cellStyle name="Cálculo 3 2" xfId="1059" xr:uid="{73D6E40C-96E4-4A87-9B8C-24B720397FBE}"/>
    <cellStyle name="Cálculo 3 2 2" xfId="42075" xr:uid="{5AD4F049-EEC7-47FD-998B-BB6E8A299AD0}"/>
    <cellStyle name="Cálculo 3 2 3" xfId="42076" xr:uid="{6E709C87-6D66-4E55-9CC4-E685535DCDEF}"/>
    <cellStyle name="Cálculo 3 2 4" xfId="42077" xr:uid="{6A06EB16-6DEF-4F0B-BB24-53FEFAA39D04}"/>
    <cellStyle name="Cálculo 3 2 5" xfId="48773" xr:uid="{479F987B-77C4-4FA3-BF15-E81B1A31C297}"/>
    <cellStyle name="Cálculo 3 3" xfId="12937" xr:uid="{7181712B-9C0E-4A87-998C-D08A1DD0A1D1}"/>
    <cellStyle name="Cálculo 3 3 2" xfId="51744" xr:uid="{6A9E2BA6-81B8-4BD4-A8BF-45EAB296554D}"/>
    <cellStyle name="Cálculo 3 4" xfId="48772" xr:uid="{E01297E6-83AB-4ED4-AAFE-AFC349D9BF3F}"/>
    <cellStyle name="Cálculo 3 5" xfId="49640" xr:uid="{BAC817CC-D6AF-4ED6-BD33-4AD4BAA30F81}"/>
    <cellStyle name="Cálculo 3_Margen" xfId="42078" xr:uid="{D8745984-D701-4CB2-AAD0-3DC8E3AF6025}"/>
    <cellStyle name="Cálculo 4" xfId="1060" xr:uid="{88B2DD8C-AD26-4E75-9EDB-96FB4DEF7127}"/>
    <cellStyle name="Cálculo 4 2" xfId="1061" xr:uid="{539E09F4-3C08-41B9-87A5-C95AF925E572}"/>
    <cellStyle name="Cálculo 4 2 2" xfId="50483" xr:uid="{E9ED8911-E2C9-459A-842E-721417104640}"/>
    <cellStyle name="Cálculo 4 3" xfId="12938" xr:uid="{37EECE7A-BEF5-422D-9791-951F6093FE3C}"/>
    <cellStyle name="Cálculo 4 3 2" xfId="51743" xr:uid="{3EE6E8D6-06B8-4B19-A53C-F7848EFE64C4}"/>
    <cellStyle name="Cálculo 4 4" xfId="49642" xr:uid="{4BDD8876-CC55-4B5A-B7F1-9BDD9516A7EC}"/>
    <cellStyle name="Cálculo 5" xfId="1062" xr:uid="{9451B597-8BE3-4E8E-90C9-B55676D3C04B}"/>
    <cellStyle name="Cálculo 5 2" xfId="1063" xr:uid="{18CDFD84-5439-4D18-9FC6-86F497B2053A}"/>
    <cellStyle name="Cálculo 5 3" xfId="12939" xr:uid="{B3F51330-A3BB-4A33-9F13-D3DEC5154C68}"/>
    <cellStyle name="Cálculo 5 4" xfId="51742" xr:uid="{76CA2813-16BE-48B5-9382-136A9BC70B90}"/>
    <cellStyle name="Cálculo 6" xfId="1064" xr:uid="{A8B1779B-CE44-464C-91B5-003EA1C095FB}"/>
    <cellStyle name="Cálculo 6 2" xfId="12940" xr:uid="{FA3FA4D6-E535-4E2A-AAB1-38F046840B3F}"/>
    <cellStyle name="Cálculo 6 3" xfId="12941" xr:uid="{F528DF98-6339-4954-9AE3-3CD7C992498B}"/>
    <cellStyle name="Cálculo 6 4" xfId="51741" xr:uid="{A70A3207-A03F-48E8-B022-418A7FE623E5}"/>
    <cellStyle name="Cálculo 7" xfId="1065" xr:uid="{BEE116BE-399A-4281-9478-D5B12ED3375B}"/>
    <cellStyle name="Cálculo 7 2" xfId="12942" xr:uid="{01BBEA9A-825F-4C32-B3EE-0CC0C37068D1}"/>
    <cellStyle name="Cálculo 7 3" xfId="12943" xr:uid="{D0E7790F-4BF5-4617-9DA3-FB70F100F90D}"/>
    <cellStyle name="Cálculo 7 4" xfId="51740" xr:uid="{7035CCC0-067F-4F12-9C9B-A5EB3C81BE62}"/>
    <cellStyle name="Cálculo 8" xfId="1066" xr:uid="{5E3FC961-A853-485A-8308-266506C9F2A1}"/>
    <cellStyle name="Cálculo 8 2" xfId="12944" xr:uid="{C83BC88D-3E95-4F39-BC0A-A68F3CBAD3D1}"/>
    <cellStyle name="Cálculo 8 3" xfId="12945" xr:uid="{16645180-DD14-4E88-A379-D2343ABC805E}"/>
    <cellStyle name="Cálculo 8 4" xfId="51739" xr:uid="{5CCB27D6-F8E9-4254-8625-D11D9BD17968}"/>
    <cellStyle name="Cálculo 9" xfId="1067" xr:uid="{E5328055-66AC-4AE0-BE65-27714676240E}"/>
    <cellStyle name="Cálculo 9 2" xfId="12946" xr:uid="{8AED205D-E005-45D3-994E-0AAC6A866B3E}"/>
    <cellStyle name="Cálculo 9 3" xfId="12947" xr:uid="{2354E565-80B9-4E32-9B8B-98B9BECEE706}"/>
    <cellStyle name="Cálculo 9 4" xfId="51738" xr:uid="{954DAA10-D412-4639-96AC-9D145DC5E333}"/>
    <cellStyle name="Cancel" xfId="12948" xr:uid="{9CF93875-47BF-41F7-BFB8-96F09ED9A21C}"/>
    <cellStyle name="Cancel 10" xfId="12949" xr:uid="{EE8BE0FF-C45C-4097-9CFD-A0C4FC9F2C94}"/>
    <cellStyle name="Cancel 11" xfId="12950" xr:uid="{53F4C42D-9F16-4849-B7E7-44C899D2D3D3}"/>
    <cellStyle name="Cancel 12" xfId="12951" xr:uid="{4A3A3134-C1EE-4507-8786-7C401CDB3BEE}"/>
    <cellStyle name="Cancel 13" xfId="12952" xr:uid="{D2EA2CF2-6899-4A91-A0B2-12B78C3CAB7B}"/>
    <cellStyle name="Cancel 14" xfId="12953" xr:uid="{A7533CB1-41DE-4407-9F1B-BE53638C06C7}"/>
    <cellStyle name="Cancel 15" xfId="12954" xr:uid="{8442A6E1-5DC8-44E3-83CE-8AE8F11BD136}"/>
    <cellStyle name="Cancel 16" xfId="12955" xr:uid="{F4E88DAB-F731-4BDC-BB6B-664504C5BD78}"/>
    <cellStyle name="Cancel 16 2" xfId="12956" xr:uid="{FA62ADA5-F594-464E-9F64-A9FEC631FFD5}"/>
    <cellStyle name="Cancel 16 3" xfId="12957" xr:uid="{94A61FD5-671D-4B5C-B8C5-53D6C617899E}"/>
    <cellStyle name="Cancel 16 4" xfId="12958" xr:uid="{BEA33FC6-2F51-4EC4-B5F1-F5B5D865B920}"/>
    <cellStyle name="Cancel 16_Margen" xfId="42079" xr:uid="{6BA2B13B-52EF-474C-B99C-BF7346644FF0}"/>
    <cellStyle name="Cancel 17" xfId="12959" xr:uid="{BBBAFB36-6720-4906-BFA4-31F4E253FEB9}"/>
    <cellStyle name="Cancel 18" xfId="12960" xr:uid="{2E343633-DFAE-4A5E-8AE8-2A30F77C64AF}"/>
    <cellStyle name="Cancel 19" xfId="12961" xr:uid="{7B5CD4B3-EC18-46BA-97B9-181DCE186087}"/>
    <cellStyle name="Cancel 2" xfId="12962" xr:uid="{5BFA6A10-93FB-49C3-A9D5-204200F2081B}"/>
    <cellStyle name="Cancel 2 10" xfId="12963" xr:uid="{8BB3C770-687B-4CC3-86B3-93D7F293C824}"/>
    <cellStyle name="Cancel 2 11" xfId="12964" xr:uid="{7794D518-EA5F-4A07-9F89-9440BCD5EF85}"/>
    <cellStyle name="Cancel 2 12" xfId="12965" xr:uid="{27BCF1A8-244B-4138-916C-19B5C637CCAE}"/>
    <cellStyle name="Cancel 2 13" xfId="12966" xr:uid="{6358B351-3EC4-4353-8CA1-AB7AF2D5ABE4}"/>
    <cellStyle name="Cancel 2 14" xfId="12967" xr:uid="{BCA89060-FE85-4410-AB94-0E17503CF137}"/>
    <cellStyle name="Cancel 2 15" xfId="12968" xr:uid="{18E43B98-C0A5-4BF9-996A-C6C7F95CD8CF}"/>
    <cellStyle name="Cancel 2 16" xfId="12969" xr:uid="{B3C421A1-408A-4846-A19F-1B55D482EC36}"/>
    <cellStyle name="Cancel 2 17" xfId="12970" xr:uid="{7BE7730B-9D89-43A4-9E76-8BE206ED9019}"/>
    <cellStyle name="Cancel 2 18" xfId="12971" xr:uid="{286264D7-B31E-4E0E-B22A-49A82C7051C1}"/>
    <cellStyle name="Cancel 2 19" xfId="12972" xr:uid="{D74400E3-6256-4954-AE12-3C183DA23059}"/>
    <cellStyle name="Cancel 2 2" xfId="12973" xr:uid="{6226FABB-DA52-49A5-AA04-7C60C4E3D589}"/>
    <cellStyle name="Cancel 2 2 10" xfId="12974" xr:uid="{BBCB1368-EB5C-42AA-ACFC-98BE0B204622}"/>
    <cellStyle name="Cancel 2 2 11" xfId="12975" xr:uid="{FBC6D6AE-AAF3-45D4-BD70-7A12CC29598B}"/>
    <cellStyle name="Cancel 2 2 12" xfId="12976" xr:uid="{59656586-3EC3-4F0E-BEB1-D09E249C9C9F}"/>
    <cellStyle name="Cancel 2 2 13" xfId="12977" xr:uid="{2E2AB014-694F-4A1D-9A71-8BA537F8EA05}"/>
    <cellStyle name="Cancel 2 2 14" xfId="12978" xr:uid="{C8C322E0-1557-4959-8061-835493065076}"/>
    <cellStyle name="Cancel 2 2 15" xfId="12979" xr:uid="{3E388F1B-113C-40C8-998A-8683F0748DDB}"/>
    <cellStyle name="Cancel 2 2 16" xfId="12980" xr:uid="{97E4B3D4-8A67-475D-85F9-766E5BA360BA}"/>
    <cellStyle name="Cancel 2 2 17" xfId="12981" xr:uid="{9A218622-8C4F-4859-B2F3-0F35D02EE7AD}"/>
    <cellStyle name="Cancel 2 2 18" xfId="12982" xr:uid="{6D3AEFBB-2CC1-4527-86CE-7F328777B833}"/>
    <cellStyle name="Cancel 2 2 19" xfId="12983" xr:uid="{219AD6E5-C068-4D9E-B55F-61B25FB43B1B}"/>
    <cellStyle name="Cancel 2 2 2" xfId="12984" xr:uid="{092EA19B-BCD7-4A3D-AAE2-D0D2DA6D78E9}"/>
    <cellStyle name="Cancel 2 2 2 2" xfId="12985" xr:uid="{92D89642-0FBD-47A1-90DC-3606A5842DF5}"/>
    <cellStyle name="Cancel 2 2 20" xfId="12986" xr:uid="{07D83782-78C8-4CD8-9A3A-AB698584440E}"/>
    <cellStyle name="Cancel 2 2 21" xfId="12987" xr:uid="{F8F21C57-F920-4C58-A40D-A37676E3C72C}"/>
    <cellStyle name="Cancel 2 2 22" xfId="12988" xr:uid="{95C06B9D-1561-45BA-B8BD-E18E5D3EBE82}"/>
    <cellStyle name="Cancel 2 2 23" xfId="12989" xr:uid="{D5641AC9-FBC9-426A-A749-BFB0EEA4867F}"/>
    <cellStyle name="Cancel 2 2 24" xfId="12990" xr:uid="{38F196F1-A79B-44D1-8171-3CDEFAF7F628}"/>
    <cellStyle name="Cancel 2 2 25" xfId="12991" xr:uid="{AD782330-102B-46E3-B622-8B09425FBDFE}"/>
    <cellStyle name="Cancel 2 2 26" xfId="12992" xr:uid="{A1A48264-521A-46B3-93D3-59322DD34509}"/>
    <cellStyle name="Cancel 2 2 27" xfId="12993" xr:uid="{CBE5DD44-18BB-4589-8EA2-7F3791C079B7}"/>
    <cellStyle name="Cancel 2 2 28" xfId="12994" xr:uid="{B519AFB4-E375-456F-98E1-FBF0E7D6CD3F}"/>
    <cellStyle name="Cancel 2 2 29" xfId="12995" xr:uid="{A706EF77-A79A-4847-BCEF-EF150E412B0B}"/>
    <cellStyle name="Cancel 2 2 3" xfId="12996" xr:uid="{618A5799-6541-418F-99AF-04461C96FD78}"/>
    <cellStyle name="Cancel 2 2 30" xfId="12997" xr:uid="{F6930566-A81F-418A-A193-EFCE4CC465D1}"/>
    <cellStyle name="Cancel 2 2 31" xfId="12998" xr:uid="{E98D14EC-B950-47EA-93A6-36C3587F2ADC}"/>
    <cellStyle name="Cancel 2 2 32" xfId="12999" xr:uid="{3A9324B8-8F61-4BFA-AF06-DCC865132635}"/>
    <cellStyle name="Cancel 2 2 33" xfId="13000" xr:uid="{8F5FBCF2-162B-497D-944C-E08683F77C2F}"/>
    <cellStyle name="Cancel 2 2 4" xfId="13001" xr:uid="{7E217C0F-9095-4AD6-B478-6CCEA35F9E0D}"/>
    <cellStyle name="Cancel 2 2 5" xfId="13002" xr:uid="{78D1CF94-A78F-4E22-9141-3FAE76F8E932}"/>
    <cellStyle name="Cancel 2 2 6" xfId="13003" xr:uid="{42A6B8CA-E28A-47B9-8F85-A8E60C9DD5F9}"/>
    <cellStyle name="Cancel 2 2 7" xfId="13004" xr:uid="{F22C17E0-8B72-4C87-A66E-7ACBCD961925}"/>
    <cellStyle name="Cancel 2 2 8" xfId="13005" xr:uid="{13BB2B57-CE17-454D-9DC7-1EB23799AA1F}"/>
    <cellStyle name="Cancel 2 2 9" xfId="13006" xr:uid="{DC276986-E4EA-4294-925B-DC5A2D22BE7D}"/>
    <cellStyle name="Cancel 2 2_Margen" xfId="42080" xr:uid="{25A5159D-5247-453F-BB41-64BCE75DE191}"/>
    <cellStyle name="Cancel 2 20" xfId="13007" xr:uid="{CD1DD36B-5D28-41E7-B000-1B444B466BE8}"/>
    <cellStyle name="Cancel 2 21" xfId="13008" xr:uid="{D6C07366-8FDD-4709-8F3E-F527242E7EBE}"/>
    <cellStyle name="Cancel 2 22" xfId="13009" xr:uid="{ADBDC3D5-9231-48DF-B35A-AFB45095593D}"/>
    <cellStyle name="Cancel 2 23" xfId="13010" xr:uid="{9801BED7-9BF2-4129-B473-33887760A3E5}"/>
    <cellStyle name="Cancel 2 24" xfId="13011" xr:uid="{186B71DD-7F32-4970-A274-250F311CC89E}"/>
    <cellStyle name="Cancel 2 25" xfId="13012" xr:uid="{574C08D8-4E9B-450C-920F-1C1143058498}"/>
    <cellStyle name="Cancel 2 26" xfId="13013" xr:uid="{F5856D75-F21F-4743-8869-995E629AE5CC}"/>
    <cellStyle name="Cancel 2 27" xfId="13014" xr:uid="{031A9015-0BC3-4774-84F5-85A1DC81EE45}"/>
    <cellStyle name="Cancel 2 28" xfId="13015" xr:uid="{5B28D352-98D6-4F4E-9F98-EF48DE779599}"/>
    <cellStyle name="Cancel 2 29" xfId="13016" xr:uid="{FBCFBDF2-ECB1-4A82-9FC3-F74EBCC27235}"/>
    <cellStyle name="Cancel 2 3" xfId="13017" xr:uid="{DB38373C-3134-44EB-9B32-0A193F2E16F2}"/>
    <cellStyle name="Cancel 2 3 10" xfId="13018" xr:uid="{1CBF8ECC-F934-4D3A-9CEC-7D9D9A1F09D0}"/>
    <cellStyle name="Cancel 2 3 11" xfId="13019" xr:uid="{2E8A7C74-4176-4CD0-AE7B-978B477D496E}"/>
    <cellStyle name="Cancel 2 3 12" xfId="13020" xr:uid="{DF49227D-2008-4470-A036-81E53A873AA0}"/>
    <cellStyle name="Cancel 2 3 13" xfId="13021" xr:uid="{372DED8D-9908-4B47-BFF9-F9A47135D804}"/>
    <cellStyle name="Cancel 2 3 14" xfId="13022" xr:uid="{85253292-1E6E-4C23-BB1C-0C46A138003B}"/>
    <cellStyle name="Cancel 2 3 15" xfId="13023" xr:uid="{81E055D2-5EFF-4314-A13C-0227FA9A0B5B}"/>
    <cellStyle name="Cancel 2 3 16" xfId="13024" xr:uid="{7AA61536-4CDB-4DD6-B77D-012FDF78DD20}"/>
    <cellStyle name="Cancel 2 3 17" xfId="13025" xr:uid="{559066F3-969B-4DD8-9146-D89CEB309D8A}"/>
    <cellStyle name="Cancel 2 3 18" xfId="13026" xr:uid="{8901016D-3B48-4178-B66D-D59CD62103D6}"/>
    <cellStyle name="Cancel 2 3 19" xfId="13027" xr:uid="{F79CF239-B486-471F-8137-58CE5D283986}"/>
    <cellStyle name="Cancel 2 3 2" xfId="13028" xr:uid="{40FB6EE2-D4E3-4D3F-83B8-B35964CDD468}"/>
    <cellStyle name="Cancel 2 3 2 2" xfId="13029" xr:uid="{E1777148-FD9C-414F-85D0-022D699CC62D}"/>
    <cellStyle name="Cancel 2 3 2_Margen" xfId="42081" xr:uid="{5E818402-E772-4360-A60A-C7B48BC4E883}"/>
    <cellStyle name="Cancel 2 3 20" xfId="13030" xr:uid="{F42A2B6F-BD93-42F7-BD47-5980BDFFAC46}"/>
    <cellStyle name="Cancel 2 3 21" xfId="13031" xr:uid="{B4E22DE5-43F2-4C85-888A-8C01306F48E0}"/>
    <cellStyle name="Cancel 2 3 22" xfId="13032" xr:uid="{7FFD73F9-D89E-4E92-B40C-FD375D5723F3}"/>
    <cellStyle name="Cancel 2 3 23" xfId="13033" xr:uid="{C2E16A24-23B7-4FA0-A200-F4B621D94E09}"/>
    <cellStyle name="Cancel 2 3 24" xfId="13034" xr:uid="{59DE266A-691D-4D35-A02B-7BD91F7CCC7F}"/>
    <cellStyle name="Cancel 2 3 25" xfId="13035" xr:uid="{4AA53BE2-46BB-4A40-8320-6C7941D6C26A}"/>
    <cellStyle name="Cancel 2 3 26" xfId="13036" xr:uid="{9B038D13-C4BC-4B07-8B36-02B1F7EE3717}"/>
    <cellStyle name="Cancel 2 3 27" xfId="13037" xr:uid="{6421EE24-84B1-4E93-9301-1C10792F9C4D}"/>
    <cellStyle name="Cancel 2 3 28" xfId="13038" xr:uid="{3B988F19-3B64-41C4-96F7-D5E7138AA479}"/>
    <cellStyle name="Cancel 2 3 29" xfId="13039" xr:uid="{8D6404E2-1A20-40B9-B923-09C1CC7FEBF8}"/>
    <cellStyle name="Cancel 2 3 3" xfId="13040" xr:uid="{C9FED031-1C1D-4D09-9ED8-07CBDF0A5306}"/>
    <cellStyle name="Cancel 2 3 30" xfId="13041" xr:uid="{1C8235AC-0941-42E9-BD60-0A4CE955F116}"/>
    <cellStyle name="Cancel 2 3 31" xfId="13042" xr:uid="{9CEA6A74-1940-4033-BB4F-9B6F93771880}"/>
    <cellStyle name="Cancel 2 3 32" xfId="13043" xr:uid="{1449689F-E070-4D93-A7E1-F3098D7BD27D}"/>
    <cellStyle name="Cancel 2 3 4" xfId="13044" xr:uid="{F5B9C1A1-0D9E-45E4-9B40-80593FA09062}"/>
    <cellStyle name="Cancel 2 3 5" xfId="13045" xr:uid="{99136795-AD55-4226-BB4B-B65930A7DBA8}"/>
    <cellStyle name="Cancel 2 3 6" xfId="13046" xr:uid="{C4A73A69-3D9A-48E0-8AB8-4E3D6A989444}"/>
    <cellStyle name="Cancel 2 3 7" xfId="13047" xr:uid="{0262AFD7-A598-42EC-AA14-5BE74C05B8CC}"/>
    <cellStyle name="Cancel 2 3 8" xfId="13048" xr:uid="{CB109688-8365-42FE-B5D7-6CFF1397D072}"/>
    <cellStyle name="Cancel 2 3 9" xfId="13049" xr:uid="{6B05B2D1-0DC9-441C-B002-33C0DB6B30A7}"/>
    <cellStyle name="Cancel 2 3_Margen" xfId="42082" xr:uid="{446E5C2B-94D5-4D45-A25C-04A598641C3A}"/>
    <cellStyle name="Cancel 2 30" xfId="13050" xr:uid="{433E0B80-BF62-4E63-99DD-81C64B4C678A}"/>
    <cellStyle name="Cancel 2 31" xfId="13051" xr:uid="{A89E38E5-D24B-427A-8F17-D1CA3A5C40BE}"/>
    <cellStyle name="Cancel 2 32" xfId="13052" xr:uid="{362109E3-868F-4808-915B-B52AD386FE19}"/>
    <cellStyle name="Cancel 2 33" xfId="13053" xr:uid="{BC4DFDD4-6F94-4499-97AA-C1727E03DB8E}"/>
    <cellStyle name="Cancel 2 34" xfId="13054" xr:uid="{38F01DA2-3A04-48EE-ACD3-FC715EFC0866}"/>
    <cellStyle name="Cancel 2 35" xfId="13055" xr:uid="{1B8231FD-1DFA-4C1D-A203-4250155EF7ED}"/>
    <cellStyle name="Cancel 2 36" xfId="13056" xr:uid="{385D3CD8-26AD-462C-AAEC-6C7B24840CF5}"/>
    <cellStyle name="Cancel 2 37" xfId="13057" xr:uid="{9B36ACCD-9393-40C4-9982-7B2379F4A2E6}"/>
    <cellStyle name="Cancel 2 38" xfId="13058" xr:uid="{382AC460-5282-4517-A417-C4D8E57D5C00}"/>
    <cellStyle name="Cancel 2 39" xfId="13059" xr:uid="{1050286A-A2CB-442B-A55E-09A9F793FA1A}"/>
    <cellStyle name="Cancel 2 4" xfId="13060" xr:uid="{82B3D4E6-E5C9-4EDE-BB3B-A7F73F94B077}"/>
    <cellStyle name="Cancel 2 4 2" xfId="13061" xr:uid="{A0026ECC-9708-41D1-9079-DE3A9F8E231D}"/>
    <cellStyle name="Cancel 2 4 3" xfId="13062" xr:uid="{FBCEB692-D9AD-4724-8AE5-A31FA2E4CE79}"/>
    <cellStyle name="Cancel 2 4 3 2" xfId="13063" xr:uid="{C7864E43-00C9-4875-A68C-71CF316BFE0E}"/>
    <cellStyle name="Cancel 2 40" xfId="13064" xr:uid="{86AE93C6-E5C7-45CD-8CA4-C9E6751A08D6}"/>
    <cellStyle name="Cancel 2 41" xfId="13065" xr:uid="{B756706B-A995-4985-81EE-433DB4DF7372}"/>
    <cellStyle name="Cancel 2 42" xfId="13066" xr:uid="{ADC5CE24-C4D4-43DD-BE83-3BB4469C5BAF}"/>
    <cellStyle name="Cancel 2 43" xfId="13067" xr:uid="{B1828C79-F270-4E63-807F-2C65863210AF}"/>
    <cellStyle name="Cancel 2 44" xfId="13068" xr:uid="{CF23C73F-CFF1-484B-B6F5-A0E10F2BD0FD}"/>
    <cellStyle name="Cancel 2 45" xfId="13069" xr:uid="{6CF4B2AE-7913-4FD0-80EC-BEB37EA66F53}"/>
    <cellStyle name="Cancel 2 5" xfId="13070" xr:uid="{991BD58E-40EB-4449-81EA-63939B3DC411}"/>
    <cellStyle name="Cancel 2 5 2" xfId="13071" xr:uid="{0EB95453-F1B8-4FA5-B9A5-94209EAA6BF2}"/>
    <cellStyle name="Cancel 2 5 3" xfId="13072" xr:uid="{E50F1896-CC67-4537-806D-BFBB93D4A63B}"/>
    <cellStyle name="Cancel 2 6" xfId="13073" xr:uid="{6E530C84-5972-4453-B9D1-827BB3B2FB38}"/>
    <cellStyle name="Cancel 2 7" xfId="13074" xr:uid="{18E49904-8672-4D5F-B609-54C70FC39395}"/>
    <cellStyle name="Cancel 2 8" xfId="13075" xr:uid="{08831B19-2C42-4819-9E3C-AEFEFE316E3A}"/>
    <cellStyle name="Cancel 2 9" xfId="13076" xr:uid="{9FC32F78-0A0D-48D3-B9DC-B0BB0D9D0B79}"/>
    <cellStyle name="Cancel 2_Margen" xfId="42083" xr:uid="{0F0677B0-53E4-4C7A-A1C3-386F4184ABCC}"/>
    <cellStyle name="Cancel 20" xfId="13077" xr:uid="{2C20DEBB-C93D-4B58-9E03-81772E66FC7F}"/>
    <cellStyle name="Cancel 21" xfId="13078" xr:uid="{ADEB483D-80BE-4691-9155-F9A1781BACE5}"/>
    <cellStyle name="Cancel 22" xfId="13079" xr:uid="{A0DAD1A9-153D-4707-8CBF-0ACE585D610C}"/>
    <cellStyle name="Cancel 23" xfId="13080" xr:uid="{9DC5E17C-E5FE-4669-B08B-ECD9D0B5332C}"/>
    <cellStyle name="Cancel 24" xfId="13081" xr:uid="{3ECEFB87-2FA3-4A79-AD89-F52B8275833D}"/>
    <cellStyle name="Cancel 25" xfId="13082" xr:uid="{370793A7-EC56-46BD-9223-DE80FB4EB0EC}"/>
    <cellStyle name="Cancel 26" xfId="13083" xr:uid="{6D92EAFB-6948-4D1A-B229-71FAC9DD02F1}"/>
    <cellStyle name="Cancel 27" xfId="13084" xr:uid="{D6E0D7C1-56E2-4672-9370-B9E869A5E57D}"/>
    <cellStyle name="Cancel 28" xfId="13085" xr:uid="{2490CDA4-CAE7-4E8A-ACE1-6E8664EDF416}"/>
    <cellStyle name="Cancel 29" xfId="13086" xr:uid="{113F322F-31E1-4D75-A097-E4243D08CCAF}"/>
    <cellStyle name="Cancel 3" xfId="13087" xr:uid="{CCA1BB67-08C3-45AB-ABDA-4DE93C2CE640}"/>
    <cellStyle name="Cancel 3 2" xfId="13088" xr:uid="{4AD3F1D7-C146-45E0-9A99-F625A276AAE6}"/>
    <cellStyle name="Cancel 30" xfId="13089" xr:uid="{3B2A667F-4F67-4B44-B089-1C97729FE35B}"/>
    <cellStyle name="Cancel 31" xfId="13090" xr:uid="{87658772-92F8-43E5-8FD4-2049925A782E}"/>
    <cellStyle name="Cancel 32" xfId="13091" xr:uid="{C8EE4AA2-E721-4722-885F-C938C0096FA3}"/>
    <cellStyle name="Cancel 33" xfId="13092" xr:uid="{0F28592F-AF72-4DAD-AB6E-B5EAD7E78A2D}"/>
    <cellStyle name="Cancel 34" xfId="13093" xr:uid="{74CBFFCB-5DD7-41E5-B2B8-5576AB4C8A91}"/>
    <cellStyle name="Cancel 35" xfId="13094" xr:uid="{909701C6-D231-46A9-BAB9-72B7155E8364}"/>
    <cellStyle name="Cancel 36" xfId="13095" xr:uid="{A6B90BA0-57AD-41F5-9361-D8766CABED52}"/>
    <cellStyle name="Cancel 37" xfId="13096" xr:uid="{42FB1145-E12D-4076-A371-1DD58D759185}"/>
    <cellStyle name="Cancel 38" xfId="13097" xr:uid="{1154EA96-F49C-451F-A669-9F5127E97510}"/>
    <cellStyle name="Cancel 39" xfId="13098" xr:uid="{C21F3700-1F6E-4833-8F23-296F46DF18E2}"/>
    <cellStyle name="Cancel 4" xfId="13099" xr:uid="{03156E5C-6080-4A3F-82D6-41F270C60FC8}"/>
    <cellStyle name="Cancel 4 2" xfId="13100" xr:uid="{1E041CE7-1A4D-40FA-B852-75AA770012F6}"/>
    <cellStyle name="Cancel 4 3" xfId="13101" xr:uid="{BD38DED0-4784-4BFF-B43F-1F87E35591E3}"/>
    <cellStyle name="Cancel 4 4" xfId="13102" xr:uid="{813C3B48-8DC5-4D28-85FF-C2D359D9A20D}"/>
    <cellStyle name="Cancel 4 5" xfId="13103" xr:uid="{B03C7797-6545-4CEA-A04E-5C4AD64676CB}"/>
    <cellStyle name="Cancel 4 6" xfId="13104" xr:uid="{515488C1-C60E-41F4-807F-EF65675517A0}"/>
    <cellStyle name="Cancel 4 7" xfId="13105" xr:uid="{4C27D820-6F65-40CB-B3AD-9EA75E88C97C}"/>
    <cellStyle name="Cancel 4 8" xfId="13106" xr:uid="{21CE52BC-7CC4-4385-8ABE-D9DC1111EA9C}"/>
    <cellStyle name="Cancel 4_Margen" xfId="42084" xr:uid="{0CF7CF2F-ED5F-4AAE-BFD9-37D7E3134B17}"/>
    <cellStyle name="Cancel 40" xfId="13107" xr:uid="{CB65CF48-2507-4C83-9484-E538FB9F9240}"/>
    <cellStyle name="Cancel 41" xfId="13108" xr:uid="{83A21F13-B988-407A-8B0A-69179BBDCA52}"/>
    <cellStyle name="Cancel 42" xfId="13109" xr:uid="{5E7E5C79-ABF4-4C87-B3AF-0F8181E8F3BD}"/>
    <cellStyle name="Cancel 43" xfId="13110" xr:uid="{2C576AE1-1B2E-481C-B68A-B7395FFF7A9B}"/>
    <cellStyle name="Cancel 44" xfId="13111" xr:uid="{D927F711-065A-423D-9134-67C842A1B073}"/>
    <cellStyle name="Cancel 45" xfId="13112" xr:uid="{D9B9C079-654E-4FFC-8D4D-07E3FA9C5084}"/>
    <cellStyle name="Cancel 46" xfId="13113" xr:uid="{27B9095C-4EA5-4293-BD43-C5F3ECDE2B6E}"/>
    <cellStyle name="Cancel 47" xfId="49643" xr:uid="{AD7AA2F8-F00F-4ED9-9FC6-9E58D9B3FB72}"/>
    <cellStyle name="Cancel 48" xfId="50200" xr:uid="{37CC3E63-4325-4096-810D-0D0096C712A2}"/>
    <cellStyle name="Cancel 5" xfId="13114" xr:uid="{5963C22F-C796-46A5-AF27-FA19024BA99A}"/>
    <cellStyle name="Cancel 5 2" xfId="13115" xr:uid="{03652D26-789C-469E-A791-D5A285466888}"/>
    <cellStyle name="Cancel 6" xfId="13116" xr:uid="{5FFF1751-021B-4F24-8CE1-E8734B13EA37}"/>
    <cellStyle name="Cancel 6 2" xfId="13117" xr:uid="{D38D4B68-7D07-4FF5-88C3-69363A3F24C5}"/>
    <cellStyle name="Cancel 7" xfId="13118" xr:uid="{5344EC02-11FA-44B0-AB36-525527EC971E}"/>
    <cellStyle name="Cancel 8" xfId="13119" xr:uid="{A5AE0222-CAC4-4AEB-90A7-44F2063C23E8}"/>
    <cellStyle name="Cancel 9" xfId="13120" xr:uid="{118EEE32-A8BB-4527-A349-79FABF9CC587}"/>
    <cellStyle name="Cancel_05-02-10" xfId="13121" xr:uid="{40F74984-7222-4F6B-B500-5A9B7E0CE454}"/>
    <cellStyle name="Celda de comprobación 10" xfId="1068" xr:uid="{E86FEDDF-9275-4B74-A2B4-280788B499FD}"/>
    <cellStyle name="Celda de comprobación 11" xfId="1069" xr:uid="{36912A50-9669-42F8-9A7E-8B26B971435C}"/>
    <cellStyle name="Celda de comprobación 12" xfId="1096" xr:uid="{7A55EDFF-DE08-49B8-8D99-4E0640C71DDE}"/>
    <cellStyle name="Celda de comprobación 2" xfId="1070" xr:uid="{FE11FA93-B422-4F31-9EFE-DA088980B176}"/>
    <cellStyle name="Celda de comprobación 2 2" xfId="1071" xr:uid="{DB53ED28-302D-4FAF-B0BA-D170F52C8529}"/>
    <cellStyle name="Celda de comprobación 2 2 2" xfId="48776" xr:uid="{210CEE02-38D7-4367-9CB4-55F6D9B3B3FA}"/>
    <cellStyle name="Celda de comprobación 2 3" xfId="13122" xr:uid="{88879F34-6E0C-4A2A-8E07-ADC9FF88F667}"/>
    <cellStyle name="Celda de comprobación 2 4" xfId="13123" xr:uid="{985C2CF3-967F-482E-98CE-D56AF021D9A9}"/>
    <cellStyle name="Celda de comprobación 2 5" xfId="13124" xr:uid="{B0BDC8F4-7A5E-49E1-9580-7901890F79E7}"/>
    <cellStyle name="Celda de comprobación 2 6" xfId="48775" xr:uid="{CB8C5CC9-6D7E-450B-A98C-08A0707246B1}"/>
    <cellStyle name="Celda de comprobación 2_Cartera" xfId="13125" xr:uid="{C3151DB4-586D-4B00-8508-CB10860B80ED}"/>
    <cellStyle name="Celda de comprobación 3" xfId="1072" xr:uid="{DD38E142-5753-43DA-9EEF-9D34D6481EB2}"/>
    <cellStyle name="Celda de comprobación 3 2" xfId="1073" xr:uid="{4C34EC3A-6EBF-4552-AC03-5B56DAC979D1}"/>
    <cellStyle name="Celda de comprobación 3 2 2" xfId="48778" xr:uid="{90D175ED-56AB-4671-8E1E-D324AD497C4E}"/>
    <cellStyle name="Celda de comprobación 3 2 3" xfId="49644" xr:uid="{A6C230AC-72CC-41AE-9C0B-2D0F05C801F0}"/>
    <cellStyle name="Celda de comprobación 3 3" xfId="13126" xr:uid="{E3229BB4-C31D-4480-A5B1-154544A89213}"/>
    <cellStyle name="Celda de comprobación 3 3 2" xfId="51737" xr:uid="{B5FDF5E8-A1E7-4EE7-8B39-D63BEEF110AF}"/>
    <cellStyle name="Celda de comprobación 3 4" xfId="48777" xr:uid="{2BF0E395-48FE-47A8-B8FF-2D7DBB327354}"/>
    <cellStyle name="Celda de comprobación 3_Margen" xfId="42085" xr:uid="{C58FF6CE-3887-4F8E-99BE-EA8C65C99516}"/>
    <cellStyle name="Celda de comprobación 4" xfId="1074" xr:uid="{DA688F9B-9399-4EA8-BA2E-25BA332950A1}"/>
    <cellStyle name="Celda de comprobación 4 2" xfId="1075" xr:uid="{7D232A26-6F51-4BEE-AB77-349EF7562BC3}"/>
    <cellStyle name="Celda de comprobación 4 2 2" xfId="51736" xr:uid="{AE7D8B29-81BE-49B7-A5CC-3F207E2FCE19}"/>
    <cellStyle name="Celda de comprobación 4 3" xfId="48779" xr:uid="{006278F9-C0A0-4B14-9008-852B79696C2E}"/>
    <cellStyle name="Celda de comprobación 4 4" xfId="49645" xr:uid="{CC542C71-26A7-4FB1-8E04-ADBB2981B7F7}"/>
    <cellStyle name="Celda de comprobación 5" xfId="1076" xr:uid="{6FFC7819-C9CD-46E0-9694-E017E6E468D4}"/>
    <cellStyle name="Celda de comprobación 5 2" xfId="1077" xr:uid="{FE6C2790-A091-45F5-BC31-0EA3D2175D1E}"/>
    <cellStyle name="Celda de comprobación 6" xfId="1078" xr:uid="{E103382A-7CAF-40F3-AB88-B0E1677428EC}"/>
    <cellStyle name="Celda de comprobación 7" xfId="1079" xr:uid="{8E2B2613-480C-4B0D-956E-C4ED51C7891D}"/>
    <cellStyle name="Celda de comprobación 8" xfId="1080" xr:uid="{DC7874E5-D9E0-4ADF-A6E5-FFA98039828A}"/>
    <cellStyle name="Celda de comprobación 9" xfId="1081" xr:uid="{8F3442C7-E178-4105-AAD4-E8FF0DF21E4C}"/>
    <cellStyle name="Celda vinculada 10" xfId="1082" xr:uid="{BBAE4FCE-01A2-4126-9E74-FBDA56CF0DE1}"/>
    <cellStyle name="Celda vinculada 11" xfId="1083" xr:uid="{D446BB6D-AF2F-473B-920E-457EE3882BFC}"/>
    <cellStyle name="Celda vinculada 12" xfId="1525" xr:uid="{F48E57BE-44AB-494E-8D0C-C09998D0E641}"/>
    <cellStyle name="Celda vinculada 2" xfId="1084" xr:uid="{58338A07-BD77-4900-A1A7-2C99415D063A}"/>
    <cellStyle name="Celda vinculada 2 2" xfId="1085" xr:uid="{81FCD5E6-9CA7-41E3-91A1-5773B8777FFB}"/>
    <cellStyle name="Celda vinculada 2 2 2" xfId="48781" xr:uid="{C8A54543-2054-417E-9274-853D5FE2262D}"/>
    <cellStyle name="Celda vinculada 2 3" xfId="13127" xr:uid="{403178BF-F94C-44F4-9A99-631CDD857BC1}"/>
    <cellStyle name="Celda vinculada 2 4" xfId="13128" xr:uid="{5AA6EC7D-0C90-4243-8C47-F299ECB1D6F9}"/>
    <cellStyle name="Celda vinculada 2 5" xfId="13129" xr:uid="{D4DC5901-EB65-4173-B410-4B496A197C8C}"/>
    <cellStyle name="Celda vinculada 2 6" xfId="48780" xr:uid="{6B77E803-29DB-455D-9DDA-DAEFCB784DC1}"/>
    <cellStyle name="Celda vinculada 2 7" xfId="53455" xr:uid="{D981E8E3-9D2B-4217-9D2A-124893893997}"/>
    <cellStyle name="Celda vinculada 2_Cartera" xfId="13130" xr:uid="{6CCC71C1-59D0-464B-B9F6-254771DB6CB3}"/>
    <cellStyle name="Celda vinculada 3" xfId="1086" xr:uid="{F7D0EE96-30B0-4EC3-A77A-EBC5BE4FBB37}"/>
    <cellStyle name="Celda vinculada 3 2" xfId="1087" xr:uid="{5049ED28-DBD1-4989-A9B3-8D8037C443D9}"/>
    <cellStyle name="Celda vinculada 3 2 2" xfId="42086" xr:uid="{E785AF5F-D5E2-4261-8457-B309E5295538}"/>
    <cellStyle name="Celda vinculada 3 2 3" xfId="42087" xr:uid="{80D213A1-FEF5-438E-A128-086561C7C2C1}"/>
    <cellStyle name="Celda vinculada 3 2 4" xfId="42088" xr:uid="{4A58B117-4E10-4ABB-A978-A8F97ECE8FD0}"/>
    <cellStyle name="Celda vinculada 3 2 5" xfId="48783" xr:uid="{26938F72-F67A-4260-B8CC-7B647474E8B3}"/>
    <cellStyle name="Celda vinculada 3 3" xfId="13131" xr:uid="{0D5EAD7A-D883-4AFB-8EF3-8BD4032B73F7}"/>
    <cellStyle name="Celda vinculada 3 3 2" xfId="51732" xr:uid="{72E45723-EBD6-461B-9E05-5384FD8D2F02}"/>
    <cellStyle name="Celda vinculada 3 4" xfId="48782" xr:uid="{E36AB9D1-8E25-4A9F-96D3-137027DEF670}"/>
    <cellStyle name="Celda vinculada 3_Margen" xfId="42089" xr:uid="{22813E7E-5108-427F-A313-6F1E5BE36BE5}"/>
    <cellStyle name="Celda vinculada 4" xfId="1088" xr:uid="{8C48B7EB-3992-4AD5-850A-E3BB7FEEAAD6}"/>
    <cellStyle name="Celda vinculada 4 2" xfId="1089" xr:uid="{05C15CEA-DF7E-42A6-93FA-D707CC06EA72}"/>
    <cellStyle name="Celda vinculada 4 2 2" xfId="42090" xr:uid="{5E5AF682-0551-491B-A1A0-E2B6D34C4B91}"/>
    <cellStyle name="Celda vinculada 4 3" xfId="42091" xr:uid="{456FD92A-1A36-42D3-A4C6-470EE2645A5F}"/>
    <cellStyle name="Celda vinculada 4 3 2" xfId="42092" xr:uid="{921A76E2-7BEA-41B4-BC49-A8E2C681E658}"/>
    <cellStyle name="Celda vinculada 4 4" xfId="42093" xr:uid="{4C96FB46-24D2-4D84-8C5F-4AB2D815879F}"/>
    <cellStyle name="Celda vinculada 4 5" xfId="42094" xr:uid="{01E62BA6-C1AD-40AF-B5FA-10F85F01C0AF}"/>
    <cellStyle name="Celda vinculada 4 6" xfId="42095" xr:uid="{49C2A317-A51C-42E8-BAF4-BD904E8F3E42}"/>
    <cellStyle name="Celda vinculada 4 7" xfId="48784" xr:uid="{43BB0301-F961-4FF5-8CFE-981EBF4A050C}"/>
    <cellStyle name="Celda vinculada 5" xfId="1090" xr:uid="{AABCA2EF-869C-4A7F-B428-ED6DA14E8473}"/>
    <cellStyle name="Celda vinculada 5 2" xfId="1091" xr:uid="{7B0055D9-88EE-4F93-9B33-941BED8351D8}"/>
    <cellStyle name="Celda vinculada 6" xfId="1092" xr:uid="{E7C56464-DE59-498E-BA8D-CDC9607F5F57}"/>
    <cellStyle name="Celda vinculada 7" xfId="1093" xr:uid="{EF25B860-388D-4D39-ABBC-272D7D36E807}"/>
    <cellStyle name="Celda vinculada 8" xfId="1094" xr:uid="{48F658BA-62EC-43A8-AEDB-3543B5B08E04}"/>
    <cellStyle name="Celda vinculada 9" xfId="1095" xr:uid="{F4532122-2E38-49B8-9E00-9464DAC71C49}"/>
    <cellStyle name="Cents" xfId="13132" xr:uid="{56C4B256-807A-47F7-80A9-94152A3E8233}"/>
    <cellStyle name="Check Cell" xfId="53418" xr:uid="{FC01F80B-B486-4DBA-9E45-DD6FFA154F1B}"/>
    <cellStyle name="Check Cell 2" xfId="13133" xr:uid="{DAB29BE0-3745-41CF-8616-9F365469EE1D}"/>
    <cellStyle name="Check Cell 2 2" xfId="49650" xr:uid="{D2BC9F0C-611A-466E-8D03-498ECAC382B2}"/>
    <cellStyle name="Check Cell 3" xfId="13134" xr:uid="{1E958C8C-BC99-4A6F-8E20-A039DD9E46BB}"/>
    <cellStyle name="Check Cell 3 2" xfId="49651" xr:uid="{CF5F382D-0406-486F-8B39-6DE62D36D95D}"/>
    <cellStyle name="Code" xfId="13135" xr:uid="{7293A0F7-926A-432F-AC9E-A1576939D687}"/>
    <cellStyle name="Code 2" xfId="48785" xr:uid="{169CFA87-1748-4AFD-A9D2-DC8C1C9C19E9}"/>
    <cellStyle name="Code Section" xfId="13136" xr:uid="{E40AE825-B772-4F8F-90AE-0F26B119A373}"/>
    <cellStyle name="Collegamento ipertestuale" xfId="13137" xr:uid="{D8430A54-387F-424F-9B71-778FA0C1BBE5}"/>
    <cellStyle name="Collegamento ipertestuale visitato" xfId="13138" xr:uid="{890DCEE7-F55C-4B00-8A94-47B77362966A}"/>
    <cellStyle name="collegato altro file" xfId="13139" xr:uid="{CD2B7023-8FF8-41D5-8FF1-AAFE2C2778C2}"/>
    <cellStyle name="Collegato altro foglio" xfId="13140" xr:uid="{A294334C-82FE-4660-AB73-C23FF17BD0A5}"/>
    <cellStyle name="ColumnHeading" xfId="13141" xr:uid="{DB9FE333-31E4-4E06-AD39-9B87517FBE33}"/>
    <cellStyle name="Coma0" xfId="13142" xr:uid="{AB908C06-7346-4297-AF40-BCD8960F4F68}"/>
    <cellStyle name="Coma1" xfId="13143" xr:uid="{0D3E2B0B-BF1F-4A13-9B7C-6A0C2049E94E}"/>
    <cellStyle name="Comma" xfId="35" xr:uid="{CC065BED-03AA-6E4D-801F-85EA3C15638D}"/>
    <cellStyle name="Comma 0" xfId="13144" xr:uid="{105D59F4-AF0B-48F4-8010-E6E955F834E8}"/>
    <cellStyle name="Comma 10" xfId="13145" xr:uid="{5595782D-58A3-4610-B116-300D2E9BCE3A}"/>
    <cellStyle name="Comma 10 2" xfId="13146" xr:uid="{E31FC96D-FACD-423B-B6E6-99D65A38D45C}"/>
    <cellStyle name="Comma 11" xfId="53376" xr:uid="{7692DCCB-9B04-4242-B86F-1F5DE0AC30DE}"/>
    <cellStyle name="Comma 12" xfId="53380" xr:uid="{088452DD-682D-4336-A961-877E70B09A7F}"/>
    <cellStyle name="Comma 12 2" xfId="13147" xr:uid="{9D8F51B2-43CF-498E-9A1D-26087532ACA1}"/>
    <cellStyle name="Comma 13" xfId="53388" xr:uid="{86CF7115-A038-4F64-8C0A-8ADF162ABE38}"/>
    <cellStyle name="Comma 14" xfId="13148" xr:uid="{688815C6-03F7-4A44-A936-71DD9AEAC9DC}"/>
    <cellStyle name="Comma 16" xfId="13149" xr:uid="{1BF2E714-4A86-4D11-B834-18E78C7FF24A}"/>
    <cellStyle name="Comma 17" xfId="13150" xr:uid="{D503ECC4-A2F4-4329-AB02-A34F016F2423}"/>
    <cellStyle name="Comma 2" xfId="13151" xr:uid="{ACB4E8D6-6397-46C1-AEFB-E3D9E87BE1F5}"/>
    <cellStyle name="Comma 2 10" xfId="13152" xr:uid="{D7CA2C33-C824-49C0-A7BA-3455E4E3F00A}"/>
    <cellStyle name="Comma 2 11" xfId="13153" xr:uid="{FAE3CB64-045B-4DBD-8C19-52CD15AA05F6}"/>
    <cellStyle name="Comma 2 12" xfId="13154" xr:uid="{6C1892AB-0C24-425A-852D-EBEE9B47B664}"/>
    <cellStyle name="Comma 2 13" xfId="13155" xr:uid="{71E53EB3-AD6C-4E8A-9638-2744EA14E06A}"/>
    <cellStyle name="Comma 2 14" xfId="13156" xr:uid="{30E658B1-361B-4A9E-9609-B6775FE09918}"/>
    <cellStyle name="Comma 2 15" xfId="13157" xr:uid="{7A2B00FF-F5E7-424E-805F-B73997231D28}"/>
    <cellStyle name="Comma 2 16" xfId="13158" xr:uid="{308DA5F0-D0F7-476A-A943-C1A4C9C29472}"/>
    <cellStyle name="Comma 2 17" xfId="13159" xr:uid="{6ED8FEE7-6A75-4EC0-8CEF-1CD8A311019B}"/>
    <cellStyle name="Comma 2 18" xfId="13160" xr:uid="{CEFAA25A-9166-4176-9DED-AF221C3EFBAB}"/>
    <cellStyle name="Comma 2 19" xfId="13161" xr:uid="{9D349FCC-1E8F-468E-881A-70A31394B7B6}"/>
    <cellStyle name="Comma 2 2" xfId="13162" xr:uid="{8F5B4460-B23B-46C2-B679-B1E553DD122A}"/>
    <cellStyle name="Comma 2 2 2" xfId="20" xr:uid="{7E999077-5337-284A-AF07-25BF9BDC9116}"/>
    <cellStyle name="Comma 2 2 2 2" xfId="13163" xr:uid="{60B3498C-D74F-4E17-BBE8-18F029DF825E}"/>
    <cellStyle name="Comma 2 20" xfId="13164" xr:uid="{125565D8-CA43-4F40-BD75-32048B69AF2C}"/>
    <cellStyle name="Comma 2 21" xfId="13165" xr:uid="{6434711A-6DE7-403C-B66D-A32B17C40D52}"/>
    <cellStyle name="Comma 2 22" xfId="13166" xr:uid="{4964B526-8598-4835-9165-CC25CED0C9CB}"/>
    <cellStyle name="Comma 2 23" xfId="13167" xr:uid="{F8CD9CAF-313C-440A-91D6-BE3F16E05536}"/>
    <cellStyle name="Comma 2 24" xfId="13168" xr:uid="{EBCD72EB-6FA9-40D2-9A05-4E965D8079E8}"/>
    <cellStyle name="Comma 2 25" xfId="13169" xr:uid="{84966236-1D0E-4901-8EFA-9C6E58C78EB4}"/>
    <cellStyle name="Comma 2 26" xfId="13170" xr:uid="{62F6146C-0C20-4574-8645-E12E50785BA7}"/>
    <cellStyle name="Comma 2 27" xfId="13171" xr:uid="{243E1D7C-3457-4AE7-B33D-47A07478D781}"/>
    <cellStyle name="Comma 2 28" xfId="13172" xr:uid="{1F6E0BF5-3ACA-4697-9383-444FAD972DF3}"/>
    <cellStyle name="Comma 2 29" xfId="49652" xr:uid="{7320A658-7DED-4C95-ACCC-C967BA9A1F9F}"/>
    <cellStyle name="Comma 2 3" xfId="13173" xr:uid="{2EC8A945-048F-4CA1-BA15-085BD4F12B49}"/>
    <cellStyle name="Comma 2 4" xfId="13174" xr:uid="{92B779E1-BBE6-4CA6-9648-64872E44F290}"/>
    <cellStyle name="Comma 2 5" xfId="13175" xr:uid="{566E7AFC-261A-45CC-B22E-B4ED85929387}"/>
    <cellStyle name="Comma 2 6" xfId="13176" xr:uid="{424BF030-FCD6-4950-A363-CBDF6A91D66A}"/>
    <cellStyle name="Comma 2 7" xfId="13177" xr:uid="{8EE8158E-BD75-4CC8-8FC2-16A5229FF522}"/>
    <cellStyle name="Comma 2 8" xfId="13178" xr:uid="{725CCE8A-7A3A-498D-B8EE-E1EE91EE0EB1}"/>
    <cellStyle name="Comma 2 9" xfId="13179" xr:uid="{852F5998-84AB-41D1-9658-ED05C47850F4}"/>
    <cellStyle name="Comma 21" xfId="13180" xr:uid="{5528B3FA-1566-42E5-9F40-3FBEC4B32774}"/>
    <cellStyle name="Comma 24" xfId="13181" xr:uid="{58161A14-9968-4C82-8D09-4F191D8EE338}"/>
    <cellStyle name="Comma 27" xfId="13182" xr:uid="{4464DE39-AE1A-462C-A2F2-52FE28A1C6A1}"/>
    <cellStyle name="Comma 3" xfId="46" xr:uid="{A5CC34A2-B255-4CF2-ADC7-1BEEAC020EC8}"/>
    <cellStyle name="Comma 3 2" xfId="13183" xr:uid="{9FF9923A-50E1-47B5-B787-2AAECE24CCE2}"/>
    <cellStyle name="Comma 4" xfId="13184" xr:uid="{5B3EC812-BE8B-480C-A01F-D8D27089B471}"/>
    <cellStyle name="Comma 4 2" xfId="13185" xr:uid="{BDC5CE2E-91AE-483C-BB4B-1A86EFA3CA00}"/>
    <cellStyle name="Comma 5" xfId="13186" xr:uid="{45F01AB0-82F5-4426-A755-D398488428AF}"/>
    <cellStyle name="Comma 5 2" xfId="13187" xr:uid="{86B77FF4-87FA-4B0D-BEC7-FCA065D95885}"/>
    <cellStyle name="Comma 6" xfId="13188" xr:uid="{5AD318B4-3E5C-48A8-A2E1-D1037E07266E}"/>
    <cellStyle name="Comma 7" xfId="13189" xr:uid="{2F2F7639-97E9-40EE-9733-2C397A27D7E3}"/>
    <cellStyle name="Comma 7 2" xfId="13190" xr:uid="{55176AA0-3CFA-4F53-86D8-D1D99B7D4C66}"/>
    <cellStyle name="Comma 8" xfId="13191" xr:uid="{CD137718-B428-4834-8656-B722F55A94E3}"/>
    <cellStyle name="Comma 8 2" xfId="13192" xr:uid="{2F75F253-7F5E-4C30-BA7F-5E1EF72B5055}"/>
    <cellStyle name="Comma 9" xfId="13193" xr:uid="{CE1F321E-3959-4FFC-BA00-6BF6EAEB44D8}"/>
    <cellStyle name="Comma 9 2" xfId="13194" xr:uid="{7938BA3E-C3B8-41C8-8993-0C29630AD9A8}"/>
    <cellStyle name="Comma Cents" xfId="13195" xr:uid="{C64A90C7-E7F6-4D6E-98AD-584A500D35D3}"/>
    <cellStyle name="Comma0" xfId="13196" xr:uid="{7E7ECDB1-EAC1-47D7-BC54-FBACDBF16B60}"/>
    <cellStyle name="Comma0 - Estilo3" xfId="13197" xr:uid="{1F8488E9-095E-4F6D-A7E7-9432928E9308}"/>
    <cellStyle name="Comma0 - Modelo1" xfId="13198" xr:uid="{2AA7E700-9EE2-47FD-881E-C4FCAE41C918}"/>
    <cellStyle name="Comma0 - Modelo1 2" xfId="13199" xr:uid="{525640C4-E57A-4BAC-B437-A583796C89EF}"/>
    <cellStyle name="Comma0 - Modelo1_Margen" xfId="42096" xr:uid="{457CED68-967B-4076-ADAA-9F8CDBD9737E}"/>
    <cellStyle name="Comma0 - Style1" xfId="1097" xr:uid="{AE0A6EAF-3391-4C55-9273-E33EBE2276E0}"/>
    <cellStyle name="Comma0 - Style1 2" xfId="1098" xr:uid="{4CEC5E8B-9736-4FBC-ACD0-FEBEA32BDE3B}"/>
    <cellStyle name="Comma0 - Style1 2 2" xfId="48786" xr:uid="{B8425C56-06F2-4F2F-BFCA-485BF96D1537}"/>
    <cellStyle name="Comma0 - Style1_Margen" xfId="42097" xr:uid="{652ED963-3ECC-43A5-9144-87F23319DD9E}"/>
    <cellStyle name="Comma0 - Style2" xfId="1099" xr:uid="{4EF697FD-E763-4B7E-AB22-0C1BDA4CDB3F}"/>
    <cellStyle name="Comma0 - Style2 2" xfId="1100" xr:uid="{A22495F5-7D8C-44A6-9A92-572F15B1474F}"/>
    <cellStyle name="Comma0 - Style2 2 2" xfId="48787" xr:uid="{63D521EF-B427-434A-BE3B-47208CF0ED99}"/>
    <cellStyle name="Comma1 - Estilo1" xfId="13200" xr:uid="{4FBAD9E0-5579-4BFD-81E2-5C4099044014}"/>
    <cellStyle name="Comma1 - Modelo2" xfId="13201" xr:uid="{A9E227B3-6DFB-4949-951C-62172E74D9B3}"/>
    <cellStyle name="Comma1 - Modelo2 2" xfId="13202" xr:uid="{93064E43-B51F-4DE2-86CC-BEC907404154}"/>
    <cellStyle name="Comma1 - Modelo2_Margen" xfId="42098" xr:uid="{5D5ECD18-1766-4E41-9121-F4DD82BC2C8A}"/>
    <cellStyle name="Comma1 - Style1" xfId="1101" xr:uid="{996453C4-3584-4018-9887-CA4F9ABFFCA2}"/>
    <cellStyle name="Comma1 - Style1 2" xfId="1102" xr:uid="{CB371E28-787B-41F2-BD4B-A5F22ABF600E}"/>
    <cellStyle name="Comma1 - Style1 2 2" xfId="48788" xr:uid="{17B7E3C1-3C16-4BF0-8709-9FC9B775785B}"/>
    <cellStyle name="Comma1 - Style2" xfId="1103" xr:uid="{33F44BF7-0CD9-45F7-AD35-46E964E90037}"/>
    <cellStyle name="Comma1 - Style2 2" xfId="1104" xr:uid="{FDE0FD59-109E-4B5D-A70A-083DAA31BA11}"/>
    <cellStyle name="Comma1 - Style2 2 2" xfId="48789" xr:uid="{2BFEF899-15B9-4460-B62E-AA620AEE9FFC}"/>
    <cellStyle name="Comma1 - Style2_Margen" xfId="42099" xr:uid="{C8DBBAB7-7835-495E-8482-1B93C96F9B35}"/>
    <cellStyle name="Copied" xfId="1105" xr:uid="{145DB5C8-AA73-4D15-8C21-9C8FE15C5102}"/>
    <cellStyle name="Copied 2" xfId="1106" xr:uid="{C85BF513-F94C-45C2-8DC5-EB2F255EF451}"/>
    <cellStyle name="Copied 2 2" xfId="1107" xr:uid="{8EBB315F-3164-4C97-96DA-20D4F8B5864D}"/>
    <cellStyle name="Copied 2 3" xfId="48790" xr:uid="{6AB6234E-1127-448E-A7A8-26DF20B41755}"/>
    <cellStyle name="Copied_Margen" xfId="42100" xr:uid="{2FDC0E74-8A14-42D3-8DDD-7B393CE3B4C0}"/>
    <cellStyle name="COST1" xfId="1108" xr:uid="{7D66EB33-7341-4574-9590-6027CEB5D58E}"/>
    <cellStyle name="COST1 2" xfId="1109" xr:uid="{8B2EBBD6-1875-480C-ACB0-6FFB2FF28E2C}"/>
    <cellStyle name="COST1 2 2" xfId="48791" xr:uid="{B1730099-FC86-45DB-AED2-E7C908DB84DC}"/>
    <cellStyle name="COST1_Margen" xfId="42101" xr:uid="{6367B50A-34AE-409C-937F-7512E65A95CC}"/>
    <cellStyle name="CUADRO - Style1" xfId="13203" xr:uid="{9F0259B5-4819-4BE0-8835-9D806F33B912}"/>
    <cellStyle name="CUERPO - Style2" xfId="13204" xr:uid="{C37B3D87-E130-494A-91FB-52FF6608982B}"/>
    <cellStyle name="Currency" xfId="13205" xr:uid="{893435D7-669C-4C9D-91B2-B6C45C3A7879}"/>
    <cellStyle name="Currency [0] U" xfId="13206" xr:uid="{BF57C2FD-84E1-440E-A7D1-41A776CCD576}"/>
    <cellStyle name="Currency [1]" xfId="13207" xr:uid="{9CDBF1D4-7AF5-4A48-A20C-642233D4C7DD}"/>
    <cellStyle name="Currency [2]" xfId="13208" xr:uid="{46EF4689-86FD-48DA-9A12-A6CFAA4568E0}"/>
    <cellStyle name="Currency [2] U" xfId="13209" xr:uid="{AB65E9D3-A5B0-4B43-B53B-F49C4EF5C6BD}"/>
    <cellStyle name="Currency [2]_040805 HLH joint financial model v0.3j" xfId="13210" xr:uid="{DF3ECD67-2955-4445-99CD-CCA2DFF2B552}"/>
    <cellStyle name="Currency 0" xfId="13211" xr:uid="{6969D6A0-989A-4734-A85F-F52EE7FF1828}"/>
    <cellStyle name="Currency 11" xfId="13212" xr:uid="{6F1B2748-6819-4F2D-ABE9-88AA109A0A64}"/>
    <cellStyle name="Currency 2" xfId="13213" xr:uid="{AF931C53-10F9-451E-B0DB-4B20ED8103C0}"/>
    <cellStyle name="Currency 2 2" xfId="13214" xr:uid="{AAAEF7AA-A639-470D-B30B-A0D2F27184C1}"/>
    <cellStyle name="Currency 2 3" xfId="13215" xr:uid="{B678622A-762C-4B79-885C-52F2E575364B}"/>
    <cellStyle name="Currency 2 4" xfId="13216" xr:uid="{66FEF127-DBB9-4EE8-BA92-056176FF4E18}"/>
    <cellStyle name="Currency 2 5" xfId="13217" xr:uid="{3F7AFD86-DBDF-49C3-9859-8AEC402462CB}"/>
    <cellStyle name="Currency 2 6" xfId="49653" xr:uid="{863543D7-1478-4F58-B709-3680BC8338F2}"/>
    <cellStyle name="Currency 3" xfId="42102" xr:uid="{65591035-8DEE-4F32-9B2C-588483AD585B}"/>
    <cellStyle name="Currency 4" xfId="42103" xr:uid="{1ED0D3B8-A25A-4DA9-B5AA-0F30B4890EE7}"/>
    <cellStyle name="Currency0" xfId="13218" xr:uid="{BDEC64CC-4B6E-41D4-B2AE-3772B6DFB218}"/>
    <cellStyle name="Dash" xfId="13219" xr:uid="{43D94437-2AA4-4F43-BB98-622EC38841FA}"/>
    <cellStyle name="Date" xfId="13220" xr:uid="{D2982AB7-8AAC-4023-8DBB-0B3A0EC4E53C}"/>
    <cellStyle name="Date &amp; Time" xfId="13221" xr:uid="{9983E7E4-2BF1-42E3-96A3-E84FDEC019BE}"/>
    <cellStyle name="Date [mm-d-yyyy]" xfId="13222" xr:uid="{D86598CD-BDC4-4DDD-AAEB-1FB3B686E974}"/>
    <cellStyle name="Date [mmm-d-yyyy]" xfId="13223" xr:uid="{46DBD16A-5AE8-4DB2-81C0-43E9AADFD0E6}"/>
    <cellStyle name="Date [mmm-yy]" xfId="13224" xr:uid="{16E77F35-3018-4DC8-AA1B-AA9D94C3513B}"/>
    <cellStyle name="Date [mmm-yyyy]" xfId="13225" xr:uid="{6186B8F9-75A6-4CCD-A721-F63993158492}"/>
    <cellStyle name="Date [mmm-yyyy] 2" xfId="48792" xr:uid="{0ECE840C-345C-4E70-9CFA-DF60F7F29935}"/>
    <cellStyle name="Date Aligned" xfId="13226" xr:uid="{7CB58BD6-9DEE-42AB-BB5C-5847027AF03C}"/>
    <cellStyle name="Date U" xfId="13227" xr:uid="{8A0EE5AC-2182-4FE3-8487-DBB597724E06}"/>
    <cellStyle name="Date_040805 HLH joint financial model v0.3j" xfId="13228" xr:uid="{A457BAC5-FB06-4493-8736-8DF36FA0F5FD}"/>
    <cellStyle name="Date2" xfId="13229" xr:uid="{1967A11D-7906-4996-9177-BD9A768F9CF7}"/>
    <cellStyle name="Decimal [0]" xfId="13230" xr:uid="{E620ADF0-F208-4375-A9DC-A6B3BBC18E6D}"/>
    <cellStyle name="Decimal [2]" xfId="13231" xr:uid="{A3CDE308-1C9F-48C4-922D-BA1D1CEC1097}"/>
    <cellStyle name="Decimal [2] U" xfId="13232" xr:uid="{4B96F7B1-43BE-4F65-908F-ADF023EAD3E4}"/>
    <cellStyle name="Decimal [4]" xfId="13233" xr:uid="{223A5730-61B5-4440-B461-04A1EC3B7AA5}"/>
    <cellStyle name="Decimal [4] U" xfId="13234" xr:uid="{56B29F6A-3D1C-4B9A-9E1E-49C22B08E268}"/>
    <cellStyle name="Delta percentuale" xfId="13235" xr:uid="{1913E060-DFAB-4494-B9C0-2A427406862D}"/>
    <cellStyle name="Design" xfId="13236" xr:uid="{6445D1CF-79DB-486A-BA6D-D1F39EE1E229}"/>
    <cellStyle name="Dia" xfId="1110" xr:uid="{1B702B50-DA3D-4AEC-9CAD-69A5D38313A7}"/>
    <cellStyle name="Dia 2" xfId="1111" xr:uid="{C572EF1B-5062-40B8-ACFC-278E32EE6FDD}"/>
    <cellStyle name="Dia_Margen" xfId="42104" xr:uid="{AE98B6C3-F78A-42A3-A272-29ACCDC6E30D}"/>
    <cellStyle name="Diseño" xfId="1112" xr:uid="{FDEBD098-C7E6-4FAE-A515-6A2047921288}"/>
    <cellStyle name="Diseño 10" xfId="1113" xr:uid="{C6CC5E5B-D3EC-44E7-9C9C-04B0EFA14364}"/>
    <cellStyle name="Diseño 10 2" xfId="1114" xr:uid="{CECB4F2A-9EAB-40C6-9EC2-7453AD53457E}"/>
    <cellStyle name="Diseño 10 2 2" xfId="48794" xr:uid="{21BDD896-6EBA-4225-B399-FAC8149D5048}"/>
    <cellStyle name="Diseño 10 3" xfId="48793" xr:uid="{AD641E9F-4CA8-4D41-A14E-6B97FDDD04A8}"/>
    <cellStyle name="Diseño 11" xfId="1115" xr:uid="{0F5C7881-CE71-41C1-B735-160FAAF587E7}"/>
    <cellStyle name="Diseño 11 2" xfId="1116" xr:uid="{528CB675-B52C-4B5F-9EA0-BF0E24B440F3}"/>
    <cellStyle name="Diseño 11 3" xfId="48795" xr:uid="{B590B77C-99D0-4B43-AFBE-00A8586D6195}"/>
    <cellStyle name="Diseño 12" xfId="1117" xr:uid="{9681C341-A3FB-445E-AC08-2FDF38FD5A45}"/>
    <cellStyle name="Diseño 12 2" xfId="1118" xr:uid="{8E89B562-5604-47B0-B6F7-2A614C5F6CB1}"/>
    <cellStyle name="Diseño 12 3" xfId="48796" xr:uid="{D78D4E97-C96C-4ADF-88CE-7F7F30C95770}"/>
    <cellStyle name="Diseño 13" xfId="1119" xr:uid="{D8545AF3-9756-4287-96C9-D36E9A004BBA}"/>
    <cellStyle name="Diseño 13 2" xfId="48797" xr:uid="{62CB9B41-5B3A-4D8A-9537-061DB85B29FE}"/>
    <cellStyle name="Diseño 14" xfId="1120" xr:uid="{D9FC0687-A98C-4B74-A7AF-918EC5846E2E}"/>
    <cellStyle name="Diseño 14 2" xfId="48798" xr:uid="{B0D951DB-F71F-4511-89BF-5DE5ACFCB005}"/>
    <cellStyle name="Diseño 15" xfId="1121" xr:uid="{67E2316F-2800-48C6-A609-21D0C7B30604}"/>
    <cellStyle name="Diseño 15 2" xfId="48799" xr:uid="{0092D8CC-EA2D-47A7-9550-65A523253FFE}"/>
    <cellStyle name="Diseño 16" xfId="1122" xr:uid="{6A9F4FCA-0033-4F56-B79E-7A42870AACE6}"/>
    <cellStyle name="Diseño 16 2" xfId="48800" xr:uid="{87E91A92-B27E-4A25-8E8A-29364D5CD083}"/>
    <cellStyle name="Diseño 17" xfId="1123" xr:uid="{1481DB00-4C9D-442B-AD21-CF6103526AC0}"/>
    <cellStyle name="Diseño 17 2" xfId="48801" xr:uid="{7BCECEED-98A6-4D2D-8670-D99A64AD1EAC}"/>
    <cellStyle name="Diseño 18" xfId="1124" xr:uid="{0D8A0F20-044F-4775-AF43-F5C7C23BCC33}"/>
    <cellStyle name="Diseño 18 2" xfId="48802" xr:uid="{60847AFD-E694-4BB2-9277-CA794025DECD}"/>
    <cellStyle name="Diseño 19" xfId="1125" xr:uid="{02C06ED9-A7B1-46D7-ADD1-BBACAFF01389}"/>
    <cellStyle name="Diseño 19 2" xfId="48803" xr:uid="{E990E514-287B-4ECE-A28E-4BD8D4E488AD}"/>
    <cellStyle name="Diseño 2" xfId="1126" xr:uid="{BB4C8B1C-2110-4D53-956D-6F6D3A4B825D}"/>
    <cellStyle name="Diseño 2 2" xfId="1127" xr:uid="{D772BFC9-1C42-4E45-8026-015F0BCEC91A}"/>
    <cellStyle name="Diseño 2 2 2" xfId="48805" xr:uid="{785A4F59-E948-4649-ADAA-F0AF8E14A35E}"/>
    <cellStyle name="Diseño 2 3" xfId="13237" xr:uid="{5C31BFF4-965A-486A-86EC-C7799AD13BA7}"/>
    <cellStyle name="Diseño 2 4" xfId="48804" xr:uid="{36179977-09DD-4F49-AC92-5B1D4214C552}"/>
    <cellStyle name="Diseño 2_Margen" xfId="42105" xr:uid="{AE1A2806-23BE-4A91-8BDC-19E60AD84446}"/>
    <cellStyle name="Diseño 20" xfId="1128" xr:uid="{6ADB0274-2C55-48BD-B08C-D380F25D6D58}"/>
    <cellStyle name="Diseño 20 2" xfId="48806" xr:uid="{A9DDBCD3-888A-4358-994E-A6EF070CBB99}"/>
    <cellStyle name="Diseño 21" xfId="1129" xr:uid="{70FAF56F-8049-47E5-8171-491F1060C6ED}"/>
    <cellStyle name="Diseño 21 2" xfId="48807" xr:uid="{39E9E28F-7306-4CDE-93FE-8B11E0ABA327}"/>
    <cellStyle name="Diseño 22" xfId="1130" xr:uid="{06464E51-E754-4B93-965A-25B058A4ACA8}"/>
    <cellStyle name="Diseño 22 2" xfId="48808" xr:uid="{0694182F-42D3-4308-9359-629AFAC33D55}"/>
    <cellStyle name="Diseño 23" xfId="1131" xr:uid="{5308AEEC-9495-4D92-8FDA-781C51202DCA}"/>
    <cellStyle name="Diseño 23 2" xfId="48809" xr:uid="{799EED00-9937-424D-94B3-3093BE217D8B}"/>
    <cellStyle name="Diseño 24" xfId="1132" xr:uid="{C2209FB5-2BEF-4182-B727-6151E3DE957C}"/>
    <cellStyle name="Diseño 24 2" xfId="48810" xr:uid="{D80D8D60-D3CB-4DDE-8085-3AA4C0066CA3}"/>
    <cellStyle name="Diseño 25" xfId="1133" xr:uid="{E9301AB0-A6DB-4FA3-BAC7-E59787F0AA51}"/>
    <cellStyle name="Diseño 25 2" xfId="48811" xr:uid="{D94B277B-C1EF-46D4-B063-B00524A2FECD}"/>
    <cellStyle name="Diseño 26" xfId="1134" xr:uid="{8C32DD51-8E9C-41A2-9B63-5A6DB8D0683C}"/>
    <cellStyle name="Diseño 26 2" xfId="48812" xr:uid="{E7E8A209-0DC7-46C3-9A9F-5AEFA6D13896}"/>
    <cellStyle name="Diseño 27" xfId="1135" xr:uid="{CCDB42F0-2521-4701-9F89-F3978A16E970}"/>
    <cellStyle name="Diseño 27 2" xfId="48813" xr:uid="{8A2D1361-ECAF-418A-871E-D7597A110F32}"/>
    <cellStyle name="Diseño 28" xfId="1136" xr:uid="{3778F367-C08E-4C4F-9F74-476B6F500E83}"/>
    <cellStyle name="Diseño 28 2" xfId="48814" xr:uid="{F27EBF3A-8E99-4C91-B5C7-6A7179347EA5}"/>
    <cellStyle name="Diseño 29" xfId="1137" xr:uid="{6C06AFAE-B0D1-49E1-BAE4-596AC1A0EC48}"/>
    <cellStyle name="Diseño 29 2" xfId="1138" xr:uid="{757B7A23-FD9E-4D49-8122-F78593EC46D9}"/>
    <cellStyle name="Diseño 29 3" xfId="48815" xr:uid="{D83AEF80-42A8-4C1F-8E5A-463C56D29806}"/>
    <cellStyle name="Diseño 3" xfId="1139" xr:uid="{8CB7CC43-E9E0-48CD-9531-D7C6BFE67665}"/>
    <cellStyle name="Diseño 3 2" xfId="1140" xr:uid="{4B13FDA1-0DAE-48E2-BC99-51462B2D1198}"/>
    <cellStyle name="Diseño 3 2 2" xfId="49654" xr:uid="{C95EBC66-1386-499F-85A9-E1C9F10C8D5F}"/>
    <cellStyle name="Diseño 3 3" xfId="48816" xr:uid="{11378980-3AB2-49D5-AC64-318929BCA6F6}"/>
    <cellStyle name="Diseño 3_Margen" xfId="42106" xr:uid="{8558334D-BA63-4C8D-A06F-8CB2575781D0}"/>
    <cellStyle name="Diseño 30" xfId="1141" xr:uid="{049B9B0F-83CB-4026-9753-8ADD93BC65E6}"/>
    <cellStyle name="Diseño 30 2" xfId="48817" xr:uid="{17BE8F15-C86B-4940-97D9-E03ECA4B76FA}"/>
    <cellStyle name="Diseño 31" xfId="1142" xr:uid="{F6884E57-2774-4B4E-895E-867A686BE45D}"/>
    <cellStyle name="Diseño 31 2" xfId="48818" xr:uid="{760FEF8C-350D-4D9A-AA6A-AF5CF6F7E76C}"/>
    <cellStyle name="Diseño 32" xfId="1143" xr:uid="{80F5B85C-15EB-4797-92C9-FC4B2CD2B644}"/>
    <cellStyle name="Diseño 32 2" xfId="48819" xr:uid="{B80241CD-CBBE-434B-BF10-7235D62290E8}"/>
    <cellStyle name="Diseño 33" xfId="1144" xr:uid="{14FE5134-F625-454E-9109-6EE9211F4122}"/>
    <cellStyle name="Diseño 33 2" xfId="48820" xr:uid="{0BE6FFF9-AC8D-4EA6-A388-724EE4D0305A}"/>
    <cellStyle name="Diseño 34" xfId="1145" xr:uid="{6F80A40C-1A0E-4A10-B522-6DCCC71A6E35}"/>
    <cellStyle name="Diseño 34 2" xfId="48821" xr:uid="{93DB1825-FB61-4160-9522-EAD695062354}"/>
    <cellStyle name="Diseño 35" xfId="1146" xr:uid="{3EBE89AB-C067-4FA3-A702-BA143705EEB9}"/>
    <cellStyle name="Diseño 35 2" xfId="48822" xr:uid="{F75FFA7B-02B9-44B8-80EF-EE0343BACED5}"/>
    <cellStyle name="Diseño 36" xfId="1147" xr:uid="{72360513-CFFD-41E8-A979-69364011EBD1}"/>
    <cellStyle name="Diseño 36 2" xfId="48823" xr:uid="{0DFD7731-31FB-4B34-ABE4-E39F5A8E69C2}"/>
    <cellStyle name="Diseño 37" xfId="1148" xr:uid="{2A8DD7FB-2863-443E-8D0A-46D9DC40C222}"/>
    <cellStyle name="Diseño 37 2" xfId="48824" xr:uid="{75639BC9-DF27-43F5-87E4-50B709EF0537}"/>
    <cellStyle name="Diseño 38" xfId="1149" xr:uid="{86087CEC-4967-461D-B445-483D4CD06B0B}"/>
    <cellStyle name="Diseño 38 2" xfId="48825" xr:uid="{12C853CF-8CB3-43DA-848B-189F6BFFC115}"/>
    <cellStyle name="Diseño 39" xfId="1150" xr:uid="{6F44D151-15D7-487B-A3CC-EE753AB2D5E3}"/>
    <cellStyle name="Diseño 4" xfId="1151" xr:uid="{DF9443CB-A3CA-46CE-B789-0786AEA521EF}"/>
    <cellStyle name="Diseño 4 2" xfId="1152" xr:uid="{66A2A543-301E-4769-BA23-33FD3DB6F900}"/>
    <cellStyle name="Diseño 4 3" xfId="48826" xr:uid="{77B35328-94E7-4E4D-BD2B-531F0AEFB461}"/>
    <cellStyle name="Diseño 4_Margen" xfId="42107" xr:uid="{1DA981F1-B1A0-48C4-83D1-8F0A5894C5F1}"/>
    <cellStyle name="Diseño 40" xfId="1153" xr:uid="{CFE3A09C-0256-4261-8430-291F29C74B2D}"/>
    <cellStyle name="Diseño 41" xfId="1154" xr:uid="{0337B45E-E549-4129-B798-C9E40CEBB602}"/>
    <cellStyle name="Diseño 42" xfId="1155" xr:uid="{DD4B30EB-027C-42EF-8427-08E620A8E7EA}"/>
    <cellStyle name="Diseño 43" xfId="1156" xr:uid="{D0DB3B3D-FC92-44AA-ABF9-8D9AA44A107A}"/>
    <cellStyle name="Diseño 44" xfId="1157" xr:uid="{46D70EDC-1242-49AA-B047-45943CB429C2}"/>
    <cellStyle name="Diseño 45" xfId="1158" xr:uid="{79BCF44E-06C4-462B-9557-9A1772786706}"/>
    <cellStyle name="Diseño 46" xfId="1159" xr:uid="{3A70592E-EAEF-492A-898A-D9AE9BD0ECC9}"/>
    <cellStyle name="Diseño 47" xfId="1160" xr:uid="{B22EF909-B3DE-4F90-B015-356C2085C09F}"/>
    <cellStyle name="Diseño 48" xfId="1161" xr:uid="{068F35FE-64BB-4280-BF21-B8A0F6941FE3}"/>
    <cellStyle name="Diseño 49" xfId="1162" xr:uid="{0B75134D-4B59-4B10-B9B7-876EFD4A2C7B}"/>
    <cellStyle name="Diseño 5" xfId="1163" xr:uid="{3DF1AA44-7030-4F57-8F78-02FDAC334057}"/>
    <cellStyle name="Diseño 5 2" xfId="1164" xr:uid="{AE1F5493-2555-414A-AB02-43C54991499B}"/>
    <cellStyle name="Diseño 5 3" xfId="48827" xr:uid="{24F4A347-B9DB-4306-ACDC-76B22F9A539A}"/>
    <cellStyle name="Diseño 5_Margen" xfId="42108" xr:uid="{BE995F62-F656-44EE-8408-67D1FADEA03B}"/>
    <cellStyle name="Diseño 50" xfId="1165" xr:uid="{30106BB4-222C-49CC-9A9F-8A271B5C0D80}"/>
    <cellStyle name="Diseño 51" xfId="1166" xr:uid="{805D80F2-294F-40CF-A878-72DCEA3B1BCD}"/>
    <cellStyle name="Diseño 52" xfId="1167" xr:uid="{50C8A722-7527-4007-9DC7-87859B9DD363}"/>
    <cellStyle name="Diseño 53" xfId="1168" xr:uid="{B9417764-2A61-4DA4-998E-4D911FE44926}"/>
    <cellStyle name="Diseño 54" xfId="1169" xr:uid="{702A4B03-21C9-4DB4-8E19-4ED4DB2B1225}"/>
    <cellStyle name="Diseño 55" xfId="1170" xr:uid="{B0568E4E-5780-460F-9A69-8CD7FAE4CAA2}"/>
    <cellStyle name="Diseño 56" xfId="1171" xr:uid="{65C6E084-51C8-4849-BF9D-EDEB0807CC03}"/>
    <cellStyle name="Diseño 57" xfId="1172" xr:uid="{A877B97B-6E86-4EE7-A126-278932F7E6DD}"/>
    <cellStyle name="Diseño 58" xfId="1173" xr:uid="{DA0248F4-F2CA-44DC-A41E-C676E02EE9B0}"/>
    <cellStyle name="Diseño 6" xfId="1174" xr:uid="{112B6660-5579-4C71-952E-05EAE3D40077}"/>
    <cellStyle name="Diseño 6 2" xfId="1175" xr:uid="{DBF71605-EBE4-4DA1-9346-FCE88C941C55}"/>
    <cellStyle name="Diseño 6 3" xfId="48828" xr:uid="{6B6F34D6-E11D-44F7-9D5D-408D0DEDFE7F}"/>
    <cellStyle name="Diseño 6_Margen" xfId="42109" xr:uid="{EA88F07E-6968-41AC-AF27-758CD3376714}"/>
    <cellStyle name="Diseño 7" xfId="1176" xr:uid="{7509940B-0861-432B-8950-5B1415E00A6A}"/>
    <cellStyle name="Diseño 7 2" xfId="1177" xr:uid="{FB6F9F7F-3A7B-4F4C-9355-405C2B1F4FC1}"/>
    <cellStyle name="Diseño 7 3" xfId="48829" xr:uid="{063ED70E-1EEC-48A1-B994-6D792F95E854}"/>
    <cellStyle name="Diseño 7_Margen" xfId="42110" xr:uid="{7CF5299F-2773-403B-A2B9-C50964B06016}"/>
    <cellStyle name="Diseño 8" xfId="1178" xr:uid="{2208A1F2-B3EA-4AAB-82E4-58F1DE873B0B}"/>
    <cellStyle name="Diseño 8 2" xfId="1179" xr:uid="{8CD41A93-80AC-4407-8D53-B89489255836}"/>
    <cellStyle name="Diseño 8 3" xfId="48830" xr:uid="{46BEA02A-58E7-417C-8FA5-267000B9071C}"/>
    <cellStyle name="Diseño 8_Margen" xfId="42111" xr:uid="{D14EFD31-598D-46DC-BA16-C944A1BD2B23}"/>
    <cellStyle name="Diseño 9" xfId="1180" xr:uid="{4F7B22A6-5707-4569-80D8-0D7C183A387D}"/>
    <cellStyle name="Diseño 9 2" xfId="1181" xr:uid="{50FFB922-5398-4FDB-AAEE-656A3806DD65}"/>
    <cellStyle name="Diseño 9 3" xfId="48831" xr:uid="{7052E671-1B3F-4C88-B432-AB404D92CDD5}"/>
    <cellStyle name="Diseño 9_Margen" xfId="42112" xr:uid="{EDB0B08D-6B21-4851-8435-A7EA13917F2D}"/>
    <cellStyle name="Diseño_Copia de Sector Lujan Octubre 09 SF" xfId="13238" xr:uid="{6B0DCBA0-6680-429C-BFC4-3C5FDB7D1BDD}"/>
    <cellStyle name="Dotted Line" xfId="13239" xr:uid="{7CAFA5AF-6681-4A72-90E4-F469BB23D53C}"/>
    <cellStyle name="Emphasis 1" xfId="1182" xr:uid="{C4F99D86-DCEC-4295-9B53-3745C78FFF7A}"/>
    <cellStyle name="Emphasis 1 10" xfId="1183" xr:uid="{6F924C4C-E6EA-495B-87CB-F4DF83F780F3}"/>
    <cellStyle name="Emphasis 1 2" xfId="1184" xr:uid="{44F5D0DF-5B85-473D-81BA-99F6E355B9CA}"/>
    <cellStyle name="Emphasis 1 2 2" xfId="13240" xr:uid="{1E36CB95-E51F-427B-8F94-CD4541E4D869}"/>
    <cellStyle name="Emphasis 1 2 3" xfId="48832" xr:uid="{EC454004-F91F-46FE-AA72-8109860462FA}"/>
    <cellStyle name="Emphasis 1 3" xfId="1185" xr:uid="{C51C2BA4-96AC-4D8A-8467-84C24ABE3D92}"/>
    <cellStyle name="Emphasis 1 3 2" xfId="13241" xr:uid="{A639EA50-7D87-4CE2-864D-A0B2659FB28E}"/>
    <cellStyle name="Emphasis 1 3 3" xfId="48833" xr:uid="{972394C5-BA9B-4AD0-A05D-B906383FA9F9}"/>
    <cellStyle name="Emphasis 1 4" xfId="1186" xr:uid="{E37BDBA2-F6C9-4439-ACE1-A2E1CE3780EB}"/>
    <cellStyle name="Emphasis 1 5" xfId="1187" xr:uid="{DAE95326-EEB2-448E-B9BD-4D9E0412970C}"/>
    <cellStyle name="Emphasis 1 6" xfId="1188" xr:uid="{909E996C-BA75-4221-9946-C09791160A99}"/>
    <cellStyle name="Emphasis 1 7" xfId="1189" xr:uid="{1CDCB03C-DCFF-4AA7-8C1D-852DE0AAC7C7}"/>
    <cellStyle name="Emphasis 1 8" xfId="1190" xr:uid="{28BB972B-8C12-4CD9-9EAE-66860B056A19}"/>
    <cellStyle name="Emphasis 1 9" xfId="1191" xr:uid="{C450F2AD-D7F9-4696-9B85-57EEF279877B}"/>
    <cellStyle name="Emphasis 1_Margen" xfId="42113" xr:uid="{2E52C1F4-A242-4F1E-B07D-11D245BFAD64}"/>
    <cellStyle name="Emphasis 2" xfId="1192" xr:uid="{07456ED5-30EE-45FE-9405-E590CA797133}"/>
    <cellStyle name="Emphasis 2 10" xfId="1193" xr:uid="{82691DDD-3952-4B28-8EFC-0CD752894EB1}"/>
    <cellStyle name="Emphasis 2 2" xfId="1194" xr:uid="{5D67C287-EABD-4D96-8E84-6E9FEDDDDB97}"/>
    <cellStyle name="Emphasis 2 2 2" xfId="13242" xr:uid="{76B9EA79-BA2C-47EB-933E-400E2780A53E}"/>
    <cellStyle name="Emphasis 2 2 3" xfId="48834" xr:uid="{759428D6-088A-4C23-9FFE-21D317B98CB8}"/>
    <cellStyle name="Emphasis 2 3" xfId="1195" xr:uid="{BBDBE996-2A79-4CA1-95DD-D9335FE4D6B4}"/>
    <cellStyle name="Emphasis 2 3 2" xfId="13243" xr:uid="{338A606F-5CA7-4363-A35F-2DC8C4567DCA}"/>
    <cellStyle name="Emphasis 2 3 3" xfId="48835" xr:uid="{E509E5A5-CE0E-4052-8A4F-799921AE0F22}"/>
    <cellStyle name="Emphasis 2 4" xfId="1196" xr:uid="{35CAA0EA-F6A2-4EBA-B4A9-88D791717F20}"/>
    <cellStyle name="Emphasis 2 5" xfId="1197" xr:uid="{E03BF8C9-E1A3-4A42-BDCB-3C423349E8D4}"/>
    <cellStyle name="Emphasis 2 6" xfId="1198" xr:uid="{FA4608E3-F0A7-4A12-8F83-0DB691E0549E}"/>
    <cellStyle name="Emphasis 2 7" xfId="1199" xr:uid="{578C7E7A-37D3-48E3-A130-BBB6E065B5A4}"/>
    <cellStyle name="Emphasis 2 8" xfId="1200" xr:uid="{281F3D32-1F72-44E8-865D-53905CF5F55D}"/>
    <cellStyle name="Emphasis 2 9" xfId="1201" xr:uid="{4BC820FF-C457-4DD1-B939-1116C2548D01}"/>
    <cellStyle name="Emphasis 2_Margen" xfId="42114" xr:uid="{E73A40B4-F0A2-4137-AB8E-C2B775563F68}"/>
    <cellStyle name="Emphasis 3" xfId="1202" xr:uid="{704C15DD-447E-4158-90C5-EDCC178BF19D}"/>
    <cellStyle name="Emphasis 3 2" xfId="13244" xr:uid="{C41D3070-C5C0-488E-9374-BB619BC79BB0}"/>
    <cellStyle name="Emphasis 3_Margen" xfId="42115" xr:uid="{6F4FA3DC-1A8B-4A96-B7D5-8E277687EFCE}"/>
    <cellStyle name="Encabez1" xfId="1203" xr:uid="{F504FB3C-D69F-481B-B972-4E70C42E4079}"/>
    <cellStyle name="Encabez1 2" xfId="1204" xr:uid="{BDDC9CD5-F19C-4B05-8CA3-09F3503F697B}"/>
    <cellStyle name="Encabez1_Margen" xfId="42116" xr:uid="{E53A472C-9853-4433-976A-57CEE9547384}"/>
    <cellStyle name="Encabez2" xfId="1205" xr:uid="{47ED231A-62F8-48A8-950C-ED67A036D168}"/>
    <cellStyle name="Encabez2 2" xfId="1206" xr:uid="{427CF4E5-0526-4C55-82DA-1817ED34E608}"/>
    <cellStyle name="Encabez2_Margen" xfId="42117" xr:uid="{B0BCD2BA-A19A-420B-A5E8-A12C34B04A0D}"/>
    <cellStyle name="Encabezado 1 2" xfId="1448" xr:uid="{7C673F9E-83CD-42F3-AABA-6360BBF57520}"/>
    <cellStyle name="Encabezado 4 10" xfId="1207" xr:uid="{A3DCF8CD-968B-4F53-B556-F4D83690A693}"/>
    <cellStyle name="Encabezado 4 11" xfId="1208" xr:uid="{5AA3225B-0EB7-4066-85BC-EB00F51668C8}"/>
    <cellStyle name="Encabezado 4 12" xfId="1449" xr:uid="{4994D4B2-D32C-4D87-910E-5B6DBC0741D2}"/>
    <cellStyle name="Encabezado 4 2" xfId="1209" xr:uid="{370E8B17-1093-4693-9D7B-B4B75256D1A6}"/>
    <cellStyle name="Encabezado 4 2 2" xfId="1210" xr:uid="{3D8A541B-659B-4923-9EE2-9FBFFC79BC22}"/>
    <cellStyle name="Encabezado 4 2 2 2" xfId="48837" xr:uid="{2A63A141-95EA-46A3-B025-1A9159052181}"/>
    <cellStyle name="Encabezado 4 2 3" xfId="13245" xr:uid="{0EC37C2A-856E-4D8F-B80B-57C08958A1F9}"/>
    <cellStyle name="Encabezado 4 2 4" xfId="13246" xr:uid="{81301EE4-C828-4C04-A755-B27689C2A51B}"/>
    <cellStyle name="Encabezado 4 2 5" xfId="13247" xr:uid="{9654D75C-BE1E-4461-AF64-8BC210239AF5}"/>
    <cellStyle name="Encabezado 4 2 6" xfId="48836" xr:uid="{F0A5B4B6-0D37-452C-B161-17E93175EBC1}"/>
    <cellStyle name="Encabezado 4 2_Margen" xfId="42118" xr:uid="{6B5CFF41-DBA2-42FB-9886-A02B37A60610}"/>
    <cellStyle name="Encabezado 4 3" xfId="1211" xr:uid="{C96C8C05-E34D-43DE-980B-9D2EFA5BBDB8}"/>
    <cellStyle name="Encabezado 4 3 2" xfId="1212" xr:uid="{D7F68220-4B60-47A3-BD19-6477F222D340}"/>
    <cellStyle name="Encabezado 4 3 2 2" xfId="42119" xr:uid="{C8024B45-CA03-4892-BCD4-FE46F07FFA10}"/>
    <cellStyle name="Encabezado 4 3 2 3" xfId="42120" xr:uid="{102A408B-1F08-4773-8311-50E4F0F7520D}"/>
    <cellStyle name="Encabezado 4 3 2 4" xfId="42121" xr:uid="{A036FEEF-8808-439C-AB54-3955F67A474C}"/>
    <cellStyle name="Encabezado 4 3 2 5" xfId="48839" xr:uid="{5E4A47A7-AD82-44CC-9638-BEDEF36FD0DD}"/>
    <cellStyle name="Encabezado 4 3 3" xfId="13248" xr:uid="{840ADEAD-FECE-47B5-B04A-47CE00812980}"/>
    <cellStyle name="Encabezado 4 3 3 2" xfId="51717" xr:uid="{DCAD71C5-7383-461C-8393-580527556650}"/>
    <cellStyle name="Encabezado 4 3 4" xfId="48838" xr:uid="{120C4AB3-60F2-40E6-9F4A-2E56993436B4}"/>
    <cellStyle name="Encabezado 4 3_Margen" xfId="42122" xr:uid="{6A834E01-21C9-42A2-902A-6F23B437C3A6}"/>
    <cellStyle name="Encabezado 4 4" xfId="1213" xr:uid="{A7072636-753E-4053-B7EB-32E0CFF4E61A}"/>
    <cellStyle name="Encabezado 4 4 2" xfId="1214" xr:uid="{B7C5A1D3-056C-418B-8E50-F732BB62CB18}"/>
    <cellStyle name="Encabezado 4 4 2 2" xfId="42123" xr:uid="{553771D0-6125-49D3-A98F-DD3035940404}"/>
    <cellStyle name="Encabezado 4 4 3" xfId="42124" xr:uid="{E73E03B5-81D2-4539-93C3-55D1AA77EF26}"/>
    <cellStyle name="Encabezado 4 4 3 2" xfId="42125" xr:uid="{AE9B32BD-FB1D-459C-9A64-4C685C620B12}"/>
    <cellStyle name="Encabezado 4 4 4" xfId="42126" xr:uid="{A5F7CFED-0A87-416C-9328-BAA873737AE6}"/>
    <cellStyle name="Encabezado 4 4 5" xfId="42127" xr:uid="{B8A2EF74-525B-4A6C-96FF-69D3BF36253A}"/>
    <cellStyle name="Encabezado 4 4 6" xfId="48840" xr:uid="{7D8F50FC-AA29-41AC-B4B0-47410723B692}"/>
    <cellStyle name="Encabezado 4 5" xfId="1215" xr:uid="{31DC67F2-007C-46E9-91A4-A88906344A93}"/>
    <cellStyle name="Encabezado 4 5 2" xfId="1216" xr:uid="{61F0490F-F2BD-48E2-AB72-2A79E5C3EE28}"/>
    <cellStyle name="Encabezado 4 6" xfId="1217" xr:uid="{42B68BC2-189C-44DF-AFFF-CC583A606022}"/>
    <cellStyle name="Encabezado 4 7" xfId="1218" xr:uid="{086EAF98-A379-4857-B043-4C0773E8A222}"/>
    <cellStyle name="Encabezado 4 8" xfId="1219" xr:uid="{B16BD165-7A87-426F-A9DB-77819DFC8165}"/>
    <cellStyle name="Encabezado 4 9" xfId="1220" xr:uid="{92EC3CAA-4473-4254-AD4F-77B5433CC0D1}"/>
    <cellStyle name="Énfasis1 10" xfId="1221" xr:uid="{E6820AC9-AFC5-4FB7-B81A-BEEBD877A381}"/>
    <cellStyle name="Énfasis1 11" xfId="1222" xr:uid="{CDA579F2-2918-4016-81EC-31174A5C285D}"/>
    <cellStyle name="Énfasis1 2" xfId="1223" xr:uid="{8B9CBB77-703A-4E52-9E4F-27C37121AF2E}"/>
    <cellStyle name="Énfasis1 2 2" xfId="1224" xr:uid="{3A63369F-3A1E-4230-9D4A-915BD9827508}"/>
    <cellStyle name="Énfasis1 2 2 2" xfId="48842" xr:uid="{6DB996B7-6200-4A07-A22E-5EB0D0E2B361}"/>
    <cellStyle name="Énfasis1 2 3" xfId="13249" xr:uid="{086EE8FE-BE4D-446D-A910-5D34F95A7228}"/>
    <cellStyle name="Énfasis1 2 4" xfId="13250" xr:uid="{12C990BB-7D88-4AE8-BF40-561F0AD7C57A}"/>
    <cellStyle name="Énfasis1 2 5" xfId="13251" xr:uid="{E9886EBB-A21D-4220-A032-9A156642AB3F}"/>
    <cellStyle name="Énfasis1 2 6" xfId="48841" xr:uid="{FFAEB987-9722-406D-9C45-A56B85810232}"/>
    <cellStyle name="Énfasis1 2 7" xfId="53456" xr:uid="{87E0F208-7202-4E41-B134-0DCBD885BF1C}"/>
    <cellStyle name="Énfasis1 2_Margen" xfId="42128" xr:uid="{5C64EC9E-8CA7-466A-9D8F-96FBEDFA2B00}"/>
    <cellStyle name="Énfasis1 3" xfId="1225" xr:uid="{F4B84EFE-F40B-406C-A4C6-AA77C690E092}"/>
    <cellStyle name="Énfasis1 3 2" xfId="1226" xr:uid="{F2358DA1-EF5D-4FA7-89CB-EC684329E112}"/>
    <cellStyle name="Énfasis1 3 2 2" xfId="42129" xr:uid="{95F3CCDC-5068-46BA-891F-3C10D028D311}"/>
    <cellStyle name="Énfasis1 3 2 3" xfId="42130" xr:uid="{78354C66-49D1-426B-883F-3127122F9857}"/>
    <cellStyle name="Énfasis1 3 2 4" xfId="42131" xr:uid="{2683A9E9-8853-446E-A706-F6C47A33A7BA}"/>
    <cellStyle name="Énfasis1 3 2 5" xfId="48844" xr:uid="{813E2AC5-286D-4B36-9A6C-8859D8A33F76}"/>
    <cellStyle name="Énfasis1 3 3" xfId="13252" xr:uid="{11354310-8098-458C-8C9A-68E55C966BDE}"/>
    <cellStyle name="Énfasis1 3 3 2" xfId="51714" xr:uid="{5345B2C4-D58D-4611-81CA-7A9870E399E2}"/>
    <cellStyle name="Énfasis1 3 4" xfId="48843" xr:uid="{CA360666-50C8-46EF-A230-ABC030A633B5}"/>
    <cellStyle name="Énfasis1 3_Margen" xfId="42132" xr:uid="{1334D445-F566-44F9-91AB-E00FCB799A24}"/>
    <cellStyle name="Énfasis1 4" xfId="1227" xr:uid="{83C3A5D8-FA42-4CCE-A9E8-16E67C457B76}"/>
    <cellStyle name="Énfasis1 4 2" xfId="1228" xr:uid="{EF4F9FE4-73EF-4A45-8ABF-B1E7C966D4CB}"/>
    <cellStyle name="Énfasis1 4 2 2" xfId="50485" xr:uid="{A543344A-3E67-49D0-B7F7-6825576337D1}"/>
    <cellStyle name="Énfasis1 4 3" xfId="42133" xr:uid="{9E817641-8D82-41BD-A712-2A35F73F4059}"/>
    <cellStyle name="Énfasis1 4 4" xfId="48845" xr:uid="{8391F07B-7BC5-4682-A069-4FCA8A6B26DA}"/>
    <cellStyle name="Énfasis1 4 5" xfId="49658" xr:uid="{37C8B84B-7B0B-4633-8459-F4D35480FA25}"/>
    <cellStyle name="Énfasis1 5" xfId="1229" xr:uid="{BC55638F-8771-4446-806C-86A9553A9653}"/>
    <cellStyle name="Énfasis1 5 2" xfId="1230" xr:uid="{A8D7C271-54A5-4A94-9CEE-E065449820C9}"/>
    <cellStyle name="Énfasis1 6" xfId="1231" xr:uid="{9D58AD15-8798-4314-812C-B23AFF2E363D}"/>
    <cellStyle name="Énfasis1 7" xfId="1232" xr:uid="{A0A0A7B5-FFC1-4148-AF18-BA296D8FEE2C}"/>
    <cellStyle name="Énfasis1 8" xfId="1233" xr:uid="{9CCBF3E2-0368-4FD8-86E7-EC967DD435C9}"/>
    <cellStyle name="Énfasis1 9" xfId="1234" xr:uid="{7FBCA5F1-C8E0-40F4-813E-0C5A78752B82}"/>
    <cellStyle name="Énfasis2 10" xfId="1235" xr:uid="{A33EEFBE-7676-4D90-85B0-639D052B38FF}"/>
    <cellStyle name="Énfasis2 11" xfId="1236" xr:uid="{4A7D495B-094D-47F3-9DAD-7EC60236DCB0}"/>
    <cellStyle name="Énfasis2 2" xfId="1237" xr:uid="{937EB6BF-5971-405D-8A2C-DB81048C1613}"/>
    <cellStyle name="Énfasis2 2 2" xfId="1238" xr:uid="{D0EBD683-2623-454F-A427-6632F251A59D}"/>
    <cellStyle name="Énfasis2 2 2 2" xfId="48847" xr:uid="{1EDFEFD5-46F4-4122-A21C-B006F3774EA3}"/>
    <cellStyle name="Énfasis2 2 3" xfId="13253" xr:uid="{152C5E71-FBAC-4567-AA0B-C45076A04AC1}"/>
    <cellStyle name="Énfasis2 2 4" xfId="13254" xr:uid="{41F7BC8D-8E6A-4276-A802-18CBDFC0F0AD}"/>
    <cellStyle name="Énfasis2 2 5" xfId="13255" xr:uid="{B97DAABC-A12E-4332-9C9A-97504F10E83A}"/>
    <cellStyle name="Énfasis2 2 6" xfId="48846" xr:uid="{7F70E531-A910-4FAD-8223-2BD72DD9FF4A}"/>
    <cellStyle name="Énfasis2 2_Margen" xfId="42134" xr:uid="{39C36A61-4BAE-4FC3-B49A-6F474411E75B}"/>
    <cellStyle name="Énfasis2 3" xfId="1239" xr:uid="{DC66B573-B01C-482C-AD6C-48B1F67D1946}"/>
    <cellStyle name="Énfasis2 3 2" xfId="1240" xr:uid="{9002E3F9-BF27-4462-B515-A179B02E3179}"/>
    <cellStyle name="Énfasis2 3 2 2" xfId="48849" xr:uid="{2293AD6D-1AEE-48F4-B2F1-AF69AEC4A033}"/>
    <cellStyle name="Énfasis2 3 2 3" xfId="49659" xr:uid="{CE5638CF-020D-43E5-8F62-142F854F6E3B}"/>
    <cellStyle name="Énfasis2 3 3" xfId="13256" xr:uid="{99048BF5-70CE-416C-B4CD-295796C112A3}"/>
    <cellStyle name="Énfasis2 3 3 2" xfId="51710" xr:uid="{1FB089C3-A436-4963-8D60-DD3F7289A876}"/>
    <cellStyle name="Énfasis2 3 4" xfId="48848" xr:uid="{11A6451D-835E-41B3-B225-72DABB787FF5}"/>
    <cellStyle name="Énfasis2 3_Margen" xfId="42135" xr:uid="{C6F33388-185D-4C20-8D4E-D8646D139454}"/>
    <cellStyle name="Énfasis2 4" xfId="1241" xr:uid="{5403C4CE-7477-423F-896C-EA509E75014F}"/>
    <cellStyle name="Énfasis2 4 2" xfId="1242" xr:uid="{0E083AEF-8B6B-451B-A864-144C6162764D}"/>
    <cellStyle name="Énfasis2 4 2 2" xfId="51709" xr:uid="{949D8975-A0FC-4679-B58B-DB701DFA0DBA}"/>
    <cellStyle name="Énfasis2 4 3" xfId="48850" xr:uid="{24CA8DA6-0F84-416C-B4C7-D3547C50F7FE}"/>
    <cellStyle name="Énfasis2 4 4" xfId="49660" xr:uid="{CC089EA0-F567-4A93-9292-93EEB22EC811}"/>
    <cellStyle name="Énfasis2 5" xfId="1243" xr:uid="{6AE7DD21-DFD4-43CF-80C2-13FCFF0B60C4}"/>
    <cellStyle name="Énfasis2 5 2" xfId="1244" xr:uid="{106B9396-1530-409E-8443-CF9BFD6018AA}"/>
    <cellStyle name="Énfasis2 6" xfId="1245" xr:uid="{52D582CA-47CE-47EF-BE43-61ECE95D51BC}"/>
    <cellStyle name="Énfasis2 7" xfId="1246" xr:uid="{B4208E2E-9ED6-4A5B-8D96-F296B9FC19FB}"/>
    <cellStyle name="Énfasis2 8" xfId="1247" xr:uid="{2D48A568-52BA-40C9-A160-7878F179DF38}"/>
    <cellStyle name="Énfasis2 9" xfId="1248" xr:uid="{CD03B340-8124-4F2F-94D7-73E29ED33AA9}"/>
    <cellStyle name="Énfasis3 10" xfId="1249" xr:uid="{444424FE-D6A0-4ECB-8C87-E81C5E27115C}"/>
    <cellStyle name="Énfasis3 11" xfId="1250" xr:uid="{6E0F52CC-A247-4D0C-8430-32F46D4A6827}"/>
    <cellStyle name="Énfasis3 2" xfId="1251" xr:uid="{84F19F2E-C02D-4220-BE37-1714A3510778}"/>
    <cellStyle name="Énfasis3 2 2" xfId="1252" xr:uid="{8289566F-64F6-47FF-9237-5CDB01AB5B08}"/>
    <cellStyle name="Énfasis3 2 2 2" xfId="48852" xr:uid="{669FE395-EE19-41C9-AC3C-16C7113FD62E}"/>
    <cellStyle name="Énfasis3 2 3" xfId="13257" xr:uid="{70B8C882-4AE3-4D15-A96E-03AB3380A1C0}"/>
    <cellStyle name="Énfasis3 2 4" xfId="13258" xr:uid="{CA502D34-7F8F-4E86-B4DA-4BB749472851}"/>
    <cellStyle name="Énfasis3 2 5" xfId="13259" xr:uid="{ACB60AA4-2243-47ED-8628-7E1D4AC7195B}"/>
    <cellStyle name="Énfasis3 2 6" xfId="48851" xr:uid="{5CF0A0EE-269C-4587-AD80-8F3031B56819}"/>
    <cellStyle name="Énfasis3 2_Margen" xfId="42136" xr:uid="{3F3D6BD5-9F7E-4812-87D0-A2297B952882}"/>
    <cellStyle name="Énfasis3 3" xfId="1253" xr:uid="{35D2E799-1598-42F6-AF0C-870F055F3116}"/>
    <cellStyle name="Énfasis3 3 2" xfId="1254" xr:uid="{AD53BC6D-183A-4A98-8234-34C88E8B8110}"/>
    <cellStyle name="Énfasis3 3 2 2" xfId="48854" xr:uid="{4F386653-313D-45B6-A919-8636D0EEAC8B}"/>
    <cellStyle name="Énfasis3 3 2 3" xfId="49662" xr:uid="{A2BC91B9-246B-4394-A05E-41F472578C41}"/>
    <cellStyle name="Énfasis3 3 3" xfId="13260" xr:uid="{23A2E09D-5321-47CF-92BA-71AD52AE63CD}"/>
    <cellStyle name="Énfasis3 3 3 2" xfId="51707" xr:uid="{5D1186BC-0B63-44A3-A3BB-0B89C42B5B1D}"/>
    <cellStyle name="Énfasis3 3 4" xfId="48853" xr:uid="{D389E8CE-61F6-4CE3-BD34-A3C74399ADB9}"/>
    <cellStyle name="Énfasis3 3_Margen" xfId="42137" xr:uid="{261F022F-1346-4447-B2A3-414C8B81EE54}"/>
    <cellStyle name="Énfasis3 4" xfId="1255" xr:uid="{F27377DC-3FD0-4A0A-82E7-CD0A4B42CE9C}"/>
    <cellStyle name="Énfasis3 4 2" xfId="1256" xr:uid="{67680A31-BE94-4249-9028-B524005BE13C}"/>
    <cellStyle name="Énfasis3 4 2 2" xfId="51706" xr:uid="{F47A1B1F-85F3-469E-BA59-EABB5369AEB3}"/>
    <cellStyle name="Énfasis3 4 3" xfId="48855" xr:uid="{F5DEA1EE-7ED9-4B28-ADB0-AF18272413FD}"/>
    <cellStyle name="Énfasis3 4 4" xfId="49663" xr:uid="{1353342A-6515-4EA6-8C4A-122598048CDE}"/>
    <cellStyle name="Énfasis3 5" xfId="1257" xr:uid="{D12EE913-30D8-4E0A-9E5E-B84CE1322F60}"/>
    <cellStyle name="Énfasis3 5 2" xfId="1258" xr:uid="{E30B15EE-26C7-4FCD-906F-6561E159D0B9}"/>
    <cellStyle name="Énfasis3 6" xfId="1259" xr:uid="{71C9981C-29B0-48F9-BE73-B4064272EE34}"/>
    <cellStyle name="Énfasis3 7" xfId="1260" xr:uid="{97262FE1-2BC2-42A2-BCD7-3550CF6309AC}"/>
    <cellStyle name="Énfasis3 8" xfId="1261" xr:uid="{B160D0CD-93B1-43E8-85D3-F4C8077B3C7A}"/>
    <cellStyle name="Énfasis3 9" xfId="1262" xr:uid="{A63DCAD9-79E5-4AC8-8DD7-AAFD77E10C1D}"/>
    <cellStyle name="Énfasis4 10" xfId="1263" xr:uid="{C29439CE-FE36-4499-9382-C535C490464B}"/>
    <cellStyle name="Énfasis4 11" xfId="1264" xr:uid="{E20B3FED-4231-429A-8A04-D80EF2F1EC14}"/>
    <cellStyle name="Énfasis4 2" xfId="1265" xr:uid="{DEF8E549-6E54-4046-9628-AFDEAFB971EB}"/>
    <cellStyle name="Énfasis4 2 2" xfId="1266" xr:uid="{532D36B6-08F0-47BE-83D2-52E89474EFE0}"/>
    <cellStyle name="Énfasis4 2 2 2" xfId="48857" xr:uid="{7CC8DB59-FF1F-4609-A891-3F2C5DCB5EEC}"/>
    <cellStyle name="Énfasis4 2 3" xfId="13261" xr:uid="{C9EECE08-A7C3-4E7D-AF52-477407BC0248}"/>
    <cellStyle name="Énfasis4 2 4" xfId="13262" xr:uid="{81985244-25ED-4E71-A93C-3C05ECC8488F}"/>
    <cellStyle name="Énfasis4 2 5" xfId="13263" xr:uid="{434D0FCE-3F01-460F-95D5-DA8166A992E6}"/>
    <cellStyle name="Énfasis4 2 6" xfId="48856" xr:uid="{F86CAFD8-CB31-416E-ACE1-41812FC93ED5}"/>
    <cellStyle name="Énfasis4 2 7" xfId="53458" xr:uid="{650F29F7-BB63-46C8-9981-223A3AF66B69}"/>
    <cellStyle name="Énfasis4 2_Margen" xfId="42138" xr:uid="{91D690A0-7097-41A3-8BBB-1E7C888CDDF6}"/>
    <cellStyle name="Énfasis4 3" xfId="1267" xr:uid="{739A5B80-4EE5-484C-814D-E425FAF37F5D}"/>
    <cellStyle name="Énfasis4 3 2" xfId="1268" xr:uid="{9DC41CA1-DF10-4A0A-9365-EADCDB43FD15}"/>
    <cellStyle name="Énfasis4 3 2 2" xfId="42139" xr:uid="{7373C183-414D-47E1-913D-22DBC949CA7D}"/>
    <cellStyle name="Énfasis4 3 2 3" xfId="42140" xr:uid="{EA78737D-74FF-4E35-969F-7E519E080FB5}"/>
    <cellStyle name="Énfasis4 3 2 4" xfId="42141" xr:uid="{ACBC519C-2BFD-4B85-8740-BA2BC496A1E2}"/>
    <cellStyle name="Énfasis4 3 2 5" xfId="48859" xr:uid="{0BB1761B-4516-42F4-BA96-67633295682C}"/>
    <cellStyle name="Énfasis4 3 3" xfId="13264" xr:uid="{D6752A09-E058-4797-BA28-E8F28D09F95C}"/>
    <cellStyle name="Énfasis4 3 3 2" xfId="51705" xr:uid="{A67A51EE-47C0-4A10-B57E-F83E110AC25F}"/>
    <cellStyle name="Énfasis4 3 4" xfId="48858" xr:uid="{ADC5736A-1269-41DE-A91B-EF4906B6EC92}"/>
    <cellStyle name="Énfasis4 3_Margen" xfId="42142" xr:uid="{00F68A95-5EE4-4AF6-9AE6-B662ECA9D99E}"/>
    <cellStyle name="Énfasis4 4" xfId="1269" xr:uid="{A46A757D-A5D1-42DC-A96F-CC289C0FE6EA}"/>
    <cellStyle name="Énfasis4 4 2" xfId="1270" xr:uid="{043C4C5A-44F7-4D31-B114-9EB629129262}"/>
    <cellStyle name="Énfasis4 4 2 2" xfId="50487" xr:uid="{0161A32B-885A-40BB-8F16-635956601E55}"/>
    <cellStyle name="Énfasis4 4 3" xfId="42143" xr:uid="{B62C38F2-BE9E-4C22-8CE1-048228FEB5BE}"/>
    <cellStyle name="Énfasis4 4 4" xfId="48860" xr:uid="{B7C13DC8-CA2C-4015-9B1B-1B661048506C}"/>
    <cellStyle name="Énfasis4 4 5" xfId="49665" xr:uid="{6C08CF50-92FA-4872-9B7B-2C4AB49856C1}"/>
    <cellStyle name="Énfasis4 5" xfId="1271" xr:uid="{DA2D7D38-5154-4EA8-8E87-DF2067A947E8}"/>
    <cellStyle name="Énfasis4 5 2" xfId="1272" xr:uid="{FF7AF7DF-63C6-448E-8C08-8A14ABD0F309}"/>
    <cellStyle name="Énfasis4 6" xfId="1273" xr:uid="{401B2B91-A950-49F8-BF60-DBE3FBC6D168}"/>
    <cellStyle name="Énfasis4 7" xfId="1274" xr:uid="{0CABB087-4A66-47F6-9620-7B665D410D6D}"/>
    <cellStyle name="Énfasis4 8" xfId="1275" xr:uid="{D32CBAAD-1EE5-4305-8C41-84548E88F43C}"/>
    <cellStyle name="Énfasis4 9" xfId="1276" xr:uid="{E920B3F9-7D33-4C6B-832A-A51677BE8B7E}"/>
    <cellStyle name="Énfasis5 10" xfId="1277" xr:uid="{F2842867-4493-409A-BCAE-B29F33AFAD88}"/>
    <cellStyle name="Énfasis5 11" xfId="1278" xr:uid="{1C652868-8B26-4F02-A664-FFB8A2E6D531}"/>
    <cellStyle name="Énfasis5 2" xfId="1279" xr:uid="{62754CFD-D46C-4391-B5E2-5FC4D1FFC1AA}"/>
    <cellStyle name="Énfasis5 2 2" xfId="1280" xr:uid="{2E7FC43D-ECB6-4B6B-A1EB-43AF6F3641F8}"/>
    <cellStyle name="Énfasis5 2 2 2" xfId="48862" xr:uid="{76A0F237-0C5A-47CE-8EA9-55EB09289854}"/>
    <cellStyle name="Énfasis5 2 3" xfId="13265" xr:uid="{7C5610EC-D0FE-46AF-BD4F-6AA8BDEB7BA8}"/>
    <cellStyle name="Énfasis5 2 4" xfId="13266" xr:uid="{AF18E934-B4D8-4556-926E-E6D283D7CCE2}"/>
    <cellStyle name="Énfasis5 2 5" xfId="13267" xr:uid="{1675EA12-FAF0-42AE-A2D2-23725AD7E640}"/>
    <cellStyle name="Énfasis5 2 6" xfId="48861" xr:uid="{60D7349E-7E02-4EB7-8232-C89BE8BC2590}"/>
    <cellStyle name="Énfasis5 2_Margen" xfId="42144" xr:uid="{69235897-6577-4752-B6B1-AB4E89801A4D}"/>
    <cellStyle name="Énfasis5 3" xfId="1281" xr:uid="{357A4AF6-F535-467A-8196-1A61F8B086F2}"/>
    <cellStyle name="Énfasis5 3 2" xfId="1282" xr:uid="{4B1F78F9-349F-421F-B276-C62BEB939911}"/>
    <cellStyle name="Énfasis5 3 2 2" xfId="48864" xr:uid="{851E2C97-FB6B-4D97-8BD4-D08E51552B9A}"/>
    <cellStyle name="Énfasis5 3 2 3" xfId="49666" xr:uid="{ECB24A95-48DF-4F1F-BBB4-244313ED7BCF}"/>
    <cellStyle name="Énfasis5 3 3" xfId="13268" xr:uid="{9A3EF09A-23DF-47D1-A320-AEA64E884712}"/>
    <cellStyle name="Énfasis5 3 3 2" xfId="51704" xr:uid="{8AFD3185-B89D-40EC-99D0-572F281C154E}"/>
    <cellStyle name="Énfasis5 3 4" xfId="48863" xr:uid="{6925564F-09F4-4BB0-B258-8AE3F24268CF}"/>
    <cellStyle name="Énfasis5 3_Margen" xfId="42145" xr:uid="{74BA787A-4C09-448F-8BA3-55D89ED9BD1C}"/>
    <cellStyle name="Énfasis5 4" xfId="1283" xr:uid="{F0E7A07E-08A0-4BEC-970A-FA723AE90D96}"/>
    <cellStyle name="Énfasis5 4 2" xfId="1284" xr:uid="{BAD5240F-496F-4B30-90DA-67A246648B1C}"/>
    <cellStyle name="Énfasis5 4 2 2" xfId="51703" xr:uid="{D6489419-0517-4014-9EC7-5ABD459A7DDD}"/>
    <cellStyle name="Énfasis5 4 3" xfId="48865" xr:uid="{3D7C6F98-246D-45E6-9FD8-90BAFAD06982}"/>
    <cellStyle name="Énfasis5 4 4" xfId="49667" xr:uid="{ADBD1B3C-B7E8-4E26-B093-DE41ABE67036}"/>
    <cellStyle name="Énfasis5 5" xfId="1285" xr:uid="{651C0E3C-DDA5-4B95-9826-2105B6E4E83D}"/>
    <cellStyle name="Énfasis5 5 2" xfId="1286" xr:uid="{349034A9-0BB4-41CC-B263-3DFAAA7EC826}"/>
    <cellStyle name="Énfasis5 6" xfId="1287" xr:uid="{D44B406B-390D-43D8-BCE6-9666A9715EBC}"/>
    <cellStyle name="Énfasis5 7" xfId="1288" xr:uid="{12391137-4F83-4E50-A752-BA391DAC18AF}"/>
    <cellStyle name="Énfasis5 8" xfId="1289" xr:uid="{3A0EF3B0-3A34-4D05-95EC-15BCD5D30D76}"/>
    <cellStyle name="Énfasis5 9" xfId="1290" xr:uid="{9B1B61B4-3E51-4A8A-B57D-A0881236C645}"/>
    <cellStyle name="Énfasis6 10" xfId="1291" xr:uid="{B95C3FA4-CCB9-484E-A3E0-8218E813013C}"/>
    <cellStyle name="Énfasis6 11" xfId="1292" xr:uid="{49E0FBA7-4C33-4DCE-82C8-52BD4ED09F35}"/>
    <cellStyle name="Énfasis6 2" xfId="1293" xr:uid="{05F36EF4-17A4-4862-ACFD-51266C67302E}"/>
    <cellStyle name="Énfasis6 2 2" xfId="1294" xr:uid="{4274AA83-9C4D-4094-9C3D-4156BC61306E}"/>
    <cellStyle name="Énfasis6 2 2 2" xfId="48867" xr:uid="{8FF1D91E-291A-47EF-A453-B439AF3DBB31}"/>
    <cellStyle name="Énfasis6 2 3" xfId="13269" xr:uid="{CC6C613C-5C70-4044-89F4-6DA352EBAF8B}"/>
    <cellStyle name="Énfasis6 2 4" xfId="13270" xr:uid="{79F098F9-53C9-42A3-85BD-1A798EB6B326}"/>
    <cellStyle name="Énfasis6 2 5" xfId="13271" xr:uid="{E57C32B7-0E21-4FE9-B2F0-87B79F71CBC3}"/>
    <cellStyle name="Énfasis6 2 6" xfId="48866" xr:uid="{0AB8EBFC-33A2-4CFC-802F-7586710BAD8B}"/>
    <cellStyle name="Énfasis6 2 7" xfId="53459" xr:uid="{7B498B9C-B4A6-4793-996E-31F73CC9BECB}"/>
    <cellStyle name="Énfasis6 2_Margen" xfId="42146" xr:uid="{0EB76254-3115-43AA-BED9-F52F2E7BBC12}"/>
    <cellStyle name="Énfasis6 3" xfId="1295" xr:uid="{2BF22493-4A5F-44F0-90EE-2B0C7215E66D}"/>
    <cellStyle name="Énfasis6 3 2" xfId="1296" xr:uid="{A5ECAF11-2511-4C85-981E-B33176AAB03E}"/>
    <cellStyle name="Énfasis6 3 2 2" xfId="42147" xr:uid="{ECE1515B-346F-41D0-8557-0422135BEB71}"/>
    <cellStyle name="Énfasis6 3 2 3" xfId="42148" xr:uid="{34379513-8187-463D-B6F6-9B25DACDC85A}"/>
    <cellStyle name="Énfasis6 3 2 4" xfId="42149" xr:uid="{4657C47A-982F-44D8-AF5C-9A1F52835F23}"/>
    <cellStyle name="Énfasis6 3 2 5" xfId="48869" xr:uid="{511F6371-5399-4613-B8CF-F2B0F37CCBC8}"/>
    <cellStyle name="Énfasis6 3 3" xfId="13272" xr:uid="{5696EBD0-E846-4AE3-B93A-1F856FF8B1D8}"/>
    <cellStyle name="Énfasis6 3 3 2" xfId="51699" xr:uid="{5BF70768-83E2-4D6C-810E-32F743A1F12C}"/>
    <cellStyle name="Énfasis6 3 4" xfId="48868" xr:uid="{ACAD42BF-1B32-42B6-80D7-17D7DD17B88B}"/>
    <cellStyle name="Énfasis6 3_Margen" xfId="42150" xr:uid="{25032FD8-4AAD-49DF-AF76-B21DA7719F10}"/>
    <cellStyle name="Énfasis6 4" xfId="1297" xr:uid="{EB5C01EF-E0E6-4915-9BD5-CD9677C5C357}"/>
    <cellStyle name="Énfasis6 4 2" xfId="1298" xr:uid="{2451387A-9A80-4B99-9C10-9115C0774702}"/>
    <cellStyle name="Énfasis6 4 2 2" xfId="50488" xr:uid="{1C53F57E-3809-4EAD-9608-B54C2028901C}"/>
    <cellStyle name="Énfasis6 4 3" xfId="42151" xr:uid="{EC6EDF02-F45E-4929-ADAA-42F295B77908}"/>
    <cellStyle name="Énfasis6 4 4" xfId="48870" xr:uid="{D17DF89F-6A23-4AC9-91B4-B278BA764A69}"/>
    <cellStyle name="Énfasis6 4 5" xfId="49668" xr:uid="{9D8D9056-0926-4510-AF64-237E7F6CB6B4}"/>
    <cellStyle name="Énfasis6 5" xfId="1299" xr:uid="{DD0B6224-6801-44AA-9010-56A41EA9A45E}"/>
    <cellStyle name="Énfasis6 5 2" xfId="1300" xr:uid="{636A4D08-B02C-4AE0-B609-D052E9008EE1}"/>
    <cellStyle name="Énfasis6 6" xfId="1301" xr:uid="{5FA0B32A-4498-4423-94D0-5ECC7E184474}"/>
    <cellStyle name="Énfasis6 7" xfId="1302" xr:uid="{26E79CAF-8BF2-4241-94C1-34082148C7AB}"/>
    <cellStyle name="Énfasis6 8" xfId="1303" xr:uid="{76E3DE6C-0731-4204-8474-1D71E0301325}"/>
    <cellStyle name="Énfasis6 9" xfId="1304" xr:uid="{BD4EA488-2F6E-45DA-BA57-80AA6CC3B64F}"/>
    <cellStyle name="Entered" xfId="1305" xr:uid="{C9EAFC8B-1820-445C-AC34-B29E0DC8B5D7}"/>
    <cellStyle name="Entered 2" xfId="1306" xr:uid="{A02E9038-FA54-4381-A216-27ADD8A33B04}"/>
    <cellStyle name="Entered 2 2" xfId="48871" xr:uid="{F5B73693-029D-4A61-9909-30B90CC685F4}"/>
    <cellStyle name="Entered_Margen" xfId="42152" xr:uid="{0E948864-B24E-4ECC-A527-8D234F495FE3}"/>
    <cellStyle name="Entrada 10" xfId="1307" xr:uid="{D3202089-0A1F-4628-A294-54FEA14BFC0F}"/>
    <cellStyle name="Entrada 10 2" xfId="13273" xr:uid="{1E273E79-07D8-4281-9F58-638948A17FD2}"/>
    <cellStyle name="Entrada 10 3" xfId="13274" xr:uid="{A65DF70F-B8EA-468F-8F59-D1AE03010FFA}"/>
    <cellStyle name="Entrada 10 4" xfId="51698" xr:uid="{B18086D7-730E-47D2-81DC-62784BE00C4B}"/>
    <cellStyle name="Entrada 11" xfId="1308" xr:uid="{CFDA8678-A57D-4283-B071-CCF8829B1012}"/>
    <cellStyle name="Entrada 12" xfId="1464" xr:uid="{B736B2D7-61AE-4D42-B1F7-8D09DBB1E523}"/>
    <cellStyle name="Entrada 2" xfId="1309" xr:uid="{8CDE16C6-7A8A-4AD3-BBD4-E0D2AB2F9595}"/>
    <cellStyle name="Entrada 2 2" xfId="1310" xr:uid="{8419D028-5B2A-4B6A-88B1-15B39C0DC6C1}"/>
    <cellStyle name="Entrada 2 2 2" xfId="13275" xr:uid="{16AC3D0D-6B36-45A8-A180-7E45E7313C11}"/>
    <cellStyle name="Entrada 2 2 3" xfId="13276" xr:uid="{8D7AABFE-DF1F-4913-8183-A841845D3054}"/>
    <cellStyle name="Entrada 2 2 4" xfId="48872" xr:uid="{8FA7AF2C-7FD5-4D19-B251-3102AC802ED9}"/>
    <cellStyle name="Entrada 2 3" xfId="13277" xr:uid="{62889750-BAA5-4073-95C5-3333E0A2EAE2}"/>
    <cellStyle name="Entrada 2 3 2" xfId="13278" xr:uid="{58984189-6CF7-4AD4-8A92-CA57316FCB83}"/>
    <cellStyle name="Entrada 2 3 3" xfId="13279" xr:uid="{1ED92A77-73C8-4A95-A708-F86DD8D56CF3}"/>
    <cellStyle name="Entrada 2 4" xfId="13280" xr:uid="{00A9AEAA-E29A-4AEA-B8E9-2FB820C00537}"/>
    <cellStyle name="Entrada 2 4 2" xfId="13281" xr:uid="{7E4925EB-DE27-47E3-8FDE-69048D2DA7E0}"/>
    <cellStyle name="Entrada 2 5" xfId="13282" xr:uid="{028C17A0-EA97-4B2B-BBEE-25D284593C2F}"/>
    <cellStyle name="Entrada 2 6" xfId="49669" xr:uid="{CF338744-7463-4E76-8AFF-78815AD46F06}"/>
    <cellStyle name="Entrada 2_Cartera" xfId="13283" xr:uid="{D6872E7C-C848-470B-9561-CDE5850D90EA}"/>
    <cellStyle name="Entrada 3" xfId="1311" xr:uid="{ABE11729-CED8-4F77-95D5-FF3860F81B4F}"/>
    <cellStyle name="Entrada 3 2" xfId="1312" xr:uid="{8545C4C6-8C27-4A76-96FC-29055316C8EC}"/>
    <cellStyle name="Entrada 3 2 2" xfId="48874" xr:uid="{56F1636E-DCBC-4C4F-82C9-FF9CB833A2E9}"/>
    <cellStyle name="Entrada 3 2 3" xfId="49671" xr:uid="{B9A9C6BC-6424-4249-A81F-A1DDA5D8AE1C}"/>
    <cellStyle name="Entrada 3 3" xfId="13284" xr:uid="{4416507F-AD35-4E5F-8B93-C5716ADDA279}"/>
    <cellStyle name="Entrada 3 3 2" xfId="51697" xr:uid="{641976D7-31F1-488C-9DA0-F3F1ACC5BEA8}"/>
    <cellStyle name="Entrada 3 4" xfId="48873" xr:uid="{43F35E0A-94B7-434B-9D46-CE43BBE6A15A}"/>
    <cellStyle name="Entrada 3 5" xfId="49670" xr:uid="{17FF7AFF-F402-47B3-82BF-6A32A786189E}"/>
    <cellStyle name="Entrada 3_Margen" xfId="42153" xr:uid="{9080E5C4-C529-475D-8153-40851499743D}"/>
    <cellStyle name="Entrada 4" xfId="1313" xr:uid="{794372C8-A4DD-4122-825E-3B4048AC9348}"/>
    <cellStyle name="Entrada 4 2" xfId="1314" xr:uid="{0D7CEE4E-CDA3-403E-85BA-74AAE85304CC}"/>
    <cellStyle name="Entrada 4 2 2" xfId="51696" xr:uid="{614E73CB-FB0E-4A76-954F-E11F9ACD446D}"/>
    <cellStyle name="Entrada 4 3" xfId="13285" xr:uid="{6B7589C5-8279-4910-BCF1-58C98BFE4804}"/>
    <cellStyle name="Entrada 4 4" xfId="49672" xr:uid="{3F8B9BE1-1948-41A2-97EE-653C8BAA67B2}"/>
    <cellStyle name="Entrada 5" xfId="1315" xr:uid="{4A47193C-1F22-4B05-9AAC-3BE6A7B28307}"/>
    <cellStyle name="Entrada 5 2" xfId="1316" xr:uid="{F4769A6B-28E5-4B49-97A3-0D5A7EE74BAA}"/>
    <cellStyle name="Entrada 5 3" xfId="13286" xr:uid="{A05F84FE-1365-4DA0-B1CE-0311A41AA5D6}"/>
    <cellStyle name="Entrada 5 4" xfId="51695" xr:uid="{53D2C49D-8928-4E1F-93D5-77C594CE0981}"/>
    <cellStyle name="Entrada 6" xfId="1317" xr:uid="{98B516DA-2E4B-429F-9A48-B8DA4DE79DB7}"/>
    <cellStyle name="Entrada 6 2" xfId="13287" xr:uid="{7DE656E7-11B7-452C-9B85-320B93CC9EB5}"/>
    <cellStyle name="Entrada 6 3" xfId="13288" xr:uid="{CBB3817A-161D-486F-856E-58901E6FC373}"/>
    <cellStyle name="Entrada 6 4" xfId="51694" xr:uid="{F748633C-5BBF-4F3F-9333-02C4F39E89C8}"/>
    <cellStyle name="Entrada 7" xfId="1318" xr:uid="{A191340B-DF11-48BB-B1C0-5C396A3F0798}"/>
    <cellStyle name="Entrada 7 2" xfId="13289" xr:uid="{3B24B9DA-7929-4EE3-810F-9AB331EAB15A}"/>
    <cellStyle name="Entrada 7 3" xfId="13290" xr:uid="{DB1764B0-C004-4AE9-927E-AB737B57975E}"/>
    <cellStyle name="Entrada 7 4" xfId="51693" xr:uid="{07B865CD-5F28-4901-8890-DA2976C01A73}"/>
    <cellStyle name="Entrada 8" xfId="1319" xr:uid="{34B7EA2B-6AE9-4758-B8E4-F7FC260E82F0}"/>
    <cellStyle name="Entrada 8 2" xfId="13291" xr:uid="{B9680FBD-A5AD-492F-8A2C-6A05FB19C12F}"/>
    <cellStyle name="Entrada 8 3" xfId="13292" xr:uid="{09554D28-7DCB-4325-BD92-6E1775CDBC5F}"/>
    <cellStyle name="Entrada 8 4" xfId="51692" xr:uid="{6150D9D0-5FA5-41F9-872D-127264168C5F}"/>
    <cellStyle name="Entrada 9" xfId="1320" xr:uid="{E125D01A-62F2-4DDE-8358-DC0C6EC073D8}"/>
    <cellStyle name="Entrada 9 2" xfId="13293" xr:uid="{9331B39A-0676-4093-9FFF-D2C00B3552D6}"/>
    <cellStyle name="Entrada 9 3" xfId="13294" xr:uid="{4BFD3CD8-577A-4976-A1E8-98AB5F14EC7D}"/>
    <cellStyle name="Entrada 9 4" xfId="51691" xr:uid="{B84D9951-34A8-4ADD-BE26-BF0DE1E8ADE0}"/>
    <cellStyle name="Entry_Reporting_Pack_v6.0_NOT_IN_USE_YET" xfId="13295" xr:uid="{06C5CF4F-2641-442D-A6A9-40BA19FEA638}"/>
    <cellStyle name="Estilo 1" xfId="13296" xr:uid="{EC13C114-D996-4D5F-8595-453837E4DF37}"/>
    <cellStyle name="Estilo 1 2" xfId="13297" xr:uid="{E4A8835F-942B-4361-8735-025A9E6CE342}"/>
    <cellStyle name="Estilo 1 3" xfId="13298" xr:uid="{931D8BD2-CFCA-477B-8C50-BC2412C4210E}"/>
    <cellStyle name="Estilo 1_Margen" xfId="42154" xr:uid="{57990ACF-8367-4E28-A4B0-E9E3412C73E2}"/>
    <cellStyle name="Estilo 2" xfId="13299" xr:uid="{591557CD-D094-45B1-8EE7-8269536A98FB}"/>
    <cellStyle name="Euro" xfId="1321" xr:uid="{903B904F-FDB5-4BC1-8BEB-6B56BE5486C1}"/>
    <cellStyle name="Euro 10" xfId="1322" xr:uid="{A7B0CF5B-20B9-42BA-98CC-30C0C66B9C74}"/>
    <cellStyle name="Euro 10 10" xfId="13300" xr:uid="{3D5E38BE-422D-49E0-8DCA-7B8FBB0A1859}"/>
    <cellStyle name="Euro 10 11" xfId="13301" xr:uid="{DE1A4D10-B16E-4569-B24D-60BB58A5280F}"/>
    <cellStyle name="Euro 10 12" xfId="13302" xr:uid="{0D9685A3-F797-4A70-BB44-38810A60439A}"/>
    <cellStyle name="Euro 10 13" xfId="13303" xr:uid="{9DBA63AB-D68F-4204-83D2-5B759E144049}"/>
    <cellStyle name="Euro 10 14" xfId="13304" xr:uid="{D8BF64C8-630B-47E5-B414-0DF87AE4B63A}"/>
    <cellStyle name="Euro 10 15" xfId="13305" xr:uid="{FDB96368-C030-42C9-8E88-38C3AB8CF71E}"/>
    <cellStyle name="Euro 10 16" xfId="13306" xr:uid="{AD7C443A-5225-435F-AA9E-762F80B9E3DB}"/>
    <cellStyle name="Euro 10 2" xfId="13307" xr:uid="{53990E19-B796-44B8-AD22-663D76991490}"/>
    <cellStyle name="Euro 10 2 2" xfId="13308" xr:uid="{B98459DC-6396-485A-A719-5468F35CE67B}"/>
    <cellStyle name="Euro 10 2_Margen" xfId="42155" xr:uid="{049671C9-AC76-4C6E-82B5-B84743F6766C}"/>
    <cellStyle name="Euro 10 3" xfId="13309" xr:uid="{0CE07ED4-3B78-4802-A7D0-33002FBF6995}"/>
    <cellStyle name="Euro 10 4" xfId="13310" xr:uid="{5A049D60-CC40-42B2-9320-1BBB274FAB83}"/>
    <cellStyle name="Euro 10 5" xfId="13311" xr:uid="{02AB882C-1E5F-4339-9E7D-1D41CE4585A6}"/>
    <cellStyle name="Euro 10 6" xfId="13312" xr:uid="{AB94551B-8044-49F7-8E0C-AD5A1DC332E3}"/>
    <cellStyle name="Euro 10 7" xfId="13313" xr:uid="{02C27F99-893F-4911-92D7-3CE7E9A670DB}"/>
    <cellStyle name="Euro 10 8" xfId="13314" xr:uid="{0C2C42C0-33C2-4E69-89C6-890EFEE46066}"/>
    <cellStyle name="Euro 10 9" xfId="13315" xr:uid="{60233171-704B-421D-9289-958B5C07FFB8}"/>
    <cellStyle name="Euro 10_Margen" xfId="42156" xr:uid="{1C660617-3A7B-42FA-BAA9-589302F3EA06}"/>
    <cellStyle name="Euro 11" xfId="1323" xr:uid="{E3C9678B-D04C-4326-AA89-4BC6FFA2DFAA}"/>
    <cellStyle name="Euro 11 10" xfId="13316" xr:uid="{1B34ED3F-0759-4B6F-913E-951BB48606C8}"/>
    <cellStyle name="Euro 11 11" xfId="13317" xr:uid="{DD6E51E2-06A8-4FEE-805E-04D20492BA6C}"/>
    <cellStyle name="Euro 11 12" xfId="13318" xr:uid="{DEC074AA-F573-4054-A72F-285F81A3C998}"/>
    <cellStyle name="Euro 11 13" xfId="13319" xr:uid="{B6CA59AA-21BC-4195-A3B9-5FFEB04CB977}"/>
    <cellStyle name="Euro 11 14" xfId="13320" xr:uid="{1AF931B6-2015-4CF0-BE30-62B6D2D7A55E}"/>
    <cellStyle name="Euro 11 15" xfId="13321" xr:uid="{B18A6A9B-93B8-4A00-B70E-A6820E27CE28}"/>
    <cellStyle name="Euro 11 16" xfId="13322" xr:uid="{F5BF8BBA-910A-4948-AFDF-849986C68D9B}"/>
    <cellStyle name="Euro 11 2" xfId="13323" xr:uid="{E3D687A7-40D9-4C33-A172-8D18A0412CE5}"/>
    <cellStyle name="Euro 11 2 2" xfId="13324" xr:uid="{C76841CB-B5FD-4F27-8D24-85A193A00B0A}"/>
    <cellStyle name="Euro 11 2_Margen" xfId="42157" xr:uid="{BD53757D-DAFF-49A0-B1C7-288AD7ACB842}"/>
    <cellStyle name="Euro 11 3" xfId="13325" xr:uid="{B3DD0B15-0E2B-41D0-A944-C813A31384C6}"/>
    <cellStyle name="Euro 11 4" xfId="13326" xr:uid="{D480E77A-E6AB-4CCF-92B9-FC1203E7A3E9}"/>
    <cellStyle name="Euro 11 5" xfId="13327" xr:uid="{67BC6D67-E6DA-496B-A36C-C16AB92300AF}"/>
    <cellStyle name="Euro 11 6" xfId="13328" xr:uid="{297D7B01-FB1F-4516-B0DD-D7B0B6728E96}"/>
    <cellStyle name="Euro 11 7" xfId="13329" xr:uid="{65E9B900-9887-4E42-92BC-3304B346432A}"/>
    <cellStyle name="Euro 11 8" xfId="13330" xr:uid="{3E4B12F5-002A-4261-876A-1F1822FDEE5C}"/>
    <cellStyle name="Euro 11 9" xfId="13331" xr:uid="{51D03C47-3D3E-42F7-B31D-C18D24BA4761}"/>
    <cellStyle name="Euro 11_Margen" xfId="42158" xr:uid="{B847A417-19CC-4481-B0E8-2679F7017515}"/>
    <cellStyle name="Euro 12" xfId="1324" xr:uid="{59FF7469-BC99-4554-BDD9-0ACA9560D804}"/>
    <cellStyle name="Euro 12 10" xfId="13332" xr:uid="{C8BBB8D7-AEB7-48A0-963F-C4822D08F0C4}"/>
    <cellStyle name="Euro 12 11" xfId="13333" xr:uid="{6A783BA3-EF1C-4CE3-AB87-3AE615B81D32}"/>
    <cellStyle name="Euro 12 12" xfId="13334" xr:uid="{27854306-8243-4351-81A8-A5E5A46D6891}"/>
    <cellStyle name="Euro 12 13" xfId="13335" xr:uid="{434ED7C2-6557-4ABC-953E-596C58675223}"/>
    <cellStyle name="Euro 12 14" xfId="13336" xr:uid="{E288F666-E617-4F64-A13C-D765FB2CED58}"/>
    <cellStyle name="Euro 12 15" xfId="13337" xr:uid="{F4DF13AA-119A-43E6-8EAA-C9FA1236F1F3}"/>
    <cellStyle name="Euro 12 16" xfId="13338" xr:uid="{1CB75296-2340-447C-828D-6D09E6D10606}"/>
    <cellStyle name="Euro 12 2" xfId="13339" xr:uid="{07A1B1FB-B682-4DBD-BB7D-5F1B68C44E78}"/>
    <cellStyle name="Euro 12 2 2" xfId="13340" xr:uid="{3B356C6B-FBD5-482B-B062-CEF6F9ED85E5}"/>
    <cellStyle name="Euro 12 2_Margen" xfId="42159" xr:uid="{283D8662-0B1B-45E2-B6BF-D772C1CC3BA0}"/>
    <cellStyle name="Euro 12 3" xfId="13341" xr:uid="{E293D67A-15DB-4E2E-904F-84DF368277F6}"/>
    <cellStyle name="Euro 12 4" xfId="13342" xr:uid="{F913E92A-DED6-45C3-965B-D850F0927BBD}"/>
    <cellStyle name="Euro 12 5" xfId="13343" xr:uid="{AC160E47-325F-4C88-BEEE-C2D94E077C37}"/>
    <cellStyle name="Euro 12 6" xfId="13344" xr:uid="{13F6DB1B-035E-41F1-A278-5EE83B43B73E}"/>
    <cellStyle name="Euro 12 7" xfId="13345" xr:uid="{F70F1651-215A-4E40-ADFC-CB189DCEBBDC}"/>
    <cellStyle name="Euro 12 8" xfId="13346" xr:uid="{372D478E-DACD-4BD5-877B-C333FA1097E5}"/>
    <cellStyle name="Euro 12 9" xfId="13347" xr:uid="{A5C4D4BE-3065-48FC-B47B-488EC44E5955}"/>
    <cellStyle name="Euro 12_Margen" xfId="42160" xr:uid="{01811891-844B-4EA1-9CEA-6ED2592512E1}"/>
    <cellStyle name="Euro 13" xfId="1325" xr:uid="{CC38DAE1-7D72-4644-96D1-1B6874F20301}"/>
    <cellStyle name="Euro 14" xfId="1326" xr:uid="{2126F4C0-6739-461A-BF46-937359DB177F}"/>
    <cellStyle name="Euro 15" xfId="1327" xr:uid="{19B1F031-84AD-41B0-AA1F-0C10987DE9E7}"/>
    <cellStyle name="Euro 16" xfId="1328" xr:uid="{19B87504-7BC6-4673-8391-A5EAF495BEF8}"/>
    <cellStyle name="Euro 16 2" xfId="13348" xr:uid="{6CA0668F-5DF2-4B1B-BAB6-EE92A1260E7F}"/>
    <cellStyle name="Euro 16 3" xfId="13349" xr:uid="{C4F0BB7C-2095-48DE-B3A2-7F80D1BFC7CD}"/>
    <cellStyle name="Euro 16 4" xfId="13350" xr:uid="{9D67C50D-19D4-4298-9CCB-9FB142CE29D3}"/>
    <cellStyle name="Euro 16_Margen" xfId="42161" xr:uid="{3DE0E9B9-4330-4F9A-818E-A786BF1B01A3}"/>
    <cellStyle name="Euro 17" xfId="1329" xr:uid="{85492EB7-2AB9-4EFE-A8F4-7A6B948FA91A}"/>
    <cellStyle name="Euro 18" xfId="1330" xr:uid="{9D0FBF13-8E54-4391-9B77-77A10568F7E8}"/>
    <cellStyle name="Euro 19" xfId="1331" xr:uid="{771E7701-5691-455E-A32E-EBE37C31322D}"/>
    <cellStyle name="Euro 19 10" xfId="13351" xr:uid="{C318AA8D-868E-43C4-A239-16DE697F2315}"/>
    <cellStyle name="Euro 19 11" xfId="13352" xr:uid="{4FB81374-4F0B-4BFE-A3CC-222F281B094B}"/>
    <cellStyle name="Euro 19 12" xfId="13353" xr:uid="{14CE17E1-12DD-4E4B-8112-DD126DAF5B68}"/>
    <cellStyle name="Euro 19 2" xfId="13354" xr:uid="{1B432D06-BF3C-4146-B9B8-4DF481A8EE61}"/>
    <cellStyle name="Euro 19 3" xfId="13355" xr:uid="{28A37FD0-0000-46A3-8002-A487807C0B75}"/>
    <cellStyle name="Euro 19 4" xfId="13356" xr:uid="{EA025F91-FE3C-4EC1-A08F-C0A20471B351}"/>
    <cellStyle name="Euro 19 5" xfId="13357" xr:uid="{6BEADB40-5DEA-4A69-B485-99D9E4814351}"/>
    <cellStyle name="Euro 19 6" xfId="13358" xr:uid="{8F8DC624-0127-4F55-BA82-613FCB1AE5D8}"/>
    <cellStyle name="Euro 19 7" xfId="13359" xr:uid="{19AF1F41-7445-4C8A-9AB1-BD3F6E8BB94A}"/>
    <cellStyle name="Euro 19 8" xfId="13360" xr:uid="{3028A946-7E1F-44D3-871E-74A0A26CCF01}"/>
    <cellStyle name="Euro 19 9" xfId="13361" xr:uid="{581CF617-36C0-4E56-A774-6C05F010A673}"/>
    <cellStyle name="Euro 19_Margen" xfId="42162" xr:uid="{B03A94A5-1DEA-478C-9096-A218A43529F2}"/>
    <cellStyle name="Euro 2" xfId="1332" xr:uid="{7D80DA60-A3AC-44E8-990A-8267F01B45CA}"/>
    <cellStyle name="Euro 2 10" xfId="13362" xr:uid="{8964D34C-77E1-41FE-8D52-F5AA9F24258F}"/>
    <cellStyle name="Euro 2 11" xfId="13363" xr:uid="{778ED945-F954-49CC-B879-F204E7CE93B4}"/>
    <cellStyle name="Euro 2 12" xfId="13364" xr:uid="{5F1E7687-DF86-4B3E-ACCE-1BB7F539E63F}"/>
    <cellStyle name="Euro 2 13" xfId="13365" xr:uid="{E2C5BC0E-9501-4502-85BA-0C0FEF77D95E}"/>
    <cellStyle name="Euro 2 14" xfId="13366" xr:uid="{F269CED0-4462-405E-B159-56CF8D24C797}"/>
    <cellStyle name="Euro 2 15" xfId="13367" xr:uid="{560D4F6A-0D3D-4638-A989-5BAD91F1FA88}"/>
    <cellStyle name="Euro 2 16" xfId="13368" xr:uid="{0CA80B07-A2A7-4848-83F3-A42E267FC60F}"/>
    <cellStyle name="Euro 2 17" xfId="13369" xr:uid="{E054E77D-B85E-4A50-BFF5-E8B85113ED4A}"/>
    <cellStyle name="Euro 2 18" xfId="13370" xr:uid="{0CEA21C5-9296-4B37-B6A4-38D3F033488E}"/>
    <cellStyle name="Euro 2 19" xfId="13371" xr:uid="{120D2275-130F-4EB7-A329-126AEDFFC633}"/>
    <cellStyle name="Euro 2 2" xfId="13372" xr:uid="{E5E54186-EB72-40FE-A9C0-7AE1B034450B}"/>
    <cellStyle name="Euro 2 2 10" xfId="13373" xr:uid="{B60661BF-5A71-489E-92DF-B4CE4B21FEC8}"/>
    <cellStyle name="Euro 2 2 11" xfId="13374" xr:uid="{F1394549-0AA9-4021-8671-224B33A82BB1}"/>
    <cellStyle name="Euro 2 2 12" xfId="13375" xr:uid="{AC3B70FE-2FA3-447C-B8FB-5425367C9E0C}"/>
    <cellStyle name="Euro 2 2 13" xfId="13376" xr:uid="{47DCEECA-4456-4A28-8BE5-CFF01043A3D3}"/>
    <cellStyle name="Euro 2 2 14" xfId="13377" xr:uid="{382C5E66-7AD0-4622-AF97-09D87AB7A186}"/>
    <cellStyle name="Euro 2 2 15" xfId="13378" xr:uid="{3E3F9B6A-0C90-4337-97CE-6961A511DA3A}"/>
    <cellStyle name="Euro 2 2 16" xfId="13379" xr:uid="{1780D710-91E1-4425-864D-A74BBFA5375B}"/>
    <cellStyle name="Euro 2 2 17" xfId="13380" xr:uid="{49193735-CE2C-4E49-A43B-3F840687F44B}"/>
    <cellStyle name="Euro 2 2 18" xfId="13381" xr:uid="{C9130D56-20CC-4A2D-8CC5-A37A8BE2DC1D}"/>
    <cellStyle name="Euro 2 2 19" xfId="13382" xr:uid="{CA0819BA-6525-4294-83DD-3955E4F32727}"/>
    <cellStyle name="Euro 2 2 2" xfId="13383" xr:uid="{9BEBB1A5-2CCD-48C7-9379-49AF6171F064}"/>
    <cellStyle name="Euro 2 2 2 10" xfId="13384" xr:uid="{11381A84-4B32-4FDF-99E5-16B7B58FCEDD}"/>
    <cellStyle name="Euro 2 2 2 11" xfId="13385" xr:uid="{34E3A302-CF97-4A57-A6A0-23DDB35CFAC6}"/>
    <cellStyle name="Euro 2 2 2 12" xfId="13386" xr:uid="{4F178C11-F52C-4B1E-BF33-6D0C90B9F427}"/>
    <cellStyle name="Euro 2 2 2 13" xfId="13387" xr:uid="{A897DF53-D947-4ECE-8BC8-96A7C7E9D844}"/>
    <cellStyle name="Euro 2 2 2 14" xfId="13388" xr:uid="{0B2CA2DD-E457-499D-80C3-B571D84FC772}"/>
    <cellStyle name="Euro 2 2 2 15" xfId="13389" xr:uid="{037C75EC-C6B0-4ACE-8692-2D61E29DEE7A}"/>
    <cellStyle name="Euro 2 2 2 16" xfId="13390" xr:uid="{7796AA0B-D6CF-498B-B3C3-78F3C84A1349}"/>
    <cellStyle name="Euro 2 2 2 17" xfId="49674" xr:uid="{CA0B62E6-4663-49B2-8361-37523A16702F}"/>
    <cellStyle name="Euro 2 2 2 2" xfId="13391" xr:uid="{01CE8D92-8077-4D7B-BB3B-9D8900A96C79}"/>
    <cellStyle name="Euro 2 2 2 2 2" xfId="13392" xr:uid="{FF401C28-9A13-4E21-9736-928ADAC177BC}"/>
    <cellStyle name="Euro 2 2 2 2_Margen" xfId="42163" xr:uid="{031F39BD-4EA8-48BC-B4BD-203BB1745157}"/>
    <cellStyle name="Euro 2 2 2 3" xfId="13393" xr:uid="{8C63A76F-31E6-4511-90F0-16DA4C505CFA}"/>
    <cellStyle name="Euro 2 2 2 4" xfId="13394" xr:uid="{7AA3F2A3-8464-4C39-B01F-344E9EE36153}"/>
    <cellStyle name="Euro 2 2 2 5" xfId="13395" xr:uid="{89772365-EB03-445D-86DA-F238CEA11800}"/>
    <cellStyle name="Euro 2 2 2 6" xfId="13396" xr:uid="{003AC832-2150-4FA9-9142-2937937C2878}"/>
    <cellStyle name="Euro 2 2 2 7" xfId="13397" xr:uid="{8BEF396D-E7CD-40A6-9EA0-F9DB790DB10F}"/>
    <cellStyle name="Euro 2 2 2 8" xfId="13398" xr:uid="{79E5E202-FDBB-48A2-90B9-01E9F0C4161A}"/>
    <cellStyle name="Euro 2 2 2 9" xfId="13399" xr:uid="{67D54F1C-0FA2-4B84-9760-7C5A89733DE4}"/>
    <cellStyle name="Euro 2 2 2_Margen" xfId="42164" xr:uid="{ECDAC8E4-4BB4-477E-8559-ECBAC737110D}"/>
    <cellStyle name="Euro 2 2 20" xfId="13400" xr:uid="{C3A008BC-A88C-46FA-8518-C794BEA2B921}"/>
    <cellStyle name="Euro 2 2 21" xfId="13401" xr:uid="{79902A86-6D2A-4884-BE02-90C27B9ACF45}"/>
    <cellStyle name="Euro 2 2 22" xfId="13402" xr:uid="{1218DA3D-5F6C-4BAD-9911-23D120A54E32}"/>
    <cellStyle name="Euro 2 2 23" xfId="13403" xr:uid="{88D5951C-75E1-47FB-BDDB-E4CC6F34FDA3}"/>
    <cellStyle name="Euro 2 2 24" xfId="49673" xr:uid="{F7358F2B-308D-4A07-908B-5A35CCC49075}"/>
    <cellStyle name="Euro 2 2 25" xfId="49998" xr:uid="{B7032613-887D-47F1-8634-29E2284B79C5}"/>
    <cellStyle name="Euro 2 2 3" xfId="13404" xr:uid="{FC6E4635-3157-4928-AD3A-62764C8FC507}"/>
    <cellStyle name="Euro 2 2 3 10" xfId="13405" xr:uid="{5D773CC3-58BA-4830-B909-1CCB859BD7F2}"/>
    <cellStyle name="Euro 2 2 3 11" xfId="13406" xr:uid="{0689DC2E-EA62-4DF3-A5C5-2BA0D3B5D373}"/>
    <cellStyle name="Euro 2 2 3 12" xfId="13407" xr:uid="{1940F8CD-7B1E-4B7D-B9AF-838112238B54}"/>
    <cellStyle name="Euro 2 2 3 13" xfId="13408" xr:uid="{306A1193-F4A0-49B8-BD61-FE155268672A}"/>
    <cellStyle name="Euro 2 2 3 14" xfId="13409" xr:uid="{480408DC-77D6-43E9-9DE0-516D06D17E8B}"/>
    <cellStyle name="Euro 2 2 3 15" xfId="13410" xr:uid="{237062CA-3DBA-4510-BF16-2871C6D49924}"/>
    <cellStyle name="Euro 2 2 3 16" xfId="13411" xr:uid="{BCD00A1E-9A01-42AA-949A-5C7BCE2EB2F5}"/>
    <cellStyle name="Euro 2 2 3 2" xfId="13412" xr:uid="{0ED76A62-E733-46F1-A5E6-FD8C5865B575}"/>
    <cellStyle name="Euro 2 2 3 2 2" xfId="13413" xr:uid="{0B46DB5B-12A3-4096-BC34-A862806DF9EA}"/>
    <cellStyle name="Euro 2 2 3 2_Margen" xfId="42165" xr:uid="{0C3B27A8-FCF7-4D01-B9E3-D250BBB26A4C}"/>
    <cellStyle name="Euro 2 2 3 3" xfId="13414" xr:uid="{5CF7BCAE-2A9C-4798-976A-0DE1B30177B6}"/>
    <cellStyle name="Euro 2 2 3 4" xfId="13415" xr:uid="{E1B0EB99-B557-4574-8DB0-5A685F6D51B4}"/>
    <cellStyle name="Euro 2 2 3 5" xfId="13416" xr:uid="{DB2112C4-A303-4C9C-BF10-3EA2455DD2E7}"/>
    <cellStyle name="Euro 2 2 3 6" xfId="13417" xr:uid="{D14E0340-48CF-4956-98E4-047ABAB23A8A}"/>
    <cellStyle name="Euro 2 2 3 7" xfId="13418" xr:uid="{810D75C8-FC58-4CA3-A548-75DF6A722684}"/>
    <cellStyle name="Euro 2 2 3 8" xfId="13419" xr:uid="{23C3798A-9CA5-4B1E-BA1C-72443C653D55}"/>
    <cellStyle name="Euro 2 2 3 9" xfId="13420" xr:uid="{FC940256-0550-4C37-A2B2-FCB47D3E9FAB}"/>
    <cellStyle name="Euro 2 2 3_Margen" xfId="42166" xr:uid="{16C4EF64-D355-4094-9267-AB35477DFF52}"/>
    <cellStyle name="Euro 2 2 4" xfId="13421" xr:uid="{B872505C-DF9B-471C-AC5C-93F5DA5A61D7}"/>
    <cellStyle name="Euro 2 2 4 10" xfId="13422" xr:uid="{527EA5BA-0D42-4CC2-AB32-40FBCB78EFC5}"/>
    <cellStyle name="Euro 2 2 4 11" xfId="13423" xr:uid="{1D5B99C7-124A-4EFF-9086-4FF6CC813139}"/>
    <cellStyle name="Euro 2 2 4 12" xfId="13424" xr:uid="{357CEA6F-D9C4-4206-AFA0-923E695FF9CC}"/>
    <cellStyle name="Euro 2 2 4 13" xfId="13425" xr:uid="{F3C91205-D2AB-4E8A-875F-6C01069B0780}"/>
    <cellStyle name="Euro 2 2 4 14" xfId="13426" xr:uid="{8ADF2975-2990-4D5B-91A9-4777C99EE1DD}"/>
    <cellStyle name="Euro 2 2 4 15" xfId="13427" xr:uid="{72C13DE0-43DC-4299-84AA-BBEB9CA6E8EF}"/>
    <cellStyle name="Euro 2 2 4 16" xfId="13428" xr:uid="{8DBC2527-33C7-4C78-9772-B8F07B55FCA9}"/>
    <cellStyle name="Euro 2 2 4 2" xfId="13429" xr:uid="{1F235848-F08C-44E0-B19F-D97368D2032E}"/>
    <cellStyle name="Euro 2 2 4 2 2" xfId="13430" xr:uid="{95C7CB17-F1B8-4B2B-A5F6-4232AD6005F2}"/>
    <cellStyle name="Euro 2 2 4 2_Margen" xfId="42167" xr:uid="{18041AF5-8C6B-455D-9B95-88D024280964}"/>
    <cellStyle name="Euro 2 2 4 3" xfId="13431" xr:uid="{83C2ECC3-47AF-41F0-AAFB-F135A3DD1658}"/>
    <cellStyle name="Euro 2 2 4 4" xfId="13432" xr:uid="{0ED1ECFF-BF3A-466F-9959-D9883CF536E7}"/>
    <cellStyle name="Euro 2 2 4 5" xfId="13433" xr:uid="{7DC71838-75D0-4745-A1D3-47C6CAA40909}"/>
    <cellStyle name="Euro 2 2 4 6" xfId="13434" xr:uid="{C68502AA-97A5-42DF-806B-CF3DBA57110F}"/>
    <cellStyle name="Euro 2 2 4 7" xfId="13435" xr:uid="{B3F44255-D76E-4A19-9560-C5C8E073FD12}"/>
    <cellStyle name="Euro 2 2 4 8" xfId="13436" xr:uid="{7EB04B37-AFCB-44A0-B9C5-FC56FE0FC12C}"/>
    <cellStyle name="Euro 2 2 4 9" xfId="13437" xr:uid="{233BCB80-F14F-44C6-B75E-FA053C554821}"/>
    <cellStyle name="Euro 2 2 4_Margen" xfId="42168" xr:uid="{0817E65B-EDE0-43B5-BFFE-81C7E5F5E8BF}"/>
    <cellStyle name="Euro 2 2 5" xfId="13438" xr:uid="{9E2816ED-A992-43E3-BDAC-66A89513F348}"/>
    <cellStyle name="Euro 2 2 5 10" xfId="13439" xr:uid="{9A51E460-E95B-4DA8-A27B-D9F5F06CD675}"/>
    <cellStyle name="Euro 2 2 5 11" xfId="13440" xr:uid="{E83054E2-6467-47CA-B63B-F656DBDBCC31}"/>
    <cellStyle name="Euro 2 2 5 12" xfId="13441" xr:uid="{1A264082-A2F7-4526-AD20-137432F3D349}"/>
    <cellStyle name="Euro 2 2 5 13" xfId="13442" xr:uid="{0A2D432F-2293-4A96-B86F-32799B73EB17}"/>
    <cellStyle name="Euro 2 2 5 14" xfId="13443" xr:uid="{5594EC2C-C62A-41D5-92D9-516014943C48}"/>
    <cellStyle name="Euro 2 2 5 15" xfId="13444" xr:uid="{F628F4A0-6809-4EC0-84FE-E561C48E21F3}"/>
    <cellStyle name="Euro 2 2 5 2" xfId="13445" xr:uid="{9E2839E2-4375-4BD6-AF76-6E0E81BED8EC}"/>
    <cellStyle name="Euro 2 2 5 3" xfId="13446" xr:uid="{F88D3D3C-3FE9-4423-B512-12CB9AC5F437}"/>
    <cellStyle name="Euro 2 2 5 4" xfId="13447" xr:uid="{50133D76-38A8-4CD3-BCFE-A5890B7AEF04}"/>
    <cellStyle name="Euro 2 2 5 5" xfId="13448" xr:uid="{3AAF0F40-0F91-4345-85BA-419D667847DD}"/>
    <cellStyle name="Euro 2 2 5 6" xfId="13449" xr:uid="{1CC98FAB-31EE-498D-9464-64E6EE22E4D2}"/>
    <cellStyle name="Euro 2 2 5 7" xfId="13450" xr:uid="{5524D1D1-CCB9-45A3-A13B-F24AFDB03C82}"/>
    <cellStyle name="Euro 2 2 5 8" xfId="13451" xr:uid="{721D9A6B-5D7E-4586-B368-E013F7064A40}"/>
    <cellStyle name="Euro 2 2 5 9" xfId="13452" xr:uid="{4B206913-1154-49DD-9C52-F320169DBFD2}"/>
    <cellStyle name="Euro 2 2 5_Margen" xfId="42169" xr:uid="{E5D33BFC-B0E5-4833-935F-2A61521714BD}"/>
    <cellStyle name="Euro 2 2 6" xfId="13453" xr:uid="{50BE3769-5F70-49BF-AFE4-8C564E90F9EB}"/>
    <cellStyle name="Euro 2 2 7" xfId="13454" xr:uid="{D17985FB-26D9-41AB-BECC-1613EAA0AFC5}"/>
    <cellStyle name="Euro 2 2 8" xfId="13455" xr:uid="{EA895B1D-EC12-46AD-8CB5-C62FC846D55D}"/>
    <cellStyle name="Euro 2 2 9" xfId="13456" xr:uid="{C352307F-C9AF-4033-AB53-46CB3D1509F3}"/>
    <cellStyle name="Euro 2 2 9 2" xfId="13457" xr:uid="{C011AC53-D9F6-41BD-B5BE-72A55689D6B0}"/>
    <cellStyle name="Euro 2 2 9_Margen" xfId="42170" xr:uid="{87994D1B-027F-4425-B155-9BA169E10189}"/>
    <cellStyle name="Euro 2 2_Libro2" xfId="13458" xr:uid="{A874FF88-8C18-403F-9803-3DFC9CF3E074}"/>
    <cellStyle name="Euro 2 20" xfId="13459" xr:uid="{2DA3F2EA-713F-4569-9269-768A987901A8}"/>
    <cellStyle name="Euro 2 21" xfId="13460" xr:uid="{96ACE248-F555-48BF-B782-41C24DB3733D}"/>
    <cellStyle name="Euro 2 22" xfId="13461" xr:uid="{46EB3962-700D-4764-AD14-9A4BF38E0F81}"/>
    <cellStyle name="Euro 2 23" xfId="13462" xr:uid="{68E86852-0B27-4265-BAA4-4051D3D11E64}"/>
    <cellStyle name="Euro 2 24" xfId="13463" xr:uid="{78AB490A-B6B9-4B12-9222-4998CC028C37}"/>
    <cellStyle name="Euro 2 3" xfId="13464" xr:uid="{87D34444-9DDD-463F-B8FB-79379BAAF536}"/>
    <cellStyle name="Euro 2 3 10" xfId="13465" xr:uid="{F99D89E3-9CC8-46F2-8D17-03A471CF1642}"/>
    <cellStyle name="Euro 2 3 11" xfId="13466" xr:uid="{E7DF1B5F-B325-489F-AD17-577D4A4B3750}"/>
    <cellStyle name="Euro 2 3 12" xfId="13467" xr:uid="{3B80A624-3174-4910-B6EB-59B0F352EDD7}"/>
    <cellStyle name="Euro 2 3 13" xfId="13468" xr:uid="{5827D33C-5D53-46C0-A322-F0828A438AE9}"/>
    <cellStyle name="Euro 2 3 14" xfId="13469" xr:uid="{8CDAC744-E76A-45B3-A498-3D71CD46D0CB}"/>
    <cellStyle name="Euro 2 3 15" xfId="13470" xr:uid="{5D6478D2-CA2A-4BC9-99EC-7B10AF7B771C}"/>
    <cellStyle name="Euro 2 3 16" xfId="13471" xr:uid="{25FFC23A-FE15-4A98-A741-F5930ACE4652}"/>
    <cellStyle name="Euro 2 3 2" xfId="13472" xr:uid="{DE3449CA-C813-4364-A725-49B9F44C12EA}"/>
    <cellStyle name="Euro 2 3 2 2" xfId="13473" xr:uid="{F736F704-7C1D-4C6D-BC42-C9CAF3F0E72B}"/>
    <cellStyle name="Euro 2 3 2_Margen" xfId="42171" xr:uid="{919BEBC3-2DB4-4DFD-A723-CC20DA8E6206}"/>
    <cellStyle name="Euro 2 3 3" xfId="13474" xr:uid="{D45146BB-79A8-4C52-B1A4-04CDA0B4EFA8}"/>
    <cellStyle name="Euro 2 3 4" xfId="13475" xr:uid="{4CB0C2EC-7F33-46F4-92B2-4DE17EEA67D9}"/>
    <cellStyle name="Euro 2 3 5" xfId="13476" xr:uid="{3AAEA03D-6B94-459F-A9F2-450668FB93F3}"/>
    <cellStyle name="Euro 2 3 6" xfId="13477" xr:uid="{C87DF5F1-1B91-4684-9280-7F2DE89BEC29}"/>
    <cellStyle name="Euro 2 3 7" xfId="13478" xr:uid="{3E313A8D-2A5A-4077-9F9F-E67BCABB0D70}"/>
    <cellStyle name="Euro 2 3 8" xfId="13479" xr:uid="{61ABF597-B2A3-438E-8245-226346DB1342}"/>
    <cellStyle name="Euro 2 3 9" xfId="13480" xr:uid="{90D8CB3D-F392-4B96-9D3F-7B118E14BFE7}"/>
    <cellStyle name="Euro 2 3_Margen" xfId="42172" xr:uid="{1BA1D6EF-7DA7-469C-9747-9486F8F40043}"/>
    <cellStyle name="Euro 2 4" xfId="13481" xr:uid="{E30573B1-8B9D-403C-BD8A-FF3BB910A2CB}"/>
    <cellStyle name="Euro 2 4 10" xfId="13482" xr:uid="{0CFAE488-AB61-4ECE-844E-061F47BC15F0}"/>
    <cellStyle name="Euro 2 4 11" xfId="13483" xr:uid="{C22E9D94-3D33-4A07-BAD8-CB055F2B0573}"/>
    <cellStyle name="Euro 2 4 12" xfId="13484" xr:uid="{73B1C08B-AED2-4C17-848B-42CC9A2CD4C6}"/>
    <cellStyle name="Euro 2 4 13" xfId="13485" xr:uid="{30591F68-6A33-414E-8AA4-785768D3AA8E}"/>
    <cellStyle name="Euro 2 4 14" xfId="13486" xr:uid="{6763E0BF-32C1-4C79-B90A-D4EA5520F37A}"/>
    <cellStyle name="Euro 2 4 15" xfId="13487" xr:uid="{B1FD6FB4-D1D1-495C-8BAA-0523F540EA02}"/>
    <cellStyle name="Euro 2 4 16" xfId="13488" xr:uid="{C1E0C5DC-B464-40F5-89D0-A06327BCF0A8}"/>
    <cellStyle name="Euro 2 4 2" xfId="13489" xr:uid="{81C904C3-AFA8-4AA8-9F49-177FF9A47610}"/>
    <cellStyle name="Euro 2 4 2 2" xfId="13490" xr:uid="{FBEC363D-3956-43A5-891D-1C026FB7753F}"/>
    <cellStyle name="Euro 2 4 2_Margen" xfId="42173" xr:uid="{5E05FEF9-9877-4FEA-A406-65C7135ECA69}"/>
    <cellStyle name="Euro 2 4 3" xfId="13491" xr:uid="{6FED0F96-B314-4BF9-BB46-9B1C75C8241E}"/>
    <cellStyle name="Euro 2 4 4" xfId="13492" xr:uid="{5AD97A04-1618-4EB2-927A-A696BFB15E97}"/>
    <cellStyle name="Euro 2 4 5" xfId="13493" xr:uid="{D4E01393-C868-446B-9FAD-B36390CF07E5}"/>
    <cellStyle name="Euro 2 4 6" xfId="13494" xr:uid="{16B04912-0B1C-44C6-8587-68853663DE0A}"/>
    <cellStyle name="Euro 2 4 7" xfId="13495" xr:uid="{E9CC13EE-8DD2-40FE-A9B9-6489BB316273}"/>
    <cellStyle name="Euro 2 4 8" xfId="13496" xr:uid="{3D6ED95A-9311-439C-A2AD-7F1E9F460B70}"/>
    <cellStyle name="Euro 2 4 9" xfId="13497" xr:uid="{9F840F76-B2FA-4463-B33C-AEAEB49A5444}"/>
    <cellStyle name="Euro 2 4_Margen" xfId="42174" xr:uid="{DC380020-023F-4C0A-9460-E3C77D12B11B}"/>
    <cellStyle name="Euro 2 5" xfId="13498" xr:uid="{085CDA1F-9339-4D9E-BED7-BCBC7FBE14A8}"/>
    <cellStyle name="Euro 2 5 10" xfId="13499" xr:uid="{F23FDC98-C8E7-48A1-97B9-42DD656FC590}"/>
    <cellStyle name="Euro 2 5 11" xfId="13500" xr:uid="{862ACC9C-072D-430E-9A64-BB1B19330D92}"/>
    <cellStyle name="Euro 2 5 12" xfId="13501" xr:uid="{87B716A0-E130-4188-B3CB-100262B6FF56}"/>
    <cellStyle name="Euro 2 5 13" xfId="13502" xr:uid="{97E409C7-E574-4FB6-BC10-DA9B24D3734E}"/>
    <cellStyle name="Euro 2 5 14" xfId="13503" xr:uid="{B8C2C378-448D-430B-8816-1753343130CE}"/>
    <cellStyle name="Euro 2 5 15" xfId="13504" xr:uid="{D4FC68D3-22FE-497B-A2C4-C7078E6E0CFD}"/>
    <cellStyle name="Euro 2 5 16" xfId="13505" xr:uid="{93EFAFA1-869A-4E67-A86E-CC703D05C41C}"/>
    <cellStyle name="Euro 2 5 2" xfId="13506" xr:uid="{5C33246D-402B-4F9C-83C9-C99F7F9FA3B4}"/>
    <cellStyle name="Euro 2 5 2 2" xfId="13507" xr:uid="{7922AF40-FFDA-4053-BC82-458E8BBA8B94}"/>
    <cellStyle name="Euro 2 5 2_Margen" xfId="42175" xr:uid="{93627377-6D1E-46E0-96C0-9FD66C26BF30}"/>
    <cellStyle name="Euro 2 5 3" xfId="13508" xr:uid="{6E4A5C4F-D78B-4354-B79A-B780C648BAAA}"/>
    <cellStyle name="Euro 2 5 4" xfId="13509" xr:uid="{CEBA753C-8533-4164-8C33-2B79CBD948E2}"/>
    <cellStyle name="Euro 2 5 5" xfId="13510" xr:uid="{7B3D7FAD-6140-4760-85A0-6A1265E59C2C}"/>
    <cellStyle name="Euro 2 5 6" xfId="13511" xr:uid="{F16E60B5-D5BF-4846-A5D5-83DABE92A209}"/>
    <cellStyle name="Euro 2 5 7" xfId="13512" xr:uid="{BEB6D164-1AE3-41CC-A334-8AB87EF3F34F}"/>
    <cellStyle name="Euro 2 5 8" xfId="13513" xr:uid="{4D2CC6B9-8C8C-440A-938F-88582A45F1F7}"/>
    <cellStyle name="Euro 2 5 9" xfId="13514" xr:uid="{7E012643-DD75-4094-97F1-68F22C7E44F4}"/>
    <cellStyle name="Euro 2 5_Margen" xfId="42176" xr:uid="{8FCD01DD-CEBA-497B-B9BF-E5425497BCC2}"/>
    <cellStyle name="Euro 2 6" xfId="13515" xr:uid="{24A7878A-33F2-4035-83BD-728930A5F4B5}"/>
    <cellStyle name="Euro 2 7" xfId="13516" xr:uid="{6FD57AA7-6CD7-4A82-9DDF-AC736DFBDC1C}"/>
    <cellStyle name="Euro 2 8" xfId="13517" xr:uid="{821D681C-324A-4E5B-939F-3E49716C26FB}"/>
    <cellStyle name="Euro 2 9" xfId="13518" xr:uid="{8F197D4E-3F79-45A1-BD4C-202C481A4317}"/>
    <cellStyle name="Euro 2_Datos" xfId="13519" xr:uid="{BBF0363D-E860-4463-8A3F-144B7FAE86B2}"/>
    <cellStyle name="Euro 20" xfId="1333" xr:uid="{C9F5B0F4-3122-43C2-AD9F-F43140435897}"/>
    <cellStyle name="Euro 20 10" xfId="13520" xr:uid="{CEEE6D1C-4560-487C-A15A-EFA24893C866}"/>
    <cellStyle name="Euro 20 11" xfId="13521" xr:uid="{5E0ACB0D-11A8-498A-80E2-B99E5AD8761D}"/>
    <cellStyle name="Euro 20 12" xfId="13522" xr:uid="{48A898F8-CD54-4EBA-A7BC-0C302D4FDD90}"/>
    <cellStyle name="Euro 20 13" xfId="13523" xr:uid="{D7D85EC6-6144-47E8-B4D1-F0E218311B7B}"/>
    <cellStyle name="Euro 20 2" xfId="13524" xr:uid="{FB1F5528-9683-4E30-8BA4-D0E5BCAC040F}"/>
    <cellStyle name="Euro 20 3" xfId="13525" xr:uid="{67DBEB03-3B9F-425D-9A4E-CEA80A6CAEE9}"/>
    <cellStyle name="Euro 20 4" xfId="13526" xr:uid="{B8CB0978-65B1-48FB-B179-85DD2F1ABCEA}"/>
    <cellStyle name="Euro 20 5" xfId="13527" xr:uid="{4DB904F7-6A25-471A-A5A3-D26358D4CFC8}"/>
    <cellStyle name="Euro 20 6" xfId="13528" xr:uid="{7EF49E91-13A5-44F0-9395-88EBA27C9484}"/>
    <cellStyle name="Euro 20 7" xfId="13529" xr:uid="{D4D12833-6AD7-4BC1-85BC-7C1FCC34D6AB}"/>
    <cellStyle name="Euro 20 8" xfId="13530" xr:uid="{C74B6A5F-1514-4D86-8282-D6B8C7730E57}"/>
    <cellStyle name="Euro 20 9" xfId="13531" xr:uid="{720D6BD1-1FCE-40A8-B16A-B582F144D76A}"/>
    <cellStyle name="Euro 20_Margen" xfId="42177" xr:uid="{604FEBE2-288C-4CC5-AC46-1B3C20F6E67B}"/>
    <cellStyle name="Euro 21" xfId="1334" xr:uid="{3BBCC674-5B62-4DB3-9CC4-A186292747D8}"/>
    <cellStyle name="Euro 21 10" xfId="13532" xr:uid="{B1AAF87A-ACA2-467A-B68A-A7DF33683E82}"/>
    <cellStyle name="Euro 21 11" xfId="13533" xr:uid="{12B373F0-33F9-4E00-BF37-83BFC220A831}"/>
    <cellStyle name="Euro 21 12" xfId="13534" xr:uid="{13229D19-691F-4792-89E8-D8515AFA762D}"/>
    <cellStyle name="Euro 21 13" xfId="13535" xr:uid="{2849195C-AC2E-4818-95FA-D503C4C8DDC5}"/>
    <cellStyle name="Euro 21 2" xfId="13536" xr:uid="{D60C7CFE-D4C8-402C-A36A-C6E4966D9CAD}"/>
    <cellStyle name="Euro 21 3" xfId="13537" xr:uid="{FCF327BD-BDA6-40D6-B895-6C5396D32912}"/>
    <cellStyle name="Euro 21 4" xfId="13538" xr:uid="{B662705A-09CA-46EA-AFD0-C7931D38E458}"/>
    <cellStyle name="Euro 21 5" xfId="13539" xr:uid="{088E79C0-4247-4861-B315-62F8B7F8ED44}"/>
    <cellStyle name="Euro 21 6" xfId="13540" xr:uid="{3F695D9C-2491-4FE6-9938-CB2EF27BBC0C}"/>
    <cellStyle name="Euro 21 7" xfId="13541" xr:uid="{9C290E23-9C00-4D2B-9AAC-4B1E7F8D10FF}"/>
    <cellStyle name="Euro 21 8" xfId="13542" xr:uid="{372428A4-F269-4D5C-9BFC-7ED2744E2D8D}"/>
    <cellStyle name="Euro 21 9" xfId="13543" xr:uid="{361B0D77-A09F-4E19-8744-B4D079A83AFF}"/>
    <cellStyle name="Euro 21_Margen" xfId="42178" xr:uid="{25204570-135D-485B-99F1-4581A42A11C4}"/>
    <cellStyle name="Euro 22" xfId="1335" xr:uid="{BB196D04-676F-4D54-A527-685009BDB95E}"/>
    <cellStyle name="Euro 22 10" xfId="13544" xr:uid="{4D0684D2-C7C6-4807-ABBB-B887FA0B7A05}"/>
    <cellStyle name="Euro 22 11" xfId="13545" xr:uid="{B2F28440-2049-49DC-B061-90B537214FFE}"/>
    <cellStyle name="Euro 22 12" xfId="13546" xr:uid="{3DB5603A-7529-49E9-A910-5994BD9CBF8D}"/>
    <cellStyle name="Euro 22 13" xfId="13547" xr:uid="{BF72A5FD-19B1-41F1-9729-ED23731A3364}"/>
    <cellStyle name="Euro 22 2" xfId="13548" xr:uid="{F2A4F860-D128-44D8-B3FC-A0F915BD5351}"/>
    <cellStyle name="Euro 22 3" xfId="13549" xr:uid="{8D4C01EA-513C-489D-9B47-A53811835783}"/>
    <cellStyle name="Euro 22 4" xfId="13550" xr:uid="{2E7C8B20-5B22-4483-8CD1-9D43683130B1}"/>
    <cellStyle name="Euro 22 5" xfId="13551" xr:uid="{2776755F-A03B-4B16-B481-F25AFADEA79D}"/>
    <cellStyle name="Euro 22 6" xfId="13552" xr:uid="{B30D058E-35A8-431E-BB99-7634B7427EF6}"/>
    <cellStyle name="Euro 22 7" xfId="13553" xr:uid="{FC97169C-DEAC-42AA-9C24-105790122D99}"/>
    <cellStyle name="Euro 22 8" xfId="13554" xr:uid="{0AB2F595-1102-4FF4-9A49-BB5A95A74223}"/>
    <cellStyle name="Euro 22 9" xfId="13555" xr:uid="{0F142660-1BEC-4EFA-B461-D40F5EFCB1E4}"/>
    <cellStyle name="Euro 22_Margen" xfId="42179" xr:uid="{7683FE3E-B028-4523-9575-5330E3CE5819}"/>
    <cellStyle name="Euro 23" xfId="1336" xr:uid="{2A411813-A480-4407-90BB-8A8E6C1CDE78}"/>
    <cellStyle name="Euro 23 10" xfId="13556" xr:uid="{0FE64EC5-8DFA-4D8A-AE4B-4942FE8D4672}"/>
    <cellStyle name="Euro 23 11" xfId="13557" xr:uid="{5C30F83F-EEBA-47A1-9E0A-996A848F3A21}"/>
    <cellStyle name="Euro 23 12" xfId="13558" xr:uid="{0F6FF034-1422-4F08-AA88-E86FDEE91FEB}"/>
    <cellStyle name="Euro 23 13" xfId="13559" xr:uid="{5362D36D-8D2D-4974-B867-3FE05F69E237}"/>
    <cellStyle name="Euro 23 2" xfId="13560" xr:uid="{DCEED182-B53B-4C48-802C-53DF21A3859A}"/>
    <cellStyle name="Euro 23 3" xfId="13561" xr:uid="{F77B5A4C-8021-42E6-A50A-E66590489E5C}"/>
    <cellStyle name="Euro 23 4" xfId="13562" xr:uid="{B3587D14-62E2-4018-A1A6-0CD9727D5C90}"/>
    <cellStyle name="Euro 23 5" xfId="13563" xr:uid="{82C3F106-FC7D-425A-8DA4-C45FA93DA27A}"/>
    <cellStyle name="Euro 23 6" xfId="13564" xr:uid="{025154D1-797F-4316-9332-F53377496C1C}"/>
    <cellStyle name="Euro 23 7" xfId="13565" xr:uid="{2AC9B372-B0B9-440C-A7CE-C20B7CD02B14}"/>
    <cellStyle name="Euro 23 8" xfId="13566" xr:uid="{3AD41913-CB96-418A-AEC1-087A23E4E5FB}"/>
    <cellStyle name="Euro 23 9" xfId="13567" xr:uid="{AECA97F9-5E27-437C-BFE0-B7C6763611E0}"/>
    <cellStyle name="Euro 23_Margen" xfId="42180" xr:uid="{4D4428FF-2916-466A-B69D-7B8C61F78742}"/>
    <cellStyle name="Euro 24" xfId="1337" xr:uid="{C9BD5017-8A7B-437C-8570-FF7691E91262}"/>
    <cellStyle name="Euro 25" xfId="1338" xr:uid="{E9D5369A-F6DE-40CF-9D11-7DABBA02ACA1}"/>
    <cellStyle name="Euro 26" xfId="1339" xr:uid="{A0D95419-876C-4180-BA00-810B34A41631}"/>
    <cellStyle name="Euro 27" xfId="1340" xr:uid="{4683AB3B-9601-4F60-B284-8A961C8DF71D}"/>
    <cellStyle name="Euro 28" xfId="1341" xr:uid="{2B490006-41B9-43B7-B795-DCC2D1FFE28D}"/>
    <cellStyle name="Euro 29" xfId="1342" xr:uid="{11ED7926-4671-4DA1-8EEF-B3FC6B233D2E}"/>
    <cellStyle name="Euro 3" xfId="1343" xr:uid="{934A06AE-92B1-4117-B8C6-1CAFA9BDA6B5}"/>
    <cellStyle name="Euro 3 10" xfId="13568" xr:uid="{7DDDC84C-DC9F-407A-9FBC-93236A339598}"/>
    <cellStyle name="Euro 3 11" xfId="13569" xr:uid="{2BB37DE8-9FC1-409E-AB94-AEDA5A4BF8D5}"/>
    <cellStyle name="Euro 3 12" xfId="13570" xr:uid="{F478D986-AF28-43E7-A37A-3B3E7B053F95}"/>
    <cellStyle name="Euro 3 13" xfId="13571" xr:uid="{51479914-E883-420A-B00B-CC7816D38F80}"/>
    <cellStyle name="Euro 3 14" xfId="13572" xr:uid="{1CD42452-4B05-49D8-9A44-B1A7F8AE59B8}"/>
    <cellStyle name="Euro 3 15" xfId="13573" xr:uid="{F1081835-886A-4F40-9D2C-DEE01B6A4036}"/>
    <cellStyle name="Euro 3 16" xfId="13574" xr:uid="{757BF1D9-7D65-484D-B919-F70A4244CF7A}"/>
    <cellStyle name="Euro 3 2" xfId="13575" xr:uid="{7074E7F2-D293-4E2E-B39B-7106467073BD}"/>
    <cellStyle name="Euro 3 2 2" xfId="13576" xr:uid="{3451DD73-0945-4DE3-8462-979C1BBA8BA6}"/>
    <cellStyle name="Euro 3 2 3" xfId="49675" xr:uid="{CB47E37D-20D9-43E3-A1CB-9868D419998B}"/>
    <cellStyle name="Euro 3 2_Margen" xfId="42181" xr:uid="{9BE318A1-31DD-4FA1-85A6-6355FC6FD6DD}"/>
    <cellStyle name="Euro 3 3" xfId="13577" xr:uid="{842283E4-3614-44A2-85D2-E04789F42580}"/>
    <cellStyle name="Euro 3 3 2" xfId="13578" xr:uid="{3E0C55D2-00F3-4235-863F-5D15F94F06A6}"/>
    <cellStyle name="Euro 3 3 3" xfId="13579" xr:uid="{010D9370-5D07-46C5-8AB9-F461FD5A3EA8}"/>
    <cellStyle name="Euro 3 4" xfId="13580" xr:uid="{73EB832D-4932-4A0D-9A9F-50FD0B4E6AEB}"/>
    <cellStyle name="Euro 3 5" xfId="13581" xr:uid="{B9BCF41A-B024-4B0E-BD84-7E1C5A6C29C6}"/>
    <cellStyle name="Euro 3 6" xfId="13582" xr:uid="{9D37D512-8BFB-48AA-AA47-01A90A4C63C7}"/>
    <cellStyle name="Euro 3 7" xfId="13583" xr:uid="{CBF2B70A-B80F-4BFA-A04E-386509246E23}"/>
    <cellStyle name="Euro 3 8" xfId="13584" xr:uid="{92BE3E34-1678-445B-8B78-870DE4095546}"/>
    <cellStyle name="Euro 3 9" xfId="13585" xr:uid="{AFAAC428-CD27-41F5-A57B-D2852A54B583}"/>
    <cellStyle name="Euro 3_Margen" xfId="42182" xr:uid="{ABDD22E7-156B-471A-A120-22F6709C708B}"/>
    <cellStyle name="Euro 30" xfId="1344" xr:uid="{C9DFF29D-F4E6-428C-A0F6-77D2F4D98672}"/>
    <cellStyle name="Euro 31" xfId="1345" xr:uid="{806C9EF6-71EE-4759-95DF-5BF0B43E2DD4}"/>
    <cellStyle name="Euro 32" xfId="1346" xr:uid="{6369EC91-545A-4C0E-BF1F-B22CCC962EAF}"/>
    <cellStyle name="Euro 33" xfId="1347" xr:uid="{ED6AB5D2-1A50-47D7-8153-29083AF56EF8}"/>
    <cellStyle name="Euro 34" xfId="1348" xr:uid="{9F5265D8-E47E-43D2-83F5-526F864CA65B}"/>
    <cellStyle name="Euro 35" xfId="1349" xr:uid="{2CFB387A-7902-4EFD-9399-1F9232F71D88}"/>
    <cellStyle name="Euro 36" xfId="1350" xr:uid="{10E40A80-C49D-41CE-8D12-3140B3DEF823}"/>
    <cellStyle name="Euro 37" xfId="1351" xr:uid="{6CAA1ADC-3F81-432D-ACC8-5919A85D7654}"/>
    <cellStyle name="Euro 38" xfId="1352" xr:uid="{F2106D43-9422-4D58-A979-59267A43515D}"/>
    <cellStyle name="Euro 38 2" xfId="48875" xr:uid="{AE1996A2-3186-4374-A6FB-899837702850}"/>
    <cellStyle name="Euro 39" xfId="1353" xr:uid="{38AC0360-CE0A-4CBE-9880-5A305DD0EFFE}"/>
    <cellStyle name="Euro 39 2" xfId="1354" xr:uid="{8AC11909-4B8D-4C89-ADB0-8F842899CBCA}"/>
    <cellStyle name="Euro 39 3" xfId="48876" xr:uid="{554F2C0C-EBF6-4E07-A302-30B17D6D048E}"/>
    <cellStyle name="Euro 4" xfId="1355" xr:uid="{916752AF-55C4-414A-A242-31EBCEAE30AB}"/>
    <cellStyle name="Euro 4 10" xfId="13586" xr:uid="{98C0326F-A531-4D9E-8D5D-96781D406DE3}"/>
    <cellStyle name="Euro 4 11" xfId="13587" xr:uid="{B2FE71C0-C100-495D-B4CE-9CCC3A77AE41}"/>
    <cellStyle name="Euro 4 12" xfId="13588" xr:uid="{CDCF797D-8DE8-4A5B-8D49-E3FF53D5AF28}"/>
    <cellStyle name="Euro 4 13" xfId="13589" xr:uid="{48E1AEFE-093C-4E24-AF56-CDBCAF2C1C6C}"/>
    <cellStyle name="Euro 4 14" xfId="13590" xr:uid="{63BC8E3E-4DE8-467E-B896-06C7E00CA67F}"/>
    <cellStyle name="Euro 4 15" xfId="13591" xr:uid="{2A89FC55-19BB-4849-9CAB-0C75CB408BED}"/>
    <cellStyle name="Euro 4 16" xfId="13592" xr:uid="{3D1DDFC1-CC18-4D7E-8B60-33FE14F974C3}"/>
    <cellStyle name="Euro 4 2" xfId="13593" xr:uid="{B23ACE76-1CD6-476D-BECB-AB057F540372}"/>
    <cellStyle name="Euro 4 2 2" xfId="13594" xr:uid="{3120E1FD-0C92-4595-A8BE-146B337BFA81}"/>
    <cellStyle name="Euro 4 2 3" xfId="49676" xr:uid="{1D8D4F21-6960-4262-8C72-EAF734F5EBA1}"/>
    <cellStyle name="Euro 4 2_Margen" xfId="42183" xr:uid="{E23A3FCC-4715-486B-930A-5A8E1D076AA7}"/>
    <cellStyle name="Euro 4 3" xfId="13595" xr:uid="{2F4409EE-2DBA-44CD-A368-A0EEB44FC0A4}"/>
    <cellStyle name="Euro 4 4" xfId="13596" xr:uid="{5AEC3991-8B77-431D-85C0-B5131F513453}"/>
    <cellStyle name="Euro 4 5" xfId="13597" xr:uid="{E770F06A-03B6-4183-BE01-F47C14E424F6}"/>
    <cellStyle name="Euro 4 6" xfId="13598" xr:uid="{7BCE74EF-31F1-4351-87EB-FB4676123CB8}"/>
    <cellStyle name="Euro 4 7" xfId="13599" xr:uid="{880E61D8-E45A-402B-BCBD-C8D9329998F8}"/>
    <cellStyle name="Euro 4 8" xfId="13600" xr:uid="{7E46399C-EB63-458F-97FB-668C32EE919F}"/>
    <cellStyle name="Euro 4 9" xfId="13601" xr:uid="{3A529075-9407-4BC9-901E-FA482CC0654A}"/>
    <cellStyle name="Euro 4_Margen" xfId="42184" xr:uid="{CC905445-518A-4513-A584-25104F7F0D6A}"/>
    <cellStyle name="Euro 40" xfId="1356" xr:uid="{2C6CFDB9-B5CA-4444-AD22-BC2CBB591C52}"/>
    <cellStyle name="Euro 41" xfId="1357" xr:uid="{331D3DE9-CC85-4569-A566-826519865AA8}"/>
    <cellStyle name="Euro 42" xfId="1358" xr:uid="{A1AB9A80-4B25-419E-916A-21F6ACAAC8F3}"/>
    <cellStyle name="Euro 43" xfId="1359" xr:uid="{5FB52072-9FFE-4F45-B887-67E9FC6BA0CB}"/>
    <cellStyle name="Euro 44" xfId="1360" xr:uid="{1C3A9FD9-B6CD-4A9A-809C-6001DFCCF19D}"/>
    <cellStyle name="Euro 45" xfId="1361" xr:uid="{1339BA87-B4B7-4459-9749-D6516D2206CE}"/>
    <cellStyle name="Euro 46" xfId="1362" xr:uid="{6B127591-613B-4DE7-9F35-1F089998BDBB}"/>
    <cellStyle name="Euro 47" xfId="1363" xr:uid="{AB383901-1E10-45C1-BE09-001C05A03701}"/>
    <cellStyle name="Euro 48" xfId="1364" xr:uid="{C17AF539-EC83-4824-933A-08BBF70386AB}"/>
    <cellStyle name="Euro 49" xfId="1365" xr:uid="{399A5467-AA05-436C-89B5-49FB378260BF}"/>
    <cellStyle name="Euro 5" xfId="1366" xr:uid="{9FD9FEE1-AFF4-4B6B-A12E-E4FC7B395017}"/>
    <cellStyle name="Euro 5 10" xfId="13602" xr:uid="{AC1236B3-06F4-4C96-9FF8-9509DB81D2E0}"/>
    <cellStyle name="Euro 5 11" xfId="13603" xr:uid="{CB3A76FB-21DC-4EFE-A522-3C624AD388A7}"/>
    <cellStyle name="Euro 5 12" xfId="13604" xr:uid="{1AFE057A-A8CD-4135-BF08-2BCF08D07019}"/>
    <cellStyle name="Euro 5 13" xfId="13605" xr:uid="{C535ED70-1156-410F-8CEB-EAC46B3EABCD}"/>
    <cellStyle name="Euro 5 14" xfId="13606" xr:uid="{A2574BA1-DDC6-4D99-9B88-BE0BDB00AABD}"/>
    <cellStyle name="Euro 5 15" xfId="13607" xr:uid="{50869177-7D2D-478B-9A4E-25CD1C628246}"/>
    <cellStyle name="Euro 5 16" xfId="13608" xr:uid="{74A78191-944F-41A6-9D3F-6506EBB8656C}"/>
    <cellStyle name="Euro 5 2" xfId="13609" xr:uid="{BCCF03D3-3E08-4190-B9DA-EB71547D42B4}"/>
    <cellStyle name="Euro 5 2 2" xfId="13610" xr:uid="{855B0E2C-7759-41F2-8D9B-DF5190AC5986}"/>
    <cellStyle name="Euro 5 2 3" xfId="49677" xr:uid="{8F762D7A-CBCE-48F9-8CA7-227CA6FC3792}"/>
    <cellStyle name="Euro 5 2_Margen" xfId="42185" xr:uid="{E5B5C2B0-601B-482B-9058-361A70AE2D5D}"/>
    <cellStyle name="Euro 5 3" xfId="13611" xr:uid="{D02A2850-4B3F-47C8-A818-3674BBEC07BA}"/>
    <cellStyle name="Euro 5 3 2" xfId="13612" xr:uid="{94971589-2A1F-4CB9-9A1F-94ACD41135CD}"/>
    <cellStyle name="Euro 5 4" xfId="13613" xr:uid="{D29D36FD-9867-4A39-BD1E-CAD32840A5A6}"/>
    <cellStyle name="Euro 5 5" xfId="13614" xr:uid="{25F802E3-8FBC-43B7-A3E4-A907643F40B2}"/>
    <cellStyle name="Euro 5 6" xfId="13615" xr:uid="{97D5A6DA-3E55-4BA4-8831-40D67808E00C}"/>
    <cellStyle name="Euro 5 7" xfId="13616" xr:uid="{4D675B35-D555-45E1-B7C7-C1D7DA6745CC}"/>
    <cellStyle name="Euro 5 8" xfId="13617" xr:uid="{5F6723ED-9E41-4192-91E8-62E7F9972623}"/>
    <cellStyle name="Euro 5 9" xfId="13618" xr:uid="{ABA48234-4CB0-4B87-9AF2-EC31F8873D16}"/>
    <cellStyle name="Euro 5_Margen" xfId="42186" xr:uid="{5F825350-06F8-41DF-A1C4-3CAE12BFD779}"/>
    <cellStyle name="Euro 50" xfId="1367" xr:uid="{BBADDE22-4622-48E6-A95E-479D1C548AB5}"/>
    <cellStyle name="Euro 51" xfId="1368" xr:uid="{3463D9E0-45FD-41C5-8BFA-BDBEA46149F9}"/>
    <cellStyle name="Euro 52" xfId="1369" xr:uid="{2D049C89-A228-445E-A543-9D897F5D659B}"/>
    <cellStyle name="Euro 53" xfId="1370" xr:uid="{76FE0723-3592-4A58-ACF2-918CC32FDFFE}"/>
    <cellStyle name="Euro 54" xfId="1371" xr:uid="{18A64EC9-7A37-43B3-8398-4DE42C8D3A85}"/>
    <cellStyle name="Euro 55" xfId="1372" xr:uid="{8C30B415-295D-49FE-832C-18D613E31AE9}"/>
    <cellStyle name="Euro 56" xfId="1373" xr:uid="{4E13A7B3-C01E-4B37-A973-E101E0FDBED0}"/>
    <cellStyle name="Euro 57" xfId="1374" xr:uid="{F1E0E975-B1B6-4D08-9AB0-CF8F0BE4219D}"/>
    <cellStyle name="Euro 58" xfId="1375" xr:uid="{43E489AC-6C78-42DD-B400-66EF0C427525}"/>
    <cellStyle name="Euro 59" xfId="1376" xr:uid="{191526E3-36EE-40A6-B362-BB0EF681DA12}"/>
    <cellStyle name="Euro 6" xfId="1377" xr:uid="{F7B93160-7459-487C-B200-8CEDAD3E2167}"/>
    <cellStyle name="Euro 6 10" xfId="13619" xr:uid="{B94CABAA-276E-4062-993E-AF782F86DE03}"/>
    <cellStyle name="Euro 6 11" xfId="13620" xr:uid="{E256201A-B915-4F06-BE6F-4CDB6C1F187E}"/>
    <cellStyle name="Euro 6 12" xfId="13621" xr:uid="{2E1A2625-3402-4EE9-8AC6-8162EEB54A90}"/>
    <cellStyle name="Euro 6 13" xfId="13622" xr:uid="{FCBB99DB-04EF-4FA9-8401-F18ED51E753F}"/>
    <cellStyle name="Euro 6 14" xfId="13623" xr:uid="{2070CB87-7D0A-4C41-8E89-EB96AE2432FE}"/>
    <cellStyle name="Euro 6 15" xfId="13624" xr:uid="{C66A58DE-5FA5-4539-8CC2-13E0647D134A}"/>
    <cellStyle name="Euro 6 16" xfId="13625" xr:uid="{9EA08CEB-23F5-4939-8680-C72CAD098FF8}"/>
    <cellStyle name="Euro 6 17" xfId="49678" xr:uid="{6B3077D9-34A9-4418-982E-12AEF2E00B5D}"/>
    <cellStyle name="Euro 6 2" xfId="13626" xr:uid="{7E47C77E-D434-4B8C-AADA-146BE402E0A5}"/>
    <cellStyle name="Euro 6 2 2" xfId="13627" xr:uid="{9B403648-B4E2-49E6-8BAD-821B73A26DD1}"/>
    <cellStyle name="Euro 6 2 3" xfId="51688" xr:uid="{CDEE97F0-C760-4175-A685-05805A479DDB}"/>
    <cellStyle name="Euro 6 2_Margen" xfId="42187" xr:uid="{A806E485-6D1D-4B8C-B9CA-5998CA8475DC}"/>
    <cellStyle name="Euro 6 3" xfId="13628" xr:uid="{DAEAF6C4-730B-46BF-B292-106F756D9749}"/>
    <cellStyle name="Euro 6 4" xfId="13629" xr:uid="{60092BDF-71F8-4780-9454-1E0E8F831554}"/>
    <cellStyle name="Euro 6 5" xfId="13630" xr:uid="{4F370CAE-1FEF-4504-B4E5-F04EE61EB11E}"/>
    <cellStyle name="Euro 6 6" xfId="13631" xr:uid="{C4767490-3002-451B-9D5E-D5ECB08D36C6}"/>
    <cellStyle name="Euro 6 7" xfId="13632" xr:uid="{9ABA8B28-8D50-465E-B6E2-9B21770F4D9B}"/>
    <cellStyle name="Euro 6 8" xfId="13633" xr:uid="{DCA6D6F9-9371-48AF-9A47-4B230B473003}"/>
    <cellStyle name="Euro 6 9" xfId="13634" xr:uid="{6367FC12-D854-4405-A450-B04E1F5EE107}"/>
    <cellStyle name="Euro 6_Margen" xfId="42188" xr:uid="{55C5531D-8065-4957-9E2C-6D53B70B33EC}"/>
    <cellStyle name="Euro 7" xfId="1378" xr:uid="{77DF2073-D1EE-44E8-BB7E-155E96C2EF65}"/>
    <cellStyle name="Euro 7 10" xfId="13635" xr:uid="{6E570EC2-BCAC-4ECC-8A9B-90A0E7A9FDDB}"/>
    <cellStyle name="Euro 7 11" xfId="13636" xr:uid="{A83B9DB2-EB1C-4F84-8BA6-A41758FC73E3}"/>
    <cellStyle name="Euro 7 12" xfId="13637" xr:uid="{751F3C3E-809B-4CE7-92AE-35E7DE433CB8}"/>
    <cellStyle name="Euro 7 13" xfId="13638" xr:uid="{69BE1924-8E92-4D53-B477-05196BDC641C}"/>
    <cellStyle name="Euro 7 14" xfId="13639" xr:uid="{C260E728-A16A-4485-9556-0EF405865750}"/>
    <cellStyle name="Euro 7 15" xfId="13640" xr:uid="{922C493D-530D-4239-AB2E-A6D4D677B4A5}"/>
    <cellStyle name="Euro 7 16" xfId="13641" xr:uid="{01E5C732-7D67-4657-A50B-1107DFD6AC43}"/>
    <cellStyle name="Euro 7 2" xfId="13642" xr:uid="{7BFB2AEC-7180-411D-9E99-77A027DED4DA}"/>
    <cellStyle name="Euro 7 2 2" xfId="13643" xr:uid="{114A7581-64AE-44F0-B358-7D00183DD998}"/>
    <cellStyle name="Euro 7 2_Margen" xfId="42189" xr:uid="{1C6CA38D-8A52-4E84-A7E2-F83218EAFC63}"/>
    <cellStyle name="Euro 7 3" xfId="13644" xr:uid="{86897F50-6AF6-4A6B-8DD3-56FA977005C6}"/>
    <cellStyle name="Euro 7 3 2" xfId="13645" xr:uid="{CAAB5B49-249A-4A69-83AB-8BC2759B894A}"/>
    <cellStyle name="Euro 7 4" xfId="13646" xr:uid="{54E31DDC-EB1A-4723-921C-230197943AF3}"/>
    <cellStyle name="Euro 7 5" xfId="13647" xr:uid="{72CB889C-36DA-4846-975B-E1411C8254AB}"/>
    <cellStyle name="Euro 7 6" xfId="13648" xr:uid="{DD8BAD92-3D52-4F69-86B3-EF1546CD83B9}"/>
    <cellStyle name="Euro 7 7" xfId="13649" xr:uid="{96EAE8E7-0267-4324-AF04-7AFF1DC1D4AC}"/>
    <cellStyle name="Euro 7 8" xfId="13650" xr:uid="{44D5132A-8E25-4C5D-AA74-C3597BAE3986}"/>
    <cellStyle name="Euro 7 9" xfId="13651" xr:uid="{5C047796-130B-4373-B4B8-D54D413F986F}"/>
    <cellStyle name="Euro 7_Margen" xfId="42190" xr:uid="{61F05CA7-58C5-4B31-9CEC-733EAA27E34A}"/>
    <cellStyle name="Euro 8" xfId="1379" xr:uid="{D37C0742-6F01-4BC8-8BC5-C0647593CEA4}"/>
    <cellStyle name="Euro 8 10" xfId="13652" xr:uid="{2D6F71BC-BDF3-4F28-917D-4FD6F7D6E8CE}"/>
    <cellStyle name="Euro 8 11" xfId="13653" xr:uid="{B0B51A3F-3291-40F4-90D8-F393868DF0AB}"/>
    <cellStyle name="Euro 8 12" xfId="13654" xr:uid="{66093BCF-126B-4DDA-A9E3-E20361668AE4}"/>
    <cellStyle name="Euro 8 13" xfId="13655" xr:uid="{EF474668-1339-4EBE-B966-A4E7D7D1910C}"/>
    <cellStyle name="Euro 8 14" xfId="13656" xr:uid="{3FF61426-78CD-486F-B766-E3879FD7F584}"/>
    <cellStyle name="Euro 8 15" xfId="13657" xr:uid="{B02348E7-CA2B-4D13-99E7-69FF56543E61}"/>
    <cellStyle name="Euro 8 16" xfId="13658" xr:uid="{1218B7FB-253E-401E-B35A-7205F7A124DF}"/>
    <cellStyle name="Euro 8 2" xfId="13659" xr:uid="{179AF6D6-5EDE-4F5E-8586-6B3B870B669E}"/>
    <cellStyle name="Euro 8 2 2" xfId="13660" xr:uid="{196C4531-2E3C-401A-846F-1B8C596A1AD6}"/>
    <cellStyle name="Euro 8 2_Margen" xfId="42191" xr:uid="{8028D30F-6895-4AE2-8582-FD8B473E2320}"/>
    <cellStyle name="Euro 8 3" xfId="13661" xr:uid="{D2A873FD-B7A1-4466-A91A-B26ECC0AAB82}"/>
    <cellStyle name="Euro 8 3 2" xfId="13662" xr:uid="{AF58E23D-97FE-484E-8DE9-415C27A544D1}"/>
    <cellStyle name="Euro 8 4" xfId="13663" xr:uid="{F0DC1760-80C7-4E13-B32E-E5727FBE7A75}"/>
    <cellStyle name="Euro 8 5" xfId="13664" xr:uid="{E38D3FC9-64CF-4220-8C74-48C6BB3DE2F5}"/>
    <cellStyle name="Euro 8 6" xfId="13665" xr:uid="{5D04BB98-6113-4178-AE19-526098CEFB5B}"/>
    <cellStyle name="Euro 8 7" xfId="13666" xr:uid="{7C68C43A-9000-4CC7-8687-2EC7AB9E44B4}"/>
    <cellStyle name="Euro 8 8" xfId="13667" xr:uid="{2138E465-EB4E-4FA2-874A-C73897828217}"/>
    <cellStyle name="Euro 8 9" xfId="13668" xr:uid="{64AB6816-321F-48BF-815F-A0915786780E}"/>
    <cellStyle name="Euro 8_Margen" xfId="42192" xr:uid="{67D9CFF2-03B5-40EB-A594-4F3C1ED663EC}"/>
    <cellStyle name="Euro 9" xfId="1380" xr:uid="{EACAEAB8-EE1D-4068-AA64-D3DAE50484BE}"/>
    <cellStyle name="Euro 9 10" xfId="13669" xr:uid="{E088D415-C7F9-4F95-A1D7-C7BAEBB02FC3}"/>
    <cellStyle name="Euro 9 11" xfId="13670" xr:uid="{C4D21ED4-DB14-4994-B619-0AB34820792B}"/>
    <cellStyle name="Euro 9 12" xfId="13671" xr:uid="{93248D55-7082-45E7-BBA6-C9B1853293DF}"/>
    <cellStyle name="Euro 9 13" xfId="13672" xr:uid="{54974E80-584D-4226-A347-58B422B47702}"/>
    <cellStyle name="Euro 9 14" xfId="13673" xr:uid="{5A97BA25-6007-4999-82A8-135257EFC57F}"/>
    <cellStyle name="Euro 9 15" xfId="13674" xr:uid="{578D43B7-1339-4CCB-B0AA-7D6CC10574CD}"/>
    <cellStyle name="Euro 9 16" xfId="13675" xr:uid="{A23721DC-889B-49EE-A39C-D39D270E4FBE}"/>
    <cellStyle name="Euro 9 2" xfId="13676" xr:uid="{BCCAD34B-A323-4173-9F74-9B8927A28C1C}"/>
    <cellStyle name="Euro 9 2 2" xfId="13677" xr:uid="{DC49DA03-5FC1-4B44-B18A-9E88EA580B8E}"/>
    <cellStyle name="Euro 9 2_Margen" xfId="42193" xr:uid="{2F9DF01A-9AE6-4424-94B6-ED349B482DCC}"/>
    <cellStyle name="Euro 9 3" xfId="13678" xr:uid="{487C0CFF-83C3-4964-A7F8-56F132D19F30}"/>
    <cellStyle name="Euro 9 4" xfId="13679" xr:uid="{51FB9440-C066-4402-B297-5EF8B4C7B8E3}"/>
    <cellStyle name="Euro 9 5" xfId="13680" xr:uid="{520EB20B-0CC4-42E5-82C7-B16FD1597719}"/>
    <cellStyle name="Euro 9 6" xfId="13681" xr:uid="{000EA0EB-5545-4D22-8B43-E8776F5819EB}"/>
    <cellStyle name="Euro 9 7" xfId="13682" xr:uid="{9513100D-C145-4959-AB27-D45F78631339}"/>
    <cellStyle name="Euro 9 8" xfId="13683" xr:uid="{7797F463-EC41-4B2F-867F-04467FB39400}"/>
    <cellStyle name="Euro 9 9" xfId="13684" xr:uid="{B4AFC49C-AF3D-4E3C-887A-4A724735C720}"/>
    <cellStyle name="Euro 9_Margen" xfId="42194" xr:uid="{3D2D8103-8393-474F-A1F0-278A61960186}"/>
    <cellStyle name="Euro_0-Formato Seguimiento de Metas 2011" xfId="13685" xr:uid="{CFFFEA6F-F6FA-4FA3-B257-5619A2D0F447}"/>
    <cellStyle name="Excel Built-in Normal" xfId="13686" xr:uid="{3E287E96-937A-4CEC-B65F-00ECA99F79B2}"/>
    <cellStyle name="Excel Built-in Normal 2" xfId="13687" xr:uid="{E9361A2A-FEB1-4720-8BA6-98166119CA9B}"/>
    <cellStyle name="Excel Built-in Normal_Margen" xfId="42195" xr:uid="{5682431C-8E27-4344-8AFA-A1A830BA9B94}"/>
    <cellStyle name="Explanatory Text" xfId="69" xr:uid="{062D5042-02CB-4FA3-8356-F72D65ADEB7A}"/>
    <cellStyle name="Explanatory Text 10" xfId="13688" xr:uid="{F6D2DF41-95D1-408E-93EF-CE81687EDB77}"/>
    <cellStyle name="Explanatory Text 11" xfId="13689" xr:uid="{0130F06F-AB24-450A-8819-DDA0C441A08E}"/>
    <cellStyle name="Explanatory Text 12" xfId="13690" xr:uid="{80304A37-7F40-4FA9-BF25-B5B9FBD1EA09}"/>
    <cellStyle name="Explanatory Text 13" xfId="13691" xr:uid="{24164911-663A-476C-81A5-351D836D8009}"/>
    <cellStyle name="Explanatory Text 14" xfId="53420" xr:uid="{FA79CBD4-46B2-40B0-BD90-71024BF3FE5B}"/>
    <cellStyle name="Explanatory Text 2" xfId="13692" xr:uid="{1A311452-BC2A-48DD-B16F-0088E4C93EF4}"/>
    <cellStyle name="Explanatory Text 2 2" xfId="49679" xr:uid="{9209C7CB-1D39-4A97-B51D-CB18F0116C65}"/>
    <cellStyle name="Explanatory Text 3" xfId="13693" xr:uid="{BBE176E3-F433-4D00-BBE2-58DF00BAD4E3}"/>
    <cellStyle name="Explanatory Text 3 2" xfId="49680" xr:uid="{9669B4D0-730E-4E51-A39C-765E92687F65}"/>
    <cellStyle name="Explanatory Text 4" xfId="13694" xr:uid="{2E13F241-28C3-403E-B742-3376C3A519DA}"/>
    <cellStyle name="Explanatory Text 5" xfId="13695" xr:uid="{9BE8FA99-E333-4063-AF64-254D86C8FC6F}"/>
    <cellStyle name="Explanatory Text 6" xfId="13696" xr:uid="{4940CC2A-53E9-4E77-9683-B73F69716B89}"/>
    <cellStyle name="Explanatory Text 7" xfId="13697" xr:uid="{0D810994-A690-4FFD-BC83-109153B6CA3F}"/>
    <cellStyle name="Explanatory Text 8" xfId="13698" xr:uid="{ABDBCA1C-547D-418F-A0FE-480A427F22C3}"/>
    <cellStyle name="Explanatory Text 9" xfId="13699" xr:uid="{AAB265EE-D48A-466A-BD3B-FA4F40777C91}"/>
    <cellStyle name="Explanatory Text_Margen" xfId="42196" xr:uid="{A804F165-34C2-4C2A-9629-2F51489D6B1C}"/>
    <cellStyle name="F2" xfId="13700" xr:uid="{96526B24-E381-4429-A677-0D7CD499A720}"/>
    <cellStyle name="F3" xfId="13701" xr:uid="{3CD2015C-91E1-4193-B3A9-E98F3AC3AACE}"/>
    <cellStyle name="F4" xfId="13702" xr:uid="{91321BEF-B5DA-49DE-AF3D-13CE6F189002}"/>
    <cellStyle name="F5" xfId="13703" xr:uid="{A4425298-70B4-4E10-AA5F-F87C9FBA907B}"/>
    <cellStyle name="F6" xfId="13704" xr:uid="{696266F7-0870-4493-B4BD-AAFA31AEFEFA}"/>
    <cellStyle name="F7" xfId="13705" xr:uid="{6E2AE3D8-142A-4307-9F2E-9EF3ED8A9404}"/>
    <cellStyle name="F8" xfId="13706" xr:uid="{502B9292-3CCB-485F-A796-7FCD2C3DFAEF}"/>
    <cellStyle name="fact" xfId="13707" xr:uid="{8EA3E4C6-B372-45BC-8825-044A2B8BE530}"/>
    <cellStyle name="Fecha" xfId="13708" xr:uid="{F85F2A80-61C5-4A49-92D9-8ED4FBD56219}"/>
    <cellStyle name="Fijo" xfId="1381" xr:uid="{38DED368-8BDA-44C7-9385-A36A2EDB2354}"/>
    <cellStyle name="Fijo 2" xfId="1382" xr:uid="{B178875F-20D1-4224-9614-8CF5E2B46B0E}"/>
    <cellStyle name="Fijo_Margen" xfId="42197" xr:uid="{C44181C0-4093-4C65-870A-CF561A629E9D}"/>
    <cellStyle name="Financiero" xfId="1383" xr:uid="{A7E088EA-9B56-430F-97AB-0816332F7BA5}"/>
    <cellStyle name="Financiero 2" xfId="1384" xr:uid="{E687678A-2BD2-49CF-B870-1E99C23337A0}"/>
    <cellStyle name="Financiero_Margen" xfId="42198" xr:uid="{6456B7DD-3C2A-4732-AD57-5620F607C9EB}"/>
    <cellStyle name="Fixed" xfId="13709" xr:uid="{CF5CB973-D756-48CF-8ACB-B2D1DA7DB7CA}"/>
    <cellStyle name="Fixed [0]" xfId="13710" xr:uid="{F9CD8FB8-2700-4CA4-B871-A3EC63AFBED2}"/>
    <cellStyle name="Fixed_051011 Cahua budget 2006 SNPI NOVEMBER FINAL" xfId="13711" xr:uid="{4533BC89-C6E0-43C1-8447-783E69E3D6D6}"/>
    <cellStyle name="font12" xfId="13712" xr:uid="{B69DF4E5-4FDE-4F6E-B9FE-AA27229C2E02}"/>
    <cellStyle name="font14" xfId="13713" xr:uid="{8D38EEA1-5F5D-42E8-B688-485FD5DC4C47}"/>
    <cellStyle name="Footnote" xfId="13714" xr:uid="{A1BBB315-5376-422B-89AE-FEAFAF285274}"/>
    <cellStyle name="Good" xfId="53421" xr:uid="{6BCAB95B-B0A2-4852-94B3-978453752B69}"/>
    <cellStyle name="Good 2" xfId="13715" xr:uid="{AF76E0AF-D630-4E64-919F-2196BB65326E}"/>
    <cellStyle name="Good 2 2" xfId="42199" xr:uid="{C8FBAED9-0F10-4420-8834-49517F7448AB}"/>
    <cellStyle name="Good 2 3" xfId="49681" xr:uid="{37F5A913-961C-44D9-BD00-5D78401DEB05}"/>
    <cellStyle name="Good 3" xfId="13716" xr:uid="{19C822CD-DB90-49ED-95C5-41B363DA131F}"/>
    <cellStyle name="Good 3 2" xfId="49682" xr:uid="{AEA8FD79-5244-4EE1-817B-F0E23E3FBEF5}"/>
    <cellStyle name="Grey" xfId="1386" xr:uid="{BBD2DA32-1547-412B-AE8A-ABCE0476D654}"/>
    <cellStyle name="Grey 10" xfId="1387" xr:uid="{A7208DAD-B189-47DB-BAC4-BF7F9529F765}"/>
    <cellStyle name="Grey 11" xfId="1388" xr:uid="{31F97C6E-B7B7-48DB-861D-B5676058A93E}"/>
    <cellStyle name="Grey 12" xfId="1389" xr:uid="{AAB0BC79-127F-4B1D-84F6-5B351DE345F4}"/>
    <cellStyle name="Grey 13" xfId="1390" xr:uid="{CC6B7EA8-F550-4A72-91E9-A2A395DA2F88}"/>
    <cellStyle name="Grey 14" xfId="1391" xr:uid="{4241F53E-A1AD-4F97-8D4D-3CE92C6E09BC}"/>
    <cellStyle name="Grey 15" xfId="1392" xr:uid="{23ACC443-3D4F-4D26-BB45-6567E28C273A}"/>
    <cellStyle name="Grey 16" xfId="1393" xr:uid="{6CE2B1CC-2CDB-47C8-8C8C-A3E1A0A1F698}"/>
    <cellStyle name="Grey 17" xfId="1394" xr:uid="{6206F640-CF98-4640-8EC4-D7DFCFBC3948}"/>
    <cellStyle name="Grey 18" xfId="1395" xr:uid="{0637AFF5-459E-4657-B72B-2CFAFD954358}"/>
    <cellStyle name="Grey 19" xfId="1396" xr:uid="{73B6C9B8-B4B3-4BCA-A8D8-EBAE65FF75D4}"/>
    <cellStyle name="Grey 2" xfId="1397" xr:uid="{9BC63C6C-11B1-45D6-9841-5EDDEA052B76}"/>
    <cellStyle name="Grey 20" xfId="1398" xr:uid="{3B420352-F0D6-4F01-95E4-C41EDBDD63E5}"/>
    <cellStyle name="Grey 21" xfId="1399" xr:uid="{F835B480-F501-4ADF-B1D2-7CD277E54F04}"/>
    <cellStyle name="Grey 22" xfId="1400" xr:uid="{F9A4EF77-94D3-4672-94A4-2802EC9DD3CC}"/>
    <cellStyle name="Grey 23" xfId="1401" xr:uid="{81BD7EA2-F9DE-4D78-8F82-9AE60E35B880}"/>
    <cellStyle name="Grey 24" xfId="1402" xr:uid="{A609B4C3-9586-4CA9-B06F-F13F18CA8509}"/>
    <cellStyle name="Grey 25" xfId="1403" xr:uid="{94C48354-7D03-427B-B1AA-90BFDC299162}"/>
    <cellStyle name="Grey 26" xfId="1404" xr:uid="{B9C9A5F1-229C-4CDD-8026-00B16D14C6C4}"/>
    <cellStyle name="Grey 27" xfId="1405" xr:uid="{7124ABA6-B4C2-43D4-9337-D7D24A3626FD}"/>
    <cellStyle name="Grey 28" xfId="1406" xr:uid="{3C60D6FA-05B4-43B1-A085-46414736FF86}"/>
    <cellStyle name="Grey 29" xfId="1407" xr:uid="{257BF2BA-0803-4CC9-9D78-2D4970A0D698}"/>
    <cellStyle name="Grey 29 2" xfId="1408" xr:uid="{49C14CC1-D41A-4E76-BADE-3FA45172B029}"/>
    <cellStyle name="Grey 3" xfId="1409" xr:uid="{CEB7AF28-8931-496F-928F-EF73E4BD0174}"/>
    <cellStyle name="Grey 3 2" xfId="42200" xr:uid="{8F47623A-8CC2-4CA0-BFDD-B82D6656C1C3}"/>
    <cellStyle name="Grey 3 3" xfId="49683" xr:uid="{BD42E4A7-3E82-46F7-B21C-251AC571C7A1}"/>
    <cellStyle name="Grey 30" xfId="1410" xr:uid="{7B35D33B-AE94-424E-9F5D-87AFDAB0007F}"/>
    <cellStyle name="Grey 31" xfId="1411" xr:uid="{7DEF918B-120A-498B-8316-62D639AA3DDC}"/>
    <cellStyle name="Grey 32" xfId="1412" xr:uid="{C58FF865-9009-4E85-A41B-F40CEFEA4D1D}"/>
    <cellStyle name="Grey 33" xfId="1413" xr:uid="{8DE2BAAA-4E7E-4234-98E2-D3E6B555E5ED}"/>
    <cellStyle name="Grey 34" xfId="1414" xr:uid="{F5C07F75-D7A5-4025-BA62-572EF833C9AE}"/>
    <cellStyle name="Grey 35" xfId="1415" xr:uid="{918ED97C-E05A-46C0-9C9F-F19EBAA13E05}"/>
    <cellStyle name="Grey 36" xfId="1416" xr:uid="{50B031ED-6D60-4BA2-9F2B-DEC8999708F2}"/>
    <cellStyle name="Grey 37" xfId="1417" xr:uid="{D99931A9-4AD4-4E05-9107-6B399786BCB1}"/>
    <cellStyle name="Grey 38" xfId="1418" xr:uid="{28A2D7A8-4C8E-4D9C-951A-E05DE66B22AC}"/>
    <cellStyle name="Grey 39" xfId="1419" xr:uid="{F2233B0B-746B-4279-8383-4AC653893C78}"/>
    <cellStyle name="Grey 4" xfId="1420" xr:uid="{41B8EDE0-DAD1-4252-9424-1BBB818879AB}"/>
    <cellStyle name="Grey 40" xfId="1421" xr:uid="{60DBDB9E-227F-4535-8BDB-D0528F1FD7EF}"/>
    <cellStyle name="Grey 41" xfId="1422" xr:uid="{AF6C1A92-6E2E-4C6C-BFBD-694026C8ACED}"/>
    <cellStyle name="Grey 42" xfId="1423" xr:uid="{6C3A7A12-B033-48F8-A693-F4B8AB7ECCE2}"/>
    <cellStyle name="Grey 43" xfId="1424" xr:uid="{630CBC4F-15BA-4D57-A6F9-728D61CA4CCC}"/>
    <cellStyle name="Grey 44" xfId="1425" xr:uid="{4BE2166B-FF81-4422-8F8D-41F99B3FEC4E}"/>
    <cellStyle name="Grey 45" xfId="1426" xr:uid="{220B5CCF-1BE5-4C46-9577-291068581296}"/>
    <cellStyle name="Grey 46" xfId="1427" xr:uid="{D280190B-F86B-45C1-8220-019270D4EAA9}"/>
    <cellStyle name="Grey 47" xfId="1428" xr:uid="{EF17DA78-6C40-4A67-9D47-73772B19A2FB}"/>
    <cellStyle name="Grey 48" xfId="1429" xr:uid="{7809A31F-685D-4949-9742-9344FD3A14F5}"/>
    <cellStyle name="Grey 49" xfId="1430" xr:uid="{A0D49302-D7EE-460D-9BE6-CDDD65E39CA6}"/>
    <cellStyle name="Grey 5" xfId="1431" xr:uid="{E61C2E51-04EF-43DD-A839-59F1DEE7DCAA}"/>
    <cellStyle name="Grey 50" xfId="1432" xr:uid="{848D56F4-D1F7-4697-A1F9-F15661811B5C}"/>
    <cellStyle name="Grey 51" xfId="1433" xr:uid="{AA7E4EC2-B03A-46A0-97DE-F890FFDF8CB7}"/>
    <cellStyle name="Grey 52" xfId="1434" xr:uid="{57FD02E0-C371-4881-BC0B-96CFEB763B7E}"/>
    <cellStyle name="Grey 53" xfId="1435" xr:uid="{8BACAC60-9C92-4BC5-96B8-9AC9941FA769}"/>
    <cellStyle name="Grey 54" xfId="1436" xr:uid="{AE0D400B-262D-45A5-9339-A488321BBB13}"/>
    <cellStyle name="Grey 55" xfId="1437" xr:uid="{B6C9C715-5C43-4D52-B112-5D2AAB0751AF}"/>
    <cellStyle name="Grey 56" xfId="1438" xr:uid="{033BE392-4FB5-489B-AD29-E9A42CDB1B92}"/>
    <cellStyle name="Grey 57" xfId="1439" xr:uid="{1EB0E8A4-AA43-46AC-A68B-6C57332BC30A}"/>
    <cellStyle name="Grey 6" xfId="1440" xr:uid="{DF783815-2CF9-4449-B194-EB5234C95D3C}"/>
    <cellStyle name="Grey 7" xfId="1441" xr:uid="{E0794C78-C0A6-4190-82C5-5FCEBDB46B8E}"/>
    <cellStyle name="Grey 8" xfId="1442" xr:uid="{B3C1A43B-CDC5-4CC6-BEF3-5EDF22616797}"/>
    <cellStyle name="Grey 9" xfId="1443" xr:uid="{092BA5BD-57D5-4604-934B-35672EF2A56E}"/>
    <cellStyle name="Hard Percent" xfId="13717" xr:uid="{D0D93E35-28A0-4A69-A4DA-77233F3716DC}"/>
    <cellStyle name="Header" xfId="13718" xr:uid="{BF5A8C06-B109-4454-8072-AA2A4869F8DD}"/>
    <cellStyle name="Header - Style1" xfId="13719" xr:uid="{5F0ED677-78C9-4243-B60F-8603BE27A4A3}"/>
    <cellStyle name="Header_Canon 2006" xfId="13720" xr:uid="{306D4475-A6E8-4167-8F86-89127018392E}"/>
    <cellStyle name="Header1" xfId="1444" xr:uid="{A8C55E79-D288-47DA-9493-050752323573}"/>
    <cellStyle name="Header1 2" xfId="1445" xr:uid="{0C2D68F8-E08F-4939-B8A6-6648F907EE90}"/>
    <cellStyle name="Header1 2 2" xfId="48878" xr:uid="{2A61EA04-660B-47F9-B82E-ABD07FE8B9A1}"/>
    <cellStyle name="Header1 3" xfId="48877" xr:uid="{A92BDC7B-918D-4D29-9293-511C222EA0AB}"/>
    <cellStyle name="Header1_Margen" xfId="42201" xr:uid="{76BD453E-FE50-4E83-9B1E-6C346ADAA13F}"/>
    <cellStyle name="Header2" xfId="1446" xr:uid="{F8465735-CB27-40ED-8027-D85D72198C80}"/>
    <cellStyle name="Header2 10" xfId="13721" xr:uid="{16CD1823-3120-46A1-9090-147FDDB3A5CC}"/>
    <cellStyle name="Header2 10 2" xfId="13722" xr:uid="{BB869AFC-C068-41B1-9F33-AF4925471847}"/>
    <cellStyle name="Header2 10_Margen" xfId="42202" xr:uid="{6B795FE9-F008-46F2-8E16-7AF2B98ED794}"/>
    <cellStyle name="Header2 11" xfId="13723" xr:uid="{DE794B97-DFC2-437B-9DBA-3FE103A9C903}"/>
    <cellStyle name="Header2 11 2" xfId="13724" xr:uid="{76F28453-AFDF-4A6A-8C3A-737371746176}"/>
    <cellStyle name="Header2 11_Margen" xfId="42203" xr:uid="{CCCB65B0-760C-45F2-8C26-14F04FF5ECC5}"/>
    <cellStyle name="Header2 12" xfId="13725" xr:uid="{31C2A0C8-2F07-4105-99B4-17BA8D566CED}"/>
    <cellStyle name="Header2 2" xfId="1447" xr:uid="{48306482-7964-481F-BF07-8028B791998D}"/>
    <cellStyle name="Header2 2 2" xfId="13726" xr:uid="{3A3DA019-CB1B-4DFE-8F22-ACA71F3EF463}"/>
    <cellStyle name="Header2 2 3" xfId="48879" xr:uid="{8A8F8D3C-8847-4B8B-ACF3-B4BD83330AC3}"/>
    <cellStyle name="Header2 2_Margen" xfId="42204" xr:uid="{5DA61838-1AE4-4DC8-BD19-15FEAAB2FF13}"/>
    <cellStyle name="Header2 3" xfId="13727" xr:uid="{4A206F3B-6459-4B8F-AC25-E68EDA2EAFF1}"/>
    <cellStyle name="Header2 3 2" xfId="13728" xr:uid="{486A4DCF-382C-41C5-A2FA-5C54A5C52507}"/>
    <cellStyle name="Header2 3_Margen" xfId="42205" xr:uid="{FBEE100F-69FC-4DFE-8B55-F1B951A4861B}"/>
    <cellStyle name="Header2 4" xfId="13729" xr:uid="{BB7DE26B-E012-46B7-8E33-3F8F7A4F4D59}"/>
    <cellStyle name="Header2 4 2" xfId="13730" xr:uid="{9E311A34-BBC6-4120-AC57-D058714852F4}"/>
    <cellStyle name="Header2 4_Margen" xfId="42206" xr:uid="{96241DEC-3CF9-4522-A31A-F800183110D4}"/>
    <cellStyle name="Header2 5" xfId="13731" xr:uid="{B5212394-614A-461F-B06F-DE7512EAC3EE}"/>
    <cellStyle name="Header2 5 2" xfId="13732" xr:uid="{F31A30C1-0CD7-4654-BF91-D7D5C9403558}"/>
    <cellStyle name="Header2 5_Margen" xfId="42207" xr:uid="{DBAC9428-87F9-4652-8B71-04AC7FDBE4BE}"/>
    <cellStyle name="Header2 6" xfId="13733" xr:uid="{FE64FEB6-6ED7-423D-9F6E-EEDA1E5B455D}"/>
    <cellStyle name="Header2 6 2" xfId="13734" xr:uid="{E8D06EB1-8DB5-4A4A-B568-7DBADC11C937}"/>
    <cellStyle name="Header2 6_Margen" xfId="42208" xr:uid="{874B3D1E-DDD3-46CE-96DA-B0CB7B5C7A2C}"/>
    <cellStyle name="Header2 7" xfId="13735" xr:uid="{71CA55D7-10CF-4FF4-96C0-5C8F4FCA349D}"/>
    <cellStyle name="Header2 7 2" xfId="13736" xr:uid="{01259A1B-C58A-4147-8B19-3F55EC8C7436}"/>
    <cellStyle name="Header2 7_Margen" xfId="42209" xr:uid="{C61671C3-7B96-4CD7-9226-18FBAF45B8A8}"/>
    <cellStyle name="Header2 8" xfId="13737" xr:uid="{67E1A1CD-CD47-4389-9F47-8F9E618E6346}"/>
    <cellStyle name="Header2 8 2" xfId="13738" xr:uid="{26FAAEC3-539E-4F6B-BB03-FFD089F4736D}"/>
    <cellStyle name="Header2 8_Margen" xfId="42210" xr:uid="{82685398-BD9C-4123-B1E8-5B7C91959BC2}"/>
    <cellStyle name="Header2 9" xfId="13739" xr:uid="{1A8128EA-175C-45E7-953A-7C87774501D6}"/>
    <cellStyle name="Header2 9 2" xfId="13740" xr:uid="{FF8D4338-E432-4087-AEAB-117F6E1C8A4D}"/>
    <cellStyle name="Header2 9_Margen" xfId="42211" xr:uid="{F624317A-33C3-45DB-BB88-5E639E505F26}"/>
    <cellStyle name="Header2_Margen" xfId="42212" xr:uid="{B4634756-1C6E-4CDD-BD4C-A79E618D6699}"/>
    <cellStyle name="Heading" xfId="13741" xr:uid="{309771E1-2753-4884-8FE4-CA7C567D6C88}"/>
    <cellStyle name="Heading 1" xfId="53422" xr:uid="{816B9D3D-2166-4412-8EA2-ED0C4F2D2196}"/>
    <cellStyle name="Heading 1 10" xfId="13742" xr:uid="{30A5DE5B-37E0-4A46-98C1-3653F206167C}"/>
    <cellStyle name="Heading 1 11" xfId="13743" xr:uid="{D399DC29-1230-4EB6-8ED1-712778640B5C}"/>
    <cellStyle name="Heading 1 12" xfId="13744" xr:uid="{11403AD5-F653-4580-BB2E-361D0C1CE0A1}"/>
    <cellStyle name="Heading 1 13" xfId="13745" xr:uid="{F3E8517A-D711-49C6-BE85-81BA971EB2E7}"/>
    <cellStyle name="Heading 1 2" xfId="13746" xr:uid="{2ECFE702-5CFB-4A9E-ACE0-88A919F5AC18}"/>
    <cellStyle name="Heading 1 2 2" xfId="42213" xr:uid="{9DE59DE1-5AF7-4781-A8AB-8C440A7019EB}"/>
    <cellStyle name="Heading 1 2 2 2" xfId="42214" xr:uid="{09D5D459-A7C9-4D4B-9635-A9482ECD973B}"/>
    <cellStyle name="Heading 1 2 3" xfId="42215" xr:uid="{0DF0E2A6-03FF-47BC-9177-BFFEE2CA54F5}"/>
    <cellStyle name="Heading 1 2 3 2" xfId="42216" xr:uid="{943A40A8-7949-40F0-8778-55E4FC508B43}"/>
    <cellStyle name="Heading 1 2 4" xfId="42217" xr:uid="{17CF46A9-A753-4031-9527-226095B9A3A3}"/>
    <cellStyle name="Heading 1 2 5" xfId="42218" xr:uid="{4A44FC6C-DDDD-434E-872D-B266837090C2}"/>
    <cellStyle name="Heading 1 3" xfId="13747" xr:uid="{D8D87FFA-D39E-4861-8539-728F31D7A052}"/>
    <cellStyle name="Heading 1 3 2" xfId="49684" xr:uid="{3556C996-8F6C-4A43-BCFD-074B1D10AFD0}"/>
    <cellStyle name="Heading 1 4" xfId="13748" xr:uid="{A86C2E05-4CA5-47F2-BC18-878CA7DB9D9C}"/>
    <cellStyle name="Heading 1 5" xfId="13749" xr:uid="{F6E3598F-A41A-4F9C-95C5-B444F2D80219}"/>
    <cellStyle name="Heading 1 6" xfId="13750" xr:uid="{448D57CA-6726-4F4E-B748-678802A3AC27}"/>
    <cellStyle name="Heading 1 7" xfId="13751" xr:uid="{64946523-FEBC-4F9B-BEF2-413DCADAFEB8}"/>
    <cellStyle name="Heading 1 8" xfId="13752" xr:uid="{98CDD061-739D-4DC8-877A-1EC45B5D963A}"/>
    <cellStyle name="Heading 1 9" xfId="13753" xr:uid="{4E57274B-6E18-42F1-A1C2-780E517FD6A4}"/>
    <cellStyle name="Heading 2" xfId="64" xr:uid="{05985118-FD70-4D37-BD6A-3F6620C420D8}"/>
    <cellStyle name="Heading 2 10" xfId="13754" xr:uid="{AA84A679-C04C-47BD-A7BF-879472073A2C}"/>
    <cellStyle name="Heading 2 11" xfId="13755" xr:uid="{311D95EA-E916-4BDA-AB5A-E6C884E15012}"/>
    <cellStyle name="Heading 2 12" xfId="13756" xr:uid="{912B0A2D-AA79-4B20-A2C8-8BD15C892DCC}"/>
    <cellStyle name="Heading 2 13" xfId="13757" xr:uid="{85305026-77F6-4888-A9C1-17235ECE4F21}"/>
    <cellStyle name="Heading 2 14" xfId="53423" xr:uid="{78A6303A-6D4C-4A30-9AA1-9E77D54A0E81}"/>
    <cellStyle name="Heading 2 2" xfId="13758" xr:uid="{CC474534-D72A-455D-A58F-725D181916FD}"/>
    <cellStyle name="Heading 2 2 2" xfId="42219" xr:uid="{F0FD9A57-566A-4BA2-83AA-D6CD4E10BA44}"/>
    <cellStyle name="Heading 2 2 2 2" xfId="42220" xr:uid="{DE35A9C8-96BD-4099-888E-136F2C0ECD35}"/>
    <cellStyle name="Heading 2 2 3" xfId="42221" xr:uid="{28B199C7-AFCA-4E9D-90E8-179FF9E51426}"/>
    <cellStyle name="Heading 2 2 3 2" xfId="42222" xr:uid="{9F3CF4E2-7AD7-4B94-9C00-282E2A6AE0AF}"/>
    <cellStyle name="Heading 2 2 4" xfId="42223" xr:uid="{DC2AC3EC-BF51-4186-96B2-F875D88B32A5}"/>
    <cellStyle name="Heading 2 2 5" xfId="42224" xr:uid="{8E3F0708-0DA5-495C-A980-F888CC0425DF}"/>
    <cellStyle name="Heading 2 3" xfId="13759" xr:uid="{4CB2BC6A-068B-48FE-9668-96DCEEFE4C7D}"/>
    <cellStyle name="Heading 2 3 2" xfId="49685" xr:uid="{92409864-DB02-438B-A337-5FFE8DF7977F}"/>
    <cellStyle name="Heading 2 4" xfId="13760" xr:uid="{F2524251-F12F-4067-99E6-BF22FF385911}"/>
    <cellStyle name="Heading 2 5" xfId="13761" xr:uid="{8080231F-3AED-485D-A14D-8C4020FAC91F}"/>
    <cellStyle name="Heading 2 6" xfId="13762" xr:uid="{0399A317-DA67-4919-86FE-6E56E018900A}"/>
    <cellStyle name="Heading 2 7" xfId="13763" xr:uid="{E92D4899-823F-4CD4-8A9F-328934A13691}"/>
    <cellStyle name="Heading 2 8" xfId="13764" xr:uid="{E29DB659-324D-48F2-8235-80DDC68DF47C}"/>
    <cellStyle name="Heading 2 9" xfId="13765" xr:uid="{470B37B6-C0BB-4180-ACAD-9B517476F9C6}"/>
    <cellStyle name="Heading 2_Margen" xfId="42225" xr:uid="{E0623869-509A-4F9A-9E2A-FDD7BFA3537C}"/>
    <cellStyle name="Heading 2a" xfId="13766" xr:uid="{1F0DA828-1294-4912-81E6-02A3B428C8FA}"/>
    <cellStyle name="Heading 3" xfId="65" xr:uid="{33938E3A-BA83-417D-97E4-1D7FC8C3096F}"/>
    <cellStyle name="Heading 3 10" xfId="13767" xr:uid="{FC30F340-4607-43BC-8A31-9D2422239308}"/>
    <cellStyle name="Heading 3 11" xfId="13768" xr:uid="{6893B5C9-8A86-42E0-AFA6-82A7F0BB0C9D}"/>
    <cellStyle name="Heading 3 12" xfId="13769" xr:uid="{C9D33D85-4103-48A8-AF5E-3D5F1B67B86C}"/>
    <cellStyle name="Heading 3 13" xfId="13770" xr:uid="{BFC63070-FC80-4D25-978C-6C3A7F9DC839}"/>
    <cellStyle name="Heading 3 14" xfId="53424" xr:uid="{F431AA81-085E-4622-901C-D9AD98782A87}"/>
    <cellStyle name="Heading 3 15" xfId="53428" xr:uid="{80972BA3-5E74-48C8-9A4D-E9703BE721F2}"/>
    <cellStyle name="Heading 3 2" xfId="13771" xr:uid="{E9A751C9-CB54-4C39-B66A-E35A63F9E225}"/>
    <cellStyle name="Heading 3 2 2" xfId="42226" xr:uid="{837E533B-4D91-43AF-9B13-98B7BB20C0D9}"/>
    <cellStyle name="Heading 3 2 2 2" xfId="42227" xr:uid="{21F371E0-7F8D-44A1-AA5A-B1EE9416FFFA}"/>
    <cellStyle name="Heading 3 2 3" xfId="42228" xr:uid="{75E4660B-0129-4CBF-B7EF-73DFCFF44206}"/>
    <cellStyle name="Heading 3 2 3 2" xfId="42229" xr:uid="{6D2AC730-9CE0-4226-9F1E-8D81363735EF}"/>
    <cellStyle name="Heading 3 2 4" xfId="42230" xr:uid="{B774B83C-C45A-4810-A583-B25702C16B3A}"/>
    <cellStyle name="Heading 3 2 5" xfId="42231" xr:uid="{17EF1330-4196-45D5-835E-2AA9E958B3CA}"/>
    <cellStyle name="Heading 3 3" xfId="13772" xr:uid="{0DFE39CA-46AB-406B-BEEA-CB39AA90C621}"/>
    <cellStyle name="Heading 3 3 2" xfId="49686" xr:uid="{885494B1-C5A1-4CBF-9D5C-45DD03983F77}"/>
    <cellStyle name="Heading 3 4" xfId="13773" xr:uid="{A3F01E87-68DC-4058-98A9-04D5C46FEDCD}"/>
    <cellStyle name="Heading 3 5" xfId="13774" xr:uid="{D08F5015-296F-478E-A219-2CFDB2C309E1}"/>
    <cellStyle name="Heading 3 6" xfId="13775" xr:uid="{4F810621-BFCE-44E0-9EC3-300BA92D9500}"/>
    <cellStyle name="Heading 3 7" xfId="13776" xr:uid="{345CB2FE-6A41-4696-AC99-9EA5DE4E9AA4}"/>
    <cellStyle name="Heading 3 8" xfId="13777" xr:uid="{7F9B7C93-2121-4A04-BC68-62FACA28B4BE}"/>
    <cellStyle name="Heading 3 9" xfId="13778" xr:uid="{54569843-569A-4669-9006-7FFB194CDDD9}"/>
    <cellStyle name="Heading 3_Margen" xfId="42232" xr:uid="{A7990CEA-0E94-4333-9FBB-2DE5BBEF589C}"/>
    <cellStyle name="Heading 4" xfId="53425" xr:uid="{ABD0EC69-1EB7-408E-AB39-1D7D1A14B4F5}"/>
    <cellStyle name="Heading 4 2" xfId="13779" xr:uid="{8A3D27BD-CC17-42EB-9DE6-138D7323D289}"/>
    <cellStyle name="Heading 4 2 2" xfId="42233" xr:uid="{CFBDFE11-F6E7-471F-979C-3CD96A413D57}"/>
    <cellStyle name="Heading 4 2 2 2" xfId="42234" xr:uid="{F3FD944E-C1DA-4984-BE24-D437F457FF06}"/>
    <cellStyle name="Heading 4 2 3" xfId="42235" xr:uid="{339720DA-BD36-4662-84EF-F7DAD8B7EC39}"/>
    <cellStyle name="Heading 4 2 3 2" xfId="42236" xr:uid="{C4567246-0DF0-4221-87C9-D069ADE93436}"/>
    <cellStyle name="Heading 4 2 4" xfId="42237" xr:uid="{7D8D6CD8-79F3-4ADF-9537-7A5EE2ED4396}"/>
    <cellStyle name="Heading 4 2 5" xfId="42238" xr:uid="{DF04325D-ACC2-4626-B6B0-F8631DEFD15B}"/>
    <cellStyle name="Heading 4 3" xfId="13780" xr:uid="{E45E02DE-6DB0-4D3C-9927-5972C1C6D823}"/>
    <cellStyle name="Heading 4 3 2" xfId="49687" xr:uid="{3F1EA9A1-C9D7-4192-A0FA-79B74F458140}"/>
    <cellStyle name="HEADING1" xfId="13781" xr:uid="{CA5BE0B8-BB3B-401C-B8C9-2EC303ACA5DE}"/>
    <cellStyle name="HEADING2" xfId="13782" xr:uid="{7F7D7BC0-3D75-450B-BB28-2DD480F3BB34}"/>
    <cellStyle name="Hiper?ínculo visitado_m310704.xls Gráfico 13" xfId="42239" xr:uid="{ED83FE31-FF4B-40FF-A8B1-10D76D459538}"/>
    <cellStyle name="Hiper⛶ínculo visitado_m310704.xls Gráfico 13" xfId="13783" xr:uid="{A36398C8-25C3-4CFE-A700-DF8F850BED85}"/>
    <cellStyle name="Hipervínculo" xfId="1" builtinId="8"/>
    <cellStyle name="Hipervínculo ?isitado?m310704.xls Gráfico 12-2" xfId="13784" xr:uid="{8A28C691-8304-4FB4-B5B3-6A39AE0C79C4}"/>
    <cellStyle name="Hipervínculo 2" xfId="13785" xr:uid="{4F966223-29D3-4314-976A-5F1F3340607A}"/>
    <cellStyle name="Hipervínculo 2 2" xfId="13786" xr:uid="{B0E2106C-DB45-4378-978E-B53FFDCD049D}"/>
    <cellStyle name="Hipervínculo 2 3" xfId="13787" xr:uid="{8E39B0F1-57F8-4289-842F-16910ADF5D3C}"/>
    <cellStyle name="Hipervínculo 2 4" xfId="13788" xr:uid="{64501107-6848-46E5-801D-51154AF8B268}"/>
    <cellStyle name="Hipervínculo 2_Margen" xfId="42240" xr:uid="{6E8B0FF7-FA4E-4691-BF45-3C0993AD3011}"/>
    <cellStyle name="Hipervínculo 3" xfId="13789" xr:uid="{DA50F3B5-9121-4131-9247-E5C67235DB74}"/>
    <cellStyle name="Hipervínculo 3 2" xfId="13790" xr:uid="{7C0900EF-0DEF-485C-B1C5-42EEBBEB5088}"/>
    <cellStyle name="Hipervínculo 4" xfId="13791" xr:uid="{1E1DBD51-3EA4-472B-99F5-7A580A4FA239}"/>
    <cellStyle name="Hipervínculo 4 2" xfId="13792" xr:uid="{5D670213-5CCC-4B6A-B52A-B4B69E14C7E8}"/>
    <cellStyle name="Hipervínculo 4 3" xfId="13793" xr:uid="{BD6B1B5C-F242-4FB4-8BBB-CE135B86CA1F}"/>
    <cellStyle name="Hipervínculo 4 4" xfId="53513" xr:uid="{9662ADC1-62C4-4DF9-B9D3-4D6C46911D95}"/>
    <cellStyle name="Hipervínculo 4_Hoja4" xfId="13794" xr:uid="{EB9D6F3D-BD92-4729-9B5A-A36111D426DB}"/>
    <cellStyle name="Hipervínculo 5" xfId="53493" xr:uid="{54C40F31-B698-4F11-A900-A60FB8848627}"/>
    <cellStyle name="Hipervínculo 6" xfId="53510" xr:uid="{9C8F42D4-96DC-4A10-8555-D632BE6F4A6F}"/>
    <cellStyle name="Hipervínculo visitado 2" xfId="13795" xr:uid="{30DA1860-E5BC-4F5F-ADB7-7BE166AA6257}"/>
    <cellStyle name="Hipervínculo visitado?m311003.xls Gráfico 7-2" xfId="13796" xr:uid="{E83CAA0B-AD42-43FA-927A-8AD7EA515213}"/>
    <cellStyle name="Hipervínculo visitado᫟m311003.xls Gráfico 7-2" xfId="13797" xr:uid="{DCB139D8-E2EB-4102-8BF1-28309E234C4A}"/>
    <cellStyle name="Hipervínculo visitado᫟m311003.xls Gráfico 7-2 2" xfId="13798" xr:uid="{9B5E43F0-D545-49BE-8D21-B4528D3707ED}"/>
    <cellStyle name="Hipervínculo visitado᫟m311003.xls Gráfico 7-2 2 2" xfId="13799" xr:uid="{BC045C63-6BB2-4E04-A885-AED96368B7DF}"/>
    <cellStyle name="Hipervínculo visitado᫟m311003.xls Gráfico 7-2 2 3" xfId="13800" xr:uid="{03521557-3123-46ED-8D31-45276580AE03}"/>
    <cellStyle name="Hipervínculo visitado᫟m311003.xls Gráfico 7-2 3" xfId="13801" xr:uid="{53A7387A-A868-4C1A-817A-482447F2A67D}"/>
    <cellStyle name="Hipervínculo 䓶isitado䗟m310704.xls Gráfico 12-2" xfId="13802" xr:uid="{2FCF4B5D-CB99-49AA-BDDD-37713E3FAD2D}"/>
    <cellStyle name="Hyperlink seguido_apresentação 2ºsem.2001.xls Gráfico 2" xfId="13803" xr:uid="{A08D0A84-16A8-4BAC-8E28-D244C88FC39C}"/>
    <cellStyle name="Hyperlink_Anexos Flash Report" xfId="13804" xr:uid="{DE4E146E-24BB-410D-B7AD-0521E9B7B06A}"/>
    <cellStyle name="Incorrecto 10" xfId="1450" xr:uid="{1FF39B08-F361-4FBB-840D-7C6AA18E762D}"/>
    <cellStyle name="Incorrecto 11" xfId="1451" xr:uid="{EAD97343-DB50-4C09-BDE7-884B38AA379A}"/>
    <cellStyle name="Incorrecto 2" xfId="1452" xr:uid="{4C259CD7-7861-4C55-B594-355B668174CB}"/>
    <cellStyle name="Incorrecto 2 2" xfId="1453" xr:uid="{D2B88AEF-EA67-454F-B74E-DF37153C6287}"/>
    <cellStyle name="Incorrecto 2 2 2" xfId="48881" xr:uid="{A2B016D1-BB14-40C0-BC37-839C02FC6B44}"/>
    <cellStyle name="Incorrecto 2 3" xfId="13805" xr:uid="{8C793704-2C30-4127-ABA5-A864E3B00459}"/>
    <cellStyle name="Incorrecto 2 4" xfId="13806" xr:uid="{6A16D522-6CBB-4683-B3E4-9FC0055F016A}"/>
    <cellStyle name="Incorrecto 2 5" xfId="13807" xr:uid="{1A5553D1-6729-4B8E-BD84-91FA20BDC4F4}"/>
    <cellStyle name="Incorrecto 2 6" xfId="48880" xr:uid="{DB311CBB-277B-4285-89FD-CF8E86C76D04}"/>
    <cellStyle name="Incorrecto 2 7" xfId="53460" xr:uid="{91BC2F81-5670-4838-92F3-83C69FE50281}"/>
    <cellStyle name="Incorrecto 2_Margen" xfId="42241" xr:uid="{AD9470EC-B75D-456E-9B90-8C61AB39350A}"/>
    <cellStyle name="Incorrecto 3" xfId="1454" xr:uid="{84FEA1D4-662D-434B-9F68-FC061B50A792}"/>
    <cellStyle name="Incorrecto 3 2" xfId="1455" xr:uid="{E8069385-AEBF-45DA-980A-BC93F1258DB3}"/>
    <cellStyle name="Incorrecto 3 2 2" xfId="42242" xr:uid="{E54CC7C5-49CA-4E34-A0EA-38A0CA34A3A0}"/>
    <cellStyle name="Incorrecto 3 2 3" xfId="42243" xr:uid="{E90ED116-B72A-43AB-8A6E-EB3745D3909F}"/>
    <cellStyle name="Incorrecto 3 2 4" xfId="42244" xr:uid="{F91241F8-5803-4926-8E70-794A372E2C07}"/>
    <cellStyle name="Incorrecto 3 2 5" xfId="48883" xr:uid="{5F9189A5-A305-42D1-8F62-228A2C060742}"/>
    <cellStyle name="Incorrecto 3 3" xfId="13808" xr:uid="{12496A02-4706-44A9-A51D-4176DD0EF237}"/>
    <cellStyle name="Incorrecto 3 3 2" xfId="51687" xr:uid="{5B0712DA-5FED-4CCC-81D1-45F9AB943788}"/>
    <cellStyle name="Incorrecto 3 4" xfId="48882" xr:uid="{F9152B87-B397-479C-9497-DBA6A8D73351}"/>
    <cellStyle name="Incorrecto 3_Margen" xfId="42245" xr:uid="{46B062EE-0467-4431-9288-FC4AD2ED8CA5}"/>
    <cellStyle name="Incorrecto 4" xfId="1456" xr:uid="{B3A5093B-4D6B-43C8-A106-4F8727B722E2}"/>
    <cellStyle name="Incorrecto 4 2" xfId="1457" xr:uid="{5B9356A4-BD64-4274-A8DF-379D6195794B}"/>
    <cellStyle name="Incorrecto 4 2 2" xfId="50489" xr:uid="{C9AD77F5-8052-4AD7-AB48-8ADBED6EB337}"/>
    <cellStyle name="Incorrecto 4 3" xfId="42246" xr:uid="{6CD382D9-275E-49AD-A9D2-0E7145C75E86}"/>
    <cellStyle name="Incorrecto 4 4" xfId="48884" xr:uid="{79B56411-75D9-4782-B5C5-F64B4301556A}"/>
    <cellStyle name="Incorrecto 4 5" xfId="49688" xr:uid="{136616C3-BA2C-41BB-9921-7ECA0F48148E}"/>
    <cellStyle name="Incorrecto 5" xfId="1458" xr:uid="{29E68EF4-F10F-4AF4-BC2E-C5204410A34B}"/>
    <cellStyle name="Incorrecto 5 2" xfId="1459" xr:uid="{33E78C89-508B-4B7F-8C1E-82A192837B47}"/>
    <cellStyle name="Incorrecto 6" xfId="1460" xr:uid="{9377A8DE-3DB1-4180-A69A-81BD9FFDE410}"/>
    <cellStyle name="Incorrecto 7" xfId="1461" xr:uid="{5C062F9A-98BB-40F2-87F1-B9927254A141}"/>
    <cellStyle name="Incorrecto 8" xfId="1462" xr:uid="{58D20DD4-8A19-4283-80DB-90E0B4B40DD8}"/>
    <cellStyle name="Incorrecto 9" xfId="1463" xr:uid="{6972450B-767E-4E3E-BBF6-9369E390620B}"/>
    <cellStyle name="Indefinido" xfId="13809" xr:uid="{96543957-19DC-4407-B711-41601A99FE3D}"/>
    <cellStyle name="Input" xfId="53426" xr:uid="{DD18CB31-12AF-497B-B1D4-F8983355EB63}"/>
    <cellStyle name="Input (%)" xfId="13810" xr:uid="{C2D0F819-FD8C-49DF-A94B-A8F392B0419D}"/>
    <cellStyle name="Input (£m)" xfId="13811" xr:uid="{221B32AE-9BD8-4336-B434-D8ACEC8C9500}"/>
    <cellStyle name="Input (No)" xfId="13812" xr:uid="{943948A2-4ECB-492A-9696-7CC23D5B88C3}"/>
    <cellStyle name="Input [yellow]" xfId="1465" xr:uid="{BC5FA86D-7E40-45ED-8786-2C3A1B3707DC}"/>
    <cellStyle name="Input [yellow] 10" xfId="1466" xr:uid="{7F261CD0-32D4-4390-A2BE-56FDCBCA8D1C}"/>
    <cellStyle name="Input [yellow] 11" xfId="1467" xr:uid="{C4C9174B-150F-4144-968F-A6B2212C6D9B}"/>
    <cellStyle name="Input [yellow] 12" xfId="1468" xr:uid="{1F51ECC8-85FA-4658-B34B-F011A8694ACF}"/>
    <cellStyle name="Input [yellow] 13" xfId="1469" xr:uid="{EE250881-D39D-46BE-8357-94C535574F36}"/>
    <cellStyle name="Input [yellow] 14" xfId="1470" xr:uid="{B068F2B6-C487-48E6-A6A9-C6B76CB68616}"/>
    <cellStyle name="Input [yellow] 15" xfId="1471" xr:uid="{A86833BC-29F9-4D3C-A6B9-3D6E2F4818F5}"/>
    <cellStyle name="Input [yellow] 16" xfId="1472" xr:uid="{E027EB9D-3E65-4191-9952-069D7A23F6DF}"/>
    <cellStyle name="Input [yellow] 17" xfId="1473" xr:uid="{D2F038EC-7710-43F0-993B-7CFA31C33498}"/>
    <cellStyle name="Input [yellow] 18" xfId="1474" xr:uid="{F1518422-EDA7-426F-92A2-EAA36E8D6697}"/>
    <cellStyle name="Input [yellow] 19" xfId="1475" xr:uid="{E4E17D61-D940-4C70-9469-1C2228B0A796}"/>
    <cellStyle name="Input [yellow] 2" xfId="1476" xr:uid="{53002C7C-C66B-4CFC-A789-3E285EF346E8}"/>
    <cellStyle name="Input [yellow] 20" xfId="1477" xr:uid="{9CD1E043-5E56-428A-B0C5-0B76CD2B4155}"/>
    <cellStyle name="Input [yellow] 21" xfId="1478" xr:uid="{FBB5B662-3C2A-4287-8315-4ACCFAB57972}"/>
    <cellStyle name="Input [yellow] 22" xfId="1479" xr:uid="{089EA05F-6409-4E4C-8C1D-404C091CA287}"/>
    <cellStyle name="Input [yellow] 23" xfId="1480" xr:uid="{FDB020B2-9C19-4CF6-90D8-8AD6EA5D23EC}"/>
    <cellStyle name="Input [yellow] 24" xfId="1481" xr:uid="{53CB5B86-1E40-4EDF-8D0E-F4CDB6CDCB95}"/>
    <cellStyle name="Input [yellow] 25" xfId="1482" xr:uid="{D0D3A47B-CDD7-4363-B3B1-2319A85A1726}"/>
    <cellStyle name="Input [yellow] 26" xfId="1483" xr:uid="{0799FFFF-47DA-4A28-AE69-95796C073720}"/>
    <cellStyle name="Input [yellow] 27" xfId="1484" xr:uid="{0279AE82-C9DF-409A-8CD2-7FAEB234DD91}"/>
    <cellStyle name="Input [yellow] 28" xfId="1485" xr:uid="{293B6960-C976-4280-9781-CEC953FC88CF}"/>
    <cellStyle name="Input [yellow] 29" xfId="1486" xr:uid="{41A6DC18-94B6-4A97-86A5-0872FBC9C79E}"/>
    <cellStyle name="Input [yellow] 29 2" xfId="1487" xr:uid="{14155C44-F557-4D07-98AB-495971B1372C}"/>
    <cellStyle name="Input [yellow] 3" xfId="1488" xr:uid="{11124B23-617D-4335-B9C4-BA41FC191973}"/>
    <cellStyle name="Input [yellow] 30" xfId="1489" xr:uid="{F261CA9F-06EC-48D9-ADB2-7AD0E7D6739C}"/>
    <cellStyle name="Input [yellow] 31" xfId="1490" xr:uid="{ABE2B0D6-372B-4443-847D-F8621C8EA05D}"/>
    <cellStyle name="Input [yellow] 32" xfId="1491" xr:uid="{2669196A-5D45-42DF-9AC0-39ED0A298BF2}"/>
    <cellStyle name="Input [yellow] 33" xfId="1492" xr:uid="{E2B79275-5BB4-4B5F-9781-C85533275F14}"/>
    <cellStyle name="Input [yellow] 34" xfId="1493" xr:uid="{A1F98FA5-25FD-4B00-8D33-A9213BD36602}"/>
    <cellStyle name="Input [yellow] 35" xfId="1494" xr:uid="{4A62C7BA-234C-4DBC-B3FF-C403DAA1A9DF}"/>
    <cellStyle name="Input [yellow] 36" xfId="1495" xr:uid="{54CAD956-1941-4E24-858C-D25C5C798F45}"/>
    <cellStyle name="Input [yellow] 37" xfId="1496" xr:uid="{93EA0A49-F1FF-4330-BB53-3D60C7C68600}"/>
    <cellStyle name="Input [yellow] 38" xfId="1497" xr:uid="{BE7AC675-D052-40A6-9EE2-D40FE3EE0788}"/>
    <cellStyle name="Input [yellow] 39" xfId="1498" xr:uid="{FF07A2F8-C535-4C7B-BDD4-5218D869BF85}"/>
    <cellStyle name="Input [yellow] 4" xfId="1499" xr:uid="{32E0B298-A183-41AA-8A57-55F6C669EF83}"/>
    <cellStyle name="Input [yellow] 40" xfId="1500" xr:uid="{E39F5B34-4070-40A9-B2E8-BF31D76B5032}"/>
    <cellStyle name="Input [yellow] 41" xfId="1501" xr:uid="{EB2446CB-ECFF-4644-9AAE-3365687E52C0}"/>
    <cellStyle name="Input [yellow] 42" xfId="1502" xr:uid="{23DD5D02-0592-480C-AFFD-37F6DADF24E6}"/>
    <cellStyle name="Input [yellow] 43" xfId="1503" xr:uid="{087EE602-0BFE-47C2-8F51-2F2C4123C115}"/>
    <cellStyle name="Input [yellow] 44" xfId="1504" xr:uid="{FAA06305-69EB-48EB-B569-FD95708E91D2}"/>
    <cellStyle name="Input [yellow] 45" xfId="1505" xr:uid="{63B50021-FDC0-49F0-ACA9-5678F3922D00}"/>
    <cellStyle name="Input [yellow] 46" xfId="1506" xr:uid="{367A81E4-BA00-46C3-AEA7-69135E05B9A1}"/>
    <cellStyle name="Input [yellow] 47" xfId="1507" xr:uid="{909595CF-A6F7-4308-94F3-FCF8B6758CCC}"/>
    <cellStyle name="Input [yellow] 48" xfId="1508" xr:uid="{470A30F8-186F-43B7-B5C2-1A99D422CA1C}"/>
    <cellStyle name="Input [yellow] 49" xfId="1509" xr:uid="{1744CDD9-E5D0-40FC-86D8-1A3A3230CCE3}"/>
    <cellStyle name="Input [yellow] 5" xfId="1510" xr:uid="{4E4E33F8-E73C-49C2-8A1D-7FE0974FB97C}"/>
    <cellStyle name="Input [yellow] 50" xfId="1511" xr:uid="{BA8D089C-7303-4673-803C-4E304F5C93CD}"/>
    <cellStyle name="Input [yellow] 51" xfId="1512" xr:uid="{B537B0A9-75F8-4510-B4FF-7D4225667426}"/>
    <cellStyle name="Input [yellow] 52" xfId="1513" xr:uid="{5F4D7121-5BF4-4A41-B908-A78269225D27}"/>
    <cellStyle name="Input [yellow] 53" xfId="1514" xr:uid="{F2870160-28F6-48A1-91A4-FCFD149E2A80}"/>
    <cellStyle name="Input [yellow] 54" xfId="1515" xr:uid="{D739C926-DA15-418E-83A2-09E467E803CA}"/>
    <cellStyle name="Input [yellow] 55" xfId="1516" xr:uid="{F019633E-D82C-47F3-B396-B33E97E8BA2C}"/>
    <cellStyle name="Input [yellow] 56" xfId="1517" xr:uid="{D89202EC-1AA4-4557-8775-76C1F0540B01}"/>
    <cellStyle name="Input [yellow] 57" xfId="1518" xr:uid="{F90D0450-D10F-4407-A906-C8A45F84538C}"/>
    <cellStyle name="Input [yellow] 6" xfId="1519" xr:uid="{E9CF42A4-821B-4B70-8ED1-5544C315EE0D}"/>
    <cellStyle name="Input [yellow] 7" xfId="1520" xr:uid="{7F0BAE2E-B5FF-42BD-AEE9-FF64E18EB749}"/>
    <cellStyle name="Input [yellow] 8" xfId="1521" xr:uid="{5C1A8842-C7DF-49BD-B5B0-E36A0DF0451F}"/>
    <cellStyle name="Input [yellow] 9" xfId="1522" xr:uid="{944B4BF5-74A1-4EA3-A6F7-16B252307F5B}"/>
    <cellStyle name="Input [yellow]_Margen" xfId="42247" xr:uid="{2AC2F20C-6D5E-4E22-AF99-7DA371C6A875}"/>
    <cellStyle name="Input 10" xfId="13813" xr:uid="{B869EB47-CB8A-4067-8D44-E2AD8F1580B4}"/>
    <cellStyle name="Input 11" xfId="13814" xr:uid="{4E71A62D-1B4A-4B38-B180-E1CF5EDC6CCA}"/>
    <cellStyle name="Input 12" xfId="13815" xr:uid="{1F8CF648-8277-44EF-8480-3EE0D6B22771}"/>
    <cellStyle name="Input 13" xfId="13816" xr:uid="{DF8CD712-EF0A-4A1A-9088-154BC8024F83}"/>
    <cellStyle name="Input 14" xfId="13817" xr:uid="{E131C58C-F7F9-4ED1-B9AA-3DBFF7769F3A}"/>
    <cellStyle name="Input 15" xfId="13818" xr:uid="{2B05BF28-EE59-4F62-9998-0D7A8E453D80}"/>
    <cellStyle name="Input 16" xfId="13819" xr:uid="{5513B4A3-DFC8-4783-9C9C-8F5250696350}"/>
    <cellStyle name="Input 17" xfId="13820" xr:uid="{745EBD9F-5F08-4B16-8663-AC75032A3828}"/>
    <cellStyle name="Input 18" xfId="13821" xr:uid="{CCABA269-4CD1-46D5-9428-1853EDA40AB8}"/>
    <cellStyle name="Input 19" xfId="13822" xr:uid="{EC5B4862-B41E-4CD8-99D6-BF7B68904DD8}"/>
    <cellStyle name="Input 2" xfId="13823" xr:uid="{757BDA6E-4798-45E5-BBB9-82CAD80266A9}"/>
    <cellStyle name="Input 2 2" xfId="13824" xr:uid="{FF11D126-70B6-4628-9E91-C30F42D93BDA}"/>
    <cellStyle name="Input 2 3" xfId="13825" xr:uid="{A465CFFD-903B-4616-9455-61757016FFDE}"/>
    <cellStyle name="Input 2 4" xfId="49689" xr:uid="{D793F5E2-5D40-4B5E-BEF4-1BDAB53D6969}"/>
    <cellStyle name="Input 20" xfId="49482" xr:uid="{B3C988C4-D93E-49BD-9B18-C746EE9AE3AE}"/>
    <cellStyle name="Input 21" xfId="51336" xr:uid="{9BE8ED39-7BF8-4AAE-92EF-8DF3257325D2}"/>
    <cellStyle name="Input 3" xfId="13826" xr:uid="{7E8A2D24-FE8D-4271-8548-51E3C230B689}"/>
    <cellStyle name="Input 3 2" xfId="49690" xr:uid="{B55BB430-6189-4B5A-B6D8-FACAC1D71C77}"/>
    <cellStyle name="Input 4" xfId="13827" xr:uid="{ABFA9994-FE41-4786-BEB2-260546E78A96}"/>
    <cellStyle name="Input 4 2" xfId="49691" xr:uid="{C98F2337-4B88-4BCD-998F-BADB43A29023}"/>
    <cellStyle name="Input 5" xfId="13828" xr:uid="{AF8E2C56-846F-4079-BC26-7CC72C405033}"/>
    <cellStyle name="Input 5 2" xfId="49692" xr:uid="{81F44DEE-C67D-4A8C-8F06-10BD384281DB}"/>
    <cellStyle name="Input 6" xfId="13829" xr:uid="{9B9F00BC-41A3-4BD6-B1CB-660354BD5B26}"/>
    <cellStyle name="Input 7" xfId="13830" xr:uid="{F4963A3B-62E9-45CE-BA6D-A97B4729A2C3}"/>
    <cellStyle name="Input 8" xfId="13831" xr:uid="{4AD047EA-E91E-4782-874E-3EE0A6911EF6}"/>
    <cellStyle name="Input 9" xfId="13832" xr:uid="{7A51F3A5-0080-4DE5-AE04-1CA029807486}"/>
    <cellStyle name="Input blu" xfId="13833" xr:uid="{09CB2AF7-493B-45A1-AD4D-AD0F028984D3}"/>
    <cellStyle name="Input Cells" xfId="1523" xr:uid="{1AB23285-D2AA-4931-91D2-4305BEA6C301}"/>
    <cellStyle name="Input Cells 2" xfId="1524" xr:uid="{C16368A2-D8F1-4BF6-817B-E4384CC38835}"/>
    <cellStyle name="Input colorato" xfId="13834" xr:uid="{E3B86669-4F85-42A2-8E99-DBDF4C974BD4}"/>
    <cellStyle name="Input colorato 10" xfId="13835" xr:uid="{A879491F-0AF6-4DE7-9AFF-941880330C6B}"/>
    <cellStyle name="Input colorato_Cartel1" xfId="13836" xr:uid="{4251F86E-AE79-4C9A-B248-9CA656D2C353}"/>
    <cellStyle name="Input Normal" xfId="13837" xr:uid="{7B640217-659F-4A1E-9257-B690987E7FCD}"/>
    <cellStyle name="Input Percent" xfId="13838" xr:uid="{DE73AD01-3F06-4FFB-AECD-29A1DD449A6A}"/>
    <cellStyle name="Input_BALCON_INMBC" xfId="53461" xr:uid="{7921BE6E-DF8F-4EA1-AEFB-EF359DE4DACD}"/>
    <cellStyle name="Input2" xfId="13839" xr:uid="{7F83AD68-9A58-4C94-972C-781D621CFA81}"/>
    <cellStyle name="Input2 2" xfId="48885" xr:uid="{9AAFE634-6E26-4C37-84FA-9864235A458F}"/>
    <cellStyle name="INPUTS" xfId="13840" xr:uid="{3D9E8699-7DDB-45D1-BC74-43F13048BE7D}"/>
    <cellStyle name="jpm standard" xfId="13841" xr:uid="{35EC911E-E53C-45A7-9798-2AD2993DD937}"/>
    <cellStyle name="kjk" xfId="13842" xr:uid="{9991D320-F7D4-432F-BF34-5F4258D1D268}"/>
    <cellStyle name="ligne_detail" xfId="13843" xr:uid="{93EDDA1E-46B1-4DE3-9A1A-52DEF05CFD05}"/>
    <cellStyle name="Line" xfId="13844" xr:uid="{732FCBAF-1CAC-4393-AFF6-5998976DDD89}"/>
    <cellStyle name="Linked Cell" xfId="53427" xr:uid="{9F330E62-E512-40CE-8A43-2478573960A8}"/>
    <cellStyle name="Linked Cell 2" xfId="13845" xr:uid="{60350431-9289-4885-98EB-AC51802B5A0C}"/>
    <cellStyle name="Linked Cell 2 2" xfId="42248" xr:uid="{003282C0-8272-43D1-9519-06FF587E2E63}"/>
    <cellStyle name="Linked Cell 2 2 2" xfId="42249" xr:uid="{F9960C3F-8EE0-46DE-B7C2-0F557018CA24}"/>
    <cellStyle name="Linked Cell 2 3" xfId="42250" xr:uid="{A9397A10-EEF1-4B2E-AD92-879F84DC19A1}"/>
    <cellStyle name="Linked Cell 2 3 2" xfId="42251" xr:uid="{028B7757-13E1-4109-920D-4FD486C01DEE}"/>
    <cellStyle name="Linked Cell 2 4" xfId="42252" xr:uid="{DECF48FD-C142-40C9-9330-131E4A4FD03A}"/>
    <cellStyle name="Linked Cell 2 5" xfId="42253" xr:uid="{F82B2F92-9A4C-476F-BD8B-2DD31D623D5F}"/>
    <cellStyle name="Linked Cell 3" xfId="13846" xr:uid="{06FE696C-28DB-46D3-AB64-7E3BD5C2E753}"/>
    <cellStyle name="Linked Cell 3 2" xfId="49694" xr:uid="{B7CD390A-2711-4ABC-9294-48480F1D7398}"/>
    <cellStyle name="Linked Cells" xfId="1526" xr:uid="{AF4848F0-DDBA-49FC-A0BE-A8F8715993C7}"/>
    <cellStyle name="Linked Cells 2" xfId="1527" xr:uid="{CA749A7C-7D15-4C70-942B-1739067DCEFE}"/>
    <cellStyle name="lista 3" xfId="13847" xr:uid="{E46B6E07-A405-4374-A5B4-67F48544D355}"/>
    <cellStyle name="lista 3 2" xfId="48886" xr:uid="{F0077810-4C14-4CD5-BD79-BFA39C6E2569}"/>
    <cellStyle name="MacroCode" xfId="13848" xr:uid="{B19539DB-E1ED-4D07-8AA8-CF264AC7F9AC}"/>
    <cellStyle name="Migliaia (0)_0601PI" xfId="13849" xr:uid="{E4FB6BE0-ED34-45B8-8BCC-A6FA9390CA28}"/>
    <cellStyle name="Migliaia [0]_02 Databook Agosto03-10" xfId="13850" xr:uid="{2866064A-1AD3-482B-B1BD-1339B10242FB}"/>
    <cellStyle name="Migliaia_BALANCE.XLS" xfId="13851" xr:uid="{D42B9EC9-5626-44B9-86DD-05C63F3BCE8F}"/>
    <cellStyle name="Mike" xfId="13852" xr:uid="{A5F2A691-9189-4240-A348-6EF02B3484B7}"/>
    <cellStyle name="Miliardi" xfId="13853" xr:uid="{B8F36B41-F509-4981-8FF9-61FF14D4CA92}"/>
    <cellStyle name="Millares" xfId="53511" builtinId="3"/>
    <cellStyle name="Millares [0,1]" xfId="13854" xr:uid="{8CB58FDE-6EAE-44CC-A7E6-97BE9AC0F3DA}"/>
    <cellStyle name="Millares [0.0]" xfId="13855" xr:uid="{19B86499-0FAC-4331-99BA-6C9F03D486D8}"/>
    <cellStyle name="Millares [0.1]" xfId="13856" xr:uid="{B80A99F1-222A-416F-B324-12FFCDEA2C9E}"/>
    <cellStyle name="Millares [0] 2" xfId="1528" xr:uid="{C0D751BC-87E1-42E5-8527-BFD8C6CB405C}"/>
    <cellStyle name="Millares [0] 2 2" xfId="1529" xr:uid="{55510617-0B89-418A-A1E9-F2FD0A021357}"/>
    <cellStyle name="Millares [0] 2 2 2" xfId="53321" xr:uid="{564203A2-2DE8-4F37-8B44-754D8E740C71}"/>
    <cellStyle name="Millares [0] 2 2 3" xfId="52601" xr:uid="{2006A788-DFA8-4527-89DA-B6E46B73AA51}"/>
    <cellStyle name="Millares [0] 2 2 4" xfId="51685" xr:uid="{D153DF0F-4C24-4888-90D6-04CA108AC249}"/>
    <cellStyle name="Millares [0] 2 3" xfId="1530" xr:uid="{F357ABEB-1B73-4296-9C66-8456F885C812}"/>
    <cellStyle name="Millares [0] 3" xfId="1531" xr:uid="{FAAA29A9-62E0-401A-BF88-063B01617D11}"/>
    <cellStyle name="Millares [0] 3 2" xfId="1532" xr:uid="{F2503E21-DDF9-40FB-913B-3848994790A8}"/>
    <cellStyle name="Millares [0] 3 2 2" xfId="53322" xr:uid="{6D136F6B-93D7-4FA3-9FB6-5D765A35D12D}"/>
    <cellStyle name="Millares [0] 3 2 3" xfId="52602" xr:uid="{23AB0AB2-7B2D-48CD-A021-88587D687606}"/>
    <cellStyle name="Millares [0] 3 2 4" xfId="51686" xr:uid="{D3EDEC82-115B-4099-90B8-6AF793D0F1E6}"/>
    <cellStyle name="Millares [0] 4" xfId="1533" xr:uid="{E9595684-2956-417F-8423-FADA7243D503}"/>
    <cellStyle name="Millares [0] 4 2" xfId="1534" xr:uid="{225EEE23-AA0E-4368-AE7B-D619FA69D791}"/>
    <cellStyle name="Millares [1]" xfId="13857" xr:uid="{B5A066AE-DCFC-452A-B7D0-9A14D3B70658}"/>
    <cellStyle name="Millares [2]" xfId="13858" xr:uid="{FB8EA57E-39FC-44B0-8401-16AE8E1E7618}"/>
    <cellStyle name="Millares [3]" xfId="13859" xr:uid="{0169D83E-0C83-41F5-94AA-7B2A72F9CF42}"/>
    <cellStyle name="Millares 10" xfId="13" xr:uid="{9FE900D3-D866-AF4D-9717-EB7A13F010DE}"/>
    <cellStyle name="Millares 10 10" xfId="1535" xr:uid="{937BE746-A047-4F10-A788-C9D93FF26600}"/>
    <cellStyle name="Millares 10 10 2" xfId="13860" xr:uid="{CA659D8F-869C-42C3-A655-11E5541174A0}"/>
    <cellStyle name="Millares 10 10_Margen" xfId="42254" xr:uid="{6928172F-4ACF-4CAA-B079-06E8D9DD6926}"/>
    <cellStyle name="Millares 10 11" xfId="1536" xr:uid="{3B7E5162-E670-4F01-B226-D63E402D3253}"/>
    <cellStyle name="Millares 10 12" xfId="1537" xr:uid="{15A4992B-565E-443A-8CE6-57128B792DC3}"/>
    <cellStyle name="Millares 10 13" xfId="1538" xr:uid="{6A4E2EFD-0B53-4EB0-B130-666C37A4A31F}"/>
    <cellStyle name="Millares 10 14" xfId="1539" xr:uid="{2CFD19EC-A3C2-4D73-BFBE-239A33E7E302}"/>
    <cellStyle name="Millares 10 15" xfId="55" xr:uid="{9C1260D3-06AE-4543-8E58-39B2A2BBFF76}"/>
    <cellStyle name="Millares 10 16" xfId="13861" xr:uid="{5CE7D4D1-BF18-4C1D-8757-0362AE002C1E}"/>
    <cellStyle name="Millares 10 17" xfId="13862" xr:uid="{4AAB6BFA-7CDF-4135-ADD7-52F0AFE9DF4B}"/>
    <cellStyle name="Millares 10 18" xfId="13863" xr:uid="{0FA0BE87-DE09-4DAA-B6C5-66ECC2AE3E42}"/>
    <cellStyle name="Millares 10 19" xfId="13864" xr:uid="{0756C5A4-14F9-4262-9D92-1E5E148EA1FD}"/>
    <cellStyle name="Millares 10 2" xfId="44" xr:uid="{880E7457-9034-4127-ABDF-1AB4392E8044}"/>
    <cellStyle name="Millares 10 2 10" xfId="16" xr:uid="{FA1AFB30-0F3B-9943-AB55-87314C4995EB}"/>
    <cellStyle name="Millares 10 2 11" xfId="13865" xr:uid="{D0051C17-4BA6-4CCF-B580-372FE7DDB285}"/>
    <cellStyle name="Millares 10 2 12" xfId="13866" xr:uid="{6630BA0A-636A-49E0-903D-83C9C115D265}"/>
    <cellStyle name="Millares 10 2 13" xfId="13867" xr:uid="{81FDF720-0A34-443B-83ED-7FA4325C86B9}"/>
    <cellStyle name="Millares 10 2 14" xfId="13868" xr:uid="{17B99BD6-B240-40FA-9F40-EA03BFAF1060}"/>
    <cellStyle name="Millares 10 2 15" xfId="13869" xr:uid="{B6941C23-2636-48CC-8270-97937F9F3468}"/>
    <cellStyle name="Millares 10 2 16" xfId="13870" xr:uid="{95017C14-A62D-4201-AC0D-47F9E80F5A71}"/>
    <cellStyle name="Millares 10 2 17" xfId="13871" xr:uid="{CB46AAAC-20AC-4A9A-B97D-619AE99C287C}"/>
    <cellStyle name="Millares 10 2 18" xfId="13872" xr:uid="{9BA8C649-EE3B-4991-83FC-EC41954EC83C}"/>
    <cellStyle name="Millares 10 2 19" xfId="13873" xr:uid="{971991DA-5C1C-4C50-83D7-4B7AEFC6BBA0}"/>
    <cellStyle name="Millares 10 2 2" xfId="1540" xr:uid="{9B0AD373-59AA-40D5-827D-74F6767ABDA0}"/>
    <cellStyle name="Millares 10 2 2 2" xfId="13874" xr:uid="{09C31EDF-6124-421F-9C53-0C5149BA39DE}"/>
    <cellStyle name="Millares 10 2 2 3" xfId="51684" xr:uid="{ABE45F7C-5416-4DD1-9CF2-98DFF97893C6}"/>
    <cellStyle name="Millares 10 2 2_Margen" xfId="42255" xr:uid="{19448ADD-ACBF-4BC3-BAB8-46AE49CE1D6B}"/>
    <cellStyle name="Millares 10 2 20" xfId="13875" xr:uid="{3E5BEDAC-6183-4CEE-B96C-48626ABAC9DF}"/>
    <cellStyle name="Millares 10 2 21" xfId="13876" xr:uid="{0813E2AC-9F97-4A24-9D63-1522DD70AC26}"/>
    <cellStyle name="Millares 10 2 22" xfId="13877" xr:uid="{B8147B7B-7CA9-453D-A64F-1CACB50072C9}"/>
    <cellStyle name="Millares 10 2 23" xfId="13878" xr:uid="{2787D3C9-FF3F-4904-B534-C093409E30D8}"/>
    <cellStyle name="Millares 10 2 24" xfId="13879" xr:uid="{C455D40D-EAA1-4937-B29C-8959A810A732}"/>
    <cellStyle name="Millares 10 2 25" xfId="13880" xr:uid="{D3730390-B8B8-4B87-BBB0-B78BDC1A000E}"/>
    <cellStyle name="Millares 10 2 26" xfId="13881" xr:uid="{D71A9169-5D8C-4805-83C6-009375825F2B}"/>
    <cellStyle name="Millares 10 2 27" xfId="13882" xr:uid="{2B01C59C-3E6A-4AF2-AB57-3A059D629B25}"/>
    <cellStyle name="Millares 10 2 28" xfId="13883" xr:uid="{2A3EA649-2E1A-44B6-A45A-31C9E8201DEF}"/>
    <cellStyle name="Millares 10 2 29" xfId="13884" xr:uid="{DE5E5439-BC59-4751-93DC-5C0DB0A490BD}"/>
    <cellStyle name="Millares 10 2 3" xfId="13885" xr:uid="{E45CC6DD-E16C-43C4-AA5C-74070A02CF73}"/>
    <cellStyle name="Millares 10 2 30" xfId="13886" xr:uid="{FA75A1BE-C648-4441-A278-8603852C4B0F}"/>
    <cellStyle name="Millares 10 2 31" xfId="13887" xr:uid="{7F96F44E-8937-4DE1-B4CE-5F657592665D}"/>
    <cellStyle name="Millares 10 2 32" xfId="13888" xr:uid="{21B1E0B5-EBC1-4F0D-96ED-3E7B26B8557E}"/>
    <cellStyle name="Millares 10 2 33" xfId="48888" xr:uid="{0E727B68-D35B-44A2-B086-A64E65EBC31D}"/>
    <cellStyle name="Millares 10 2 34" xfId="49068" xr:uid="{059330C4-0C70-4852-AEAE-E77BCAB0E15D}"/>
    <cellStyle name="Millares 10 2 35" xfId="49696" xr:uid="{1AB8A35A-ED12-482A-8551-7E05B4E05EEF}"/>
    <cellStyle name="Millares 10 2 36" xfId="49966" xr:uid="{EC93B8E5-362B-4198-8181-FD75530053A6}"/>
    <cellStyle name="Millares 10 2 4" xfId="13889" xr:uid="{7ABADF0D-1908-421C-9F4F-86A2AA468662}"/>
    <cellStyle name="Millares 10 2 5" xfId="13890" xr:uid="{B7D1534D-B5AA-4C9A-9687-A74FD9AEAF38}"/>
    <cellStyle name="Millares 10 2 6" xfId="13891" xr:uid="{BB616864-FA77-4A46-AD1A-A34EAC254714}"/>
    <cellStyle name="Millares 10 2 7" xfId="13892" xr:uid="{0138F78B-C89E-4A6E-9663-AEC191977E78}"/>
    <cellStyle name="Millares 10 2 8" xfId="13893" xr:uid="{D32364BA-76D6-4C88-BCDD-53E22A53C2D9}"/>
    <cellStyle name="Millares 10 2 9" xfId="13894" xr:uid="{A3D98205-948C-47A5-B788-668E55C2B680}"/>
    <cellStyle name="Millares 10 2_Margen" xfId="42256" xr:uid="{D032B79C-EF0D-4943-B5E9-C9058939F953}"/>
    <cellStyle name="Millares 10 20" xfId="13895" xr:uid="{830311A4-9109-463C-A358-F745052DB5B0}"/>
    <cellStyle name="Millares 10 21" xfId="13896" xr:uid="{E2A7602E-3860-4A39-8B51-4DCED03B120F}"/>
    <cellStyle name="Millares 10 22" xfId="13897" xr:uid="{1D67668C-D432-471B-A2DA-A48A0AD53438}"/>
    <cellStyle name="Millares 10 23" xfId="13898" xr:uid="{9A56E7B3-B329-4F36-8356-6F431F290AF4}"/>
    <cellStyle name="Millares 10 24" xfId="13899" xr:uid="{71E0C262-E2FC-49B4-855A-0F66A10E91A1}"/>
    <cellStyle name="Millares 10 25" xfId="13900" xr:uid="{73BAFC1F-D0D9-4649-BF5F-3CA67A5ED53F}"/>
    <cellStyle name="Millares 10 26" xfId="13901" xr:uid="{19C4C4AD-528B-40B2-A3FB-EF4211CF9479}"/>
    <cellStyle name="Millares 10 27" xfId="13902" xr:uid="{2E14A415-8914-4982-B0C5-96B4E735674D}"/>
    <cellStyle name="Millares 10 28" xfId="13903" xr:uid="{E5A4787E-9013-4F86-AB4F-18CC9C4E2019}"/>
    <cellStyle name="Millares 10 29" xfId="13904" xr:uid="{9FF4D9A9-A37A-474F-BD8C-ECB11CE6DEF5}"/>
    <cellStyle name="Millares 10 3" xfId="1541" xr:uid="{3BBB152E-65F6-4B38-8C99-7B604CF458DB}"/>
    <cellStyle name="Millares 10 3 10" xfId="13905" xr:uid="{F93AC48F-2D2E-4301-9BA3-399736CC52E6}"/>
    <cellStyle name="Millares 10 3 11" xfId="13906" xr:uid="{041695A9-63BA-4AA3-B550-6BB64066C8FF}"/>
    <cellStyle name="Millares 10 3 12" xfId="13907" xr:uid="{08127FE6-ABA9-4F1F-8192-C1298657F0C2}"/>
    <cellStyle name="Millares 10 3 13" xfId="13908" xr:uid="{A0D2D70F-3837-46E5-87E4-9F9895C7F397}"/>
    <cellStyle name="Millares 10 3 14" xfId="13909" xr:uid="{BA60856E-42B3-4B9C-9F9A-C19D99097C0B}"/>
    <cellStyle name="Millares 10 3 15" xfId="13910" xr:uid="{9F3F0809-3150-4536-892F-9757AD070499}"/>
    <cellStyle name="Millares 10 3 16" xfId="48889" xr:uid="{7B9BC4C6-3B8A-4C05-9A22-DDB8C2EBBBA2}"/>
    <cellStyle name="Millares 10 3 2" xfId="1542" xr:uid="{0E5848F7-E8E9-4C1B-B32F-20D7BE10E582}"/>
    <cellStyle name="Millares 10 3 3" xfId="13911" xr:uid="{3DC65A2D-E2D6-4ACF-872F-CE832EED7A58}"/>
    <cellStyle name="Millares 10 3 4" xfId="13912" xr:uid="{B665649E-A066-48E5-8647-FA09D665DD7A}"/>
    <cellStyle name="Millares 10 3 5" xfId="13913" xr:uid="{94EEB4D9-879F-4BEF-8A6B-F50056BC6A4E}"/>
    <cellStyle name="Millares 10 3 6" xfId="13914" xr:uid="{81DC6B44-196D-43BD-96B7-720DB0E747AC}"/>
    <cellStyle name="Millares 10 3 7" xfId="13915" xr:uid="{5C42FB34-31EB-42EC-ACB7-2BB597B5490F}"/>
    <cellStyle name="Millares 10 3 8" xfId="13916" xr:uid="{4E14365F-1F58-4D36-AD27-B74457CD0F6C}"/>
    <cellStyle name="Millares 10 3 9" xfId="13917" xr:uid="{5B5958FD-7E51-4F59-8CF1-7D73D9D1A94C}"/>
    <cellStyle name="Millares 10 3_Margen" xfId="42257" xr:uid="{1DD703C5-5744-494B-B74B-1D5818DB60BE}"/>
    <cellStyle name="Millares 10 30" xfId="13918" xr:uid="{2AD1B066-D983-49CA-A3DA-27E74A15FA83}"/>
    <cellStyle name="Millares 10 31" xfId="13919" xr:uid="{D4DC6AEB-B304-4536-94B3-F3E6FD157AD7}"/>
    <cellStyle name="Millares 10 32" xfId="13920" xr:uid="{57A19E43-5491-4BE5-A3EB-3CA831CCC78F}"/>
    <cellStyle name="Millares 10 33" xfId="13921" xr:uid="{185FA2B8-1789-40A4-AA73-A1930CB6FA63}"/>
    <cellStyle name="Millares 10 34" xfId="13922" xr:uid="{7419DE47-94D7-4E0D-A2E0-C4D103C9048C}"/>
    <cellStyle name="Millares 10 35" xfId="13923" xr:uid="{39433D5D-1183-42BD-AB16-0F4E51FC7218}"/>
    <cellStyle name="Millares 10 36" xfId="13924" xr:uid="{D1AEAEE7-BF7B-4C5D-9BED-BEBD5E3884EE}"/>
    <cellStyle name="Millares 10 37" xfId="13925" xr:uid="{3FFF6070-9115-4EE5-ACE4-6CC1446D7FD4}"/>
    <cellStyle name="Millares 10 38" xfId="13926" xr:uid="{CDDAB417-89E2-4555-A06C-F02C24512D3F}"/>
    <cellStyle name="Millares 10 39" xfId="13927" xr:uid="{4E3EED3D-69A0-4912-98D1-334D623A42A5}"/>
    <cellStyle name="Millares 10 4" xfId="1543" xr:uid="{3C52AA00-537C-4658-BE3E-F7BE28E68111}"/>
    <cellStyle name="Millares 10 4 10" xfId="13928" xr:uid="{2835D919-A70F-4F57-8D37-D9B1D24A341F}"/>
    <cellStyle name="Millares 10 4 11" xfId="13929" xr:uid="{06D30A52-0975-4089-85AE-CED9437F1720}"/>
    <cellStyle name="Millares 10 4 12" xfId="13930" xr:uid="{524BB508-6537-4867-8D34-E394A8F6EDDB}"/>
    <cellStyle name="Millares 10 4 13" xfId="13931" xr:uid="{AD6AE506-0299-437C-9937-1CB7E51F7D21}"/>
    <cellStyle name="Millares 10 4 14" xfId="13932" xr:uid="{D3979D7B-3835-435E-8A79-1F12CF1B31FC}"/>
    <cellStyle name="Millares 10 4 15" xfId="13933" xr:uid="{117C8092-0E05-416A-8CAE-CFE39F0FFE44}"/>
    <cellStyle name="Millares 10 4 16" xfId="13934" xr:uid="{5EF8CB83-6A7A-4B3C-BA1F-7D49F189E687}"/>
    <cellStyle name="Millares 10 4 17" xfId="13935" xr:uid="{29EF133A-B2E4-454C-914A-E408F5340D7A}"/>
    <cellStyle name="Millares 10 4 2" xfId="13936" xr:uid="{5C6C73EB-DF95-4B83-945D-B297ADA34A20}"/>
    <cellStyle name="Millares 10 4 3" xfId="13937" xr:uid="{1E5D1FF4-22C5-458A-98DC-EA171D306E98}"/>
    <cellStyle name="Millares 10 4 4" xfId="13938" xr:uid="{16A9F183-28B7-4664-9EA4-7C3FCDEA516F}"/>
    <cellStyle name="Millares 10 4 5" xfId="13939" xr:uid="{B993A7C3-235B-47CF-A9AE-202E5CC8FE75}"/>
    <cellStyle name="Millares 10 4 6" xfId="13940" xr:uid="{DCEE0BE2-1225-4CF7-9F50-CE940AC03EBB}"/>
    <cellStyle name="Millares 10 4 7" xfId="13941" xr:uid="{E8468DD4-8A3B-4D06-A9CE-4A60D5DEF9D6}"/>
    <cellStyle name="Millares 10 4 8" xfId="13942" xr:uid="{D3A477A0-6C27-4C6F-9263-5CB5DF7FAC13}"/>
    <cellStyle name="Millares 10 4 9" xfId="13943" xr:uid="{18F034F7-B2E1-4A8A-A403-C7AC427D2A87}"/>
    <cellStyle name="Millares 10 4_Margen" xfId="42258" xr:uid="{123AED96-8B89-45A4-91B5-8480FDC4325F}"/>
    <cellStyle name="Millares 10 40" xfId="13944" xr:uid="{C7671C96-E3C0-4FFD-A733-A06288C3130F}"/>
    <cellStyle name="Millares 10 41" xfId="13945" xr:uid="{C902F16C-B9CE-4A42-B22B-5620F4DB70ED}"/>
    <cellStyle name="Millares 10 42" xfId="13946" xr:uid="{DB82ACA2-B082-410D-9A4F-9A7A444AE8CD}"/>
    <cellStyle name="Millares 10 43" xfId="13947" xr:uid="{65B26DB1-EB05-4EF6-88BD-ADA4413977D9}"/>
    <cellStyle name="Millares 10 44" xfId="48887" xr:uid="{E5EE5D34-4FFA-4620-A15E-2BAC3B347B73}"/>
    <cellStyle name="Millares 10 45" xfId="49069" xr:uid="{9B9DF220-CC73-464A-958A-DFFB26BAA1E8}"/>
    <cellStyle name="Millares 10 46" xfId="49539" xr:uid="{B347A4EC-787B-4384-BF71-6C8513686601}"/>
    <cellStyle name="Millares 10 47" xfId="49492" xr:uid="{E85BA8B3-EAA9-4B9E-8801-A3E5AA4E873B}"/>
    <cellStyle name="Millares 10 5" xfId="1544" xr:uid="{1104C689-E39F-4553-84EE-C88884804E56}"/>
    <cellStyle name="Millares 10 5 10" xfId="13948" xr:uid="{6A20F49D-4FF3-4394-B6B7-85C55BA40EBC}"/>
    <cellStyle name="Millares 10 5 11" xfId="13949" xr:uid="{AC12FE26-60D8-4725-8E20-A2EC6F2133CF}"/>
    <cellStyle name="Millares 10 5 12" xfId="13950" xr:uid="{38506B4F-19CB-441D-91AE-26C3FEB8FC3C}"/>
    <cellStyle name="Millares 10 5 13" xfId="13951" xr:uid="{321188AD-59C5-4E8C-ACE9-B9EE8A4FCC5E}"/>
    <cellStyle name="Millares 10 5 14" xfId="13952" xr:uid="{3A42911A-699E-4A34-969F-6DA9C44BD9D1}"/>
    <cellStyle name="Millares 10 5 15" xfId="13953" xr:uid="{3FADCC2B-03BA-43D6-BB36-88F5CCA08DF0}"/>
    <cellStyle name="Millares 10 5 16" xfId="13954" xr:uid="{F405B06D-750B-43C4-9455-8E063419B21A}"/>
    <cellStyle name="Millares 10 5 17" xfId="13955" xr:uid="{43E41AD7-3755-4019-BEEB-9B95DEEAD213}"/>
    <cellStyle name="Millares 10 5 2" xfId="13956" xr:uid="{2ED32B2E-FDF5-4275-8535-B4ED30ED8CD8}"/>
    <cellStyle name="Millares 10 5 3" xfId="13957" xr:uid="{FB40E826-6E0F-425C-9450-1CE63692DF8A}"/>
    <cellStyle name="Millares 10 5 4" xfId="13958" xr:uid="{29ADD1FE-77E0-4F8A-9E51-6F5C8640F929}"/>
    <cellStyle name="Millares 10 5 5" xfId="13959" xr:uid="{8537AF8C-A56B-4CFC-9CE6-784726D3F5AB}"/>
    <cellStyle name="Millares 10 5 6" xfId="13960" xr:uid="{20F193C7-65BA-491B-87C0-DF3BFC42C567}"/>
    <cellStyle name="Millares 10 5 7" xfId="13961" xr:uid="{CFC1399A-9469-4DA0-A26C-3B5819DC8B5B}"/>
    <cellStyle name="Millares 10 5 8" xfId="13962" xr:uid="{D64F6383-8A0E-4FB1-8817-FEBFD4BA82EB}"/>
    <cellStyle name="Millares 10 5 9" xfId="13963" xr:uid="{F2DB30A1-4110-45EB-86F1-5EC047D40608}"/>
    <cellStyle name="Millares 10 5_Margen" xfId="42259" xr:uid="{E0B5B18E-CD3A-4C2F-AF24-BB470A653BA9}"/>
    <cellStyle name="Millares 10 6" xfId="1545" xr:uid="{38495F0E-72E7-4325-97DD-00B24F77B4B4}"/>
    <cellStyle name="Millares 10 6 10" xfId="13964" xr:uid="{EA5CD64D-6413-47B2-8209-EAA0B8820E0E}"/>
    <cellStyle name="Millares 10 6 11" xfId="13965" xr:uid="{B59AEFEF-FB2B-43FD-967C-307CD898F183}"/>
    <cellStyle name="Millares 10 6 12" xfId="13966" xr:uid="{37624DC8-C3B8-414B-AA4A-30A0A1687825}"/>
    <cellStyle name="Millares 10 6 13" xfId="13967" xr:uid="{5E44A0A0-6CBA-41F8-A776-673D85C26016}"/>
    <cellStyle name="Millares 10 6 14" xfId="13968" xr:uid="{5DDB832E-00D0-4E2E-99F7-55E1D3C40ED1}"/>
    <cellStyle name="Millares 10 6 15" xfId="13969" xr:uid="{65F37301-08DE-45EC-BCDD-5D1BBA0D38B0}"/>
    <cellStyle name="Millares 10 6 16" xfId="13970" xr:uid="{F6A14576-3E23-4C28-8876-30BBF679CC8D}"/>
    <cellStyle name="Millares 10 6 17" xfId="13971" xr:uid="{86BACD46-883C-44C2-A952-7CF994B0FF7E}"/>
    <cellStyle name="Millares 10 6 2" xfId="13972" xr:uid="{9F38159F-0E47-4A9E-9344-E11CA72400AE}"/>
    <cellStyle name="Millares 10 6 3" xfId="13973" xr:uid="{EC78D90A-7F30-463B-8FC0-8D330F38BA10}"/>
    <cellStyle name="Millares 10 6 4" xfId="13974" xr:uid="{B10730DB-28CB-4F7C-86BC-81237C988144}"/>
    <cellStyle name="Millares 10 6 5" xfId="13975" xr:uid="{C6F5C736-74D8-4E3E-89FA-5EDEB28CC44A}"/>
    <cellStyle name="Millares 10 6 6" xfId="13976" xr:uid="{FE8A09C6-9E97-44E4-A627-5570167027B5}"/>
    <cellStyle name="Millares 10 6 7" xfId="13977" xr:uid="{31907E70-6B23-4DF6-A898-F2A387A68F40}"/>
    <cellStyle name="Millares 10 6 8" xfId="13978" xr:uid="{8C4F734D-13E0-451D-B246-DEF9A5835E28}"/>
    <cellStyle name="Millares 10 6 9" xfId="13979" xr:uid="{81058831-393A-458F-B0EC-97103BBF37F9}"/>
    <cellStyle name="Millares 10 6_Margen" xfId="42260" xr:uid="{EF88A383-0F9A-435D-B74A-CC1E55902CA1}"/>
    <cellStyle name="Millares 10 7" xfId="1546" xr:uid="{504416C6-1562-4634-9D8C-663190251B7E}"/>
    <cellStyle name="Millares 10 7 10" xfId="13980" xr:uid="{82776288-7025-4BE6-BCAD-190AE1393775}"/>
    <cellStyle name="Millares 10 7 11" xfId="13981" xr:uid="{C574413B-82EF-4AC8-8688-C4EBCF5B1D40}"/>
    <cellStyle name="Millares 10 7 12" xfId="13982" xr:uid="{BD01316B-03D4-4D8D-A5E6-4E51CB58CBDF}"/>
    <cellStyle name="Millares 10 7 13" xfId="13983" xr:uid="{F551BB49-7DAB-4CA8-9605-102E8B227D58}"/>
    <cellStyle name="Millares 10 7 14" xfId="13984" xr:uid="{7A27B8AD-12C3-411C-B746-BB3559F72ADC}"/>
    <cellStyle name="Millares 10 7 15" xfId="13985" xr:uid="{6DACA6EF-9995-436C-9F53-0A778728CE89}"/>
    <cellStyle name="Millares 10 7 16" xfId="13986" xr:uid="{2863A6F8-F958-4469-8565-06A85109C9D6}"/>
    <cellStyle name="Millares 10 7 17" xfId="13987" xr:uid="{8B906EC4-31BD-43A4-B684-4E15DA293037}"/>
    <cellStyle name="Millares 10 7 2" xfId="13988" xr:uid="{E6A2970F-A037-4D40-A29D-D2FEEFC475CA}"/>
    <cellStyle name="Millares 10 7 3" xfId="13989" xr:uid="{B3CA025D-B06E-4681-8F23-CB8D7D760E22}"/>
    <cellStyle name="Millares 10 7 4" xfId="13990" xr:uid="{24985D7A-D4AC-44E3-8F90-ED4A3C574B88}"/>
    <cellStyle name="Millares 10 7 5" xfId="13991" xr:uid="{5562327E-457D-4BC9-BE89-5159E01E621E}"/>
    <cellStyle name="Millares 10 7 6" xfId="13992" xr:uid="{981D762E-2A8E-466C-8120-58EDEBBD91C9}"/>
    <cellStyle name="Millares 10 7 7" xfId="13993" xr:uid="{36212E0A-365C-4A53-AA44-39A80C68DFAE}"/>
    <cellStyle name="Millares 10 7 8" xfId="13994" xr:uid="{D37AB4D3-7591-4C85-AB73-AA3D9AC05DA2}"/>
    <cellStyle name="Millares 10 7 9" xfId="13995" xr:uid="{76CB7C77-2A0A-471F-8B17-726DD46911CF}"/>
    <cellStyle name="Millares 10 7_Margen" xfId="42261" xr:uid="{24034431-007F-40FC-B559-CA3AF6A1DA78}"/>
    <cellStyle name="Millares 10 8" xfId="1547" xr:uid="{751BDAAD-E239-45F9-99B4-62D252F6F348}"/>
    <cellStyle name="Millares 10 8 10" xfId="13996" xr:uid="{9CF9BA39-3517-4DED-8727-08543FA8E563}"/>
    <cellStyle name="Millares 10 8 11" xfId="13997" xr:uid="{8E495EDE-DB04-400F-A7C8-15E4F5EAC1AA}"/>
    <cellStyle name="Millares 10 8 12" xfId="13998" xr:uid="{ACB7D1B3-5ECE-4047-98E5-F71E1ABA30A8}"/>
    <cellStyle name="Millares 10 8 13" xfId="13999" xr:uid="{0B06B4C5-425C-4D0E-8F57-B1ED59DAFDFB}"/>
    <cellStyle name="Millares 10 8 14" xfId="14000" xr:uid="{C4397E99-1A65-449A-94CC-2179EDDFCAAD}"/>
    <cellStyle name="Millares 10 8 15" xfId="14001" xr:uid="{4EE03D2B-184E-4D3C-A582-556096B8FF27}"/>
    <cellStyle name="Millares 10 8 16" xfId="14002" xr:uid="{F131BC8A-5AB8-4E3A-9C74-265873D6DB09}"/>
    <cellStyle name="Millares 10 8 17" xfId="14003" xr:uid="{F57E9E5C-FB6B-44C6-BA74-C216065BED0A}"/>
    <cellStyle name="Millares 10 8 2" xfId="14004" xr:uid="{A59880AF-40A5-4E23-8B02-D3FA4F810DCB}"/>
    <cellStyle name="Millares 10 8 3" xfId="14005" xr:uid="{6C5542F8-4E8A-41EB-8074-4602A816F04B}"/>
    <cellStyle name="Millares 10 8 4" xfId="14006" xr:uid="{CFA0D54E-AF74-4C67-A7BA-55A54305DE3F}"/>
    <cellStyle name="Millares 10 8 5" xfId="14007" xr:uid="{A19C20B7-9EA3-4466-AD8A-4144159178D8}"/>
    <cellStyle name="Millares 10 8 6" xfId="14008" xr:uid="{66F3B8E8-1CB3-4EA4-81AD-347DB1EC83D2}"/>
    <cellStyle name="Millares 10 8 7" xfId="14009" xr:uid="{7DBB7280-A532-4635-82B5-9E35D74F2561}"/>
    <cellStyle name="Millares 10 8 8" xfId="14010" xr:uid="{B91EB2B8-4CD0-499E-B6A6-7552C2511734}"/>
    <cellStyle name="Millares 10 8 9" xfId="14011" xr:uid="{4D612DD1-90B8-4586-A44C-AD5199C5CE04}"/>
    <cellStyle name="Millares 10 8_Margen" xfId="42262" xr:uid="{B6220E3F-AA88-40AF-991A-39E9F6D51584}"/>
    <cellStyle name="Millares 10 9" xfId="1548" xr:uid="{E0CEAC56-0A58-433C-9129-62B217660D5E}"/>
    <cellStyle name="Millares 10 9 10" xfId="14012" xr:uid="{849DF98D-B222-416B-ABED-8F0A8D93A014}"/>
    <cellStyle name="Millares 10 9 11" xfId="14013" xr:uid="{73069622-CB41-4C9F-B498-74E31E7B6ABC}"/>
    <cellStyle name="Millares 10 9 12" xfId="14014" xr:uid="{20B0D405-FA3A-404F-8001-C808FC0ABEA7}"/>
    <cellStyle name="Millares 10 9 13" xfId="14015" xr:uid="{B7CAD638-F8E8-45FD-9FF1-D96785DB7B54}"/>
    <cellStyle name="Millares 10 9 14" xfId="14016" xr:uid="{2FC0701D-B4F1-4C2D-B448-94CF81EF71A6}"/>
    <cellStyle name="Millares 10 9 15" xfId="14017" xr:uid="{90B1BEFC-08AB-4187-B33F-1A3F700E1AD9}"/>
    <cellStyle name="Millares 10 9 16" xfId="14018" xr:uid="{738EF210-935F-4050-B0E3-4EC71C7B21F2}"/>
    <cellStyle name="Millares 10 9 17" xfId="14019" xr:uid="{5FFC0DD4-4215-4BF1-A7BB-49A631079990}"/>
    <cellStyle name="Millares 10 9 2" xfId="14020" xr:uid="{B3C9DC55-E0F3-4B13-8751-C06E1ECC125A}"/>
    <cellStyle name="Millares 10 9 3" xfId="14021" xr:uid="{B0CAB9E6-BF47-4161-BB41-702FC7F2B7F3}"/>
    <cellStyle name="Millares 10 9 4" xfId="14022" xr:uid="{8F8DA294-381F-472E-8A7D-17AA10609A51}"/>
    <cellStyle name="Millares 10 9 5" xfId="14023" xr:uid="{E07932C0-8523-4A86-8924-5780EBB39529}"/>
    <cellStyle name="Millares 10 9 6" xfId="14024" xr:uid="{AD497759-884E-48AD-8EBC-93B0EFA038AE}"/>
    <cellStyle name="Millares 10 9 7" xfId="14025" xr:uid="{A315E3A3-51B1-434A-8004-F08C00DC9CFD}"/>
    <cellStyle name="Millares 10 9 8" xfId="14026" xr:uid="{859EE16B-F8FC-4B7C-AE40-ADAAB4A9A94A}"/>
    <cellStyle name="Millares 10 9 9" xfId="14027" xr:uid="{EF12BEF5-BEA0-4784-BED8-D904AA5C9934}"/>
    <cellStyle name="Millares 10 9_Margen" xfId="42263" xr:uid="{4A2D60E6-7ED4-4C2A-8331-9E02EFB02768}"/>
    <cellStyle name="Millares 10_Margen" xfId="42264" xr:uid="{EF897527-31BC-46B8-B0A7-6B47CF68E1C6}"/>
    <cellStyle name="Millares 100" xfId="42265" xr:uid="{4DDA09D9-57D9-4C0A-9173-5210210717DD}"/>
    <cellStyle name="Millares 100 2" xfId="42266" xr:uid="{CFF18390-0148-4D42-98A3-E48EC583538E}"/>
    <cellStyle name="Millares 100 2 2" xfId="52616" xr:uid="{2CFFEA7C-2369-4AC4-A3BF-68DF3352AB31}"/>
    <cellStyle name="Millares 100 2 3" xfId="51890" xr:uid="{F9F34AE0-70E7-4B26-9E07-138DCC6A832D}"/>
    <cellStyle name="Millares 100 3" xfId="42267" xr:uid="{1209ADEB-C443-45F7-8789-C92FFB52B8B4}"/>
    <cellStyle name="Millares 100 3 2" xfId="52617" xr:uid="{04BFB39D-25F2-4BED-B524-429C4A7893A0}"/>
    <cellStyle name="Millares 100 3 3" xfId="51891" xr:uid="{45ABAF6A-BD28-46BF-94E0-D6B88C4892D3}"/>
    <cellStyle name="Millares 100 4" xfId="52615" xr:uid="{9537E65B-0D4B-4037-A2B4-F6365725700B}"/>
    <cellStyle name="Millares 100 5" xfId="51889" xr:uid="{BDD50072-0B0C-4A21-9D6A-D1D9CA608332}"/>
    <cellStyle name="Millares 101" xfId="42268" xr:uid="{4BCDDAB1-C008-4DF8-956F-EF2DF3712919}"/>
    <cellStyle name="Millares 101 2" xfId="42269" xr:uid="{71ED59CD-27CD-4ADB-9399-95CE9BAFE341}"/>
    <cellStyle name="Millares 101 2 2" xfId="52619" xr:uid="{D07CA228-6499-4923-B5C8-F636C2694807}"/>
    <cellStyle name="Millares 101 2 3" xfId="51893" xr:uid="{23FEF12A-101E-40D7-8E2C-D14BE5847501}"/>
    <cellStyle name="Millares 101 3" xfId="42270" xr:uid="{AE6DF057-6558-4BE8-A716-F04A1E241AEA}"/>
    <cellStyle name="Millares 101 3 2" xfId="52620" xr:uid="{82A39FC8-6A9D-460D-8DFE-952BEF2B67E5}"/>
    <cellStyle name="Millares 101 3 3" xfId="51894" xr:uid="{7315931D-693E-4FD6-9383-A680F61A7E53}"/>
    <cellStyle name="Millares 101 4" xfId="52618" xr:uid="{88A42385-7A66-4297-83FB-E7EF4D7E54F1}"/>
    <cellStyle name="Millares 101 5" xfId="51892" xr:uid="{51DD12FD-7DBA-48F5-990D-0A000A90103C}"/>
    <cellStyle name="Millares 101 6" xfId="53366" xr:uid="{62693004-FE9B-41C3-B354-763F3B7F4CFC}"/>
    <cellStyle name="Millares 102" xfId="42271" xr:uid="{334B4B11-F56F-4A57-B3AE-56ED9EADA3A5}"/>
    <cellStyle name="Millares 102 2" xfId="42272" xr:uid="{FE36C9DD-7463-4516-B2E7-0407801F4730}"/>
    <cellStyle name="Millares 102 2 2" xfId="52622" xr:uid="{59FF9DD6-B8ED-4D9A-9231-A9233BFF1E49}"/>
    <cellStyle name="Millares 102 2 3" xfId="51896" xr:uid="{37E2B7E4-6ABF-4213-A3BD-B3973899E52C}"/>
    <cellStyle name="Millares 102 3" xfId="42273" xr:uid="{C60F15E6-2D1F-49CB-96A8-99BE8B7C4EDE}"/>
    <cellStyle name="Millares 102 3 2" xfId="52623" xr:uid="{04BAB303-8DAE-4ED3-8A28-1A2C50E26BCF}"/>
    <cellStyle name="Millares 102 3 3" xfId="51897" xr:uid="{71853A9A-61D7-447E-A5FB-036C81C521C9}"/>
    <cellStyle name="Millares 102 4" xfId="52621" xr:uid="{96E710F2-855A-42C2-B717-5CEE195C2E95}"/>
    <cellStyle name="Millares 102 5" xfId="51895" xr:uid="{A3EAA31D-3C2C-4D33-99B1-934EAC4D478A}"/>
    <cellStyle name="Millares 102 6" xfId="53367" xr:uid="{3AB7B705-D036-40A1-935F-087F117431B0}"/>
    <cellStyle name="Millares 103" xfId="42274" xr:uid="{B2B28208-D3B7-4D2F-9160-11C4A668D950}"/>
    <cellStyle name="Millares 103 2" xfId="42275" xr:uid="{A8D778CE-2109-4C5E-8E16-55F9711DB729}"/>
    <cellStyle name="Millares 103 2 2" xfId="52625" xr:uid="{3A8C8946-FD11-44DD-8885-F3CD7051F160}"/>
    <cellStyle name="Millares 103 2 3" xfId="51899" xr:uid="{7717D071-4A1A-454B-9BB4-A598581CC012}"/>
    <cellStyle name="Millares 103 3" xfId="42276" xr:uid="{E6ABAA2A-7222-4CBE-AD4D-45B0CFED02F4}"/>
    <cellStyle name="Millares 103 3 2" xfId="52626" xr:uid="{1E8AD567-C444-4AFE-A421-0B69AACB99B9}"/>
    <cellStyle name="Millares 103 3 3" xfId="51900" xr:uid="{510035BB-84C1-4572-A5E3-3A8D74B96A76}"/>
    <cellStyle name="Millares 103 4" xfId="52624" xr:uid="{A928E34A-85E6-48B1-9922-324F93D641E0}"/>
    <cellStyle name="Millares 103 5" xfId="51898" xr:uid="{DB6E4A5E-7E25-4724-B80C-E40C7BF066B7}"/>
    <cellStyle name="Millares 104" xfId="42277" xr:uid="{E011DCC5-F371-4644-9250-A14587E247CE}"/>
    <cellStyle name="Millares 104 2" xfId="42278" xr:uid="{7DC38B9C-3A6C-49E2-899B-65A0356019A8}"/>
    <cellStyle name="Millares 104 2 2" xfId="52628" xr:uid="{B5C875B6-F246-4271-B6F3-3817E0C37597}"/>
    <cellStyle name="Millares 104 2 3" xfId="51902" xr:uid="{D95272C3-E424-48A8-9FC7-31C54B8736C0}"/>
    <cellStyle name="Millares 104 3" xfId="42279" xr:uid="{5A91E134-AA3A-4E16-88A1-465FAD30E690}"/>
    <cellStyle name="Millares 104 3 2" xfId="52629" xr:uid="{77997A2B-53A8-4F52-811B-E534F237FE80}"/>
    <cellStyle name="Millares 104 3 3" xfId="51903" xr:uid="{3D1977C6-B3AB-46BE-9650-42AE8BF24364}"/>
    <cellStyle name="Millares 104 4" xfId="52627" xr:uid="{903511F7-D910-44E3-8B89-5C93C06F3684}"/>
    <cellStyle name="Millares 104 5" xfId="51901" xr:uid="{412BE76F-B3E8-471F-9EE2-BC94231276DD}"/>
    <cellStyle name="Millares 105" xfId="42280" xr:uid="{03DFC62A-AC4C-4150-9BE1-89503E081E79}"/>
    <cellStyle name="Millares 105 2" xfId="42281" xr:uid="{4152D07D-AC44-411E-991C-FBF45702056F}"/>
    <cellStyle name="Millares 105 2 2" xfId="52631" xr:uid="{62CBAF8B-7443-465B-8BA7-B1383D06376C}"/>
    <cellStyle name="Millares 105 2 3" xfId="51905" xr:uid="{5E65CE4B-AA5D-41B1-92BC-6505DCC72CF2}"/>
    <cellStyle name="Millares 105 3" xfId="42282" xr:uid="{BFFD4A40-1E09-43E6-8EEA-17597659D397}"/>
    <cellStyle name="Millares 105 3 2" xfId="52632" xr:uid="{258182A8-5B19-4E03-BEB6-CDF5152D6BC1}"/>
    <cellStyle name="Millares 105 3 3" xfId="51906" xr:uid="{423B720A-E722-402A-B549-32C962FFCEFB}"/>
    <cellStyle name="Millares 105 4" xfId="52630" xr:uid="{BBB01795-F585-4F63-8B6F-9799F20BBCD9}"/>
    <cellStyle name="Millares 105 5" xfId="51904" xr:uid="{43454222-AD10-40C6-9204-CD62BB825445}"/>
    <cellStyle name="Millares 105 6" xfId="53369" xr:uid="{AC16784D-552F-4B7F-B078-FC8CBF1443D9}"/>
    <cellStyle name="Millares 106" xfId="18" xr:uid="{BEA48B26-94C0-0D44-9424-5D6A5BF561E1}"/>
    <cellStyle name="Millares 106 2" xfId="42284" xr:uid="{DE5DC555-BF1B-481E-A493-24393B9E84F5}"/>
    <cellStyle name="Millares 106 2 2" xfId="52634" xr:uid="{096CA360-EDBE-424B-BD8C-DC7A07733C43}"/>
    <cellStyle name="Millares 106 2 3" xfId="51908" xr:uid="{D13A68AF-E32A-49E2-AC02-6664791228BD}"/>
    <cellStyle name="Millares 106 3" xfId="42285" xr:uid="{5B8DB403-9D73-4D92-BA25-52B0F36B4D4B}"/>
    <cellStyle name="Millares 106 3 2" xfId="52635" xr:uid="{C79BB51C-A285-4A1A-8FE3-55A5B5EAFFD2}"/>
    <cellStyle name="Millares 106 3 3" xfId="51909" xr:uid="{6885A40A-5DDE-49BD-92BB-A9E61DB71189}"/>
    <cellStyle name="Millares 106 4" xfId="52633" xr:uid="{1E22B1EA-3243-4A7E-9F14-FD69A4CBF9EF}"/>
    <cellStyle name="Millares 106 5" xfId="51907" xr:uid="{B7CC59B3-016F-43BC-853F-FEFF0F852461}"/>
    <cellStyle name="Millares 106 6" xfId="42283" xr:uid="{24F42587-FAF9-45A8-BC44-330CDBAA8A76}"/>
    <cellStyle name="Millares 107" xfId="42286" xr:uid="{2E8CCE48-CE29-4353-BAB3-3F4FEEC9EA44}"/>
    <cellStyle name="Millares 107 2" xfId="42287" xr:uid="{D29326DB-F7B4-423B-A4D0-CF379D777767}"/>
    <cellStyle name="Millares 107 2 2" xfId="52637" xr:uid="{22EE062B-A0BE-4D35-A587-A2B161121F8A}"/>
    <cellStyle name="Millares 107 2 3" xfId="51911" xr:uid="{53EF56CF-E6A0-4F4C-9EE9-A5938C28C915}"/>
    <cellStyle name="Millares 107 3" xfId="42288" xr:uid="{8D6D945F-EFDC-4FC8-AFFD-B719DE48EE9C}"/>
    <cellStyle name="Millares 107 3 2" xfId="52638" xr:uid="{E2E440C0-4B2A-406A-8D2C-654B060D5686}"/>
    <cellStyle name="Millares 107 3 3" xfId="51912" xr:uid="{99734FC5-9DCE-4511-936F-7E0C27DCFEE7}"/>
    <cellStyle name="Millares 107 4" xfId="52636" xr:uid="{1E0D61DE-0332-4BDC-92B5-0C10FD6E8C1E}"/>
    <cellStyle name="Millares 107 5" xfId="51910" xr:uid="{5ECF4ED1-D58F-4286-A5E7-5C476B61B581}"/>
    <cellStyle name="Millares 108" xfId="42289" xr:uid="{B1DF3CD6-4D57-4961-B42B-DED1F74133C8}"/>
    <cellStyle name="Millares 108 2" xfId="42290" xr:uid="{F7F98E8E-D1F5-4DBA-9828-6817758BF5E5}"/>
    <cellStyle name="Millares 108 2 2" xfId="52640" xr:uid="{900FF0E5-5887-44C1-A3F6-A3A302A4D4E0}"/>
    <cellStyle name="Millares 108 2 3" xfId="51914" xr:uid="{68C02036-9E0B-481F-86ED-31AA71D56A99}"/>
    <cellStyle name="Millares 108 3" xfId="42291" xr:uid="{C92E103D-5B8A-4E5F-8D5A-D884AF1E2756}"/>
    <cellStyle name="Millares 108 3 2" xfId="52641" xr:uid="{FC484F92-7F59-463C-9092-E936F8405FF7}"/>
    <cellStyle name="Millares 108 3 3" xfId="51915" xr:uid="{E79A918E-4C5C-408A-A986-2AFC7EE7B054}"/>
    <cellStyle name="Millares 108 4" xfId="52639" xr:uid="{68842049-8853-4FA4-BBA8-FE69CA9A9E60}"/>
    <cellStyle name="Millares 108 5" xfId="51913" xr:uid="{609661B4-6891-4393-B8AF-8473478D8431}"/>
    <cellStyle name="Millares 109" xfId="42292" xr:uid="{DC612F97-5F0F-41AB-8A5B-C7D996F0E10F}"/>
    <cellStyle name="Millares 109 2" xfId="42293" xr:uid="{B1EE3717-28B1-479C-9AEE-4C3D146D7994}"/>
    <cellStyle name="Millares 109 2 2" xfId="52643" xr:uid="{500B82F1-E9E1-43BB-AC5A-2A9A1D9600D0}"/>
    <cellStyle name="Millares 109 2 3" xfId="51917" xr:uid="{FF3BC8C3-F971-44C5-B478-01B9AE07F99C}"/>
    <cellStyle name="Millares 109 3" xfId="42294" xr:uid="{A08F66E0-D793-4C34-809F-AAFAB1172C85}"/>
    <cellStyle name="Millares 109 3 2" xfId="52644" xr:uid="{A9068B1A-9B2B-4D44-B9BD-6C67A88B2034}"/>
    <cellStyle name="Millares 109 3 3" xfId="51918" xr:uid="{5B3002FA-4DFE-4E1A-869A-1560246834F9}"/>
    <cellStyle name="Millares 109 4" xfId="52642" xr:uid="{55C232EF-A50D-4F81-97BE-CDBA872FDF81}"/>
    <cellStyle name="Millares 109 5" xfId="51916" xr:uid="{F54AC375-2EAC-4D23-B712-BAB9EFF9EB44}"/>
    <cellStyle name="Millares 11" xfId="1549" xr:uid="{A47A76C2-9F9A-4E93-BF37-EAD817854753}"/>
    <cellStyle name="Millares 11 10" xfId="1550" xr:uid="{FA6A43DE-EB34-4918-AD16-09F2D84164B3}"/>
    <cellStyle name="Millares 11 11" xfId="1551" xr:uid="{0234E133-DFC5-40C3-83E2-E7F8C3911875}"/>
    <cellStyle name="Millares 11 12" xfId="1552" xr:uid="{D1AAD26F-DBF9-4CBD-A35C-ACBC9D8C48E2}"/>
    <cellStyle name="Millares 11 13" xfId="1553" xr:uid="{FB307B55-5FBD-42B2-98E8-792B3503C4C1}"/>
    <cellStyle name="Millares 11 14" xfId="1554" xr:uid="{AFAF3D67-C7D9-4D36-BD9C-02F929C10F3F}"/>
    <cellStyle name="Millares 11 15" xfId="14028" xr:uid="{8FF5ABD9-2871-44D6-9E1C-CB7526E93E5A}"/>
    <cellStyle name="Millares 11 16" xfId="14029" xr:uid="{A0F5DBA5-FC21-4B87-8228-A6E057B41EC7}"/>
    <cellStyle name="Millares 11 17" xfId="14030" xr:uid="{D821DE57-F2AD-4BF2-B983-6025AF82E0AA}"/>
    <cellStyle name="Millares 11 18" xfId="14031" xr:uid="{92D50DB4-C8AE-427C-9449-61284E32C54A}"/>
    <cellStyle name="Millares 11 19" xfId="14032" xr:uid="{91B83C7F-F831-4D65-871F-EF4553DD16BC}"/>
    <cellStyle name="Millares 11 2" xfId="1555" xr:uid="{2819D8C4-E1A8-45C5-9433-2879E45430D2}"/>
    <cellStyle name="Millares 11 2 10" xfId="14033" xr:uid="{61520DE8-2949-4A2E-9CC5-C5AF51DE2E4B}"/>
    <cellStyle name="Millares 11 2 11" xfId="14034" xr:uid="{EFDA67AC-B677-4D08-8F19-333D5223E8B9}"/>
    <cellStyle name="Millares 11 2 12" xfId="14035" xr:uid="{F3A1FAE3-A066-4A60-B34F-0A6F92F28C0A}"/>
    <cellStyle name="Millares 11 2 13" xfId="14036" xr:uid="{65E1E9F8-B050-4416-8505-FAD9F99C1603}"/>
    <cellStyle name="Millares 11 2 14" xfId="14037" xr:uid="{FB165F37-900A-4F6C-9D11-CEEED25E1E50}"/>
    <cellStyle name="Millares 11 2 15" xfId="14038" xr:uid="{C2F43352-A239-4ACC-9F82-51374615935C}"/>
    <cellStyle name="Millares 11 2 16" xfId="14039" xr:uid="{85B6F097-FE50-48BA-A578-70139809901E}"/>
    <cellStyle name="Millares 11 2 17" xfId="14040" xr:uid="{63A35FE7-0D83-48C0-9623-FD354E83BB54}"/>
    <cellStyle name="Millares 11 2 18" xfId="48890" xr:uid="{C68EE385-5454-4C63-8229-BA30666E378C}"/>
    <cellStyle name="Millares 11 2 2" xfId="14041" xr:uid="{1FECDD70-D3A6-495F-8BE0-F59A42425F14}"/>
    <cellStyle name="Millares 11 2 2 2" xfId="14042" xr:uid="{8569BA3A-3F62-46D1-8ECE-F6DA38074EEB}"/>
    <cellStyle name="Millares 11 2 2_Margen" xfId="42295" xr:uid="{302F0C4E-7132-4AE7-A3F3-E53FA9A81CF7}"/>
    <cellStyle name="Millares 11 2 3" xfId="14043" xr:uid="{F26FC4EE-9D3D-47F8-A2FD-9B8BEEFA0BF1}"/>
    <cellStyle name="Millares 11 2 4" xfId="14044" xr:uid="{5488E72D-07B9-4A7C-8974-A9666E832FE0}"/>
    <cellStyle name="Millares 11 2 5" xfId="14045" xr:uid="{5DA1988F-0E29-4CFF-B7A9-6E402174916F}"/>
    <cellStyle name="Millares 11 2 6" xfId="14046" xr:uid="{882EC16F-DB0E-48F3-BCD8-987980F4388E}"/>
    <cellStyle name="Millares 11 2 7" xfId="14047" xr:uid="{09A1C7C4-72BD-40EE-A8C4-1D0A2B22DA43}"/>
    <cellStyle name="Millares 11 2 8" xfId="14048" xr:uid="{7EAA621F-CBD5-4534-AFC1-FC9F0D59DE31}"/>
    <cellStyle name="Millares 11 2 9" xfId="14049" xr:uid="{CF7AF1E7-ACC9-404F-9D32-75C3F6B3542A}"/>
    <cellStyle name="Millares 11 2_Margen" xfId="42296" xr:uid="{0A5831F1-3B8C-49FA-86E2-E4C3C0F8B582}"/>
    <cellStyle name="Millares 11 20" xfId="14050" xr:uid="{106FD3BE-815A-4F1F-BE7F-EC21B9C96209}"/>
    <cellStyle name="Millares 11 21" xfId="14051" xr:uid="{C43CC177-9BFF-40FB-893D-96ABC54E1602}"/>
    <cellStyle name="Millares 11 22" xfId="14052" xr:uid="{045F9FDF-B239-4799-96C7-1B6341F46F8C}"/>
    <cellStyle name="Millares 11 23" xfId="14053" xr:uid="{CD046539-119A-4B5F-A181-8D1B54719C52}"/>
    <cellStyle name="Millares 11 24" xfId="14054" xr:uid="{FEF72C7F-AE18-4924-A1D2-4A23531946F2}"/>
    <cellStyle name="Millares 11 25" xfId="14055" xr:uid="{0D69F1ED-CE4E-474E-9252-C05E770B8C07}"/>
    <cellStyle name="Millares 11 26" xfId="14056" xr:uid="{8FB782E7-657A-46CD-82B0-6943918858CA}"/>
    <cellStyle name="Millares 11 27" xfId="14057" xr:uid="{355628CE-1064-4EFE-A8A0-1C90FACA1E1E}"/>
    <cellStyle name="Millares 11 28" xfId="14058" xr:uid="{68E12A40-A7EE-46D3-8574-407D0C06F4D3}"/>
    <cellStyle name="Millares 11 29" xfId="14059" xr:uid="{B71034D4-1AD8-45F6-8117-D8658EEC55FC}"/>
    <cellStyle name="Millares 11 3" xfId="1556" xr:uid="{EA0A1154-80AD-4669-8777-C81884BD32F7}"/>
    <cellStyle name="Millares 11 3 10" xfId="14060" xr:uid="{FB838A0B-C504-479B-AB2D-E443A8C02ADB}"/>
    <cellStyle name="Millares 11 3 11" xfId="14061" xr:uid="{91D75A19-900B-4AC7-992B-26EF47C43932}"/>
    <cellStyle name="Millares 11 3 12" xfId="14062" xr:uid="{11D1048D-D4FC-4909-9C79-B04C643AAFED}"/>
    <cellStyle name="Millares 11 3 13" xfId="14063" xr:uid="{0356C042-35B3-4BC2-B232-F675A8CFE999}"/>
    <cellStyle name="Millares 11 3 14" xfId="14064" xr:uid="{C9D92D53-E8A5-4BF5-B694-4A83E3B00538}"/>
    <cellStyle name="Millares 11 3 15" xfId="14065" xr:uid="{D8F2F36D-7778-45D5-B6D2-0DF48EC509AF}"/>
    <cellStyle name="Millares 11 3 16" xfId="14066" xr:uid="{7BCA5F03-2F31-4901-89C3-41C7DBBD5CFB}"/>
    <cellStyle name="Millares 11 3 17" xfId="14067" xr:uid="{F897819F-4A00-47FD-9829-430AE26B6FB8}"/>
    <cellStyle name="Millares 11 3 2" xfId="14068" xr:uid="{71398AA8-CFA2-49E9-9A61-B5363EB6C135}"/>
    <cellStyle name="Millares 11 3 2 2" xfId="14069" xr:uid="{3D2FCA84-7ACF-41A2-A82D-69DE9BBDFB2A}"/>
    <cellStyle name="Millares 11 3 2 3" xfId="14070" xr:uid="{D4D38B6C-BF0F-42F0-8C84-BA170E01C9A3}"/>
    <cellStyle name="Millares 11 3 2_Margen" xfId="42297" xr:uid="{4238988D-9974-4A57-A9B1-D40B9FED5AE5}"/>
    <cellStyle name="Millares 11 3 3" xfId="14071" xr:uid="{A20DB1B5-1FBD-4A94-B34B-47FFE786FD5F}"/>
    <cellStyle name="Millares 11 3 4" xfId="14072" xr:uid="{8A97E56F-CC90-4BC4-84F4-B65ACF6FF355}"/>
    <cellStyle name="Millares 11 3 5" xfId="14073" xr:uid="{4BF26C03-89D2-4660-9F5D-8A9DCC178197}"/>
    <cellStyle name="Millares 11 3 6" xfId="14074" xr:uid="{6F6410F8-EAA0-4A98-B095-242E7E0B56EE}"/>
    <cellStyle name="Millares 11 3 7" xfId="14075" xr:uid="{B4D6E0D4-1822-4BE6-B184-4C8CEFFBEC82}"/>
    <cellStyle name="Millares 11 3 8" xfId="14076" xr:uid="{FB045512-36B7-4A5A-939D-522ABD4E150A}"/>
    <cellStyle name="Millares 11 3 9" xfId="14077" xr:uid="{9352CB81-B162-4996-BFEA-1D0B81764A6D}"/>
    <cellStyle name="Millares 11 3_Margen" xfId="42298" xr:uid="{A4CF45EF-AD14-4775-BF50-B6548126D72D}"/>
    <cellStyle name="Millares 11 30" xfId="14078" xr:uid="{9701003C-37D1-4D7F-B205-86E53E7A0339}"/>
    <cellStyle name="Millares 11 31" xfId="14079" xr:uid="{A340ED13-8328-4AD1-ACA1-B09FD87FC4BD}"/>
    <cellStyle name="Millares 11 32" xfId="14080" xr:uid="{7B86B5C0-3121-4520-8D46-71ECD36C00FC}"/>
    <cellStyle name="Millares 11 33" xfId="14081" xr:uid="{04146680-1110-4E8F-9E6D-4CBBAB58F041}"/>
    <cellStyle name="Millares 11 34" xfId="14082" xr:uid="{8D49A868-DF1C-4D6D-B969-7E77D4E886BB}"/>
    <cellStyle name="Millares 11 35" xfId="42299" xr:uid="{4064394E-DE88-4BA0-998E-22440598736C}"/>
    <cellStyle name="Millares 11 36" xfId="48269" xr:uid="{010E7719-A5FF-4458-AE43-A2DED5044D5F}"/>
    <cellStyle name="Millares 11 37" xfId="48298" xr:uid="{CE5DD3B7-B7A5-40FC-AF7D-9D0FEE516F57}"/>
    <cellStyle name="Millares 11 38" xfId="48326" xr:uid="{9D1CD616-DB35-4052-8419-8C37859E0D09}"/>
    <cellStyle name="Millares 11 39" xfId="48354" xr:uid="{8FBF6C46-49F5-48B2-B269-24EF57D32147}"/>
    <cellStyle name="Millares 11 4" xfId="1557" xr:uid="{B88818B4-696D-4719-8C89-4AD16826AD2D}"/>
    <cellStyle name="Millares 11 4 10" xfId="14083" xr:uid="{2EF5EF95-C678-449C-9DC2-321E3965BBB4}"/>
    <cellStyle name="Millares 11 4 11" xfId="14084" xr:uid="{B1E46329-D2F7-4099-94D0-D4F6DDB8A030}"/>
    <cellStyle name="Millares 11 4 12" xfId="14085" xr:uid="{951FB3F5-558F-42B4-866C-0EE35ED24D26}"/>
    <cellStyle name="Millares 11 4 13" xfId="14086" xr:uid="{A957A08D-0D27-4A8A-B68C-9F5F19075D5B}"/>
    <cellStyle name="Millares 11 4 14" xfId="14087" xr:uid="{4B58C1F9-6811-4AE4-BEB7-7A99C1CA3362}"/>
    <cellStyle name="Millares 11 4 15" xfId="14088" xr:uid="{557334FB-E843-49F0-AE1A-DE9FEF6215D1}"/>
    <cellStyle name="Millares 11 4 2" xfId="14089" xr:uid="{E9EF63D1-9F1A-4077-BF3A-C9FAAEE4FC70}"/>
    <cellStyle name="Millares 11 4 3" xfId="14090" xr:uid="{2D685342-CCC4-4D8F-BF07-62DFD3DFECB0}"/>
    <cellStyle name="Millares 11 4 4" xfId="14091" xr:uid="{B43DADBD-2FC2-4134-B0D0-857E0D29E4BA}"/>
    <cellStyle name="Millares 11 4 5" xfId="14092" xr:uid="{1BDE66DC-D32E-4408-AE84-2948E6719F23}"/>
    <cellStyle name="Millares 11 4 6" xfId="14093" xr:uid="{56C9B160-3294-4D90-AF96-A01D78EFF4BD}"/>
    <cellStyle name="Millares 11 4 7" xfId="14094" xr:uid="{9B87668A-6A0F-411D-9ED9-AC44479956BD}"/>
    <cellStyle name="Millares 11 4 8" xfId="14095" xr:uid="{D0A3DA5B-4CC2-4BA6-8166-30C4F73E0D39}"/>
    <cellStyle name="Millares 11 4 9" xfId="14096" xr:uid="{74A1E1AD-09B3-48C9-B1DD-1F1FA484C9C3}"/>
    <cellStyle name="Millares 11 4_Margen" xfId="42300" xr:uid="{4D977D55-CE5B-415C-9655-C8AC3723985E}"/>
    <cellStyle name="Millares 11 40" xfId="48381" xr:uid="{1EC97B66-C13E-49A8-94F3-05D834BF8D2F}"/>
    <cellStyle name="Millares 11 41" xfId="48408" xr:uid="{CF2CA0B0-27FB-44E6-A4E3-5443CB77A2F1}"/>
    <cellStyle name="Millares 11 42" xfId="48434" xr:uid="{E6707B4D-2144-439D-90DE-13509F27FD5D}"/>
    <cellStyle name="Millares 11 43" xfId="48461" xr:uid="{0BD395C8-5125-40B4-9BE0-A3501C704EA5}"/>
    <cellStyle name="Millares 11 44" xfId="48488" xr:uid="{577F9602-EE0A-4CAC-9C2F-77B1451DACC2}"/>
    <cellStyle name="Millares 11 45" xfId="48515" xr:uid="{31566A03-A041-4D17-9EDC-E12F5B0E7DE5}"/>
    <cellStyle name="Millares 11 46" xfId="48542" xr:uid="{991B104B-8FE2-4B3D-9058-A410345C637E}"/>
    <cellStyle name="Millares 11 47" xfId="48569" xr:uid="{7483AEC5-ED14-4845-9958-B5A468F056E0}"/>
    <cellStyle name="Millares 11 48" xfId="48590" xr:uid="{B1144F74-32B0-4965-912F-149257A78C60}"/>
    <cellStyle name="Millares 11 49" xfId="48601" xr:uid="{B498282E-69D3-4D90-BF11-16F69E8E22C4}"/>
    <cellStyle name="Millares 11 5" xfId="1558" xr:uid="{9A5FE081-E1B2-4BB6-B647-C0E9FE5333A8}"/>
    <cellStyle name="Millares 11 5 10" xfId="14097" xr:uid="{FB1FE07C-3946-4BF3-8F1C-9A6837F175C7}"/>
    <cellStyle name="Millares 11 5 11" xfId="14098" xr:uid="{6DB4115E-C161-4FD0-8764-868A1DAE9E25}"/>
    <cellStyle name="Millares 11 5 12" xfId="14099" xr:uid="{837B2F55-F28E-4077-B1A3-58836B348D99}"/>
    <cellStyle name="Millares 11 5 13" xfId="14100" xr:uid="{EDF10B23-5EF0-46EC-A40B-00B09F896CFE}"/>
    <cellStyle name="Millares 11 5 14" xfId="14101" xr:uid="{A57605D8-2A24-4349-A720-772CCCB1070B}"/>
    <cellStyle name="Millares 11 5 15" xfId="14102" xr:uid="{2E6D64B2-64FF-4F51-8490-41A0AEBB2C37}"/>
    <cellStyle name="Millares 11 5 16" xfId="14103" xr:uid="{5943F000-696F-4D1A-9ED9-2CC7BB4D0821}"/>
    <cellStyle name="Millares 11 5 17" xfId="14104" xr:uid="{37E3B0AE-C603-4F8C-BAB2-4798A5A577B2}"/>
    <cellStyle name="Millares 11 5 2" xfId="14105" xr:uid="{DB87989B-4008-401A-A6A3-896F3E49EA47}"/>
    <cellStyle name="Millares 11 5 3" xfId="14106" xr:uid="{B79523B0-45C5-4860-B112-7FB32ADD654A}"/>
    <cellStyle name="Millares 11 5 4" xfId="14107" xr:uid="{FB174846-EE55-43D1-AB09-0AF6CAF32AFF}"/>
    <cellStyle name="Millares 11 5 5" xfId="14108" xr:uid="{5ECEF51B-8C2F-41DB-B6F1-0BE35C70BCAF}"/>
    <cellStyle name="Millares 11 5 6" xfId="14109" xr:uid="{2C675751-2716-42F1-AFDE-54010ED2DC9E}"/>
    <cellStyle name="Millares 11 5 7" xfId="14110" xr:uid="{70C8616C-D1A5-4D39-BAFE-8E52D43AF9E2}"/>
    <cellStyle name="Millares 11 5 8" xfId="14111" xr:uid="{AE879CAB-24BA-4D5B-8668-3325A2AFC7F6}"/>
    <cellStyle name="Millares 11 5 9" xfId="14112" xr:uid="{2FF03534-2397-4137-A74A-0DF9A7ABD41C}"/>
    <cellStyle name="Millares 11 5_Margen" xfId="42301" xr:uid="{77244F68-CEDD-479B-A8A2-46D8DA9FE21E}"/>
    <cellStyle name="Millares 11 50" xfId="49413" xr:uid="{D4FA5902-FA68-4EF7-BA29-EBF548586058}"/>
    <cellStyle name="Millares 11 51" xfId="49698" xr:uid="{18DC4AEE-D4A7-4208-9256-FDDBD54B59C0}"/>
    <cellStyle name="Millares 11 52" xfId="49958" xr:uid="{78FB069F-9486-4C9D-BF08-DD4FB81C7709}"/>
    <cellStyle name="Millares 11 6" xfId="1559" xr:uid="{7A59B8B6-7869-42B1-950E-9034C707E39C}"/>
    <cellStyle name="Millares 11 6 10" xfId="14113" xr:uid="{A655CA80-1CD0-4C08-AB56-70157F5B3DF8}"/>
    <cellStyle name="Millares 11 6 11" xfId="14114" xr:uid="{8BE1E0A8-BE88-4170-9622-A7857BDC9199}"/>
    <cellStyle name="Millares 11 6 12" xfId="14115" xr:uid="{17D73704-031A-4F98-949F-06496A6873DF}"/>
    <cellStyle name="Millares 11 6 13" xfId="14116" xr:uid="{C6CC8244-9B64-4FBA-BBD2-B445AB19E75D}"/>
    <cellStyle name="Millares 11 6 14" xfId="14117" xr:uid="{B4BF641F-A0D0-4FAB-A86C-F91B696ECE2F}"/>
    <cellStyle name="Millares 11 6 15" xfId="14118" xr:uid="{9C57FEC7-5A62-49C8-AE6F-B481330514FD}"/>
    <cellStyle name="Millares 11 6 16" xfId="14119" xr:uid="{EDDF49BA-ABE2-41E8-BF79-905852562D44}"/>
    <cellStyle name="Millares 11 6 17" xfId="14120" xr:uid="{414A598F-2D7D-445C-94BB-B4E9762D8815}"/>
    <cellStyle name="Millares 11 6 2" xfId="14121" xr:uid="{8AFC8E6E-9D9A-4A01-9277-CAB36B616471}"/>
    <cellStyle name="Millares 11 6 3" xfId="14122" xr:uid="{D645051B-796E-41EB-9C5B-2B3D92CC0C1E}"/>
    <cellStyle name="Millares 11 6 4" xfId="14123" xr:uid="{13BEF7C0-FD75-4F2A-978D-615B9182794C}"/>
    <cellStyle name="Millares 11 6 5" xfId="14124" xr:uid="{BE6B68F6-10DA-41A7-95C4-463FDEEAFC82}"/>
    <cellStyle name="Millares 11 6 6" xfId="14125" xr:uid="{494DDBAD-DB47-4062-AC8A-AC2B408559F4}"/>
    <cellStyle name="Millares 11 6 7" xfId="14126" xr:uid="{934BF532-FC45-4A87-AA89-0C8041AB7A7D}"/>
    <cellStyle name="Millares 11 6 8" xfId="14127" xr:uid="{4AACA225-D39B-49B8-84CA-7820F69A2D98}"/>
    <cellStyle name="Millares 11 6 9" xfId="14128" xr:uid="{97F991DC-9C51-4E53-8548-7D1B495B8638}"/>
    <cellStyle name="Millares 11 6_Margen" xfId="42302" xr:uid="{08A3CE8B-3C9D-48EE-88EE-22F2C7C3CFE8}"/>
    <cellStyle name="Millares 11 7" xfId="1560" xr:uid="{07569C5A-5EDF-4E96-9719-E4579AC007CC}"/>
    <cellStyle name="Millares 11 7 10" xfId="14129" xr:uid="{4FB3084D-5A48-4E9D-8288-1B7F243CA5D2}"/>
    <cellStyle name="Millares 11 7 11" xfId="14130" xr:uid="{92219584-46CD-4F10-BDE2-ACEA15DE14B0}"/>
    <cellStyle name="Millares 11 7 12" xfId="14131" xr:uid="{06E593FC-EFA2-4BDE-A421-0F8844A2671F}"/>
    <cellStyle name="Millares 11 7 13" xfId="14132" xr:uid="{DA175907-6641-45D8-A876-F934054DB2D2}"/>
    <cellStyle name="Millares 11 7 14" xfId="14133" xr:uid="{7A1E5C5C-AEBF-43B1-9133-1F4C36E04671}"/>
    <cellStyle name="Millares 11 7 15" xfId="14134" xr:uid="{0372664F-B42C-4B2A-B2C7-7D274F4BCA59}"/>
    <cellStyle name="Millares 11 7 16" xfId="14135" xr:uid="{2DC62CF4-2720-45E3-870B-A33E38B42FA8}"/>
    <cellStyle name="Millares 11 7 17" xfId="14136" xr:uid="{4FB76ACE-E0B1-4EB9-BA19-F06D433F4723}"/>
    <cellStyle name="Millares 11 7 2" xfId="14137" xr:uid="{22E926D9-B2E4-46A9-A988-59C606FF9FBD}"/>
    <cellStyle name="Millares 11 7 3" xfId="14138" xr:uid="{E55F0B65-6DC7-41FA-AC25-721E7EBC14F2}"/>
    <cellStyle name="Millares 11 7 4" xfId="14139" xr:uid="{1349F744-2F0D-48E4-A5C0-62C690CAEF80}"/>
    <cellStyle name="Millares 11 7 5" xfId="14140" xr:uid="{109996BE-74FD-4656-AA12-1A43598DB2C5}"/>
    <cellStyle name="Millares 11 7 6" xfId="14141" xr:uid="{2881EE33-68B5-4AD3-930B-B2A755D7024D}"/>
    <cellStyle name="Millares 11 7 7" xfId="14142" xr:uid="{51FF58C2-F09C-4941-ACED-7F8347F81E75}"/>
    <cellStyle name="Millares 11 7 8" xfId="14143" xr:uid="{BB6F728E-0CB4-4D00-88CC-445022D9B6FD}"/>
    <cellStyle name="Millares 11 7 9" xfId="14144" xr:uid="{A7AFBD2D-2173-45A7-8544-08BBCEF1295C}"/>
    <cellStyle name="Millares 11 7_Margen" xfId="42303" xr:uid="{A3771AD1-6EA2-4163-92CC-353BDA383C21}"/>
    <cellStyle name="Millares 11 8" xfId="1561" xr:uid="{0A856A58-57B3-4C4C-A1EF-BD3475CB0C73}"/>
    <cellStyle name="Millares 11 8 10" xfId="14145" xr:uid="{255AA7DC-F2FD-4BA0-9386-5690A3B55F7B}"/>
    <cellStyle name="Millares 11 8 11" xfId="14146" xr:uid="{8E47B877-5219-4189-BDC4-069BDD086E27}"/>
    <cellStyle name="Millares 11 8 12" xfId="14147" xr:uid="{0B01050A-25E4-4C38-950D-0A245EFAEE3D}"/>
    <cellStyle name="Millares 11 8 13" xfId="14148" xr:uid="{45A97AD7-12DE-4CCF-B064-EE3621DFFD94}"/>
    <cellStyle name="Millares 11 8 14" xfId="14149" xr:uid="{03946871-F6C5-4514-9CC2-DF182F859942}"/>
    <cellStyle name="Millares 11 8 15" xfId="14150" xr:uid="{10401B1D-8565-4674-AA38-3A02C76A30E7}"/>
    <cellStyle name="Millares 11 8 16" xfId="14151" xr:uid="{E2E6EDBF-CE4D-47CD-8AD1-FB256485499E}"/>
    <cellStyle name="Millares 11 8 17" xfId="14152" xr:uid="{546FDE5A-6D73-4F02-B809-D777D40C6BD4}"/>
    <cellStyle name="Millares 11 8 2" xfId="14153" xr:uid="{40B82CFC-842A-4397-98F3-03A0633621EF}"/>
    <cellStyle name="Millares 11 8 3" xfId="14154" xr:uid="{EFB49DA3-FFAF-42A8-A13B-9235F7650822}"/>
    <cellStyle name="Millares 11 8 4" xfId="14155" xr:uid="{7D5261F9-A587-4EDE-B0D7-364D0D9E97CA}"/>
    <cellStyle name="Millares 11 8 5" xfId="14156" xr:uid="{7437F266-ACD0-42C9-BE3C-29E7314F6430}"/>
    <cellStyle name="Millares 11 8 6" xfId="14157" xr:uid="{0E7549AA-9E5E-403A-9B36-02811198D29A}"/>
    <cellStyle name="Millares 11 8 7" xfId="14158" xr:uid="{282FE938-305D-408C-B0F5-5042D45C80B0}"/>
    <cellStyle name="Millares 11 8 8" xfId="14159" xr:uid="{A3F52F38-3298-45F5-A771-4F97BC0F1969}"/>
    <cellStyle name="Millares 11 8 9" xfId="14160" xr:uid="{705CB354-DAD0-4769-B2E5-19FB6B0EF9ED}"/>
    <cellStyle name="Millares 11 8_Margen" xfId="42304" xr:uid="{21DC8B30-FD86-4E53-96D0-E81ADB7DA8C2}"/>
    <cellStyle name="Millares 11 9" xfId="1562" xr:uid="{FFF4C51F-D918-4B3F-89B7-8CE347F5EF7B}"/>
    <cellStyle name="Millares 11 9 2" xfId="14161" xr:uid="{7862039E-CA78-4625-AC42-8493D2987DE7}"/>
    <cellStyle name="Millares 11 9_Margen" xfId="42305" xr:uid="{2577108E-A311-4C06-8BD6-6B6FB2EBCEBA}"/>
    <cellStyle name="Millares 11_Cartera" xfId="14162" xr:uid="{3B09F00B-EE0F-4387-9B2D-2313A369A182}"/>
    <cellStyle name="Millares 110" xfId="42306" xr:uid="{1A4F5988-0710-486B-8CD4-EC7ECD84C63B}"/>
    <cellStyle name="Millares 110 2" xfId="42307" xr:uid="{611EC699-30B2-41FF-B78A-9BCE9CD72960}"/>
    <cellStyle name="Millares 110 2 2" xfId="52646" xr:uid="{9278AECE-8A98-4DFF-A112-F27ABD8697EB}"/>
    <cellStyle name="Millares 110 2 3" xfId="51920" xr:uid="{B8E37675-3952-4909-B653-2EC83EAEFB63}"/>
    <cellStyle name="Millares 110 3" xfId="42308" xr:uid="{5A1A92AF-34EF-41B7-9E6D-8033BF27B720}"/>
    <cellStyle name="Millares 110 3 2" xfId="52647" xr:uid="{3F6B1BB9-513B-4B1A-81EA-74EDB55F98A0}"/>
    <cellStyle name="Millares 110 3 3" xfId="51921" xr:uid="{548E08B3-2469-4EE2-B205-497E98AFC03C}"/>
    <cellStyle name="Millares 110 4" xfId="52645" xr:uid="{A9C48A82-F946-4CBF-B7C3-FAF4D3F5B94C}"/>
    <cellStyle name="Millares 110 5" xfId="51919" xr:uid="{FAEED896-6DD7-4BA0-A67D-F4924E0D7A8C}"/>
    <cellStyle name="Millares 111" xfId="42309" xr:uid="{2454F93F-4123-450F-A714-6447813BE645}"/>
    <cellStyle name="Millares 111 2" xfId="42310" xr:uid="{6BCFE986-385E-481E-A70A-57C45EA1B117}"/>
    <cellStyle name="Millares 111 2 2" xfId="52649" xr:uid="{06D7BC83-6368-48AE-ABF9-6D2F5D78205C}"/>
    <cellStyle name="Millares 111 2 3" xfId="51923" xr:uid="{4468B21C-B138-4CE6-A9F0-3EF0CF98052A}"/>
    <cellStyle name="Millares 111 3" xfId="42311" xr:uid="{E859E20A-F754-4ACE-90FA-2CAEBDC68EA7}"/>
    <cellStyle name="Millares 111 3 2" xfId="52650" xr:uid="{1ECF76A9-AD72-4F60-AB10-F928FBAE4C3F}"/>
    <cellStyle name="Millares 111 3 3" xfId="51924" xr:uid="{47FFEBA7-97D5-4615-A6F6-5942DA9E6CAA}"/>
    <cellStyle name="Millares 111 4" xfId="52648" xr:uid="{96C50B01-84BB-4607-B460-2880DBDB3A23}"/>
    <cellStyle name="Millares 111 5" xfId="51922" xr:uid="{A0EA59B2-D451-437C-B294-E0338E6AA507}"/>
    <cellStyle name="Millares 112" xfId="42312" xr:uid="{E72776AA-0582-43BC-BBE3-3FC1F52DB26B}"/>
    <cellStyle name="Millares 112 2" xfId="42313" xr:uid="{329C8085-F6A0-4198-88E4-827248CA11CE}"/>
    <cellStyle name="Millares 112 2 2" xfId="52652" xr:uid="{8D854C7C-6CA1-4349-89B4-FAC13C680BD7}"/>
    <cellStyle name="Millares 112 2 3" xfId="51926" xr:uid="{00D314F9-B866-444D-BA23-73BEC482154F}"/>
    <cellStyle name="Millares 112 3" xfId="42314" xr:uid="{353AD27E-2806-493C-94AF-2F0ACFB64CBB}"/>
    <cellStyle name="Millares 112 3 2" xfId="52653" xr:uid="{80FC7F8F-AC74-4D14-9BC3-02FAEEF60DEA}"/>
    <cellStyle name="Millares 112 3 3" xfId="51927" xr:uid="{C53290D3-A785-4591-8640-D322576314C0}"/>
    <cellStyle name="Millares 112 4" xfId="52651" xr:uid="{CC0C43AE-C61B-47A4-B6CC-C47BA7B8A121}"/>
    <cellStyle name="Millares 112 5" xfId="51925" xr:uid="{7452AD25-3A0E-4F5E-B98E-569D71ECF12F}"/>
    <cellStyle name="Millares 113" xfId="42315" xr:uid="{86D3A944-061B-4EB8-A2EF-2BB93125D12C}"/>
    <cellStyle name="Millares 113 2" xfId="42316" xr:uid="{B15E30EE-C998-4CFD-B9C0-6B153BB3E233}"/>
    <cellStyle name="Millares 113 2 2" xfId="52655" xr:uid="{2EF002B5-1626-41F6-89E9-293B879EA37D}"/>
    <cellStyle name="Millares 113 2 3" xfId="51929" xr:uid="{EADECC02-F6BB-4511-AD38-4EA00D23F43C}"/>
    <cellStyle name="Millares 113 3" xfId="42317" xr:uid="{8FD13D2F-D019-467C-A39A-F2CA1F51DBD0}"/>
    <cellStyle name="Millares 113 3 2" xfId="52656" xr:uid="{1B31C28D-3D65-4D6B-897E-42AB74E95BC3}"/>
    <cellStyle name="Millares 113 3 3" xfId="51930" xr:uid="{720B7C32-E6FB-4C88-8423-F69CE7634AB2}"/>
    <cellStyle name="Millares 113 4" xfId="52654" xr:uid="{7EFF8E5B-E827-47D6-AA7B-5A98CF80CF10}"/>
    <cellStyle name="Millares 113 5" xfId="51928" xr:uid="{9CA9A16F-C120-4B95-9320-895784952560}"/>
    <cellStyle name="Millares 114" xfId="42318" xr:uid="{9BAFA2A7-A6DF-4D46-803E-3258950CEF30}"/>
    <cellStyle name="Millares 114 2" xfId="42319" xr:uid="{07E1EF69-FCA4-4CF8-8B04-BF391B2DC87C}"/>
    <cellStyle name="Millares 114 2 2" xfId="52658" xr:uid="{0BDC8A0B-9934-4137-BE2F-2CB2E41A7FA2}"/>
    <cellStyle name="Millares 114 2 3" xfId="51932" xr:uid="{36D1130A-4F06-4997-8167-436C12200CC8}"/>
    <cellStyle name="Millares 114 3" xfId="42320" xr:uid="{98E85C72-209F-4247-8210-B727D58DCB7D}"/>
    <cellStyle name="Millares 114 3 2" xfId="52659" xr:uid="{79D711B1-A4B6-4C6B-880B-69625C3B32DD}"/>
    <cellStyle name="Millares 114 3 3" xfId="51933" xr:uid="{1671A461-65B0-4AB0-818D-016C286D5190}"/>
    <cellStyle name="Millares 114 4" xfId="52657" xr:uid="{E7E0B6CB-28EA-405D-BC68-ED37A9143A54}"/>
    <cellStyle name="Millares 114 5" xfId="51931" xr:uid="{5E2CBB7C-E66E-4259-BFDB-6F0FA56897A5}"/>
    <cellStyle name="Millares 115" xfId="42321" xr:uid="{6B725257-6A12-4575-802E-484D3DCF9949}"/>
    <cellStyle name="Millares 115 2" xfId="42322" xr:uid="{CC0C836F-DAC2-437C-8D90-C94F5DD31346}"/>
    <cellStyle name="Millares 115 2 2" xfId="52661" xr:uid="{FC20F602-5229-4D52-B89E-C333087A978D}"/>
    <cellStyle name="Millares 115 2 3" xfId="51935" xr:uid="{4C8A1F9E-A5FD-42BD-9ADC-45C47F98509C}"/>
    <cellStyle name="Millares 115 3" xfId="42323" xr:uid="{440D7E1D-59CC-4C30-8955-FDC8BA6D9181}"/>
    <cellStyle name="Millares 115 3 2" xfId="52662" xr:uid="{41F3502E-FBD7-4153-BD83-B481BCC77A9F}"/>
    <cellStyle name="Millares 115 3 3" xfId="51936" xr:uid="{FE8DEEE7-1B9B-4A48-9388-8A33516A1A89}"/>
    <cellStyle name="Millares 115 4" xfId="52660" xr:uid="{22DA8836-1B3C-4916-B6B4-C31AA2EE9296}"/>
    <cellStyle name="Millares 115 5" xfId="51934" xr:uid="{F86672AB-1F69-40B8-B38A-064BB808DB45}"/>
    <cellStyle name="Millares 116" xfId="42324" xr:uid="{980553C5-4F38-48B9-8550-04B356159DF3}"/>
    <cellStyle name="Millares 116 2" xfId="42325" xr:uid="{EF96E8BF-CB4F-407F-8A55-068907997A3E}"/>
    <cellStyle name="Millares 116 2 2" xfId="52664" xr:uid="{7C3D52DA-1B9C-46A9-9B58-8D1358EAD5CD}"/>
    <cellStyle name="Millares 116 2 3" xfId="51938" xr:uid="{609F4584-7C8C-45AB-9754-43F7256CDB66}"/>
    <cellStyle name="Millares 116 3" xfId="42326" xr:uid="{36D9F250-1E3F-4117-9A8A-E0EFA5C927EB}"/>
    <cellStyle name="Millares 116 3 2" xfId="52665" xr:uid="{03BA11DF-3B57-4DE9-BEA3-44F6DA43AE04}"/>
    <cellStyle name="Millares 116 3 3" xfId="51939" xr:uid="{0DB5F673-3132-4FAA-A91F-6DACC73B54C9}"/>
    <cellStyle name="Millares 116 4" xfId="52663" xr:uid="{23DEF991-5C5B-4970-B904-5FA1F4F605ED}"/>
    <cellStyle name="Millares 116 5" xfId="51937" xr:uid="{D8D020A7-55E3-453F-9839-B74F9B5BE590}"/>
    <cellStyle name="Millares 117" xfId="42327" xr:uid="{7480CACA-3CA4-4F4B-B5C7-36B0207EBC57}"/>
    <cellStyle name="Millares 117 2" xfId="42328" xr:uid="{9976041E-7676-46DB-9D90-0ACC2F48E5F7}"/>
    <cellStyle name="Millares 117 2 2" xfId="52667" xr:uid="{74E9AF5F-1B41-442E-B33D-1BDA8AC67388}"/>
    <cellStyle name="Millares 117 2 3" xfId="51941" xr:uid="{1FE96A8A-3B7D-447E-A54E-9DF2289C8AD2}"/>
    <cellStyle name="Millares 117 3" xfId="42329" xr:uid="{CE5F34A5-DAA2-4AF8-9BBE-419EE4A3597D}"/>
    <cellStyle name="Millares 117 3 2" xfId="52668" xr:uid="{F017D2E6-618E-42E5-A263-E99B3C0E7815}"/>
    <cellStyle name="Millares 117 3 3" xfId="51942" xr:uid="{E398759A-83CF-4F08-8773-F09A9270E5C8}"/>
    <cellStyle name="Millares 117 4" xfId="52666" xr:uid="{3FFBEE64-C037-4967-8CFE-9798D553AF5A}"/>
    <cellStyle name="Millares 117 5" xfId="51940" xr:uid="{947511C8-B2B9-4444-8321-9D07891C4A3B}"/>
    <cellStyle name="Millares 118" xfId="42330" xr:uid="{5E64B16C-A767-427A-AC64-4B54472DACC9}"/>
    <cellStyle name="Millares 118 2" xfId="42331" xr:uid="{31D184C2-DC67-43B3-921E-7B803831FEF6}"/>
    <cellStyle name="Millares 118 2 2" xfId="52670" xr:uid="{4B1CBA37-440A-459B-A79A-E823A8BB88DE}"/>
    <cellStyle name="Millares 118 2 3" xfId="51944" xr:uid="{46097533-2F17-4BAF-A9C1-F52012D0CD9E}"/>
    <cellStyle name="Millares 118 3" xfId="42332" xr:uid="{0C0FEAE1-4297-4E2E-AD3A-896BFDD6EAF7}"/>
    <cellStyle name="Millares 118 3 2" xfId="52671" xr:uid="{252E2EEE-99C6-44A6-A413-03BD711C7A2E}"/>
    <cellStyle name="Millares 118 3 3" xfId="51945" xr:uid="{DA80DD63-6DB6-43CB-84D3-1DCD73E841CC}"/>
    <cellStyle name="Millares 118 4" xfId="52669" xr:uid="{22EBEE64-BF94-46C9-8EE6-48F19AE08B69}"/>
    <cellStyle name="Millares 118 5" xfId="51943" xr:uid="{C513D62E-65FE-47EF-857A-E08760EC89E1}"/>
    <cellStyle name="Millares 119" xfId="42333" xr:uid="{651BA9EA-93B8-4D59-8E48-BE7EC3DD53CF}"/>
    <cellStyle name="Millares 119 2" xfId="42334" xr:uid="{61529F33-7955-4BF7-86D2-99FF9C93741E}"/>
    <cellStyle name="Millares 119 2 2" xfId="52673" xr:uid="{BBE2744D-4C25-4AE1-AFF7-00C73020084C}"/>
    <cellStyle name="Millares 119 2 3" xfId="51947" xr:uid="{8E68D5EC-5081-4755-8E4E-17631D6A800B}"/>
    <cellStyle name="Millares 119 3" xfId="42335" xr:uid="{BB8694F2-0999-42ED-82BE-B778B1DA0B5C}"/>
    <cellStyle name="Millares 119 3 2" xfId="52674" xr:uid="{BCACA25A-D145-4138-9CA8-FC09B3EB3B3B}"/>
    <cellStyle name="Millares 119 3 3" xfId="51948" xr:uid="{C280A71B-1104-4272-821D-204A82624819}"/>
    <cellStyle name="Millares 119 4" xfId="52672" xr:uid="{5CA7B089-BB3D-4D1A-AB68-6712FCC205F5}"/>
    <cellStyle name="Millares 119 5" xfId="51946" xr:uid="{243FBD29-96BF-4C3A-AFD0-117CA54798B1}"/>
    <cellStyle name="Millares 12" xfId="1563" xr:uid="{8B4C3C23-304D-4E27-B660-FD453C3B3A64}"/>
    <cellStyle name="Millares 12 10" xfId="1564" xr:uid="{9679BAFE-0B40-4CB3-9235-4D6AB0AA12CC}"/>
    <cellStyle name="Millares 12 11" xfId="1565" xr:uid="{E97DD4E0-2CA2-472E-9238-E445807F10A8}"/>
    <cellStyle name="Millares 12 12" xfId="1566" xr:uid="{2D176CD0-C5A3-4A4D-AA8E-CF11DEA81175}"/>
    <cellStyle name="Millares 12 13" xfId="1567" xr:uid="{E831CC6B-2F70-4CD9-9A65-CC2BD85383F9}"/>
    <cellStyle name="Millares 12 14" xfId="1568" xr:uid="{AD59B686-39F0-4629-B7AF-D9DCDE8ACFAA}"/>
    <cellStyle name="Millares 12 15" xfId="14163" xr:uid="{701475B9-6DD9-4E64-BB24-FD15D36ED4F9}"/>
    <cellStyle name="Millares 12 16" xfId="14164" xr:uid="{45DB4016-812B-4B94-B010-08B7E7525CAC}"/>
    <cellStyle name="Millares 12 17" xfId="14165" xr:uid="{0C50D3F7-2BE5-4CC0-8496-AB0A93865547}"/>
    <cellStyle name="Millares 12 18" xfId="14166" xr:uid="{7E5A9565-1F57-4432-ABB6-AB4DFFD9AC3F}"/>
    <cellStyle name="Millares 12 19" xfId="14167" xr:uid="{226D65D7-4376-4C51-9147-A73F3900005B}"/>
    <cellStyle name="Millares 12 2" xfId="1569" xr:uid="{869D6DAC-B3ED-4A98-9FC9-1C0334699FB9}"/>
    <cellStyle name="Millares 12 2 10" xfId="14168" xr:uid="{BD20023E-2D76-4746-8549-917B86821124}"/>
    <cellStyle name="Millares 12 2 11" xfId="14169" xr:uid="{87A7EA6C-1560-4FEE-A43D-5D337398085E}"/>
    <cellStyle name="Millares 12 2 12" xfId="14170" xr:uid="{AA03497C-F395-487C-9382-7FFD66B52DE5}"/>
    <cellStyle name="Millares 12 2 13" xfId="14171" xr:uid="{0B7F363E-E7C5-4F0C-BEC2-5CF8F89A769A}"/>
    <cellStyle name="Millares 12 2 14" xfId="14172" xr:uid="{78310BE4-00DA-4678-98DE-D406AAE1DA5E}"/>
    <cellStyle name="Millares 12 2 15" xfId="14173" xr:uid="{56A787C1-F44E-4E96-9338-239741C10A6A}"/>
    <cellStyle name="Millares 12 2 16" xfId="14174" xr:uid="{594E38BE-26E7-4BCA-A918-312FA7C092BD}"/>
    <cellStyle name="Millares 12 2 17" xfId="14175" xr:uid="{DBD6833A-A59C-430D-AF5E-E657192B6D6B}"/>
    <cellStyle name="Millares 12 2 18" xfId="48892" xr:uid="{F0C647DE-3DBB-4BB3-8D81-CEBE00F9D484}"/>
    <cellStyle name="Millares 12 2 2" xfId="14176" xr:uid="{161BE6E7-1B35-4D2F-9771-F4F73B8A924E}"/>
    <cellStyle name="Millares 12 2 2 2" xfId="14177" xr:uid="{8FE34AB3-3961-4960-AB97-AA604E759C99}"/>
    <cellStyle name="Millares 12 2 2 2 2" xfId="52677" xr:uid="{0DD21174-397E-48D5-A99F-DAD9554B7A7D}"/>
    <cellStyle name="Millares 12 2 2 3" xfId="51951" xr:uid="{5A1474CD-C319-4AC0-B0ED-4088A140E169}"/>
    <cellStyle name="Millares 12 2 2 4" xfId="49700" xr:uid="{BF0F3BC4-38E0-4102-998B-0E54B5088BC1}"/>
    <cellStyle name="Millares 12 2 2_Margen" xfId="42336" xr:uid="{20092C01-9B9C-49D2-81AA-789941DA417C}"/>
    <cellStyle name="Millares 12 2 3" xfId="14178" xr:uid="{A1DE3C81-0B34-443D-B4BA-0FC9035F4128}"/>
    <cellStyle name="Millares 12 2 3 2" xfId="53223" xr:uid="{FAF92D86-5024-4A64-A2FD-6BBF5551677F}"/>
    <cellStyle name="Millares 12 2 3 3" xfId="52503" xr:uid="{20FC9CF9-A645-4627-98BB-E2A2BC968DDE}"/>
    <cellStyle name="Millares 12 2 3 4" xfId="50491" xr:uid="{1A7F5A58-F13D-4E93-8789-0AB964A997FA}"/>
    <cellStyle name="Millares 12 2 4" xfId="14179" xr:uid="{2906A16F-F12D-4608-8243-6BD536AD224D}"/>
    <cellStyle name="Millares 12 2 4 2" xfId="52676" xr:uid="{A3CCC0DD-BDFB-414C-844D-FB6E1D7A644D}"/>
    <cellStyle name="Millares 12 2 5" xfId="14180" xr:uid="{15BB5C66-FE06-4018-89A9-6323848FE71E}"/>
    <cellStyle name="Millares 12 2 5 2" xfId="51950" xr:uid="{6813E554-79F4-4E6E-98DE-C2F56E5938C5}"/>
    <cellStyle name="Millares 12 2 6" xfId="14181" xr:uid="{51C2FCAF-BE23-4DCE-BD77-EA10D7CA4415}"/>
    <cellStyle name="Millares 12 2 7" xfId="14182" xr:uid="{AC6DDDED-C7A8-4481-AD81-F932E05FE6CB}"/>
    <cellStyle name="Millares 12 2 8" xfId="14183" xr:uid="{24D82293-57E0-4CB4-8267-9A184E5FDC91}"/>
    <cellStyle name="Millares 12 2 9" xfId="14184" xr:uid="{4147340E-26F1-4010-B186-351B8442F69B}"/>
    <cellStyle name="Millares 12 2_Margen" xfId="42337" xr:uid="{258FD6E1-FDC6-4557-905D-14524696EA4A}"/>
    <cellStyle name="Millares 12 20" xfId="14185" xr:uid="{543E5C08-8129-4FB9-BC63-E83AC07C5940}"/>
    <cellStyle name="Millares 12 21" xfId="14186" xr:uid="{9ACA6BAE-8FEE-4FC9-ABE5-F7E988782445}"/>
    <cellStyle name="Millares 12 22" xfId="14187" xr:uid="{453F72DE-F601-4133-B34A-6FC7BE575D5D}"/>
    <cellStyle name="Millares 12 23" xfId="14188" xr:uid="{2F439BFB-B033-4F30-B460-5587785FB2E2}"/>
    <cellStyle name="Millares 12 24" xfId="14189" xr:uid="{DA89759F-1AC2-4325-AAE1-46A8B2C00DD0}"/>
    <cellStyle name="Millares 12 25" xfId="14190" xr:uid="{70A37F48-214E-4819-A6CB-50954CEED270}"/>
    <cellStyle name="Millares 12 26" xfId="14191" xr:uid="{9CF950F8-4550-4613-81C5-3487C08041B1}"/>
    <cellStyle name="Millares 12 27" xfId="14192" xr:uid="{E8DE3F4B-FD14-4F1E-888C-EE8C54F70855}"/>
    <cellStyle name="Millares 12 28" xfId="14193" xr:uid="{67EC48F4-4D21-4E13-9EBF-78AA8DDA19FF}"/>
    <cellStyle name="Millares 12 29" xfId="14194" xr:uid="{8E2CE971-5A7C-4FD5-9669-69FF539DF642}"/>
    <cellStyle name="Millares 12 3" xfId="1570" xr:uid="{B4D98F8B-B1B2-4C46-85F8-08F9D5C89525}"/>
    <cellStyle name="Millares 12 3 10" xfId="14195" xr:uid="{CADD8B7C-C97A-4E20-8811-8AE05E9DB19A}"/>
    <cellStyle name="Millares 12 3 11" xfId="14196" xr:uid="{62D656EF-D033-4201-8F4B-C34E7D9A6D20}"/>
    <cellStyle name="Millares 12 3 12" xfId="14197" xr:uid="{9C17CA0D-7D54-4280-B36B-2708E8971591}"/>
    <cellStyle name="Millares 12 3 13" xfId="14198" xr:uid="{A7E56293-C86C-40A7-BCA9-6723867182AB}"/>
    <cellStyle name="Millares 12 3 14" xfId="14199" xr:uid="{AE3D9DBD-B62F-4012-B78C-41C72E07917B}"/>
    <cellStyle name="Millares 12 3 15" xfId="14200" xr:uid="{206E2DF3-1A19-44F2-9412-DC4D5291D5E7}"/>
    <cellStyle name="Millares 12 3 16" xfId="14201" xr:uid="{74FA0EAA-B22C-48FC-BF6C-DED63DAC8D8A}"/>
    <cellStyle name="Millares 12 3 17" xfId="14202" xr:uid="{D0C1CF65-D407-4E8E-A718-E6565A602858}"/>
    <cellStyle name="Millares 12 3 18" xfId="49701" xr:uid="{3D19C85F-B815-4A61-9B47-257F791EF023}"/>
    <cellStyle name="Millares 12 3 2" xfId="14203" xr:uid="{B38677C3-34E5-4411-B007-184CEF4CB095}"/>
    <cellStyle name="Millares 12 3 2 2" xfId="14204" xr:uid="{FBE856B3-1E38-4E8F-93A0-BE5CBD384E46}"/>
    <cellStyle name="Millares 12 3 2 2 2" xfId="14205" xr:uid="{4A5BB0A9-64C6-4FEA-A179-54395CA1DE25}"/>
    <cellStyle name="Millares 12 3 2 2 3" xfId="52679" xr:uid="{0E57A924-B1FC-4C0B-A496-F23C30E91814}"/>
    <cellStyle name="Millares 12 3 2 2_Margen" xfId="42338" xr:uid="{E4140BA9-A4A2-449D-80F1-450777A8F62E}"/>
    <cellStyle name="Millares 12 3 2 3" xfId="14206" xr:uid="{93F9D1AD-9A80-4874-8B5F-B086DA8556EB}"/>
    <cellStyle name="Millares 12 3 2 3 2" xfId="51953" xr:uid="{E5F74C6E-EB8B-41BD-8D2E-261A5C407B62}"/>
    <cellStyle name="Millares 12 3 2 4" xfId="49702" xr:uid="{B2966565-A3C9-4D86-81D9-B5ACF483903D}"/>
    <cellStyle name="Millares 12 3 2_Margen" xfId="42339" xr:uid="{600BD6EA-4D17-4D37-9C1C-BBDD161A45CD}"/>
    <cellStyle name="Millares 12 3 3" xfId="14207" xr:uid="{FED8A0A3-43AC-44D5-8A24-3BC4924DC877}"/>
    <cellStyle name="Millares 12 3 3 2" xfId="53224" xr:uid="{CF34F6AA-9513-4F93-A0CB-832F7A025AD8}"/>
    <cellStyle name="Millares 12 3 3 3" xfId="52504" xr:uid="{A18FC2E7-492D-48A2-B328-78E75EEF363A}"/>
    <cellStyle name="Millares 12 3 3 4" xfId="50492" xr:uid="{277EC5E2-AFF7-4B84-9E16-27B4041F2EAE}"/>
    <cellStyle name="Millares 12 3 4" xfId="14208" xr:uid="{8FA6072E-EB2F-494C-999B-EE32BB83B938}"/>
    <cellStyle name="Millares 12 3 4 2" xfId="52678" xr:uid="{85D390E9-BE8B-45BB-8B09-B491318D10BA}"/>
    <cellStyle name="Millares 12 3 5" xfId="14209" xr:uid="{BF4568C0-77FC-4398-8C13-41A6CDCCBD50}"/>
    <cellStyle name="Millares 12 3 5 2" xfId="51952" xr:uid="{F1C9D16E-7AD7-4F07-9EF6-F81CCB308DE4}"/>
    <cellStyle name="Millares 12 3 6" xfId="14210" xr:uid="{FF5D39A1-A570-4775-8EB5-C0BD7149E334}"/>
    <cellStyle name="Millares 12 3 7" xfId="14211" xr:uid="{21D30CC5-9A19-47D0-B009-DE3B5C489143}"/>
    <cellStyle name="Millares 12 3 8" xfId="14212" xr:uid="{23DF5317-112F-47B6-89F9-287E7BAE9353}"/>
    <cellStyle name="Millares 12 3 9" xfId="14213" xr:uid="{2B207983-6FB3-4304-83ED-D659268DE1B8}"/>
    <cellStyle name="Millares 12 3_Margen" xfId="42340" xr:uid="{3089EA0D-5BAD-489E-8ED6-15D03C1D6BCD}"/>
    <cellStyle name="Millares 12 30" xfId="14214" xr:uid="{00BFED01-09D0-4B6E-9252-06D0D41275EC}"/>
    <cellStyle name="Millares 12 31" xfId="14215" xr:uid="{123C2C8E-AE0B-4778-AB31-4BE73C60452C}"/>
    <cellStyle name="Millares 12 32" xfId="14216" xr:uid="{F3ADC2D4-8440-4B2F-AB9C-FF8834C84DEE}"/>
    <cellStyle name="Millares 12 33" xfId="14217" xr:uid="{A70746E2-322F-4878-ABDC-19D866D92F47}"/>
    <cellStyle name="Millares 12 34" xfId="14218" xr:uid="{F6EFCAA2-96C8-4824-A9E8-4824722CA385}"/>
    <cellStyle name="Millares 12 35" xfId="48891" xr:uid="{58E19C9F-3B8C-4C2E-B6E5-80AB39EDE051}"/>
    <cellStyle name="Millares 12 4" xfId="1571" xr:uid="{CA854CEA-1E28-483E-B2B9-2AB42D1FE884}"/>
    <cellStyle name="Millares 12 4 10" xfId="14219" xr:uid="{A2731A24-C1B3-4442-89DD-7DDF4222B3E2}"/>
    <cellStyle name="Millares 12 4 11" xfId="14220" xr:uid="{3906271A-6A89-447B-B84C-BC8F96BCFF87}"/>
    <cellStyle name="Millares 12 4 12" xfId="14221" xr:uid="{9A7D1AD0-B4E5-4198-90E4-6F8E29C93874}"/>
    <cellStyle name="Millares 12 4 13" xfId="14222" xr:uid="{FA10D2F8-4B42-4FBB-9019-E415D13D0D97}"/>
    <cellStyle name="Millares 12 4 14" xfId="14223" xr:uid="{862DE1C1-E647-45EC-BF5D-513AB598F6FE}"/>
    <cellStyle name="Millares 12 4 15" xfId="14224" xr:uid="{291A104A-45A7-4413-8575-AA75D11ADAE4}"/>
    <cellStyle name="Millares 12 4 16" xfId="14225" xr:uid="{D9F32323-1347-4987-89A5-0EAFC8D4413C}"/>
    <cellStyle name="Millares 12 4 17" xfId="49703" xr:uid="{848C5EBE-CAB2-4378-82D7-03C9953CB417}"/>
    <cellStyle name="Millares 12 4 2" xfId="14226" xr:uid="{53F5ACD8-2E65-4A88-8DFC-9AF42E152CC3}"/>
    <cellStyle name="Millares 12 4 2 2" xfId="52680" xr:uid="{1C2E7D82-2B48-4B83-9211-772F734DFE33}"/>
    <cellStyle name="Millares 12 4 3" xfId="14227" xr:uid="{EA9E740F-88B4-41D6-A1AB-E0D111ABAE0F}"/>
    <cellStyle name="Millares 12 4 3 2" xfId="51954" xr:uid="{D3D64AB7-F7B5-49B5-A8E3-D0D3BE19226A}"/>
    <cellStyle name="Millares 12 4 4" xfId="14228" xr:uid="{43437F3D-5D7C-40BF-BAE2-AFE5F9D0A74A}"/>
    <cellStyle name="Millares 12 4 5" xfId="14229" xr:uid="{F23F5449-5483-4969-A1DF-0F0379E01E32}"/>
    <cellStyle name="Millares 12 4 6" xfId="14230" xr:uid="{221FBC92-092C-445D-B9EF-AA3C874C644F}"/>
    <cellStyle name="Millares 12 4 7" xfId="14231" xr:uid="{31B5F4E0-7AA4-4C1E-A24F-12669A3E287F}"/>
    <cellStyle name="Millares 12 4 8" xfId="14232" xr:uid="{A0D3D54A-F3FE-49C3-8FD5-A27959CB92B7}"/>
    <cellStyle name="Millares 12 4 9" xfId="14233" xr:uid="{E39EDDDA-992E-406D-91B4-DF76228A58EC}"/>
    <cellStyle name="Millares 12 4_Margen" xfId="42341" xr:uid="{C6A4FD72-BAB8-4844-9D77-1F3EA0E885F6}"/>
    <cellStyle name="Millares 12 5" xfId="1572" xr:uid="{DEC22589-0C45-49CD-A7F7-A3CEDD1AD30F}"/>
    <cellStyle name="Millares 12 5 10" xfId="14234" xr:uid="{1D5BCB57-E268-4664-BB64-6DA39C133849}"/>
    <cellStyle name="Millares 12 5 11" xfId="14235" xr:uid="{F79E824A-6138-4FE7-9347-FEA0147DEBF7}"/>
    <cellStyle name="Millares 12 5 12" xfId="14236" xr:uid="{9977B5E0-E631-4BF2-861B-E83A6454E803}"/>
    <cellStyle name="Millares 12 5 13" xfId="14237" xr:uid="{8DBF9935-BE7C-432F-9620-F2C74B6460F8}"/>
    <cellStyle name="Millares 12 5 14" xfId="14238" xr:uid="{787334D0-BDFD-4B69-AB45-1AF308BCECA0}"/>
    <cellStyle name="Millares 12 5 15" xfId="14239" xr:uid="{CC7575C5-A108-48C7-87BB-796429508DB6}"/>
    <cellStyle name="Millares 12 5 16" xfId="14240" xr:uid="{7DCAFEBF-56D2-484D-9E32-F40691B7E39B}"/>
    <cellStyle name="Millares 12 5 17" xfId="14241" xr:uid="{B48BE181-55B6-4F0B-AF75-A5F5D25888A2}"/>
    <cellStyle name="Millares 12 5 18" xfId="50490" xr:uid="{5BC3547D-2B5D-4136-8043-3116DD8E76E5}"/>
    <cellStyle name="Millares 12 5 2" xfId="14242" xr:uid="{BD3DFE8D-988A-4B49-96F0-C57F03C89D13}"/>
    <cellStyle name="Millares 12 5 2 2" xfId="53222" xr:uid="{2538DB69-DF15-4032-8530-1E2C0A62291F}"/>
    <cellStyle name="Millares 12 5 3" xfId="14243" xr:uid="{2E1419EF-F118-4EBA-B715-DEC2446BA262}"/>
    <cellStyle name="Millares 12 5 3 2" xfId="52502" xr:uid="{635F295D-422C-414E-92F4-6B3438D892CF}"/>
    <cellStyle name="Millares 12 5 4" xfId="14244" xr:uid="{CADF3F49-E94A-4D25-ABB7-41459233A105}"/>
    <cellStyle name="Millares 12 5 5" xfId="14245" xr:uid="{DC5D2561-A7A2-4595-ABF6-4DF2A4D9B1F0}"/>
    <cellStyle name="Millares 12 5 6" xfId="14246" xr:uid="{AE1BE204-510F-43DD-8635-2335BC55CCC6}"/>
    <cellStyle name="Millares 12 5 7" xfId="14247" xr:uid="{9DC8F290-139C-4ABA-B503-4AE9791E722E}"/>
    <cellStyle name="Millares 12 5 8" xfId="14248" xr:uid="{E540214E-2826-4E37-82BA-49CC42067818}"/>
    <cellStyle name="Millares 12 5 9" xfId="14249" xr:uid="{E943BD03-EF94-495E-85EB-E8CE1849EA5D}"/>
    <cellStyle name="Millares 12 5_Margen" xfId="42342" xr:uid="{FB0B02A5-247B-4081-A7A1-1DD41175E78D}"/>
    <cellStyle name="Millares 12 6" xfId="1573" xr:uid="{F8391F85-C700-4B90-B29C-762C6CC62B0F}"/>
    <cellStyle name="Millares 12 6 10" xfId="14250" xr:uid="{5E66E8E7-27A0-4339-BA4E-79368573C087}"/>
    <cellStyle name="Millares 12 6 11" xfId="14251" xr:uid="{EED9FA15-9374-4742-9040-BED1F64CE2EB}"/>
    <cellStyle name="Millares 12 6 12" xfId="14252" xr:uid="{90EC2DA5-2F02-4A4F-A6D3-8CA7DAAECD79}"/>
    <cellStyle name="Millares 12 6 13" xfId="14253" xr:uid="{2D46108E-AF59-4560-8931-EF3A8937E34C}"/>
    <cellStyle name="Millares 12 6 14" xfId="14254" xr:uid="{B56C8323-B2AC-4F70-B7AB-B5524AE69D51}"/>
    <cellStyle name="Millares 12 6 15" xfId="14255" xr:uid="{062F7F23-48C5-4DD3-A351-C88F0192C53C}"/>
    <cellStyle name="Millares 12 6 16" xfId="14256" xr:uid="{02850084-8C65-47B2-ABF4-36FE0661BBB8}"/>
    <cellStyle name="Millares 12 6 17" xfId="14257" xr:uid="{201C6461-D113-4428-8593-4A5AA6AA78D3}"/>
    <cellStyle name="Millares 12 6 18" xfId="52675" xr:uid="{D10E2600-D04F-4C58-8095-F46CA5B657CD}"/>
    <cellStyle name="Millares 12 6 2" xfId="14258" xr:uid="{F295ABAD-DC44-4E1D-A813-14B5FF9E27B9}"/>
    <cellStyle name="Millares 12 6 3" xfId="14259" xr:uid="{F4A9092C-4AEA-4B19-A5BA-48BD87734332}"/>
    <cellStyle name="Millares 12 6 4" xfId="14260" xr:uid="{34852D9C-A2FE-4B44-A60F-274C12E8FDDB}"/>
    <cellStyle name="Millares 12 6 5" xfId="14261" xr:uid="{461DB8E2-417C-482A-9648-0F00A222E6D4}"/>
    <cellStyle name="Millares 12 6 6" xfId="14262" xr:uid="{03402024-62AF-40F8-B8C5-2B72D1AB3187}"/>
    <cellStyle name="Millares 12 6 7" xfId="14263" xr:uid="{6108E25D-2F76-45B0-96EA-B27015BAFB07}"/>
    <cellStyle name="Millares 12 6 8" xfId="14264" xr:uid="{DD98C34F-5150-41DF-9C7C-B0285C117F59}"/>
    <cellStyle name="Millares 12 6 9" xfId="14265" xr:uid="{416EE51F-1E70-402F-840F-B2125CFCCC51}"/>
    <cellStyle name="Millares 12 6_Margen" xfId="42343" xr:uid="{DEBBBA11-211D-4339-9D51-0B2CD412128D}"/>
    <cellStyle name="Millares 12 7" xfId="1574" xr:uid="{6342C2DB-05BE-4FFE-9D3A-22D073C6D21D}"/>
    <cellStyle name="Millares 12 7 10" xfId="14266" xr:uid="{C99448EA-DFFE-4A97-AF23-350CFFC9B1AA}"/>
    <cellStyle name="Millares 12 7 11" xfId="14267" xr:uid="{57226730-D0D5-46C3-8B25-A4B98336F846}"/>
    <cellStyle name="Millares 12 7 12" xfId="14268" xr:uid="{3072990C-404B-4EA5-A5CE-8A1B573FB9BF}"/>
    <cellStyle name="Millares 12 7 13" xfId="14269" xr:uid="{D659BF6E-73AD-4B4C-9F03-34442449DF03}"/>
    <cellStyle name="Millares 12 7 14" xfId="14270" xr:uid="{B6ECCC6D-997C-4E14-9FBA-7ADD04703F43}"/>
    <cellStyle name="Millares 12 7 15" xfId="14271" xr:uid="{1FEC1C2E-DFFB-4D80-910F-3DD25EECB3C2}"/>
    <cellStyle name="Millares 12 7 16" xfId="14272" xr:uid="{32195288-B525-48CF-B86D-5CC087595F23}"/>
    <cellStyle name="Millares 12 7 17" xfId="14273" xr:uid="{5930E49F-7A0D-445A-9324-C574B18AA70D}"/>
    <cellStyle name="Millares 12 7 18" xfId="51949" xr:uid="{0FC0B3CE-ABF3-4785-8D0A-B296C2C9606E}"/>
    <cellStyle name="Millares 12 7 2" xfId="14274" xr:uid="{62C37586-48DD-4F8D-8048-7D5A371A01E5}"/>
    <cellStyle name="Millares 12 7 3" xfId="14275" xr:uid="{3FD1BC30-A294-4377-B18B-E58C9E5B634B}"/>
    <cellStyle name="Millares 12 7 4" xfId="14276" xr:uid="{59B57583-CD0C-4B6A-8555-3CAB7DE2FDAF}"/>
    <cellStyle name="Millares 12 7 5" xfId="14277" xr:uid="{31962DB4-34C6-449C-B6EF-A0E01DF8095C}"/>
    <cellStyle name="Millares 12 7 6" xfId="14278" xr:uid="{EEABCE51-9BAF-4484-B70F-70D474B6E2B4}"/>
    <cellStyle name="Millares 12 7 7" xfId="14279" xr:uid="{EF756632-CEAD-44AA-AFF1-C972EFE6341A}"/>
    <cellStyle name="Millares 12 7 8" xfId="14280" xr:uid="{81CEFC60-B018-4D88-93BC-4A55B37C294B}"/>
    <cellStyle name="Millares 12 7 9" xfId="14281" xr:uid="{AC1F1F36-B4B9-44E3-A0AE-D80EAB4302B8}"/>
    <cellStyle name="Millares 12 7_Margen" xfId="42344" xr:uid="{1809DBD7-C8BE-4C09-A3AE-512E02DD2416}"/>
    <cellStyle name="Millares 12 8" xfId="1575" xr:uid="{04F80AB3-7ABF-4FA4-9D50-1224E11BEF77}"/>
    <cellStyle name="Millares 12 8 10" xfId="14282" xr:uid="{D5961317-3D4D-438D-86A1-6936EC0A27D8}"/>
    <cellStyle name="Millares 12 8 11" xfId="14283" xr:uid="{E56F4BF3-80DD-4B4E-AAF8-9387DB672221}"/>
    <cellStyle name="Millares 12 8 12" xfId="14284" xr:uid="{32ECD41D-E928-42E3-8413-0BF00C2CBFC0}"/>
    <cellStyle name="Millares 12 8 13" xfId="14285" xr:uid="{9CB94E6B-246B-40E7-8137-126AEC4229E3}"/>
    <cellStyle name="Millares 12 8 14" xfId="14286" xr:uid="{CC11198F-FA2B-4132-8D7B-795FC0F5159D}"/>
    <cellStyle name="Millares 12 8 15" xfId="14287" xr:uid="{65FCC03F-AF47-4202-8ACA-7237BF671091}"/>
    <cellStyle name="Millares 12 8 16" xfId="14288" xr:uid="{55A4A5ED-6114-45E5-B953-E8D4FC462686}"/>
    <cellStyle name="Millares 12 8 17" xfId="14289" xr:uid="{A389F512-C381-4A27-AD9C-E82C383FE02E}"/>
    <cellStyle name="Millares 12 8 2" xfId="14290" xr:uid="{5EE9315B-A3EA-4078-87E5-BB58F1B8FBB5}"/>
    <cellStyle name="Millares 12 8 3" xfId="14291" xr:uid="{87AE98EE-84EA-4C49-9308-FA432D338E45}"/>
    <cellStyle name="Millares 12 8 4" xfId="14292" xr:uid="{3AC24638-EA9A-4B1D-A173-6DBCF5C3EDAB}"/>
    <cellStyle name="Millares 12 8 5" xfId="14293" xr:uid="{02097D3E-171A-4D14-8B9E-61710CD3404A}"/>
    <cellStyle name="Millares 12 8 6" xfId="14294" xr:uid="{E66CC58E-35D7-4C8A-B4C7-F6C4438467A7}"/>
    <cellStyle name="Millares 12 8 7" xfId="14295" xr:uid="{4E6E16AA-93D1-4B8D-9FD1-FBC63C9AA9C9}"/>
    <cellStyle name="Millares 12 8 8" xfId="14296" xr:uid="{477DBF59-937E-4E56-836A-22775DE016B5}"/>
    <cellStyle name="Millares 12 8 9" xfId="14297" xr:uid="{E36D2D81-62DB-4AD5-B327-4779854E989E}"/>
    <cellStyle name="Millares 12 8_Margen" xfId="42345" xr:uid="{5478C05C-AF07-4079-AEBB-A18C1A31EAA4}"/>
    <cellStyle name="Millares 12 9" xfId="1576" xr:uid="{0A2D3998-C410-4E52-A3D3-506C492EA114}"/>
    <cellStyle name="Millares 12 9 2" xfId="14298" xr:uid="{3984AAA8-2E99-48E8-B406-9A6369D33273}"/>
    <cellStyle name="Millares 12 9_Margen" xfId="42346" xr:uid="{860ADC9E-FED6-4CBD-9E19-44F4C12BE58B}"/>
    <cellStyle name="Millares 12_Margen" xfId="42347" xr:uid="{1F527BA5-56EE-43C6-BE1D-26D43034607B}"/>
    <cellStyle name="Millares 120" xfId="42348" xr:uid="{85FDC96E-C1A5-43BA-BF97-B29BAABD13AF}"/>
    <cellStyle name="Millares 120 2" xfId="42349" xr:uid="{0613BD67-CED8-435C-9BAA-19B27F901C35}"/>
    <cellStyle name="Millares 120 2 2" xfId="52682" xr:uid="{F641DBF8-F666-4897-8B04-027033F82E86}"/>
    <cellStyle name="Millares 120 2 3" xfId="51956" xr:uid="{BFE4A35C-62F5-4178-AF1B-B4B2F199A946}"/>
    <cellStyle name="Millares 120 3" xfId="42350" xr:uid="{8DC5E7C1-F2A6-4C2A-AEF8-A5E51BB33CF4}"/>
    <cellStyle name="Millares 120 3 2" xfId="52683" xr:uid="{36B6E949-92C1-498B-A8ED-39F8C83728C7}"/>
    <cellStyle name="Millares 120 3 3" xfId="51957" xr:uid="{6361C7A0-0FDD-4BC8-83C5-0E41A5964627}"/>
    <cellStyle name="Millares 120 4" xfId="52681" xr:uid="{D7B8E316-74B7-4AEA-A58E-124B4BFEAE87}"/>
    <cellStyle name="Millares 120 5" xfId="51955" xr:uid="{921BC7CB-4807-497C-AFE0-C7A17847FB38}"/>
    <cellStyle name="Millares 121" xfId="42351" xr:uid="{6819EA2E-6220-4A53-B420-BD1397B395AF}"/>
    <cellStyle name="Millares 121 2" xfId="42352" xr:uid="{6A694D73-F939-4E95-9653-8A775DA235AE}"/>
    <cellStyle name="Millares 121 2 2" xfId="52685" xr:uid="{FF3728FE-590B-4E90-A61E-80369A2829A5}"/>
    <cellStyle name="Millares 121 2 3" xfId="51959" xr:uid="{50316D64-B035-45CC-9619-BFFEDDE03BD4}"/>
    <cellStyle name="Millares 121 3" xfId="42353" xr:uid="{E9C67944-F553-4990-A889-65923B8E3CC4}"/>
    <cellStyle name="Millares 121 3 2" xfId="52686" xr:uid="{72F0608E-B12D-47A7-8510-79F7C15782A3}"/>
    <cellStyle name="Millares 121 3 3" xfId="51960" xr:uid="{F70929D8-DD60-4C28-85F7-4D8E47F7FF56}"/>
    <cellStyle name="Millares 121 4" xfId="52684" xr:uid="{E8E034A7-6CC2-4A94-8E31-B2F4E4DE9E5A}"/>
    <cellStyle name="Millares 121 5" xfId="51958" xr:uid="{F4034835-C68E-4C43-BD04-08B224E6470A}"/>
    <cellStyle name="Millares 122" xfId="42354" xr:uid="{221330AB-5159-44CC-B115-598EF0634D60}"/>
    <cellStyle name="Millares 122 2" xfId="42355" xr:uid="{ADFBCEC7-D2CF-439C-B2EC-E6BAD9E2692F}"/>
    <cellStyle name="Millares 122 2 2" xfId="52688" xr:uid="{1BF634CD-CBD5-4387-B217-E96854A64BD1}"/>
    <cellStyle name="Millares 122 2 3" xfId="51962" xr:uid="{DF20476C-7816-44CF-B2D5-C3031B4E4010}"/>
    <cellStyle name="Millares 122 3" xfId="42356" xr:uid="{40837D02-E90E-4393-BDE4-E516E7B46A52}"/>
    <cellStyle name="Millares 122 3 2" xfId="52689" xr:uid="{8A7627AA-A008-4279-B2BF-1CE186FC8E59}"/>
    <cellStyle name="Millares 122 3 3" xfId="51963" xr:uid="{3E59446F-42DE-45B6-8BB2-370BF1BB9EB9}"/>
    <cellStyle name="Millares 122 4" xfId="52687" xr:uid="{C568EBB2-3372-45D3-BB60-81A5012124DC}"/>
    <cellStyle name="Millares 122 5" xfId="51961" xr:uid="{5F2E95E4-9978-4614-9D05-A14BB73F153C}"/>
    <cellStyle name="Millares 123" xfId="42357" xr:uid="{C2B263E6-2BF4-48A4-A1BE-2FFAD8474D2A}"/>
    <cellStyle name="Millares 123 2" xfId="42358" xr:uid="{A9EAE5F0-6B07-41C5-A215-4B5D32A10E81}"/>
    <cellStyle name="Millares 123 2 2" xfId="52691" xr:uid="{6F6D131B-6E45-4FB5-BB95-E50ED48912D9}"/>
    <cellStyle name="Millares 123 2 3" xfId="51965" xr:uid="{1409D260-F0A1-449B-94C8-3D57B8FA7F41}"/>
    <cellStyle name="Millares 123 3" xfId="42359" xr:uid="{8802F0C4-B89C-47E1-B162-79F907B7E3DB}"/>
    <cellStyle name="Millares 123 3 2" xfId="52692" xr:uid="{0F96B3B4-996C-4632-9C23-795A76D9A00C}"/>
    <cellStyle name="Millares 123 3 3" xfId="51966" xr:uid="{C132C22F-2EA2-4A60-A63B-D539B9D144CB}"/>
    <cellStyle name="Millares 123 4" xfId="52690" xr:uid="{A8975CE1-48FC-4AF0-8459-C5487763E349}"/>
    <cellStyle name="Millares 123 5" xfId="51964" xr:uid="{39C1D628-862A-46F8-8CCE-D16CD047C99B}"/>
    <cellStyle name="Millares 124" xfId="42360" xr:uid="{90B5525F-8C24-4E69-8E00-00BA40B76497}"/>
    <cellStyle name="Millares 124 2" xfId="42361" xr:uid="{122343DB-301B-491D-8899-9E396307A677}"/>
    <cellStyle name="Millares 124 2 2" xfId="52694" xr:uid="{6F609656-8917-4833-80F3-E49D589897EB}"/>
    <cellStyle name="Millares 124 2 3" xfId="51968" xr:uid="{7E05EAA7-B89B-4932-AA16-97DDCDCB1DDD}"/>
    <cellStyle name="Millares 124 3" xfId="42362" xr:uid="{81B73012-2719-4819-9E71-33EE7C2D42E7}"/>
    <cellStyle name="Millares 124 3 2" xfId="52695" xr:uid="{5BEC1D89-CBC1-4383-8523-B15ECA681348}"/>
    <cellStyle name="Millares 124 3 3" xfId="51969" xr:uid="{F746B864-BBDC-4155-9132-C01E71ED3406}"/>
    <cellStyle name="Millares 124 4" xfId="52693" xr:uid="{10E74070-2996-43B6-8A0E-7A8BC49891C8}"/>
    <cellStyle name="Millares 124 5" xfId="51967" xr:uid="{D0C94114-0F98-4F08-913D-46DD8084B15D}"/>
    <cellStyle name="Millares 125" xfId="42363" xr:uid="{9F81F2AE-BDD6-4A79-B873-7CD8D5ACCB9A}"/>
    <cellStyle name="Millares 125 2" xfId="42364" xr:uid="{4E351FF2-CEF9-48C1-8AF1-101A01C0D3A3}"/>
    <cellStyle name="Millares 125 2 2" xfId="52697" xr:uid="{6F76B96E-F825-48E2-86E5-9D11C26BA32B}"/>
    <cellStyle name="Millares 125 2 3" xfId="51971" xr:uid="{34AC2BEF-216D-4A94-9EF2-E1F81666C520}"/>
    <cellStyle name="Millares 125 3" xfId="42365" xr:uid="{92EEA057-9212-40FD-BE40-E03EF65F8F33}"/>
    <cellStyle name="Millares 125 3 2" xfId="52698" xr:uid="{4A305623-056E-41B4-B816-D09C6AAED7DB}"/>
    <cellStyle name="Millares 125 3 3" xfId="51972" xr:uid="{00624617-A9CD-40A9-9B63-A0C47578E1EA}"/>
    <cellStyle name="Millares 125 4" xfId="52696" xr:uid="{6133A4F1-6CB8-4061-A2B2-7BBC9F19969E}"/>
    <cellStyle name="Millares 125 5" xfId="51970" xr:uid="{704E44D4-2A1A-49C6-99FA-DF47E4077510}"/>
    <cellStyle name="Millares 126" xfId="42366" xr:uid="{EC6F4AAF-5405-486B-9531-EF0C2E938C29}"/>
    <cellStyle name="Millares 126 2" xfId="42367" xr:uid="{8F9670A2-1429-469B-823B-54A2156F7A6E}"/>
    <cellStyle name="Millares 126 2 2" xfId="52700" xr:uid="{7E156B3F-1555-420F-BBB3-BF879938138F}"/>
    <cellStyle name="Millares 126 2 3" xfId="51974" xr:uid="{F4447C18-8920-42B7-B896-E79618DCDA9C}"/>
    <cellStyle name="Millares 126 3" xfId="42368" xr:uid="{F66C8DCB-A8DB-46EE-9099-406A0CC1EFEC}"/>
    <cellStyle name="Millares 126 3 2" xfId="52701" xr:uid="{09244981-E1DB-4DBF-BCEF-1C45F41E9250}"/>
    <cellStyle name="Millares 126 3 3" xfId="51975" xr:uid="{7C99DB13-7EA4-4940-9E9D-27D92BE313FD}"/>
    <cellStyle name="Millares 126 4" xfId="52699" xr:uid="{EAA7AC3D-CA57-490E-BD60-F71C593F2EF0}"/>
    <cellStyle name="Millares 126 5" xfId="51973" xr:uid="{8F5DEDA3-308F-4F4C-9373-C37A6AD26258}"/>
    <cellStyle name="Millares 127" xfId="42369" xr:uid="{689792AA-B9FE-4A62-BAF1-BEB25157DA54}"/>
    <cellStyle name="Millares 127 2" xfId="42370" xr:uid="{58CEF93F-FF16-46D1-8D09-B6319E2854E9}"/>
    <cellStyle name="Millares 127 2 2" xfId="52703" xr:uid="{E1AF6CF0-D929-4A41-9576-C8AB3365754D}"/>
    <cellStyle name="Millares 127 2 3" xfId="51977" xr:uid="{D3BE1915-C68B-463F-BCDB-848A40CCDB53}"/>
    <cellStyle name="Millares 127 3" xfId="42371" xr:uid="{4EC911E0-E575-4FA0-9EAE-3E4FDA774F1F}"/>
    <cellStyle name="Millares 127 3 2" xfId="52704" xr:uid="{A65D9408-EA69-4FC5-9430-1D1B581DA382}"/>
    <cellStyle name="Millares 127 3 3" xfId="51978" xr:uid="{C8DC7E3C-CD70-412F-80E0-62D0752367AC}"/>
    <cellStyle name="Millares 127 4" xfId="52702" xr:uid="{68BF0E7C-05D5-4E79-9D1B-C14FF516FA9A}"/>
    <cellStyle name="Millares 127 5" xfId="51976" xr:uid="{EDCC0836-1747-4E2E-8F52-BA7B4CA25509}"/>
    <cellStyle name="Millares 128" xfId="42372" xr:uid="{F1E5846C-61B1-4B50-A585-3A56561AD535}"/>
    <cellStyle name="Millares 128 2" xfId="42373" xr:uid="{CADE65F1-F5DA-4B0B-8C90-570ECA3CD253}"/>
    <cellStyle name="Millares 128 2 2" xfId="52706" xr:uid="{895099E1-0507-409A-BDD4-571FE1544E54}"/>
    <cellStyle name="Millares 128 2 3" xfId="51980" xr:uid="{90009382-B85C-41F0-B34C-B6B05A72CC54}"/>
    <cellStyle name="Millares 128 3" xfId="42374" xr:uid="{7961D3AA-BDE5-4C4C-A4BE-D33B0D967E83}"/>
    <cellStyle name="Millares 128 3 2" xfId="52707" xr:uid="{6578E2E4-093B-4C52-BCFB-452FAADF82A1}"/>
    <cellStyle name="Millares 128 3 3" xfId="51981" xr:uid="{3C53271F-CD9E-4387-9F3F-38C8B70FF0C9}"/>
    <cellStyle name="Millares 128 4" xfId="52705" xr:uid="{8473B53C-2997-44F2-B0BB-6B82474E7615}"/>
    <cellStyle name="Millares 128 5" xfId="51979" xr:uid="{7C37640C-72A3-440C-A0B3-899E3DD393B2}"/>
    <cellStyle name="Millares 129" xfId="42375" xr:uid="{1A0156BD-B635-4215-90A0-233956D3EBA4}"/>
    <cellStyle name="Millares 129 2" xfId="42376" xr:uid="{EACB5B2C-D23E-4909-B1E1-9579AE6C48F5}"/>
    <cellStyle name="Millares 129 2 2" xfId="52709" xr:uid="{11545600-C9D5-4CA5-961C-52FC60E1775B}"/>
    <cellStyle name="Millares 129 2 3" xfId="51983" xr:uid="{38717D58-F477-41D4-B5FD-2348DB5F492A}"/>
    <cellStyle name="Millares 129 3" xfId="42377" xr:uid="{97BE817F-DA17-4819-9E8E-DA69219D0BFE}"/>
    <cellStyle name="Millares 129 3 2" xfId="52710" xr:uid="{5A48CC18-A587-4A70-B0E8-106B8B324A49}"/>
    <cellStyle name="Millares 129 3 3" xfId="51984" xr:uid="{32221E24-ECF9-4937-B257-F82AF8436FD7}"/>
    <cellStyle name="Millares 129 4" xfId="52708" xr:uid="{B76E1A44-7835-432D-8106-138D1A28DB2A}"/>
    <cellStyle name="Millares 129 5" xfId="51982" xr:uid="{EDEB428A-6D20-4CC6-AD6F-9203FCC846B3}"/>
    <cellStyle name="Millares 13" xfId="1577" xr:uid="{E7843705-18BF-4148-A7DB-D525474CE31A}"/>
    <cellStyle name="Millares 13 10" xfId="1578" xr:uid="{6A86234F-02F8-43DE-BC47-E5FCCECAB655}"/>
    <cellStyle name="Millares 13 11" xfId="1579" xr:uid="{6E03F99D-A3EC-4D7E-BD6C-37DE54DA428F}"/>
    <cellStyle name="Millares 13 12" xfId="1580" xr:uid="{AC85FDB2-56B3-4EAF-8B0D-DAD0E9AC9C3A}"/>
    <cellStyle name="Millares 13 13" xfId="1581" xr:uid="{C33DB41D-E62A-4C97-82A1-B6255B70EF33}"/>
    <cellStyle name="Millares 13 14" xfId="1582" xr:uid="{84691930-4755-455F-9662-B9F5E72F7FE2}"/>
    <cellStyle name="Millares 13 15" xfId="14299" xr:uid="{B8D9702A-C39F-4F90-9CF2-C39926BAF967}"/>
    <cellStyle name="Millares 13 16" xfId="14300" xr:uid="{7ED32468-74CB-4DAE-B392-1F5F1FC361F5}"/>
    <cellStyle name="Millares 13 17" xfId="14301" xr:uid="{BF91EFB2-1F4B-4AC2-BDCA-4F1B15C00B2B}"/>
    <cellStyle name="Millares 13 18" xfId="14302" xr:uid="{ADB8655A-91DE-4E91-87CC-F86C4912FDD8}"/>
    <cellStyle name="Millares 13 19" xfId="14303" xr:uid="{6C118864-E273-4CA6-978F-75DFFD06E0E4}"/>
    <cellStyle name="Millares 13 2" xfId="1583" xr:uid="{05D350B5-F832-4C02-8324-30A75DECA644}"/>
    <cellStyle name="Millares 13 2 10" xfId="14304" xr:uid="{114B3F59-B0BC-4301-A536-C325E71EF0DF}"/>
    <cellStyle name="Millares 13 2 11" xfId="14305" xr:uid="{0F2E0792-3B82-4DD0-9F53-5591A868A3D1}"/>
    <cellStyle name="Millares 13 2 12" xfId="14306" xr:uid="{24502868-72B8-4F74-AC67-8E2BF3A81250}"/>
    <cellStyle name="Millares 13 2 13" xfId="14307" xr:uid="{46CED97A-0DE5-440B-BF04-535F3886FC78}"/>
    <cellStyle name="Millares 13 2 14" xfId="14308" xr:uid="{5C7B8F76-0EA6-45AD-93CF-9A95BBACBAA2}"/>
    <cellStyle name="Millares 13 2 15" xfId="14309" xr:uid="{D6716110-BDD5-4C68-9345-72E31897ECFD}"/>
    <cellStyle name="Millares 13 2 16" xfId="14310" xr:uid="{78C4907B-EE85-42CD-8B28-F51D77463C77}"/>
    <cellStyle name="Millares 13 2 17" xfId="14311" xr:uid="{07B8E85E-18BF-422C-A0B5-41AAD7DA5B66}"/>
    <cellStyle name="Millares 13 2 2" xfId="14312" xr:uid="{62CFA833-5523-4DB1-BAA1-2BA4930898EC}"/>
    <cellStyle name="Millares 13 2 2 2" xfId="14313" xr:uid="{4D6A5391-A5BC-474B-A6F0-A37225D37EDC}"/>
    <cellStyle name="Millares 13 2 2_Margen" xfId="42378" xr:uid="{B9422DF7-9F3A-4E5C-B1FD-A44D79FB9079}"/>
    <cellStyle name="Millares 13 2 3" xfId="14314" xr:uid="{F8DB26EC-2D61-444B-A17E-8CF72D27455B}"/>
    <cellStyle name="Millares 13 2 4" xfId="14315" xr:uid="{AF8774E1-4F42-4F45-A786-59CCDA84FFE3}"/>
    <cellStyle name="Millares 13 2 5" xfId="14316" xr:uid="{A5C295FA-186D-49D1-8C76-EDE23DF4C6FF}"/>
    <cellStyle name="Millares 13 2 6" xfId="14317" xr:uid="{0B4C5688-6C43-4A7A-8929-AEA179FC98CD}"/>
    <cellStyle name="Millares 13 2 7" xfId="14318" xr:uid="{83785EFE-5FB5-4A51-B26A-21ACE13802F7}"/>
    <cellStyle name="Millares 13 2 8" xfId="14319" xr:uid="{62E63C5D-EDD6-4408-8AD7-7BE70A7864E9}"/>
    <cellStyle name="Millares 13 2 9" xfId="14320" xr:uid="{C21F5C0A-8F21-4F20-A3F0-E3F0FB4AF218}"/>
    <cellStyle name="Millares 13 2_Margen" xfId="42379" xr:uid="{A141A7E5-12F2-4980-8664-A1187D247C42}"/>
    <cellStyle name="Millares 13 20" xfId="14321" xr:uid="{E678CCD8-4140-4E3F-9F64-C9737F7A46A0}"/>
    <cellStyle name="Millares 13 21" xfId="14322" xr:uid="{7D44006B-4A62-4168-9719-040D1DA7D8DF}"/>
    <cellStyle name="Millares 13 22" xfId="14323" xr:uid="{C320050E-4ADC-47C4-8957-6A2CD571D515}"/>
    <cellStyle name="Millares 13 23" xfId="14324" xr:uid="{2AB1B41C-799F-4BF8-A00C-B979739732C7}"/>
    <cellStyle name="Millares 13 24" xfId="14325" xr:uid="{B6B25BC0-3385-482D-99D1-458BF9B6093C}"/>
    <cellStyle name="Millares 13 25" xfId="14326" xr:uid="{308AD45F-21EA-4EC8-9123-31E13F7F1C11}"/>
    <cellStyle name="Millares 13 26" xfId="14327" xr:uid="{D0C2A54D-DC43-4FAD-AB09-DAA36D14583C}"/>
    <cellStyle name="Millares 13 27" xfId="14328" xr:uid="{C8C40082-FC11-4EA3-839A-56EA9522F84C}"/>
    <cellStyle name="Millares 13 28" xfId="14329" xr:uid="{736C6697-661F-46E0-801A-F6F71CB87E3C}"/>
    <cellStyle name="Millares 13 29" xfId="14330" xr:uid="{D57A90A5-B85C-457C-A80C-F9B4152081BD}"/>
    <cellStyle name="Millares 13 3" xfId="1584" xr:uid="{C8FD562C-20BC-4E02-A4CA-620270303E06}"/>
    <cellStyle name="Millares 13 3 10" xfId="14331" xr:uid="{7FBC2620-D9CE-44CE-8C30-19FA48F7EC55}"/>
    <cellStyle name="Millares 13 3 11" xfId="14332" xr:uid="{0FB4A775-3F1C-43D1-8439-48F1FA1B83BE}"/>
    <cellStyle name="Millares 13 3 12" xfId="14333" xr:uid="{E4F84D79-01F5-4C51-8799-8A54C0DE9447}"/>
    <cellStyle name="Millares 13 3 13" xfId="14334" xr:uid="{135746F0-0FB8-40D5-BC26-D6DA0626A586}"/>
    <cellStyle name="Millares 13 3 14" xfId="14335" xr:uid="{C75841F8-EA46-4C33-A6E5-18E07A13C55E}"/>
    <cellStyle name="Millares 13 3 15" xfId="14336" xr:uid="{4CFAA699-BACD-4B68-8C80-8EA6A23B0345}"/>
    <cellStyle name="Millares 13 3 16" xfId="14337" xr:uid="{C6339559-F6F3-422D-AA76-D2804072B904}"/>
    <cellStyle name="Millares 13 3 17" xfId="14338" xr:uid="{809144E4-77B4-4D0E-9F0A-256588A1C1DD}"/>
    <cellStyle name="Millares 13 3 2" xfId="14339" xr:uid="{5BD57618-ED32-4188-9C3A-54449C8F052D}"/>
    <cellStyle name="Millares 13 3 2 2" xfId="14340" xr:uid="{F40F0B28-4FF4-43CF-9A0A-406EC46191B9}"/>
    <cellStyle name="Millares 13 3 2_Margen" xfId="42380" xr:uid="{FE940342-B0E1-42FE-9BC2-6D05049E4AE4}"/>
    <cellStyle name="Millares 13 3 3" xfId="14341" xr:uid="{A7DCF750-BCC8-4858-85E4-63CFFE79270D}"/>
    <cellStyle name="Millares 13 3 4" xfId="14342" xr:uid="{23CFE2DB-102C-4758-85F2-38A810A071E4}"/>
    <cellStyle name="Millares 13 3 5" xfId="14343" xr:uid="{7C106C03-2BDB-4C17-ACA9-877EB0812150}"/>
    <cellStyle name="Millares 13 3 6" xfId="14344" xr:uid="{178DB204-00E4-4C6B-92F4-CFB2D2BEF51F}"/>
    <cellStyle name="Millares 13 3 7" xfId="14345" xr:uid="{CC11ACCF-4D59-4728-8E04-F817FEF33FC1}"/>
    <cellStyle name="Millares 13 3 8" xfId="14346" xr:uid="{019A37A3-B3A8-4F1D-868A-A10D87CDCC05}"/>
    <cellStyle name="Millares 13 3 9" xfId="14347" xr:uid="{B965767F-D0F6-4364-A323-F125701D50C5}"/>
    <cellStyle name="Millares 13 3_Margen" xfId="42381" xr:uid="{D471B698-B04B-47B5-9DF6-4D88B5D2EF77}"/>
    <cellStyle name="Millares 13 30" xfId="14348" xr:uid="{7C218CF0-D3A0-4DFE-872A-FE35CEFB2E5C}"/>
    <cellStyle name="Millares 13 31" xfId="14349" xr:uid="{713ECCB4-8FF4-43C2-9867-ECDC7DBA79D1}"/>
    <cellStyle name="Millares 13 32" xfId="14350" xr:uid="{253AC90A-3B07-473D-A54C-B6EC9AB06B3B}"/>
    <cellStyle name="Millares 13 33" xfId="14351" xr:uid="{BE762D01-6160-4506-A716-E439E1FB96C5}"/>
    <cellStyle name="Millares 13 34" xfId="14352" xr:uid="{8870BD8F-5738-42F6-8B8F-3F4881B4538B}"/>
    <cellStyle name="Millares 13 35" xfId="14353" xr:uid="{EA58FCFC-132D-4F7A-93BE-1177E97479D2}"/>
    <cellStyle name="Millares 13 36" xfId="14354" xr:uid="{72C10EC8-3BF0-4A3C-AD2A-22A10F78EFAC}"/>
    <cellStyle name="Millares 13 37" xfId="48273" xr:uid="{1FE298BD-E158-4811-B2BE-380EA3A3E19B}"/>
    <cellStyle name="Millares 13 38" xfId="48302" xr:uid="{3B66D84C-3029-415C-8A0E-008F2C5C5D6D}"/>
    <cellStyle name="Millares 13 39" xfId="48330" xr:uid="{189C6FD2-88C4-4BAC-85DA-E97456A566B2}"/>
    <cellStyle name="Millares 13 4" xfId="1585" xr:uid="{67ACCB62-55EE-4282-AC53-297013671D3B}"/>
    <cellStyle name="Millares 13 4 10" xfId="14355" xr:uid="{F5FF6C58-2445-48F0-850F-9F4F1D86E004}"/>
    <cellStyle name="Millares 13 4 11" xfId="14356" xr:uid="{36F32256-C7BD-41B1-9BD3-A964CA04EF02}"/>
    <cellStyle name="Millares 13 4 12" xfId="14357" xr:uid="{D5BF9D82-BB04-48D4-B887-6CB3BCABFB95}"/>
    <cellStyle name="Millares 13 4 13" xfId="14358" xr:uid="{675E97A1-8594-41CA-8152-730D2B9D96A0}"/>
    <cellStyle name="Millares 13 4 14" xfId="14359" xr:uid="{C0169B76-03F1-4D42-B491-ADE53DD9B176}"/>
    <cellStyle name="Millares 13 4 15" xfId="14360" xr:uid="{4E095706-074B-4D40-A557-061B9F12F0FE}"/>
    <cellStyle name="Millares 13 4 16" xfId="14361" xr:uid="{18D12401-FEF4-463C-8512-9F38B20DF41C}"/>
    <cellStyle name="Millares 13 4 2" xfId="14362" xr:uid="{82EB0E54-B16D-450D-ABC4-D5DFCA81E1B1}"/>
    <cellStyle name="Millares 13 4 2 2" xfId="14363" xr:uid="{20418518-1267-4770-81DB-409E9286CB77}"/>
    <cellStyle name="Millares 13 4 2_Margen" xfId="42382" xr:uid="{3C1409CA-8600-487E-80FF-B9AD4B742CA0}"/>
    <cellStyle name="Millares 13 4 3" xfId="14364" xr:uid="{2301D5C0-A5D4-4A97-91EC-690FBD686A92}"/>
    <cellStyle name="Millares 13 4 4" xfId="14365" xr:uid="{B5040586-685D-4CA9-B3C7-0D9FF9F926ED}"/>
    <cellStyle name="Millares 13 4 5" xfId="14366" xr:uid="{DA169304-F8B3-4AD3-BEC6-443CC425081A}"/>
    <cellStyle name="Millares 13 4 6" xfId="14367" xr:uid="{EFA80EED-4E8B-4280-A406-4F7409C32FA2}"/>
    <cellStyle name="Millares 13 4 7" xfId="14368" xr:uid="{E124E410-1C4F-4628-9F21-2B8D00E6090F}"/>
    <cellStyle name="Millares 13 4 8" xfId="14369" xr:uid="{5FAE33BD-AE99-47D3-94B0-9A1C45698B6B}"/>
    <cellStyle name="Millares 13 4 9" xfId="14370" xr:uid="{3F54BAA1-5E3C-4DDF-A4C9-F9AFFCCC2DD1}"/>
    <cellStyle name="Millares 13 4_Margen" xfId="42383" xr:uid="{FC40EAE2-43B3-4387-BE67-FF06F0436B23}"/>
    <cellStyle name="Millares 13 40" xfId="48358" xr:uid="{9056DEF5-FACA-4834-AEF9-8F18E4FB5D10}"/>
    <cellStyle name="Millares 13 41" xfId="48385" xr:uid="{4F7BD2EE-CCAB-4DFE-A966-9E0C383308C6}"/>
    <cellStyle name="Millares 13 42" xfId="48412" xr:uid="{EA9EAE26-4794-42C2-8E83-B00746FE08EF}"/>
    <cellStyle name="Millares 13 43" xfId="48438" xr:uid="{40A92D64-B817-4035-988B-D02C1780DD0A}"/>
    <cellStyle name="Millares 13 44" xfId="48465" xr:uid="{E32FED03-2742-4613-935E-7CE34517B9E4}"/>
    <cellStyle name="Millares 13 45" xfId="48492" xr:uid="{E6BF52DC-C4D1-4BEF-9A8A-745C7DA3C422}"/>
    <cellStyle name="Millares 13 46" xfId="48519" xr:uid="{EFE7143A-9440-4774-AB69-8D7482E18389}"/>
    <cellStyle name="Millares 13 47" xfId="48546" xr:uid="{1DC9CD44-6CFB-4DB4-82F9-48EB575C2386}"/>
    <cellStyle name="Millares 13 48" xfId="48572" xr:uid="{6239D97B-99DF-4C2C-A16C-B1FB62EE6D08}"/>
    <cellStyle name="Millares 13 49" xfId="48593" xr:uid="{22D8AA36-307E-48B2-A347-8A3064DF0DAF}"/>
    <cellStyle name="Millares 13 5" xfId="1586" xr:uid="{A7128CB1-DFA1-497F-8C5E-4A95394E11DF}"/>
    <cellStyle name="Millares 13 5 10" xfId="14371" xr:uid="{EB2EF708-33F4-4182-86E6-4801AC3B909C}"/>
    <cellStyle name="Millares 13 5 11" xfId="14372" xr:uid="{BABD5A78-3574-4DE4-89F4-21698DE8DCC7}"/>
    <cellStyle name="Millares 13 5 12" xfId="14373" xr:uid="{C22FBEEA-33BD-465B-9075-CA18F1E1E31E}"/>
    <cellStyle name="Millares 13 5 13" xfId="14374" xr:uid="{A7FA193E-6B0B-45FD-B8DD-ED34F57ABFFC}"/>
    <cellStyle name="Millares 13 5 14" xfId="14375" xr:uid="{D4C98207-7603-4F39-BDD7-F68F18C1F069}"/>
    <cellStyle name="Millares 13 5 15" xfId="14376" xr:uid="{9757EB54-5DA0-454B-ADB8-D818937DE8FA}"/>
    <cellStyle name="Millares 13 5 2" xfId="14377" xr:uid="{D2042C03-38A0-49A2-8C52-DA186CE09497}"/>
    <cellStyle name="Millares 13 5 3" xfId="14378" xr:uid="{13D7126B-4C68-4653-9EAC-C6762FEE6E30}"/>
    <cellStyle name="Millares 13 5 4" xfId="14379" xr:uid="{DFF5E1C9-E39C-4D8D-B259-A9F64984CB6B}"/>
    <cellStyle name="Millares 13 5 5" xfId="14380" xr:uid="{410CFA52-458D-46ED-9EDC-B1193D2DABD3}"/>
    <cellStyle name="Millares 13 5 6" xfId="14381" xr:uid="{5F3985ED-AF7D-4D33-AF51-507783362BBD}"/>
    <cellStyle name="Millares 13 5 7" xfId="14382" xr:uid="{870E1BCF-06ED-4D4D-ACF1-8A13E4555EB6}"/>
    <cellStyle name="Millares 13 5 8" xfId="14383" xr:uid="{895A81F2-CBA1-4903-8389-B11185FA17C8}"/>
    <cellStyle name="Millares 13 5 9" xfId="14384" xr:uid="{A4D878D8-E833-4DFA-98B4-4DB625EE64B2}"/>
    <cellStyle name="Millares 13 5_Margen" xfId="42384" xr:uid="{CC84946A-D023-42E6-85ED-9210A5C90954}"/>
    <cellStyle name="Millares 13 50" xfId="48893" xr:uid="{EB76ADEE-711B-47B3-B3CB-0995F081959F}"/>
    <cellStyle name="Millares 13 51" xfId="49067" xr:uid="{4B55F198-15A1-4091-93BC-00CE3296D6DA}"/>
    <cellStyle name="Millares 13 52" xfId="49706" xr:uid="{D8319F46-2D9B-4896-BE08-616F94A98C4E}"/>
    <cellStyle name="Millares 13 53" xfId="49933" xr:uid="{0581276A-B73A-466F-98D3-87F34F4A5573}"/>
    <cellStyle name="Millares 13 6" xfId="1587" xr:uid="{D63F0C24-72CD-4643-8886-2DC3588CE9AA}"/>
    <cellStyle name="Millares 13 6 10" xfId="14385" xr:uid="{5B381EC0-A1F8-497A-864E-303D4CF97CEC}"/>
    <cellStyle name="Millares 13 6 11" xfId="14386" xr:uid="{540D1808-E493-4CC1-885A-2186FF1D98ED}"/>
    <cellStyle name="Millares 13 6 12" xfId="14387" xr:uid="{15FFCE85-AD1E-4AED-BEC5-18AF913E4648}"/>
    <cellStyle name="Millares 13 6 13" xfId="14388" xr:uid="{69B68379-FD17-452B-A59B-1F673C991A90}"/>
    <cellStyle name="Millares 13 6 14" xfId="14389" xr:uid="{0E35A518-305F-41FD-8D05-4AF1275526B5}"/>
    <cellStyle name="Millares 13 6 15" xfId="14390" xr:uid="{4146927F-91BF-4FC6-8A69-DAF1D0DD9E81}"/>
    <cellStyle name="Millares 13 6 16" xfId="14391" xr:uid="{21EE1249-B332-4CAD-8450-DBC5A3960ADF}"/>
    <cellStyle name="Millares 13 6 17" xfId="14392" xr:uid="{5E166497-8443-4FEB-A7F8-30379649F925}"/>
    <cellStyle name="Millares 13 6 2" xfId="14393" xr:uid="{D8AE280B-8FDB-4208-A84D-1B0AA6AF5BF5}"/>
    <cellStyle name="Millares 13 6 3" xfId="14394" xr:uid="{CEA67EF0-DB09-45C1-B8BD-69433F7CE8D0}"/>
    <cellStyle name="Millares 13 6 4" xfId="14395" xr:uid="{81C743FF-8978-4FD5-80D1-6E42959CC46D}"/>
    <cellStyle name="Millares 13 6 5" xfId="14396" xr:uid="{7C16BFA5-98A7-48AF-8D90-C201B1109151}"/>
    <cellStyle name="Millares 13 6 6" xfId="14397" xr:uid="{98F03CB2-6DA7-487F-8C10-AD10329288A0}"/>
    <cellStyle name="Millares 13 6 7" xfId="14398" xr:uid="{71B0C6BE-E99A-4267-A29A-60538CE01564}"/>
    <cellStyle name="Millares 13 6 8" xfId="14399" xr:uid="{69884AAE-6DBF-43EC-979F-579C0216CE75}"/>
    <cellStyle name="Millares 13 6 9" xfId="14400" xr:uid="{B014C9E8-16A5-4FA5-994B-D78B8A2CCBF6}"/>
    <cellStyle name="Millares 13 6_Margen" xfId="42385" xr:uid="{4A837295-C6DF-4C0B-BB47-A55E8B476268}"/>
    <cellStyle name="Millares 13 7" xfId="1588" xr:uid="{9C7E73DE-4CB1-4BB4-BF1E-BDDB38CA0BB2}"/>
    <cellStyle name="Millares 13 7 10" xfId="14401" xr:uid="{7B16F955-205A-44E8-AD3A-65FF24162671}"/>
    <cellStyle name="Millares 13 7 11" xfId="14402" xr:uid="{CA38C4F1-BAF2-4F1A-A67C-45F3930BFD59}"/>
    <cellStyle name="Millares 13 7 12" xfId="14403" xr:uid="{C8409B2E-0FC3-451B-A579-FA30111A0C95}"/>
    <cellStyle name="Millares 13 7 13" xfId="14404" xr:uid="{1FBADC1E-9E45-4F21-83CA-29034C99BAB4}"/>
    <cellStyle name="Millares 13 7 14" xfId="14405" xr:uid="{CC70C158-474D-4B4E-BD80-4727599EAC4D}"/>
    <cellStyle name="Millares 13 7 15" xfId="14406" xr:uid="{28437CAA-D485-4163-9A3C-33062588F020}"/>
    <cellStyle name="Millares 13 7 16" xfId="14407" xr:uid="{F8E3295C-730A-4525-8C6B-37D35D7A637D}"/>
    <cellStyle name="Millares 13 7 17" xfId="14408" xr:uid="{2BE3CDA8-8DE2-4952-8755-2B74453E0F29}"/>
    <cellStyle name="Millares 13 7 2" xfId="14409" xr:uid="{6E34FC7B-7078-41EA-A704-CFF1D0831765}"/>
    <cellStyle name="Millares 13 7 3" xfId="14410" xr:uid="{885931DB-FC55-419B-AAA7-3C95B8DECE29}"/>
    <cellStyle name="Millares 13 7 4" xfId="14411" xr:uid="{D78306C9-C9A0-4079-845A-D02A732A4FB9}"/>
    <cellStyle name="Millares 13 7 5" xfId="14412" xr:uid="{1D0CD989-5B5D-421B-ABEC-1D28B5A8A322}"/>
    <cellStyle name="Millares 13 7 6" xfId="14413" xr:uid="{76B22626-06B4-4774-AA9C-4D3C4AD3CB0F}"/>
    <cellStyle name="Millares 13 7 7" xfId="14414" xr:uid="{0B776959-0E86-4863-8ACF-017C534C2AEC}"/>
    <cellStyle name="Millares 13 7 8" xfId="14415" xr:uid="{217B8E53-EB5F-4710-AEFE-466F4ADA5CE9}"/>
    <cellStyle name="Millares 13 7 9" xfId="14416" xr:uid="{258CE944-7584-46A2-A3E1-FE4EAFC77A41}"/>
    <cellStyle name="Millares 13 7_Margen" xfId="42386" xr:uid="{4E80613E-820C-489D-91DB-5A3DA36A97AD}"/>
    <cellStyle name="Millares 13 8" xfId="1589" xr:uid="{D92DC489-70BB-4379-A169-A6BEC8680546}"/>
    <cellStyle name="Millares 13 8 10" xfId="14417" xr:uid="{8B8AB031-6A05-40C3-A04F-88066BB7E5C1}"/>
    <cellStyle name="Millares 13 8 11" xfId="14418" xr:uid="{DD493F6E-3440-40FD-97A9-003C8D70D2ED}"/>
    <cellStyle name="Millares 13 8 12" xfId="14419" xr:uid="{9D2902B6-1EE7-487E-B079-5965309F4F08}"/>
    <cellStyle name="Millares 13 8 13" xfId="14420" xr:uid="{2E77FB8D-FE78-4EF4-873A-64AC05C56A3D}"/>
    <cellStyle name="Millares 13 8 14" xfId="14421" xr:uid="{6D859ACB-0232-49C1-977E-A7A8612C2756}"/>
    <cellStyle name="Millares 13 8 15" xfId="14422" xr:uid="{59ED75B7-4B31-44BF-BB30-076208BD3D96}"/>
    <cellStyle name="Millares 13 8 16" xfId="14423" xr:uid="{51DDCC66-5E8E-4D40-9AD7-CE785A55A7EC}"/>
    <cellStyle name="Millares 13 8 17" xfId="14424" xr:uid="{19448501-08B5-49E0-8550-96620FB502B4}"/>
    <cellStyle name="Millares 13 8 2" xfId="14425" xr:uid="{7FE99B65-82F4-4E28-B246-54C4BFBED156}"/>
    <cellStyle name="Millares 13 8 3" xfId="14426" xr:uid="{F90138DC-E08A-4A47-BF22-A15EEF8933F9}"/>
    <cellStyle name="Millares 13 8 4" xfId="14427" xr:uid="{A74CDD45-3242-4E91-8934-D612618C3B0C}"/>
    <cellStyle name="Millares 13 8 5" xfId="14428" xr:uid="{5DEDEEA3-1ABA-42A9-9674-4EB79E8E5A76}"/>
    <cellStyle name="Millares 13 8 6" xfId="14429" xr:uid="{C551971F-DE73-430B-AD58-93E3F7B0E993}"/>
    <cellStyle name="Millares 13 8 7" xfId="14430" xr:uid="{1767984A-1D9C-481F-9D23-B73275057E41}"/>
    <cellStyle name="Millares 13 8 8" xfId="14431" xr:uid="{5D988465-D170-4C50-AB07-2CA133ECE8E3}"/>
    <cellStyle name="Millares 13 8 9" xfId="14432" xr:uid="{A8065541-2701-4C1A-B6D0-279E708799DB}"/>
    <cellStyle name="Millares 13 8_Margen" xfId="42387" xr:uid="{DDFAFFD2-7D67-4C33-977B-BE5F414F66CC}"/>
    <cellStyle name="Millares 13 9" xfId="1590" xr:uid="{24FCB7B8-5B82-4F67-AA5D-E9851E320612}"/>
    <cellStyle name="Millares 13 9 2" xfId="14433" xr:uid="{150675E7-CF21-4E96-B91C-B306D85BAA98}"/>
    <cellStyle name="Millares 13 9_Margen" xfId="42388" xr:uid="{E85E0CC1-1503-4114-9372-990DAC76F7E4}"/>
    <cellStyle name="Millares 13_Margen" xfId="42389" xr:uid="{36BA2C3A-BD08-46B2-818B-7C71D585C829}"/>
    <cellStyle name="Millares 130" xfId="42390" xr:uid="{EC7579EA-4A26-448D-BB6A-CA1F23467D5D}"/>
    <cellStyle name="Millares 130 2" xfId="42391" xr:uid="{4EBAC524-6250-4746-897F-6C43B649A2A4}"/>
    <cellStyle name="Millares 130 2 2" xfId="52712" xr:uid="{FF68A66A-4B2D-4769-863E-783EBF8EDCE5}"/>
    <cellStyle name="Millares 130 2 3" xfId="51986" xr:uid="{64DC9182-D285-49F8-A833-51600600721A}"/>
    <cellStyle name="Millares 130 3" xfId="42392" xr:uid="{98EE97D0-AF32-4994-BBD4-8F0B5780CFB5}"/>
    <cellStyle name="Millares 130 3 2" xfId="52713" xr:uid="{D2D9D1C8-B1E3-4B22-AF63-D2C158B02A44}"/>
    <cellStyle name="Millares 130 3 3" xfId="51987" xr:uid="{54216D8A-4D9D-4791-8F9E-CD6E6593FC6E}"/>
    <cellStyle name="Millares 130 4" xfId="52711" xr:uid="{0D78EF43-090E-4161-B321-4C0667660D1B}"/>
    <cellStyle name="Millares 130 5" xfId="51985" xr:uid="{21B3FAE8-7314-4472-9986-6CFEFDADB661}"/>
    <cellStyle name="Millares 131" xfId="42393" xr:uid="{6FFB5417-6071-4ED7-8C5E-122984AEEF71}"/>
    <cellStyle name="Millares 131 2" xfId="42394" xr:uid="{33E603AA-63C4-44C4-B551-300A17262521}"/>
    <cellStyle name="Millares 131 2 2" xfId="52715" xr:uid="{BDF1EAFE-AB4A-43DD-837E-F0C5E44125EA}"/>
    <cellStyle name="Millares 131 2 3" xfId="51989" xr:uid="{F161C60B-7F26-4384-BBAE-FA21BD5FD6C5}"/>
    <cellStyle name="Millares 131 3" xfId="42395" xr:uid="{B6BD325D-D1F4-48C5-8608-5BFE1A8D47ED}"/>
    <cellStyle name="Millares 131 3 2" xfId="52716" xr:uid="{5945F439-7935-4755-9326-BBE9CCF5F638}"/>
    <cellStyle name="Millares 131 3 3" xfId="51990" xr:uid="{497FDDB2-F50C-4B06-A0EF-027B618B2459}"/>
    <cellStyle name="Millares 131 4" xfId="52714" xr:uid="{F8240AE3-2FF8-4C3C-A778-82E3B1AE80E4}"/>
    <cellStyle name="Millares 131 5" xfId="51988" xr:uid="{32A405D3-D15C-40EB-BC66-169A230CE76B}"/>
    <cellStyle name="Millares 132" xfId="42396" xr:uid="{F228DBB3-96A6-4EAC-A3C0-236372E1F1E7}"/>
    <cellStyle name="Millares 132 2" xfId="42397" xr:uid="{ACE46CB4-3875-486E-9A40-3CC4F7FAC9EE}"/>
    <cellStyle name="Millares 132 2 2" xfId="52718" xr:uid="{003B7C52-2C25-4D5A-A660-2C1ABC0441B0}"/>
    <cellStyle name="Millares 132 2 3" xfId="51992" xr:uid="{DE6E4561-9CDE-47C6-9777-3C0236F6DAE4}"/>
    <cellStyle name="Millares 132 3" xfId="42398" xr:uid="{4D2497BF-71FC-4776-A0F0-7EB403AE0772}"/>
    <cellStyle name="Millares 132 3 2" xfId="52719" xr:uid="{DD799F7E-242E-407F-834A-D68A2B5AD55F}"/>
    <cellStyle name="Millares 132 3 3" xfId="51993" xr:uid="{1DB1C347-F199-4086-B5B4-5EF2643F58A8}"/>
    <cellStyle name="Millares 132 4" xfId="52717" xr:uid="{E18210C9-D204-45B4-B0A9-89121445DDE1}"/>
    <cellStyle name="Millares 132 5" xfId="51991" xr:uid="{9B06A6DC-3201-4AED-BE19-20BF158C9CE0}"/>
    <cellStyle name="Millares 133" xfId="42399" xr:uid="{753CBD2E-897B-4567-875C-6CABF83A9D74}"/>
    <cellStyle name="Millares 133 2" xfId="42400" xr:uid="{F7054F4F-B508-4DCF-AEAB-533314B76BB7}"/>
    <cellStyle name="Millares 133 2 2" xfId="52721" xr:uid="{EF3CD95B-9704-4F26-AECE-86D4BAB32FF6}"/>
    <cellStyle name="Millares 133 2 3" xfId="51995" xr:uid="{FBE936CB-1CEB-4B89-B095-E850ACD6E122}"/>
    <cellStyle name="Millares 133 3" xfId="42401" xr:uid="{22C593D5-6DA8-45CC-8E7B-ADD0E9ADB05C}"/>
    <cellStyle name="Millares 133 3 2" xfId="52722" xr:uid="{607F8EDC-C751-461B-924A-9FCD9AE4E893}"/>
    <cellStyle name="Millares 133 3 3" xfId="51996" xr:uid="{739E96AC-B90C-4050-AD5C-6D99CF532357}"/>
    <cellStyle name="Millares 133 4" xfId="52720" xr:uid="{0C0505D9-DD96-4F6A-94ED-D691815CE6C4}"/>
    <cellStyle name="Millares 133 5" xfId="51994" xr:uid="{1FA915C0-B1C0-4FD5-8F7E-DF261369AA64}"/>
    <cellStyle name="Millares 134" xfId="42402" xr:uid="{62145D42-F714-4C6F-97F9-82DFC3672825}"/>
    <cellStyle name="Millares 134 2" xfId="42403" xr:uid="{7EA3057A-2CA7-41B7-94F7-550545E7F7E7}"/>
    <cellStyle name="Millares 134 2 2" xfId="52724" xr:uid="{097EA469-A364-4222-BFF4-C29A76693598}"/>
    <cellStyle name="Millares 134 2 3" xfId="51998" xr:uid="{63ED021C-71C1-4921-BAF8-B6ED029C2E09}"/>
    <cellStyle name="Millares 134 3" xfId="42404" xr:uid="{BFA14DE0-8C44-4AAC-A3DF-F915A03F51D1}"/>
    <cellStyle name="Millares 134 3 2" xfId="52725" xr:uid="{543723E1-7787-4361-BE0C-A6E021AAC3E6}"/>
    <cellStyle name="Millares 134 3 3" xfId="51999" xr:uid="{264709C8-64AA-46AD-8AFE-63E2EE39887A}"/>
    <cellStyle name="Millares 134 4" xfId="52723" xr:uid="{AC0F0320-D2B7-4D58-8789-D583F85B5876}"/>
    <cellStyle name="Millares 134 5" xfId="51997" xr:uid="{8A9C4D5B-8630-4ABF-A183-D6C82AC9E397}"/>
    <cellStyle name="Millares 135" xfId="42405" xr:uid="{99EEB4A6-6B79-48F2-8812-911C802ADD48}"/>
    <cellStyle name="Millares 135 2" xfId="42406" xr:uid="{C7F6BC30-54EF-422F-8598-205B39CBB409}"/>
    <cellStyle name="Millares 135 2 2" xfId="52727" xr:uid="{B23C71CD-B8ED-403C-AEFC-E469BBD27C9E}"/>
    <cellStyle name="Millares 135 2 3" xfId="52001" xr:uid="{D150F17B-8008-4709-9893-81F61BBF53B7}"/>
    <cellStyle name="Millares 135 3" xfId="42407" xr:uid="{55A01F8A-41E9-498A-857E-292F5A7DC1BD}"/>
    <cellStyle name="Millares 135 3 2" xfId="52728" xr:uid="{BD243B6D-96E5-4E29-A90F-7356B601F5F6}"/>
    <cellStyle name="Millares 135 3 3" xfId="52002" xr:uid="{3D8DD84F-E100-4F3E-AED6-2D0EE730EE8C}"/>
    <cellStyle name="Millares 135 4" xfId="52726" xr:uid="{C451D045-14E9-4403-9A81-EB241F724BBF}"/>
    <cellStyle name="Millares 135 5" xfId="52000" xr:uid="{75EA3885-1DC4-4BAE-83FE-C0C142007768}"/>
    <cellStyle name="Millares 136" xfId="42408" xr:uid="{F6C1503C-4DE6-457F-A8A7-36B9B9283817}"/>
    <cellStyle name="Millares 136 2" xfId="42409" xr:uid="{E3C86593-D4F0-4142-98DA-D393383D2A03}"/>
    <cellStyle name="Millares 136 2 2" xfId="52730" xr:uid="{0599559D-2F7D-4104-B2DF-A4AEF0944970}"/>
    <cellStyle name="Millares 136 2 3" xfId="52004" xr:uid="{910CDA76-CF88-4128-8612-34F19F60AA6D}"/>
    <cellStyle name="Millares 136 3" xfId="42410" xr:uid="{2B5C32B3-9EF9-43F3-9971-565853AE441D}"/>
    <cellStyle name="Millares 136 3 2" xfId="52731" xr:uid="{0D31F12D-CF0B-4EDD-AFAC-49B238960E8B}"/>
    <cellStyle name="Millares 136 3 3" xfId="52005" xr:uid="{6A7A9903-FB0E-4D5E-A2EE-55D1FD78A96F}"/>
    <cellStyle name="Millares 136 4" xfId="52729" xr:uid="{32542084-8EEA-4170-93C5-5554181A596F}"/>
    <cellStyle name="Millares 136 5" xfId="52003" xr:uid="{546DA6FF-02E9-45FA-A3FE-F697D82CB126}"/>
    <cellStyle name="Millares 137" xfId="42411" xr:uid="{6AAED3A4-C89F-44B5-835E-DF154721BD62}"/>
    <cellStyle name="Millares 137 2" xfId="42412" xr:uid="{01756520-A934-48DE-887C-579CA33F949F}"/>
    <cellStyle name="Millares 137 2 2" xfId="52733" xr:uid="{DD97856C-F690-4BAF-B01C-B2B5B0034EB6}"/>
    <cellStyle name="Millares 137 2 3" xfId="52007" xr:uid="{2C688345-BAF4-48DE-AFFA-71C54E7720E0}"/>
    <cellStyle name="Millares 137 3" xfId="42413" xr:uid="{F67A5400-8AE0-4F77-BF9B-2CD981774841}"/>
    <cellStyle name="Millares 137 3 2" xfId="52734" xr:uid="{7FCF49D4-203B-4102-8FCB-AC33C6867C68}"/>
    <cellStyle name="Millares 137 3 3" xfId="52008" xr:uid="{8D367DE4-E59C-4BF1-A86A-7051120764B1}"/>
    <cellStyle name="Millares 137 4" xfId="52732" xr:uid="{D1AABD7B-4AEC-4520-A70A-FA6A09592EBA}"/>
    <cellStyle name="Millares 137 5" xfId="52006" xr:uid="{576353A9-93D6-40EE-95F4-8131F3000A29}"/>
    <cellStyle name="Millares 138" xfId="42414" xr:uid="{5925407D-086B-4E8A-B60A-028BB6BBF97E}"/>
    <cellStyle name="Millares 138 2" xfId="42415" xr:uid="{4C67003C-219F-4991-83D8-9E050674CF8F}"/>
    <cellStyle name="Millares 138 2 2" xfId="52736" xr:uid="{C75E7CC2-C303-4D2F-A2D1-1B1F96731420}"/>
    <cellStyle name="Millares 138 2 3" xfId="52010" xr:uid="{8DC9F3BF-6FD4-4A16-9D1A-7F664907241D}"/>
    <cellStyle name="Millares 138 3" xfId="42416" xr:uid="{7206FC85-3F02-4131-926E-8EE5909B064D}"/>
    <cellStyle name="Millares 138 3 2" xfId="52737" xr:uid="{63D796D8-9A8F-4DD0-A2B9-2F0670FE66BD}"/>
    <cellStyle name="Millares 138 3 3" xfId="52011" xr:uid="{85628FE3-B210-4967-AE07-7052017A31DC}"/>
    <cellStyle name="Millares 138 4" xfId="52735" xr:uid="{3AAC663F-AA79-4264-B6AA-EB0BC281658F}"/>
    <cellStyle name="Millares 138 5" xfId="52009" xr:uid="{4174B5AD-0E71-44F7-BECD-B91C57C6625F}"/>
    <cellStyle name="Millares 139" xfId="42417" xr:uid="{410EA294-30C5-454B-AE0D-D405D22F5553}"/>
    <cellStyle name="Millares 139 2" xfId="42418" xr:uid="{8523F995-E217-4EC9-882E-5335E6534205}"/>
    <cellStyle name="Millares 139 2 2" xfId="52739" xr:uid="{94D41C01-B72C-46A7-AAC3-4C1263BB0719}"/>
    <cellStyle name="Millares 139 2 3" xfId="52013" xr:uid="{10C1F3D9-C4B1-4B68-A52B-4A8DB5AE8DEE}"/>
    <cellStyle name="Millares 139 3" xfId="42419" xr:uid="{6633826A-E63E-402E-A367-84E818FF09E6}"/>
    <cellStyle name="Millares 139 3 2" xfId="52740" xr:uid="{6D62E5E7-E267-41F9-A2AE-F678CBAFBBC9}"/>
    <cellStyle name="Millares 139 3 3" xfId="52014" xr:uid="{9347C657-D47F-4638-AAE3-0C9FAB66B6D7}"/>
    <cellStyle name="Millares 139 4" xfId="52738" xr:uid="{4E6DEAF6-805A-42AC-BB27-085BD5357E9A}"/>
    <cellStyle name="Millares 139 5" xfId="52012" xr:uid="{1E1AA6C5-D4F8-4D57-895F-28517D94F0EA}"/>
    <cellStyle name="Millares 14" xfId="1591" xr:uid="{EE5555F1-EEC8-4CD3-81BD-37D85EB0AEEC}"/>
    <cellStyle name="Millares 14 10" xfId="1592" xr:uid="{539266A6-79C2-4128-9A5A-04274CCBCD75}"/>
    <cellStyle name="Millares 14 11" xfId="1593" xr:uid="{EB830B72-B9CA-4359-B575-2EE21B5E4834}"/>
    <cellStyle name="Millares 14 12" xfId="1594" xr:uid="{26ED8F22-3176-400F-A113-D27FA6200515}"/>
    <cellStyle name="Millares 14 13" xfId="1595" xr:uid="{0F023059-226F-47C1-9280-C9FE87E58AEC}"/>
    <cellStyle name="Millares 14 14" xfId="1596" xr:uid="{3080D944-2CCD-4DC1-8851-30478F8218C5}"/>
    <cellStyle name="Millares 14 15" xfId="14434" xr:uid="{36A8A0B4-0F3C-4C4D-B506-94D45A7F53F8}"/>
    <cellStyle name="Millares 14 16" xfId="14435" xr:uid="{83F62C71-B7FD-4DBC-96E5-30DDFB5AB60D}"/>
    <cellStyle name="Millares 14 17" xfId="14436" xr:uid="{371DB696-2238-430B-A729-755ED2DD41AA}"/>
    <cellStyle name="Millares 14 18" xfId="14437" xr:uid="{9E9688F6-4516-41DE-B940-FF031237FEBB}"/>
    <cellStyle name="Millares 14 19" xfId="14438" xr:uid="{56E4A2A1-448B-4FC1-9646-88AAFC2B6AC5}"/>
    <cellStyle name="Millares 14 2" xfId="1597" xr:uid="{72264AAB-DF3B-4744-A2A5-94B82C7FBCA0}"/>
    <cellStyle name="Millares 14 2 10" xfId="14439" xr:uid="{64234718-2B29-4D08-A218-0A54535330EE}"/>
    <cellStyle name="Millares 14 2 11" xfId="14440" xr:uid="{4666B089-FA1F-4706-8DD2-5BDC53EA02D1}"/>
    <cellStyle name="Millares 14 2 12" xfId="14441" xr:uid="{13F09B08-0DB8-4E87-B8E9-57A557A9E51A}"/>
    <cellStyle name="Millares 14 2 13" xfId="14442" xr:uid="{174ABDA8-BCCB-4CFA-88BA-615779654CAF}"/>
    <cellStyle name="Millares 14 2 14" xfId="14443" xr:uid="{A10F4695-548E-4D09-8AB8-DB5BD3A1065D}"/>
    <cellStyle name="Millares 14 2 15" xfId="14444" xr:uid="{76A85517-C6FF-4CFA-A075-91A1377CF808}"/>
    <cellStyle name="Millares 14 2 16" xfId="14445" xr:uid="{077A6F6F-2C04-4D26-9B73-9272077A5B45}"/>
    <cellStyle name="Millares 14 2 17" xfId="49709" xr:uid="{6D0EDE63-14E6-4070-81B4-0336936F0600}"/>
    <cellStyle name="Millares 14 2 2" xfId="14446" xr:uid="{238C9B54-1D50-4A6A-A319-1F679EA864C6}"/>
    <cellStyle name="Millares 14 2 2 2" xfId="14447" xr:uid="{AA80E888-77C7-4608-B31F-7240F2CD935D}"/>
    <cellStyle name="Millares 14 2 2 2 2" xfId="52743" xr:uid="{DBD52282-C9D0-4B73-9BA8-61C028046BD2}"/>
    <cellStyle name="Millares 14 2 2 3" xfId="52017" xr:uid="{E77E0F45-156A-4108-B6BE-F9FAC69509C9}"/>
    <cellStyle name="Millares 14 2 2 4" xfId="49710" xr:uid="{000393E7-1147-43B7-BC4B-A96920A406AD}"/>
    <cellStyle name="Millares 14 2 2_Margen" xfId="42420" xr:uid="{4A33BE67-CF75-4BD9-ACA3-E5B382A4F48C}"/>
    <cellStyle name="Millares 14 2 3" xfId="14448" xr:uid="{0B09A6E9-5A08-47F1-A784-7D01B29D7EA0}"/>
    <cellStyle name="Millares 14 2 3 2" xfId="53226" xr:uid="{8224C9CC-D84B-4D1E-8CF7-1B31A5167988}"/>
    <cellStyle name="Millares 14 2 3 3" xfId="52506" xr:uid="{7EB929E0-140C-4DE8-BC3B-368C90DB6DA0}"/>
    <cellStyle name="Millares 14 2 3 4" xfId="50494" xr:uid="{E2A32D01-147A-47E4-A240-C19E31C9430C}"/>
    <cellStyle name="Millares 14 2 4" xfId="14449" xr:uid="{6E62739C-8F84-47F7-85EE-6CBCD76289B7}"/>
    <cellStyle name="Millares 14 2 4 2" xfId="52742" xr:uid="{5624A8A8-37A5-465B-804A-7686335F692A}"/>
    <cellStyle name="Millares 14 2 5" xfId="14450" xr:uid="{56251B6B-2F20-4C26-B6EC-807F0E90614A}"/>
    <cellStyle name="Millares 14 2 5 2" xfId="52016" xr:uid="{41C9C568-D4DC-4AC7-A2A7-82AE93BE1246}"/>
    <cellStyle name="Millares 14 2 6" xfId="14451" xr:uid="{3D721D96-4CAD-4E27-8CC2-500D4372D4AA}"/>
    <cellStyle name="Millares 14 2 7" xfId="14452" xr:uid="{D9B06CBE-B476-4B33-8CF6-F836F218FDEF}"/>
    <cellStyle name="Millares 14 2 8" xfId="14453" xr:uid="{C06D509D-1B69-42E6-8999-EC4561BAD901}"/>
    <cellStyle name="Millares 14 2 9" xfId="14454" xr:uid="{665493BD-6255-49D6-B18D-9A977B18A666}"/>
    <cellStyle name="Millares 14 2_Margen" xfId="42421" xr:uid="{93EACEFB-8E5F-4110-92DD-212DDEFE5F36}"/>
    <cellStyle name="Millares 14 20" xfId="14455" xr:uid="{724F2C00-6734-4C27-8EBE-A80A50CD8195}"/>
    <cellStyle name="Millares 14 21" xfId="14456" xr:uid="{5E5C108D-8A93-4CFB-83B3-8AD08B643D34}"/>
    <cellStyle name="Millares 14 22" xfId="14457" xr:uid="{BAD0DAC9-D6CC-4322-A985-DAEB0D339831}"/>
    <cellStyle name="Millares 14 23" xfId="14458" xr:uid="{61C57482-A225-4CFC-9DE7-2F2AEB87708B}"/>
    <cellStyle name="Millares 14 24" xfId="14459" xr:uid="{F33F898C-92F3-41FC-A771-9FE1DEFBE699}"/>
    <cellStyle name="Millares 14 25" xfId="14460" xr:uid="{AB6DDC07-B6F2-4827-BEC2-BF154F9816FD}"/>
    <cellStyle name="Millares 14 26" xfId="14461" xr:uid="{DCAA988A-146D-46CD-813F-1667553E0C4F}"/>
    <cellStyle name="Millares 14 27" xfId="14462" xr:uid="{02AAEB5F-71AB-457A-B3EC-4F829B083C40}"/>
    <cellStyle name="Millares 14 28" xfId="14463" xr:uid="{B0A3686C-E4E1-448F-8D91-AD6E061F63EF}"/>
    <cellStyle name="Millares 14 29" xfId="14464" xr:uid="{F4D7959F-AAB2-4384-BA3B-0CDC6B531FB7}"/>
    <cellStyle name="Millares 14 3" xfId="1598" xr:uid="{D3852725-4537-45CC-A2EA-443C830B5BA6}"/>
    <cellStyle name="Millares 14 3 10" xfId="14465" xr:uid="{2DB9EAFB-74E6-424C-B438-225292E3E4B4}"/>
    <cellStyle name="Millares 14 3 11" xfId="14466" xr:uid="{665087D6-E81B-40DD-91E5-31234C805329}"/>
    <cellStyle name="Millares 14 3 12" xfId="14467" xr:uid="{09C3818A-8BA2-4598-A278-A4947AC4EFF3}"/>
    <cellStyle name="Millares 14 3 13" xfId="14468" xr:uid="{EB99070B-7329-4909-969E-F468CB4BE0FD}"/>
    <cellStyle name="Millares 14 3 14" xfId="14469" xr:uid="{38407DD2-5F81-46BB-87E1-06F4443D4CE1}"/>
    <cellStyle name="Millares 14 3 15" xfId="14470" xr:uid="{383163C4-E5DA-4486-AF79-23BA37D82FEA}"/>
    <cellStyle name="Millares 14 3 16" xfId="49711" xr:uid="{0360E044-EFB5-4CF9-A1A2-650E30730872}"/>
    <cellStyle name="Millares 14 3 2" xfId="14471" xr:uid="{467C8DB9-7ADB-4411-A9A0-E06E07612737}"/>
    <cellStyle name="Millares 14 3 2 2" xfId="52745" xr:uid="{B7B946AB-C6CA-4714-BCF6-961BD741A014}"/>
    <cellStyle name="Millares 14 3 2 3" xfId="52019" xr:uid="{C24AC507-64CF-4552-B226-CBE78BE2C44E}"/>
    <cellStyle name="Millares 14 3 2 4" xfId="49712" xr:uid="{156AE4D5-3152-4D97-B915-574A338C5E06}"/>
    <cellStyle name="Millares 14 3 3" xfId="14472" xr:uid="{44766871-7E90-4251-BB21-F00642368538}"/>
    <cellStyle name="Millares 14 3 3 2" xfId="53227" xr:uid="{827F00D5-B191-4E8F-81E5-46EE4FB6B3D5}"/>
    <cellStyle name="Millares 14 3 3 3" xfId="52507" xr:uid="{C3446F0A-3C7E-49BE-A111-C422B5244D3F}"/>
    <cellStyle name="Millares 14 3 3 4" xfId="50495" xr:uid="{086D3E7B-7C56-4DE8-A1E6-CE1903C28CF1}"/>
    <cellStyle name="Millares 14 3 4" xfId="14473" xr:uid="{C5016D06-D71B-4C06-B1D3-84C3D5945F0A}"/>
    <cellStyle name="Millares 14 3 4 2" xfId="52744" xr:uid="{4DF70875-44E4-449A-AB3C-12FEA554F7F4}"/>
    <cellStyle name="Millares 14 3 5" xfId="14474" xr:uid="{C7C7335C-35EA-4AFA-8EE4-E9E00A2497D0}"/>
    <cellStyle name="Millares 14 3 5 2" xfId="52018" xr:uid="{808710DE-968C-45B3-95DF-5D96E026B597}"/>
    <cellStyle name="Millares 14 3 6" xfId="14475" xr:uid="{EA6194A6-6F35-46E4-B76B-D95A19F0B8E9}"/>
    <cellStyle name="Millares 14 3 7" xfId="14476" xr:uid="{E2FE8B48-F162-48EE-A83B-FFE5DC2965E0}"/>
    <cellStyle name="Millares 14 3 8" xfId="14477" xr:uid="{FD92AD57-2EC3-4CEC-8C75-2F262367ABF7}"/>
    <cellStyle name="Millares 14 3 9" xfId="14478" xr:uid="{5F11DA91-6179-40C8-B596-1ADF610C3B81}"/>
    <cellStyle name="Millares 14 3_Margen" xfId="42422" xr:uid="{4F5F191B-27D9-403D-9F74-E8A4AB487EB0}"/>
    <cellStyle name="Millares 14 30" xfId="14479" xr:uid="{B31CFBD2-C29A-4C73-9290-96301F792302}"/>
    <cellStyle name="Millares 14 31" xfId="14480" xr:uid="{558A60A5-AEBB-4681-BD93-7442123A1FF6}"/>
    <cellStyle name="Millares 14 32" xfId="14481" xr:uid="{63DAF6BE-C13D-4442-8A16-B31278B962D5}"/>
    <cellStyle name="Millares 14 33" xfId="14482" xr:uid="{B4038FF1-6997-4AE1-A7F1-A5BF2AE74E9B}"/>
    <cellStyle name="Millares 14 34" xfId="48275" xr:uid="{A7EDAC23-22FE-46FD-8B55-B6A91377749B}"/>
    <cellStyle name="Millares 14 35" xfId="48304" xr:uid="{AEAFFC3B-8AAC-4BAC-9781-50D77C93A7CD}"/>
    <cellStyle name="Millares 14 36" xfId="48332" xr:uid="{C0AA6D97-1893-4360-9C77-6FB35EF3E682}"/>
    <cellStyle name="Millares 14 37" xfId="48360" xr:uid="{FBD7344B-1C8C-49BF-85FF-999E8C3ABF58}"/>
    <cellStyle name="Millares 14 38" xfId="48387" xr:uid="{B5A68E9B-8921-4944-A90A-0F280D3933A7}"/>
    <cellStyle name="Millares 14 39" xfId="48414" xr:uid="{F5FBCFE0-2458-4544-8D06-EABE18798EBB}"/>
    <cellStyle name="Millares 14 4" xfId="1599" xr:uid="{7B9FD58A-7F16-4993-B573-A1050864A4DF}"/>
    <cellStyle name="Millares 14 4 10" xfId="14483" xr:uid="{DB1845AC-D6C8-47A0-A8E8-602EC78C47A0}"/>
    <cellStyle name="Millares 14 4 11" xfId="14484" xr:uid="{2DD1DCB1-728E-4828-9168-F2AE4DBFD7D0}"/>
    <cellStyle name="Millares 14 4 12" xfId="14485" xr:uid="{036CB039-1407-4733-ACCD-EA96623B04D0}"/>
    <cellStyle name="Millares 14 4 13" xfId="14486" xr:uid="{0F04959C-D800-485F-A862-DC81E7748BCD}"/>
    <cellStyle name="Millares 14 4 14" xfId="14487" xr:uid="{EBE96D1B-6958-458E-A275-53348F4A1206}"/>
    <cellStyle name="Millares 14 4 15" xfId="14488" xr:uid="{FAB3E3F7-09AC-4405-9A9A-609EA262691E}"/>
    <cellStyle name="Millares 14 4 16" xfId="14489" xr:uid="{1C0F549C-3D70-4749-83A3-06FCC6AA0D85}"/>
    <cellStyle name="Millares 14 4 17" xfId="14490" xr:uid="{B7A66DD2-AF21-4344-B9E2-18D3E8370D6A}"/>
    <cellStyle name="Millares 14 4 18" xfId="49713" xr:uid="{2DF2A913-42A2-464B-A869-EA97F12A8CBD}"/>
    <cellStyle name="Millares 14 4 2" xfId="14491" xr:uid="{19260185-DF43-4826-A99D-E5C5E78CE715}"/>
    <cellStyle name="Millares 14 4 2 2" xfId="52746" xr:uid="{B051C3A1-5B53-41AD-B003-463EB077DC73}"/>
    <cellStyle name="Millares 14 4 3" xfId="14492" xr:uid="{293CF82B-6ED5-41AF-AA4E-E0195FDAE6B1}"/>
    <cellStyle name="Millares 14 4 3 2" xfId="52020" xr:uid="{5B7689AC-586F-4C5A-8A9C-45F59914C1BA}"/>
    <cellStyle name="Millares 14 4 4" xfId="14493" xr:uid="{605C963F-A0CD-4074-A7AD-34D7A79CF913}"/>
    <cellStyle name="Millares 14 4 5" xfId="14494" xr:uid="{4838B802-42AA-419B-A6F8-E81ABCDA40BD}"/>
    <cellStyle name="Millares 14 4 6" xfId="14495" xr:uid="{10D16A1A-E59E-42DB-B90C-E42BF31114C7}"/>
    <cellStyle name="Millares 14 4 7" xfId="14496" xr:uid="{89A27FCE-EEC2-41A0-AC61-1283F68DAA0A}"/>
    <cellStyle name="Millares 14 4 8" xfId="14497" xr:uid="{97661894-0C90-4135-9F10-6072EB7D37B9}"/>
    <cellStyle name="Millares 14 4 9" xfId="14498" xr:uid="{20FAB684-E32C-41FF-9790-B6939EA9E534}"/>
    <cellStyle name="Millares 14 4_Margen" xfId="42423" xr:uid="{B61E6605-D036-4D1A-8068-3610970D36B6}"/>
    <cellStyle name="Millares 14 40" xfId="48440" xr:uid="{841C8D9F-2790-4A7F-9C3C-2044B99A223A}"/>
    <cellStyle name="Millares 14 41" xfId="48467" xr:uid="{6116B7AA-8065-43F5-820D-2BFFB2F9DA6E}"/>
    <cellStyle name="Millares 14 42" xfId="48494" xr:uid="{4FEF6718-D08D-48C8-8DBB-4C39C464DF6C}"/>
    <cellStyle name="Millares 14 43" xfId="48521" xr:uid="{3189486F-D09A-44D1-B6F5-1C504A0F18B8}"/>
    <cellStyle name="Millares 14 44" xfId="48548" xr:uid="{4E257EBB-23A2-46AA-AC45-C0BDB1F196E9}"/>
    <cellStyle name="Millares 14 45" xfId="48573" xr:uid="{780CD36D-CF04-46AA-9597-B770B6D4A58F}"/>
    <cellStyle name="Millares 14 46" xfId="48594" xr:uid="{5D672EE3-1779-417D-A969-8C883ED64516}"/>
    <cellStyle name="Millares 14 47" xfId="48894" xr:uid="{541B1B5E-3F0E-4578-880A-D20F60E1B534}"/>
    <cellStyle name="Millares 14 48" xfId="49066" xr:uid="{559848EA-A716-4BE1-A7EE-A5121D153F31}"/>
    <cellStyle name="Millares 14 49" xfId="49708" xr:uid="{445329C3-BBB6-4D01-8139-B03D7BBC3663}"/>
    <cellStyle name="Millares 14 5" xfId="1600" xr:uid="{DD4AD2EA-F5BA-4822-BD74-9C09F913E960}"/>
    <cellStyle name="Millares 14 5 10" xfId="14499" xr:uid="{671E2C48-E916-479D-B7FF-F78C0E4DB1E0}"/>
    <cellStyle name="Millares 14 5 11" xfId="14500" xr:uid="{D381E371-356C-4D25-846E-6495805A18D3}"/>
    <cellStyle name="Millares 14 5 12" xfId="14501" xr:uid="{C1A437C0-5739-4CE6-AAAD-5164D80F24A7}"/>
    <cellStyle name="Millares 14 5 13" xfId="14502" xr:uid="{77ED0704-B1EC-4E9F-8692-8D14B4B62BCE}"/>
    <cellStyle name="Millares 14 5 14" xfId="14503" xr:uid="{4623289E-57FA-4896-A619-653AF20E1952}"/>
    <cellStyle name="Millares 14 5 15" xfId="14504" xr:uid="{00D3DE8D-4FE3-4979-92E1-3F16BD0F4BAF}"/>
    <cellStyle name="Millares 14 5 16" xfId="14505" xr:uid="{4FF3DD1D-6A8C-4ED2-BFA1-AA3538E717BC}"/>
    <cellStyle name="Millares 14 5 17" xfId="14506" xr:uid="{1F7A91FA-C364-44F0-B587-FBF21F663403}"/>
    <cellStyle name="Millares 14 5 18" xfId="50493" xr:uid="{AE1C52C4-E3DF-4A6E-9C19-DC3492286217}"/>
    <cellStyle name="Millares 14 5 2" xfId="14507" xr:uid="{76AD8D66-618F-4D47-BEFD-F8E8E4F8A388}"/>
    <cellStyle name="Millares 14 5 2 2" xfId="53225" xr:uid="{62A33964-EB9C-4519-889E-CBA1420C86A4}"/>
    <cellStyle name="Millares 14 5 3" xfId="14508" xr:uid="{1510DDC5-6B57-4A95-8B32-0AA20CEFDE5C}"/>
    <cellStyle name="Millares 14 5 3 2" xfId="52505" xr:uid="{1D06C7C7-0B79-449B-96A3-F9E2AF8FEB1E}"/>
    <cellStyle name="Millares 14 5 4" xfId="14509" xr:uid="{ECC05516-FE7D-4A22-8933-301A6621A62D}"/>
    <cellStyle name="Millares 14 5 5" xfId="14510" xr:uid="{7463F6C9-B257-406A-B70E-B950F4B6923F}"/>
    <cellStyle name="Millares 14 5 6" xfId="14511" xr:uid="{A71A3165-5ED4-44FF-94D5-10CE004302A8}"/>
    <cellStyle name="Millares 14 5 7" xfId="14512" xr:uid="{E330AC3A-F489-447A-B8A0-1EF0F107B4CF}"/>
    <cellStyle name="Millares 14 5 8" xfId="14513" xr:uid="{5FB8B929-B369-4CF4-8552-73FC0A796724}"/>
    <cellStyle name="Millares 14 5 9" xfId="14514" xr:uid="{8A9E9F0F-A5DF-47CB-85F8-C8A33545FABB}"/>
    <cellStyle name="Millares 14 5_Margen" xfId="42424" xr:uid="{E5F80C83-A0FD-447E-86F3-77DC9159EAD8}"/>
    <cellStyle name="Millares 14 6" xfId="1601" xr:uid="{DA2EDBDC-FEAD-4811-9657-AA1DCF1B068C}"/>
    <cellStyle name="Millares 14 6 10" xfId="14515" xr:uid="{F1CF86E9-2967-4171-A646-5B3EAEFAD2C6}"/>
    <cellStyle name="Millares 14 6 11" xfId="14516" xr:uid="{F09878BF-45D7-42F5-A6B9-54FBEE119024}"/>
    <cellStyle name="Millares 14 6 12" xfId="14517" xr:uid="{087B3660-3395-4ECC-8F55-7101A3E76B5A}"/>
    <cellStyle name="Millares 14 6 13" xfId="14518" xr:uid="{120806A1-7460-4CDF-A348-0175F9FB1A8C}"/>
    <cellStyle name="Millares 14 6 14" xfId="14519" xr:uid="{5587CC87-7CB3-4BC5-9F3F-BAAEE0109D45}"/>
    <cellStyle name="Millares 14 6 15" xfId="14520" xr:uid="{AD222E95-7670-4938-B281-90248FBDA0BE}"/>
    <cellStyle name="Millares 14 6 16" xfId="14521" xr:uid="{F4A857C5-DA65-468A-AAAA-6A05CD88A553}"/>
    <cellStyle name="Millares 14 6 17" xfId="14522" xr:uid="{61411BDA-9DAE-46DB-AE89-F79FD633A31B}"/>
    <cellStyle name="Millares 14 6 18" xfId="52741" xr:uid="{039AEE13-29FC-4188-B4F0-6F3AD76289BC}"/>
    <cellStyle name="Millares 14 6 2" xfId="14523" xr:uid="{18F14392-4D47-472E-BE3E-A7E311E8F323}"/>
    <cellStyle name="Millares 14 6 3" xfId="14524" xr:uid="{07E7FAE8-B09C-4AD0-BAD0-8605E02E69CC}"/>
    <cellStyle name="Millares 14 6 4" xfId="14525" xr:uid="{99CF4A7D-2C03-4B18-98BA-7CC69D5FB524}"/>
    <cellStyle name="Millares 14 6 5" xfId="14526" xr:uid="{65C73517-DB86-4839-8A3E-15E0477670F1}"/>
    <cellStyle name="Millares 14 6 6" xfId="14527" xr:uid="{81D881C7-2163-4BDB-98DC-3A7B6D3588EE}"/>
    <cellStyle name="Millares 14 6 7" xfId="14528" xr:uid="{954CC438-8EC8-4BD1-9D23-07D7BCC6DD82}"/>
    <cellStyle name="Millares 14 6 8" xfId="14529" xr:uid="{A2B2FA9C-A1D5-4F22-9BFB-2E98BEDEF2AB}"/>
    <cellStyle name="Millares 14 6 9" xfId="14530" xr:uid="{7FADB507-A7B7-49E7-8ADE-3499D898799E}"/>
    <cellStyle name="Millares 14 6_Margen" xfId="42425" xr:uid="{39B0AA00-04C9-4B1C-A6C2-763072B845FC}"/>
    <cellStyle name="Millares 14 7" xfId="1602" xr:uid="{38B9D3D3-BD0F-4569-8D08-E83FBCBF99FA}"/>
    <cellStyle name="Millares 14 7 10" xfId="14531" xr:uid="{2ED59651-8449-42FB-A336-F8587BB171B8}"/>
    <cellStyle name="Millares 14 7 11" xfId="14532" xr:uid="{08E932AB-C283-4002-A5A0-C1A6752F5693}"/>
    <cellStyle name="Millares 14 7 12" xfId="14533" xr:uid="{BF24D5E6-7B2D-4049-9402-D6E4D1D0E871}"/>
    <cellStyle name="Millares 14 7 13" xfId="14534" xr:uid="{17F065D8-EEF3-457C-A020-74A77E25A202}"/>
    <cellStyle name="Millares 14 7 14" xfId="14535" xr:uid="{23BB74D8-BF03-41B6-B7D3-44CDB5D360C7}"/>
    <cellStyle name="Millares 14 7 15" xfId="14536" xr:uid="{4C922AC5-ADC9-4CEA-95B8-2BA413C0ACF0}"/>
    <cellStyle name="Millares 14 7 16" xfId="14537" xr:uid="{B8A864DC-10AF-4429-9051-3312CD5C50DF}"/>
    <cellStyle name="Millares 14 7 17" xfId="14538" xr:uid="{9C74EDC6-73FF-41CE-8640-15E6DA493118}"/>
    <cellStyle name="Millares 14 7 18" xfId="52015" xr:uid="{E16A07B2-9AA5-479C-B46E-052E8B2EB355}"/>
    <cellStyle name="Millares 14 7 2" xfId="14539" xr:uid="{0328BEEE-159F-42F7-8688-BA0D04235C5A}"/>
    <cellStyle name="Millares 14 7 3" xfId="14540" xr:uid="{33F636A9-E614-46C3-AB45-92376B653A0D}"/>
    <cellStyle name="Millares 14 7 4" xfId="14541" xr:uid="{58093E37-5EA0-46FB-A028-5B90AF0C7E37}"/>
    <cellStyle name="Millares 14 7 5" xfId="14542" xr:uid="{F6DAF96C-8FD0-47BE-940E-598D4048EB24}"/>
    <cellStyle name="Millares 14 7 6" xfId="14543" xr:uid="{3FC86B67-CA14-4A34-805F-342601C94940}"/>
    <cellStyle name="Millares 14 7 7" xfId="14544" xr:uid="{A246480B-8D35-48DE-828D-CA94D8D6C5AE}"/>
    <cellStyle name="Millares 14 7 8" xfId="14545" xr:uid="{A87317FB-F2FB-4AAA-BF5A-8A74F26C7350}"/>
    <cellStyle name="Millares 14 7 9" xfId="14546" xr:uid="{BF774DF2-8A80-407E-8404-CC6F746868ED}"/>
    <cellStyle name="Millares 14 7_Margen" xfId="42426" xr:uid="{7465882F-88C1-4187-87D0-C28F990C4E43}"/>
    <cellStyle name="Millares 14 8" xfId="1603" xr:uid="{BDA4A1FA-DA8F-4DBA-9F22-7CF8C62D0B1D}"/>
    <cellStyle name="Millares 14 8 10" xfId="14547" xr:uid="{7FD40AED-FE8B-457F-B0FB-15000E86945B}"/>
    <cellStyle name="Millares 14 8 11" xfId="14548" xr:uid="{442E8C74-015D-4083-AB7E-D397471A2024}"/>
    <cellStyle name="Millares 14 8 12" xfId="14549" xr:uid="{82A596C0-3A8F-4548-9883-EF1950215DEA}"/>
    <cellStyle name="Millares 14 8 13" xfId="14550" xr:uid="{2C588CDF-93CC-4EB8-981C-469C989A1080}"/>
    <cellStyle name="Millares 14 8 14" xfId="14551" xr:uid="{B1B49C06-BBEE-4840-9920-7F670655F8B8}"/>
    <cellStyle name="Millares 14 8 15" xfId="14552" xr:uid="{AC7D3153-461C-4C60-B478-EB84A16295B5}"/>
    <cellStyle name="Millares 14 8 16" xfId="14553" xr:uid="{6D7222F3-66F1-49AB-846D-4AEC8349E55C}"/>
    <cellStyle name="Millares 14 8 17" xfId="14554" xr:uid="{83A26F7A-EABA-4811-8174-5BB2F5CE3150}"/>
    <cellStyle name="Millares 14 8 2" xfId="14555" xr:uid="{824FF986-D4F7-4812-AB16-5C7004BCB657}"/>
    <cellStyle name="Millares 14 8 3" xfId="14556" xr:uid="{3635902D-5321-433D-A72E-8F64D7751639}"/>
    <cellStyle name="Millares 14 8 4" xfId="14557" xr:uid="{094339E2-9A2A-4663-88E7-3CAFBA875FE5}"/>
    <cellStyle name="Millares 14 8 5" xfId="14558" xr:uid="{BEAB7BBA-E67E-4A6B-8E85-CAF751CE2E41}"/>
    <cellStyle name="Millares 14 8 6" xfId="14559" xr:uid="{8D4C182E-C512-4907-B836-94DC18602AA2}"/>
    <cellStyle name="Millares 14 8 7" xfId="14560" xr:uid="{0497BA92-CB07-42EC-A7E3-C59AAA741095}"/>
    <cellStyle name="Millares 14 8 8" xfId="14561" xr:uid="{0F33219F-9EE7-4B93-BDA4-42950C6530E5}"/>
    <cellStyle name="Millares 14 8 9" xfId="14562" xr:uid="{21944687-B729-4CEB-8749-6ED5912FBA6A}"/>
    <cellStyle name="Millares 14 8_Margen" xfId="42427" xr:uid="{03B00278-B95E-437A-BE7B-08FB041FC88B}"/>
    <cellStyle name="Millares 14 9" xfId="1604" xr:uid="{9A5DC7A6-5F3C-4EA1-8807-A2CEC33CC439}"/>
    <cellStyle name="Millares 14 9 2" xfId="14563" xr:uid="{A460A97C-6187-4B38-8B76-C0700740575F}"/>
    <cellStyle name="Millares 14 9_Margen" xfId="42428" xr:uid="{2B906A5D-8EAA-4630-8A9B-C9A57FCA896C}"/>
    <cellStyle name="Millares 14_Margen" xfId="42429" xr:uid="{642C834D-8390-412E-917B-9CBF864254D2}"/>
    <cellStyle name="Millares 140" xfId="42430" xr:uid="{2C34C650-1149-40AD-9768-54507D3393C2}"/>
    <cellStyle name="Millares 140 2" xfId="42431" xr:uid="{2B11FD5D-4D43-4561-9EEB-3B9D4D5E27CE}"/>
    <cellStyle name="Millares 140 2 2" xfId="52748" xr:uid="{E62FD786-77E7-4A8F-BF4D-BD7EA6E147CA}"/>
    <cellStyle name="Millares 140 2 3" xfId="52022" xr:uid="{BD8443FC-7C7F-46A6-8B43-9982E6B97E6B}"/>
    <cellStyle name="Millares 140 3" xfId="42432" xr:uid="{8B792BDA-6FC1-4F49-8BB1-C496758248D9}"/>
    <cellStyle name="Millares 140 3 2" xfId="52749" xr:uid="{C084E61E-61E2-44C9-9991-5B1AA54E5BC8}"/>
    <cellStyle name="Millares 140 3 3" xfId="52023" xr:uid="{59570EDD-2A53-45A0-9075-F1ECDDC738B3}"/>
    <cellStyle name="Millares 140 4" xfId="52747" xr:uid="{B548DBF6-ED16-4E03-AB6A-C48FC15D599F}"/>
    <cellStyle name="Millares 140 5" xfId="52021" xr:uid="{92E0027E-150F-4B73-B62F-1093372D7455}"/>
    <cellStyle name="Millares 141" xfId="42433" xr:uid="{164FFAA1-3700-4CA2-8062-38FB6F31071E}"/>
    <cellStyle name="Millares 141 2" xfId="42434" xr:uid="{A5F78A70-C61B-4D2E-9664-2E2E672200B2}"/>
    <cellStyle name="Millares 141 2 2" xfId="52751" xr:uid="{147A3383-281F-4AB4-AAD3-4A2BC362E408}"/>
    <cellStyle name="Millares 141 2 3" xfId="52025" xr:uid="{583070B6-71E7-43C0-A60A-F3A6A9F2235A}"/>
    <cellStyle name="Millares 141 3" xfId="52750" xr:uid="{2449189E-19DE-46FF-B5E3-B18D6F759218}"/>
    <cellStyle name="Millares 141 4" xfId="52024" xr:uid="{445ACB1F-B2E3-4690-BA0B-A37FBEE6EEB2}"/>
    <cellStyle name="Millares 142" xfId="42435" xr:uid="{6BB7AF91-6760-4845-A0FB-4F9F290454E2}"/>
    <cellStyle name="Millares 142 2" xfId="42436" xr:uid="{E076FDEC-A8E8-4B9A-8FDD-93A3C1211CC2}"/>
    <cellStyle name="Millares 142 2 2" xfId="52753" xr:uid="{B6F43647-DC45-45D5-9DAD-C11917F7E457}"/>
    <cellStyle name="Millares 142 2 3" xfId="52027" xr:uid="{749C2C19-7366-438C-B48B-C72F59572073}"/>
    <cellStyle name="Millares 142 3" xfId="52752" xr:uid="{2916B541-1008-4A14-B28B-35F90730529C}"/>
    <cellStyle name="Millares 142 4" xfId="52026" xr:uid="{CA3E2009-730B-40E6-AEBB-44670BC812FE}"/>
    <cellStyle name="Millares 143" xfId="42437" xr:uid="{FC2C0547-D162-4475-A5D6-29EE6E6A0177}"/>
    <cellStyle name="Millares 143 2" xfId="42438" xr:uid="{8A70193A-91FD-4751-B9C6-6F014E7C94C8}"/>
    <cellStyle name="Millares 143 2 2" xfId="52755" xr:uid="{1F0CBB04-4863-4BDB-986F-18AEC2F1EB05}"/>
    <cellStyle name="Millares 143 2 3" xfId="52029" xr:uid="{93B62067-1289-47FB-9BD9-B3085288E86F}"/>
    <cellStyle name="Millares 143 3" xfId="52754" xr:uid="{26C305DC-4E9C-4CF5-BCBE-78F1C19A95F2}"/>
    <cellStyle name="Millares 143 4" xfId="52028" xr:uid="{12711432-4E21-4BA7-98D7-C322CF6856DA}"/>
    <cellStyle name="Millares 144" xfId="42439" xr:uid="{B22DFCA4-63EB-483B-ACD0-644176817A36}"/>
    <cellStyle name="Millares 144 2" xfId="42440" xr:uid="{F0FBC4D0-F2A1-4F75-964A-64E68A792420}"/>
    <cellStyle name="Millares 144 2 2" xfId="52757" xr:uid="{D96F5A1C-AB9E-43E3-AB7E-69E33BE4686C}"/>
    <cellStyle name="Millares 144 2 3" xfId="52031" xr:uid="{2F9A7BD6-5338-4FD1-B416-464BCD08A148}"/>
    <cellStyle name="Millares 144 3" xfId="52756" xr:uid="{9215AFDC-02BC-4272-80C0-0B233EA9B8C6}"/>
    <cellStyle name="Millares 144 4" xfId="52030" xr:uid="{AB85B5DF-30DF-490F-B5EF-5C7A62F8717E}"/>
    <cellStyle name="Millares 145" xfId="42441" xr:uid="{7F342C21-717B-4C2F-A3AC-C4F51BC3C9E7}"/>
    <cellStyle name="Millares 145 2" xfId="42442" xr:uid="{CD441CD7-1FD4-478B-BD0D-D9E6D475DB0A}"/>
    <cellStyle name="Millares 145 2 2" xfId="52759" xr:uid="{7810314A-BD70-43F6-BF5E-6E8367738CF1}"/>
    <cellStyle name="Millares 145 2 3" xfId="52033" xr:uid="{DB158281-E7E7-478F-89BB-07CB2F0CA0AB}"/>
    <cellStyle name="Millares 145 3" xfId="52758" xr:uid="{E14DF04C-1AE1-4443-A6C6-92BB184D89A1}"/>
    <cellStyle name="Millares 145 4" xfId="52032" xr:uid="{A886E4AD-57EA-4D1D-AA49-A36A08D0A4D8}"/>
    <cellStyle name="Millares 146" xfId="42443" xr:uid="{D03D8DF1-35AC-45E1-AFBC-2454C73B1B42}"/>
    <cellStyle name="Millares 146 2" xfId="42444" xr:uid="{2AFB672C-C722-4A4E-B7FE-B65E1481A401}"/>
    <cellStyle name="Millares 146 2 2" xfId="52761" xr:uid="{FB3435A8-D5B3-4600-AB05-B50510D3D33C}"/>
    <cellStyle name="Millares 146 2 3" xfId="52035" xr:uid="{FB861D7D-25B7-4647-A84F-C714A5ED2B56}"/>
    <cellStyle name="Millares 146 3" xfId="52760" xr:uid="{D249AABE-EDC2-44CD-BCC3-EFE74149A505}"/>
    <cellStyle name="Millares 146 4" xfId="52034" xr:uid="{2A9FE6BF-D38D-4651-B15F-82A6267E4C7A}"/>
    <cellStyle name="Millares 147" xfId="42445" xr:uid="{E5E25BAC-2A50-457D-B1AC-02F338D93DBF}"/>
    <cellStyle name="Millares 147 2" xfId="42446" xr:uid="{E88AF2E4-9214-471D-8B7E-53CEF57C1E77}"/>
    <cellStyle name="Millares 147 2 2" xfId="52763" xr:uid="{53F24C24-EE03-4843-A01A-617FEF7CDA99}"/>
    <cellStyle name="Millares 147 2 3" xfId="52037" xr:uid="{9963D282-E0A0-4D25-8175-9DE4E4442812}"/>
    <cellStyle name="Millares 147 3" xfId="52762" xr:uid="{EE21D329-D399-4242-9183-93FAFD7C01F7}"/>
    <cellStyle name="Millares 147 4" xfId="52036" xr:uid="{DCD7361B-1C6D-4EDD-8388-0CD8930FA721}"/>
    <cellStyle name="Millares 148" xfId="42447" xr:uid="{ECC73896-3D61-4E77-B84C-EA4B64B86F05}"/>
    <cellStyle name="Millares 148 2" xfId="42448" xr:uid="{AB112D87-3967-446B-AD78-020AE7BA336B}"/>
    <cellStyle name="Millares 148 2 2" xfId="52765" xr:uid="{08E86C87-D40D-4DF9-B766-9036003B0084}"/>
    <cellStyle name="Millares 148 2 3" xfId="52039" xr:uid="{07BE9F05-2B40-4AD4-B618-CE42A8F37368}"/>
    <cellStyle name="Millares 148 3" xfId="52764" xr:uid="{91A1799B-0495-494A-868B-0E18C9D49340}"/>
    <cellStyle name="Millares 148 4" xfId="52038" xr:uid="{EF6C73C6-CB34-4345-8FD0-65F89EDC833A}"/>
    <cellStyle name="Millares 149" xfId="42449" xr:uid="{77379B20-F7F0-4464-A3FA-A6FEAFA5E87F}"/>
    <cellStyle name="Millares 149 2" xfId="42450" xr:uid="{10BC05AA-602F-4FA4-A24A-8CC42B24E67E}"/>
    <cellStyle name="Millares 149 2 2" xfId="52767" xr:uid="{D3B85F90-918B-498A-81C1-24AB61CEA73D}"/>
    <cellStyle name="Millares 149 2 3" xfId="52041" xr:uid="{0A1BC1F6-F14F-4DFA-9545-36B214DFBFF6}"/>
    <cellStyle name="Millares 149 3" xfId="52766" xr:uid="{369C1542-5C44-4D5B-99E8-87306FFA5A3B}"/>
    <cellStyle name="Millares 149 4" xfId="52040" xr:uid="{5E05B1BF-9E4D-4F02-AADF-EA8C8FE3A874}"/>
    <cellStyle name="Millares 15" xfId="1605" xr:uid="{F815CE87-7D53-4BC6-97E5-4030DA399AB9}"/>
    <cellStyle name="Millares 15 10" xfId="14564" xr:uid="{D46DCB99-4A32-466D-897C-0BBD8561C56A}"/>
    <cellStyle name="Millares 15 11" xfId="14565" xr:uid="{C6C8A51F-3F1E-4EF1-B495-D2B02CEB130E}"/>
    <cellStyle name="Millares 15 12" xfId="14566" xr:uid="{E85E3E66-1115-4481-BC99-80BF8C81801F}"/>
    <cellStyle name="Millares 15 13" xfId="14567" xr:uid="{66636AA6-CD13-428E-AA89-BC831417BD8A}"/>
    <cellStyle name="Millares 15 14" xfId="14568" xr:uid="{B8B71BB4-14EE-413E-9A50-6E652124A2D3}"/>
    <cellStyle name="Millares 15 15" xfId="14569" xr:uid="{95F7E913-FE18-483B-AD1B-D94B58068D4D}"/>
    <cellStyle name="Millares 15 16" xfId="14570" xr:uid="{C73AC354-0216-479F-9FB1-035942752E9F}"/>
    <cellStyle name="Millares 15 17" xfId="14571" xr:uid="{58C0ABF5-4DE5-48C0-8284-B2FABBF507D8}"/>
    <cellStyle name="Millares 15 18" xfId="14572" xr:uid="{0E34D21A-9F96-4E5D-8CFF-943EB56A2872}"/>
    <cellStyle name="Millares 15 19" xfId="48277" xr:uid="{EE3FFFBA-0395-4FDE-8E73-512382A8C97D}"/>
    <cellStyle name="Millares 15 2" xfId="14573" xr:uid="{20D077F0-3F67-43D8-992B-F4A6EAC5A9F3}"/>
    <cellStyle name="Millares 15 2 2" xfId="14574" xr:uid="{6DB6AB3E-0019-4D60-AE5D-7C0FC4B15E0F}"/>
    <cellStyle name="Millares 15 2 2 2" xfId="52770" xr:uid="{55462F69-4D6C-41A5-9387-D01E810090FF}"/>
    <cellStyle name="Millares 15 2 2 3" xfId="52044" xr:uid="{8D859F15-A26E-410E-B32D-5276948AD0AD}"/>
    <cellStyle name="Millares 15 2 2 4" xfId="49715" xr:uid="{5BC22411-27C5-4096-96CD-D9043053756E}"/>
    <cellStyle name="Millares 15 2 3" xfId="30" xr:uid="{81A7301C-CCA7-4D67-A35F-AEA9EC489FF8}"/>
    <cellStyle name="Millares 15 2 3 2" xfId="53229" xr:uid="{0835A589-4FD4-4C91-A5E4-9B1C25F78D4D}"/>
    <cellStyle name="Millares 15 2 3 3" xfId="52509" xr:uid="{BF570758-223D-4BFF-9B4B-D27329E9E795}"/>
    <cellStyle name="Millares 15 2 3 4" xfId="53492" xr:uid="{89BEB3E6-E9CC-4E3B-A079-2722335DC8C7}"/>
    <cellStyle name="Millares 15 2 4" xfId="52769" xr:uid="{A63FB462-2CA4-48E5-B7EF-0524E10EE633}"/>
    <cellStyle name="Millares 15 2 5" xfId="52043" xr:uid="{2BB49934-790E-444E-A9E4-20945934F498}"/>
    <cellStyle name="Millares 15 2_Margen" xfId="42451" xr:uid="{8312BDC3-FCDA-467E-9B72-56A5153528C1}"/>
    <cellStyle name="Millares 15 3" xfId="14575" xr:uid="{324064B2-9D4C-4B3B-BE52-E80117492B61}"/>
    <cellStyle name="Millares 15 3 2" xfId="42452" xr:uid="{E1889BF2-0BAE-46BB-8E74-C4632212438F}"/>
    <cellStyle name="Millares 15 3 2 2" xfId="52772" xr:uid="{C0662800-846C-4804-A5E4-F8C773CB69D4}"/>
    <cellStyle name="Millares 15 3 2 3" xfId="52046" xr:uid="{18912379-5F77-4BF6-82A6-F2BCF64C8035}"/>
    <cellStyle name="Millares 15 3 3" xfId="42453" xr:uid="{C7B8634F-224B-4F4D-8F81-EAC8768291E7}"/>
    <cellStyle name="Millares 15 3 3 2" xfId="53230" xr:uid="{47194A65-0EE6-4FF2-AC51-CAEB58D16BCE}"/>
    <cellStyle name="Millares 15 3 3 3" xfId="52510" xr:uid="{E7600A81-CA94-4D15-862B-81658E9BCC9C}"/>
    <cellStyle name="Millares 15 3 4" xfId="52771" xr:uid="{CE85C702-AAE8-4971-A85E-046E58B7D75B}"/>
    <cellStyle name="Millares 15 3 5" xfId="52045" xr:uid="{20D287E8-2A01-4C8E-8435-47222C41448C}"/>
    <cellStyle name="Millares 15 4" xfId="14576" xr:uid="{E5351CD0-8D86-4EC1-8B0C-05A744F57DD7}"/>
    <cellStyle name="Millares 15 4 2" xfId="52773" xr:uid="{E0BBC4D1-C895-424C-A481-9D9035F39468}"/>
    <cellStyle name="Millares 15 4 3" xfId="52047" xr:uid="{CE13E6C3-722B-46E2-93B8-A67C912100F3}"/>
    <cellStyle name="Millares 15 4 4" xfId="49716" xr:uid="{43563D3B-BE9F-4B29-A2C3-639E52CFA977}"/>
    <cellStyle name="Millares 15 5" xfId="14577" xr:uid="{53C09486-0113-4E84-9ED9-4438C84E51BB}"/>
    <cellStyle name="Millares 15 5 2" xfId="53228" xr:uid="{D0629440-A714-4196-9813-BF4E98113D1C}"/>
    <cellStyle name="Millares 15 5 3" xfId="52508" xr:uid="{F7ABADCF-0A34-4E70-882C-2823367FA740}"/>
    <cellStyle name="Millares 15 5 4" xfId="50496" xr:uid="{9653C2BC-168E-46E1-826E-A3BBF0ECA7F9}"/>
    <cellStyle name="Millares 15 6" xfId="14578" xr:uid="{B680D051-5CC3-4CF6-BAFA-F138FC931264}"/>
    <cellStyle name="Millares 15 6 2" xfId="52768" xr:uid="{F7E18195-38F2-4705-B3C3-AD132B0F943F}"/>
    <cellStyle name="Millares 15 7" xfId="14579" xr:uid="{9CFFBD15-6413-4AB6-ACF2-96667EFD2B89}"/>
    <cellStyle name="Millares 15 7 2" xfId="52042" xr:uid="{0FBA3E66-52CC-4E0F-B25A-0ABB00CE7F6B}"/>
    <cellStyle name="Millares 15 8" xfId="14580" xr:uid="{95333AF6-2B68-4CE2-A6AD-3041CD4C6682}"/>
    <cellStyle name="Millares 15 9" xfId="14581" xr:uid="{2DFEEA93-9C5F-45FF-A88A-8A2426CBC3A0}"/>
    <cellStyle name="Millares 15_Margen" xfId="42454" xr:uid="{05622669-56E2-440E-8ADD-76BB7C5220AE}"/>
    <cellStyle name="Millares 150" xfId="42455" xr:uid="{0879C42F-0732-4F2B-844A-198F5B6B2326}"/>
    <cellStyle name="Millares 150 2" xfId="42456" xr:uid="{C9238416-5A9A-419E-8768-4006025A3AF3}"/>
    <cellStyle name="Millares 150 2 2" xfId="52775" xr:uid="{33FF34AB-C013-4DE7-B431-2C586908720F}"/>
    <cellStyle name="Millares 150 2 3" xfId="52049" xr:uid="{CC4806F0-02D5-49D8-BA93-785967B7D5AE}"/>
    <cellStyle name="Millares 150 3" xfId="52774" xr:uid="{B3F8AD14-3782-486D-B235-739D3997D4BC}"/>
    <cellStyle name="Millares 150 4" xfId="52048" xr:uid="{E4B37D21-D914-4DC1-B3F9-9279B5B0D7E8}"/>
    <cellStyle name="Millares 151" xfId="42457" xr:uid="{69650C27-E9D9-46BA-8413-8150F42053D5}"/>
    <cellStyle name="Millares 151 2" xfId="42458" xr:uid="{914D730A-898F-40D2-8365-E384DE3593D1}"/>
    <cellStyle name="Millares 151 2 2" xfId="52777" xr:uid="{374E3417-57FA-48E1-9AAF-CAF6231D41F2}"/>
    <cellStyle name="Millares 151 2 3" xfId="52051" xr:uid="{254985FA-41A7-49AA-8F40-224B1FFFCCAC}"/>
    <cellStyle name="Millares 151 3" xfId="52776" xr:uid="{24DD0937-2FAE-4B70-A034-853A1FDEAC34}"/>
    <cellStyle name="Millares 151 4" xfId="52050" xr:uid="{8A14DA99-241A-4698-8519-A49C1FBEEA5C}"/>
    <cellStyle name="Millares 152" xfId="42459" xr:uid="{B5CA12B4-9C76-423B-ACED-F5157B01C6EE}"/>
    <cellStyle name="Millares 152 2" xfId="42460" xr:uid="{1A5F60AB-6F05-46DC-9D70-9A7B24A99FE8}"/>
    <cellStyle name="Millares 152 2 2" xfId="52779" xr:uid="{E8081BB6-53C9-4AFF-905B-2260234BF748}"/>
    <cellStyle name="Millares 152 2 3" xfId="52053" xr:uid="{D576B287-314F-425C-A398-B015A4D73356}"/>
    <cellStyle name="Millares 152 3" xfId="52778" xr:uid="{87E89FD8-9753-43BB-B6B9-16102164C298}"/>
    <cellStyle name="Millares 152 4" xfId="52052" xr:uid="{F0DEA51F-6AF9-44E9-B5B4-FA442A4315CE}"/>
    <cellStyle name="Millares 153" xfId="42461" xr:uid="{A0A71F28-37E2-481C-99C0-B289FE5A3E5F}"/>
    <cellStyle name="Millares 153 2" xfId="42462" xr:uid="{86EB0EBD-6D10-4448-8BFD-E1466BD1083F}"/>
    <cellStyle name="Millares 153 2 2" xfId="52781" xr:uid="{B73F3831-FF0A-42BD-87B0-E868CD6C5F69}"/>
    <cellStyle name="Millares 153 2 3" xfId="52055" xr:uid="{CD9549DB-408D-488D-B6C2-1E299393D699}"/>
    <cellStyle name="Millares 153 3" xfId="52780" xr:uid="{11515F1E-FD2E-4C01-8175-FB59C273CFC8}"/>
    <cellStyle name="Millares 153 4" xfId="52054" xr:uid="{891EA8BD-EB1A-4019-A560-C2E3DDAA6E87}"/>
    <cellStyle name="Millares 154" xfId="42463" xr:uid="{E219D668-EB02-4C00-8618-1BCE334D453E}"/>
    <cellStyle name="Millares 154 2" xfId="42464" xr:uid="{5D3757D9-BB80-40A4-92E1-D96CCAE58B4E}"/>
    <cellStyle name="Millares 154 2 2" xfId="52783" xr:uid="{3D623155-01DC-4E02-8B0F-1D38C8D82A3C}"/>
    <cellStyle name="Millares 154 2 3" xfId="52057" xr:uid="{D884E851-2F77-4199-A894-C97CB536FB76}"/>
    <cellStyle name="Millares 154 3" xfId="52782" xr:uid="{09714588-4288-436C-819F-AC857AE7A89F}"/>
    <cellStyle name="Millares 154 4" xfId="52056" xr:uid="{51F04DE4-651B-4987-9275-10C533EE95E4}"/>
    <cellStyle name="Millares 155" xfId="42465" xr:uid="{8B1408D8-3601-466A-9ECF-24E8F2F7F801}"/>
    <cellStyle name="Millares 155 2" xfId="42466" xr:uid="{A91BC004-EC5C-4260-8F15-F8E7074AC00B}"/>
    <cellStyle name="Millares 155 2 2" xfId="52785" xr:uid="{41C84A9E-F8C5-4AAD-9423-6E4D7F429B6B}"/>
    <cellStyle name="Millares 155 2 3" xfId="52059" xr:uid="{BD7083C8-1C0E-4FC2-9479-53699DBE9F4E}"/>
    <cellStyle name="Millares 155 3" xfId="52784" xr:uid="{BD04CEF4-7FF1-4C5A-914D-147F612B7C3A}"/>
    <cellStyle name="Millares 155 4" xfId="52058" xr:uid="{4F2F4D99-351F-4144-BD5B-65322C19C648}"/>
    <cellStyle name="Millares 156" xfId="42467" xr:uid="{B9CF63E2-4088-413C-8C0A-24704F9D188E}"/>
    <cellStyle name="Millares 156 2" xfId="42468" xr:uid="{1EB36456-156E-4500-AE53-654D1F5ACD72}"/>
    <cellStyle name="Millares 156 2 2" xfId="52787" xr:uid="{78FC48AF-0310-43B9-9C32-F39FCDAEABD6}"/>
    <cellStyle name="Millares 156 2 3" xfId="52061" xr:uid="{375783EF-6880-46F3-B67A-C07D24991C2D}"/>
    <cellStyle name="Millares 156 3" xfId="52786" xr:uid="{A8CF3B1F-2AF3-42DF-98C2-0112C8057D23}"/>
    <cellStyle name="Millares 156 4" xfId="52060" xr:uid="{D50A1E00-820D-462A-BC95-D91E9B50B6A3}"/>
    <cellStyle name="Millares 157" xfId="42469" xr:uid="{69B66943-B33C-4A3B-81D3-75464EA329C7}"/>
    <cellStyle name="Millares 157 2" xfId="42470" xr:uid="{93077DC0-E079-4F21-B8E6-E4ECA9B1BF5C}"/>
    <cellStyle name="Millares 157 2 2" xfId="52789" xr:uid="{675BA641-3CBE-4C83-9FEC-BA524CE2F56A}"/>
    <cellStyle name="Millares 157 2 3" xfId="52063" xr:uid="{2B725445-1AFE-4433-AA73-F5B50C457DD5}"/>
    <cellStyle name="Millares 157 3" xfId="52788" xr:uid="{C4D98605-02E6-4F22-9220-9039EA519D76}"/>
    <cellStyle name="Millares 157 4" xfId="52062" xr:uid="{218139D4-B648-44AA-A1FF-96C126BD17C7}"/>
    <cellStyle name="Millares 158" xfId="42471" xr:uid="{B664B5B7-3B7F-4FE8-AF39-DDE2EBD467C8}"/>
    <cellStyle name="Millares 158 2" xfId="42472" xr:uid="{7AFBE5FD-2D01-41BC-821A-65BF71CEC0EF}"/>
    <cellStyle name="Millares 158 2 2" xfId="52791" xr:uid="{7024CF79-8439-4A42-A3F9-4947BCA8F185}"/>
    <cellStyle name="Millares 158 2 3" xfId="52065" xr:uid="{E6CAB8FB-7A8F-471F-8CA9-9E0967547F09}"/>
    <cellStyle name="Millares 158 3" xfId="52790" xr:uid="{355F351A-9F26-42B2-A5BD-B7D07CA9FF44}"/>
    <cellStyle name="Millares 158 4" xfId="52064" xr:uid="{60DF8CBF-6EE6-4146-9DE4-78B63F73B501}"/>
    <cellStyle name="Millares 159" xfId="42473" xr:uid="{0650F8D8-2B10-41AA-9B0E-D18A1563CC4E}"/>
    <cellStyle name="Millares 159 2" xfId="42474" xr:uid="{B84CB496-1662-4BE4-8F88-14A707A54FDE}"/>
    <cellStyle name="Millares 159 2 2" xfId="52793" xr:uid="{83D49588-A9DE-41B3-94C1-73A3BEE27A5A}"/>
    <cellStyle name="Millares 159 2 3" xfId="52067" xr:uid="{3176509C-697B-4177-9444-A46BF0D07AF5}"/>
    <cellStyle name="Millares 159 3" xfId="52792" xr:uid="{50BEC9F2-68F9-4654-AC14-6E95E9D80D02}"/>
    <cellStyle name="Millares 159 4" xfId="52066" xr:uid="{C9096016-1DEE-4AAB-98AB-A7B7B46037CE}"/>
    <cellStyle name="Millares 16" xfId="1606" xr:uid="{3A4C0CD6-5DC9-4696-9CD4-93710CF49559}"/>
    <cellStyle name="Millares 16 10" xfId="14582" xr:uid="{969FD304-3AB1-491D-9EA1-320E03ED0A8D}"/>
    <cellStyle name="Millares 16 10 10" xfId="14583" xr:uid="{4E532DAE-2FC5-41EF-89FE-B6ECA5D30E0C}"/>
    <cellStyle name="Millares 16 10 11" xfId="14584" xr:uid="{6863063C-D16A-4399-B559-BA3C40D0D21D}"/>
    <cellStyle name="Millares 16 10 12" xfId="14585" xr:uid="{B0117918-B631-4469-AE30-5C5C80028605}"/>
    <cellStyle name="Millares 16 10 13" xfId="14586" xr:uid="{F51043AE-8E0A-4D01-92EF-9063C2E566B7}"/>
    <cellStyle name="Millares 16 10 14" xfId="14587" xr:uid="{D2D1F088-C02C-4DE3-8FCA-935AB1055B8C}"/>
    <cellStyle name="Millares 16 10 15" xfId="14588" xr:uid="{F37EB4F1-B56F-47BE-84D6-5C203BE46F1D}"/>
    <cellStyle name="Millares 16 10 16" xfId="14589" xr:uid="{13D7AC58-4458-4074-9E88-2D593C24E2E6}"/>
    <cellStyle name="Millares 16 10 17" xfId="14590" xr:uid="{E97CBD38-52FC-47EF-9B24-BF168D4766B0}"/>
    <cellStyle name="Millares 16 10 2" xfId="14591" xr:uid="{CD0E0085-F6B9-41E6-A542-CF8170E5CA71}"/>
    <cellStyle name="Millares 16 10 3" xfId="14592" xr:uid="{28692311-1992-4C43-AC81-E777B53E2FF5}"/>
    <cellStyle name="Millares 16 10 4" xfId="14593" xr:uid="{F9D150DA-2A95-445C-83A6-3DF77D3E0A3D}"/>
    <cellStyle name="Millares 16 10 5" xfId="14594" xr:uid="{908B4963-1712-4333-936D-9954D29502A1}"/>
    <cellStyle name="Millares 16 10 6" xfId="14595" xr:uid="{EB2D0F9B-7564-41C2-B5C2-3E05EB878981}"/>
    <cellStyle name="Millares 16 10 7" xfId="14596" xr:uid="{984BE86C-E87E-449E-9A64-1D0E16808705}"/>
    <cellStyle name="Millares 16 10 8" xfId="14597" xr:uid="{6D9FE7A1-C604-4C9C-AF2E-C0B01524DC61}"/>
    <cellStyle name="Millares 16 10 9" xfId="14598" xr:uid="{5D69CD5A-8128-4A81-AF30-3D12BF7528CA}"/>
    <cellStyle name="Millares 16 10_Margen" xfId="42475" xr:uid="{BEE19759-3BF9-49DB-9FBD-979699D9B787}"/>
    <cellStyle name="Millares 16 100" xfId="14599" xr:uid="{FEFB3436-5B94-4F0F-A23C-EDAB966FD12A}"/>
    <cellStyle name="Millares 16 101" xfId="14600" xr:uid="{3F86B902-C5A1-47CA-97F5-4A696A7E099B}"/>
    <cellStyle name="Millares 16 102" xfId="14601" xr:uid="{90DE6D00-B12C-4E42-92FC-0B7AE322FA09}"/>
    <cellStyle name="Millares 16 103" xfId="14602" xr:uid="{13648599-9DC3-418A-A20B-0AF13B171917}"/>
    <cellStyle name="Millares 16 104" xfId="14603" xr:uid="{29AC5D71-A3AB-4E24-846F-1B2114EFB9EF}"/>
    <cellStyle name="Millares 16 105" xfId="14604" xr:uid="{33932596-DD24-4068-A5D3-8BE5F7725FDC}"/>
    <cellStyle name="Millares 16 106" xfId="14605" xr:uid="{AC5AB299-D5A5-4990-BAB0-7E33249553AF}"/>
    <cellStyle name="Millares 16 107" xfId="48279" xr:uid="{0A8F2292-9B10-4EA2-90A6-D39A3D78682B}"/>
    <cellStyle name="Millares 16 108" xfId="48308" xr:uid="{AD606FC8-954A-4FE4-BA31-4C561DF57F88}"/>
    <cellStyle name="Millares 16 109" xfId="48336" xr:uid="{76DB6E19-6879-44F2-A374-6BE4E5C43273}"/>
    <cellStyle name="Millares 16 11" xfId="14606" xr:uid="{6C12CC2B-11C3-459D-8A74-418BF2FC65B8}"/>
    <cellStyle name="Millares 16 11 10" xfId="14607" xr:uid="{A66F6295-02B3-4275-83E6-A3499D6666CF}"/>
    <cellStyle name="Millares 16 11 11" xfId="14608" xr:uid="{7E0DE3CF-021F-4332-9276-621A3B4FE574}"/>
    <cellStyle name="Millares 16 11 12" xfId="14609" xr:uid="{F7FBE45D-7D5B-46E8-B238-B899D29C1689}"/>
    <cellStyle name="Millares 16 11 13" xfId="14610" xr:uid="{984D5AA0-CB86-45C7-8260-B2CD475A94B6}"/>
    <cellStyle name="Millares 16 11 14" xfId="14611" xr:uid="{90F53AE0-D14B-48C6-A492-78A46197D80F}"/>
    <cellStyle name="Millares 16 11 15" xfId="14612" xr:uid="{8728F5F5-2B39-4409-9FCA-4C0A372C19CA}"/>
    <cellStyle name="Millares 16 11 16" xfId="14613" xr:uid="{A2792078-34C0-4679-B94B-82D62A994FCC}"/>
    <cellStyle name="Millares 16 11 17" xfId="14614" xr:uid="{C562134C-8D7F-4742-89DF-9DD7E81EE4F7}"/>
    <cellStyle name="Millares 16 11 2" xfId="14615" xr:uid="{31A03FB5-7AA8-4D73-B52C-B0B879A7E793}"/>
    <cellStyle name="Millares 16 11 3" xfId="14616" xr:uid="{00E4E366-6F7E-47CD-AE39-F9993E78F8E7}"/>
    <cellStyle name="Millares 16 11 4" xfId="14617" xr:uid="{BEC9F924-4DBB-4428-90DC-BFBBCE96267D}"/>
    <cellStyle name="Millares 16 11 5" xfId="14618" xr:uid="{8E468B8D-0624-4988-861B-D58A9EA51031}"/>
    <cellStyle name="Millares 16 11 6" xfId="14619" xr:uid="{C9B66BD2-8CDF-42AC-AFF8-BF222D1791B4}"/>
    <cellStyle name="Millares 16 11 7" xfId="14620" xr:uid="{7A128A24-A58C-43E9-AEC6-88A002DBD64B}"/>
    <cellStyle name="Millares 16 11 8" xfId="14621" xr:uid="{05D39ECF-8942-4775-B14A-2E058345ACE1}"/>
    <cellStyle name="Millares 16 11 9" xfId="14622" xr:uid="{E38A6A3E-B3B1-4ECA-93D5-BF9C8252D304}"/>
    <cellStyle name="Millares 16 11_Margen" xfId="42476" xr:uid="{A3F5E0E6-2526-49DA-BE87-6093FE78CF5C}"/>
    <cellStyle name="Millares 16 110" xfId="48364" xr:uid="{B5BF0848-C266-4481-AD2B-70EA11ADF1E5}"/>
    <cellStyle name="Millares 16 111" xfId="48391" xr:uid="{4C6FC114-6C34-4A03-B02F-AA215E057EEE}"/>
    <cellStyle name="Millares 16 112" xfId="48417" xr:uid="{A279B49C-C186-4F7F-AC36-79DF500A8C3C}"/>
    <cellStyle name="Millares 16 113" xfId="48444" xr:uid="{DD2E8D7F-D4A8-47BA-B47C-118C6B5005FE}"/>
    <cellStyle name="Millares 16 114" xfId="48471" xr:uid="{5F1AAA42-2989-4A5C-B9E2-FC3F038F19BA}"/>
    <cellStyle name="Millares 16 115" xfId="48498" xr:uid="{AB4AA3C0-0055-47A2-9B41-BBB85E3C9486}"/>
    <cellStyle name="Millares 16 116" xfId="48525" xr:uid="{0DDA58DC-F0EA-45C5-B125-AE306888DECD}"/>
    <cellStyle name="Millares 16 117" xfId="48552" xr:uid="{85F270E3-C7B7-4854-85C8-3ACB812DED56}"/>
    <cellStyle name="Millares 16 118" xfId="48577" xr:uid="{A77D3EBE-04B1-4322-9FE9-E3F25A89A835}"/>
    <cellStyle name="Millares 16 119" xfId="48596" xr:uid="{F46780CF-4230-4E35-AF24-9AF3B9CC9D23}"/>
    <cellStyle name="Millares 16 12" xfId="14623" xr:uid="{283CAD3F-C3A7-4FEE-B6AB-82426F2C1129}"/>
    <cellStyle name="Millares 16 12 10" xfId="14624" xr:uid="{F2F6F4BD-14D5-453F-A4E0-0230A87CCBFA}"/>
    <cellStyle name="Millares 16 12 11" xfId="14625" xr:uid="{DCED90BE-D07E-4F6E-846A-47698858B197}"/>
    <cellStyle name="Millares 16 12 12" xfId="14626" xr:uid="{29D9E670-9BD5-426D-B639-0F4AD2D00D64}"/>
    <cellStyle name="Millares 16 12 13" xfId="14627" xr:uid="{FCCAB423-EE86-4152-B7E2-28F0DC902FEB}"/>
    <cellStyle name="Millares 16 12 14" xfId="14628" xr:uid="{E7FBADA6-23D9-48DD-AD1F-8F294D5A3E0C}"/>
    <cellStyle name="Millares 16 12 15" xfId="14629" xr:uid="{29D9FBB0-469E-41AB-BF66-3BD0618281D4}"/>
    <cellStyle name="Millares 16 12 16" xfId="14630" xr:uid="{941375EE-5118-449D-91A4-099A44B0371A}"/>
    <cellStyle name="Millares 16 12 17" xfId="14631" xr:uid="{CE60E8B5-3437-4AD8-BEC0-846E47FC183A}"/>
    <cellStyle name="Millares 16 12 2" xfId="14632" xr:uid="{66B9304F-C23F-4D72-8059-BE7C0D98D690}"/>
    <cellStyle name="Millares 16 12 3" xfId="14633" xr:uid="{1E2DA01F-8CF9-44E8-B01E-6C50BC88E79C}"/>
    <cellStyle name="Millares 16 12 4" xfId="14634" xr:uid="{87572966-599F-45FD-B58F-3CFF80342B45}"/>
    <cellStyle name="Millares 16 12 5" xfId="14635" xr:uid="{3E29AA5E-5851-4A7C-A42B-DBA8BA85FC0D}"/>
    <cellStyle name="Millares 16 12 6" xfId="14636" xr:uid="{8FAA4A26-BDDC-4A51-B77E-9C62FF1C1804}"/>
    <cellStyle name="Millares 16 12 7" xfId="14637" xr:uid="{B85D9510-889F-4197-882E-FCFF3716E6CB}"/>
    <cellStyle name="Millares 16 12 8" xfId="14638" xr:uid="{B38ECFBC-A391-461E-B662-A4490BCB813D}"/>
    <cellStyle name="Millares 16 12 9" xfId="14639" xr:uid="{9DFEF101-7975-4DED-8272-5092D73F4927}"/>
    <cellStyle name="Millares 16 12_Margen" xfId="42477" xr:uid="{07C214BB-FD15-4CA9-83E7-0BA0EF2673C4}"/>
    <cellStyle name="Millares 16 120" xfId="49719" xr:uid="{A011576F-6786-425E-8E57-082E0012B3E3}"/>
    <cellStyle name="Millares 16 121" xfId="49880" xr:uid="{CC16A31D-AB8B-43A8-8964-D6D34A044924}"/>
    <cellStyle name="Millares 16 13" xfId="14640" xr:uid="{4EFB4432-A107-42D7-B029-BD97967D3663}"/>
    <cellStyle name="Millares 16 13 10" xfId="14641" xr:uid="{1DC7FA7F-D44D-46A5-AEF2-CDED09682F90}"/>
    <cellStyle name="Millares 16 13 11" xfId="14642" xr:uid="{0D85034F-AFCB-4F11-B88B-6359A2600CBF}"/>
    <cellStyle name="Millares 16 13 12" xfId="14643" xr:uid="{7B4BCB67-C378-4F51-BE5A-C5995087302C}"/>
    <cellStyle name="Millares 16 13 13" xfId="14644" xr:uid="{0622FDD7-30FE-42DE-939B-45BFE9A24B52}"/>
    <cellStyle name="Millares 16 13 14" xfId="14645" xr:uid="{CC8ED801-9970-4634-92D0-923088F0A4AD}"/>
    <cellStyle name="Millares 16 13 15" xfId="14646" xr:uid="{743723C1-422A-430A-9555-B6E701D818A8}"/>
    <cellStyle name="Millares 16 13 16" xfId="14647" xr:uid="{109F6DED-8923-438F-A199-04F14002F0E2}"/>
    <cellStyle name="Millares 16 13 17" xfId="14648" xr:uid="{E468A8F6-442F-4F62-B15A-37E64353E34F}"/>
    <cellStyle name="Millares 16 13 2" xfId="14649" xr:uid="{2C48B43C-75FF-4B8A-9A74-3BBC90BA460D}"/>
    <cellStyle name="Millares 16 13 3" xfId="14650" xr:uid="{659D5418-8A16-485B-A6C0-29603B8E1025}"/>
    <cellStyle name="Millares 16 13 4" xfId="14651" xr:uid="{BCDB9E55-D442-4C98-9F9D-B1F6B768863F}"/>
    <cellStyle name="Millares 16 13 5" xfId="14652" xr:uid="{96F33EAF-AF1A-401B-A46F-5C9E8AD8D25B}"/>
    <cellStyle name="Millares 16 13 6" xfId="14653" xr:uid="{9A64A3D5-5D53-42DA-8F68-E558EB56DD24}"/>
    <cellStyle name="Millares 16 13 7" xfId="14654" xr:uid="{244D468E-A7E2-4618-9E81-6EB29A9D3FAD}"/>
    <cellStyle name="Millares 16 13 8" xfId="14655" xr:uid="{10E992C2-F273-40A3-92BD-5FC741729D39}"/>
    <cellStyle name="Millares 16 13 9" xfId="14656" xr:uid="{01EB9BB1-D95A-4B29-A10D-F973F2FFB7A0}"/>
    <cellStyle name="Millares 16 13_Margen" xfId="42478" xr:uid="{8361001C-45C8-4A1A-A72C-7BB1EC4DFC8D}"/>
    <cellStyle name="Millares 16 14" xfId="14657" xr:uid="{E141B764-67D0-430D-A56C-9B17B4FDBF75}"/>
    <cellStyle name="Millares 16 14 10" xfId="14658" xr:uid="{4B22E8D3-1B1B-4E4A-87AC-802CEFD78929}"/>
    <cellStyle name="Millares 16 14 11" xfId="14659" xr:uid="{38AAB4B6-8BEA-4628-A5AD-C442A19A8F6E}"/>
    <cellStyle name="Millares 16 14 12" xfId="14660" xr:uid="{31FFBFBD-8919-4094-AAB3-9A75E0233883}"/>
    <cellStyle name="Millares 16 14 13" xfId="14661" xr:uid="{D2048B0A-5688-4858-BA9E-DE2F135EAC69}"/>
    <cellStyle name="Millares 16 14 14" xfId="14662" xr:uid="{7A4B6D6C-4BAA-492B-8E56-E7A8A6E87664}"/>
    <cellStyle name="Millares 16 14 15" xfId="14663" xr:uid="{D54C9487-AED3-4E60-AF5E-C671B29A0EE2}"/>
    <cellStyle name="Millares 16 14 16" xfId="14664" xr:uid="{D5E01CBF-2B34-46BB-B518-E8D49F161992}"/>
    <cellStyle name="Millares 16 14 17" xfId="14665" xr:uid="{535F80DA-0EC8-456C-BE6B-925DFE1C8314}"/>
    <cellStyle name="Millares 16 14 2" xfId="14666" xr:uid="{614708E7-A757-4F82-8D76-CDD68693A288}"/>
    <cellStyle name="Millares 16 14 3" xfId="14667" xr:uid="{9D2F97C9-4FEF-4194-8B45-78267197CE30}"/>
    <cellStyle name="Millares 16 14 4" xfId="14668" xr:uid="{AF2928BC-F971-4D75-97CE-6DE97D780271}"/>
    <cellStyle name="Millares 16 14 5" xfId="14669" xr:uid="{BDE9273F-E3CB-4A0F-AA75-FFDA0CAB0414}"/>
    <cellStyle name="Millares 16 14 6" xfId="14670" xr:uid="{6A33D1BF-70C1-448E-A069-08B99989C0B8}"/>
    <cellStyle name="Millares 16 14 7" xfId="14671" xr:uid="{7F8E13AF-8522-42DB-B86D-C079830F8957}"/>
    <cellStyle name="Millares 16 14 8" xfId="14672" xr:uid="{43AEA6C9-8CB4-40A3-9E02-8614BC4B793E}"/>
    <cellStyle name="Millares 16 14 9" xfId="14673" xr:uid="{0218FBD7-DB62-4F0A-A9D0-8F7B99C16401}"/>
    <cellStyle name="Millares 16 14_Margen" xfId="42479" xr:uid="{9BAD7B5C-39DA-4261-A6FC-593DF18C3216}"/>
    <cellStyle name="Millares 16 15" xfId="14674" xr:uid="{94EE97C0-88A4-4A5B-AAB0-A1C2BCAABB81}"/>
    <cellStyle name="Millares 16 15 10" xfId="14675" xr:uid="{9D7C8392-5D99-41F0-993D-59678922F2A4}"/>
    <cellStyle name="Millares 16 15 11" xfId="14676" xr:uid="{66312E57-3858-43F9-BE36-56ED80411D49}"/>
    <cellStyle name="Millares 16 15 12" xfId="14677" xr:uid="{E657184A-A96A-43EB-879D-08842EE3A99B}"/>
    <cellStyle name="Millares 16 15 13" xfId="14678" xr:uid="{8B2CD0CB-9483-4D45-9650-3BDC3725266E}"/>
    <cellStyle name="Millares 16 15 14" xfId="14679" xr:uid="{A2631439-ABED-43F2-AF52-38EB6210D9D8}"/>
    <cellStyle name="Millares 16 15 15" xfId="14680" xr:uid="{2DE930B0-7181-40B8-8592-DCD35FB916C4}"/>
    <cellStyle name="Millares 16 15 16" xfId="14681" xr:uid="{C93ED20F-98A7-4003-92B3-4705501A7DDD}"/>
    <cellStyle name="Millares 16 15 17" xfId="14682" xr:uid="{DE6FE257-20DA-4C2B-B85C-48B9FD0F0F64}"/>
    <cellStyle name="Millares 16 15 2" xfId="14683" xr:uid="{05FF003E-84A0-4E89-90C0-343A8840FB05}"/>
    <cellStyle name="Millares 16 15 3" xfId="14684" xr:uid="{66E1CBA5-6007-4C29-B8B0-A8643D215A5B}"/>
    <cellStyle name="Millares 16 15 4" xfId="14685" xr:uid="{7325919A-A3A0-4BDE-B0F5-E79135A2B827}"/>
    <cellStyle name="Millares 16 15 5" xfId="14686" xr:uid="{245E86A3-6D0E-4DB0-8912-A83F938B3E22}"/>
    <cellStyle name="Millares 16 15 6" xfId="14687" xr:uid="{0F22901C-9529-4DFB-9F7D-8776630B3A46}"/>
    <cellStyle name="Millares 16 15 7" xfId="14688" xr:uid="{DE21EDED-51B3-4985-A7CB-F60B2D567CD8}"/>
    <cellStyle name="Millares 16 15 8" xfId="14689" xr:uid="{AADD6342-4CAB-4E19-B5D0-B739B326108B}"/>
    <cellStyle name="Millares 16 15 9" xfId="14690" xr:uid="{6B66B16E-B22C-4071-B2BD-93520BE6F87D}"/>
    <cellStyle name="Millares 16 15_Margen" xfId="42480" xr:uid="{47A5EAFF-BA9F-4CCE-B5ED-43799F83DF06}"/>
    <cellStyle name="Millares 16 16" xfId="14691" xr:uid="{476CE2FC-AF9F-4608-AE54-3C5E7471EFBB}"/>
    <cellStyle name="Millares 16 16 10" xfId="14692" xr:uid="{52A5F295-B251-42E0-8D56-306EE8383813}"/>
    <cellStyle name="Millares 16 16 11" xfId="14693" xr:uid="{E9C4C4F7-269F-4390-9146-833F3DBCC743}"/>
    <cellStyle name="Millares 16 16 12" xfId="14694" xr:uid="{DF783202-9694-4F67-BB7E-04E3BD2811E5}"/>
    <cellStyle name="Millares 16 16 13" xfId="14695" xr:uid="{52A17539-8069-4AE4-B6DF-39A2A8D10D5B}"/>
    <cellStyle name="Millares 16 16 14" xfId="14696" xr:uid="{F3F90D15-73CB-4478-A3CF-4A68D7EDCE36}"/>
    <cellStyle name="Millares 16 16 15" xfId="14697" xr:uid="{1D407DFB-F90A-4846-9DC4-F433954FB135}"/>
    <cellStyle name="Millares 16 16 16" xfId="14698" xr:uid="{88C90CCB-7F0B-4F23-BB52-689D48296B48}"/>
    <cellStyle name="Millares 16 16 17" xfId="14699" xr:uid="{AEBB0F34-E3C7-433F-931B-7F57331EE98D}"/>
    <cellStyle name="Millares 16 16 2" xfId="14700" xr:uid="{0D2FDBD0-27E9-4739-9DA9-61507055CD29}"/>
    <cellStyle name="Millares 16 16 3" xfId="14701" xr:uid="{406781B7-6875-4514-BDA3-AC28F3E7DA27}"/>
    <cellStyle name="Millares 16 16 4" xfId="14702" xr:uid="{D52AC417-BF73-48FD-A26F-591E25B39598}"/>
    <cellStyle name="Millares 16 16 5" xfId="14703" xr:uid="{EC6DAFC7-B5BA-4CC1-ABC0-72BD79331EDE}"/>
    <cellStyle name="Millares 16 16 6" xfId="14704" xr:uid="{3C479A36-CF66-486D-834F-2AF4F3B549B1}"/>
    <cellStyle name="Millares 16 16 7" xfId="14705" xr:uid="{D26D3526-F7CC-470D-BB51-D6FF3C2A49E3}"/>
    <cellStyle name="Millares 16 16 8" xfId="14706" xr:uid="{BA7B3930-3350-46C5-BE5F-5CBCC246DD36}"/>
    <cellStyle name="Millares 16 16 9" xfId="14707" xr:uid="{587BBDD9-6AFC-4844-9744-4D7C80E1B85A}"/>
    <cellStyle name="Millares 16 16_Margen" xfId="42481" xr:uid="{0FABD3C6-44F8-464C-A9D9-0E0A0ADA786F}"/>
    <cellStyle name="Millares 16 17" xfId="14708" xr:uid="{4607FCCE-F5F6-4592-A88E-1771DBC05E9D}"/>
    <cellStyle name="Millares 16 18" xfId="14709" xr:uid="{5470D76F-1B19-45EF-9BE0-734917305E1B}"/>
    <cellStyle name="Millares 16 19" xfId="14710" xr:uid="{CB0CA65C-A4BD-40BA-85DB-3364248957D1}"/>
    <cellStyle name="Millares 16 2" xfId="14711" xr:uid="{6DE1BF76-FD05-4D6F-881F-089C78D28932}"/>
    <cellStyle name="Millares 16 2 10" xfId="14712" xr:uid="{BC4ADA95-FDDB-4528-9661-9341D937B985}"/>
    <cellStyle name="Millares 16 2 11" xfId="14713" xr:uid="{34394DD4-61FB-4E7F-8313-5A10683A884A}"/>
    <cellStyle name="Millares 16 2 12" xfId="14714" xr:uid="{EB918916-F2D1-46D6-A17A-4AFCC9213526}"/>
    <cellStyle name="Millares 16 2 13" xfId="14715" xr:uid="{BADC0FFA-1632-409E-9BE5-466782CD7675}"/>
    <cellStyle name="Millares 16 2 14" xfId="14716" xr:uid="{168D0E26-BAFB-4F34-BD22-D6E760397B53}"/>
    <cellStyle name="Millares 16 2 15" xfId="14717" xr:uid="{752CF52B-EE0C-480C-BAC6-8DF5B29D22A2}"/>
    <cellStyle name="Millares 16 2 16" xfId="14718" xr:uid="{2A874A87-7FA4-4164-8832-5FB9A537C8D9}"/>
    <cellStyle name="Millares 16 2 17" xfId="14719" xr:uid="{DE42A9C1-ED5E-4998-8D2B-3817723E59FD}"/>
    <cellStyle name="Millares 16 2 18" xfId="14720" xr:uid="{61E863F0-2E44-41D3-B2FA-8B03F1D80BCD}"/>
    <cellStyle name="Millares 16 2 19" xfId="14721" xr:uid="{5984A007-16D8-451E-8D37-7050D5F283B2}"/>
    <cellStyle name="Millares 16 2 2" xfId="14722" xr:uid="{0696D3B0-67AE-4625-BAD6-6B4FE73DEF6C}"/>
    <cellStyle name="Millares 16 2 2 10" xfId="14723" xr:uid="{ECE26972-8C6B-4129-A215-C4C1BDBCDB35}"/>
    <cellStyle name="Millares 16 2 2 11" xfId="14724" xr:uid="{DADFAEB0-FEAC-4801-B939-D7DDDEDC064E}"/>
    <cellStyle name="Millares 16 2 2 12" xfId="14725" xr:uid="{8C5A7252-B068-439C-8347-704EE94288D5}"/>
    <cellStyle name="Millares 16 2 2 13" xfId="14726" xr:uid="{5A6AE2C1-6205-4F24-8C64-70D36D58E8F9}"/>
    <cellStyle name="Millares 16 2 2 14" xfId="14727" xr:uid="{8F842ABF-785D-42B3-B8E6-061D5E0A4BB0}"/>
    <cellStyle name="Millares 16 2 2 15" xfId="14728" xr:uid="{7FFDEE2C-8EEC-487F-8AE3-499EEDF80A64}"/>
    <cellStyle name="Millares 16 2 2 16" xfId="49721" xr:uid="{58D4A6BA-C351-4025-A4BB-74C344DEC03E}"/>
    <cellStyle name="Millares 16 2 2 2" xfId="14729" xr:uid="{F3C71248-BFC6-4C79-AA70-558DE0DEC026}"/>
    <cellStyle name="Millares 16 2 2 2 2" xfId="52796" xr:uid="{DF542184-5930-4B9B-8345-783001DADA33}"/>
    <cellStyle name="Millares 16 2 2 3" xfId="14730" xr:uid="{3B0FE06E-2638-45A7-9BC9-124D4196BB2D}"/>
    <cellStyle name="Millares 16 2 2 3 2" xfId="52070" xr:uid="{B5B5D050-6174-454D-A14D-A481A5785F7E}"/>
    <cellStyle name="Millares 16 2 2 4" xfId="14731" xr:uid="{295FBE89-D39E-4B28-AA0E-438E3A8F6156}"/>
    <cellStyle name="Millares 16 2 2 5" xfId="14732" xr:uid="{9809A52F-9C46-48D3-9C10-25DF88DCE936}"/>
    <cellStyle name="Millares 16 2 2 6" xfId="14733" xr:uid="{FFE43E07-3D0B-4CC3-8534-5243C2EB3F22}"/>
    <cellStyle name="Millares 16 2 2 7" xfId="14734" xr:uid="{B001BD24-2638-4D1D-A9C3-A2FA5EFAE434}"/>
    <cellStyle name="Millares 16 2 2 8" xfId="14735" xr:uid="{F22F298E-8D26-4046-AC48-D77D8EE642E7}"/>
    <cellStyle name="Millares 16 2 2 9" xfId="14736" xr:uid="{75459CBD-D32B-4FA2-813C-0F0AEB1402AB}"/>
    <cellStyle name="Millares 16 2 2_Margen" xfId="42482" xr:uid="{80CC8C06-037D-4CF0-BA07-0CC12311C049}"/>
    <cellStyle name="Millares 16 2 20" xfId="14737" xr:uid="{92C9621C-6D83-49A9-8696-82A9E92B9B80}"/>
    <cellStyle name="Millares 16 2 21" xfId="14738" xr:uid="{6023FBF4-1C4D-4999-B8F1-5FA09BAB4586}"/>
    <cellStyle name="Millares 16 2 22" xfId="14739" xr:uid="{E97CBC57-69FD-490A-B630-73249F86F1B3}"/>
    <cellStyle name="Millares 16 2 23" xfId="49720" xr:uid="{6DE271EF-C973-4966-9F7D-994DE5D03326}"/>
    <cellStyle name="Millares 16 2 3" xfId="14740" xr:uid="{093124B8-BB0E-4458-A434-F2CF895453E2}"/>
    <cellStyle name="Millares 16 2 3 2" xfId="53232" xr:uid="{136FDC84-9E29-4F92-A380-3134280D729D}"/>
    <cellStyle name="Millares 16 2 3 3" xfId="52512" xr:uid="{F197C1C7-0145-4F81-BB83-9C7BA666E756}"/>
    <cellStyle name="Millares 16 2 3 4" xfId="50498" xr:uid="{4CA9AC99-F011-4759-B258-EEBC043D8C07}"/>
    <cellStyle name="Millares 16 2 4" xfId="14741" xr:uid="{2EEAA74D-0BC6-42FA-9EFE-F9E706661BB5}"/>
    <cellStyle name="Millares 16 2 4 2" xfId="52795" xr:uid="{5B6AC6A9-68AA-43B4-A314-843C7981E65D}"/>
    <cellStyle name="Millares 16 2 5" xfId="14742" xr:uid="{499197FE-F018-4B5B-835C-C8E39B090887}"/>
    <cellStyle name="Millares 16 2 5 2" xfId="52069" xr:uid="{33B37DA7-6E72-4A2E-AD7D-253A58360B77}"/>
    <cellStyle name="Millares 16 2 6" xfId="14743" xr:uid="{CC55F812-ED9A-431C-9A86-3703803F1A4B}"/>
    <cellStyle name="Millares 16 2 7" xfId="14744" xr:uid="{959C23BE-E4D8-4016-9AC4-3DE82B691303}"/>
    <cellStyle name="Millares 16 2 8" xfId="14745" xr:uid="{331794EE-1276-404A-8012-5A7229B1805A}"/>
    <cellStyle name="Millares 16 2 9" xfId="14746" xr:uid="{8BFF20D0-4E81-418A-A344-F638E63363DA}"/>
    <cellStyle name="Millares 16 2 9 2" xfId="14747" xr:uid="{6D1E9C28-DE71-4AF5-9DEC-293C72775011}"/>
    <cellStyle name="Millares 16 2 9_Margen" xfId="42483" xr:uid="{2CFACE32-0F82-4D82-B651-6299B14AF3C5}"/>
    <cellStyle name="Millares 16 2_Margen" xfId="42484" xr:uid="{60581778-C05C-4321-B357-91F1FA365F05}"/>
    <cellStyle name="Millares 16 20" xfId="14748" xr:uid="{209C0BB2-6BB2-438D-A210-62CD402E5D72}"/>
    <cellStyle name="Millares 16 21" xfId="14749" xr:uid="{7E813542-E3CF-4F87-ACB5-9AE9D832E583}"/>
    <cellStyle name="Millares 16 22" xfId="14750" xr:uid="{511BE625-CF26-45B0-80B5-BD82E3AB80A4}"/>
    <cellStyle name="Millares 16 23" xfId="14751" xr:uid="{A52F1074-59D2-451C-A2AA-A25F29AA2D53}"/>
    <cellStyle name="Millares 16 24" xfId="14752" xr:uid="{7BEF8908-F2BB-4D87-ABE0-AD21639DB9FB}"/>
    <cellStyle name="Millares 16 25" xfId="14753" xr:uid="{338C1355-9421-47DE-AF67-3A51D9B86DFE}"/>
    <cellStyle name="Millares 16 26" xfId="14754" xr:uid="{D6C41045-F4DD-4B45-AB41-8385357674B5}"/>
    <cellStyle name="Millares 16 27" xfId="14755" xr:uid="{845DFDE5-CFFD-42B2-A442-69D03B9A6841}"/>
    <cellStyle name="Millares 16 28" xfId="14756" xr:uid="{41E6A7A9-DEA3-4451-A9A4-09387D62CE6A}"/>
    <cellStyle name="Millares 16 29" xfId="14757" xr:uid="{0E582F79-BF4B-43C0-B810-61D084A3D51F}"/>
    <cellStyle name="Millares 16 3" xfId="14758" xr:uid="{891E45D6-54AC-4CF5-9472-0C0AC1973801}"/>
    <cellStyle name="Millares 16 3 10" xfId="14759" xr:uid="{1DC3DD26-ADD3-48A2-8869-0E5453776DA7}"/>
    <cellStyle name="Millares 16 3 11" xfId="14760" xr:uid="{AF4220EC-E3C5-41E4-A356-EE4B12D9BD24}"/>
    <cellStyle name="Millares 16 3 12" xfId="14761" xr:uid="{EBA57F02-621D-4CBE-B90A-351CA13F2215}"/>
    <cellStyle name="Millares 16 3 13" xfId="14762" xr:uid="{5B8291CD-572E-471F-A2D9-354286562CB2}"/>
    <cellStyle name="Millares 16 3 14" xfId="14763" xr:uid="{730CB1CB-BFB3-48A1-8D29-2E3120DE8406}"/>
    <cellStyle name="Millares 16 3 15" xfId="14764" xr:uid="{9DF2C66A-5CB6-4E99-B4F4-13DBD442C7B4}"/>
    <cellStyle name="Millares 16 3 16" xfId="14765" xr:uid="{24D46BF6-6B8B-47E5-87BD-D6D08A0B59DE}"/>
    <cellStyle name="Millares 16 3 17" xfId="49722" xr:uid="{017F38CA-F232-45D6-A79D-3933C7A9D430}"/>
    <cellStyle name="Millares 16 3 2" xfId="14766" xr:uid="{6F4A0360-B7E3-48B7-99B4-E621AE4079E4}"/>
    <cellStyle name="Millares 16 3 2 2" xfId="14767" xr:uid="{B3B64C7D-0B06-4374-9409-2C63E6A4CBC9}"/>
    <cellStyle name="Millares 16 3 2 2 2" xfId="52798" xr:uid="{81360F32-9615-4F07-86A7-4566DFA44DDE}"/>
    <cellStyle name="Millares 16 3 2 3" xfId="52072" xr:uid="{E94A2EF0-4FC6-460D-A530-626CA0B1AA80}"/>
    <cellStyle name="Millares 16 3 2 4" xfId="49723" xr:uid="{632C46AB-42D6-4640-AE4D-0B65ACF583EB}"/>
    <cellStyle name="Millares 16 3 2_Margen" xfId="42485" xr:uid="{F18679DE-7335-4D7D-95DC-719A398FE532}"/>
    <cellStyle name="Millares 16 3 3" xfId="14768" xr:uid="{E5EBBBB9-9742-4708-B4E2-C22BFCA36EA9}"/>
    <cellStyle name="Millares 16 3 3 2" xfId="53233" xr:uid="{EC47597E-74EE-494A-8FDF-FE6717B2FD81}"/>
    <cellStyle name="Millares 16 3 3 3" xfId="52513" xr:uid="{983F42EF-4B89-4E74-9A23-A9CA44C10185}"/>
    <cellStyle name="Millares 16 3 3 4" xfId="50499" xr:uid="{61C62F4E-FEC0-44E5-983F-3CBD44F6D454}"/>
    <cellStyle name="Millares 16 3 4" xfId="14769" xr:uid="{9FE3AEF2-B4AE-4827-AE9B-A07FD6A6DB44}"/>
    <cellStyle name="Millares 16 3 4 2" xfId="52797" xr:uid="{A3BE5E27-2913-4D46-8EF8-A35BC6161349}"/>
    <cellStyle name="Millares 16 3 5" xfId="14770" xr:uid="{F43FB881-F7A3-433C-9130-FD55B43E88AF}"/>
    <cellStyle name="Millares 16 3 5 2" xfId="52071" xr:uid="{BE8D7008-3CEA-453B-ACE7-7B1169535C38}"/>
    <cellStyle name="Millares 16 3 6" xfId="14771" xr:uid="{EAEE6BAD-7421-4919-80D9-B49C448814B6}"/>
    <cellStyle name="Millares 16 3 7" xfId="14772" xr:uid="{00A3C66F-2D10-4D83-B341-77ADB66F9D76}"/>
    <cellStyle name="Millares 16 3 8" xfId="14773" xr:uid="{B195D0A3-A08D-4617-B2C7-7DB817FF41DA}"/>
    <cellStyle name="Millares 16 3 9" xfId="14774" xr:uid="{17558541-A525-45E0-A5F6-104B28BE9C2F}"/>
    <cellStyle name="Millares 16 3_Margen" xfId="42486" xr:uid="{D44B4B47-A054-4EC0-9424-C69E37D6785B}"/>
    <cellStyle name="Millares 16 30" xfId="14775" xr:uid="{25D22F09-F1C2-4981-8A9D-E79A71D01D7B}"/>
    <cellStyle name="Millares 16 31" xfId="14776" xr:uid="{46064BD5-D23F-4D1F-A094-9ACE5380280E}"/>
    <cellStyle name="Millares 16 32" xfId="14777" xr:uid="{A6150A14-1977-48C6-9265-C969422F55D7}"/>
    <cellStyle name="Millares 16 33" xfId="14778" xr:uid="{656D1902-883C-4138-8C2D-6E58081CF9D0}"/>
    <cellStyle name="Millares 16 34" xfId="14779" xr:uid="{38111E91-5493-4EB9-AB02-79E72D1838DB}"/>
    <cellStyle name="Millares 16 35" xfId="14780" xr:uid="{B1AEED34-976B-4D79-9EA0-623380FCAF32}"/>
    <cellStyle name="Millares 16 36" xfId="14781" xr:uid="{BF51F228-0F27-4F60-8B7F-9C97B268529A}"/>
    <cellStyle name="Millares 16 37" xfId="14782" xr:uid="{AE997097-30EE-4289-B1A4-9073DEF2EB74}"/>
    <cellStyle name="Millares 16 38" xfId="14783" xr:uid="{829D4793-D481-4C9E-A277-2392C8B9A662}"/>
    <cellStyle name="Millares 16 39" xfId="14784" xr:uid="{756D1A26-97F2-49C8-9246-8A18B6119C7E}"/>
    <cellStyle name="Millares 16 4" xfId="14785" xr:uid="{2FC3DC0E-84E4-4C38-81D8-450F4E6A1479}"/>
    <cellStyle name="Millares 16 4 10" xfId="14786" xr:uid="{5BA7EFC9-A059-4A0B-A96B-4D405C752517}"/>
    <cellStyle name="Millares 16 4 11" xfId="14787" xr:uid="{517EAF53-4820-471C-8598-4EDEFDE72397}"/>
    <cellStyle name="Millares 16 4 12" xfId="14788" xr:uid="{22E4A992-982B-44FD-88C7-A46BB6B18F10}"/>
    <cellStyle name="Millares 16 4 13" xfId="14789" xr:uid="{C25C6795-6E62-48C4-A197-09E6F1093881}"/>
    <cellStyle name="Millares 16 4 14" xfId="14790" xr:uid="{03FF318F-D278-4C9F-A9A1-0315F670F252}"/>
    <cellStyle name="Millares 16 4 15" xfId="14791" xr:uid="{6191DB6A-BB94-4E1C-ADAF-2E116117D243}"/>
    <cellStyle name="Millares 16 4 16" xfId="49724" xr:uid="{E430263C-66F6-4B95-8A89-656A00FC1963}"/>
    <cellStyle name="Millares 16 4 2" xfId="14792" xr:uid="{3212645A-2759-4ED6-9D36-6AC81C407584}"/>
    <cellStyle name="Millares 16 4 2 2" xfId="52799" xr:uid="{007704A4-7217-4AED-9E41-1B95CFF55993}"/>
    <cellStyle name="Millares 16 4 3" xfId="14793" xr:uid="{7C5193CD-CFDE-4D49-970A-8766032E7425}"/>
    <cellStyle name="Millares 16 4 3 2" xfId="52073" xr:uid="{D7A0F454-2726-482C-93FA-50C5267011DD}"/>
    <cellStyle name="Millares 16 4 4" xfId="14794" xr:uid="{361580A5-E4E7-4B12-8B3D-9D6AE1F9C3CA}"/>
    <cellStyle name="Millares 16 4 5" xfId="14795" xr:uid="{C9C2500C-CC6C-42FB-A50A-FF60ED258BCE}"/>
    <cellStyle name="Millares 16 4 6" xfId="14796" xr:uid="{6D4DDD33-0D00-4B00-B39E-00906CE349A5}"/>
    <cellStyle name="Millares 16 4 7" xfId="14797" xr:uid="{8C2F4B37-2950-4C97-97B8-07378E883461}"/>
    <cellStyle name="Millares 16 4 8" xfId="14798" xr:uid="{976E07D9-CA32-4821-945A-202A498CDCA9}"/>
    <cellStyle name="Millares 16 4 9" xfId="14799" xr:uid="{31841501-23F3-4957-BAE3-FFFC987E2CA9}"/>
    <cellStyle name="Millares 16 4_Margen" xfId="42487" xr:uid="{11FA4E0B-8A01-48AD-AD21-5F87086F1E32}"/>
    <cellStyle name="Millares 16 40" xfId="14800" xr:uid="{6176B9F0-6025-424E-9092-4259011E14C6}"/>
    <cellStyle name="Millares 16 41" xfId="14801" xr:uid="{E7372FB8-CA8F-4F9D-B875-94BDC1DF19D6}"/>
    <cellStyle name="Millares 16 42" xfId="14802" xr:uid="{90414ACA-979F-4B19-91EF-7ED9E5E099BD}"/>
    <cellStyle name="Millares 16 43" xfId="14803" xr:uid="{9645C51C-F56D-4EA7-8F62-3473DD982D80}"/>
    <cellStyle name="Millares 16 44" xfId="14804" xr:uid="{3F8F902A-D68B-448E-BFA6-6ABB677A01AD}"/>
    <cellStyle name="Millares 16 45" xfId="14805" xr:uid="{FF5C71EC-8104-4435-9934-F41DF395B501}"/>
    <cellStyle name="Millares 16 46" xfId="14806" xr:uid="{18507902-8A8A-415F-B990-D7A8FDE147A2}"/>
    <cellStyle name="Millares 16 47" xfId="14807" xr:uid="{0B4502D7-F176-49C5-B1EB-174E0E76943E}"/>
    <cellStyle name="Millares 16 48" xfId="14808" xr:uid="{43DE2F28-0CD0-4351-AC44-C8386454BE8A}"/>
    <cellStyle name="Millares 16 49" xfId="14809" xr:uid="{C826C994-D001-4B93-AF55-680B13A77ADC}"/>
    <cellStyle name="Millares 16 5" xfId="14810" xr:uid="{C63E87C1-1EF4-4EEC-8ED5-B23B178CAC9F}"/>
    <cellStyle name="Millares 16 5 10" xfId="14811" xr:uid="{32A85FF2-F8E9-48BC-B073-3507909D6013}"/>
    <cellStyle name="Millares 16 5 11" xfId="14812" xr:uid="{D80FCFE8-3CEE-43EB-978E-A93034EA9DA5}"/>
    <cellStyle name="Millares 16 5 12" xfId="14813" xr:uid="{DB3752FF-9268-49E6-A046-DB1BB7AA4B21}"/>
    <cellStyle name="Millares 16 5 13" xfId="14814" xr:uid="{180144A9-1555-43C4-8904-4849EB8A17BA}"/>
    <cellStyle name="Millares 16 5 14" xfId="14815" xr:uid="{329F9012-67C0-4291-88E3-783A35C0CEB0}"/>
    <cellStyle name="Millares 16 5 15" xfId="14816" xr:uid="{DBC66410-39EB-44C4-A57D-DE3A58D63609}"/>
    <cellStyle name="Millares 16 5 16" xfId="14817" xr:uid="{55E961B8-9DEC-4D15-BA72-6F1EB9B16F35}"/>
    <cellStyle name="Millares 16 5 17" xfId="14818" xr:uid="{87BCA7E9-004A-4862-9D46-44270EE0B606}"/>
    <cellStyle name="Millares 16 5 18" xfId="50497" xr:uid="{83876204-2A02-472F-8276-4B5CF8E4ED04}"/>
    <cellStyle name="Millares 16 5 2" xfId="14819" xr:uid="{0D720B86-9D11-4EEF-A236-8D8D851371C2}"/>
    <cellStyle name="Millares 16 5 2 2" xfId="53231" xr:uid="{0A26C242-385B-4B39-B4E6-DB47656C2761}"/>
    <cellStyle name="Millares 16 5 3" xfId="14820" xr:uid="{0B2FB1AD-0D45-4421-AB05-1A72A9F55208}"/>
    <cellStyle name="Millares 16 5 3 2" xfId="52511" xr:uid="{B5B0BB33-924C-43F7-B778-00A80F0136C6}"/>
    <cellStyle name="Millares 16 5 4" xfId="14821" xr:uid="{AF6C1044-4ADD-4CD2-9CD3-9D9BB11A92F9}"/>
    <cellStyle name="Millares 16 5 5" xfId="14822" xr:uid="{B33B538E-2BF2-4897-822B-D2FDDF473F1F}"/>
    <cellStyle name="Millares 16 5 6" xfId="14823" xr:uid="{F11FC86C-F1E7-4353-AC3D-7EBC3C3D245F}"/>
    <cellStyle name="Millares 16 5 7" xfId="14824" xr:uid="{501AF083-E092-410D-847E-8ABD4F740F5B}"/>
    <cellStyle name="Millares 16 5 8" xfId="14825" xr:uid="{6097ABE8-5478-4301-BF69-85CA88D10FA6}"/>
    <cellStyle name="Millares 16 5 9" xfId="14826" xr:uid="{795E2039-B59E-4F08-841A-F3B4636B75CC}"/>
    <cellStyle name="Millares 16 5_Margen" xfId="42488" xr:uid="{3D6F1C7B-8E68-4B79-AA4B-ACEF8F94F601}"/>
    <cellStyle name="Millares 16 50" xfId="14827" xr:uid="{6A2AAFBD-A604-4D0D-ADDB-ED176732ABF9}"/>
    <cellStyle name="Millares 16 51" xfId="14828" xr:uid="{AF135BE2-59B8-47B8-928C-DC79A3DDE7EC}"/>
    <cellStyle name="Millares 16 52" xfId="14829" xr:uid="{F82FE2F2-82D5-40C7-9D6A-F199B65CEEC9}"/>
    <cellStyle name="Millares 16 53" xfId="14830" xr:uid="{1D820599-DA61-44B0-9DD6-66F785CD5CC9}"/>
    <cellStyle name="Millares 16 54" xfId="14831" xr:uid="{D65897E1-B736-40DA-8916-01827F94E39C}"/>
    <cellStyle name="Millares 16 55" xfId="14832" xr:uid="{4560E703-46C4-459A-BCE0-82E8EE7A164D}"/>
    <cellStyle name="Millares 16 56" xfId="14833" xr:uid="{2B1FA776-B438-49D3-9F8E-EDF2C7B42E01}"/>
    <cellStyle name="Millares 16 57" xfId="14834" xr:uid="{1EBA670A-22F6-438E-B4F4-B80955AD0C85}"/>
    <cellStyle name="Millares 16 58" xfId="14835" xr:uid="{94DB6F2A-A159-4E63-9BF7-E6255EB3DB94}"/>
    <cellStyle name="Millares 16 59" xfId="14836" xr:uid="{1D545F35-8C82-4C01-AF61-FA13AB0DA0A0}"/>
    <cellStyle name="Millares 16 6" xfId="14837" xr:uid="{350B342C-1C8D-4756-A39D-C06668050513}"/>
    <cellStyle name="Millares 16 6 10" xfId="14838" xr:uid="{1626D738-3E88-4A55-82C6-8003336D1C1A}"/>
    <cellStyle name="Millares 16 6 11" xfId="14839" xr:uid="{40653896-5AE0-4916-ABA1-C78D02E72966}"/>
    <cellStyle name="Millares 16 6 12" xfId="14840" xr:uid="{88096C04-3B0A-4FA9-A428-6832DFEF63BC}"/>
    <cellStyle name="Millares 16 6 13" xfId="14841" xr:uid="{8D3149CD-5C95-4087-A8FD-FBE207567A38}"/>
    <cellStyle name="Millares 16 6 14" xfId="14842" xr:uid="{D0A7FBE4-ADD4-47D8-A70A-1CC55507829B}"/>
    <cellStyle name="Millares 16 6 15" xfId="14843" xr:uid="{7FC1A740-72D3-4637-848F-95110FD4EADB}"/>
    <cellStyle name="Millares 16 6 16" xfId="14844" xr:uid="{5DD12F4D-7A9A-41E6-B05C-851A0EEBAE13}"/>
    <cellStyle name="Millares 16 6 17" xfId="14845" xr:uid="{DDB9B3C6-E4B5-4753-A96A-329824AAFB01}"/>
    <cellStyle name="Millares 16 6 18" xfId="52794" xr:uid="{1D4354B4-FAB0-4BF4-980B-CB0610EEDF2E}"/>
    <cellStyle name="Millares 16 6 2" xfId="14846" xr:uid="{27C66805-81CA-486F-AFAD-527FCB4D05FE}"/>
    <cellStyle name="Millares 16 6 3" xfId="14847" xr:uid="{1BCEA5D4-B71A-4110-8FE3-6584A442D9A0}"/>
    <cellStyle name="Millares 16 6 4" xfId="14848" xr:uid="{B38FE9FC-8B01-4EF8-A0BE-E443744819FD}"/>
    <cellStyle name="Millares 16 6 5" xfId="14849" xr:uid="{FB489100-3C3E-48E9-AA0B-FE66A6338ADB}"/>
    <cellStyle name="Millares 16 6 6" xfId="14850" xr:uid="{B1619945-613B-42BF-90EE-D42C52E98B78}"/>
    <cellStyle name="Millares 16 6 7" xfId="14851" xr:uid="{75E83E94-EC78-4FD9-8FC8-7D98A17DAADE}"/>
    <cellStyle name="Millares 16 6 8" xfId="14852" xr:uid="{9D23A26E-736D-4D87-95B6-3727DC6BD561}"/>
    <cellStyle name="Millares 16 6 9" xfId="14853" xr:uid="{8BDB91F0-8EEC-45CA-BFEA-3DA860C5CB30}"/>
    <cellStyle name="Millares 16 6_Margen" xfId="42489" xr:uid="{2DC5869D-3A9C-43C4-9279-C02CFB855E56}"/>
    <cellStyle name="Millares 16 60" xfId="14854" xr:uid="{2BD70FEA-4EE9-4359-8587-C73C6F34793F}"/>
    <cellStyle name="Millares 16 61" xfId="14855" xr:uid="{9A4A9E65-2010-4564-8CF6-C557A673F7D6}"/>
    <cellStyle name="Millares 16 62" xfId="14856" xr:uid="{7EF3D19D-ADAA-426E-9886-47079B3CBFF2}"/>
    <cellStyle name="Millares 16 63" xfId="14857" xr:uid="{38FBA128-B47F-40B9-AA8E-4DD38D15AE78}"/>
    <cellStyle name="Millares 16 64" xfId="14858" xr:uid="{9877C0EC-9DDA-4C08-837A-4B0A80CF8174}"/>
    <cellStyle name="Millares 16 65" xfId="14859" xr:uid="{96CDD64B-CFFE-4028-8CDD-FEBDC1B46909}"/>
    <cellStyle name="Millares 16 66" xfId="14860" xr:uid="{00D6B6FB-CCF1-4840-929C-C9936C7709CD}"/>
    <cellStyle name="Millares 16 67" xfId="14861" xr:uid="{F2A88F94-917B-4E8F-92F3-33971E1C2DB3}"/>
    <cellStyle name="Millares 16 68" xfId="14862" xr:uid="{BFECF96A-C6B9-4683-9CC1-67D520A0A64A}"/>
    <cellStyle name="Millares 16 69" xfId="14863" xr:uid="{FB5EFC87-DFA2-4B97-9060-0ACC3E22C2EA}"/>
    <cellStyle name="Millares 16 7" xfId="14864" xr:uid="{B9335258-C557-4A1D-8FC9-87693BEAA9CC}"/>
    <cellStyle name="Millares 16 7 10" xfId="14865" xr:uid="{8BDEF834-EDB3-4877-BE5F-BFD25D8864C3}"/>
    <cellStyle name="Millares 16 7 11" xfId="14866" xr:uid="{76DC9B2D-C945-444E-AFA8-51324E87F825}"/>
    <cellStyle name="Millares 16 7 12" xfId="14867" xr:uid="{F928ECD7-7D45-4327-8872-6692F01264C5}"/>
    <cellStyle name="Millares 16 7 13" xfId="14868" xr:uid="{4C51A732-A5C1-44F9-BC99-40867C64334E}"/>
    <cellStyle name="Millares 16 7 14" xfId="14869" xr:uid="{A7EEF598-A5A9-4472-BC6F-BDE27D7BC9BC}"/>
    <cellStyle name="Millares 16 7 15" xfId="14870" xr:uid="{7830ECD1-A935-4140-BD4E-FE647F094D8F}"/>
    <cellStyle name="Millares 16 7 16" xfId="14871" xr:uid="{BF388D59-F541-490F-BA42-3C78149A52C8}"/>
    <cellStyle name="Millares 16 7 17" xfId="14872" xr:uid="{7786EBD5-D166-4C42-B95F-39AEBDEBE459}"/>
    <cellStyle name="Millares 16 7 18" xfId="52068" xr:uid="{446761EC-4171-44B0-9BE3-CFDBDB26AB31}"/>
    <cellStyle name="Millares 16 7 2" xfId="14873" xr:uid="{0ED7F32A-ACAB-4C48-BDBD-57D2C0DC10A8}"/>
    <cellStyle name="Millares 16 7 3" xfId="14874" xr:uid="{D85CE347-4092-4362-A744-6D4735E9DB41}"/>
    <cellStyle name="Millares 16 7 4" xfId="14875" xr:uid="{A78037BB-AAE4-45FB-9F7E-9D5967766671}"/>
    <cellStyle name="Millares 16 7 5" xfId="14876" xr:uid="{C6A61B21-0D85-4EEF-A01B-8D81A1FC3FB6}"/>
    <cellStyle name="Millares 16 7 6" xfId="14877" xr:uid="{5BC37A92-FEEA-4C5E-917B-742833FCE289}"/>
    <cellStyle name="Millares 16 7 7" xfId="14878" xr:uid="{65346AD5-2E24-4466-8BC2-0F044740D5CE}"/>
    <cellStyle name="Millares 16 7 8" xfId="14879" xr:uid="{E91A6E74-5DD7-4947-88B8-5163FEA24A7B}"/>
    <cellStyle name="Millares 16 7 9" xfId="14880" xr:uid="{35D5411F-9823-443A-9D72-5E2608342F0D}"/>
    <cellStyle name="Millares 16 7_Margen" xfId="42490" xr:uid="{F7D2211B-EED4-40D1-A26B-F8F40E57F73E}"/>
    <cellStyle name="Millares 16 70" xfId="14881" xr:uid="{57BE2A07-BDDE-4895-AA10-9B654688C3BE}"/>
    <cellStyle name="Millares 16 71" xfId="14882" xr:uid="{4ACBF72D-52E1-4BF2-8E37-E18891771B69}"/>
    <cellStyle name="Millares 16 72" xfId="14883" xr:uid="{17B9A085-A8CB-467A-A4A2-63A255088EFB}"/>
    <cellStyle name="Millares 16 73" xfId="14884" xr:uid="{5EC0FA74-0310-44F8-84C9-841559019C30}"/>
    <cellStyle name="Millares 16 74" xfId="14885" xr:uid="{7F83A0A4-8CD6-41E6-8637-82130880C2F9}"/>
    <cellStyle name="Millares 16 75" xfId="14886" xr:uid="{82F75389-7626-43EE-AF86-C937E9252AEB}"/>
    <cellStyle name="Millares 16 76" xfId="14887" xr:uid="{E4D30264-09C9-4751-82FA-BC0CE60A885D}"/>
    <cellStyle name="Millares 16 77" xfId="14888" xr:uid="{7D7E35D9-A622-4A72-A848-A2ECEE200188}"/>
    <cellStyle name="Millares 16 78" xfId="14889" xr:uid="{854B78D2-E022-485F-8B53-32B054791DEA}"/>
    <cellStyle name="Millares 16 79" xfId="14890" xr:uid="{9BF72600-89EB-45F6-98AF-21B4DC1FD772}"/>
    <cellStyle name="Millares 16 8" xfId="14891" xr:uid="{A65E846F-314D-40BB-8934-F7DD16DA22FA}"/>
    <cellStyle name="Millares 16 8 10" xfId="14892" xr:uid="{6596B884-AE3D-4047-921E-2B96E9D17D59}"/>
    <cellStyle name="Millares 16 8 11" xfId="14893" xr:uid="{A6A4AAC6-2149-4127-9BAE-1830C7D916CC}"/>
    <cellStyle name="Millares 16 8 12" xfId="14894" xr:uid="{23B60C94-13D4-4B05-B8CE-F4728E1CBD22}"/>
    <cellStyle name="Millares 16 8 13" xfId="14895" xr:uid="{6F50BEC2-0A47-4D6F-ACEF-55A07234B5C5}"/>
    <cellStyle name="Millares 16 8 14" xfId="14896" xr:uid="{F0B6F6AC-68DD-46A6-9E1C-E50319C01CB8}"/>
    <cellStyle name="Millares 16 8 15" xfId="14897" xr:uid="{A6DBAA1A-C90B-4249-AF8A-4A9657D411A0}"/>
    <cellStyle name="Millares 16 8 16" xfId="14898" xr:uid="{FA1DF209-9E05-404F-B702-F41A4E45450B}"/>
    <cellStyle name="Millares 16 8 17" xfId="14899" xr:uid="{99FCCF49-3BAA-4357-9AE5-D80DB36F9E9A}"/>
    <cellStyle name="Millares 16 8 2" xfId="14900" xr:uid="{18178201-9F56-4083-989A-C20AD19F49AC}"/>
    <cellStyle name="Millares 16 8 3" xfId="14901" xr:uid="{71A7FF5F-4830-46F0-B83E-9E2521AB10EE}"/>
    <cellStyle name="Millares 16 8 4" xfId="14902" xr:uid="{F9331EC8-51EA-4B44-BEF6-2188EA0922F9}"/>
    <cellStyle name="Millares 16 8 5" xfId="14903" xr:uid="{D11BBC0B-A587-4E31-80EF-BBEA0AD3F561}"/>
    <cellStyle name="Millares 16 8 6" xfId="14904" xr:uid="{76328791-DC47-4FDB-9549-8DF4A1B1D463}"/>
    <cellStyle name="Millares 16 8 7" xfId="14905" xr:uid="{13296796-CE34-415B-8B8C-8497FBEF0FB3}"/>
    <cellStyle name="Millares 16 8 8" xfId="14906" xr:uid="{1B2F12F7-79DA-4728-BDB9-FE4555F3EC8B}"/>
    <cellStyle name="Millares 16 8 9" xfId="14907" xr:uid="{9037AAF4-7A4B-4524-8004-B823E1AF0962}"/>
    <cellStyle name="Millares 16 8_Margen" xfId="42491" xr:uid="{600CF060-E138-4599-9858-2F093FF7D819}"/>
    <cellStyle name="Millares 16 80" xfId="14908" xr:uid="{7717797D-D61F-4B60-8341-162E9AC7A04C}"/>
    <cellStyle name="Millares 16 81" xfId="14909" xr:uid="{F9CE534E-7697-4992-8A1E-2758F197054F}"/>
    <cellStyle name="Millares 16 81 2" xfId="14910" xr:uid="{AFBFF65A-EAF1-4550-96FF-0C606B9476AF}"/>
    <cellStyle name="Millares 16 81_Margen" xfId="42492" xr:uid="{51D5EA90-A278-4E51-80D2-F7E5FBE42F10}"/>
    <cellStyle name="Millares 16 82" xfId="14911" xr:uid="{5A48E7ED-104F-4F0E-A8B5-222C7CABF0A0}"/>
    <cellStyle name="Millares 16 83" xfId="14912" xr:uid="{44608297-BACE-4810-B52E-84565BAFCC9C}"/>
    <cellStyle name="Millares 16 84" xfId="14913" xr:uid="{ADE7D1A0-5EDC-40B3-8D18-2F22D87B7118}"/>
    <cellStyle name="Millares 16 85" xfId="14914" xr:uid="{90E420A4-08FD-4881-BBD1-7C7142B9997F}"/>
    <cellStyle name="Millares 16 86" xfId="14915" xr:uid="{E7B5AC88-2F4F-45F0-BC78-B99C65038634}"/>
    <cellStyle name="Millares 16 87" xfId="14916" xr:uid="{1D988F4D-EA22-4F41-88BA-D50397FCEC6B}"/>
    <cellStyle name="Millares 16 88" xfId="14917" xr:uid="{0B1C9A2C-F2CA-4F0A-BEE7-B91DCC38EAEC}"/>
    <cellStyle name="Millares 16 89" xfId="14918" xr:uid="{D9430030-45B8-4D4C-8B57-31669DA22334}"/>
    <cellStyle name="Millares 16 9" xfId="14919" xr:uid="{D9A2DA11-FE66-45AB-AD71-5C723E9CA677}"/>
    <cellStyle name="Millares 16 9 10" xfId="14920" xr:uid="{57A14373-35C6-4115-97A6-1A4722FEB1BB}"/>
    <cellStyle name="Millares 16 9 11" xfId="14921" xr:uid="{FCA2958F-D35B-4506-9498-3377B73B7718}"/>
    <cellStyle name="Millares 16 9 12" xfId="14922" xr:uid="{7B991668-5773-4D61-82A4-E239EFD9541A}"/>
    <cellStyle name="Millares 16 9 13" xfId="14923" xr:uid="{7935B567-EA9B-4650-BF45-2DBCF7E4A16B}"/>
    <cellStyle name="Millares 16 9 14" xfId="14924" xr:uid="{BE00E1EE-6D14-425F-833B-635058233D30}"/>
    <cellStyle name="Millares 16 9 15" xfId="14925" xr:uid="{A8CDC816-4D2F-4DF0-B280-B1B2978CBD12}"/>
    <cellStyle name="Millares 16 9 16" xfId="14926" xr:uid="{BEA2D254-5F57-4CBC-9CB0-928A230124AE}"/>
    <cellStyle name="Millares 16 9 17" xfId="14927" xr:uid="{4F6686D8-13EE-4841-9647-8C1940479FCA}"/>
    <cellStyle name="Millares 16 9 2" xfId="14928" xr:uid="{D415CE28-6638-4ACB-AF60-82AD09347D0B}"/>
    <cellStyle name="Millares 16 9 3" xfId="14929" xr:uid="{F5149203-9C1A-4EFE-A6A9-C88B145E6CBF}"/>
    <cellStyle name="Millares 16 9 4" xfId="14930" xr:uid="{5AC28B2B-6B2F-4587-935E-75BB886C873B}"/>
    <cellStyle name="Millares 16 9 5" xfId="14931" xr:uid="{C5734066-F910-46CB-B392-889411CDBDC9}"/>
    <cellStyle name="Millares 16 9 6" xfId="14932" xr:uid="{AB5981B5-882B-4AED-884D-96551B8EE60D}"/>
    <cellStyle name="Millares 16 9 7" xfId="14933" xr:uid="{29759C59-F86A-4A28-940C-273450B17B11}"/>
    <cellStyle name="Millares 16 9 8" xfId="14934" xr:uid="{14218F5B-0B2F-45B8-ABAF-EEB621DB5D38}"/>
    <cellStyle name="Millares 16 9 9" xfId="14935" xr:uid="{FBFE0040-8895-4DE1-8984-3846EFC2F111}"/>
    <cellStyle name="Millares 16 9_Margen" xfId="42493" xr:uid="{D2E58F06-65E2-4C9F-B4C0-C9539A47DF1D}"/>
    <cellStyle name="Millares 16 90" xfId="14936" xr:uid="{29F66AFC-4D56-409A-854C-FC22BB14A720}"/>
    <cellStyle name="Millares 16 91" xfId="14937" xr:uid="{065CF2A4-A5C7-40AD-83BC-2D8FDB336111}"/>
    <cellStyle name="Millares 16 92" xfId="14938" xr:uid="{F91966B9-9B4E-4FE2-9080-75D6B7AC3402}"/>
    <cellStyle name="Millares 16 93" xfId="14939" xr:uid="{5A48E8A6-F731-44F7-9FB7-09EFF73E033B}"/>
    <cellStyle name="Millares 16 94" xfId="14940" xr:uid="{822B04CD-8281-4764-A134-0BA72A6C8CA6}"/>
    <cellStyle name="Millares 16 95" xfId="14941" xr:uid="{EE7116EA-4182-4BE8-B32B-09E2A0F2CADD}"/>
    <cellStyle name="Millares 16 96" xfId="14942" xr:uid="{64283E8C-F7DC-4223-B575-1DBCEFD31196}"/>
    <cellStyle name="Millares 16 97" xfId="14943" xr:uid="{6F208184-615C-41D8-9A93-8311865DD04B}"/>
    <cellStyle name="Millares 16 98" xfId="14944" xr:uid="{0F6DA48E-1D37-47E3-B41D-8B2636283539}"/>
    <cellStyle name="Millares 16 99" xfId="14945" xr:uid="{B6030A43-8E4B-4E11-B7A9-36E6D5B8DDB0}"/>
    <cellStyle name="Millares 16_Margen" xfId="42494" xr:uid="{4FF9C2D4-EF77-4EAD-B7AA-526D53E48980}"/>
    <cellStyle name="Millares 160" xfId="42495" xr:uid="{343417CD-6259-4158-9273-6129574FBCFC}"/>
    <cellStyle name="Millares 160 2" xfId="42496" xr:uid="{652A91E9-A953-44B9-8546-E304A4CE8CB6}"/>
    <cellStyle name="Millares 160 2 2" xfId="52801" xr:uid="{CC5712F6-0B68-4ABF-BBA2-6A07EE3EAA92}"/>
    <cellStyle name="Millares 160 2 3" xfId="52075" xr:uid="{D6E5E669-A13A-4CA1-85E5-E7336F053672}"/>
    <cellStyle name="Millares 160 3" xfId="52800" xr:uid="{24810562-1954-42FB-9107-2D76E4396E5E}"/>
    <cellStyle name="Millares 160 4" xfId="52074" xr:uid="{1D26F8FD-18AA-4263-AB25-9636B82A58A3}"/>
    <cellStyle name="Millares 161" xfId="42497" xr:uid="{628E9B8E-A635-4AD4-8DBB-A60EB23A6DE3}"/>
    <cellStyle name="Millares 161 2" xfId="42498" xr:uid="{2851AE6E-3DA2-4AAE-8BAC-2079E1AE0A9B}"/>
    <cellStyle name="Millares 161 2 2" xfId="52803" xr:uid="{7EDE9F3A-A908-4C52-BE56-35F5D07E2F45}"/>
    <cellStyle name="Millares 161 2 3" xfId="52077" xr:uid="{C7E1AD68-9785-4F5D-B7BB-F78A582359A7}"/>
    <cellStyle name="Millares 161 3" xfId="52802" xr:uid="{3F0BFF80-332E-4AF9-B477-4D45961EF5B9}"/>
    <cellStyle name="Millares 161 4" xfId="52076" xr:uid="{5305EC96-7B24-4ADF-959C-362392E0EC9B}"/>
    <cellStyle name="Millares 162" xfId="42499" xr:uid="{0C12B394-2EED-4A03-8E82-470331E010D8}"/>
    <cellStyle name="Millares 162 2" xfId="42500" xr:uid="{D8BB6576-A5AD-440F-8CEB-A562700E735E}"/>
    <cellStyle name="Millares 162 2 2" xfId="52805" xr:uid="{96C357FE-A029-404F-BFB6-53C028E6864A}"/>
    <cellStyle name="Millares 162 2 3" xfId="52079" xr:uid="{773C7A35-FA84-4514-9B3D-66A7B19C6C0F}"/>
    <cellStyle name="Millares 162 3" xfId="52804" xr:uid="{7C8E91F6-F184-4A4E-ACEE-F59AD14B8E60}"/>
    <cellStyle name="Millares 162 4" xfId="52078" xr:uid="{F9ADF116-E1AE-4665-A804-A806302A88FD}"/>
    <cellStyle name="Millares 163" xfId="42501" xr:uid="{9B6B5726-2FC6-41DA-B14E-6EE7F46C066A}"/>
    <cellStyle name="Millares 163 2" xfId="42502" xr:uid="{7EA86EB6-9AA3-4AB3-BE31-8A841CF89FAF}"/>
    <cellStyle name="Millares 163 2 2" xfId="52807" xr:uid="{E54DDEF0-E33D-4259-BBC5-39B6C446D808}"/>
    <cellStyle name="Millares 163 2 3" xfId="52081" xr:uid="{95555D3E-2DE4-4150-89F3-76D480B60BD4}"/>
    <cellStyle name="Millares 163 3" xfId="52806" xr:uid="{564D9ED2-F8BB-45AE-A58C-96C408D6F9CE}"/>
    <cellStyle name="Millares 163 4" xfId="52080" xr:uid="{D7608B8F-33BE-4123-9A30-59B0DB3B8D94}"/>
    <cellStyle name="Millares 164" xfId="42503" xr:uid="{0BDB1C96-AA19-486E-8C9C-5883640FA91C}"/>
    <cellStyle name="Millares 164 2" xfId="52808" xr:uid="{0F559A30-9572-4C17-AF1F-32C8DE39D3EA}"/>
    <cellStyle name="Millares 164 3" xfId="52082" xr:uid="{FE2502B5-639D-47D3-BAB1-150E4CBF405C}"/>
    <cellStyle name="Millares 165" xfId="42504" xr:uid="{103F9B7E-4BB0-49BF-80D6-27AD94AE73A6}"/>
    <cellStyle name="Millares 165 2" xfId="52809" xr:uid="{AF13E15F-C8D1-4C5A-9402-FDCFA6A4D13C}"/>
    <cellStyle name="Millares 165 3" xfId="52083" xr:uid="{96A285DF-3014-418E-B124-95FD9D538B7A}"/>
    <cellStyle name="Millares 166" xfId="42505" xr:uid="{B9472F7E-C5C9-43CC-97F9-96594759B278}"/>
    <cellStyle name="Millares 166 2" xfId="52810" xr:uid="{A23C9552-2D10-4D33-84E7-3BCF688B3F42}"/>
    <cellStyle name="Millares 166 3" xfId="52084" xr:uid="{D4458EB8-9509-4A22-B1E4-E6A8A2CC63CD}"/>
    <cellStyle name="Millares 167" xfId="42506" xr:uid="{31936BEA-32D6-4C0E-A0D0-4676BDDA9BDF}"/>
    <cellStyle name="Millares 167 2" xfId="52811" xr:uid="{2B5644EA-A6B7-4C29-A531-0DCC2D826E8F}"/>
    <cellStyle name="Millares 167 3" xfId="52085" xr:uid="{999B6137-CF44-4C5C-BD19-7BB9CD68F133}"/>
    <cellStyle name="Millares 168" xfId="42507" xr:uid="{039D2FB2-133E-4EE2-83DC-0C351CF1BB16}"/>
    <cellStyle name="Millares 168 2" xfId="52812" xr:uid="{25EA21AE-6179-4477-A85D-2910BA406B0C}"/>
    <cellStyle name="Millares 168 3" xfId="52086" xr:uid="{4877C3C7-3E34-4CF2-A9F3-8AA78AECB3D4}"/>
    <cellStyle name="Millares 169" xfId="42508" xr:uid="{E56A433E-769D-4B33-939C-0E3B6A667C66}"/>
    <cellStyle name="Millares 169 2" xfId="52813" xr:uid="{8DA626F1-3518-46C4-B800-215E01819242}"/>
    <cellStyle name="Millares 169 3" xfId="52087" xr:uid="{DE50FB6F-B79A-4E49-8BB9-FE9AB4C78BF0}"/>
    <cellStyle name="Millares 17" xfId="1607" xr:uid="{73972D7D-506F-4791-B233-B24FCD4F9633}"/>
    <cellStyle name="Millares 17 10" xfId="14946" xr:uid="{AEABE23D-9E67-435F-802A-B3325AD2C580}"/>
    <cellStyle name="Millares 17 100" xfId="48579" xr:uid="{606B8400-2315-4373-8D68-A6F119D273BD}"/>
    <cellStyle name="Millares 17 11" xfId="14947" xr:uid="{5696C3D7-0988-41A6-904E-CEB4EDB9AF42}"/>
    <cellStyle name="Millares 17 12" xfId="14948" xr:uid="{55D773BF-089D-4A53-B425-C1B2A600C598}"/>
    <cellStyle name="Millares 17 13" xfId="14949" xr:uid="{09CB26FF-D728-45D0-9DD9-2D5D0387699E}"/>
    <cellStyle name="Millares 17 14" xfId="14950" xr:uid="{42E6B2E8-8C5D-4004-B21A-8FB247C009D1}"/>
    <cellStyle name="Millares 17 15" xfId="14951" xr:uid="{163D731B-8D40-4E48-B96C-2B5871CE768A}"/>
    <cellStyle name="Millares 17 16" xfId="14952" xr:uid="{98310830-8C17-4D69-A1E7-C4A6412C8044}"/>
    <cellStyle name="Millares 17 17" xfId="14953" xr:uid="{AED97F18-B824-4FFD-82CA-19B454FE87EE}"/>
    <cellStyle name="Millares 17 18" xfId="14954" xr:uid="{915B77F3-1C87-41F7-A81F-DF3D7CDBA3F7}"/>
    <cellStyle name="Millares 17 19" xfId="14955" xr:uid="{56435150-731C-45E8-8229-B681C5ADFFDB}"/>
    <cellStyle name="Millares 17 2" xfId="14956" xr:uid="{F782F9EE-4758-490C-A9B7-630227F557A5}"/>
    <cellStyle name="Millares 17 2 10" xfId="14957" xr:uid="{6DD5E407-DC11-46D1-9605-E59B1EDD0FAA}"/>
    <cellStyle name="Millares 17 2 11" xfId="14958" xr:uid="{FF49B526-3ED7-4807-A167-BFEE9F1487A5}"/>
    <cellStyle name="Millares 17 2 12" xfId="14959" xr:uid="{9AA69D58-F1AD-4EAF-96F4-A816E0C5CDE3}"/>
    <cellStyle name="Millares 17 2 13" xfId="14960" xr:uid="{212B7F3C-23B2-42D2-B4ED-E199016DF729}"/>
    <cellStyle name="Millares 17 2 14" xfId="14961" xr:uid="{759BDFA5-65CC-48F0-BAD4-0BF14A84A129}"/>
    <cellStyle name="Millares 17 2 15" xfId="14962" xr:uid="{08E5CF24-ADCF-4F5F-ACB1-EF20148BADEB}"/>
    <cellStyle name="Millares 17 2 16" xfId="14963" xr:uid="{5E98D5AF-BA8D-4DE2-96CA-592D0F464CFE}"/>
    <cellStyle name="Millares 17 2 2" xfId="14964" xr:uid="{1CD0FFE6-6EED-4644-B67E-7D8EF60A8DA1}"/>
    <cellStyle name="Millares 17 2 2 2" xfId="14965" xr:uid="{DC76A8A1-A085-46B3-B796-83FE6D716826}"/>
    <cellStyle name="Millares 17 2 2 2 2" xfId="52816" xr:uid="{05AF8016-887B-4A76-84A1-E39639757AD2}"/>
    <cellStyle name="Millares 17 2 2 3" xfId="52090" xr:uid="{9B08CD6C-B2D9-48AE-91D0-2F36386D5816}"/>
    <cellStyle name="Millares 17 2 2 4" xfId="49725" xr:uid="{A657D15A-C3A3-45CB-A5F4-377A806423A5}"/>
    <cellStyle name="Millares 17 2 2_Margen" xfId="42509" xr:uid="{4920E17B-B627-4FCF-BDB6-B2D60ABF245E}"/>
    <cellStyle name="Millares 17 2 3" xfId="14966" xr:uid="{81C78B1A-2212-4AF5-B010-DCFB27EE482A}"/>
    <cellStyle name="Millares 17 2 3 2" xfId="53235" xr:uid="{A26EF159-4CA1-4B33-B499-7C93440685A6}"/>
    <cellStyle name="Millares 17 2 3 3" xfId="52515" xr:uid="{BD01DC18-8046-4A8C-AE9E-2A222E862189}"/>
    <cellStyle name="Millares 17 2 3 4" xfId="50501" xr:uid="{0B637D85-B326-42BE-9B83-E4214EF3763F}"/>
    <cellStyle name="Millares 17 2 4" xfId="14967" xr:uid="{6367310E-3CD8-4C47-9464-1501E3007968}"/>
    <cellStyle name="Millares 17 2 4 2" xfId="52815" xr:uid="{ED98C2DE-F64E-4188-8730-E365A5303D06}"/>
    <cellStyle name="Millares 17 2 5" xfId="14968" xr:uid="{18F3E0B3-729B-48EB-AF3A-60D28458D292}"/>
    <cellStyle name="Millares 17 2 5 2" xfId="52089" xr:uid="{C8634546-753E-49FE-90C1-3E2C5B26FF92}"/>
    <cellStyle name="Millares 17 2 6" xfId="14969" xr:uid="{57DFC55C-4EEF-405D-80BF-31B660006D6E}"/>
    <cellStyle name="Millares 17 2 7" xfId="14970" xr:uid="{4CBA811D-7D0E-4D46-8FB1-C7EBA2BD0F16}"/>
    <cellStyle name="Millares 17 2 8" xfId="14971" xr:uid="{10F4CC8A-38A0-4FC1-9C1F-FE578C36973A}"/>
    <cellStyle name="Millares 17 2 9" xfId="14972" xr:uid="{B34CFB17-2903-48E9-AC02-BC50D7212A73}"/>
    <cellStyle name="Millares 17 2_Margen" xfId="42510" xr:uid="{7CCD78E2-8F81-44A4-9B8E-4D3E53AD3A2A}"/>
    <cellStyle name="Millares 17 20" xfId="14973" xr:uid="{65AE06E0-6EDF-444C-9BE7-CF78FEE3E11D}"/>
    <cellStyle name="Millares 17 21" xfId="14974" xr:uid="{B069D467-0A07-45CD-B2EE-6BE8E11752B2}"/>
    <cellStyle name="Millares 17 22" xfId="14975" xr:uid="{EAF906E5-4410-47B2-A60A-8F421394D47A}"/>
    <cellStyle name="Millares 17 23" xfId="14976" xr:uid="{AFD467A2-129C-4E5E-B1DE-E0EE3D39F4C3}"/>
    <cellStyle name="Millares 17 24" xfId="14977" xr:uid="{5CB5C124-F3EC-4662-B5D9-1AA2EBF43812}"/>
    <cellStyle name="Millares 17 25" xfId="14978" xr:uid="{AC00BC7F-AAE5-4867-B2E1-C59CB2C3741F}"/>
    <cellStyle name="Millares 17 26" xfId="14979" xr:uid="{A40A67DF-14C3-43AA-9CCD-ED13A438B3EA}"/>
    <cellStyle name="Millares 17 27" xfId="14980" xr:uid="{387DA762-F5C1-4A95-80CF-F82AF2276BF4}"/>
    <cellStyle name="Millares 17 28" xfId="14981" xr:uid="{BB533C68-CEA8-4EF0-92F9-F904C75094D5}"/>
    <cellStyle name="Millares 17 29" xfId="14982" xr:uid="{C97A4EF5-5936-41E3-803C-09377204E845}"/>
    <cellStyle name="Millares 17 3" xfId="14983" xr:uid="{4EA81D71-2CFE-4F41-A8C9-CA2FBBD1959E}"/>
    <cellStyle name="Millares 17 3 10" xfId="14984" xr:uid="{80BA5914-C114-42A3-99C2-6D6B914C8CDE}"/>
    <cellStyle name="Millares 17 3 11" xfId="14985" xr:uid="{8C79D62F-B45F-4FFC-82B5-C6015BC82C19}"/>
    <cellStyle name="Millares 17 3 12" xfId="14986" xr:uid="{33689108-9413-45B7-98B8-ED0EC7D3859A}"/>
    <cellStyle name="Millares 17 3 13" xfId="14987" xr:uid="{A6E5921A-D2DF-4FD7-87CA-6EB1F4AB48A1}"/>
    <cellStyle name="Millares 17 3 14" xfId="14988" xr:uid="{920B2544-87A3-40CD-B255-11F4E9D39582}"/>
    <cellStyle name="Millares 17 3 15" xfId="14989" xr:uid="{8A10CE7B-767D-4D49-BBC6-14B82AD110F6}"/>
    <cellStyle name="Millares 17 3 16" xfId="14990" xr:uid="{80946130-C70E-42F5-AD97-5ED5D72CEFAD}"/>
    <cellStyle name="Millares 17 3 17" xfId="49726" xr:uid="{449368B6-9A37-4CD5-AC1E-302AF59AD790}"/>
    <cellStyle name="Millares 17 3 2" xfId="14991" xr:uid="{483FCE1D-25CE-4154-9AE3-9971667F7F4A}"/>
    <cellStyle name="Millares 17 3 2 2" xfId="14992" xr:uid="{47305180-DC9E-435D-B15C-542965D38F4C}"/>
    <cellStyle name="Millares 17 3 2 2 2" xfId="52818" xr:uid="{0CA033B3-F55D-4F2E-9189-8ADED9A0070B}"/>
    <cellStyle name="Millares 17 3 2 3" xfId="52092" xr:uid="{170E091A-EC4C-4482-AA37-2F4C68F5D168}"/>
    <cellStyle name="Millares 17 3 2 4" xfId="49727" xr:uid="{D3299852-A509-4EDC-9B96-E2B4EA0FDD01}"/>
    <cellStyle name="Millares 17 3 2_Margen" xfId="42511" xr:uid="{17A7EB6D-5131-4930-AA2F-522E5EF42835}"/>
    <cellStyle name="Millares 17 3 3" xfId="14993" xr:uid="{0DC7F9AE-4285-42A2-B0EA-73D78CBEB0DE}"/>
    <cellStyle name="Millares 17 3 3 2" xfId="53236" xr:uid="{E0107777-4331-45F9-8EE9-E3B18D36F2AB}"/>
    <cellStyle name="Millares 17 3 3 3" xfId="52516" xr:uid="{95927686-3966-4135-AF41-9C1F30A01EA6}"/>
    <cellStyle name="Millares 17 3 3 4" xfId="50502" xr:uid="{54482DD3-8B35-4E55-91AE-6BE5FB7A4D7C}"/>
    <cellStyle name="Millares 17 3 4" xfId="14994" xr:uid="{35A81A1F-35FF-47C4-B96D-7DB31DBA2564}"/>
    <cellStyle name="Millares 17 3 4 2" xfId="52817" xr:uid="{5C349904-0E53-41AD-BB07-0D04765B4C95}"/>
    <cellStyle name="Millares 17 3 5" xfId="14995" xr:uid="{CA29BA20-F150-4B21-9372-557BE0312EF6}"/>
    <cellStyle name="Millares 17 3 5 2" xfId="52091" xr:uid="{63145A71-B973-4100-84CD-0B34F966E9E6}"/>
    <cellStyle name="Millares 17 3 6" xfId="14996" xr:uid="{9E0B2A40-735E-49EF-AEB8-19928CC60D35}"/>
    <cellStyle name="Millares 17 3 7" xfId="14997" xr:uid="{B1765EAB-8CF9-4EDE-8C0F-F2B17D0F33C3}"/>
    <cellStyle name="Millares 17 3 8" xfId="14998" xr:uid="{F4386E09-70C9-4B45-B2E8-5CBAF2E9D5F1}"/>
    <cellStyle name="Millares 17 3 9" xfId="14999" xr:uid="{DC5FA024-D9C9-406A-BBCD-8EAD30F302A5}"/>
    <cellStyle name="Millares 17 3_Margen" xfId="42512" xr:uid="{6DF969ED-BE44-4B32-A89A-AB05D4A3FBDF}"/>
    <cellStyle name="Millares 17 30" xfId="15000" xr:uid="{D015A08C-F41E-420C-A888-DB52A829AFBD}"/>
    <cellStyle name="Millares 17 31" xfId="15001" xr:uid="{2EC3A1A1-6D48-49CB-9FD7-E49906C27F2C}"/>
    <cellStyle name="Millares 17 32" xfId="15002" xr:uid="{64B9685E-D5D2-4F37-A509-B8355135D7EB}"/>
    <cellStyle name="Millares 17 33" xfId="15003" xr:uid="{EF7B1690-6D57-499A-9483-4BFE6F01A501}"/>
    <cellStyle name="Millares 17 34" xfId="15004" xr:uid="{54B973F4-17AE-4D7F-8957-96C5E28A92DE}"/>
    <cellStyle name="Millares 17 35" xfId="15005" xr:uid="{7AE555D3-A3A3-42FD-BC09-B2183BF9C259}"/>
    <cellStyle name="Millares 17 36" xfId="15006" xr:uid="{FB5D9814-D4E1-4828-BA09-46DDB785F4D9}"/>
    <cellStyle name="Millares 17 37" xfId="15007" xr:uid="{463A97F6-42DC-4461-8338-D51BB280489F}"/>
    <cellStyle name="Millares 17 38" xfId="15008" xr:uid="{8869672E-CD93-4BCE-A347-7C946DBB6FEC}"/>
    <cellStyle name="Millares 17 39" xfId="15009" xr:uid="{8CA7F599-3B8B-41C9-B19C-6E82A5F4064F}"/>
    <cellStyle name="Millares 17 4" xfId="15010" xr:uid="{3681C68C-A918-457A-B7AE-F43F32F3F541}"/>
    <cellStyle name="Millares 17 4 2" xfId="52819" xr:uid="{AB3BB1DE-7AEE-4096-8E84-AEF5CEDF127E}"/>
    <cellStyle name="Millares 17 4 3" xfId="52093" xr:uid="{52B980F9-E272-4412-A0CE-A6B2F6B90CA1}"/>
    <cellStyle name="Millares 17 4 4" xfId="49728" xr:uid="{4FE5BE8B-7EF8-4528-9005-0FFB0E0B381D}"/>
    <cellStyle name="Millares 17 40" xfId="15011" xr:uid="{A9166C81-59F0-432C-B169-48B0BFB679A4}"/>
    <cellStyle name="Millares 17 41" xfId="15012" xr:uid="{C77B6E72-B2E4-4909-9DE6-7BAAEB004E1C}"/>
    <cellStyle name="Millares 17 42" xfId="15013" xr:uid="{A1B60245-2736-49EB-9221-5436E41820BD}"/>
    <cellStyle name="Millares 17 43" xfId="15014" xr:uid="{28E43958-2404-40A2-9611-85CFE162A891}"/>
    <cellStyle name="Millares 17 44" xfId="15015" xr:uid="{E2DEFF38-B26D-4D4D-8DA0-7A8E58C9E7A5}"/>
    <cellStyle name="Millares 17 45" xfId="15016" xr:uid="{E8FF41CE-EFEA-41EA-84AF-2BEFBE8033B9}"/>
    <cellStyle name="Millares 17 46" xfId="15017" xr:uid="{8B8597D8-09A2-4832-8CF3-183C6BCAEA23}"/>
    <cellStyle name="Millares 17 47" xfId="15018" xr:uid="{337EA977-C65A-4C1E-A42B-CA0F46FF982F}"/>
    <cellStyle name="Millares 17 48" xfId="15019" xr:uid="{53639F4C-AD87-43ED-84E3-BCCF3197578D}"/>
    <cellStyle name="Millares 17 49" xfId="15020" xr:uid="{4F518E42-CC8A-4A93-8A1A-DA83C7A55944}"/>
    <cellStyle name="Millares 17 5" xfId="15021" xr:uid="{8A9D3855-1186-4197-9A70-C3721353A3A9}"/>
    <cellStyle name="Millares 17 5 2" xfId="53234" xr:uid="{22C09DA6-941D-4108-A683-6F90EA441FEA}"/>
    <cellStyle name="Millares 17 5 3" xfId="52514" xr:uid="{1A123EC5-FE40-4075-9D4A-15DB52B6AC10}"/>
    <cellStyle name="Millares 17 5 4" xfId="50500" xr:uid="{93668426-3FE1-4D2D-AD37-CBDFE72129FB}"/>
    <cellStyle name="Millares 17 50" xfId="15022" xr:uid="{46234D0B-89BB-4147-A46E-58457A0262FB}"/>
    <cellStyle name="Millares 17 51" xfId="15023" xr:uid="{EC579190-8E0D-4B6B-9721-E1B3FEE01083}"/>
    <cellStyle name="Millares 17 52" xfId="15024" xr:uid="{FCCEF318-3680-4C5F-B607-A41D998D3B81}"/>
    <cellStyle name="Millares 17 53" xfId="15025" xr:uid="{40E69B0B-55AE-43F0-97F1-12EB804B2A07}"/>
    <cellStyle name="Millares 17 54" xfId="15026" xr:uid="{F192B2F7-9210-4E1F-BF0F-19F6C89E06E4}"/>
    <cellStyle name="Millares 17 55" xfId="15027" xr:uid="{E836D758-BC0F-4AC6-BB54-E7B68C9D9B88}"/>
    <cellStyle name="Millares 17 56" xfId="15028" xr:uid="{40A30C2E-217B-4100-89BB-17F227B3115E}"/>
    <cellStyle name="Millares 17 57" xfId="15029" xr:uid="{49095C45-7422-4E99-B969-D0F5C6F8EC51}"/>
    <cellStyle name="Millares 17 58" xfId="15030" xr:uid="{70F8CA11-D98D-414E-B111-0EA73B8700A0}"/>
    <cellStyle name="Millares 17 59" xfId="15031" xr:uid="{A87084DE-6D5C-4DC2-82EB-2EF524BBB0C8}"/>
    <cellStyle name="Millares 17 6" xfId="15032" xr:uid="{C0CE110E-E5CD-4A77-BC2D-8A5670FFE4C7}"/>
    <cellStyle name="Millares 17 6 2" xfId="52814" xr:uid="{EC65B1DB-742F-4B1B-83E8-F148BBD783B6}"/>
    <cellStyle name="Millares 17 60" xfId="15033" xr:uid="{07F4526D-7805-4C4C-9196-AE9C4E096E60}"/>
    <cellStyle name="Millares 17 61" xfId="15034" xr:uid="{E0CC1EA4-E11F-4C16-8C22-83C2C400CDFD}"/>
    <cellStyle name="Millares 17 62" xfId="15035" xr:uid="{FA79D1AC-AF59-4A98-BE79-9A0BE934FB8D}"/>
    <cellStyle name="Millares 17 63" xfId="15036" xr:uid="{EA18469A-7FD8-4F26-8484-28A68C0ABF00}"/>
    <cellStyle name="Millares 17 64" xfId="15037" xr:uid="{3030AE01-0B33-4043-9587-A51F382F192F}"/>
    <cellStyle name="Millares 17 65" xfId="15038" xr:uid="{63E76796-5F26-4465-B70D-3716CC9D1CE0}"/>
    <cellStyle name="Millares 17 66" xfId="15039" xr:uid="{BF01C7F8-90F8-48F1-9211-2160589EDDB7}"/>
    <cellStyle name="Millares 17 67" xfId="15040" xr:uid="{91485F17-65A2-496F-91F3-C3E9A9EDEAC3}"/>
    <cellStyle name="Millares 17 68" xfId="15041" xr:uid="{0B3B2B70-F429-4E20-A1D6-10B4881D0F50}"/>
    <cellStyle name="Millares 17 69" xfId="15042" xr:uid="{166B9163-8E2B-4DB2-B1CC-A58CC771A898}"/>
    <cellStyle name="Millares 17 7" xfId="15043" xr:uid="{C8A31ECE-6E94-4388-87F7-7E108E2F0A66}"/>
    <cellStyle name="Millares 17 7 2" xfId="52088" xr:uid="{433DD22E-ACF0-431D-827E-62E3248DF568}"/>
    <cellStyle name="Millares 17 70" xfId="15044" xr:uid="{1E5BA44E-FE6E-4035-ACB7-DC75859005B4}"/>
    <cellStyle name="Millares 17 71" xfId="15045" xr:uid="{AADB3ADF-540D-4B9D-89DD-54AF8554FC3F}"/>
    <cellStyle name="Millares 17 72" xfId="15046" xr:uid="{D29B4BC6-9148-4434-BEB1-A9D378EC920F}"/>
    <cellStyle name="Millares 17 73" xfId="15047" xr:uid="{578232E0-DAA2-427C-AF5E-DC267E7AAFAD}"/>
    <cellStyle name="Millares 17 74" xfId="15048" xr:uid="{B8411715-F2E5-4E30-A5D5-548541D63926}"/>
    <cellStyle name="Millares 17 74 2" xfId="15049" xr:uid="{6EB286A5-FDB7-400D-9DCA-C53912E967D1}"/>
    <cellStyle name="Millares 17 74_Margen" xfId="42513" xr:uid="{3D4A6333-C76B-4C04-964C-8914A2F80032}"/>
    <cellStyle name="Millares 17 75" xfId="15050" xr:uid="{388F1776-FA4A-4670-8D23-CC43BE084B48}"/>
    <cellStyle name="Millares 17 76" xfId="15051" xr:uid="{68064FC1-C2FB-4F40-AC83-0DA79BF93AE4}"/>
    <cellStyle name="Millares 17 77" xfId="15052" xr:uid="{7E2A1DC2-6F3F-4FB1-93F0-B1AE7F2F977B}"/>
    <cellStyle name="Millares 17 78" xfId="15053" xr:uid="{436F3C46-DCCD-42FF-BDD2-C918FE4BB0AE}"/>
    <cellStyle name="Millares 17 79" xfId="15054" xr:uid="{0A57215E-1108-4FB4-B4A8-06D0168D95D3}"/>
    <cellStyle name="Millares 17 8" xfId="15055" xr:uid="{990B7A57-EAD9-402A-B03C-75E6E4547EF9}"/>
    <cellStyle name="Millares 17 80" xfId="15056" xr:uid="{B246C8E1-372C-4333-A330-1B8478C1E580}"/>
    <cellStyle name="Millares 17 81" xfId="15057" xr:uid="{12C5E26D-2A09-4988-B19A-E7651D2D6C6D}"/>
    <cellStyle name="Millares 17 82" xfId="15058" xr:uid="{F1E0D41A-EEB3-4A79-998A-276174D270AF}"/>
    <cellStyle name="Millares 17 83" xfId="15059" xr:uid="{82D20B72-3308-4F6B-8D38-FCFF820282E9}"/>
    <cellStyle name="Millares 17 84" xfId="15060" xr:uid="{66E97B57-FD46-45EA-8958-CE4AEE4037E2}"/>
    <cellStyle name="Millares 17 85" xfId="15061" xr:uid="{30581696-9EA1-47D8-875D-B9DF144E0420}"/>
    <cellStyle name="Millares 17 86" xfId="15062" xr:uid="{96A1B74F-E294-4E03-85F7-5E1881C1C7BE}"/>
    <cellStyle name="Millares 17 87" xfId="15063" xr:uid="{655D0EE1-A645-4969-83AA-91C720644220}"/>
    <cellStyle name="Millares 17 88" xfId="15064" xr:uid="{FEBD2E0C-695F-42BB-8590-03F54F593D57}"/>
    <cellStyle name="Millares 17 89" xfId="48281" xr:uid="{07C307B2-82CB-481F-92A0-314A1EB7234C}"/>
    <cellStyle name="Millares 17 9" xfId="15065" xr:uid="{D79544B7-5B90-4643-BFFE-5C2EAA06851F}"/>
    <cellStyle name="Millares 17 90" xfId="48310" xr:uid="{46CB7B24-B44E-43A8-8E77-5A717BBED2BA}"/>
    <cellStyle name="Millares 17 91" xfId="48338" xr:uid="{C3C65135-B1D8-4F74-83B5-FFA79E08EC8C}"/>
    <cellStyle name="Millares 17 92" xfId="48366" xr:uid="{523B1B8B-C57F-44A0-813A-8E2DD13AC7BA}"/>
    <cellStyle name="Millares 17 93" xfId="48393" xr:uid="{849B47B9-707F-469C-83B6-ECCF980ADE79}"/>
    <cellStyle name="Millares 17 94" xfId="48419" xr:uid="{AE28DE1D-71EF-4D6D-AA97-78BD0440EAF3}"/>
    <cellStyle name="Millares 17 95" xfId="48446" xr:uid="{C5F28E60-0383-40DE-A3F7-23B9C4330338}"/>
    <cellStyle name="Millares 17 96" xfId="48473" xr:uid="{113740B0-9E2A-4710-9452-E62725E57692}"/>
    <cellStyle name="Millares 17 97" xfId="48500" xr:uid="{6246AB43-EFBF-4ACC-8A61-5E4008088D6D}"/>
    <cellStyle name="Millares 17 98" xfId="48527" xr:uid="{08DE2050-4566-43D5-B401-09DBDA7B4AB3}"/>
    <cellStyle name="Millares 17 99" xfId="48554" xr:uid="{4F3E7266-30BE-42B5-903B-3EC45D27D00F}"/>
    <cellStyle name="Millares 17_Margen" xfId="42514" xr:uid="{721BC51A-148B-418D-A666-0B06EC075164}"/>
    <cellStyle name="Millares 170" xfId="42515" xr:uid="{12408910-C2D7-4E98-A1B1-60F5A25DCBAF}"/>
    <cellStyle name="Millares 170 2" xfId="52820" xr:uid="{168CF85E-602E-48E6-A18F-5DA332072641}"/>
    <cellStyle name="Millares 170 3" xfId="52094" xr:uid="{21998CD9-AD00-4747-A67E-57A7EBD33116}"/>
    <cellStyle name="Millares 171" xfId="42516" xr:uid="{2F952CB0-C5AD-4E61-B1DF-3050FB9FDA8E}"/>
    <cellStyle name="Millares 171 2" xfId="42517" xr:uid="{FC839E04-D22A-4A59-996C-BB2BEDD96F4E}"/>
    <cellStyle name="Millares 171 2 2" xfId="52822" xr:uid="{DDFA03EF-85FE-4F32-98E2-7A2762D89837}"/>
    <cellStyle name="Millares 171 2 3" xfId="52096" xr:uid="{FA255777-A50C-4660-8FAD-7E847BB7ABDA}"/>
    <cellStyle name="Millares 171 3" xfId="52821" xr:uid="{C2BF097D-916B-4C3A-A885-876A02F06AA7}"/>
    <cellStyle name="Millares 171 4" xfId="52095" xr:uid="{DCDAF8CF-9D06-4B7B-A244-DEA8EA3867FD}"/>
    <cellStyle name="Millares 172" xfId="42518" xr:uid="{1EBB8F89-06D0-4787-837B-96BC85FD4A48}"/>
    <cellStyle name="Millares 172 2" xfId="42519" xr:uid="{42BB1B62-ED07-4F0E-8F26-951FB510CAF7}"/>
    <cellStyle name="Millares 172 2 2" xfId="52824" xr:uid="{EAF155C6-B15E-4881-8874-BF47063FCC36}"/>
    <cellStyle name="Millares 172 2 3" xfId="52098" xr:uid="{55137870-2B2B-47E6-9F9F-39AA6D760015}"/>
    <cellStyle name="Millares 172 3" xfId="52823" xr:uid="{F376D0FE-272E-4E3E-9C2D-521C79CB3271}"/>
    <cellStyle name="Millares 172 4" xfId="52097" xr:uid="{0708D97D-BC19-4AA7-B5A8-543AD74B8953}"/>
    <cellStyle name="Millares 173" xfId="42520" xr:uid="{295CBA27-8905-436B-87FB-053000818BFA}"/>
    <cellStyle name="Millares 173 2" xfId="42521" xr:uid="{C17AE4FC-6258-4AF0-99ED-4CCE1327EF85}"/>
    <cellStyle name="Millares 173 2 2" xfId="52826" xr:uid="{E0E0FC1E-CEEB-405F-AD74-1C44ED6FA383}"/>
    <cellStyle name="Millares 173 2 3" xfId="52100" xr:uid="{C2BE4411-E15D-46DC-87DE-9C178E4B0478}"/>
    <cellStyle name="Millares 173 3" xfId="52825" xr:uid="{5FBD002F-BA3F-4D49-AC80-5C5CAAF629A9}"/>
    <cellStyle name="Millares 173 4" xfId="52099" xr:uid="{B92C7F1B-ABD7-4FB8-95B5-73FB2EDEC71B}"/>
    <cellStyle name="Millares 174" xfId="42522" xr:uid="{76425235-B0EC-4CC2-8EB7-200D46E9EF9A}"/>
    <cellStyle name="Millares 174 2" xfId="42523" xr:uid="{709DB524-D03B-4328-8F15-5F0B6050CA62}"/>
    <cellStyle name="Millares 174 2 2" xfId="52828" xr:uid="{4EE6EF46-B904-4DB2-841F-09AFAB624E47}"/>
    <cellStyle name="Millares 174 2 3" xfId="52102" xr:uid="{C3A56F37-7DAC-4378-B568-5F106BCE43A6}"/>
    <cellStyle name="Millares 174 3" xfId="52827" xr:uid="{03EC5005-94AE-433E-BA63-0841701440C0}"/>
    <cellStyle name="Millares 174 4" xfId="52101" xr:uid="{69C6A8CD-AE68-427F-B4CD-6AFDDA09B1BF}"/>
    <cellStyle name="Millares 175" xfId="42524" xr:uid="{FDF6B4B5-B440-4966-B35F-35FC6FBBE063}"/>
    <cellStyle name="Millares 175 2" xfId="42525" xr:uid="{3C9997A8-DAC8-499F-B012-1C6CBC4A4E91}"/>
    <cellStyle name="Millares 175 2 2" xfId="52830" xr:uid="{7DB65D05-66BF-497C-AB42-776DA91F6D78}"/>
    <cellStyle name="Millares 175 2 3" xfId="52104" xr:uid="{042192B2-001A-45CC-B022-DD6BD2781EA6}"/>
    <cellStyle name="Millares 175 3" xfId="52829" xr:uid="{4D2B37CF-70B4-44FD-93AA-012A97486B9A}"/>
    <cellStyle name="Millares 175 4" xfId="52103" xr:uid="{D3864616-96FE-466F-A95D-FC559315809E}"/>
    <cellStyle name="Millares 176" xfId="42526" xr:uid="{78F7EDC9-7FE5-441E-AD2D-E13CE6B492F4}"/>
    <cellStyle name="Millares 176 2" xfId="42527" xr:uid="{FA56D024-32A5-415B-BC60-3C472CEAA62E}"/>
    <cellStyle name="Millares 176 2 2" xfId="52832" xr:uid="{9741AF06-4610-4A16-844A-C82F73865AB8}"/>
    <cellStyle name="Millares 176 2 3" xfId="52106" xr:uid="{60F7AA7D-6C68-490A-BB97-B6ADFCB3A474}"/>
    <cellStyle name="Millares 176 3" xfId="52831" xr:uid="{45CF6E3F-A3E7-4FF8-85FF-4DF9EE278686}"/>
    <cellStyle name="Millares 176 4" xfId="52105" xr:uid="{B6D0C425-8EE7-4926-9DAF-3DA9CD511065}"/>
    <cellStyle name="Millares 177" xfId="42528" xr:uid="{57010241-656C-4D2C-AFA1-4B0D74EF33F1}"/>
    <cellStyle name="Millares 177 2" xfId="52833" xr:uid="{1311B2AF-F0F2-4382-AEB8-08ECD009FBE1}"/>
    <cellStyle name="Millares 177 3" xfId="52107" xr:uid="{7A078256-D426-466D-965E-8095A97B5ABC}"/>
    <cellStyle name="Millares 178" xfId="42529" xr:uid="{8A4506E8-0FFE-4188-ACC3-50D9086A5171}"/>
    <cellStyle name="Millares 178 2" xfId="52834" xr:uid="{43C41DEA-C32E-4017-9CDF-D8228D5B49EA}"/>
    <cellStyle name="Millares 178 3" xfId="52108" xr:uid="{983E0EB2-6839-4EFF-96D2-0A6032E53D84}"/>
    <cellStyle name="Millares 179" xfId="42530" xr:uid="{616E2509-7E5D-4444-8780-F7AD960B294B}"/>
    <cellStyle name="Millares 179 2" xfId="52835" xr:uid="{915CFECD-B94D-4458-880A-4BABA6990B75}"/>
    <cellStyle name="Millares 179 3" xfId="52109" xr:uid="{DA463320-3D48-40F0-99CB-CEFA5D93BF52}"/>
    <cellStyle name="Millares 18" xfId="1608" xr:uid="{114593EF-B8FE-4E38-B1D7-F4CB32611671}"/>
    <cellStyle name="Millares 18 10" xfId="15066" xr:uid="{D8586F63-9FF9-40EB-88E8-DD360D6CFDC0}"/>
    <cellStyle name="Millares 18 11" xfId="15067" xr:uid="{D71FE621-2266-43B7-BE16-0518DB994920}"/>
    <cellStyle name="Millares 18 12" xfId="15068" xr:uid="{357986AC-4B1C-44E2-AFDE-77A104DD163D}"/>
    <cellStyle name="Millares 18 13" xfId="15069" xr:uid="{99FE57C7-754E-4CAC-9DD1-DD7C512AD146}"/>
    <cellStyle name="Millares 18 14" xfId="15070" xr:uid="{562AFD78-242F-4ED4-967C-9CE516DEF720}"/>
    <cellStyle name="Millares 18 15" xfId="15071" xr:uid="{87D7A706-8EBE-4101-8461-19FE0B35B4FB}"/>
    <cellStyle name="Millares 18 16" xfId="15072" xr:uid="{6EC3101D-D36D-4DAF-ADD8-EF63294C4B25}"/>
    <cellStyle name="Millares 18 17" xfId="15073" xr:uid="{9A388AD5-3B49-4C71-A410-28E52796A076}"/>
    <cellStyle name="Millares 18 18" xfId="15074" xr:uid="{13D40BB5-78B6-46EB-A4C8-302DC691C2B5}"/>
    <cellStyle name="Millares 18 19" xfId="15075" xr:uid="{A9F99F3A-D059-4303-B64D-E3CFAC9EF721}"/>
    <cellStyle name="Millares 18 2" xfId="15076" xr:uid="{A357EDA8-559B-404D-A71F-58C3152F5A18}"/>
    <cellStyle name="Millares 18 2 2" xfId="15077" xr:uid="{1B5ABFFA-4ED0-4153-95CD-6EE7C2F90C32}"/>
    <cellStyle name="Millares 18 2 3" xfId="15078" xr:uid="{3C34E306-1FDA-4C77-A9FC-B3D807131ECA}"/>
    <cellStyle name="Millares 18 2 4" xfId="49730" xr:uid="{E310A6A4-D85B-49D8-B438-34FF8E754610}"/>
    <cellStyle name="Millares 18 20" xfId="15079" xr:uid="{0EE692E3-6B3F-46EB-94BB-4B64B872E91C}"/>
    <cellStyle name="Millares 18 21" xfId="15080" xr:uid="{022A4645-E624-430D-ABBF-5EDAAD86CF9D}"/>
    <cellStyle name="Millares 18 22" xfId="15081" xr:uid="{26C48D71-6527-4E45-9F0C-5E0C2537AE5A}"/>
    <cellStyle name="Millares 18 23" xfId="15082" xr:uid="{CDDA862B-7C16-428A-BC81-4DB18CFD5F03}"/>
    <cellStyle name="Millares 18 24" xfId="15083" xr:uid="{857AE501-F779-444C-A078-704C24D45783}"/>
    <cellStyle name="Millares 18 25" xfId="15084" xr:uid="{B08A5268-0E95-4017-8556-F235EBA349D9}"/>
    <cellStyle name="Millares 18 26" xfId="15085" xr:uid="{7F3F8017-A88C-43EF-BD84-92860D001FB0}"/>
    <cellStyle name="Millares 18 27" xfId="15086" xr:uid="{782CABB6-DAE2-4587-B5C6-BF89FE8A54A1}"/>
    <cellStyle name="Millares 18 28" xfId="15087" xr:uid="{57BF77B3-EAC2-423C-A524-3596E5B5B03F}"/>
    <cellStyle name="Millares 18 29" xfId="15088" xr:uid="{10735FAC-676B-4DA3-B26A-B76175347555}"/>
    <cellStyle name="Millares 18 3" xfId="15089" xr:uid="{DCDA027D-773A-4FC2-83C8-239D4CD8C0B0}"/>
    <cellStyle name="Millares 18 3 2" xfId="52837" xr:uid="{BA8B4C15-1FED-4132-8A60-C4827DA0DC60}"/>
    <cellStyle name="Millares 18 3 3" xfId="52111" xr:uid="{22897F2D-C05F-4B25-ABC1-11CD4D024961}"/>
    <cellStyle name="Millares 18 3 4" xfId="49731" xr:uid="{9E2328D8-03E3-494B-971A-2A6EDA096A3F}"/>
    <cellStyle name="Millares 18 30" xfId="15090" xr:uid="{6BAE90A6-E0B6-4EAB-86D6-BC86A64B83E8}"/>
    <cellStyle name="Millares 18 31" xfId="15091" xr:uid="{227A8C7A-2DAA-4B57-AC0F-6EED259D75AA}"/>
    <cellStyle name="Millares 18 32" xfId="15092" xr:uid="{90F6D8D5-DC38-44C6-A751-457940861C76}"/>
    <cellStyle name="Millares 18 33" xfId="15093" xr:uid="{3EF590F4-DD0F-4625-BE59-AAD0C70B5787}"/>
    <cellStyle name="Millares 18 34" xfId="15094" xr:uid="{A6EF6F55-B851-4A5F-A1E4-0E5B12B71C0C}"/>
    <cellStyle name="Millares 18 35" xfId="15095" xr:uid="{721CADE6-FB03-4916-B434-B3D12A0D1C92}"/>
    <cellStyle name="Millares 18 36" xfId="15096" xr:uid="{A1D7D708-B97F-4C6D-AF0A-E57ED45299F8}"/>
    <cellStyle name="Millares 18 37" xfId="15097" xr:uid="{0C47CC36-B610-49A5-896E-84372545353E}"/>
    <cellStyle name="Millares 18 38" xfId="15098" xr:uid="{B4B80F4C-C59E-40BD-BD7A-44D892ACD05D}"/>
    <cellStyle name="Millares 18 39" xfId="15099" xr:uid="{7A32B9F5-2BDB-4C9A-A479-9D973074CB9B}"/>
    <cellStyle name="Millares 18 4" xfId="15100" xr:uid="{9A5500C3-5F6A-4C04-8813-AE21B9F2C7FC}"/>
    <cellStyle name="Millares 18 4 2" xfId="15101" xr:uid="{896B9E4A-4CD9-41B3-A5E5-BF8E089C7814}"/>
    <cellStyle name="Millares 18 4 2 2" xfId="52839" xr:uid="{184616F7-8712-4A39-8617-8052566ABFA0}"/>
    <cellStyle name="Millares 18 4 2 3" xfId="52113" xr:uid="{FBD036C6-ED7E-45D8-9C92-1C2BE8015F09}"/>
    <cellStyle name="Millares 18 4 2 4" xfId="49733" xr:uid="{539F897D-D21D-48F9-AB64-7B7E19B2FDAB}"/>
    <cellStyle name="Millares 18 4 3" xfId="52838" xr:uid="{C2D75062-0002-4C27-A0D0-D4F4C87724BC}"/>
    <cellStyle name="Millares 18 4 4" xfId="52112" xr:uid="{928545D8-55F5-4EC5-BA76-4D54DA57FC7B}"/>
    <cellStyle name="Millares 18 4 5" xfId="49732" xr:uid="{CA024C58-BB96-42FB-A37A-875014A80221}"/>
    <cellStyle name="Millares 18 4_Margen" xfId="42531" xr:uid="{DE96FB13-1E4D-4793-810A-502860E75A07}"/>
    <cellStyle name="Millares 18 40" xfId="15102" xr:uid="{9AD15F62-2CC1-4F45-AAD2-62DBB97DCAA0}"/>
    <cellStyle name="Millares 18 5" xfId="15103" xr:uid="{1A618E37-8771-4F79-883F-4BC591729062}"/>
    <cellStyle name="Millares 18 5 2" xfId="52840" xr:uid="{7DFB0012-2644-485E-93A0-AD61AEF65C06}"/>
    <cellStyle name="Millares 18 5 3" xfId="52114" xr:uid="{9A9D1FF2-EEF9-4CDF-91E2-9ECA71584040}"/>
    <cellStyle name="Millares 18 5 4" xfId="49734" xr:uid="{09D6D227-F17A-4CC8-8259-0594E62D1B30}"/>
    <cellStyle name="Millares 18 6" xfId="15104" xr:uid="{656B46D6-E4DB-4CDC-A506-BCC75377643D}"/>
    <cellStyle name="Millares 18 6 2" xfId="53237" xr:uid="{61E8FBD3-B181-4015-95AD-2D70AD33DAAA}"/>
    <cellStyle name="Millares 18 6 3" xfId="52517" xr:uid="{530556D1-70FB-4C7E-AD41-05711C7E5EC5}"/>
    <cellStyle name="Millares 18 6 4" xfId="50503" xr:uid="{BA8B0677-5183-4743-8402-CFA2AEF46DC8}"/>
    <cellStyle name="Millares 18 7" xfId="15105" xr:uid="{9B875A82-903A-48DF-9B73-C7A4DD7B69C0}"/>
    <cellStyle name="Millares 18 7 2" xfId="52836" xr:uid="{0B012B15-172B-40BC-B3A1-5AD531071CC3}"/>
    <cellStyle name="Millares 18 8" xfId="15106" xr:uid="{A6131F88-B96F-49D6-A62E-3FC187B8366F}"/>
    <cellStyle name="Millares 18 8 2" xfId="52110" xr:uid="{EAEA3068-3D21-4E05-BDC9-95CE9532BAAB}"/>
    <cellStyle name="Millares 18 9" xfId="15107" xr:uid="{EB4565C6-7F4C-4FB2-ABCE-724C06A2867C}"/>
    <cellStyle name="Millares 18_Margen" xfId="42532" xr:uid="{4432B9E3-7348-4AA8-A2AC-3DC5E31ED98B}"/>
    <cellStyle name="Millares 180" xfId="42533" xr:uid="{13E740BC-B97C-4F09-BE9D-F3879115BCE9}"/>
    <cellStyle name="Millares 180 2" xfId="52841" xr:uid="{9451B5A0-866C-4CBD-87FD-15E69886A881}"/>
    <cellStyle name="Millares 180 3" xfId="52115" xr:uid="{C37B0E8D-542D-456B-A67F-DD8BDC9EE0C5}"/>
    <cellStyle name="Millares 181" xfId="42534" xr:uid="{C365EABF-B88B-4F55-AF4B-47854CFA2CD0}"/>
    <cellStyle name="Millares 181 2" xfId="52842" xr:uid="{5EC98BD8-182E-4D02-913A-FF454821DD6F}"/>
    <cellStyle name="Millares 181 3" xfId="52116" xr:uid="{4A3A610D-CD86-40E3-A25A-8C572EDB6CC8}"/>
    <cellStyle name="Millares 182" xfId="42535" xr:uid="{F4605B92-981B-4FE1-B710-DC5F061A352C}"/>
    <cellStyle name="Millares 182 2" xfId="52843" xr:uid="{A6745CC7-ACB1-4CD0-B7A2-DAF2FDA39AED}"/>
    <cellStyle name="Millares 182 3" xfId="52117" xr:uid="{331E93CB-EC8D-44EA-8FAF-7E8A0393BC95}"/>
    <cellStyle name="Millares 183" xfId="42536" xr:uid="{AA89A30A-0EF2-4678-9487-06C7A6C6CBBB}"/>
    <cellStyle name="Millares 183 2" xfId="52844" xr:uid="{AD36D211-5155-4953-865D-52344921DEEE}"/>
    <cellStyle name="Millares 183 3" xfId="52118" xr:uid="{856F0547-51BC-4FEE-8B6E-9ADFF8B97E99}"/>
    <cellStyle name="Millares 184" xfId="42537" xr:uid="{8F086644-5B88-45E5-8A0D-43994DF8252D}"/>
    <cellStyle name="Millares 184 2" xfId="52845" xr:uid="{48A4B6F1-A4D1-4F8D-BF2B-5E42B633F61C}"/>
    <cellStyle name="Millares 184 3" xfId="52119" xr:uid="{C3BB0A59-1FB0-4CF5-B832-58F47F5C0115}"/>
    <cellStyle name="Millares 185" xfId="42538" xr:uid="{0DC2E6F0-0979-4A06-AE45-865009BABB6E}"/>
    <cellStyle name="Millares 185 2" xfId="52846" xr:uid="{CB81DCA6-289F-41B2-8B05-5D6920D3BE86}"/>
    <cellStyle name="Millares 185 3" xfId="52120" xr:uid="{5958E627-068E-437C-B84B-C9276D235125}"/>
    <cellStyle name="Millares 186" xfId="42539" xr:uid="{CA3F9F65-1F6C-4A9C-9D43-CD960893B9C6}"/>
    <cellStyle name="Millares 186 2" xfId="52847" xr:uid="{AB53389A-5A64-4D82-B048-BBF9EBE77AD3}"/>
    <cellStyle name="Millares 186 3" xfId="52121" xr:uid="{1A4D86AC-A9FE-468F-8AE2-E1364099E107}"/>
    <cellStyle name="Millares 187" xfId="42540" xr:uid="{89CCFDE9-0253-47E8-9183-D5EF06E4C257}"/>
    <cellStyle name="Millares 187 2" xfId="52848" xr:uid="{55B12B38-8506-470D-9879-9341265FCD8F}"/>
    <cellStyle name="Millares 187 3" xfId="52122" xr:uid="{0E7B2953-3A5A-485A-B8DB-CDB292187919}"/>
    <cellStyle name="Millares 188" xfId="42541" xr:uid="{DF1E3470-D67F-475A-914F-4ED1B6468F53}"/>
    <cellStyle name="Millares 188 2" xfId="52849" xr:uid="{9FF39823-1B6E-4E68-AB35-88A16CCB17B1}"/>
    <cellStyle name="Millares 188 3" xfId="52123" xr:uid="{481788F5-A860-40B6-A4A2-862818C29D18}"/>
    <cellStyle name="Millares 189" xfId="42542" xr:uid="{B9D27F03-6948-45A0-9AAC-D220336F66FD}"/>
    <cellStyle name="Millares 189 2" xfId="52850" xr:uid="{39AB9D2E-527F-43BC-AF35-CAC88A416570}"/>
    <cellStyle name="Millares 189 3" xfId="52124" xr:uid="{134EBD3A-DE19-46BE-84D8-88FE7213CD3F}"/>
    <cellStyle name="Millares 19" xfId="5" xr:uid="{9DC96D1E-D003-874F-8EFC-6600009333A1}"/>
    <cellStyle name="Millares 19 10" xfId="15108" xr:uid="{EB32415F-CEE9-4D43-A74D-84567645DE63}"/>
    <cellStyle name="Millares 19 11" xfId="15109" xr:uid="{C5AEE244-19D4-446F-82AB-0335D770D856}"/>
    <cellStyle name="Millares 19 12" xfId="15110" xr:uid="{763FC066-778C-4AEE-AD4E-E71037643615}"/>
    <cellStyle name="Millares 19 13" xfId="15111" xr:uid="{52835422-369C-4949-90A1-FD2714219107}"/>
    <cellStyle name="Millares 19 14" xfId="15112" xr:uid="{35902522-D3A0-433E-A025-B206B3B30C4C}"/>
    <cellStyle name="Millares 19 15" xfId="15113" xr:uid="{B418A53B-3555-4951-808D-8528DFF1ACF6}"/>
    <cellStyle name="Millares 19 16" xfId="15114" xr:uid="{C08D0BE8-CADF-4E23-9934-4DFB67D9F60F}"/>
    <cellStyle name="Millares 19 17" xfId="15115" xr:uid="{F19315BE-C402-4B63-A230-B402C018DBD5}"/>
    <cellStyle name="Millares 19 18" xfId="15116" xr:uid="{CEF16EF8-66AB-43A1-81FF-ACF7058B239C}"/>
    <cellStyle name="Millares 19 19" xfId="15117" xr:uid="{BDF3E597-46CF-4984-AC0B-729669D55B6E}"/>
    <cellStyle name="Millares 19 2" xfId="15118" xr:uid="{1F8D8E48-6212-47F1-B689-175926BBC2C5}"/>
    <cellStyle name="Millares 19 2 2" xfId="15119" xr:uid="{A23FE25B-1D7F-46C6-B29B-593062460CBB}"/>
    <cellStyle name="Millares 19 2 2 2" xfId="52853" xr:uid="{B6B9EA0D-23FE-493D-8433-4D9BBA055C76}"/>
    <cellStyle name="Millares 19 2 2 3" xfId="52127" xr:uid="{3840AFE6-9B4C-4F93-8924-A4DB03FD5D80}"/>
    <cellStyle name="Millares 19 2 2 4" xfId="49737" xr:uid="{32C3706B-FDB0-4EE1-AB8D-9E30B719608B}"/>
    <cellStyle name="Millares 19 2 3" xfId="42543" xr:uid="{62E7467C-BCC6-4E69-81AA-4D2F38073417}"/>
    <cellStyle name="Millares 19 2 3 2" xfId="53239" xr:uid="{067AA547-F3AB-44D4-928F-663C38EB8248}"/>
    <cellStyle name="Millares 19 2 3 3" xfId="52519" xr:uid="{B5A04469-8B21-414E-82F5-DF8921C3B413}"/>
    <cellStyle name="Millares 19 2 4" xfId="52852" xr:uid="{A7E392AD-B180-41C2-BF04-AF794F007BC0}"/>
    <cellStyle name="Millares 19 2 5" xfId="52126" xr:uid="{5ACEEE47-A6D7-41E9-9FE3-C5FEC8ABF3DE}"/>
    <cellStyle name="Millares 19 2 6" xfId="49736" xr:uid="{516F3AF9-085B-4576-987B-AE771511CF31}"/>
    <cellStyle name="Millares 19 2_Margen" xfId="42544" xr:uid="{47243AC3-83F2-4620-9199-814E22B5C016}"/>
    <cellStyle name="Millares 19 20" xfId="15120" xr:uid="{64611E4D-B626-4BCF-B827-1C87C902DF0B}"/>
    <cellStyle name="Millares 19 21" xfId="15121" xr:uid="{90A4751F-3038-4380-820B-DD7E8AA920F4}"/>
    <cellStyle name="Millares 19 22" xfId="15122" xr:uid="{34174E02-3978-44E3-B6EA-931281CBD1C8}"/>
    <cellStyle name="Millares 19 23" xfId="15123" xr:uid="{9A74460C-DEE5-4336-9D94-A00C841480E2}"/>
    <cellStyle name="Millares 19 24" xfId="15124" xr:uid="{AC7AFF2D-D6C9-40DA-8647-32F4E79C4D65}"/>
    <cellStyle name="Millares 19 25" xfId="15125" xr:uid="{8B3AC044-AD5C-4451-A0A8-DEC5776CA68D}"/>
    <cellStyle name="Millares 19 26" xfId="15126" xr:uid="{02884F9C-821C-4BBF-97F2-ACCC4D395111}"/>
    <cellStyle name="Millares 19 27" xfId="15127" xr:uid="{40EDA4C0-654D-49DF-9372-8946ED7A16E5}"/>
    <cellStyle name="Millares 19 28" xfId="15128" xr:uid="{74B70ECA-EFCB-40D0-ADB0-BF22DC32271E}"/>
    <cellStyle name="Millares 19 29" xfId="15129" xr:uid="{CCD8BD60-C3E8-465F-B519-B89495B0A3C0}"/>
    <cellStyle name="Millares 19 3" xfId="15130" xr:uid="{BB1E4BFA-6073-4CF5-8CF2-3F6F1A536FD5}"/>
    <cellStyle name="Millares 19 3 2" xfId="42545" xr:uid="{A843334A-B854-4FAF-94B0-B3716A5ABE51}"/>
    <cellStyle name="Millares 19 3 2 2" xfId="52855" xr:uid="{C55811E3-1140-4F57-92E9-36A562F7BA46}"/>
    <cellStyle name="Millares 19 3 2 3" xfId="52129" xr:uid="{8CDCF844-60F5-475E-AF7D-87F48BB502FA}"/>
    <cellStyle name="Millares 19 3 3" xfId="42546" xr:uid="{539D4A5D-3E69-4BDE-BDD5-287CB07515D6}"/>
    <cellStyle name="Millares 19 3 3 2" xfId="53240" xr:uid="{9993E1F8-EC9D-4894-9EA7-E59D13D4A772}"/>
    <cellStyle name="Millares 19 3 3 3" xfId="52520" xr:uid="{5038AA88-3963-4221-86F8-AAC14123E2F5}"/>
    <cellStyle name="Millares 19 3 4" xfId="52854" xr:uid="{EF5644F5-367C-4502-9DB4-D72B0CD13875}"/>
    <cellStyle name="Millares 19 3 5" xfId="52128" xr:uid="{15378380-48F9-4CD9-A557-F14401203E20}"/>
    <cellStyle name="Millares 19 30" xfId="15131" xr:uid="{649BF869-92DC-48A8-81BB-FF907F77E11C}"/>
    <cellStyle name="Millares 19 31" xfId="15132" xr:uid="{21DC88C6-9306-49F9-82EF-451C269A46A6}"/>
    <cellStyle name="Millares 19 32" xfId="15133" xr:uid="{E7A4476F-113D-4008-A3BE-35D53430A238}"/>
    <cellStyle name="Millares 19 33" xfId="15134" xr:uid="{D68D9D6F-DCE5-4641-A395-72FB81429DEC}"/>
    <cellStyle name="Millares 19 34" xfId="15135" xr:uid="{68DBC162-6405-4E45-BF02-97019B68027D}"/>
    <cellStyle name="Millares 19 35" xfId="15136" xr:uid="{AD178FBE-A60F-4C42-9A07-981C62EFF472}"/>
    <cellStyle name="Millares 19 36" xfId="15137" xr:uid="{C2D2615B-C93E-4D01-A3AE-4BC6A54D8467}"/>
    <cellStyle name="Millares 19 37" xfId="22" xr:uid="{21D3A1F2-A802-4015-B346-1261A34B9ABA}"/>
    <cellStyle name="Millares 19 37 10" xfId="53518" xr:uid="{4BEC72CB-650C-43E0-A931-999337759478}"/>
    <cellStyle name="Millares 19 37 2" xfId="53385" xr:uid="{6F13EC3E-F641-430F-A277-0DE3CE22D993}"/>
    <cellStyle name="Millares 19 37 2 7" xfId="53515" xr:uid="{31B671EE-C909-4A96-8877-B84086169CD3}"/>
    <cellStyle name="Millares 19 37 3" xfId="15138" xr:uid="{1E6DC797-7AB7-48B0-9565-D4D7C1C26876}"/>
    <cellStyle name="Millares 19 38" xfId="49735" xr:uid="{A1636F23-090B-41C0-979A-E498A9707E0C}"/>
    <cellStyle name="Millares 19 4" xfId="15139" xr:uid="{48D1192C-2FF5-46D4-ACEE-809DB76AB5F9}"/>
    <cellStyle name="Millares 19 4 2" xfId="52856" xr:uid="{FB9CBA6C-9971-4F58-8172-EEB6DC04F37A}"/>
    <cellStyle name="Millares 19 4 3" xfId="52130" xr:uid="{AD0700BF-D971-47E1-94E3-C4CE461D7746}"/>
    <cellStyle name="Millares 19 4 4" xfId="49738" xr:uid="{78977820-D646-4CEA-8B3F-F41078B55EAA}"/>
    <cellStyle name="Millares 19 5" xfId="15140" xr:uid="{8FE160DE-7179-4C9D-AAFF-B9FFC0F0405D}"/>
    <cellStyle name="Millares 19 5 2" xfId="53238" xr:uid="{D4139C29-0204-42B4-AD87-E00306E09148}"/>
    <cellStyle name="Millares 19 5 3" xfId="52518" xr:uid="{818DDF76-DB59-4E2D-9779-A1B8D568FA57}"/>
    <cellStyle name="Millares 19 5 4" xfId="50504" xr:uid="{0A47504B-43CE-4EC1-A763-9F8DC432F2BB}"/>
    <cellStyle name="Millares 19 6" xfId="15141" xr:uid="{DCF211FC-CBC2-4D86-86ED-1D636BE7622F}"/>
    <cellStyle name="Millares 19 6 2" xfId="52851" xr:uid="{45116A95-80F3-44F7-A238-A0092204989B}"/>
    <cellStyle name="Millares 19 6 6" xfId="53393" xr:uid="{21106B1A-2666-4FD3-B449-D76D51409831}"/>
    <cellStyle name="Millares 19 7" xfId="15142" xr:uid="{1B2A5BD6-0C8C-4A21-BDB1-7A88AB32D33D}"/>
    <cellStyle name="Millares 19 7 2" xfId="52125" xr:uid="{BDFCFF54-7228-4469-BEE4-8BD3EE18FEA6}"/>
    <cellStyle name="Millares 19 8" xfId="15143" xr:uid="{CD7454A2-0481-412C-BC47-58827F1C4E00}"/>
    <cellStyle name="Millares 19 9" xfId="15144" xr:uid="{C82C0C75-079B-4546-AA64-3F008B57A6D5}"/>
    <cellStyle name="Millares 19_Margen" xfId="42547" xr:uid="{29018277-DFE2-4918-A55F-47F6E732B010}"/>
    <cellStyle name="Millares 190" xfId="42548" xr:uid="{403C0F16-16D5-4234-ADC2-5AF8AD679391}"/>
    <cellStyle name="Millares 190 2" xfId="52857" xr:uid="{887B724C-5540-45F8-BD4E-5CF3C42088F7}"/>
    <cellStyle name="Millares 190 3" xfId="52131" xr:uid="{F1DE009F-FD1F-4E05-BD17-15774FD5D99C}"/>
    <cellStyle name="Millares 191" xfId="42549" xr:uid="{4300B887-46A5-4A40-91A5-A93E40E1A47A}"/>
    <cellStyle name="Millares 191 2" xfId="52858" xr:uid="{A26E5511-87BE-4141-9581-95BF206B9B42}"/>
    <cellStyle name="Millares 191 3" xfId="52132" xr:uid="{CEA797B4-C7A4-462C-8BEA-C9CDD0440DBF}"/>
    <cellStyle name="Millares 192" xfId="42550" xr:uid="{4C1081EC-DA4E-473F-B146-66606F0AE1A5}"/>
    <cellStyle name="Millares 192 2" xfId="52859" xr:uid="{58A5E718-4B0E-491D-BF38-E77034EA8049}"/>
    <cellStyle name="Millares 192 3" xfId="52133" xr:uid="{7481D60E-38D9-43C7-94ED-B364B5171B40}"/>
    <cellStyle name="Millares 193" xfId="42551" xr:uid="{633C4685-8C2C-4BBF-9F12-58A74F2423CD}"/>
    <cellStyle name="Millares 193 2" xfId="52860" xr:uid="{28CBE126-A37F-49B2-82A9-97D895616768}"/>
    <cellStyle name="Millares 193 3" xfId="52134" xr:uid="{E5012A48-6F38-4D40-8E90-9E6E6695477A}"/>
    <cellStyle name="Millares 194" xfId="42552" xr:uid="{B353D536-553B-40FB-A764-6284337B8381}"/>
    <cellStyle name="Millares 194 2" xfId="52861" xr:uid="{939DE514-4FE1-4A7A-A0F2-9D9B6ECE262C}"/>
    <cellStyle name="Millares 194 3" xfId="52135" xr:uid="{D9C24F2F-0E98-4A7D-B050-7D36AD018461}"/>
    <cellStyle name="Millares 195" xfId="42553" xr:uid="{A454A384-C551-4A05-BD72-9EA6380516B9}"/>
    <cellStyle name="Millares 195 2" xfId="52862" xr:uid="{57ED8728-4B29-42EA-A831-D31454B5A21C}"/>
    <cellStyle name="Millares 195 3" xfId="52136" xr:uid="{F1DF2028-EA2D-4A03-8905-6DDA1E8EF4FB}"/>
    <cellStyle name="Millares 196" xfId="42554" xr:uid="{20E27A24-41AF-4B42-9A94-B27A03A1E5B8}"/>
    <cellStyle name="Millares 196 2" xfId="52863" xr:uid="{8E4E94A7-91A4-4B02-98E3-5B4F66C916CD}"/>
    <cellStyle name="Millares 196 3" xfId="52137" xr:uid="{209D2A93-050A-468C-A04D-5F5BAED2F83E}"/>
    <cellStyle name="Millares 197" xfId="42555" xr:uid="{74064E86-F346-47B9-89E2-E149322FD6FE}"/>
    <cellStyle name="Millares 197 2" xfId="52864" xr:uid="{EE0EDA15-FD27-4B5E-8DD4-6429824C9F6E}"/>
    <cellStyle name="Millares 197 3" xfId="52138" xr:uid="{741F3998-ABC2-44A4-8472-525486C2EE00}"/>
    <cellStyle name="Millares 198" xfId="42556" xr:uid="{EBA6A0C4-B351-48D0-9D11-9064E350ACE8}"/>
    <cellStyle name="Millares 198 2" xfId="52865" xr:uid="{5CA03D17-CDE9-468B-B9E8-477BF57FADBC}"/>
    <cellStyle name="Millares 198 3" xfId="52139" xr:uid="{4F9C4178-9A38-4A9C-A345-83FF38644634}"/>
    <cellStyle name="Millares 199" xfId="42557" xr:uid="{3204DC6D-1E38-4C13-A75E-59B3603A9DEA}"/>
    <cellStyle name="Millares 199 2" xfId="52866" xr:uid="{AB1D664A-8EC9-4A2D-9E8F-DDA48C1CCDF0}"/>
    <cellStyle name="Millares 199 3" xfId="52140" xr:uid="{E424623E-29C8-41A8-A860-5EDC1A0C1F98}"/>
    <cellStyle name="Millares 2" xfId="9" xr:uid="{BC459737-EE83-BB4A-8A5E-3EE592042663}"/>
    <cellStyle name="Millares 2 10" xfId="1610" xr:uid="{C8D4AF7D-8236-4086-9B60-39DDE0320071}"/>
    <cellStyle name="Millares 2 10 10" xfId="15145" xr:uid="{A9646AEF-4285-4FBB-AA7F-73162556039C}"/>
    <cellStyle name="Millares 2 10 11" xfId="15146" xr:uid="{B69A9C63-80CE-4186-B509-98F5BE1215CD}"/>
    <cellStyle name="Millares 2 10 12" xfId="15147" xr:uid="{7AE01011-FED4-44B1-8A39-9347959D5243}"/>
    <cellStyle name="Millares 2 10 13" xfId="15148" xr:uid="{A4426266-9CF4-46E8-9649-CF48A3F0234D}"/>
    <cellStyle name="Millares 2 10 14" xfId="15149" xr:uid="{857B82CD-1E8F-448B-A7B0-5C856EECE954}"/>
    <cellStyle name="Millares 2 10 15" xfId="15150" xr:uid="{37CDD14D-5679-4C67-B9DB-8D898704ED12}"/>
    <cellStyle name="Millares 2 10 16" xfId="15151" xr:uid="{5FCA612F-0F78-480E-9C70-A9534CBEFE09}"/>
    <cellStyle name="Millares 2 10 17" xfId="15152" xr:uid="{34222F4D-A59E-4130-AB8A-12227A4A5024}"/>
    <cellStyle name="Millares 2 10 18" xfId="15153" xr:uid="{EBC7FFE7-D414-4135-813E-8BDA8BDDDC60}"/>
    <cellStyle name="Millares 2 10 19" xfId="15154" xr:uid="{70B68FAC-D10D-41EF-84EC-82673FB1DA72}"/>
    <cellStyle name="Millares 2 10 2" xfId="15155" xr:uid="{AB71E2B5-FBF6-4A4E-A80E-351C22355DE5}"/>
    <cellStyle name="Millares 2 10 2 10" xfId="15156" xr:uid="{1A8D0B12-8CB9-4F32-81A7-CC75E14F3AA9}"/>
    <cellStyle name="Millares 2 10 2 11" xfId="15157" xr:uid="{E6C30E34-D12A-4527-B4C8-2FC61E66FF96}"/>
    <cellStyle name="Millares 2 10 2 12" xfId="15158" xr:uid="{133B3402-AEF8-4C44-99DC-9F74B20BCEBA}"/>
    <cellStyle name="Millares 2 10 2 13" xfId="15159" xr:uid="{1F68E3F8-C29F-4D56-B1EA-68BB485FEF6A}"/>
    <cellStyle name="Millares 2 10 2 14" xfId="15160" xr:uid="{B8FAB9AD-0AB9-49E7-9E11-278CEE2428F4}"/>
    <cellStyle name="Millares 2 10 2 15" xfId="15161" xr:uid="{A8278F4D-14CE-4634-9DAE-39A9CAD4BB75}"/>
    <cellStyle name="Millares 2 10 2 16" xfId="15162" xr:uid="{8C41E3E7-24D8-42EF-B327-D77A6CADD5F6}"/>
    <cellStyle name="Millares 2 10 2 17" xfId="15163" xr:uid="{629D8533-664C-4607-BDFE-C6165BE9E15A}"/>
    <cellStyle name="Millares 2 10 2 18" xfId="15164" xr:uid="{9A02412A-3F7A-4AB1-A08A-D17F917FFE8A}"/>
    <cellStyle name="Millares 2 10 2 19" xfId="15165" xr:uid="{D3880815-702A-46B6-B77F-AEF5E6059924}"/>
    <cellStyle name="Millares 2 10 2 2" xfId="15166" xr:uid="{2CFADE45-2C08-4871-BCC5-605464E5D854}"/>
    <cellStyle name="Millares 2 10 2 2 10" xfId="15167" xr:uid="{E55AA48E-B4E3-433A-8EFF-DA9428DCE080}"/>
    <cellStyle name="Millares 2 10 2 2 11" xfId="15168" xr:uid="{73318EAE-C9D6-432A-8589-237A7017CC87}"/>
    <cellStyle name="Millares 2 10 2 2 12" xfId="15169" xr:uid="{E8F8BDC2-23B8-41E3-9876-780265E5E069}"/>
    <cellStyle name="Millares 2 10 2 2 13" xfId="15170" xr:uid="{2675E85E-4B72-457A-8F9E-81923C156A59}"/>
    <cellStyle name="Millares 2 10 2 2 14" xfId="15171" xr:uid="{7B47EDDC-4019-47F9-8393-6F6269CDC6F5}"/>
    <cellStyle name="Millares 2 10 2 2 15" xfId="15172" xr:uid="{18633DF1-6BE0-4114-BB39-91EE1CFE4F63}"/>
    <cellStyle name="Millares 2 10 2 2 2" xfId="15173" xr:uid="{6058F0B6-D157-4F7C-A001-836E96DFB98E}"/>
    <cellStyle name="Millares 2 10 2 2 3" xfId="15174" xr:uid="{6BC67B79-8846-4EC2-BAAF-8D7CAA975E98}"/>
    <cellStyle name="Millares 2 10 2 2 4" xfId="15175" xr:uid="{DD507AC4-8732-4261-935C-A4D6DE6F0599}"/>
    <cellStyle name="Millares 2 10 2 2 5" xfId="15176" xr:uid="{58E61F44-6932-4C76-AD4F-DFC8DFD64F10}"/>
    <cellStyle name="Millares 2 10 2 2 6" xfId="15177" xr:uid="{E528332D-A0FE-4C5E-98B8-0A99A9F38349}"/>
    <cellStyle name="Millares 2 10 2 2 7" xfId="15178" xr:uid="{638BF701-D5BA-4F30-8BEF-E9979C1CE08B}"/>
    <cellStyle name="Millares 2 10 2 2 8" xfId="15179" xr:uid="{C9F7C5D8-CEDE-4B1A-97B4-3DDE5DE13DD0}"/>
    <cellStyle name="Millares 2 10 2 2 9" xfId="15180" xr:uid="{5C111933-9E18-4A88-9DB3-81791C71DF09}"/>
    <cellStyle name="Millares 2 10 2 2_Margen" xfId="42558" xr:uid="{11C3DB29-2E90-4F53-8652-09AB75FE1EA2}"/>
    <cellStyle name="Millares 2 10 2 20" xfId="15181" xr:uid="{BDF9DB15-40B2-4E50-A66B-F14CF959D586}"/>
    <cellStyle name="Millares 2 10 2 21" xfId="15182" xr:uid="{94950308-A6A5-447E-98A0-B45E649E64F1}"/>
    <cellStyle name="Millares 2 10 2 3" xfId="15183" xr:uid="{F1941BF4-C87F-4549-9F83-F59243CDFD25}"/>
    <cellStyle name="Millares 2 10 2 4" xfId="15184" xr:uid="{E86E9C59-601B-4AA7-A06D-DC990C221B1D}"/>
    <cellStyle name="Millares 2 10 2 5" xfId="15185" xr:uid="{DED973E7-2F27-4C00-96E7-E845AC5F1159}"/>
    <cellStyle name="Millares 2 10 2 6" xfId="15186" xr:uid="{8A7DDD99-29B8-4C41-A606-05B241D7D1D3}"/>
    <cellStyle name="Millares 2 10 2 7" xfId="15187" xr:uid="{42A4C516-5BFB-42D9-B04B-48CB28CAB73F}"/>
    <cellStyle name="Millares 2 10 2 8" xfId="15188" xr:uid="{17E8CA2C-5B0A-4B46-BA05-E9D591D694CE}"/>
    <cellStyle name="Millares 2 10 2 9" xfId="15189" xr:uid="{650163D2-3F96-4098-BF3C-42443A7A37D9}"/>
    <cellStyle name="Millares 2 10 2_Margen" xfId="42559" xr:uid="{8A968F96-33C3-4E43-89FC-EF340446F35E}"/>
    <cellStyle name="Millares 2 10 20" xfId="15190" xr:uid="{69F3E84D-7D58-44C9-AD36-0C7F5A8CF01B}"/>
    <cellStyle name="Millares 2 10 21" xfId="15191" xr:uid="{21E7EB13-175B-401F-8556-769E1A66327C}"/>
    <cellStyle name="Millares 2 10 22" xfId="15192" xr:uid="{388CAE86-D9B1-4AA7-BE1D-91F01FE83B09}"/>
    <cellStyle name="Millares 2 10 23" xfId="15193" xr:uid="{D0A34B56-5198-430A-A001-08F6567B1D00}"/>
    <cellStyle name="Millares 2 10 24" xfId="15194" xr:uid="{BC3792A0-F12F-4D3E-8D71-BC2BDC2A31A5}"/>
    <cellStyle name="Millares 2 10 25" xfId="15195" xr:uid="{9D7A2D68-0407-4CCC-9081-254D5095D6FB}"/>
    <cellStyle name="Millares 2 10 26" xfId="15196" xr:uid="{3130B81B-82D6-447F-8953-3AFCA96DD680}"/>
    <cellStyle name="Millares 2 10 27" xfId="15197" xr:uid="{FE26DA66-2D99-4B93-9AE7-D1E72F7DA243}"/>
    <cellStyle name="Millares 2 10 28" xfId="15198" xr:uid="{C7732DEE-C38D-458E-8067-6FC3EF4A3B90}"/>
    <cellStyle name="Millares 2 10 29" xfId="15199" xr:uid="{2F701FD8-28A2-42DC-94EE-DD66E5D67EB1}"/>
    <cellStyle name="Millares 2 10 3" xfId="15200" xr:uid="{C2E28FE7-CFDB-4320-B675-C05B23A4BA06}"/>
    <cellStyle name="Millares 2 10 3 10" xfId="15201" xr:uid="{47E6B577-1A9E-4713-AEE9-6DE79B471CD6}"/>
    <cellStyle name="Millares 2 10 3 11" xfId="15202" xr:uid="{D851798F-9781-4AA4-A94B-1611C198F06F}"/>
    <cellStyle name="Millares 2 10 3 12" xfId="15203" xr:uid="{D22E98FA-B1F4-4C96-8ADD-4255219E6C8D}"/>
    <cellStyle name="Millares 2 10 3 13" xfId="15204" xr:uid="{1298FD6C-B163-4676-AFA2-F1D05B1B6D0A}"/>
    <cellStyle name="Millares 2 10 3 14" xfId="15205" xr:uid="{50FE5B98-6E09-4ECC-AD3C-1A5AA1F5BC1A}"/>
    <cellStyle name="Millares 2 10 3 15" xfId="15206" xr:uid="{B41FCFC4-B557-44A0-A305-0A18FCC8C930}"/>
    <cellStyle name="Millares 2 10 3 16" xfId="15207" xr:uid="{ED6CCD4E-E308-486C-BDD2-2621CB02153D}"/>
    <cellStyle name="Millares 2 10 3 17" xfId="15208" xr:uid="{CC347178-ACFF-4295-B2A0-CA57713E6FCE}"/>
    <cellStyle name="Millares 2 10 3 2" xfId="15209" xr:uid="{85139735-1270-4E57-ABA7-B89B3EC138F5}"/>
    <cellStyle name="Millares 2 10 3 3" xfId="15210" xr:uid="{1B2CA006-76CC-4ED2-80AA-30CB3C524100}"/>
    <cellStyle name="Millares 2 10 3 4" xfId="15211" xr:uid="{AAFDF4B5-6866-4B3A-B852-A4BD42504237}"/>
    <cellStyle name="Millares 2 10 3 5" xfId="15212" xr:uid="{EF264815-DBE6-42B9-8CEC-7A24728EF1A6}"/>
    <cellStyle name="Millares 2 10 3 6" xfId="15213" xr:uid="{11BDE736-C57C-4FCE-A5D8-6BFDD12D4844}"/>
    <cellStyle name="Millares 2 10 3 7" xfId="15214" xr:uid="{0A1C3B27-A74A-4AC4-AD21-792575A8C11E}"/>
    <cellStyle name="Millares 2 10 3 8" xfId="15215" xr:uid="{091352A7-D128-4BFA-AF74-29B8E075C9F5}"/>
    <cellStyle name="Millares 2 10 3 9" xfId="15216" xr:uid="{6E07A484-A61F-4440-AD49-63697DEA9CAC}"/>
    <cellStyle name="Millares 2 10 3_Margen" xfId="42560" xr:uid="{A1A48974-9B3A-41C8-B672-E252D9C1B7E7}"/>
    <cellStyle name="Millares 2 10 30" xfId="15217" xr:uid="{E885E684-6CA2-45AD-AC8E-CDC938EA45AF}"/>
    <cellStyle name="Millares 2 10 31" xfId="15218" xr:uid="{A3F626A8-E047-4F67-A6AA-85A80CFA5CD8}"/>
    <cellStyle name="Millares 2 10 32" xfId="15219" xr:uid="{3A10DC3C-C3DE-42E8-9B07-1251B9FB957F}"/>
    <cellStyle name="Millares 2 10 33" xfId="48896" xr:uid="{8E7BEBF0-789B-4E47-8557-BFF82EEE4FF2}"/>
    <cellStyle name="Millares 2 10 34" xfId="49064" xr:uid="{9BF34063-0734-4716-81AF-CF90B2B908FC}"/>
    <cellStyle name="Millares 2 10 4" xfId="15220" xr:uid="{B8748BE2-9CDB-410A-BEBC-FC467A4B4CB7}"/>
    <cellStyle name="Millares 2 10 4 10" xfId="15221" xr:uid="{651D5DC6-5145-4CC1-AB83-5CEC0799BD97}"/>
    <cellStyle name="Millares 2 10 4 11" xfId="15222" xr:uid="{8A651DC2-8DF5-41F7-8E22-798390E37B95}"/>
    <cellStyle name="Millares 2 10 4 12" xfId="15223" xr:uid="{963F043E-2A9A-4B84-967C-FC9BD590F311}"/>
    <cellStyle name="Millares 2 10 4 13" xfId="15224" xr:uid="{21E7BCFD-6D19-4A6D-BBC2-32D7ECAB2B89}"/>
    <cellStyle name="Millares 2 10 4 14" xfId="15225" xr:uid="{C7F8E27E-B605-4DC2-9FC0-55BB300704F0}"/>
    <cellStyle name="Millares 2 10 4 15" xfId="15226" xr:uid="{DF66F283-E401-43FF-9C67-58C35E7AA7FA}"/>
    <cellStyle name="Millares 2 10 4 16" xfId="15227" xr:uid="{A72C8C39-464B-446B-AEEF-21D278A4DC77}"/>
    <cellStyle name="Millares 2 10 4 17" xfId="15228" xr:uid="{D9FFC9DA-C525-4228-8BF6-457AD0368F78}"/>
    <cellStyle name="Millares 2 10 4 2" xfId="15229" xr:uid="{7213D425-C760-49A0-9102-1490C394476B}"/>
    <cellStyle name="Millares 2 10 4 3" xfId="15230" xr:uid="{56BA0710-2EEB-4127-8D32-83D94AE69A08}"/>
    <cellStyle name="Millares 2 10 4 4" xfId="15231" xr:uid="{AE143FF8-8B10-43A8-8759-67038E60616E}"/>
    <cellStyle name="Millares 2 10 4 5" xfId="15232" xr:uid="{1725668A-CDFC-4D9E-8844-22828CB2AB30}"/>
    <cellStyle name="Millares 2 10 4 6" xfId="15233" xr:uid="{AA72024A-EE5C-40E1-BCE7-29F74DABA960}"/>
    <cellStyle name="Millares 2 10 4 7" xfId="15234" xr:uid="{8B804A3D-D028-4912-92EC-A2139C88CA06}"/>
    <cellStyle name="Millares 2 10 4 8" xfId="15235" xr:uid="{97D55213-B7D1-48A2-A9BD-C6CBC706041A}"/>
    <cellStyle name="Millares 2 10 4 9" xfId="15236" xr:uid="{E092B1F9-B56F-4346-BA20-8A994EB7D0AA}"/>
    <cellStyle name="Millares 2 10 4_Margen" xfId="42561" xr:uid="{C3368327-90CD-4A46-939A-7C639AAAC6A4}"/>
    <cellStyle name="Millares 2 10 5" xfId="15237" xr:uid="{7EDB56A5-2021-4A6D-A60B-1C459D7BC084}"/>
    <cellStyle name="Millares 2 10 5 10" xfId="15238" xr:uid="{BE1D4A97-4775-44D5-B4CB-FCA5639DDECA}"/>
    <cellStyle name="Millares 2 10 5 11" xfId="15239" xr:uid="{C26BC1D9-21E3-4B6D-BEF2-2B0B5E531580}"/>
    <cellStyle name="Millares 2 10 5 12" xfId="15240" xr:uid="{4E940F1F-886B-4CF3-BD7D-715E62CB23FE}"/>
    <cellStyle name="Millares 2 10 5 13" xfId="15241" xr:uid="{45BE2C83-3B86-4B17-94D2-6A050082DEA3}"/>
    <cellStyle name="Millares 2 10 5 14" xfId="15242" xr:uid="{8EE61ACD-A83F-489E-8DF9-E90B8E6051FC}"/>
    <cellStyle name="Millares 2 10 5 15" xfId="15243" xr:uid="{88D8D317-CEE0-47A6-A433-0E542F1B7D40}"/>
    <cellStyle name="Millares 2 10 5 16" xfId="15244" xr:uid="{158CF19C-EE6A-49B3-B6D6-74BA716433F6}"/>
    <cellStyle name="Millares 2 10 5 17" xfId="15245" xr:uid="{77BBBEA4-AD77-4F55-BAF6-E7BB1159454A}"/>
    <cellStyle name="Millares 2 10 5 2" xfId="15246" xr:uid="{2A875F79-37C7-4E2F-A3D2-B26525789334}"/>
    <cellStyle name="Millares 2 10 5 3" xfId="15247" xr:uid="{2FAB0FF5-ACB6-437C-B42C-7CE3850BF303}"/>
    <cellStyle name="Millares 2 10 5 4" xfId="15248" xr:uid="{A448E6EC-E115-4017-B413-D7086A6950A3}"/>
    <cellStyle name="Millares 2 10 5 5" xfId="15249" xr:uid="{D331DE6F-8BE4-4196-9A70-82665A23ABB4}"/>
    <cellStyle name="Millares 2 10 5 6" xfId="15250" xr:uid="{22881C95-37E2-4A1B-83BB-F4C9B4ECE4B0}"/>
    <cellStyle name="Millares 2 10 5 7" xfId="15251" xr:uid="{0FCEFF66-B416-4C97-B1D6-A9B6C9EE69FC}"/>
    <cellStyle name="Millares 2 10 5 8" xfId="15252" xr:uid="{0437CCA1-1984-435D-858D-E2A9A2910919}"/>
    <cellStyle name="Millares 2 10 5 9" xfId="15253" xr:uid="{B10EFA50-FC42-4690-B657-6E6B179B2ECA}"/>
    <cellStyle name="Millares 2 10 5_Margen" xfId="42562" xr:uid="{ADFDBF93-5D52-4195-9E82-69DBE19DA3AB}"/>
    <cellStyle name="Millares 2 10 6" xfId="15254" xr:uid="{6A64E6B4-FCFF-4FF4-A29A-B019FAC0AAE5}"/>
    <cellStyle name="Millares 2 10 6 10" xfId="15255" xr:uid="{DFB71B3E-5C7A-4C5A-8EA8-A5ABE9897246}"/>
    <cellStyle name="Millares 2 10 6 11" xfId="15256" xr:uid="{F96364B0-B1B4-4F49-869D-98471CDB8CFC}"/>
    <cellStyle name="Millares 2 10 6 12" xfId="15257" xr:uid="{44645FA8-621A-4DAE-901F-5AFA4F7298E0}"/>
    <cellStyle name="Millares 2 10 6 13" xfId="15258" xr:uid="{D5257B2E-5453-47D1-BA67-5051F95AC849}"/>
    <cellStyle name="Millares 2 10 6 14" xfId="15259" xr:uid="{66D3E081-C499-46F8-AE20-888A6018C1B8}"/>
    <cellStyle name="Millares 2 10 6 15" xfId="15260" xr:uid="{F21D98C6-B90F-4CFF-974D-98DCE1F7811D}"/>
    <cellStyle name="Millares 2 10 6 16" xfId="15261" xr:uid="{52FC3A5C-A3EC-412A-8E72-91DFC36C427A}"/>
    <cellStyle name="Millares 2 10 6 17" xfId="15262" xr:uid="{D628B459-7D3D-4880-AB1A-D73E5ED91A4C}"/>
    <cellStyle name="Millares 2 10 6 2" xfId="15263" xr:uid="{CF25A6C2-1F77-4572-8083-654987FB763F}"/>
    <cellStyle name="Millares 2 10 6 3" xfId="15264" xr:uid="{37D1CFBB-1413-437E-927E-9EB2741F3B0C}"/>
    <cellStyle name="Millares 2 10 6 4" xfId="15265" xr:uid="{4264B83E-C89E-4B36-9E04-85B15DC80B9C}"/>
    <cellStyle name="Millares 2 10 6 5" xfId="15266" xr:uid="{802E3ACF-EB33-42DD-9CEC-2573CF77808E}"/>
    <cellStyle name="Millares 2 10 6 6" xfId="15267" xr:uid="{3F627ED9-F199-4431-A304-0B93988EA4A0}"/>
    <cellStyle name="Millares 2 10 6 7" xfId="15268" xr:uid="{73BCFFF3-9F07-4B1A-BCBC-9CF10857735D}"/>
    <cellStyle name="Millares 2 10 6 8" xfId="15269" xr:uid="{1A605A70-29B6-4186-9B88-9880B5256487}"/>
    <cellStyle name="Millares 2 10 6 9" xfId="15270" xr:uid="{7BD568C5-BA03-439B-8416-5CDC7E2A93C9}"/>
    <cellStyle name="Millares 2 10 6_Margen" xfId="42563" xr:uid="{0693D7AB-9691-4A47-9893-FA0BC58D01C5}"/>
    <cellStyle name="Millares 2 10 7" xfId="15271" xr:uid="{9FCCC253-7219-422E-9244-453BD1008C22}"/>
    <cellStyle name="Millares 2 10 7 10" xfId="15272" xr:uid="{41493954-4099-4B59-8C22-1A9EB25F7F5B}"/>
    <cellStyle name="Millares 2 10 7 11" xfId="15273" xr:uid="{9FECEF3A-5BE2-4287-82ED-C14CB6DC766F}"/>
    <cellStyle name="Millares 2 10 7 12" xfId="15274" xr:uid="{B2259107-4F32-4558-922F-6F0030A7C3ED}"/>
    <cellStyle name="Millares 2 10 7 13" xfId="15275" xr:uid="{B1D4AAB5-3635-419A-905F-7B0D69178CCE}"/>
    <cellStyle name="Millares 2 10 7 14" xfId="15276" xr:uid="{F8DF3C28-E61E-4AA7-818A-8DC00FA143DB}"/>
    <cellStyle name="Millares 2 10 7 15" xfId="15277" xr:uid="{A7BB4CED-5AA4-46C5-AD70-7AC707457BE3}"/>
    <cellStyle name="Millares 2 10 7 16" xfId="15278" xr:uid="{2BF6722E-2C7D-4DB5-A05F-D4C419AF69D4}"/>
    <cellStyle name="Millares 2 10 7 17" xfId="15279" xr:uid="{AA84A8ED-31A3-4047-ACEB-1D700F0D2351}"/>
    <cellStyle name="Millares 2 10 7 2" xfId="15280" xr:uid="{FBFDADD0-D69B-43E8-9ED1-7BB03BC67E45}"/>
    <cellStyle name="Millares 2 10 7 3" xfId="15281" xr:uid="{47903161-9F5B-48B4-863D-7DFAC4A266B7}"/>
    <cellStyle name="Millares 2 10 7 4" xfId="15282" xr:uid="{E0BEBE44-3402-4ACC-A4FA-11D7145C6F65}"/>
    <cellStyle name="Millares 2 10 7 5" xfId="15283" xr:uid="{314498F7-90E5-4218-B8B1-FD45691989BA}"/>
    <cellStyle name="Millares 2 10 7 6" xfId="15284" xr:uid="{363931FF-39E3-4FB7-AAA0-89E03050CDF0}"/>
    <cellStyle name="Millares 2 10 7 7" xfId="15285" xr:uid="{852C900E-6821-4A71-A58F-BFB61F585C15}"/>
    <cellStyle name="Millares 2 10 7 8" xfId="15286" xr:uid="{BD30227F-C363-45E0-99AB-A74C9806B58E}"/>
    <cellStyle name="Millares 2 10 7 9" xfId="15287" xr:uid="{F936005B-F7D7-42DC-A7AA-92AA417B929E}"/>
    <cellStyle name="Millares 2 10 7_Margen" xfId="42564" xr:uid="{6F3193E2-2C9A-43FB-853E-45DB83F74037}"/>
    <cellStyle name="Millares 2 10 8" xfId="15288" xr:uid="{DFB50560-71F4-45B1-99CC-C43E261855A1}"/>
    <cellStyle name="Millares 2 10 8 10" xfId="15289" xr:uid="{EADA493E-47DF-4046-90B9-094B377763E1}"/>
    <cellStyle name="Millares 2 10 8 11" xfId="15290" xr:uid="{AFBFB33D-973D-44DD-8654-45A7F0153918}"/>
    <cellStyle name="Millares 2 10 8 12" xfId="15291" xr:uid="{22C40441-9C50-45A9-B65A-89B0CFC3AE2D}"/>
    <cellStyle name="Millares 2 10 8 13" xfId="15292" xr:uid="{19A5BF17-72F6-4E9F-9753-FA5784F6D7B5}"/>
    <cellStyle name="Millares 2 10 8 14" xfId="15293" xr:uid="{6A504F18-C3D0-4BAE-9FDE-732FA1C5C925}"/>
    <cellStyle name="Millares 2 10 8 15" xfId="15294" xr:uid="{3B32E573-3805-4FDA-8BEB-62C6C93B0FB9}"/>
    <cellStyle name="Millares 2 10 8 16" xfId="15295" xr:uid="{A485DA5C-0679-4261-80B5-5C04810EF9BB}"/>
    <cellStyle name="Millares 2 10 8 17" xfId="15296" xr:uid="{EF0CF3A1-D8F5-48E4-B0FD-20529B535F80}"/>
    <cellStyle name="Millares 2 10 8 2" xfId="15297" xr:uid="{E7935B90-26A3-4DAB-8CA3-089D67C2D297}"/>
    <cellStyle name="Millares 2 10 8 3" xfId="15298" xr:uid="{49359035-52E2-4010-9F55-947CE4BF2DAD}"/>
    <cellStyle name="Millares 2 10 8 4" xfId="15299" xr:uid="{7CE912D6-C5E9-45F5-8C54-FD257A961CB6}"/>
    <cellStyle name="Millares 2 10 8 5" xfId="15300" xr:uid="{2C27BCFD-4823-49BA-9C0D-117C20D022FE}"/>
    <cellStyle name="Millares 2 10 8 6" xfId="15301" xr:uid="{5848CE7C-4237-4C3D-96AF-16F3B9FD63D6}"/>
    <cellStyle name="Millares 2 10 8 7" xfId="15302" xr:uid="{F2CB55EA-BA96-43CE-A814-C970B288B346}"/>
    <cellStyle name="Millares 2 10 8 8" xfId="15303" xr:uid="{CB177EA0-B4E0-4A0D-B3E8-1F2481460C4D}"/>
    <cellStyle name="Millares 2 10 8 9" xfId="15304" xr:uid="{4B539252-1DF9-4000-9D91-0B2E37E65FFB}"/>
    <cellStyle name="Millares 2 10 8_Margen" xfId="42565" xr:uid="{6EE5AA14-994E-4DBC-8A9A-08215C17CF89}"/>
    <cellStyle name="Millares 2 10 9" xfId="15305" xr:uid="{F4180D40-0D6A-4942-ADB1-C8CA67331AC1}"/>
    <cellStyle name="Millares 2 10 9 2" xfId="15306" xr:uid="{517985AD-8E97-4BC8-AA39-12C570BBC184}"/>
    <cellStyle name="Millares 2 10 9_Margen" xfId="42566" xr:uid="{2D013E0A-2304-47E3-A146-EC700D16B6F3}"/>
    <cellStyle name="Millares 2 10_Margen" xfId="42567" xr:uid="{939C0619-01E6-46E1-8795-BB4109BE2FB6}"/>
    <cellStyle name="Millares 2 100" xfId="15307" xr:uid="{2A5D5AA3-279F-44FF-954D-13F162BDAA8A}"/>
    <cellStyle name="Millares 2 101" xfId="15308" xr:uid="{6FAF05A0-0993-4581-9ABB-43E86C14A764}"/>
    <cellStyle name="Millares 2 102" xfId="15309" xr:uid="{962717D7-B4CD-4326-8085-599AFC33AD28}"/>
    <cellStyle name="Millares 2 103" xfId="15310" xr:uid="{15E145A9-AD8F-4293-A12E-B0AAE71B1547}"/>
    <cellStyle name="Millares 2 104" xfId="15311" xr:uid="{9D77B91F-68D1-4F47-A69E-51DF77D1B0E9}"/>
    <cellStyle name="Millares 2 105" xfId="15312" xr:uid="{596D3A9B-79DF-4711-9B38-3B6DF34541F3}"/>
    <cellStyle name="Millares 2 106" xfId="15313" xr:uid="{E519AC01-9BC4-4165-BFC1-E73D203A6887}"/>
    <cellStyle name="Millares 2 107" xfId="15314" xr:uid="{90AA651B-E411-4D02-9B02-7668C58AF723}"/>
    <cellStyle name="Millares 2 108" xfId="15315" xr:uid="{4603222F-4A8D-4B25-AD70-C28E5387F127}"/>
    <cellStyle name="Millares 2 109" xfId="15316" xr:uid="{78AD9F53-D5A3-47EB-9287-7A673ADA2B4A}"/>
    <cellStyle name="Millares 2 109 10" xfId="15317" xr:uid="{5542453C-1BA8-4697-AC44-ED0970C072F7}"/>
    <cellStyle name="Millares 2 109 11" xfId="15318" xr:uid="{D3577681-05AA-4AE1-98AC-DA0548338FCD}"/>
    <cellStyle name="Millares 2 109 12" xfId="15319" xr:uid="{F9EE6136-81A9-4AD8-BEEA-DE84D0A5FFB7}"/>
    <cellStyle name="Millares 2 109 13" xfId="15320" xr:uid="{07B33809-B630-450F-BCF1-2C29C876AEE3}"/>
    <cellStyle name="Millares 2 109 2" xfId="15321" xr:uid="{1AFB1213-9946-4E25-B277-E42865239A56}"/>
    <cellStyle name="Millares 2 109 3" xfId="15322" xr:uid="{6ED3B6F8-5CEE-4B88-A07C-24F4A2AC07A1}"/>
    <cellStyle name="Millares 2 109 4" xfId="15323" xr:uid="{E5648BB2-70A5-4879-BE66-28A77CB593F9}"/>
    <cellStyle name="Millares 2 109 5" xfId="15324" xr:uid="{25F81231-DEFB-470C-9D7B-8EE40C6DF06E}"/>
    <cellStyle name="Millares 2 109 6" xfId="15325" xr:uid="{95293B49-F21F-4A43-BFB6-C88AA537A868}"/>
    <cellStyle name="Millares 2 109 7" xfId="15326" xr:uid="{EDD57DEE-67D4-4FD3-9C03-4CA1AD098336}"/>
    <cellStyle name="Millares 2 109 8" xfId="15327" xr:uid="{7867BA43-F306-4F20-A419-BD4DA9A0EFA0}"/>
    <cellStyle name="Millares 2 109 9" xfId="15328" xr:uid="{D5E31CDB-9D66-46B4-A1DE-F8E21875EA77}"/>
    <cellStyle name="Millares 2 109_Margen" xfId="42568" xr:uid="{0FC13726-4AA4-4ED6-ADCF-3FD415A3BC3F}"/>
    <cellStyle name="Millares 2 11" xfId="1611" xr:uid="{B0A7585B-3D3A-496D-948A-1E3F00B72C4C}"/>
    <cellStyle name="Millares 2 11 10" xfId="15329" xr:uid="{415D279C-5D1C-44FB-8FF4-3D30EF27293E}"/>
    <cellStyle name="Millares 2 11 11" xfId="15330" xr:uid="{D1BC94F8-CABE-4B6D-82E7-201B3345E052}"/>
    <cellStyle name="Millares 2 11 12" xfId="15331" xr:uid="{3AC7C917-D8CD-449C-A656-8A3097C850C7}"/>
    <cellStyle name="Millares 2 11 13" xfId="15332" xr:uid="{E7121DA4-D99F-4327-B6CD-ACA0BED6AFB9}"/>
    <cellStyle name="Millares 2 11 14" xfId="15333" xr:uid="{F0C9C972-4343-4DB0-A003-5A8731186A8B}"/>
    <cellStyle name="Millares 2 11 15" xfId="15334" xr:uid="{B5A036A4-73FB-40A6-8ADB-90079992B039}"/>
    <cellStyle name="Millares 2 11 16" xfId="15335" xr:uid="{A2B47BE4-F0B9-438F-9600-CEC35FE84B1E}"/>
    <cellStyle name="Millares 2 11 17" xfId="15336" xr:uid="{58C4DF51-1C9D-42F6-A954-71FDF72C4D74}"/>
    <cellStyle name="Millares 2 11 18" xfId="15337" xr:uid="{B04E40EF-789D-4B7B-81BB-67B49F1ED699}"/>
    <cellStyle name="Millares 2 11 19" xfId="15338" xr:uid="{AB2C6BE2-2845-4CCB-9604-BE73211401E1}"/>
    <cellStyle name="Millares 2 11 2" xfId="15339" xr:uid="{CE8280DF-ED18-4E01-B5DA-03577D08B1F0}"/>
    <cellStyle name="Millares 2 11 2 10" xfId="15340" xr:uid="{EF70F1DF-36A9-4968-AE44-71824BEE61E6}"/>
    <cellStyle name="Millares 2 11 2 11" xfId="15341" xr:uid="{9A4AF3F9-72F6-4786-9C79-8190CD0C4915}"/>
    <cellStyle name="Millares 2 11 2 12" xfId="15342" xr:uid="{7B6C17D5-88CE-4E0E-82B6-9E47F27ED7BC}"/>
    <cellStyle name="Millares 2 11 2 13" xfId="15343" xr:uid="{171F3A9F-779F-459D-89B6-1619925D73B4}"/>
    <cellStyle name="Millares 2 11 2 14" xfId="15344" xr:uid="{D01E7E4E-D65E-4E99-9E2E-B3AF40B4CDB9}"/>
    <cellStyle name="Millares 2 11 2 15" xfId="15345" xr:uid="{9206973F-F8DD-4E24-A1A7-0207E7C10150}"/>
    <cellStyle name="Millares 2 11 2 2" xfId="15346" xr:uid="{1388629C-9A57-44B0-83DC-BBC7C2AEDC57}"/>
    <cellStyle name="Millares 2 11 2 3" xfId="15347" xr:uid="{D3D1C59B-4EE0-4F36-9757-A08EE18C268D}"/>
    <cellStyle name="Millares 2 11 2 4" xfId="15348" xr:uid="{592FC730-9966-4730-995B-EEE624DEBCED}"/>
    <cellStyle name="Millares 2 11 2 5" xfId="15349" xr:uid="{9D828E04-ED41-433E-A6EA-0EC649262100}"/>
    <cellStyle name="Millares 2 11 2 6" xfId="15350" xr:uid="{FFAD3122-EBDE-49E6-AD3E-7DA3BAE68C24}"/>
    <cellStyle name="Millares 2 11 2 7" xfId="15351" xr:uid="{F1F46992-5DE5-45F1-A73B-8720614A04EF}"/>
    <cellStyle name="Millares 2 11 2 8" xfId="15352" xr:uid="{79C45123-B307-46C8-8555-FB82F457AE59}"/>
    <cellStyle name="Millares 2 11 2 9" xfId="15353" xr:uid="{D27DF1F0-C210-4A1B-BF7B-1BDC9A722484}"/>
    <cellStyle name="Millares 2 11 2_Margen" xfId="42569" xr:uid="{8376DBE2-C9FE-40FB-9A4B-04570D4F557A}"/>
    <cellStyle name="Millares 2 11 20" xfId="15354" xr:uid="{DA3FBE4E-E276-4D8D-83CE-7DBB78C70820}"/>
    <cellStyle name="Millares 2 11 21" xfId="15355" xr:uid="{69691430-E11D-463A-BAFB-AC5DB2975302}"/>
    <cellStyle name="Millares 2 11 22" xfId="15356" xr:uid="{125C1DCE-5541-4367-975E-F4D85E9B65C0}"/>
    <cellStyle name="Millares 2 11 23" xfId="15357" xr:uid="{65A1730F-8AD5-4E88-A273-967ADA8A7B15}"/>
    <cellStyle name="Millares 2 11 24" xfId="15358" xr:uid="{A76D7E00-0A5B-469B-B308-577DD6CEDBF7}"/>
    <cellStyle name="Millares 2 11 25" xfId="15359" xr:uid="{98B4ADB8-875B-4C5C-8F0C-C76397D6B5BA}"/>
    <cellStyle name="Millares 2 11 26" xfId="15360" xr:uid="{5A8EFEAE-5A86-440D-BF56-A3FC6A37E333}"/>
    <cellStyle name="Millares 2 11 27" xfId="15361" xr:uid="{2BF47C43-D441-4944-9F05-8C0E396893A1}"/>
    <cellStyle name="Millares 2 11 28" xfId="15362" xr:uid="{8BE62392-23AB-4B9B-8A04-AC587ED7DFF4}"/>
    <cellStyle name="Millares 2 11 29" xfId="15363" xr:uid="{724E1FCD-70B7-458B-90D1-7F09B549E22B}"/>
    <cellStyle name="Millares 2 11 3" xfId="15364" xr:uid="{B2786CF9-C616-424A-AA75-A35EC308F6A0}"/>
    <cellStyle name="Millares 2 11 3 10" xfId="15365" xr:uid="{05827781-1DD6-4514-87A0-30CA5F2E8DB7}"/>
    <cellStyle name="Millares 2 11 3 11" xfId="15366" xr:uid="{27015035-A4A2-4E91-AE65-98970DB23EDA}"/>
    <cellStyle name="Millares 2 11 3 12" xfId="15367" xr:uid="{7A7B49F8-864A-4CE7-BC51-E9577EEB0315}"/>
    <cellStyle name="Millares 2 11 3 13" xfId="15368" xr:uid="{7CCDA008-E025-4791-BCE9-18CE74F4362B}"/>
    <cellStyle name="Millares 2 11 3 14" xfId="15369" xr:uid="{5B478BFB-B585-4AC5-9CB6-C42320380483}"/>
    <cellStyle name="Millares 2 11 3 15" xfId="15370" xr:uid="{E507CD36-83D0-496D-AD2D-40C15478E020}"/>
    <cellStyle name="Millares 2 11 3 16" xfId="15371" xr:uid="{22836F55-9544-45E6-94A4-B993357C4335}"/>
    <cellStyle name="Millares 2 11 3 17" xfId="15372" xr:uid="{6F7DBA20-D90A-4627-88E6-18FFEB40C60E}"/>
    <cellStyle name="Millares 2 11 3 2" xfId="15373" xr:uid="{ABDB3827-8F57-4F25-B90C-81B271FD8C66}"/>
    <cellStyle name="Millares 2 11 3 3" xfId="15374" xr:uid="{C5AB853B-950E-460D-AF5C-46E9B2F10992}"/>
    <cellStyle name="Millares 2 11 3 4" xfId="15375" xr:uid="{5B43248B-6141-4A9E-9FA5-9AC6FAB1D005}"/>
    <cellStyle name="Millares 2 11 3 5" xfId="15376" xr:uid="{0DA2E6C3-351F-4749-8BD1-746A574A567D}"/>
    <cellStyle name="Millares 2 11 3 6" xfId="15377" xr:uid="{2BB5F83E-5942-4BD7-9161-D488AE2A53B7}"/>
    <cellStyle name="Millares 2 11 3 7" xfId="15378" xr:uid="{183BA344-BD47-47DA-9FDB-3BA6A4107FC4}"/>
    <cellStyle name="Millares 2 11 3 8" xfId="15379" xr:uid="{EE9C61F6-2BF9-4D36-91EE-96B5F1A62FD0}"/>
    <cellStyle name="Millares 2 11 3 9" xfId="15380" xr:uid="{E7D6819E-C6C7-4CF9-B5DA-75E248FF545F}"/>
    <cellStyle name="Millares 2 11 3_Margen" xfId="42570" xr:uid="{4D32DE38-0C47-4CBD-9ABE-2587C0B157D8}"/>
    <cellStyle name="Millares 2 11 30" xfId="15381" xr:uid="{7236E382-C6A0-4994-82CD-D5260C3F3A30}"/>
    <cellStyle name="Millares 2 11 31" xfId="15382" xr:uid="{A18B23E3-6F9F-456F-93E8-5CBDB70A5C4E}"/>
    <cellStyle name="Millares 2 11 32" xfId="15383" xr:uid="{E820EE01-387B-499F-B5E8-221D395336A1}"/>
    <cellStyle name="Millares 2 11 33" xfId="48897" xr:uid="{BC88C05C-2265-4C4A-8557-30252D21497D}"/>
    <cellStyle name="Millares 2 11 34" xfId="49063" xr:uid="{393EBF7E-A66B-40CE-B0A5-367A1DE0B372}"/>
    <cellStyle name="Millares 2 11 4" xfId="15384" xr:uid="{FF05FAE2-6E2B-4579-8A37-9D36CBE0C789}"/>
    <cellStyle name="Millares 2 11 4 10" xfId="15385" xr:uid="{29C218CC-2BD0-43A1-95D2-C1E502F087F5}"/>
    <cellStyle name="Millares 2 11 4 11" xfId="15386" xr:uid="{AB9ECFEE-AF70-44C0-B880-32896E07FEEE}"/>
    <cellStyle name="Millares 2 11 4 12" xfId="15387" xr:uid="{FFCDDE03-5FE9-4EF2-AF2C-925F3446722E}"/>
    <cellStyle name="Millares 2 11 4 13" xfId="15388" xr:uid="{BB498C2F-F661-4546-96B5-66E388840049}"/>
    <cellStyle name="Millares 2 11 4 14" xfId="15389" xr:uid="{A27AACBE-1A6A-4AAE-9161-7F7FF9D6C12A}"/>
    <cellStyle name="Millares 2 11 4 15" xfId="15390" xr:uid="{86E8174D-075E-49B9-98E7-B797ED729B81}"/>
    <cellStyle name="Millares 2 11 4 16" xfId="15391" xr:uid="{6F928019-DF1D-411B-B847-B010C82308B4}"/>
    <cellStyle name="Millares 2 11 4 17" xfId="15392" xr:uid="{B1523625-15D9-4E5D-8830-3E9941F295AE}"/>
    <cellStyle name="Millares 2 11 4 2" xfId="15393" xr:uid="{095B2CDF-8B89-4BDF-8420-68F0677ED9AF}"/>
    <cellStyle name="Millares 2 11 4 3" xfId="15394" xr:uid="{23B7C83B-1A0F-4800-B039-5B963FD5EBEF}"/>
    <cellStyle name="Millares 2 11 4 4" xfId="15395" xr:uid="{1EA74A7A-FFC2-4D7C-B711-909417DE22C1}"/>
    <cellStyle name="Millares 2 11 4 5" xfId="15396" xr:uid="{AD1FA352-C56B-4B46-AFBC-927F968371EC}"/>
    <cellStyle name="Millares 2 11 4 6" xfId="15397" xr:uid="{80FBFBC4-F03F-4594-B5F9-C4B05ECC325D}"/>
    <cellStyle name="Millares 2 11 4 7" xfId="15398" xr:uid="{F493C165-259F-4884-8D71-216F3B6FDF28}"/>
    <cellStyle name="Millares 2 11 4 8" xfId="15399" xr:uid="{372A57C0-4B38-4726-8B20-423ABADEC6EE}"/>
    <cellStyle name="Millares 2 11 4 9" xfId="15400" xr:uid="{A422D9F1-C56A-4571-841B-9A8E9498B9DF}"/>
    <cellStyle name="Millares 2 11 4_Margen" xfId="42571" xr:uid="{D79C2439-F674-4664-A780-A5FA4683D499}"/>
    <cellStyle name="Millares 2 11 5" xfId="15401" xr:uid="{A6158E23-98AB-4E9A-9CAD-4D226F257683}"/>
    <cellStyle name="Millares 2 11 5 10" xfId="15402" xr:uid="{EF37BAE2-45E7-4E17-837C-B42CC78DBDEB}"/>
    <cellStyle name="Millares 2 11 5 11" xfId="15403" xr:uid="{EC1C7A8C-5B7D-457C-A4F6-5D0FFFDDAB21}"/>
    <cellStyle name="Millares 2 11 5 12" xfId="15404" xr:uid="{888A14C9-DE93-41D2-9378-6259E11E719E}"/>
    <cellStyle name="Millares 2 11 5 13" xfId="15405" xr:uid="{B1FB5EC4-712E-42ED-89CD-8F27BAC18E96}"/>
    <cellStyle name="Millares 2 11 5 14" xfId="15406" xr:uid="{6DBABCE8-C45B-45FF-823A-6CBDF7432F30}"/>
    <cellStyle name="Millares 2 11 5 15" xfId="15407" xr:uid="{1C82656F-6381-43EB-ABED-CC6A997328D2}"/>
    <cellStyle name="Millares 2 11 5 16" xfId="15408" xr:uid="{CE65E208-0C3F-4AC4-A04B-4D79E26C621D}"/>
    <cellStyle name="Millares 2 11 5 17" xfId="15409" xr:uid="{0A6F1E80-E58E-4ECE-8809-272045EF8E2C}"/>
    <cellStyle name="Millares 2 11 5 2" xfId="15410" xr:uid="{789A0577-FD25-4ABC-8A64-3373A47E6B6D}"/>
    <cellStyle name="Millares 2 11 5 3" xfId="15411" xr:uid="{2F599904-9630-4179-99F1-C62FD37F0059}"/>
    <cellStyle name="Millares 2 11 5 4" xfId="15412" xr:uid="{864902EC-1D79-4BF5-9743-5078BBD738E2}"/>
    <cellStyle name="Millares 2 11 5 5" xfId="15413" xr:uid="{8B07F05C-6E40-43FE-BAFE-7BC62AADBDC9}"/>
    <cellStyle name="Millares 2 11 5 6" xfId="15414" xr:uid="{01EC1EAC-4B43-4868-9999-4249CADB5A29}"/>
    <cellStyle name="Millares 2 11 5 7" xfId="15415" xr:uid="{413D8668-22E3-4F3B-B56F-D50D817EC147}"/>
    <cellStyle name="Millares 2 11 5 8" xfId="15416" xr:uid="{C6574D92-6D91-41B7-BB18-ED7331EE08BB}"/>
    <cellStyle name="Millares 2 11 5 9" xfId="15417" xr:uid="{FBBBF9BD-66BE-4B79-8A78-E16CE8964445}"/>
    <cellStyle name="Millares 2 11 5_Margen" xfId="42572" xr:uid="{78BB0669-F322-4C4F-B836-34ED23364072}"/>
    <cellStyle name="Millares 2 11 6" xfId="15418" xr:uid="{95D58E4D-28CC-4164-9A67-89E43ABA590D}"/>
    <cellStyle name="Millares 2 11 6 10" xfId="15419" xr:uid="{8F42876E-506A-465A-887F-83F49AAF6B97}"/>
    <cellStyle name="Millares 2 11 6 11" xfId="15420" xr:uid="{0E3652EB-3A43-490B-B108-5E406903E1CA}"/>
    <cellStyle name="Millares 2 11 6 12" xfId="15421" xr:uid="{C1E818A5-8274-4265-BD3C-ABC985D0CEC6}"/>
    <cellStyle name="Millares 2 11 6 13" xfId="15422" xr:uid="{C58EA136-F17C-4923-83EB-82B8840F4DB1}"/>
    <cellStyle name="Millares 2 11 6 14" xfId="15423" xr:uid="{E7747453-647C-4837-BA40-8CCE634602DE}"/>
    <cellStyle name="Millares 2 11 6 15" xfId="15424" xr:uid="{20E27CA4-6CFA-4A37-A17C-AE3B920CD8E9}"/>
    <cellStyle name="Millares 2 11 6 16" xfId="15425" xr:uid="{22AB0454-ED06-4D1C-A5ED-58001B1B6EB3}"/>
    <cellStyle name="Millares 2 11 6 17" xfId="15426" xr:uid="{C2EED2F7-F154-418A-88C9-7D85629578D8}"/>
    <cellStyle name="Millares 2 11 6 2" xfId="15427" xr:uid="{26A06CE5-0CAD-46CA-A619-DE7E354607E8}"/>
    <cellStyle name="Millares 2 11 6 3" xfId="15428" xr:uid="{653B474B-981E-4DDD-B455-F36DBDC02D5D}"/>
    <cellStyle name="Millares 2 11 6 4" xfId="15429" xr:uid="{AE8BB986-1690-4D91-9534-5E8CD857464D}"/>
    <cellStyle name="Millares 2 11 6 5" xfId="15430" xr:uid="{45069CD1-FDB8-4CE0-93A8-C609453F404B}"/>
    <cellStyle name="Millares 2 11 6 6" xfId="15431" xr:uid="{051F43FB-EFBD-423D-B300-1E6FDEC12391}"/>
    <cellStyle name="Millares 2 11 6 7" xfId="15432" xr:uid="{13B31F0D-6D10-47EC-A6E2-03AA928AE04C}"/>
    <cellStyle name="Millares 2 11 6 8" xfId="15433" xr:uid="{5DED5973-F079-4A66-BDAE-3B8AC8ABD61C}"/>
    <cellStyle name="Millares 2 11 6 9" xfId="15434" xr:uid="{FB007CCB-657C-4DD3-B781-2E45CDD5DAD3}"/>
    <cellStyle name="Millares 2 11 6_Margen" xfId="42573" xr:uid="{DADE1EE8-BD76-441F-BFA7-1EE4C2F82E41}"/>
    <cellStyle name="Millares 2 11 7" xfId="15435" xr:uid="{ED996CFD-ACD7-4574-A766-09A606A2D260}"/>
    <cellStyle name="Millares 2 11 7 10" xfId="15436" xr:uid="{2EDB0548-42CD-432D-B3B7-879F4A1FF811}"/>
    <cellStyle name="Millares 2 11 7 11" xfId="15437" xr:uid="{2C91906A-F88B-47EB-AD23-E4842C9EC4ED}"/>
    <cellStyle name="Millares 2 11 7 12" xfId="15438" xr:uid="{1737B5B0-CE5C-435B-858E-AD8F0C3B5F39}"/>
    <cellStyle name="Millares 2 11 7 13" xfId="15439" xr:uid="{34295232-34A3-4539-B872-78464CFEF60C}"/>
    <cellStyle name="Millares 2 11 7 14" xfId="15440" xr:uid="{4800F1BC-91AE-4A6E-8308-558CC545D777}"/>
    <cellStyle name="Millares 2 11 7 15" xfId="15441" xr:uid="{60671CAE-FB9D-4353-902E-10F279C4F3A2}"/>
    <cellStyle name="Millares 2 11 7 16" xfId="15442" xr:uid="{13A1D604-933D-401C-85F4-7E348FB26545}"/>
    <cellStyle name="Millares 2 11 7 17" xfId="15443" xr:uid="{D26CD871-67BE-4C37-80D7-FA4D3D56E4FA}"/>
    <cellStyle name="Millares 2 11 7 2" xfId="15444" xr:uid="{EE9C54F3-E90D-4794-BA4C-4883228DF413}"/>
    <cellStyle name="Millares 2 11 7 3" xfId="15445" xr:uid="{9128FED5-01D1-40AE-ABC0-E03220313ECC}"/>
    <cellStyle name="Millares 2 11 7 4" xfId="15446" xr:uid="{077E7407-99F6-4587-B2BA-59FF83E774BC}"/>
    <cellStyle name="Millares 2 11 7 5" xfId="15447" xr:uid="{BE0A80B9-F737-4130-B642-454ECD88C8C2}"/>
    <cellStyle name="Millares 2 11 7 6" xfId="15448" xr:uid="{CB256AD7-5096-4222-BB98-FD0A918E3626}"/>
    <cellStyle name="Millares 2 11 7 7" xfId="15449" xr:uid="{EF1C9A3D-0F36-44A8-9DF5-BAAB2B40DD88}"/>
    <cellStyle name="Millares 2 11 7 8" xfId="15450" xr:uid="{17565A70-A061-4EB8-9B64-08812E23CB79}"/>
    <cellStyle name="Millares 2 11 7 9" xfId="15451" xr:uid="{631B57C6-1933-4FCC-8C7E-157D428573F3}"/>
    <cellStyle name="Millares 2 11 7_Margen" xfId="42574" xr:uid="{3EE4B062-B809-447A-B6D4-DCDE06956840}"/>
    <cellStyle name="Millares 2 11 8" xfId="15452" xr:uid="{42DE3BCA-59C4-491F-A856-0B49625B37E0}"/>
    <cellStyle name="Millares 2 11 8 10" xfId="15453" xr:uid="{A042E7F3-1C1A-43F7-A9FF-38A37D93746B}"/>
    <cellStyle name="Millares 2 11 8 11" xfId="15454" xr:uid="{FE165DED-0ADC-47C7-B5D4-D135884A489A}"/>
    <cellStyle name="Millares 2 11 8 12" xfId="15455" xr:uid="{28528135-15B3-41EC-BB64-C7ACEA3ACDCF}"/>
    <cellStyle name="Millares 2 11 8 13" xfId="15456" xr:uid="{45B7B62D-56AC-499A-9E02-A96F30703514}"/>
    <cellStyle name="Millares 2 11 8 14" xfId="15457" xr:uid="{FC589B24-5A6A-4FED-8643-9CFD45B657F1}"/>
    <cellStyle name="Millares 2 11 8 15" xfId="15458" xr:uid="{924F2CCE-094F-486B-8D62-C022E69E75A1}"/>
    <cellStyle name="Millares 2 11 8 16" xfId="15459" xr:uid="{BAFC5EEB-CBD5-452F-BE40-B02394A5B316}"/>
    <cellStyle name="Millares 2 11 8 17" xfId="15460" xr:uid="{6C88C1C3-71B3-4E86-A840-1E83B17BC21A}"/>
    <cellStyle name="Millares 2 11 8 2" xfId="15461" xr:uid="{20398084-0B97-4F9B-B910-6AF4DE240EF3}"/>
    <cellStyle name="Millares 2 11 8 3" xfId="15462" xr:uid="{F51781C1-2873-4D66-8CBB-70D89FDA03D3}"/>
    <cellStyle name="Millares 2 11 8 4" xfId="15463" xr:uid="{A36BEE2A-EDAD-40F6-A5CB-DDA263DC54D2}"/>
    <cellStyle name="Millares 2 11 8 5" xfId="15464" xr:uid="{E9F1372C-CCB7-496A-9CE4-D8FC9AF17F2B}"/>
    <cellStyle name="Millares 2 11 8 6" xfId="15465" xr:uid="{47E489F1-7C0F-4E1B-B5C3-EAC26D37C051}"/>
    <cellStyle name="Millares 2 11 8 7" xfId="15466" xr:uid="{0856D55A-65BD-4AFB-8B75-183E364FA857}"/>
    <cellStyle name="Millares 2 11 8 8" xfId="15467" xr:uid="{2302F34F-711D-4569-ABB5-66BB8BC05E33}"/>
    <cellStyle name="Millares 2 11 8 9" xfId="15468" xr:uid="{7D938568-53CB-48AE-BD68-34D63E069B2E}"/>
    <cellStyle name="Millares 2 11 8_Margen" xfId="42575" xr:uid="{6C297322-8DFB-4191-A4C5-45AD30967273}"/>
    <cellStyle name="Millares 2 11 9" xfId="15469" xr:uid="{68DCFA96-106B-45F3-AE3D-0C6E441EEECB}"/>
    <cellStyle name="Millares 2 11 9 2" xfId="15470" xr:uid="{3287D58A-C4A2-44DF-B311-5A924F97BC82}"/>
    <cellStyle name="Millares 2 11 9_Margen" xfId="42576" xr:uid="{CF708136-9E2D-4D4D-905D-610BD0A783E1}"/>
    <cellStyle name="Millares 2 11_Margen" xfId="42577" xr:uid="{41E9D1BB-7DE4-434B-8465-A30B77721087}"/>
    <cellStyle name="Millares 2 110" xfId="15471" xr:uid="{D3ED9CA0-0F2E-45D8-849B-440DD2AF83B0}"/>
    <cellStyle name="Millares 2 110 10" xfId="15472" xr:uid="{2FF424B3-5896-4432-8410-0B48CF31C7A9}"/>
    <cellStyle name="Millares 2 110 11" xfId="15473" xr:uid="{6198379E-5237-4ECB-8C1A-B3AF7D248E4E}"/>
    <cellStyle name="Millares 2 110 12" xfId="15474" xr:uid="{B7382241-92F2-4786-B2F0-C427288ADB49}"/>
    <cellStyle name="Millares 2 110 13" xfId="15475" xr:uid="{872759A1-4DF8-4467-9FD5-B02F1B47366C}"/>
    <cellStyle name="Millares 2 110 2" xfId="15476" xr:uid="{06CD19C7-9244-479F-B5F4-BD8F22E2535D}"/>
    <cellStyle name="Millares 2 110 3" xfId="15477" xr:uid="{3310CC6B-DB93-41A4-AB69-4339550D5AF5}"/>
    <cellStyle name="Millares 2 110 4" xfId="15478" xr:uid="{EE4D6C04-D2FA-418E-936A-3B08F5105055}"/>
    <cellStyle name="Millares 2 110 5" xfId="15479" xr:uid="{01FE3F9F-EB83-4E07-8EB8-DCF2760FBF18}"/>
    <cellStyle name="Millares 2 110 6" xfId="15480" xr:uid="{7A4F5BB2-5F62-4F58-838D-953FFA1EE0D0}"/>
    <cellStyle name="Millares 2 110 7" xfId="15481" xr:uid="{76C2F277-C1AB-41F9-B302-FC40DEAC4BD4}"/>
    <cellStyle name="Millares 2 110 8" xfId="15482" xr:uid="{51FABD99-53DE-4E98-9415-86079C025474}"/>
    <cellStyle name="Millares 2 110 9" xfId="15483" xr:uid="{F8E0F2E6-80D0-433F-8D77-55F9058B3A2D}"/>
    <cellStyle name="Millares 2 110_Margen" xfId="42578" xr:uid="{3771A776-6BE1-49A9-9584-3023478D4CF3}"/>
    <cellStyle name="Millares 2 111" xfId="15484" xr:uid="{50BC89B7-6158-47E1-AF66-B4670047A7E9}"/>
    <cellStyle name="Millares 2 111 10" xfId="15485" xr:uid="{82CD038E-8FFA-4C11-B718-895C6A3FE878}"/>
    <cellStyle name="Millares 2 111 11" xfId="15486" xr:uid="{BFB6D71A-C132-4AAC-BC56-C696F6FCD4E5}"/>
    <cellStyle name="Millares 2 111 12" xfId="15487" xr:uid="{3F90B003-1343-46E9-AAAF-46C5344A47AA}"/>
    <cellStyle name="Millares 2 111 13" xfId="15488" xr:uid="{BBCDABC1-9EA2-485E-BC3A-35E3328B2695}"/>
    <cellStyle name="Millares 2 111 2" xfId="15489" xr:uid="{269E985B-BF06-482D-B0A7-1005549138BA}"/>
    <cellStyle name="Millares 2 111 3" xfId="15490" xr:uid="{939C5AC2-7D4C-45C3-9D04-F9B528CE4B61}"/>
    <cellStyle name="Millares 2 111 4" xfId="15491" xr:uid="{1118BB3F-C028-4EDB-BE82-ADB7ED58880E}"/>
    <cellStyle name="Millares 2 111 5" xfId="15492" xr:uid="{F2DDED57-1A64-486D-B62F-3934FA938643}"/>
    <cellStyle name="Millares 2 111 6" xfId="15493" xr:uid="{2DDB3367-BB00-4567-94A0-2B5677C71ECE}"/>
    <cellStyle name="Millares 2 111 7" xfId="15494" xr:uid="{AA968341-16EA-4893-B887-8BB8F4ABD716}"/>
    <cellStyle name="Millares 2 111 8" xfId="15495" xr:uid="{40DA710A-6C55-49F7-A2E5-E2A999719DDE}"/>
    <cellStyle name="Millares 2 111 9" xfId="15496" xr:uid="{D9A608E0-CF73-402F-8E33-49D0F54CFA39}"/>
    <cellStyle name="Millares 2 111_Margen" xfId="42579" xr:uid="{D4DAB093-2492-453D-A6A6-28480E54DE2E}"/>
    <cellStyle name="Millares 2 112" xfId="15497" xr:uid="{25294A5C-DDF6-434F-A372-9F9494066FF0}"/>
    <cellStyle name="Millares 2 112 10" xfId="15498" xr:uid="{4265B6D6-AFFD-42AA-8360-09C7B0A159AE}"/>
    <cellStyle name="Millares 2 112 11" xfId="15499" xr:uid="{33EFC869-9983-4936-8B99-30B365EDF6BC}"/>
    <cellStyle name="Millares 2 112 12" xfId="15500" xr:uid="{FF18C639-172B-4D20-987C-D3C3F4FE7F2D}"/>
    <cellStyle name="Millares 2 112 13" xfId="15501" xr:uid="{00265F0F-2F21-425B-9D2B-9C4178396A5B}"/>
    <cellStyle name="Millares 2 112 2" xfId="15502" xr:uid="{97822E12-E806-42CB-8B3D-7C8C4CB92CBD}"/>
    <cellStyle name="Millares 2 112 3" xfId="15503" xr:uid="{89822EF6-338D-483C-8AA1-163C443B858A}"/>
    <cellStyle name="Millares 2 112 4" xfId="15504" xr:uid="{9088D239-A715-4CB5-A499-7468F20E8D34}"/>
    <cellStyle name="Millares 2 112 5" xfId="15505" xr:uid="{678F842E-D13F-42D4-BAA3-DE3D9284DF56}"/>
    <cellStyle name="Millares 2 112 6" xfId="15506" xr:uid="{5910A5CA-7A98-4EAB-9E93-6A31720CDCCE}"/>
    <cellStyle name="Millares 2 112 7" xfId="15507" xr:uid="{4EF62832-DC54-42F0-B099-B2E5DF98AAAA}"/>
    <cellStyle name="Millares 2 112 8" xfId="15508" xr:uid="{260ADCB8-6912-42CA-A278-E6F3B5279031}"/>
    <cellStyle name="Millares 2 112 9" xfId="15509" xr:uid="{A33CCFA4-D278-4FA7-8A6D-44A3D389C002}"/>
    <cellStyle name="Millares 2 112_Margen" xfId="42580" xr:uid="{A28BC860-0D4A-49D9-B80B-08B2BA53917A}"/>
    <cellStyle name="Millares 2 113" xfId="15510" xr:uid="{44022F8E-6BBF-4BC2-9EFD-3DC31FB31B39}"/>
    <cellStyle name="Millares 2 113 10" xfId="15511" xr:uid="{605AE61D-47DC-4A12-8D7C-B99353B7B032}"/>
    <cellStyle name="Millares 2 113 11" xfId="15512" xr:uid="{E227AAFA-BA0E-4848-BB17-355BB787ADD4}"/>
    <cellStyle name="Millares 2 113 12" xfId="15513" xr:uid="{AF0081C0-EBEA-40B3-BD6A-88E14F79A7D1}"/>
    <cellStyle name="Millares 2 113 13" xfId="15514" xr:uid="{8F14D157-5D93-4F25-BF2C-B19862F74BE5}"/>
    <cellStyle name="Millares 2 113 2" xfId="15515" xr:uid="{B746E3A3-B485-4CB5-B7FE-6861907C6853}"/>
    <cellStyle name="Millares 2 113 3" xfId="15516" xr:uid="{0D557AFB-73B3-44FA-BC38-855783B90FFE}"/>
    <cellStyle name="Millares 2 113 4" xfId="15517" xr:uid="{93DAC7D5-DC81-434E-AAED-E3E94F83A8D5}"/>
    <cellStyle name="Millares 2 113 5" xfId="15518" xr:uid="{00515C24-3B2E-4609-A6C4-3A7E8E17444D}"/>
    <cellStyle name="Millares 2 113 6" xfId="15519" xr:uid="{AFA80D1B-93FA-4171-8AC9-A8B96EDB8197}"/>
    <cellStyle name="Millares 2 113 7" xfId="15520" xr:uid="{EFD531A5-A9CA-4243-A671-AC9BF761DDD2}"/>
    <cellStyle name="Millares 2 113 8" xfId="15521" xr:uid="{483352D0-8115-4793-BDD0-E92707870A37}"/>
    <cellStyle name="Millares 2 113 9" xfId="15522" xr:uid="{134CF760-2DEA-415C-92FD-0C2520D38F93}"/>
    <cellStyle name="Millares 2 113_Margen" xfId="42581" xr:uid="{13E165F0-C5B9-425C-9074-1F843459B05B}"/>
    <cellStyle name="Millares 2 114" xfId="15523" xr:uid="{FC9C08B2-CA4D-4D7B-8393-6ACE82580B53}"/>
    <cellStyle name="Millares 2 115" xfId="15524" xr:uid="{3AF8D5EC-C1BA-4F0F-AC6B-9E3CEE1F382C}"/>
    <cellStyle name="Millares 2 116" xfId="15525" xr:uid="{C6F43F63-8946-4064-A54D-C9F62E449D42}"/>
    <cellStyle name="Millares 2 117" xfId="15526" xr:uid="{8D5C95B4-6DB1-4FA5-869D-84BC0F53C4F8}"/>
    <cellStyle name="Millares 2 118" xfId="15527" xr:uid="{178DDCEC-7A3D-4AF6-8E65-00E70032FB24}"/>
    <cellStyle name="Millares 2 119" xfId="15528" xr:uid="{FCF02667-E3E0-4FD5-A1A0-EBB3AD84622C}"/>
    <cellStyle name="Millares 2 12" xfId="1612" xr:uid="{1D662A30-9311-414A-B595-D1FEFD1F8FFA}"/>
    <cellStyle name="Millares 2 12 10" xfId="15529" xr:uid="{D10E9DF9-10C4-4672-9597-45D4F8A50633}"/>
    <cellStyle name="Millares 2 12 11" xfId="15530" xr:uid="{EBFAD94C-B7FB-4C0B-A075-8CB5B6501BF7}"/>
    <cellStyle name="Millares 2 12 12" xfId="15531" xr:uid="{AA0583D7-D2B9-423F-8320-11C8CEDDB579}"/>
    <cellStyle name="Millares 2 12 13" xfId="15532" xr:uid="{DFF183EC-E3DF-49CE-9B33-2665193846B7}"/>
    <cellStyle name="Millares 2 12 14" xfId="15533" xr:uid="{15B30012-9F26-442C-BAB6-358548BABC05}"/>
    <cellStyle name="Millares 2 12 15" xfId="15534" xr:uid="{CAD4110A-902A-4C8E-8DBD-9081B5CA7E74}"/>
    <cellStyle name="Millares 2 12 16" xfId="15535" xr:uid="{85AD1459-C52A-45D5-80C0-BAF4E1BD9025}"/>
    <cellStyle name="Millares 2 12 17" xfId="15536" xr:uid="{4268154F-EA84-419A-A740-93C39EEAFBCF}"/>
    <cellStyle name="Millares 2 12 18" xfId="15537" xr:uid="{5055107A-AA05-4C47-B551-08BA82E5365F}"/>
    <cellStyle name="Millares 2 12 19" xfId="15538" xr:uid="{0564FDF7-D224-4354-9632-03D14112BC38}"/>
    <cellStyle name="Millares 2 12 2" xfId="15539" xr:uid="{4E4EE499-CACA-4165-8953-E121F6278BE5}"/>
    <cellStyle name="Millares 2 12 2 10" xfId="15540" xr:uid="{58816679-CDF7-49FD-816E-C11AB3429D00}"/>
    <cellStyle name="Millares 2 12 2 11" xfId="15541" xr:uid="{2A21422F-9611-44A2-9C8C-B70DCF1106CB}"/>
    <cellStyle name="Millares 2 12 2 12" xfId="15542" xr:uid="{8EE0BFE3-95BD-4D2D-924F-57028E28414B}"/>
    <cellStyle name="Millares 2 12 2 13" xfId="15543" xr:uid="{299B317C-B2EF-4695-9FCC-D7FB80D7DD75}"/>
    <cellStyle name="Millares 2 12 2 14" xfId="15544" xr:uid="{7E168468-1BAA-4F4B-B5D8-67D7ABBF161B}"/>
    <cellStyle name="Millares 2 12 2 15" xfId="15545" xr:uid="{FA36A4F4-5D65-42F1-B358-CFC2420B3EFF}"/>
    <cellStyle name="Millares 2 12 2 2" xfId="15546" xr:uid="{E419C9C4-2992-439A-B01A-39696E08E03B}"/>
    <cellStyle name="Millares 2 12 2 2 2" xfId="15547" xr:uid="{949240F6-194C-434B-BF5D-D30485555DEE}"/>
    <cellStyle name="Millares 2 12 2 2 3" xfId="15548" xr:uid="{EFD4431D-8191-4F14-BA2C-E0282D0A74DA}"/>
    <cellStyle name="Millares 2 12 2 2_Margen" xfId="42582" xr:uid="{687467B6-9A15-4725-8F02-2C823A1D0250}"/>
    <cellStyle name="Millares 2 12 2 3" xfId="15549" xr:uid="{EE6DFB57-3086-470F-A35B-1D7C2FACE873}"/>
    <cellStyle name="Millares 2 12 2 3 2" xfId="15550" xr:uid="{E4C05C79-255A-44B4-8739-D5531C7E6EAC}"/>
    <cellStyle name="Millares 2 12 2 4" xfId="15551" xr:uid="{EB1B355B-6B9B-424E-AE70-BE948C6AE0B2}"/>
    <cellStyle name="Millares 2 12 2 5" xfId="15552" xr:uid="{08D64E6D-22B1-4CE0-9CEF-949BE7970F02}"/>
    <cellStyle name="Millares 2 12 2 6" xfId="15553" xr:uid="{751C09BF-BD60-414F-AF2E-EF5DA5CAE6B0}"/>
    <cellStyle name="Millares 2 12 2 7" xfId="15554" xr:uid="{F9234391-140E-49BC-838E-775F4FB3B260}"/>
    <cellStyle name="Millares 2 12 2 8" xfId="15555" xr:uid="{92B2EA7C-8ACC-4C18-BFE6-7588BAD964F7}"/>
    <cellStyle name="Millares 2 12 2 9" xfId="15556" xr:uid="{C1948E18-07E0-4932-997D-A9F1112054F0}"/>
    <cellStyle name="Millares 2 12 2_Margen" xfId="42583" xr:uid="{5E9D1913-D850-4869-BB51-894053B9ABA4}"/>
    <cellStyle name="Millares 2 12 20" xfId="15557" xr:uid="{8B86872C-BB61-45F9-95B6-38B96AF4C3A2}"/>
    <cellStyle name="Millares 2 12 21" xfId="15558" xr:uid="{7982897C-2A5E-493B-8412-37F99D5F5339}"/>
    <cellStyle name="Millares 2 12 22" xfId="15559" xr:uid="{DA20672D-4AFA-4158-A41D-2F506F504BD6}"/>
    <cellStyle name="Millares 2 12 23" xfId="15560" xr:uid="{39354B31-FF11-45A2-A44C-440F95DAF6C3}"/>
    <cellStyle name="Millares 2 12 24" xfId="15561" xr:uid="{E27E23DC-D91F-4B66-947E-8B5F4C95A91C}"/>
    <cellStyle name="Millares 2 12 25" xfId="15562" xr:uid="{4316C5E3-8F64-4451-AA8D-B16F8341461C}"/>
    <cellStyle name="Millares 2 12 26" xfId="15563" xr:uid="{04D264D7-2C9A-49E4-8FB4-5A2160009136}"/>
    <cellStyle name="Millares 2 12 27" xfId="15564" xr:uid="{9A579E98-19A3-4D74-A5FB-531811BDCF6C}"/>
    <cellStyle name="Millares 2 12 28" xfId="15565" xr:uid="{A4FB783B-6D37-4557-9DF0-49EA5EF1630C}"/>
    <cellStyle name="Millares 2 12 29" xfId="15566" xr:uid="{34B20DA2-78A6-4120-9D1B-3EFF81CEE5BE}"/>
    <cellStyle name="Millares 2 12 3" xfId="15567" xr:uid="{3924D68C-479E-4FBB-89D7-6F00001B4316}"/>
    <cellStyle name="Millares 2 12 3 10" xfId="15568" xr:uid="{4EDD910E-F9C0-4B0A-99BB-305889B9F149}"/>
    <cellStyle name="Millares 2 12 3 11" xfId="15569" xr:uid="{C288B492-A083-4A26-B1CB-6FDCD5F07474}"/>
    <cellStyle name="Millares 2 12 3 12" xfId="15570" xr:uid="{59142942-9CC1-4A43-BB95-1D7E43FAD2BC}"/>
    <cellStyle name="Millares 2 12 3 13" xfId="15571" xr:uid="{10EA49F6-A435-48A0-8276-7C7E7C64CAE9}"/>
    <cellStyle name="Millares 2 12 3 14" xfId="15572" xr:uid="{F9E33020-975F-46AF-A609-6591E3858667}"/>
    <cellStyle name="Millares 2 12 3 15" xfId="15573" xr:uid="{BC76AF23-378D-427A-BAF3-9FF5AE5852B4}"/>
    <cellStyle name="Millares 2 12 3 16" xfId="15574" xr:uid="{11D1F825-91B5-498E-A4AB-971DDD9DAA17}"/>
    <cellStyle name="Millares 2 12 3 17" xfId="15575" xr:uid="{B38AF235-E9DB-4789-B7B5-923BB2B836F4}"/>
    <cellStyle name="Millares 2 12 3 2" xfId="15576" xr:uid="{607DC9ED-95BE-4775-82E7-78D016A9C483}"/>
    <cellStyle name="Millares 2 12 3 3" xfId="15577" xr:uid="{42E4AD01-9F81-4DB0-83EB-BA67B1D702E7}"/>
    <cellStyle name="Millares 2 12 3 4" xfId="15578" xr:uid="{203690E3-4644-4CB2-B438-598CB2522AC9}"/>
    <cellStyle name="Millares 2 12 3 5" xfId="15579" xr:uid="{0FCC06EF-2170-4556-B232-270BE494B6E0}"/>
    <cellStyle name="Millares 2 12 3 6" xfId="15580" xr:uid="{05374F06-5E6A-4457-A6CB-7EEEF0DAAC0D}"/>
    <cellStyle name="Millares 2 12 3 7" xfId="15581" xr:uid="{70243E97-E546-4A29-9874-F129DF031287}"/>
    <cellStyle name="Millares 2 12 3 8" xfId="15582" xr:uid="{5F618887-5A1A-4E0A-8F29-F0767F3E8516}"/>
    <cellStyle name="Millares 2 12 3 9" xfId="15583" xr:uid="{00A5682E-3D92-47F7-AF2B-29DC97EF154F}"/>
    <cellStyle name="Millares 2 12 3_Margen" xfId="42584" xr:uid="{C252041D-0117-4C30-8743-E4E523889C6B}"/>
    <cellStyle name="Millares 2 12 30" xfId="15584" xr:uid="{6D199F95-0445-4546-ADE5-6F0D126E2DE8}"/>
    <cellStyle name="Millares 2 12 31" xfId="15585" xr:uid="{ADC35A07-6501-4929-97CF-7B4240FEC18D}"/>
    <cellStyle name="Millares 2 12 32" xfId="15586" xr:uid="{39DEDA2D-4A20-4DF3-A358-E69D125A1E87}"/>
    <cellStyle name="Millares 2 12 33" xfId="48898" xr:uid="{5032540D-1B46-42A1-9D9F-9DC4A0176995}"/>
    <cellStyle name="Millares 2 12 34" xfId="49062" xr:uid="{6D7240F6-D348-4E33-8E57-1C2D78871EAC}"/>
    <cellStyle name="Millares 2 12 4" xfId="15587" xr:uid="{A34EBC83-74C3-4D39-99BC-2D45DDB05571}"/>
    <cellStyle name="Millares 2 12 4 10" xfId="15588" xr:uid="{9E927E4C-8864-4457-A8D6-7711EFF52A9E}"/>
    <cellStyle name="Millares 2 12 4 11" xfId="15589" xr:uid="{AC7B83AA-B23F-45B1-B1F4-D13F45B43D96}"/>
    <cellStyle name="Millares 2 12 4 12" xfId="15590" xr:uid="{E7DFB89B-495C-45CA-A6FB-8D1EACB17155}"/>
    <cellStyle name="Millares 2 12 4 13" xfId="15591" xr:uid="{54EE0644-E573-4A1A-A7EB-180420DAF42F}"/>
    <cellStyle name="Millares 2 12 4 14" xfId="15592" xr:uid="{02B9333D-12C1-46FB-A0D4-3C3AB8AB64B1}"/>
    <cellStyle name="Millares 2 12 4 15" xfId="15593" xr:uid="{1913216E-0C00-42F2-BF01-F9FA50915342}"/>
    <cellStyle name="Millares 2 12 4 16" xfId="15594" xr:uid="{5EF7B5D7-8DB1-4F18-9879-531F130C5761}"/>
    <cellStyle name="Millares 2 12 4 17" xfId="15595" xr:uid="{B892D454-F574-4BE3-9ABA-E7633E47A023}"/>
    <cellStyle name="Millares 2 12 4 2" xfId="15596" xr:uid="{74CCDEDB-7DC9-425D-95C9-D559935ACCDC}"/>
    <cellStyle name="Millares 2 12 4 3" xfId="15597" xr:uid="{7581F0AC-A5CC-4136-804C-2301B4953067}"/>
    <cellStyle name="Millares 2 12 4 4" xfId="15598" xr:uid="{3079B6B4-F83A-4F4F-B53F-9B733C584F5F}"/>
    <cellStyle name="Millares 2 12 4 5" xfId="15599" xr:uid="{F6043CC2-D0D0-4CFE-AC7A-BB023311EB33}"/>
    <cellStyle name="Millares 2 12 4 6" xfId="15600" xr:uid="{933E369E-4948-4BC1-9D07-B39B7318B8E9}"/>
    <cellStyle name="Millares 2 12 4 7" xfId="15601" xr:uid="{4F36667E-C9DE-49F5-B812-E5C5A12321BF}"/>
    <cellStyle name="Millares 2 12 4 8" xfId="15602" xr:uid="{1474A7A5-9DB6-4AC5-B1BC-BFCE9F8E9A0B}"/>
    <cellStyle name="Millares 2 12 4 9" xfId="15603" xr:uid="{630508B2-DB0A-479D-8310-F4CC18FFA9CD}"/>
    <cellStyle name="Millares 2 12 4_Margen" xfId="42585" xr:uid="{80E16B31-3BDC-4FD4-ACAD-7DC3CEF6F30F}"/>
    <cellStyle name="Millares 2 12 5" xfId="15604" xr:uid="{77B659C8-4A20-4380-BC85-DE5D02DF01FC}"/>
    <cellStyle name="Millares 2 12 5 10" xfId="15605" xr:uid="{E0372286-E211-4A1E-9094-BBB38C95BEDE}"/>
    <cellStyle name="Millares 2 12 5 11" xfId="15606" xr:uid="{9769C3E9-5C4D-4068-A6F1-3DF22A0DD0C8}"/>
    <cellStyle name="Millares 2 12 5 12" xfId="15607" xr:uid="{7D5C6A1E-D638-4CBC-8BDE-24019CCF3E95}"/>
    <cellStyle name="Millares 2 12 5 13" xfId="15608" xr:uid="{6F974FD6-041B-4D09-A3C9-2CD8AF454E3E}"/>
    <cellStyle name="Millares 2 12 5 14" xfId="15609" xr:uid="{75732E36-B03B-42FD-A397-B67827157AF6}"/>
    <cellStyle name="Millares 2 12 5 15" xfId="15610" xr:uid="{9F07A4F2-D30C-47F6-AE54-566ED81D3A2B}"/>
    <cellStyle name="Millares 2 12 5 16" xfId="15611" xr:uid="{69DD2737-AF92-4763-8204-F9E68741253B}"/>
    <cellStyle name="Millares 2 12 5 17" xfId="15612" xr:uid="{77DDFF98-BA74-45EC-92BB-CB8C6C0B5FC9}"/>
    <cellStyle name="Millares 2 12 5 2" xfId="15613" xr:uid="{7EC77F62-CD62-4198-97A0-89EF45617F64}"/>
    <cellStyle name="Millares 2 12 5 3" xfId="15614" xr:uid="{5294B20E-C119-4443-A9A7-4D9FEF2C14DF}"/>
    <cellStyle name="Millares 2 12 5 4" xfId="15615" xr:uid="{400FFF98-836B-48B4-A4DC-B8874A8B0D99}"/>
    <cellStyle name="Millares 2 12 5 5" xfId="15616" xr:uid="{4CB8C929-776D-4416-B1E2-1B116A217980}"/>
    <cellStyle name="Millares 2 12 5 6" xfId="15617" xr:uid="{BE0E2564-3FD4-417C-814D-CB38DA37EC5D}"/>
    <cellStyle name="Millares 2 12 5 7" xfId="15618" xr:uid="{1DF51200-3C1E-4CA6-B90D-A5C7B31DE37E}"/>
    <cellStyle name="Millares 2 12 5 8" xfId="15619" xr:uid="{934A4E1B-37D8-4423-84FC-53A6C7A0348B}"/>
    <cellStyle name="Millares 2 12 5 9" xfId="15620" xr:uid="{0E55E9A4-C943-44A8-9BFF-232A651116E4}"/>
    <cellStyle name="Millares 2 12 5_Margen" xfId="42586" xr:uid="{C79CBFA8-F611-4DB0-A1AF-8347BC776479}"/>
    <cellStyle name="Millares 2 12 6" xfId="15621" xr:uid="{41347838-2EA8-4703-AAD5-4555C60E75C4}"/>
    <cellStyle name="Millares 2 12 6 10" xfId="15622" xr:uid="{B4DFFC43-10C6-4676-9AE5-63A852631750}"/>
    <cellStyle name="Millares 2 12 6 11" xfId="15623" xr:uid="{AA000865-EAB4-4ABB-B86E-087EFD9D1599}"/>
    <cellStyle name="Millares 2 12 6 12" xfId="15624" xr:uid="{9D1981FF-F5EA-49B1-BE0B-E01DE7F547AA}"/>
    <cellStyle name="Millares 2 12 6 13" xfId="15625" xr:uid="{E57F4759-AE4A-4422-9883-1AABA3DAD328}"/>
    <cellStyle name="Millares 2 12 6 14" xfId="15626" xr:uid="{6E1F5AA4-6C3A-4D8D-9C1A-6F7FCC911A4B}"/>
    <cellStyle name="Millares 2 12 6 15" xfId="15627" xr:uid="{70B082A8-BDCC-4743-B3EF-D2AD562368BF}"/>
    <cellStyle name="Millares 2 12 6 16" xfId="15628" xr:uid="{4621C08A-E5E9-495D-9EF8-AA1A597A7530}"/>
    <cellStyle name="Millares 2 12 6 17" xfId="15629" xr:uid="{ED571DB5-2321-47D6-83A8-2351DD0DDC18}"/>
    <cellStyle name="Millares 2 12 6 2" xfId="15630" xr:uid="{032CA772-363E-465F-92B2-358665793CC9}"/>
    <cellStyle name="Millares 2 12 6 3" xfId="15631" xr:uid="{9BB65368-9F22-44A6-B7E0-682791C5F50F}"/>
    <cellStyle name="Millares 2 12 6 4" xfId="15632" xr:uid="{09FED7AC-EACE-4C29-964E-F343BD0C1A5A}"/>
    <cellStyle name="Millares 2 12 6 5" xfId="15633" xr:uid="{FC0A31B2-8908-4939-8AFE-AB1B5B15D832}"/>
    <cellStyle name="Millares 2 12 6 6" xfId="15634" xr:uid="{27F4061B-BB8D-47CF-AE34-8B2003263D25}"/>
    <cellStyle name="Millares 2 12 6 7" xfId="15635" xr:uid="{54E98AF0-76CA-4E4E-89BA-9A1840B067A6}"/>
    <cellStyle name="Millares 2 12 6 8" xfId="15636" xr:uid="{BEACFDDC-9602-42C2-B863-A8D47718D446}"/>
    <cellStyle name="Millares 2 12 6 9" xfId="15637" xr:uid="{89696A91-F5D7-4DDF-9C08-1CA1498C7C58}"/>
    <cellStyle name="Millares 2 12 6_Margen" xfId="42587" xr:uid="{6FDE86E5-BBA1-4A4F-8843-7CD8AEBCAEAC}"/>
    <cellStyle name="Millares 2 12 7" xfId="15638" xr:uid="{A1D148CF-D77F-4451-97D8-579361AF2197}"/>
    <cellStyle name="Millares 2 12 7 10" xfId="15639" xr:uid="{8F509269-DFF5-4740-BCD6-DFD510B17A43}"/>
    <cellStyle name="Millares 2 12 7 11" xfId="15640" xr:uid="{CB92DD14-17DF-41DD-84A0-EB43B9ABC0CD}"/>
    <cellStyle name="Millares 2 12 7 12" xfId="15641" xr:uid="{5F39B7EF-E317-40CF-B88C-93FA775E39C1}"/>
    <cellStyle name="Millares 2 12 7 13" xfId="15642" xr:uid="{E5BE8EA0-664A-4BCC-BDB3-D61E1270A025}"/>
    <cellStyle name="Millares 2 12 7 14" xfId="15643" xr:uid="{A0C4FD20-7434-43B9-A546-059340EB190D}"/>
    <cellStyle name="Millares 2 12 7 15" xfId="15644" xr:uid="{00A54EB7-D9EC-4611-A448-95B727BEC6A3}"/>
    <cellStyle name="Millares 2 12 7 16" xfId="15645" xr:uid="{25E98728-4B06-4EED-82BE-4F1882462762}"/>
    <cellStyle name="Millares 2 12 7 17" xfId="15646" xr:uid="{36DD5062-F72F-456C-85E1-E7FE9664AA80}"/>
    <cellStyle name="Millares 2 12 7 2" xfId="15647" xr:uid="{DEE4D2A1-E4F9-4A72-938A-F6119CCBA7EB}"/>
    <cellStyle name="Millares 2 12 7 3" xfId="15648" xr:uid="{ACA8D13B-2672-47D8-BBF9-BB05ED54BD17}"/>
    <cellStyle name="Millares 2 12 7 4" xfId="15649" xr:uid="{1F403725-A268-4F35-A8D1-C515AB9FF4A2}"/>
    <cellStyle name="Millares 2 12 7 5" xfId="15650" xr:uid="{225A5750-2598-4140-80BB-7D0169DC1CBE}"/>
    <cellStyle name="Millares 2 12 7 6" xfId="15651" xr:uid="{FFB82771-C39B-4662-A60F-15A05092B8E8}"/>
    <cellStyle name="Millares 2 12 7 7" xfId="15652" xr:uid="{058C7A2C-C5BB-4090-9047-4CB86F371314}"/>
    <cellStyle name="Millares 2 12 7 8" xfId="15653" xr:uid="{6301D24D-D4CE-4C94-A1BF-A7BA9B079888}"/>
    <cellStyle name="Millares 2 12 7 9" xfId="15654" xr:uid="{94D4D1F7-83AC-4C42-B334-B3D93B3EFFEB}"/>
    <cellStyle name="Millares 2 12 7_Margen" xfId="42588" xr:uid="{292337B1-9248-4AAE-A45C-269C7231F6F2}"/>
    <cellStyle name="Millares 2 12 8" xfId="15655" xr:uid="{000C887D-529C-449F-99D2-787DCF8F9243}"/>
    <cellStyle name="Millares 2 12 8 10" xfId="15656" xr:uid="{43172289-EAB3-4C15-BEF0-424969D9C78F}"/>
    <cellStyle name="Millares 2 12 8 11" xfId="15657" xr:uid="{71EF3980-6BA3-4B73-ADA5-04B2AE6F7191}"/>
    <cellStyle name="Millares 2 12 8 12" xfId="15658" xr:uid="{C0D7D2AA-D73A-4F33-BDCF-F9FCAC1FEBBD}"/>
    <cellStyle name="Millares 2 12 8 13" xfId="15659" xr:uid="{8D96EA75-AB87-4ED8-A012-A35AA44B6022}"/>
    <cellStyle name="Millares 2 12 8 14" xfId="15660" xr:uid="{419DEB09-6F9A-4AC8-B7CB-C09BF5DA628B}"/>
    <cellStyle name="Millares 2 12 8 15" xfId="15661" xr:uid="{7DE6FB42-5058-4E83-BEED-5D7882387C72}"/>
    <cellStyle name="Millares 2 12 8 16" xfId="15662" xr:uid="{52FA6BC9-B0BC-4C1D-A2E2-2DC467A4E633}"/>
    <cellStyle name="Millares 2 12 8 17" xfId="15663" xr:uid="{FB6C353A-2053-4254-8224-A3F395D6B301}"/>
    <cellStyle name="Millares 2 12 8 2" xfId="15664" xr:uid="{326B4BFE-143E-43C6-9321-F2261BA80E16}"/>
    <cellStyle name="Millares 2 12 8 3" xfId="15665" xr:uid="{D00AE05F-2F61-4409-ADB5-0FAFCB703D97}"/>
    <cellStyle name="Millares 2 12 8 4" xfId="15666" xr:uid="{AEDA9EA2-FB39-4E47-B65E-D0619B6AE859}"/>
    <cellStyle name="Millares 2 12 8 5" xfId="15667" xr:uid="{E8FE0242-12FA-48B3-A089-A09247C2607B}"/>
    <cellStyle name="Millares 2 12 8 6" xfId="15668" xr:uid="{B7F9F312-2EF6-4CD6-8A75-99278A73A465}"/>
    <cellStyle name="Millares 2 12 8 7" xfId="15669" xr:uid="{A6F97A50-8B9F-4803-9D9F-0235437965DF}"/>
    <cellStyle name="Millares 2 12 8 8" xfId="15670" xr:uid="{9C35E87B-AD74-4D8E-AF8A-697F4BF12E5F}"/>
    <cellStyle name="Millares 2 12 8 9" xfId="15671" xr:uid="{D3F7CB50-5571-4157-B5DE-C74D93C834FF}"/>
    <cellStyle name="Millares 2 12 8_Margen" xfId="42589" xr:uid="{59C17589-1E13-41C0-8277-8C7630C6C294}"/>
    <cellStyle name="Millares 2 12 9" xfId="15672" xr:uid="{C8E3E151-190F-496B-894B-C034F42435CF}"/>
    <cellStyle name="Millares 2 12 9 2" xfId="15673" xr:uid="{3D1652B0-3B30-4C77-B852-D1F7DF5258D7}"/>
    <cellStyle name="Millares 2 12 9_Margen" xfId="42590" xr:uid="{C5402F72-8E42-4FF0-93B5-2F6A9215FA2C}"/>
    <cellStyle name="Millares 2 12_Margen" xfId="42591" xr:uid="{318BB8C5-4A20-4E8D-A48C-A539E86A11AC}"/>
    <cellStyle name="Millares 2 120" xfId="15674" xr:uid="{C9A4D6C9-E045-438F-B07A-EF62A95DD2CB}"/>
    <cellStyle name="Millares 2 121" xfId="15675" xr:uid="{17452D1B-68F3-47E4-B9B2-1F8F9E5778BC}"/>
    <cellStyle name="Millares 2 122" xfId="15676" xr:uid="{FCA82075-D22C-4D86-92C0-C1A3CEC13134}"/>
    <cellStyle name="Millares 2 122 2" xfId="15677" xr:uid="{2F54AD7D-A8DC-4D26-8AE8-AC9D2365C4D4}"/>
    <cellStyle name="Millares 2 123" xfId="48247" xr:uid="{B1894FB7-03E7-438E-8D8F-78CA1B56EC8D}"/>
    <cellStyle name="Millares 2 124" xfId="48246" xr:uid="{89D268F9-D671-434D-B258-7BF98C516667}"/>
    <cellStyle name="Millares 2 125" xfId="48252" xr:uid="{3085FDB4-E8A4-4381-9892-006ACDDA565D}"/>
    <cellStyle name="Millares 2 126" xfId="48250" xr:uid="{E0CEB632-0936-49BF-8A12-818CB66B0A35}"/>
    <cellStyle name="Millares 2 127" xfId="48296" xr:uid="{C8C30EE6-E9DA-4D0D-9A19-E356760005F1}"/>
    <cellStyle name="Millares 2 128" xfId="48324" xr:uid="{1E975360-3DE5-4318-8B8B-A73CE86756C0}"/>
    <cellStyle name="Millares 2 129" xfId="48352" xr:uid="{11FDE901-32AD-43EE-AEDD-B7A6933A46D7}"/>
    <cellStyle name="Millares 2 13" xfId="1613" xr:uid="{706CDDC5-0225-4AF6-8FEC-863870E89912}"/>
    <cellStyle name="Millares 2 13 10" xfId="15678" xr:uid="{0C94A2C5-5D28-4098-A358-69D8A4FF4AA5}"/>
    <cellStyle name="Millares 2 13 11" xfId="15679" xr:uid="{EB87386A-A12B-4C02-890C-D4CCD89DAB85}"/>
    <cellStyle name="Millares 2 13 12" xfId="15680" xr:uid="{05FF1459-FF2E-46AC-96CE-7A1743511947}"/>
    <cellStyle name="Millares 2 13 13" xfId="15681" xr:uid="{EB576F4F-85C7-4309-B850-7DC2DD2BAE55}"/>
    <cellStyle name="Millares 2 13 14" xfId="15682" xr:uid="{12E06E70-7266-4171-9C30-08137FA60C91}"/>
    <cellStyle name="Millares 2 13 15" xfId="15683" xr:uid="{953C24E3-4064-4535-9836-496B58004D98}"/>
    <cellStyle name="Millares 2 13 16" xfId="15684" xr:uid="{46278DAD-B69D-4AED-A4E7-BA57FC1DC9CB}"/>
    <cellStyle name="Millares 2 13 17" xfId="15685" xr:uid="{56E07118-9FAD-4248-B258-681A1E34C58A}"/>
    <cellStyle name="Millares 2 13 18" xfId="15686" xr:uid="{300169E7-F6E6-4F4A-86A9-C1E2DA591079}"/>
    <cellStyle name="Millares 2 13 19" xfId="15687" xr:uid="{2C847E94-83AD-42A4-88A0-0069FF43C76B}"/>
    <cellStyle name="Millares 2 13 2" xfId="15688" xr:uid="{0B6F33B0-DCFD-42C1-8223-B2A7305E90D1}"/>
    <cellStyle name="Millares 2 13 2 10" xfId="15689" xr:uid="{BBDE9900-80A5-42FE-ADB0-01E92AFC4356}"/>
    <cellStyle name="Millares 2 13 2 11" xfId="15690" xr:uid="{A9ABB3A6-3776-4B6D-A8BB-96897C3BBA2C}"/>
    <cellStyle name="Millares 2 13 2 12" xfId="15691" xr:uid="{DB6E991E-2624-4FF7-93F7-59E6BB7C4872}"/>
    <cellStyle name="Millares 2 13 2 13" xfId="15692" xr:uid="{5E35D5A7-6C8C-4CDC-96BE-A5543C49C0B8}"/>
    <cellStyle name="Millares 2 13 2 14" xfId="15693" xr:uid="{F3F85860-C400-46AE-9E28-42566F75BCA3}"/>
    <cellStyle name="Millares 2 13 2 15" xfId="15694" xr:uid="{F9F344D7-1520-4988-85BE-BA8DF1FACF43}"/>
    <cellStyle name="Millares 2 13 2 2" xfId="15695" xr:uid="{55C671EF-6743-4092-A54A-DFDCFA63F002}"/>
    <cellStyle name="Millares 2 13 2 3" xfId="15696" xr:uid="{4C5622EA-263D-4388-9AB8-468601C980D6}"/>
    <cellStyle name="Millares 2 13 2 4" xfId="15697" xr:uid="{F24C69EA-2D92-4179-99D1-C3952BA42B8F}"/>
    <cellStyle name="Millares 2 13 2 5" xfId="15698" xr:uid="{666710EF-0349-4E5B-87A4-8F490E56708D}"/>
    <cellStyle name="Millares 2 13 2 6" xfId="15699" xr:uid="{729B348B-677B-4AB8-815F-F61B97CB2F2C}"/>
    <cellStyle name="Millares 2 13 2 7" xfId="15700" xr:uid="{0EDF113B-3B99-4ACA-A16F-A902762CECB7}"/>
    <cellStyle name="Millares 2 13 2 8" xfId="15701" xr:uid="{C0B1158E-A3FB-4472-AA8B-183F3E06E377}"/>
    <cellStyle name="Millares 2 13 2 9" xfId="15702" xr:uid="{3CA0A410-2606-4096-B5FA-2834F9AC2CB4}"/>
    <cellStyle name="Millares 2 13 2_Margen" xfId="42592" xr:uid="{91EEEAC2-3A92-4017-B048-67B8116EC6B5}"/>
    <cellStyle name="Millares 2 13 20" xfId="15703" xr:uid="{CD52D506-67D2-40D4-A80C-A1B068D8BBB7}"/>
    <cellStyle name="Millares 2 13 21" xfId="15704" xr:uid="{40A550CA-DE60-4890-9CB0-40469ADEA9AE}"/>
    <cellStyle name="Millares 2 13 22" xfId="15705" xr:uid="{F5A45881-850F-48CD-BCF9-517579360B1B}"/>
    <cellStyle name="Millares 2 13 23" xfId="15706" xr:uid="{8F8CCB89-2E41-427A-AF7D-E37E827AFE3C}"/>
    <cellStyle name="Millares 2 13 24" xfId="15707" xr:uid="{0A51E40B-E230-42EA-9848-9E5237B72C2E}"/>
    <cellStyle name="Millares 2 13 25" xfId="15708" xr:uid="{2A9EB2F1-912A-4448-B20B-430B5FEDC875}"/>
    <cellStyle name="Millares 2 13 26" xfId="15709" xr:uid="{FF273E5A-0B7B-47D5-A719-47E4822A5225}"/>
    <cellStyle name="Millares 2 13 27" xfId="15710" xr:uid="{55211953-18D5-48E4-84F9-02C600A2C809}"/>
    <cellStyle name="Millares 2 13 28" xfId="15711" xr:uid="{8BF3F01D-B654-493B-8A7F-1196C06F607E}"/>
    <cellStyle name="Millares 2 13 29" xfId="15712" xr:uid="{D47D1F9F-9760-4DF1-8EAD-C7F57F20E151}"/>
    <cellStyle name="Millares 2 13 3" xfId="15713" xr:uid="{DDBD1F84-A20C-4A22-8178-F634D203CE22}"/>
    <cellStyle name="Millares 2 13 3 10" xfId="15714" xr:uid="{3EC9910D-9BEB-47EB-A8E8-E8F8AD4BAE57}"/>
    <cellStyle name="Millares 2 13 3 11" xfId="15715" xr:uid="{1926E1DC-0585-4C68-B972-39F7DE083DF0}"/>
    <cellStyle name="Millares 2 13 3 12" xfId="15716" xr:uid="{E5B57144-9FFE-4731-87E6-330F4531B2F2}"/>
    <cellStyle name="Millares 2 13 3 13" xfId="15717" xr:uid="{DCCB8AE8-247C-4A0C-AF71-7EEB143D202D}"/>
    <cellStyle name="Millares 2 13 3 14" xfId="15718" xr:uid="{78627691-03E5-4D7A-B774-3C9EF883C0E8}"/>
    <cellStyle name="Millares 2 13 3 15" xfId="15719" xr:uid="{3A322653-DCF4-4322-B08E-C64D652AB01C}"/>
    <cellStyle name="Millares 2 13 3 16" xfId="15720" xr:uid="{8D7D2661-00D3-41D7-A3E7-07C202C42C23}"/>
    <cellStyle name="Millares 2 13 3 17" xfId="15721" xr:uid="{AD55B482-C4BB-43ED-A0A6-231ADDD1A231}"/>
    <cellStyle name="Millares 2 13 3 2" xfId="15722" xr:uid="{A899259F-4DD3-4FBB-949F-7AC928CD3069}"/>
    <cellStyle name="Millares 2 13 3 3" xfId="15723" xr:uid="{92E0A41B-4CD1-453D-A612-977F0DE2743E}"/>
    <cellStyle name="Millares 2 13 3 4" xfId="15724" xr:uid="{35DC1E8D-DB78-40F7-B033-F62B822AB55C}"/>
    <cellStyle name="Millares 2 13 3 5" xfId="15725" xr:uid="{ECA563A3-BCDA-4669-AFD8-270F977E578C}"/>
    <cellStyle name="Millares 2 13 3 6" xfId="15726" xr:uid="{777B9413-2FB8-4BFE-8E54-1D6FED415976}"/>
    <cellStyle name="Millares 2 13 3 7" xfId="15727" xr:uid="{CFA939FE-FBAB-4666-A3BC-A260DB079D74}"/>
    <cellStyle name="Millares 2 13 3 8" xfId="15728" xr:uid="{54367A40-D0F1-48E9-B32E-79B3E5606CF6}"/>
    <cellStyle name="Millares 2 13 3 9" xfId="15729" xr:uid="{C0970793-8B1A-4CFE-A481-4099D4DAF820}"/>
    <cellStyle name="Millares 2 13 3_Margen" xfId="42593" xr:uid="{8720BA2D-6E07-43EA-B1A7-ECF19170CF93}"/>
    <cellStyle name="Millares 2 13 30" xfId="15730" xr:uid="{77C45589-29E4-4D2B-B3B8-6496250FF015}"/>
    <cellStyle name="Millares 2 13 31" xfId="15731" xr:uid="{6CBCC9D1-7C2F-4529-9D6B-74D2C288051E}"/>
    <cellStyle name="Millares 2 13 32" xfId="15732" xr:uid="{76E11E39-67EF-41BE-877B-22C680CDFB4D}"/>
    <cellStyle name="Millares 2 13 33" xfId="48899" xr:uid="{72AC5DB8-E029-4F7F-B893-58AD7A0B4B88}"/>
    <cellStyle name="Millares 2 13 34" xfId="49061" xr:uid="{326F888E-6D49-487E-94EA-0131C142CA06}"/>
    <cellStyle name="Millares 2 13 4" xfId="15733" xr:uid="{657C543A-6F45-4C05-B264-D49B11BF659E}"/>
    <cellStyle name="Millares 2 13 4 10" xfId="15734" xr:uid="{EF3AF249-7963-48AE-A418-5A317302D16D}"/>
    <cellStyle name="Millares 2 13 4 11" xfId="15735" xr:uid="{AF089BED-A93B-45FB-B46E-7F36603BAD72}"/>
    <cellStyle name="Millares 2 13 4 12" xfId="15736" xr:uid="{1D4DE170-18CE-40E3-A7F9-2114AB3B8FC6}"/>
    <cellStyle name="Millares 2 13 4 13" xfId="15737" xr:uid="{FC0EDE2E-0AB9-4170-AFAF-4F21B61750A5}"/>
    <cellStyle name="Millares 2 13 4 14" xfId="15738" xr:uid="{F86B7AD5-95CC-4D54-A7E5-A95A7D6ADF37}"/>
    <cellStyle name="Millares 2 13 4 15" xfId="15739" xr:uid="{37465316-3EEF-4B91-A3C1-DB9E578303AC}"/>
    <cellStyle name="Millares 2 13 4 16" xfId="15740" xr:uid="{DDC801AD-52EE-4D6B-8728-F8A984C83F8A}"/>
    <cellStyle name="Millares 2 13 4 17" xfId="15741" xr:uid="{982C0B69-F998-42E3-8941-CDDC7F09AC00}"/>
    <cellStyle name="Millares 2 13 4 2" xfId="15742" xr:uid="{969CB8FF-6255-4AC1-BEEB-A810FD827A9C}"/>
    <cellStyle name="Millares 2 13 4 3" xfId="15743" xr:uid="{329CF970-1AD9-4F94-ACEA-3E77863C63ED}"/>
    <cellStyle name="Millares 2 13 4 4" xfId="15744" xr:uid="{60084712-C78F-4249-8E0C-440148A1D7A9}"/>
    <cellStyle name="Millares 2 13 4 5" xfId="15745" xr:uid="{4705F5DB-D726-4BCF-9F75-B787574229F9}"/>
    <cellStyle name="Millares 2 13 4 6" xfId="15746" xr:uid="{1C861F02-6A4A-444F-839A-53248CF77ADA}"/>
    <cellStyle name="Millares 2 13 4 7" xfId="15747" xr:uid="{4F5F3016-16CA-49C1-A492-9C84A4B327F5}"/>
    <cellStyle name="Millares 2 13 4 8" xfId="15748" xr:uid="{5F4D7BCE-9623-4395-AB52-50FB3AF36EE6}"/>
    <cellStyle name="Millares 2 13 4 9" xfId="15749" xr:uid="{3E64C854-D283-4E3D-9B9D-8C21804A97D8}"/>
    <cellStyle name="Millares 2 13 4_Margen" xfId="42594" xr:uid="{3234D426-CC85-47DD-9F5F-B9740A9911A9}"/>
    <cellStyle name="Millares 2 13 5" xfId="15750" xr:uid="{80826E94-0F3F-4C6C-BA48-9501C04CF89A}"/>
    <cellStyle name="Millares 2 13 5 10" xfId="15751" xr:uid="{73CD1835-3CD7-4279-9E48-737EBC92C8B5}"/>
    <cellStyle name="Millares 2 13 5 11" xfId="15752" xr:uid="{B6FCCFF2-27B5-402A-B55B-E89F75338EE8}"/>
    <cellStyle name="Millares 2 13 5 12" xfId="15753" xr:uid="{F66E739E-AFB8-428E-90BD-3CE7354BFD92}"/>
    <cellStyle name="Millares 2 13 5 13" xfId="15754" xr:uid="{4A170BED-68E1-430B-A2DD-E0C13BDAAB33}"/>
    <cellStyle name="Millares 2 13 5 14" xfId="15755" xr:uid="{C6427A75-5E4D-4DED-9670-1B61CD2168B1}"/>
    <cellStyle name="Millares 2 13 5 15" xfId="15756" xr:uid="{6D57F4DF-C1A3-4B44-9846-D467D06ABD85}"/>
    <cellStyle name="Millares 2 13 5 16" xfId="15757" xr:uid="{483194FA-5400-4AE3-AC80-8E36F1D2B1F4}"/>
    <cellStyle name="Millares 2 13 5 17" xfId="15758" xr:uid="{DBA4CCA6-BFCB-490A-9161-73F73FDD3DA2}"/>
    <cellStyle name="Millares 2 13 5 2" xfId="15759" xr:uid="{99AFFEDC-D0C8-43A0-AF9B-413C78C40B9E}"/>
    <cellStyle name="Millares 2 13 5 3" xfId="15760" xr:uid="{9AA660C0-E000-46F8-BCF4-8A9D0BEDD8D7}"/>
    <cellStyle name="Millares 2 13 5 4" xfId="15761" xr:uid="{032B2626-A598-4971-BF88-BE1B43D0AC77}"/>
    <cellStyle name="Millares 2 13 5 5" xfId="15762" xr:uid="{F9849479-AAA9-41AD-8D18-F307ED0C99A7}"/>
    <cellStyle name="Millares 2 13 5 6" xfId="15763" xr:uid="{A9E4E540-3C1F-4E2F-8E10-418FB30E4A5C}"/>
    <cellStyle name="Millares 2 13 5 7" xfId="15764" xr:uid="{428554A0-EEA9-4D43-B9A8-16A489BBD878}"/>
    <cellStyle name="Millares 2 13 5 8" xfId="15765" xr:uid="{54A8AD4F-1954-4DF0-A941-18320C00296D}"/>
    <cellStyle name="Millares 2 13 5 9" xfId="15766" xr:uid="{ED6C1CC0-97E2-4172-8964-1F4F813C4907}"/>
    <cellStyle name="Millares 2 13 5_Margen" xfId="42595" xr:uid="{47F1396B-7899-45C5-BE62-90992BE1AD49}"/>
    <cellStyle name="Millares 2 13 6" xfId="15767" xr:uid="{456B5B4C-6685-45A1-8F62-C3F8B60D381B}"/>
    <cellStyle name="Millares 2 13 6 10" xfId="15768" xr:uid="{9DFA415F-1D65-48DB-962C-40216F8783A5}"/>
    <cellStyle name="Millares 2 13 6 11" xfId="15769" xr:uid="{5CE2A7E9-938E-4C6F-8B05-BBA9420A3A58}"/>
    <cellStyle name="Millares 2 13 6 12" xfId="15770" xr:uid="{5C9DE8AF-1F29-409A-8658-BBCB3E46AADE}"/>
    <cellStyle name="Millares 2 13 6 13" xfId="15771" xr:uid="{A7290270-1FF6-4A2A-AB07-AF2EDCF06997}"/>
    <cellStyle name="Millares 2 13 6 14" xfId="15772" xr:uid="{C269D933-6762-46F6-BA46-CB3326DAA2A7}"/>
    <cellStyle name="Millares 2 13 6 15" xfId="15773" xr:uid="{CF4B061E-96E8-4E1F-A3B8-1D558988754C}"/>
    <cellStyle name="Millares 2 13 6 16" xfId="15774" xr:uid="{AE37B3CD-0ABA-4698-8CBC-8BBD3D608A55}"/>
    <cellStyle name="Millares 2 13 6 17" xfId="15775" xr:uid="{5BFBDD43-B326-4085-A840-FCCBDC807A6E}"/>
    <cellStyle name="Millares 2 13 6 2" xfId="15776" xr:uid="{407E9BD7-757B-44DD-89DA-D6E8F99B1D03}"/>
    <cellStyle name="Millares 2 13 6 3" xfId="15777" xr:uid="{8E170976-D547-47F8-86A4-0A1138100B9E}"/>
    <cellStyle name="Millares 2 13 6 4" xfId="15778" xr:uid="{16E38EB3-8109-43F6-927B-8AF1376AFA35}"/>
    <cellStyle name="Millares 2 13 6 5" xfId="15779" xr:uid="{6DDE6F83-4CFE-4E76-AAF3-CBA8CB5D6903}"/>
    <cellStyle name="Millares 2 13 6 6" xfId="15780" xr:uid="{DF8A6088-65F9-45BF-A6E9-F1C1B827FE5B}"/>
    <cellStyle name="Millares 2 13 6 7" xfId="15781" xr:uid="{F5BB0612-6736-4E06-B674-E4530AB17F13}"/>
    <cellStyle name="Millares 2 13 6 8" xfId="15782" xr:uid="{7E340DD3-81C0-486F-A6F2-6C8745489B40}"/>
    <cellStyle name="Millares 2 13 6 9" xfId="15783" xr:uid="{33F116BC-A2CB-47F1-AED1-E567C16001FB}"/>
    <cellStyle name="Millares 2 13 6_Margen" xfId="42596" xr:uid="{9024FAE2-0F62-44C5-ABF9-45C8F7C7F8FE}"/>
    <cellStyle name="Millares 2 13 7" xfId="15784" xr:uid="{EB0AFD55-307D-40BA-8E39-5D08597B7998}"/>
    <cellStyle name="Millares 2 13 7 10" xfId="15785" xr:uid="{8A6CE24A-EFC5-4817-AF7A-B92DC811EAA6}"/>
    <cellStyle name="Millares 2 13 7 11" xfId="15786" xr:uid="{4296B2A6-64EC-4B9E-801F-4E90152F3576}"/>
    <cellStyle name="Millares 2 13 7 12" xfId="15787" xr:uid="{2413FCDD-C2A7-4A00-966D-4B28D3EEAC9A}"/>
    <cellStyle name="Millares 2 13 7 13" xfId="15788" xr:uid="{4CF392AF-F9A9-4EC7-A8C0-20DF5A9447CC}"/>
    <cellStyle name="Millares 2 13 7 14" xfId="15789" xr:uid="{C6CA9E63-F2F5-44EC-9872-12ACF36066A2}"/>
    <cellStyle name="Millares 2 13 7 15" xfId="15790" xr:uid="{988BE2EA-200B-46B1-9C3C-D9A4C5869C30}"/>
    <cellStyle name="Millares 2 13 7 16" xfId="15791" xr:uid="{47FFCE99-C968-4FFC-8085-954F2419CE52}"/>
    <cellStyle name="Millares 2 13 7 17" xfId="15792" xr:uid="{688E2548-342D-4C4E-B460-D6E0FFFAAAD9}"/>
    <cellStyle name="Millares 2 13 7 2" xfId="15793" xr:uid="{02892848-CD9D-4172-8BA3-5B6A8DA3EAB4}"/>
    <cellStyle name="Millares 2 13 7 3" xfId="15794" xr:uid="{DAC632E3-DD16-4590-B135-CF3DFB7E04B7}"/>
    <cellStyle name="Millares 2 13 7 4" xfId="15795" xr:uid="{0F0B1556-B765-4E67-92D2-58AEE4ABB956}"/>
    <cellStyle name="Millares 2 13 7 5" xfId="15796" xr:uid="{513662EB-253F-42B1-BE92-E17958038C55}"/>
    <cellStyle name="Millares 2 13 7 6" xfId="15797" xr:uid="{CFC17AAE-168D-4129-B129-E18F44D0AB6A}"/>
    <cellStyle name="Millares 2 13 7 7" xfId="15798" xr:uid="{B69FB987-A2AC-4C10-9658-A8C1FA5723CC}"/>
    <cellStyle name="Millares 2 13 7 8" xfId="15799" xr:uid="{365BEB84-E0C1-4918-A90D-9981624DF59C}"/>
    <cellStyle name="Millares 2 13 7 9" xfId="15800" xr:uid="{2D39E233-FADD-45BA-95DF-28A01E1A7DCC}"/>
    <cellStyle name="Millares 2 13 7_Margen" xfId="42597" xr:uid="{BFFE9868-C78E-4893-8E7D-0A84FB0D2E0C}"/>
    <cellStyle name="Millares 2 13 8" xfId="15801" xr:uid="{7BF53F9A-6A4F-4B53-AA5A-6D2754D83CD1}"/>
    <cellStyle name="Millares 2 13 8 10" xfId="15802" xr:uid="{2860FB73-AC89-4297-90DE-73B2823E224E}"/>
    <cellStyle name="Millares 2 13 8 11" xfId="15803" xr:uid="{69910111-E6CF-483B-99C7-8516FD225563}"/>
    <cellStyle name="Millares 2 13 8 12" xfId="15804" xr:uid="{A125FB88-C318-4570-96DC-22E0EBCC4199}"/>
    <cellStyle name="Millares 2 13 8 13" xfId="15805" xr:uid="{10D9ED37-1095-45BC-95FD-F84BA30A8612}"/>
    <cellStyle name="Millares 2 13 8 14" xfId="15806" xr:uid="{0E2D6834-A029-428E-9D46-574CB7C8C484}"/>
    <cellStyle name="Millares 2 13 8 15" xfId="15807" xr:uid="{93D519C0-E235-4A59-9049-7AFD40DACC85}"/>
    <cellStyle name="Millares 2 13 8 16" xfId="15808" xr:uid="{BE1291C3-F02A-4187-81CE-2C163CEFE4CE}"/>
    <cellStyle name="Millares 2 13 8 17" xfId="15809" xr:uid="{0C1F0291-FBB1-44E2-8CBA-63F64F85DADA}"/>
    <cellStyle name="Millares 2 13 8 2" xfId="15810" xr:uid="{594103E3-2B17-4FD9-BD23-EAF345F4C285}"/>
    <cellStyle name="Millares 2 13 8 3" xfId="15811" xr:uid="{B3FF36F8-AAD5-46EC-89BA-6C9A6DC175F8}"/>
    <cellStyle name="Millares 2 13 8 4" xfId="15812" xr:uid="{F7448A50-6FAF-4C81-8E1B-8995F55277ED}"/>
    <cellStyle name="Millares 2 13 8 5" xfId="15813" xr:uid="{D453B19A-8603-4714-BD8C-DC08499C18F8}"/>
    <cellStyle name="Millares 2 13 8 6" xfId="15814" xr:uid="{8359F392-EC9C-41A4-9F6C-6915E4BA68C6}"/>
    <cellStyle name="Millares 2 13 8 7" xfId="15815" xr:uid="{15B94F42-5B36-47EF-BB92-7ECF617B9365}"/>
    <cellStyle name="Millares 2 13 8 8" xfId="15816" xr:uid="{42DBC4BD-8466-41E3-B264-AE5FCE951EA8}"/>
    <cellStyle name="Millares 2 13 8 9" xfId="15817" xr:uid="{8561CF35-B6D0-4F74-8CC8-3CBCF42694A9}"/>
    <cellStyle name="Millares 2 13 8_Margen" xfId="42598" xr:uid="{629E2A96-00E3-4FEE-A3E2-1A226D80A4EC}"/>
    <cellStyle name="Millares 2 13 9" xfId="15818" xr:uid="{0A7380E7-DF23-44EE-AEB7-427595922338}"/>
    <cellStyle name="Millares 2 13 9 2" xfId="15819" xr:uid="{C5AF2B7C-CD6A-41C7-A213-F79B3B95080E}"/>
    <cellStyle name="Millares 2 13 9_Margen" xfId="42599" xr:uid="{894DF76C-F438-4EDB-9F7D-F2A8FEA110EF}"/>
    <cellStyle name="Millares 2 13_Margen" xfId="42600" xr:uid="{30896F88-C6D2-4A15-B92D-C2F8052D4DC6}"/>
    <cellStyle name="Millares 2 130" xfId="48406" xr:uid="{94DF86BD-DBD3-43C3-8CF0-496DC649C4FD}"/>
    <cellStyle name="Millares 2 131" xfId="48436" xr:uid="{EE343B94-C6E6-418D-807A-D0A0446640A7}"/>
    <cellStyle name="Millares 2 132" xfId="48463" xr:uid="{EBF5014A-1036-4672-AFC1-418DEB8F2EEB}"/>
    <cellStyle name="Millares 2 133" xfId="48490" xr:uid="{428EC5A1-485C-463E-BE0E-5D12BFB8B744}"/>
    <cellStyle name="Millares 2 134" xfId="48517" xr:uid="{09D97DFB-9A68-46C2-876F-2B860CF6D90C}"/>
    <cellStyle name="Millares 2 135" xfId="48544" xr:uid="{199D4600-501C-41D1-8135-24BC4D4B9703}"/>
    <cellStyle name="Millares 2 136" xfId="48895" xr:uid="{FCAB4252-DF13-4A10-B61A-2A905857CA40}"/>
    <cellStyle name="Millares 2 137" xfId="49065" xr:uid="{A144B6AF-8C42-4125-BE6C-AB5E881D89ED}"/>
    <cellStyle name="Millares 2 138" xfId="49459" xr:uid="{AAE47D1C-8126-4D61-B551-9DC183C870EB}"/>
    <cellStyle name="Millares 2 139" xfId="49484" xr:uid="{D7B20C43-4A73-4452-BCEB-54EF9F8377C6}"/>
    <cellStyle name="Millares 2 14" xfId="1614" xr:uid="{6C2749F5-96A6-4D12-8A77-A04BBC13FE66}"/>
    <cellStyle name="Millares 2 14 10" xfId="15820" xr:uid="{66579E4B-FD9E-41E0-BDF0-0FABD5DC3102}"/>
    <cellStyle name="Millares 2 14 11" xfId="15821" xr:uid="{4481491E-F8A3-43E4-8209-440D8E32834E}"/>
    <cellStyle name="Millares 2 14 12" xfId="15822" xr:uid="{028916DF-E57B-4034-8740-5CB0EB4F4BB3}"/>
    <cellStyle name="Millares 2 14 13" xfId="15823" xr:uid="{8EC9C4EB-F7A4-48CD-9105-1850FCBDD0AB}"/>
    <cellStyle name="Millares 2 14 14" xfId="15824" xr:uid="{E4946983-0148-4CC9-B6F7-E931F7382066}"/>
    <cellStyle name="Millares 2 14 15" xfId="15825" xr:uid="{DAF778B9-9021-466B-B963-6D809CB8B8D8}"/>
    <cellStyle name="Millares 2 14 16" xfId="15826" xr:uid="{CDF968B9-D2B5-4315-A6CA-1CBAC0EF412B}"/>
    <cellStyle name="Millares 2 14 17" xfId="15827" xr:uid="{6514A8EB-B3B4-44C4-95FE-D9028C39B992}"/>
    <cellStyle name="Millares 2 14 18" xfId="15828" xr:uid="{12094510-DF07-4DA4-9E8C-7F8573CDA224}"/>
    <cellStyle name="Millares 2 14 19" xfId="15829" xr:uid="{61E0EC1A-0544-4C05-B916-DA6F79B50B76}"/>
    <cellStyle name="Millares 2 14 2" xfId="15830" xr:uid="{B7B2288D-91B3-48B5-9285-871152D951EC}"/>
    <cellStyle name="Millares 2 14 2 10" xfId="15831" xr:uid="{E62E7B03-FBD9-4CCF-B639-52E0E15E4970}"/>
    <cellStyle name="Millares 2 14 2 11" xfId="15832" xr:uid="{C331E498-8292-4CCD-935E-CA32A546E779}"/>
    <cellStyle name="Millares 2 14 2 12" xfId="15833" xr:uid="{5D1BAE54-B0E0-4987-A02A-2FD9AC2BDFD9}"/>
    <cellStyle name="Millares 2 14 2 13" xfId="15834" xr:uid="{ED92461A-E2BA-4A57-B8E5-87A0C5998634}"/>
    <cellStyle name="Millares 2 14 2 14" xfId="15835" xr:uid="{960E15F1-D985-4B25-A4AC-5F415F33DEAB}"/>
    <cellStyle name="Millares 2 14 2 15" xfId="15836" xr:uid="{6A2F1110-9E25-4849-A0D8-284AB31E7FE8}"/>
    <cellStyle name="Millares 2 14 2 2" xfId="15837" xr:uid="{831D88BA-02B9-4970-9CC0-FD04E9BC608A}"/>
    <cellStyle name="Millares 2 14 2 3" xfId="15838" xr:uid="{23025DE5-767E-4613-82B5-7AE1DCC2DA72}"/>
    <cellStyle name="Millares 2 14 2 4" xfId="15839" xr:uid="{82BE99E4-90BE-4FB6-9E3B-6AF6AF82933D}"/>
    <cellStyle name="Millares 2 14 2 5" xfId="15840" xr:uid="{0726350E-EB12-4326-916A-1A4E7329C6E6}"/>
    <cellStyle name="Millares 2 14 2 6" xfId="15841" xr:uid="{6554FD6E-2E78-4729-AD7C-3B7468A44E35}"/>
    <cellStyle name="Millares 2 14 2 7" xfId="15842" xr:uid="{C8B521C4-5FD1-4E1C-BBAC-DA9B002D516A}"/>
    <cellStyle name="Millares 2 14 2 8" xfId="15843" xr:uid="{847513E4-4E42-4358-9B2A-E6D860511110}"/>
    <cellStyle name="Millares 2 14 2 9" xfId="15844" xr:uid="{FF5527D8-E5CD-46F2-B64E-90871C509968}"/>
    <cellStyle name="Millares 2 14 2_Margen" xfId="42601" xr:uid="{DE743914-4710-42BD-B8DE-B0FCE07BABA6}"/>
    <cellStyle name="Millares 2 14 20" xfId="15845" xr:uid="{4F9C1D6D-7D3C-40EF-BC05-134D882F1062}"/>
    <cellStyle name="Millares 2 14 21" xfId="15846" xr:uid="{FE8B11D6-A58F-4499-9CAB-1DE5A583E9CE}"/>
    <cellStyle name="Millares 2 14 22" xfId="15847" xr:uid="{F19CE3D0-4802-4FA0-B655-75D82925DBBA}"/>
    <cellStyle name="Millares 2 14 23" xfId="15848" xr:uid="{B2C8F387-7978-4D5D-A61A-4A4C0663E289}"/>
    <cellStyle name="Millares 2 14 24" xfId="15849" xr:uid="{9A68C11C-43DD-4CE1-9F7F-C4590F9675FE}"/>
    <cellStyle name="Millares 2 14 25" xfId="15850" xr:uid="{B3056909-E1DC-4665-8A4E-2DA1665B7BFE}"/>
    <cellStyle name="Millares 2 14 26" xfId="15851" xr:uid="{AA789167-CA08-4C04-A003-1441A600A392}"/>
    <cellStyle name="Millares 2 14 27" xfId="15852" xr:uid="{6C842A3B-198C-4EF5-A567-2E3674FF19A3}"/>
    <cellStyle name="Millares 2 14 28" xfId="15853" xr:uid="{978E40C1-307F-4156-B973-57CBBF938D92}"/>
    <cellStyle name="Millares 2 14 29" xfId="15854" xr:uid="{0E70FD7E-DB22-48BB-BFB5-4F96983C5975}"/>
    <cellStyle name="Millares 2 14 3" xfId="15855" xr:uid="{44D2722C-6947-430E-BF87-C9FFA61774AA}"/>
    <cellStyle name="Millares 2 14 3 10" xfId="15856" xr:uid="{130D5659-42D9-4BFE-A193-D7B4F3D8B8A0}"/>
    <cellStyle name="Millares 2 14 3 11" xfId="15857" xr:uid="{51ED80ED-A9EA-49F2-B611-34EC22F86571}"/>
    <cellStyle name="Millares 2 14 3 12" xfId="15858" xr:uid="{88A913D0-870F-4200-B334-C160F59DDAA5}"/>
    <cellStyle name="Millares 2 14 3 13" xfId="15859" xr:uid="{069C2138-1632-499F-8BBE-847845EDB4AE}"/>
    <cellStyle name="Millares 2 14 3 14" xfId="15860" xr:uid="{4A31BD3A-7892-4FFC-88E8-3801B7571393}"/>
    <cellStyle name="Millares 2 14 3 15" xfId="15861" xr:uid="{3419EE1B-F6B8-401F-8523-22DF64CC6336}"/>
    <cellStyle name="Millares 2 14 3 16" xfId="15862" xr:uid="{18909EE2-F1DC-4429-8C37-BBF330F1A75E}"/>
    <cellStyle name="Millares 2 14 3 17" xfId="15863" xr:uid="{343D175A-1885-44C1-86F7-401CC60C2963}"/>
    <cellStyle name="Millares 2 14 3 2" xfId="15864" xr:uid="{B33F6EE9-C03D-4C85-B810-A60CC54307FB}"/>
    <cellStyle name="Millares 2 14 3 3" xfId="15865" xr:uid="{62C69074-0D0D-4424-A622-8D686C6EB7A5}"/>
    <cellStyle name="Millares 2 14 3 4" xfId="15866" xr:uid="{5576C872-D37F-4C98-A8DF-D8C7A3FD07AE}"/>
    <cellStyle name="Millares 2 14 3 5" xfId="15867" xr:uid="{EEEACD6B-6177-4173-ADE5-26F875826880}"/>
    <cellStyle name="Millares 2 14 3 6" xfId="15868" xr:uid="{6C7DF33B-BEEC-4655-8CD3-DCC942D6D3FF}"/>
    <cellStyle name="Millares 2 14 3 7" xfId="15869" xr:uid="{A63E24E5-B881-46B5-8574-47069E725F00}"/>
    <cellStyle name="Millares 2 14 3 8" xfId="15870" xr:uid="{773B92CF-0302-4244-97F2-78F82FFD18E4}"/>
    <cellStyle name="Millares 2 14 3 9" xfId="15871" xr:uid="{3365798B-0543-48AB-82F8-E8D0B125BB21}"/>
    <cellStyle name="Millares 2 14 3_Margen" xfId="42602" xr:uid="{1D3DB160-E5C4-406E-BA6B-ABFB5B3732BC}"/>
    <cellStyle name="Millares 2 14 30" xfId="15872" xr:uid="{D765E02C-7732-428F-875A-6F77BCA7FC65}"/>
    <cellStyle name="Millares 2 14 31" xfId="15873" xr:uid="{FF5EE466-FFC2-4C25-9DB4-64B1D0162252}"/>
    <cellStyle name="Millares 2 14 32" xfId="15874" xr:uid="{BBD581D8-9BFC-4D12-A569-3A2C63BB1EB5}"/>
    <cellStyle name="Millares 2 14 33" xfId="48900" xr:uid="{20AA212B-9DCA-4D38-BFBE-C359B44C1E3E}"/>
    <cellStyle name="Millares 2 14 34" xfId="49060" xr:uid="{C2B7888E-5A3F-4FF2-AA86-0592D65FD0E3}"/>
    <cellStyle name="Millares 2 14 4" xfId="15875" xr:uid="{8B906853-2FC0-43FF-8654-5E21870C3233}"/>
    <cellStyle name="Millares 2 14 4 10" xfId="15876" xr:uid="{E771C47B-C1E8-4226-9646-50257CED1FB1}"/>
    <cellStyle name="Millares 2 14 4 11" xfId="15877" xr:uid="{0FC74B3F-0206-4F7A-8BC6-3BDBEC68EA5A}"/>
    <cellStyle name="Millares 2 14 4 12" xfId="15878" xr:uid="{BDDBD886-6B17-4341-8AB8-3F1472EF995F}"/>
    <cellStyle name="Millares 2 14 4 13" xfId="15879" xr:uid="{2A6C5D98-3E55-45F6-AD79-F2BF90582157}"/>
    <cellStyle name="Millares 2 14 4 14" xfId="15880" xr:uid="{7A198D49-5BCD-4416-B622-84633A029E77}"/>
    <cellStyle name="Millares 2 14 4 15" xfId="15881" xr:uid="{B135F8D5-F2D1-40C2-882A-608DD8BBA472}"/>
    <cellStyle name="Millares 2 14 4 16" xfId="15882" xr:uid="{CAFCCFEE-FEE7-4AE9-BCE8-0075CE2FB751}"/>
    <cellStyle name="Millares 2 14 4 17" xfId="15883" xr:uid="{2AACB48C-1AFF-41A7-982E-6531FCF0B18F}"/>
    <cellStyle name="Millares 2 14 4 2" xfId="15884" xr:uid="{80477DA8-69C0-457F-8893-F518990B8E7F}"/>
    <cellStyle name="Millares 2 14 4 3" xfId="15885" xr:uid="{FD798AC6-F3FF-4DC0-AE22-8F7560BA58CE}"/>
    <cellStyle name="Millares 2 14 4 4" xfId="15886" xr:uid="{228F571C-E868-494B-BA56-2C79FB4F41CB}"/>
    <cellStyle name="Millares 2 14 4 5" xfId="15887" xr:uid="{74339DA1-436D-42F2-B52C-5A3CB93B00D0}"/>
    <cellStyle name="Millares 2 14 4 6" xfId="15888" xr:uid="{6DF818E6-25B9-42FF-8DE7-C46BF2C412DA}"/>
    <cellStyle name="Millares 2 14 4 7" xfId="15889" xr:uid="{83CFE832-D5C1-4335-8074-F29D9D17FE7F}"/>
    <cellStyle name="Millares 2 14 4 8" xfId="15890" xr:uid="{544CC1EE-4EA1-4826-B3E3-0179C5BF9053}"/>
    <cellStyle name="Millares 2 14 4 9" xfId="15891" xr:uid="{645EEB7F-7E25-4CF0-BF1F-550674541A2D}"/>
    <cellStyle name="Millares 2 14 4_Margen" xfId="42603" xr:uid="{2B0D5E62-4912-4235-AC01-3074ED4F100A}"/>
    <cellStyle name="Millares 2 14 5" xfId="15892" xr:uid="{65B4020F-B56D-4E76-9C0C-188545B0FE4A}"/>
    <cellStyle name="Millares 2 14 5 10" xfId="15893" xr:uid="{F1CD69D5-1626-4B36-A8D5-090A50C1B82F}"/>
    <cellStyle name="Millares 2 14 5 11" xfId="15894" xr:uid="{37856CEE-2AB5-4A58-B0BE-0D3CC99F5F5F}"/>
    <cellStyle name="Millares 2 14 5 12" xfId="15895" xr:uid="{F7FC6E56-60E6-4D65-9789-10FE14974A28}"/>
    <cellStyle name="Millares 2 14 5 13" xfId="15896" xr:uid="{A2608800-1554-44FC-944E-EE85BBF2502D}"/>
    <cellStyle name="Millares 2 14 5 14" xfId="15897" xr:uid="{71F5BF65-4F00-4D3E-8F85-98EC0D3B3DB5}"/>
    <cellStyle name="Millares 2 14 5 15" xfId="15898" xr:uid="{B510A030-75FB-4D52-A8E2-46BB32332F9E}"/>
    <cellStyle name="Millares 2 14 5 16" xfId="15899" xr:uid="{C5971382-90E2-4540-93C0-2CFE60E4561D}"/>
    <cellStyle name="Millares 2 14 5 17" xfId="15900" xr:uid="{E0EB33C6-D998-416F-BDF3-965E1E5DCEE3}"/>
    <cellStyle name="Millares 2 14 5 2" xfId="15901" xr:uid="{08BE1935-D0FD-406D-BFCE-72E0BFA6B318}"/>
    <cellStyle name="Millares 2 14 5 3" xfId="15902" xr:uid="{19EBE732-FADC-46C2-BCC9-29255DDCAD64}"/>
    <cellStyle name="Millares 2 14 5 4" xfId="15903" xr:uid="{ABEFDD43-21DA-4BFC-AAC2-B950846E3273}"/>
    <cellStyle name="Millares 2 14 5 5" xfId="15904" xr:uid="{D11E78F2-89CD-4AE9-BC74-A16A3B625DF5}"/>
    <cellStyle name="Millares 2 14 5 6" xfId="15905" xr:uid="{3BD5BD66-E9B6-4EC0-86D6-84BACC486B80}"/>
    <cellStyle name="Millares 2 14 5 7" xfId="15906" xr:uid="{1FAB2D8D-CAA2-41CD-A095-8C8C8A420E20}"/>
    <cellStyle name="Millares 2 14 5 8" xfId="15907" xr:uid="{5D58D132-4E55-4CDE-8423-7205E9E51FD4}"/>
    <cellStyle name="Millares 2 14 5 9" xfId="15908" xr:uid="{16ECF900-5B6F-41F3-AB14-1F24F2211E05}"/>
    <cellStyle name="Millares 2 14 5_Margen" xfId="42604" xr:uid="{020C6CF5-9561-4DC0-8589-A59FA5EF823A}"/>
    <cellStyle name="Millares 2 14 6" xfId="15909" xr:uid="{89851AB3-DE82-4E33-A452-936E125A7178}"/>
    <cellStyle name="Millares 2 14 6 10" xfId="15910" xr:uid="{2D41E4AB-403B-497F-BB06-FBB1846A25D1}"/>
    <cellStyle name="Millares 2 14 6 11" xfId="15911" xr:uid="{1E06B916-147F-47EF-A6BD-A99DC13C2407}"/>
    <cellStyle name="Millares 2 14 6 12" xfId="15912" xr:uid="{A423B283-3C10-40D1-8597-94B445E45E88}"/>
    <cellStyle name="Millares 2 14 6 13" xfId="15913" xr:uid="{F5927869-203F-48D8-A13C-2B1B7F36AA1C}"/>
    <cellStyle name="Millares 2 14 6 14" xfId="15914" xr:uid="{74C978FA-6457-41F6-B70D-C988994E3A17}"/>
    <cellStyle name="Millares 2 14 6 15" xfId="15915" xr:uid="{0EEF618F-772B-4625-84D4-40FCAD78B8C7}"/>
    <cellStyle name="Millares 2 14 6 16" xfId="15916" xr:uid="{B2279136-F057-4597-AA38-3F37AFE299D5}"/>
    <cellStyle name="Millares 2 14 6 17" xfId="15917" xr:uid="{0AFEA0F1-6892-44D6-BAD9-20FE332990D6}"/>
    <cellStyle name="Millares 2 14 6 2" xfId="15918" xr:uid="{EA615477-90FC-4EAF-9C7E-E5CA0B676FBC}"/>
    <cellStyle name="Millares 2 14 6 3" xfId="15919" xr:uid="{27043692-AD2D-426D-A1B6-5DAB87CFC10B}"/>
    <cellStyle name="Millares 2 14 6 4" xfId="15920" xr:uid="{14E2C25E-307A-42D0-BEDD-0FE157E561BF}"/>
    <cellStyle name="Millares 2 14 6 5" xfId="15921" xr:uid="{8D6CB36F-EF5A-4AD1-9F7B-70D76490966F}"/>
    <cellStyle name="Millares 2 14 6 6" xfId="15922" xr:uid="{0F51B370-90F3-4C12-B9BA-BCBF4B6DC9DE}"/>
    <cellStyle name="Millares 2 14 6 7" xfId="15923" xr:uid="{42C99806-8F22-4655-A993-1382BB08AD32}"/>
    <cellStyle name="Millares 2 14 6 8" xfId="15924" xr:uid="{7C682C3D-7098-4948-B388-9709E4D031A5}"/>
    <cellStyle name="Millares 2 14 6 9" xfId="15925" xr:uid="{6D9FD7CA-A8F3-40DA-B1FD-715B3D404C33}"/>
    <cellStyle name="Millares 2 14 6_Margen" xfId="42605" xr:uid="{2B285BAC-111F-4A47-8621-90099AEACFD8}"/>
    <cellStyle name="Millares 2 14 7" xfId="15926" xr:uid="{921A9E4B-3E2C-42EC-91A9-FAE07677BA6B}"/>
    <cellStyle name="Millares 2 14 7 10" xfId="15927" xr:uid="{DA27AA69-CB81-4B53-ABD1-2B3D5F240D6C}"/>
    <cellStyle name="Millares 2 14 7 11" xfId="15928" xr:uid="{B245A3B4-9BF8-4B00-BB19-62AB5F57F534}"/>
    <cellStyle name="Millares 2 14 7 12" xfId="15929" xr:uid="{C5763BB6-1E1A-4274-8DF4-2B640A9DF837}"/>
    <cellStyle name="Millares 2 14 7 13" xfId="15930" xr:uid="{23E6335A-92BB-44E8-B13C-43382B7036D4}"/>
    <cellStyle name="Millares 2 14 7 14" xfId="15931" xr:uid="{77FF4102-8D45-43FC-8F1D-7C4802C24CA3}"/>
    <cellStyle name="Millares 2 14 7 15" xfId="15932" xr:uid="{A4029CA9-AC94-478D-83BC-073CABCF9E95}"/>
    <cellStyle name="Millares 2 14 7 16" xfId="15933" xr:uid="{499A663D-5EBE-4B76-A1AB-52F8372D04E7}"/>
    <cellStyle name="Millares 2 14 7 17" xfId="15934" xr:uid="{10526699-7F8E-445F-9008-8C13FB4AF85C}"/>
    <cellStyle name="Millares 2 14 7 2" xfId="15935" xr:uid="{A1901A7E-EF8F-4EE8-B345-C368C1602205}"/>
    <cellStyle name="Millares 2 14 7 3" xfId="15936" xr:uid="{14E9D534-5A22-4FED-A968-866CBD6CFF73}"/>
    <cellStyle name="Millares 2 14 7 4" xfId="15937" xr:uid="{4EF9AF3D-E721-45AA-8B57-5A04C24ED6E4}"/>
    <cellStyle name="Millares 2 14 7 5" xfId="15938" xr:uid="{C786E7DE-A094-43C2-82D9-48D4E023F18A}"/>
    <cellStyle name="Millares 2 14 7 6" xfId="15939" xr:uid="{CD4FA752-1082-4058-B2F4-2779532DD445}"/>
    <cellStyle name="Millares 2 14 7 7" xfId="15940" xr:uid="{29B117E5-B9ED-421A-ABDB-FF71AE98019A}"/>
    <cellStyle name="Millares 2 14 7 8" xfId="15941" xr:uid="{75523090-BDEC-44E7-9C27-60BD42A7B6EB}"/>
    <cellStyle name="Millares 2 14 7 9" xfId="15942" xr:uid="{AD402F58-56F7-47FC-BAF9-2640FF999A7E}"/>
    <cellStyle name="Millares 2 14 7_Margen" xfId="42606" xr:uid="{2E982DB4-0E33-4C96-AB10-A967C09BA8D6}"/>
    <cellStyle name="Millares 2 14 8" xfId="15943" xr:uid="{048AA80A-F18B-4DB2-891F-FAA691920257}"/>
    <cellStyle name="Millares 2 14 8 10" xfId="15944" xr:uid="{26D468F1-3CDE-4F53-BAF4-6F9380FE070D}"/>
    <cellStyle name="Millares 2 14 8 11" xfId="15945" xr:uid="{EF0522C3-38E6-4F57-AC5B-7F9D7807582B}"/>
    <cellStyle name="Millares 2 14 8 12" xfId="15946" xr:uid="{51FFEA01-CE3D-4316-A541-B924EC35C67B}"/>
    <cellStyle name="Millares 2 14 8 13" xfId="15947" xr:uid="{57A620CB-E09F-4EB2-A1C5-725939EC65CB}"/>
    <cellStyle name="Millares 2 14 8 14" xfId="15948" xr:uid="{513F507B-85B2-4230-9016-F8D72B47B43C}"/>
    <cellStyle name="Millares 2 14 8 15" xfId="15949" xr:uid="{3A4D0743-4FAD-4096-9821-6BA270BDE811}"/>
    <cellStyle name="Millares 2 14 8 16" xfId="15950" xr:uid="{C0C33706-7C36-418F-8F1D-15726DE9B217}"/>
    <cellStyle name="Millares 2 14 8 17" xfId="15951" xr:uid="{708D2F9E-A5FD-488B-BC22-DF077A0AC1C0}"/>
    <cellStyle name="Millares 2 14 8 2" xfId="15952" xr:uid="{007838B0-BF75-4C39-9D20-1B8AA02BB002}"/>
    <cellStyle name="Millares 2 14 8 3" xfId="15953" xr:uid="{1EB1F2EA-947B-45E7-AFED-0FD38C50E0B4}"/>
    <cellStyle name="Millares 2 14 8 4" xfId="15954" xr:uid="{9C74E0C8-41E6-4636-ABE8-8D7685AC33A6}"/>
    <cellStyle name="Millares 2 14 8 5" xfId="15955" xr:uid="{47860E32-5CA9-4756-97C1-664BB27A28CF}"/>
    <cellStyle name="Millares 2 14 8 6" xfId="15956" xr:uid="{8C6AB363-344C-4196-9EBB-FDF1CECF466B}"/>
    <cellStyle name="Millares 2 14 8 7" xfId="15957" xr:uid="{0604A1B9-0E84-4C6E-B04C-423B2945B314}"/>
    <cellStyle name="Millares 2 14 8 8" xfId="15958" xr:uid="{E73CD10E-0AF3-4112-9316-ABDD34A1A6FA}"/>
    <cellStyle name="Millares 2 14 8 9" xfId="15959" xr:uid="{BF9875AE-EEF8-4EE7-9C22-8FFCC54C47CC}"/>
    <cellStyle name="Millares 2 14 8_Margen" xfId="42607" xr:uid="{676B70A0-CF4B-45AC-89ED-81596A481FA4}"/>
    <cellStyle name="Millares 2 14 9" xfId="15960" xr:uid="{3E61A59C-9216-49AA-94D4-67C2B163CA93}"/>
    <cellStyle name="Millares 2 14 9 2" xfId="15961" xr:uid="{1946B05F-B9DF-4AD1-A498-B8CF1059A61A}"/>
    <cellStyle name="Millares 2 14 9_Margen" xfId="42608" xr:uid="{CBCD5283-95D1-42C6-A9F3-8E7A7DE7220F}"/>
    <cellStyle name="Millares 2 14_Margen" xfId="42609" xr:uid="{17085686-81D0-4095-80A1-FC4B20EC2704}"/>
    <cellStyle name="Millares 2 140" xfId="51338" xr:uid="{012CB420-9C1F-44C2-8CF4-C233E57BF064}"/>
    <cellStyle name="Millares 2 141" xfId="53340" xr:uid="{0431A434-7634-4F99-9CFD-688B8A84B657}"/>
    <cellStyle name="Millares 2 142" xfId="1609" xr:uid="{1C0EA90D-C710-4FC3-8882-45A6F8484B09}"/>
    <cellStyle name="Millares 2 143" xfId="53351" xr:uid="{0C6D2B07-28E1-46CC-86AE-8E4400EA4BE0}"/>
    <cellStyle name="Millares 2 144" xfId="53365" xr:uid="{402E9963-5FC7-4E95-9866-4AEF5E54E0F0}"/>
    <cellStyle name="Millares 2 145" xfId="61" xr:uid="{81BD449D-13F0-4A0B-86D8-8B744E703F2C}"/>
    <cellStyle name="Millares 2 15" xfId="1615" xr:uid="{6FC005C9-C31F-4972-996A-4AE3E39B9AB7}"/>
    <cellStyle name="Millares 2 15 10" xfId="15962" xr:uid="{57773E7C-F170-4879-8980-653D265B6428}"/>
    <cellStyle name="Millares 2 15 11" xfId="15963" xr:uid="{A434969A-208A-4478-B5C6-53264CB9653B}"/>
    <cellStyle name="Millares 2 15 12" xfId="15964" xr:uid="{B998C9D4-950E-473C-818C-D2E67FE4D74C}"/>
    <cellStyle name="Millares 2 15 13" xfId="15965" xr:uid="{2A13FBB2-DCDA-4219-9F78-90DFFFC337F3}"/>
    <cellStyle name="Millares 2 15 14" xfId="15966" xr:uid="{AA09212A-69C7-459D-A1CA-8886747DB4AB}"/>
    <cellStyle name="Millares 2 15 15" xfId="15967" xr:uid="{E92FFBCE-2D25-4701-8E1F-C3A39B484E3C}"/>
    <cellStyle name="Millares 2 15 16" xfId="15968" xr:uid="{128C7960-EB63-4C68-9473-3D1ED925F120}"/>
    <cellStyle name="Millares 2 15 17" xfId="15969" xr:uid="{1E942990-2E98-40E7-B3D4-DBE0BE456CA3}"/>
    <cellStyle name="Millares 2 15 18" xfId="15970" xr:uid="{38F427D5-B989-495C-96BF-69573F7A2236}"/>
    <cellStyle name="Millares 2 15 19" xfId="15971" xr:uid="{C88863E2-8AFE-43F4-91AB-9C83FB92C5CD}"/>
    <cellStyle name="Millares 2 15 2" xfId="15972" xr:uid="{0FE05C00-BA77-485D-8CE3-B14B4BA92396}"/>
    <cellStyle name="Millares 2 15 2 10" xfId="15973" xr:uid="{F52321AE-5F2D-46C2-B80A-D66B74E5B8F7}"/>
    <cellStyle name="Millares 2 15 2 11" xfId="15974" xr:uid="{3CC66DAE-38B6-4787-9010-BCD148D1AC88}"/>
    <cellStyle name="Millares 2 15 2 12" xfId="15975" xr:uid="{4BC4079A-E0D9-4760-8261-EBB2663CECA5}"/>
    <cellStyle name="Millares 2 15 2 13" xfId="15976" xr:uid="{62391B00-6FD1-4E80-9BC3-3D5FCCFD30AF}"/>
    <cellStyle name="Millares 2 15 2 14" xfId="15977" xr:uid="{4425EAC0-C3E1-4FA3-BCF9-9CC04FD87FE2}"/>
    <cellStyle name="Millares 2 15 2 15" xfId="15978" xr:uid="{7441B194-6CFE-493E-858A-8010A2E37646}"/>
    <cellStyle name="Millares 2 15 2 2" xfId="15979" xr:uid="{6E5773DE-325C-4B6B-9D5B-09C3FB709440}"/>
    <cellStyle name="Millares 2 15 2 3" xfId="15980" xr:uid="{58A1F79D-E005-4DCB-A704-8080D4ECB368}"/>
    <cellStyle name="Millares 2 15 2 4" xfId="15981" xr:uid="{4F834418-8817-4426-9511-CF6A98226CF2}"/>
    <cellStyle name="Millares 2 15 2 5" xfId="15982" xr:uid="{5FE61E63-8466-483A-9744-B8491D34579D}"/>
    <cellStyle name="Millares 2 15 2 6" xfId="15983" xr:uid="{EEDD84C3-8B44-4737-9B1C-A26C55ACFD18}"/>
    <cellStyle name="Millares 2 15 2 7" xfId="15984" xr:uid="{1967CEEE-0C27-45C2-9CE2-6C94A56EB0F5}"/>
    <cellStyle name="Millares 2 15 2 8" xfId="15985" xr:uid="{469FDFC9-41CA-46F5-AEC3-CBF2970BE5BD}"/>
    <cellStyle name="Millares 2 15 2 9" xfId="15986" xr:uid="{74A64CC0-3A68-46C2-A89D-BF1A2A19D589}"/>
    <cellStyle name="Millares 2 15 2_Margen" xfId="42610" xr:uid="{9DF91C4B-8483-45B5-B5C9-65F3905FFD86}"/>
    <cellStyle name="Millares 2 15 20" xfId="15987" xr:uid="{524E45DF-A43B-4395-BB3D-08DA1CF64129}"/>
    <cellStyle name="Millares 2 15 21" xfId="15988" xr:uid="{B018EBF4-E888-434B-9A41-A6FC6D9C07D6}"/>
    <cellStyle name="Millares 2 15 22" xfId="15989" xr:uid="{50BFB883-AE82-4273-BA4B-5081AC87B636}"/>
    <cellStyle name="Millares 2 15 23" xfId="15990" xr:uid="{C3921B50-DBE7-441F-940C-E947E2FCA746}"/>
    <cellStyle name="Millares 2 15 24" xfId="15991" xr:uid="{EB3D80BF-55BD-4863-8ADA-A520B43F3337}"/>
    <cellStyle name="Millares 2 15 25" xfId="15992" xr:uid="{E2E3FAC8-95F8-4881-9A87-9B8453154446}"/>
    <cellStyle name="Millares 2 15 26" xfId="15993" xr:uid="{50FA0CF8-A74B-4742-A312-39DFE3EFB8C6}"/>
    <cellStyle name="Millares 2 15 27" xfId="15994" xr:uid="{AA5960DA-88DB-404C-B18B-3965153CC59F}"/>
    <cellStyle name="Millares 2 15 28" xfId="15995" xr:uid="{C5901F0E-2038-4C14-8A5D-9C7F54221D5D}"/>
    <cellStyle name="Millares 2 15 29" xfId="15996" xr:uid="{3A297FF2-8F8E-4486-9B9A-7459E4993835}"/>
    <cellStyle name="Millares 2 15 3" xfId="15997" xr:uid="{7FD343CC-C85E-4416-AFB9-8CD2F8BF30F0}"/>
    <cellStyle name="Millares 2 15 3 10" xfId="15998" xr:uid="{22BF2AFF-DF14-4EDB-9F86-099E0CFC762D}"/>
    <cellStyle name="Millares 2 15 3 11" xfId="15999" xr:uid="{3F1CB3D1-5E44-4502-BA39-A5A8B7FEC1B3}"/>
    <cellStyle name="Millares 2 15 3 12" xfId="16000" xr:uid="{D084ABBE-EAF8-415C-B003-825B7EA10F69}"/>
    <cellStyle name="Millares 2 15 3 13" xfId="16001" xr:uid="{0C91A7D2-AAA5-4A18-99B6-44CC37290E02}"/>
    <cellStyle name="Millares 2 15 3 14" xfId="16002" xr:uid="{C8B4F27F-3C20-4394-8A26-8E718474FAB4}"/>
    <cellStyle name="Millares 2 15 3 15" xfId="16003" xr:uid="{2929CA14-BF94-4682-A679-DAA8B187866E}"/>
    <cellStyle name="Millares 2 15 3 16" xfId="16004" xr:uid="{BA3B10E9-CE48-41C6-BFA0-A444540658A1}"/>
    <cellStyle name="Millares 2 15 3 17" xfId="16005" xr:uid="{EDC8A994-4F37-417B-85DA-E6FA7BC6A7D3}"/>
    <cellStyle name="Millares 2 15 3 2" xfId="16006" xr:uid="{4794E961-2EF4-4080-BBF3-47EF48B99BC5}"/>
    <cellStyle name="Millares 2 15 3 3" xfId="16007" xr:uid="{C9029191-5A4B-41B5-ABBB-EA4949DB28AB}"/>
    <cellStyle name="Millares 2 15 3 4" xfId="16008" xr:uid="{328BD511-D9BB-4DFC-A2DD-3C4971976488}"/>
    <cellStyle name="Millares 2 15 3 5" xfId="16009" xr:uid="{BCFB4A87-519E-4B99-9ED7-5B17B73C18BF}"/>
    <cellStyle name="Millares 2 15 3 6" xfId="16010" xr:uid="{67731D01-0CED-4224-A173-F53BB315E339}"/>
    <cellStyle name="Millares 2 15 3 7" xfId="16011" xr:uid="{E0766894-52EF-44D8-A8DF-DE0D7A4224AE}"/>
    <cellStyle name="Millares 2 15 3 8" xfId="16012" xr:uid="{1CF84E95-FEF6-458F-93AF-34DF0A93EC42}"/>
    <cellStyle name="Millares 2 15 3 9" xfId="16013" xr:uid="{92AAC492-530B-4776-975A-518BCD04B94C}"/>
    <cellStyle name="Millares 2 15 3_Margen" xfId="42611" xr:uid="{DD4CA2FD-E7BD-4DA5-A35B-98A54B8E8658}"/>
    <cellStyle name="Millares 2 15 30" xfId="16014" xr:uid="{C3D58AD5-9D1F-4C0B-845A-FE88AF02C2CC}"/>
    <cellStyle name="Millares 2 15 31" xfId="16015" xr:uid="{2ECDF713-0616-46D5-AF26-EF2FF3D35265}"/>
    <cellStyle name="Millares 2 15 32" xfId="16016" xr:uid="{FDDBFD56-2A3D-404C-8383-1C8E90C6CA9A}"/>
    <cellStyle name="Millares 2 15 33" xfId="48901" xr:uid="{F73C3F61-1F3B-4DA7-AA4A-EC1C65D4C703}"/>
    <cellStyle name="Millares 2 15 34" xfId="49059" xr:uid="{13ACB172-411F-4685-A2CB-DD56322AB723}"/>
    <cellStyle name="Millares 2 15 4" xfId="16017" xr:uid="{BBF9D14B-600B-4D7E-9858-8773BBDDE577}"/>
    <cellStyle name="Millares 2 15 4 10" xfId="16018" xr:uid="{B62598E9-7147-495D-BFDE-CEE2C6DF1A22}"/>
    <cellStyle name="Millares 2 15 4 11" xfId="16019" xr:uid="{75B11C83-649E-4A78-A5FF-4C9BA9803CCD}"/>
    <cellStyle name="Millares 2 15 4 12" xfId="16020" xr:uid="{45CDAF4C-E4DE-43CF-AD7D-062CA1E89A80}"/>
    <cellStyle name="Millares 2 15 4 13" xfId="16021" xr:uid="{B09C59AB-D7E4-4134-9C08-946EA6DC7DF8}"/>
    <cellStyle name="Millares 2 15 4 14" xfId="16022" xr:uid="{1E68B7D5-BE3B-4D5A-94F5-5AE630B0D6EC}"/>
    <cellStyle name="Millares 2 15 4 15" xfId="16023" xr:uid="{FEA184F9-2E8C-4FD2-AC6E-0E199A15F618}"/>
    <cellStyle name="Millares 2 15 4 16" xfId="16024" xr:uid="{461531A3-F2EA-4EF9-A330-C06DB81ECC9F}"/>
    <cellStyle name="Millares 2 15 4 17" xfId="16025" xr:uid="{C20DFB88-74DF-4DBB-842E-F1ADCDAF9E27}"/>
    <cellStyle name="Millares 2 15 4 2" xfId="16026" xr:uid="{657684D8-6878-4025-945E-D196283B1A2D}"/>
    <cellStyle name="Millares 2 15 4 3" xfId="16027" xr:uid="{6D4A56E5-31A6-42BA-934F-8CB38D73C8DC}"/>
    <cellStyle name="Millares 2 15 4 4" xfId="16028" xr:uid="{A9757B51-D158-47F4-9F03-7972AE1A33DB}"/>
    <cellStyle name="Millares 2 15 4 5" xfId="16029" xr:uid="{BCB4CD40-1C35-411E-BA7C-3AC12670CF45}"/>
    <cellStyle name="Millares 2 15 4 6" xfId="16030" xr:uid="{6024AF16-2EA3-4359-90BE-88C4DFE16739}"/>
    <cellStyle name="Millares 2 15 4 7" xfId="16031" xr:uid="{1A858B48-5547-4640-BA7F-9C5DC7D395D6}"/>
    <cellStyle name="Millares 2 15 4 8" xfId="16032" xr:uid="{DD7DBFB7-AF38-468A-B62D-15F14604773D}"/>
    <cellStyle name="Millares 2 15 4 9" xfId="16033" xr:uid="{AFD9FA4D-8923-4A79-A264-938C1E282E2B}"/>
    <cellStyle name="Millares 2 15 4_Margen" xfId="42612" xr:uid="{6AFD51EE-F773-4AF6-9955-2E759BB099C3}"/>
    <cellStyle name="Millares 2 15 5" xfId="16034" xr:uid="{79834D6F-A273-4419-8686-99AA652414A8}"/>
    <cellStyle name="Millares 2 15 5 10" xfId="16035" xr:uid="{EEEC3235-7FD5-41DB-9202-C993B5A7EEF1}"/>
    <cellStyle name="Millares 2 15 5 11" xfId="16036" xr:uid="{3AEBDA01-E17C-4DBB-A343-01AF7B903246}"/>
    <cellStyle name="Millares 2 15 5 12" xfId="16037" xr:uid="{3D5F9D8A-08A3-424B-9106-5548B7CD3962}"/>
    <cellStyle name="Millares 2 15 5 13" xfId="16038" xr:uid="{D979FAA1-48E1-430F-A351-91B9E8A7C4E2}"/>
    <cellStyle name="Millares 2 15 5 14" xfId="16039" xr:uid="{71720067-F8E3-4C63-BB1B-8CF999A04B01}"/>
    <cellStyle name="Millares 2 15 5 15" xfId="16040" xr:uid="{9E37528D-3139-42F4-B0F1-A7B37DEE7A68}"/>
    <cellStyle name="Millares 2 15 5 16" xfId="16041" xr:uid="{48E7F924-5EFB-4D3D-9AF2-95FB522C02E1}"/>
    <cellStyle name="Millares 2 15 5 17" xfId="16042" xr:uid="{DB0C1DD8-8AC1-48FD-BEAB-5EF755791270}"/>
    <cellStyle name="Millares 2 15 5 2" xfId="16043" xr:uid="{1E1E9873-EE3A-4F4F-AC0B-803579E40757}"/>
    <cellStyle name="Millares 2 15 5 3" xfId="16044" xr:uid="{2A83B614-4CED-4D59-AC12-DDE75D62B49D}"/>
    <cellStyle name="Millares 2 15 5 4" xfId="16045" xr:uid="{6C247E36-769C-4F63-BBB6-291A389EB488}"/>
    <cellStyle name="Millares 2 15 5 5" xfId="16046" xr:uid="{7FBE29DC-9DAE-463B-8FF2-BA48CB323F27}"/>
    <cellStyle name="Millares 2 15 5 6" xfId="16047" xr:uid="{D12400BC-18B6-4C7B-8575-C55A6414B3E8}"/>
    <cellStyle name="Millares 2 15 5 7" xfId="16048" xr:uid="{F95E9B8A-682E-47CA-A652-F6F095033E71}"/>
    <cellStyle name="Millares 2 15 5 8" xfId="16049" xr:uid="{19DDE11E-ABA4-49D9-A84A-1CD776F81206}"/>
    <cellStyle name="Millares 2 15 5 9" xfId="16050" xr:uid="{840F76A2-595A-478B-87AD-7FB2D915A002}"/>
    <cellStyle name="Millares 2 15 5_Margen" xfId="42613" xr:uid="{69294C7C-23EF-419F-BD68-7B849519E231}"/>
    <cellStyle name="Millares 2 15 6" xfId="16051" xr:uid="{61F483A1-8B7C-4DD1-AC67-FC5DFF01E182}"/>
    <cellStyle name="Millares 2 15 6 10" xfId="16052" xr:uid="{EEE6D470-E038-4112-98E5-259481EBE5E7}"/>
    <cellStyle name="Millares 2 15 6 11" xfId="16053" xr:uid="{26672374-4401-42EB-A61D-8116D706BA7C}"/>
    <cellStyle name="Millares 2 15 6 12" xfId="16054" xr:uid="{DA26AF9F-44CD-430D-9A25-7380D64651CF}"/>
    <cellStyle name="Millares 2 15 6 13" xfId="16055" xr:uid="{9B153BB5-1F4F-4664-8D02-C54189E3C873}"/>
    <cellStyle name="Millares 2 15 6 14" xfId="16056" xr:uid="{21A9C8B0-4EE4-4143-83A6-202EE6D8D2E5}"/>
    <cellStyle name="Millares 2 15 6 15" xfId="16057" xr:uid="{D5F96717-0A16-46BD-93F5-F56E8C6D49B5}"/>
    <cellStyle name="Millares 2 15 6 16" xfId="16058" xr:uid="{CAB8239E-B1EC-4D0E-BFE0-275F153A319A}"/>
    <cellStyle name="Millares 2 15 6 17" xfId="16059" xr:uid="{30ED5A22-47A9-4AAF-B95A-A1A95E83FCF5}"/>
    <cellStyle name="Millares 2 15 6 2" xfId="16060" xr:uid="{38A5D328-F5F5-4A2C-8F6B-1312F5D14810}"/>
    <cellStyle name="Millares 2 15 6 3" xfId="16061" xr:uid="{4D5E223A-9688-4D8C-93FE-233629AD80CD}"/>
    <cellStyle name="Millares 2 15 6 4" xfId="16062" xr:uid="{68B73141-45BA-49A6-8627-BCFD1B72BAA0}"/>
    <cellStyle name="Millares 2 15 6 5" xfId="16063" xr:uid="{D1A6A5B8-0A33-4D2B-B70D-1FA5DB635E9B}"/>
    <cellStyle name="Millares 2 15 6 6" xfId="16064" xr:uid="{FE92E0A8-4147-454A-8160-3D85A9C7C786}"/>
    <cellStyle name="Millares 2 15 6 7" xfId="16065" xr:uid="{637D0DFC-C1D9-4568-92B5-81A4D30879A2}"/>
    <cellStyle name="Millares 2 15 6 8" xfId="16066" xr:uid="{77EB2088-1C33-4985-ABBA-D8F37C7FF000}"/>
    <cellStyle name="Millares 2 15 6 9" xfId="16067" xr:uid="{4E1CAD0B-EDF3-44BB-86DF-63CA14622ADA}"/>
    <cellStyle name="Millares 2 15 6_Margen" xfId="42614" xr:uid="{2052F55B-F953-4C29-B8CC-87C6E919E605}"/>
    <cellStyle name="Millares 2 15 7" xfId="16068" xr:uid="{F650E4AC-94F8-4F08-A7C3-DF5F8F45A659}"/>
    <cellStyle name="Millares 2 15 7 10" xfId="16069" xr:uid="{DBB69441-C5AB-4F71-A00C-5E2C61A4883F}"/>
    <cellStyle name="Millares 2 15 7 11" xfId="16070" xr:uid="{296C7B39-DD2E-4AD4-8804-5334835DE9E4}"/>
    <cellStyle name="Millares 2 15 7 12" xfId="16071" xr:uid="{56CF66F7-43FA-4729-ADBC-4A5E7DE23580}"/>
    <cellStyle name="Millares 2 15 7 13" xfId="16072" xr:uid="{09CA2507-BD44-4923-B2CB-703C7BCFADBE}"/>
    <cellStyle name="Millares 2 15 7 14" xfId="16073" xr:uid="{8D569727-E51D-4948-93DF-BEB5C5D620FE}"/>
    <cellStyle name="Millares 2 15 7 15" xfId="16074" xr:uid="{CD5701CE-B322-4D7D-8D98-882950B3B550}"/>
    <cellStyle name="Millares 2 15 7 16" xfId="16075" xr:uid="{0FDF1851-CCEC-4EAB-9A5B-4ABE1411C043}"/>
    <cellStyle name="Millares 2 15 7 17" xfId="16076" xr:uid="{DD228E3C-1290-4BD2-918B-C4EB038AB869}"/>
    <cellStyle name="Millares 2 15 7 2" xfId="16077" xr:uid="{FFD0CDB3-0E41-4734-92A6-49585B249C7C}"/>
    <cellStyle name="Millares 2 15 7 3" xfId="16078" xr:uid="{C380E708-48BE-48D9-936A-8A16C40E29FA}"/>
    <cellStyle name="Millares 2 15 7 4" xfId="16079" xr:uid="{9E374CAA-BE0D-4175-A6DE-A60A97D87E6A}"/>
    <cellStyle name="Millares 2 15 7 5" xfId="16080" xr:uid="{FC4B7663-02E5-4008-BD58-6F8994E60742}"/>
    <cellStyle name="Millares 2 15 7 6" xfId="16081" xr:uid="{6F3672ED-4846-49C8-B78C-EF1C8768E0CB}"/>
    <cellStyle name="Millares 2 15 7 7" xfId="16082" xr:uid="{4EF3DB20-B7F2-4C91-ADE3-2F8AE9531F7A}"/>
    <cellStyle name="Millares 2 15 7 8" xfId="16083" xr:uid="{FF8C5EA9-3BA0-4E48-9336-8E4E79D15DDF}"/>
    <cellStyle name="Millares 2 15 7 9" xfId="16084" xr:uid="{582D35AB-8CFD-42D7-8D33-131B6E1586BD}"/>
    <cellStyle name="Millares 2 15 7_Margen" xfId="42615" xr:uid="{70467E90-680D-4FC9-A175-9C133926E91F}"/>
    <cellStyle name="Millares 2 15 8" xfId="16085" xr:uid="{890EE3E5-9FA0-4997-80B3-3EE6CD13F3E7}"/>
    <cellStyle name="Millares 2 15 8 10" xfId="16086" xr:uid="{11172D74-0F75-43C0-BE4A-23E70314729A}"/>
    <cellStyle name="Millares 2 15 8 11" xfId="16087" xr:uid="{AECF6443-FEB9-46B9-8899-EBA59AB66F95}"/>
    <cellStyle name="Millares 2 15 8 12" xfId="16088" xr:uid="{0D6705B0-34C1-4BBA-91AD-697290BEDD4C}"/>
    <cellStyle name="Millares 2 15 8 13" xfId="16089" xr:uid="{DFA7AA36-85E8-46F3-A2D6-F5EA337E3B50}"/>
    <cellStyle name="Millares 2 15 8 14" xfId="16090" xr:uid="{6FA31945-F01B-4972-ADCF-1CBB883FBC37}"/>
    <cellStyle name="Millares 2 15 8 15" xfId="16091" xr:uid="{15B57638-1A9A-41D8-B538-85E16D022926}"/>
    <cellStyle name="Millares 2 15 8 16" xfId="16092" xr:uid="{9F410D9C-1713-4B99-B875-F2517163FA89}"/>
    <cellStyle name="Millares 2 15 8 17" xfId="16093" xr:uid="{6259C9C4-CDC8-42E2-BC84-5EC55EB19A4F}"/>
    <cellStyle name="Millares 2 15 8 2" xfId="16094" xr:uid="{49F66808-A799-462E-B556-4637B6051257}"/>
    <cellStyle name="Millares 2 15 8 3" xfId="16095" xr:uid="{8D6C0BB1-D66B-4464-A7B0-69F50E855704}"/>
    <cellStyle name="Millares 2 15 8 4" xfId="16096" xr:uid="{18B8AA21-6156-45AB-8CFB-4E0BE6B7C286}"/>
    <cellStyle name="Millares 2 15 8 5" xfId="16097" xr:uid="{90DA33F7-273A-47EE-AE52-682D918035BC}"/>
    <cellStyle name="Millares 2 15 8 6" xfId="16098" xr:uid="{1396A258-1D7F-4A7D-B31F-2CB49C0A3222}"/>
    <cellStyle name="Millares 2 15 8 7" xfId="16099" xr:uid="{E1B68445-ED88-4BA1-8C6D-6B5EF6905D6E}"/>
    <cellStyle name="Millares 2 15 8 8" xfId="16100" xr:uid="{03A252BC-502D-49FE-B171-93E95729AAA7}"/>
    <cellStyle name="Millares 2 15 8 9" xfId="16101" xr:uid="{85939CE7-CA35-452C-9D7B-BE3F74DF1F78}"/>
    <cellStyle name="Millares 2 15 8_Margen" xfId="42616" xr:uid="{63684EDE-39D0-4C7A-8CC0-40F0C3141498}"/>
    <cellStyle name="Millares 2 15 9" xfId="16102" xr:uid="{AA35FF0D-4493-4189-A6E5-272127D8D67B}"/>
    <cellStyle name="Millares 2 15 9 2" xfId="16103" xr:uid="{37986C2A-8C1D-4A7A-B5B2-907AD4C8843A}"/>
    <cellStyle name="Millares 2 15 9_Margen" xfId="42617" xr:uid="{A4922494-0FE4-46AA-9AB0-E5A045663104}"/>
    <cellStyle name="Millares 2 15_Margen" xfId="42618" xr:uid="{3D0F1DE8-3884-41A4-8352-BDC142806DC6}"/>
    <cellStyle name="Millares 2 16" xfId="1616" xr:uid="{8BDF3EB8-028D-4566-8227-A8039B4191FC}"/>
    <cellStyle name="Millares 2 16 10" xfId="16104" xr:uid="{BD769DD6-6AC2-4D6D-8DDF-A0513FDCA29D}"/>
    <cellStyle name="Millares 2 16 11" xfId="16105" xr:uid="{31A12383-8C5B-4F2E-A7E9-0C3D1E02524A}"/>
    <cellStyle name="Millares 2 16 12" xfId="16106" xr:uid="{18FC2C5B-8F2D-4EF0-B32C-85BBDD1FC58D}"/>
    <cellStyle name="Millares 2 16 13" xfId="16107" xr:uid="{963602B3-1937-472D-9B5A-3C8E1C748280}"/>
    <cellStyle name="Millares 2 16 14" xfId="16108" xr:uid="{92067AB6-B3D1-496B-A09F-A42C196271A1}"/>
    <cellStyle name="Millares 2 16 15" xfId="16109" xr:uid="{BD51401C-DE38-47A3-A597-1F25C109371B}"/>
    <cellStyle name="Millares 2 16 16" xfId="16110" xr:uid="{2F9B791F-A41F-4002-9D05-17E0C15F63B6}"/>
    <cellStyle name="Millares 2 16 17" xfId="16111" xr:uid="{B56C8E71-5CA8-4FD7-BC31-0E5A8FA12A3A}"/>
    <cellStyle name="Millares 2 16 18" xfId="16112" xr:uid="{2B459C77-F468-412E-AA0C-60A784A332D5}"/>
    <cellStyle name="Millares 2 16 19" xfId="16113" xr:uid="{0D186C85-0CDF-4763-B207-102289B978D8}"/>
    <cellStyle name="Millares 2 16 2" xfId="16114" xr:uid="{7D005AC8-5532-49FC-B233-54DD204658CA}"/>
    <cellStyle name="Millares 2 16 2 10" xfId="16115" xr:uid="{C52ABA9A-FD8A-4302-BB2D-D80DDFC4F332}"/>
    <cellStyle name="Millares 2 16 2 11" xfId="16116" xr:uid="{D51E41BB-3C82-4C7D-AC83-BDD58729C28F}"/>
    <cellStyle name="Millares 2 16 2 12" xfId="16117" xr:uid="{3FE63B11-5AD2-4A78-BD36-DEB270DEFB9A}"/>
    <cellStyle name="Millares 2 16 2 13" xfId="16118" xr:uid="{D439C0C5-70B9-433F-8BD1-664AA1C27020}"/>
    <cellStyle name="Millares 2 16 2 14" xfId="16119" xr:uid="{99B3EF1C-E9EF-4406-B78D-C8DD71B3CEFE}"/>
    <cellStyle name="Millares 2 16 2 15" xfId="16120" xr:uid="{93232932-30F7-4333-8BD7-1FC5A6A2C502}"/>
    <cellStyle name="Millares 2 16 2 2" xfId="16121" xr:uid="{DC288FC7-A7DD-48A5-BDA8-20B965F58996}"/>
    <cellStyle name="Millares 2 16 2 3" xfId="16122" xr:uid="{14F97CDA-7AB5-43C0-9245-16B8DEA0F6F3}"/>
    <cellStyle name="Millares 2 16 2 4" xfId="16123" xr:uid="{B0781880-1B79-411A-A4A6-B53D69B90C4F}"/>
    <cellStyle name="Millares 2 16 2 5" xfId="16124" xr:uid="{1B9706BB-AD7F-42A2-9E15-6D6B0F92DCF8}"/>
    <cellStyle name="Millares 2 16 2 6" xfId="16125" xr:uid="{23EEB05D-4B52-4F23-BB81-E8CAB7ACFBAA}"/>
    <cellStyle name="Millares 2 16 2 7" xfId="16126" xr:uid="{A2BA2345-4638-4F84-B729-A64351CE78CA}"/>
    <cellStyle name="Millares 2 16 2 8" xfId="16127" xr:uid="{FEA90CA5-1842-485B-9E41-3B5204D42A0F}"/>
    <cellStyle name="Millares 2 16 2 9" xfId="16128" xr:uid="{20DA08B5-2735-4BB5-A002-CD99F83DFE40}"/>
    <cellStyle name="Millares 2 16 2_Margen" xfId="42619" xr:uid="{8E861F47-B560-43DC-A4BD-8858528689A9}"/>
    <cellStyle name="Millares 2 16 20" xfId="16129" xr:uid="{2ADDEEA4-C251-491D-B0D1-89CF991C2F46}"/>
    <cellStyle name="Millares 2 16 21" xfId="16130" xr:uid="{0E83F8BE-09B7-4359-AF0A-1A0D5A491DAD}"/>
    <cellStyle name="Millares 2 16 22" xfId="16131" xr:uid="{D42121CA-4C56-4CA3-A490-FF12028DEFC7}"/>
    <cellStyle name="Millares 2 16 23" xfId="16132" xr:uid="{8588DA1D-7132-4F1A-8ED9-CD77C1203C23}"/>
    <cellStyle name="Millares 2 16 24" xfId="16133" xr:uid="{AEBB1DC6-90D6-48F2-9A63-9CA11ADACA4E}"/>
    <cellStyle name="Millares 2 16 25" xfId="16134" xr:uid="{C5C97E6B-77DC-4BCE-8748-7435A99FB75A}"/>
    <cellStyle name="Millares 2 16 26" xfId="16135" xr:uid="{94229479-B9A2-4ACB-8E2F-A9964C943530}"/>
    <cellStyle name="Millares 2 16 27" xfId="16136" xr:uid="{6862B56F-2454-446C-B338-DA0F7D5A9471}"/>
    <cellStyle name="Millares 2 16 28" xfId="16137" xr:uid="{912747A0-9C57-41F6-8881-95C096A19BA5}"/>
    <cellStyle name="Millares 2 16 29" xfId="16138" xr:uid="{971ECA9C-D1F5-4188-9705-24C81EC8AE60}"/>
    <cellStyle name="Millares 2 16 3" xfId="16139" xr:uid="{BE5C97F9-729D-4785-A337-5C03373169FC}"/>
    <cellStyle name="Millares 2 16 3 10" xfId="16140" xr:uid="{0BDEAF5D-8153-44C3-9A57-694528AD2CBE}"/>
    <cellStyle name="Millares 2 16 3 11" xfId="16141" xr:uid="{A472999F-A517-4CBF-9C23-2743C30F3628}"/>
    <cellStyle name="Millares 2 16 3 12" xfId="16142" xr:uid="{B8E732DD-A5A9-431A-8E91-32AD89AFDE11}"/>
    <cellStyle name="Millares 2 16 3 13" xfId="16143" xr:uid="{FA9F7B53-0B9A-4D08-9F2B-916A74B4E04A}"/>
    <cellStyle name="Millares 2 16 3 14" xfId="16144" xr:uid="{84983485-B070-405C-BBC5-49BD80C3DBB9}"/>
    <cellStyle name="Millares 2 16 3 15" xfId="16145" xr:uid="{6498702A-9CC9-492A-B781-36877D184D00}"/>
    <cellStyle name="Millares 2 16 3 16" xfId="16146" xr:uid="{78676ADE-9D80-4503-8CEA-F5E4A1469508}"/>
    <cellStyle name="Millares 2 16 3 17" xfId="16147" xr:uid="{C05269EF-51EC-45CC-BC56-96D469AA3C14}"/>
    <cellStyle name="Millares 2 16 3 2" xfId="16148" xr:uid="{0040052D-A09C-49AB-858B-433D3CE8B826}"/>
    <cellStyle name="Millares 2 16 3 3" xfId="16149" xr:uid="{1B4A522C-5088-4334-9288-1D3027052CD0}"/>
    <cellStyle name="Millares 2 16 3 4" xfId="16150" xr:uid="{ED277BC3-2D0C-4411-BF2E-85B129AFAAF1}"/>
    <cellStyle name="Millares 2 16 3 5" xfId="16151" xr:uid="{E70EF6EC-0474-4902-A7B0-C73B3286C77E}"/>
    <cellStyle name="Millares 2 16 3 6" xfId="16152" xr:uid="{400AEB72-3BB8-4EC2-A310-BC0C10F7E256}"/>
    <cellStyle name="Millares 2 16 3 7" xfId="16153" xr:uid="{D5CE6F1E-850B-407F-8CBC-AEFC2F0428F0}"/>
    <cellStyle name="Millares 2 16 3 8" xfId="16154" xr:uid="{79A974DA-4996-4BEE-B666-87C2A849AB20}"/>
    <cellStyle name="Millares 2 16 3 9" xfId="16155" xr:uid="{BC96B596-A62B-41BB-B1C3-3CED2FAB040B}"/>
    <cellStyle name="Millares 2 16 3_Margen" xfId="42620" xr:uid="{BDFEE792-E404-4C2C-B4BC-270395F7D4D4}"/>
    <cellStyle name="Millares 2 16 30" xfId="16156" xr:uid="{8C61AD11-7420-4C44-88E8-410A42665A48}"/>
    <cellStyle name="Millares 2 16 31" xfId="16157" xr:uid="{4ABEFE40-9EA7-4700-BD1F-1084F9BE59CF}"/>
    <cellStyle name="Millares 2 16 32" xfId="16158" xr:uid="{CCF7F11F-E202-4E85-B983-7F9B4098EABF}"/>
    <cellStyle name="Millares 2 16 4" xfId="16159" xr:uid="{9336140C-3C2C-42FE-BA94-20D2794BE64C}"/>
    <cellStyle name="Millares 2 16 4 10" xfId="16160" xr:uid="{4DFC08DA-ED6A-422E-B4D7-346FBD676340}"/>
    <cellStyle name="Millares 2 16 4 11" xfId="16161" xr:uid="{C0F83E11-7080-4937-BBBC-965B2A68899C}"/>
    <cellStyle name="Millares 2 16 4 12" xfId="16162" xr:uid="{A90285B7-C558-44DA-A94D-A4A7EDEA1BC2}"/>
    <cellStyle name="Millares 2 16 4 13" xfId="16163" xr:uid="{E545895B-A5B8-4C3C-A086-E737B921F809}"/>
    <cellStyle name="Millares 2 16 4 14" xfId="16164" xr:uid="{81376EF7-6203-48E5-BF49-5AA9B2CEA400}"/>
    <cellStyle name="Millares 2 16 4 15" xfId="16165" xr:uid="{0260020D-0EA6-4F2C-8B28-D68A6393E5FD}"/>
    <cellStyle name="Millares 2 16 4 16" xfId="16166" xr:uid="{7ED6DC1B-0575-4D83-B04B-91AAF6C260EF}"/>
    <cellStyle name="Millares 2 16 4 17" xfId="16167" xr:uid="{503AB5FC-F1BE-4550-BD14-A17F12A630B2}"/>
    <cellStyle name="Millares 2 16 4 2" xfId="16168" xr:uid="{10282E28-921F-442F-9D23-1E30F6770F90}"/>
    <cellStyle name="Millares 2 16 4 3" xfId="16169" xr:uid="{68946E43-9B35-4C45-94DA-6A067C080067}"/>
    <cellStyle name="Millares 2 16 4 4" xfId="16170" xr:uid="{49B7BAF3-30DD-4EA4-B3B5-291C055E9A40}"/>
    <cellStyle name="Millares 2 16 4 5" xfId="16171" xr:uid="{991F7AA1-9746-4DFA-BAA4-F03A502F18B6}"/>
    <cellStyle name="Millares 2 16 4 6" xfId="16172" xr:uid="{1EC5CC00-A75D-456A-8898-58C4F766E97B}"/>
    <cellStyle name="Millares 2 16 4 7" xfId="16173" xr:uid="{ED9331F7-E64D-481F-A33E-D6C11213B6D1}"/>
    <cellStyle name="Millares 2 16 4 8" xfId="16174" xr:uid="{5AD8D9B6-1D46-4462-8AF5-16ADE46BAF6F}"/>
    <cellStyle name="Millares 2 16 4 9" xfId="16175" xr:uid="{C6E7C3BA-DE68-4EAB-8E18-9ED1150ABDE3}"/>
    <cellStyle name="Millares 2 16 4_Margen" xfId="42621" xr:uid="{499D3073-8634-4399-B87B-1642ADFD8672}"/>
    <cellStyle name="Millares 2 16 5" xfId="16176" xr:uid="{ECCA5AEB-5A49-4885-BF8B-5BE4E4D222EC}"/>
    <cellStyle name="Millares 2 16 5 10" xfId="16177" xr:uid="{4D102A75-9051-4689-A0DD-B406853899AD}"/>
    <cellStyle name="Millares 2 16 5 11" xfId="16178" xr:uid="{C4543E07-6D33-4F1A-B267-2C9EFFCD18A9}"/>
    <cellStyle name="Millares 2 16 5 12" xfId="16179" xr:uid="{42C4F401-BB7B-4C85-97BA-97D6E0192F61}"/>
    <cellStyle name="Millares 2 16 5 13" xfId="16180" xr:uid="{F571FDBB-3481-45BE-B98B-8D5BB64E9541}"/>
    <cellStyle name="Millares 2 16 5 14" xfId="16181" xr:uid="{9592DFB4-FC97-4723-B889-23CD0D1ADFD5}"/>
    <cellStyle name="Millares 2 16 5 15" xfId="16182" xr:uid="{21BCF86A-6206-45FB-90F9-341704B90469}"/>
    <cellStyle name="Millares 2 16 5 16" xfId="16183" xr:uid="{53E5DB36-6426-467F-9FA4-20985F0112DE}"/>
    <cellStyle name="Millares 2 16 5 17" xfId="16184" xr:uid="{26207F1B-AF05-4AF1-8AED-3F78F2712CA0}"/>
    <cellStyle name="Millares 2 16 5 2" xfId="16185" xr:uid="{8EEB4AC5-9449-4B8D-8EA1-D82952C5B557}"/>
    <cellStyle name="Millares 2 16 5 3" xfId="16186" xr:uid="{C010B69B-9E58-43DC-B03D-5D0540D18334}"/>
    <cellStyle name="Millares 2 16 5 4" xfId="16187" xr:uid="{9BB2A968-B080-4F1B-AD1E-B8C2A7BC712F}"/>
    <cellStyle name="Millares 2 16 5 5" xfId="16188" xr:uid="{BE096C96-563A-4A35-B601-87AF91CE06A7}"/>
    <cellStyle name="Millares 2 16 5 6" xfId="16189" xr:uid="{9A54251C-330A-4E87-A7CA-3AF335DD4DDB}"/>
    <cellStyle name="Millares 2 16 5 7" xfId="16190" xr:uid="{1E546DF4-B06F-448E-96E6-8E0334B18D4C}"/>
    <cellStyle name="Millares 2 16 5 8" xfId="16191" xr:uid="{FA64512B-7D29-4A39-87AE-1CD20B6D425E}"/>
    <cellStyle name="Millares 2 16 5 9" xfId="16192" xr:uid="{51044D00-95F3-48AD-907B-374049A1FAFA}"/>
    <cellStyle name="Millares 2 16 5_Margen" xfId="42622" xr:uid="{E4034681-77BD-497F-A0AA-D141F7601568}"/>
    <cellStyle name="Millares 2 16 6" xfId="16193" xr:uid="{6BD9757F-78DE-498B-B20F-BA0908ECFAE5}"/>
    <cellStyle name="Millares 2 16 6 10" xfId="16194" xr:uid="{603AC236-190C-44E7-9D89-44AC91DEBBAF}"/>
    <cellStyle name="Millares 2 16 6 11" xfId="16195" xr:uid="{FB8CD5A7-FC6E-47FE-800B-197933EB433B}"/>
    <cellStyle name="Millares 2 16 6 12" xfId="16196" xr:uid="{EF423A0C-8C8C-4AC3-8436-38C81DDD5181}"/>
    <cellStyle name="Millares 2 16 6 13" xfId="16197" xr:uid="{CBAFF0F6-E92E-4BAE-BDC3-A174A5D3C3A4}"/>
    <cellStyle name="Millares 2 16 6 14" xfId="16198" xr:uid="{72E18114-D0EC-4980-A8F9-4821B167A84D}"/>
    <cellStyle name="Millares 2 16 6 15" xfId="16199" xr:uid="{C5BC7123-DF5B-4A77-9B25-7FD5D82CC9E7}"/>
    <cellStyle name="Millares 2 16 6 16" xfId="16200" xr:uid="{BE244F8E-F28A-4A76-BC4B-D80D822164E0}"/>
    <cellStyle name="Millares 2 16 6 17" xfId="16201" xr:uid="{8F123ACB-513D-4DD7-8567-051147EA5F78}"/>
    <cellStyle name="Millares 2 16 6 2" xfId="16202" xr:uid="{0335B35E-A367-4EEC-A637-FE8D6F59BDB6}"/>
    <cellStyle name="Millares 2 16 6 3" xfId="16203" xr:uid="{5C78D7AB-D8AA-4852-BDCD-4825643A9C5F}"/>
    <cellStyle name="Millares 2 16 6 4" xfId="16204" xr:uid="{BACE0FB5-F554-4CE2-B4D9-8C0834855C82}"/>
    <cellStyle name="Millares 2 16 6 5" xfId="16205" xr:uid="{82C48EAF-B68A-4DCF-B08D-7DD0CF2B0F8E}"/>
    <cellStyle name="Millares 2 16 6 6" xfId="16206" xr:uid="{B4DA1044-8F1D-4E1C-9941-3F6EA80EE356}"/>
    <cellStyle name="Millares 2 16 6 7" xfId="16207" xr:uid="{00723C23-B88A-431E-8C69-E7C5B6CA04A5}"/>
    <cellStyle name="Millares 2 16 6 8" xfId="16208" xr:uid="{00947376-D289-484C-9EB1-4F91A9BA2F97}"/>
    <cellStyle name="Millares 2 16 6 9" xfId="16209" xr:uid="{13C588D7-982F-4A4D-90D7-55DF69A1F87D}"/>
    <cellStyle name="Millares 2 16 6_Margen" xfId="42623" xr:uid="{4366CA1F-2CDF-488E-BD2A-EA4BA9865A08}"/>
    <cellStyle name="Millares 2 16 7" xfId="16210" xr:uid="{8EBE2B10-4C2E-420E-BAE4-86DDD4D020FD}"/>
    <cellStyle name="Millares 2 16 7 10" xfId="16211" xr:uid="{D0CE5131-7F20-4149-8BF8-ACCA51DBF308}"/>
    <cellStyle name="Millares 2 16 7 11" xfId="16212" xr:uid="{CED80FAB-7129-490E-9E54-032852EAADF9}"/>
    <cellStyle name="Millares 2 16 7 12" xfId="16213" xr:uid="{D0E8B7F8-CDD9-4F14-9927-B3FA46CA096B}"/>
    <cellStyle name="Millares 2 16 7 13" xfId="16214" xr:uid="{D2769BEC-0CC1-47F3-9D4D-2D385EABAA1B}"/>
    <cellStyle name="Millares 2 16 7 14" xfId="16215" xr:uid="{413319AB-7111-46BA-A505-2FE250DBF7D5}"/>
    <cellStyle name="Millares 2 16 7 15" xfId="16216" xr:uid="{E6489C29-51B8-42FB-AEC8-F06BEF643539}"/>
    <cellStyle name="Millares 2 16 7 16" xfId="16217" xr:uid="{DA1088DB-8DAE-4CD1-869E-1FAE5EADC2B7}"/>
    <cellStyle name="Millares 2 16 7 17" xfId="16218" xr:uid="{1F2EF4F2-66F9-4A5B-94B5-2AB7CD2C7F1B}"/>
    <cellStyle name="Millares 2 16 7 2" xfId="16219" xr:uid="{C6DC67CA-21FB-477E-8989-CAB7534DF039}"/>
    <cellStyle name="Millares 2 16 7 3" xfId="16220" xr:uid="{4BD2DE5F-2E93-4D89-BDB0-FEE9E03D965E}"/>
    <cellStyle name="Millares 2 16 7 4" xfId="16221" xr:uid="{162077AE-A7B3-406B-A564-156CCE5DD1AB}"/>
    <cellStyle name="Millares 2 16 7 5" xfId="16222" xr:uid="{6EAADAA6-A63D-4B76-8210-346FF2ED5EA2}"/>
    <cellStyle name="Millares 2 16 7 6" xfId="16223" xr:uid="{F505123F-E8E5-4065-813A-AB0FBC91FADC}"/>
    <cellStyle name="Millares 2 16 7 7" xfId="16224" xr:uid="{7415C1CC-04E6-4433-8423-3583F1C9F676}"/>
    <cellStyle name="Millares 2 16 7 8" xfId="16225" xr:uid="{A2CFA9C7-40F2-4034-9AFD-887C05C45129}"/>
    <cellStyle name="Millares 2 16 7 9" xfId="16226" xr:uid="{9CF42B59-C76B-46E3-8503-ADFA30573AA8}"/>
    <cellStyle name="Millares 2 16 7_Margen" xfId="42624" xr:uid="{2DC34138-3D52-49DD-B09E-9B861C1B385A}"/>
    <cellStyle name="Millares 2 16 8" xfId="16227" xr:uid="{B16C1018-A508-4DB7-B881-8A7331C1EE6F}"/>
    <cellStyle name="Millares 2 16 8 10" xfId="16228" xr:uid="{7B4888CD-09C4-42AD-8E5B-BD5D35B051A6}"/>
    <cellStyle name="Millares 2 16 8 11" xfId="16229" xr:uid="{B91743EF-C640-4343-BF45-8B7C51E356C6}"/>
    <cellStyle name="Millares 2 16 8 12" xfId="16230" xr:uid="{BDBE431A-0D77-459B-A512-9EC3A4B067BD}"/>
    <cellStyle name="Millares 2 16 8 13" xfId="16231" xr:uid="{D94B0324-8519-4005-B648-2C50484F2137}"/>
    <cellStyle name="Millares 2 16 8 14" xfId="16232" xr:uid="{808E2348-DFC6-4FDC-9472-9B35C21846A4}"/>
    <cellStyle name="Millares 2 16 8 15" xfId="16233" xr:uid="{B8BF99C5-436C-415A-8409-9E701699BE4B}"/>
    <cellStyle name="Millares 2 16 8 16" xfId="16234" xr:uid="{4891B88A-79B0-42D9-91AE-93E2D5A376C6}"/>
    <cellStyle name="Millares 2 16 8 17" xfId="16235" xr:uid="{F9D4DD7F-0445-4EB4-B5B0-FA5EB337B7ED}"/>
    <cellStyle name="Millares 2 16 8 2" xfId="16236" xr:uid="{B09288C5-F88C-49E0-A5C8-CDBCAFDDB58A}"/>
    <cellStyle name="Millares 2 16 8 3" xfId="16237" xr:uid="{1656713D-2297-476A-A31B-2741EA4E7B92}"/>
    <cellStyle name="Millares 2 16 8 4" xfId="16238" xr:uid="{5215AD5B-23E8-4243-A203-C9D1C9D16B71}"/>
    <cellStyle name="Millares 2 16 8 5" xfId="16239" xr:uid="{F03CCE78-FE5D-4058-B221-0C2EA1C3034B}"/>
    <cellStyle name="Millares 2 16 8 6" xfId="16240" xr:uid="{6912A9C2-52E8-4C45-88D6-CE81DDE4CA5D}"/>
    <cellStyle name="Millares 2 16 8 7" xfId="16241" xr:uid="{1F7DF67C-FE70-4FC5-90FB-A9ED1E5DD582}"/>
    <cellStyle name="Millares 2 16 8 8" xfId="16242" xr:uid="{D1D48850-63DF-4DDA-A85B-EDC3B475F254}"/>
    <cellStyle name="Millares 2 16 8 9" xfId="16243" xr:uid="{F59DB6F1-9483-452E-BEC2-9A9D9ECF4C29}"/>
    <cellStyle name="Millares 2 16 8_Margen" xfId="42625" xr:uid="{1BB4C60F-F606-46C3-BA60-91F572670458}"/>
    <cellStyle name="Millares 2 16 9" xfId="16244" xr:uid="{18C7C692-E7D6-4BBE-8839-051B6D514BA8}"/>
    <cellStyle name="Millares 2 16 9 2" xfId="16245" xr:uid="{3FD35AC9-B7B2-4CB4-B574-65767B87D82B}"/>
    <cellStyle name="Millares 2 16 9_Margen" xfId="42626" xr:uid="{7A7BC942-3843-4BCB-A55C-317B26719BA5}"/>
    <cellStyle name="Millares 2 16_Margen" xfId="42627" xr:uid="{252DE390-885D-40C1-AE26-24099A777E67}"/>
    <cellStyle name="Millares 2 17" xfId="1617" xr:uid="{B1D254DD-0A71-489E-9526-E37F4EE503D0}"/>
    <cellStyle name="Millares 2 17 10" xfId="16246" xr:uid="{A3A16812-C124-49D7-88C2-2EA304F5BC48}"/>
    <cellStyle name="Millares 2 17 11" xfId="16247" xr:uid="{826F5DD9-E706-4EDF-B4C2-3A92849A8422}"/>
    <cellStyle name="Millares 2 17 12" xfId="16248" xr:uid="{363EC979-0586-43EE-BF9A-6D839B99CC2E}"/>
    <cellStyle name="Millares 2 17 13" xfId="16249" xr:uid="{8134C8A4-C1E2-4728-94D4-7AEB2573EAFD}"/>
    <cellStyle name="Millares 2 17 14" xfId="16250" xr:uid="{BB3D0FF0-809E-4822-841F-3B4D3B1458B5}"/>
    <cellStyle name="Millares 2 17 15" xfId="16251" xr:uid="{30E21119-7914-4FD4-8853-EDC122C24111}"/>
    <cellStyle name="Millares 2 17 16" xfId="16252" xr:uid="{86753989-782B-4AD9-92D5-6F322D4AF9ED}"/>
    <cellStyle name="Millares 2 17 17" xfId="16253" xr:uid="{B6899097-212F-4AA0-94E8-8E9986C003AE}"/>
    <cellStyle name="Millares 2 17 18" xfId="16254" xr:uid="{2B46B29D-F5F8-4C4B-96F7-62C83DEB8FB3}"/>
    <cellStyle name="Millares 2 17 19" xfId="16255" xr:uid="{2970B779-0C64-426E-8621-8FA3FEDFF337}"/>
    <cellStyle name="Millares 2 17 2" xfId="16256" xr:uid="{1604984B-18A8-4F65-8B1C-AC8C147F6401}"/>
    <cellStyle name="Millares 2 17 2 10" xfId="16257" xr:uid="{26FE3180-6691-4D8F-BA0E-A2CC261CFD16}"/>
    <cellStyle name="Millares 2 17 2 11" xfId="16258" xr:uid="{D76CDB4E-A4E8-45B5-99AB-FACE4089CF20}"/>
    <cellStyle name="Millares 2 17 2 12" xfId="16259" xr:uid="{638A40F8-D1B8-4634-9F7A-D08BBC26C71C}"/>
    <cellStyle name="Millares 2 17 2 13" xfId="16260" xr:uid="{8676385B-2B0E-4344-81C2-71D2E6CCBACB}"/>
    <cellStyle name="Millares 2 17 2 14" xfId="16261" xr:uid="{5E3E4EE6-C876-457F-B84D-A0238075936A}"/>
    <cellStyle name="Millares 2 17 2 15" xfId="16262" xr:uid="{63F884CF-EC1B-4FAB-A513-1E3F5829D41D}"/>
    <cellStyle name="Millares 2 17 2 2" xfId="16263" xr:uid="{670BA224-A692-451A-B9F1-0F25DDBFD130}"/>
    <cellStyle name="Millares 2 17 2 3" xfId="16264" xr:uid="{2DC608F5-7AB2-424E-AA4D-2787079EEB5D}"/>
    <cellStyle name="Millares 2 17 2 4" xfId="16265" xr:uid="{06B1645A-6277-4A7A-B1D1-DA2C9357E6B9}"/>
    <cellStyle name="Millares 2 17 2 5" xfId="16266" xr:uid="{6B43A6B6-8BB9-4404-A3C7-1D3E3AC6012A}"/>
    <cellStyle name="Millares 2 17 2 6" xfId="16267" xr:uid="{86F85961-B00F-4A48-B74A-A4712179709A}"/>
    <cellStyle name="Millares 2 17 2 7" xfId="16268" xr:uid="{D04B1E67-E199-438C-B649-9E054724312D}"/>
    <cellStyle name="Millares 2 17 2 8" xfId="16269" xr:uid="{0610B2E7-1034-4971-B13D-5A6CD50BC068}"/>
    <cellStyle name="Millares 2 17 2 9" xfId="16270" xr:uid="{449B180C-4ED7-4BFA-A3DD-CED95A7A1069}"/>
    <cellStyle name="Millares 2 17 2_Margen" xfId="42628" xr:uid="{1E319EE6-EE3E-4DAE-8741-6ECBAA7BE0A7}"/>
    <cellStyle name="Millares 2 17 20" xfId="16271" xr:uid="{A0962FF8-D430-4735-973C-DAC8523A9242}"/>
    <cellStyle name="Millares 2 17 21" xfId="16272" xr:uid="{8B32EF40-F576-4421-9835-25F303F50CBE}"/>
    <cellStyle name="Millares 2 17 22" xfId="16273" xr:uid="{13FC7279-8863-4424-8E7C-F9752D7E42A8}"/>
    <cellStyle name="Millares 2 17 23" xfId="16274" xr:uid="{64D8B5E8-8BD3-42D6-A52B-78BDD1CDD06C}"/>
    <cellStyle name="Millares 2 17 24" xfId="16275" xr:uid="{E89AD1A6-9B47-4A7C-B5C2-9F6B4F9562A2}"/>
    <cellStyle name="Millares 2 17 25" xfId="16276" xr:uid="{BAF66523-AB49-4561-8B0C-7F99730E9744}"/>
    <cellStyle name="Millares 2 17 26" xfId="16277" xr:uid="{33F64C29-0AA1-4E18-9AFD-78F5635097FC}"/>
    <cellStyle name="Millares 2 17 27" xfId="16278" xr:uid="{176F2120-A26C-4D76-92E1-E5CEC30481EB}"/>
    <cellStyle name="Millares 2 17 28" xfId="16279" xr:uid="{135A43DE-EA50-42A5-BDE8-5CC734F9F355}"/>
    <cellStyle name="Millares 2 17 29" xfId="16280" xr:uid="{A623D852-9A1E-4E45-9770-5FE2C047FC69}"/>
    <cellStyle name="Millares 2 17 3" xfId="16281" xr:uid="{221B0C64-B358-43B2-9439-9CC6D82581D7}"/>
    <cellStyle name="Millares 2 17 3 10" xfId="16282" xr:uid="{FD0F0CE1-44CD-449F-A8A4-F06124EE4FAE}"/>
    <cellStyle name="Millares 2 17 3 11" xfId="16283" xr:uid="{E18C8116-9FE1-4E77-8B6D-6C286B32F4DA}"/>
    <cellStyle name="Millares 2 17 3 12" xfId="16284" xr:uid="{C50AF1DD-5D49-49AB-BB0B-D0455A951ECC}"/>
    <cellStyle name="Millares 2 17 3 13" xfId="16285" xr:uid="{28CAF793-2A96-4E16-A9F3-F9318E11FCA6}"/>
    <cellStyle name="Millares 2 17 3 14" xfId="16286" xr:uid="{D05C162F-E980-43C5-832A-3C18C2784D64}"/>
    <cellStyle name="Millares 2 17 3 15" xfId="16287" xr:uid="{10FFAF27-E9D2-4F4F-800F-64828C14778A}"/>
    <cellStyle name="Millares 2 17 3 16" xfId="16288" xr:uid="{B53D475E-C902-4549-A895-918DCA48079B}"/>
    <cellStyle name="Millares 2 17 3 17" xfId="16289" xr:uid="{5E31CB1B-4E8D-4F00-9870-7F4801610DC9}"/>
    <cellStyle name="Millares 2 17 3 2" xfId="16290" xr:uid="{0D98FFAE-FF04-4708-A18F-2EF556A0265F}"/>
    <cellStyle name="Millares 2 17 3 3" xfId="16291" xr:uid="{23D8468B-DCEC-4BA2-9925-9E4A95FF7658}"/>
    <cellStyle name="Millares 2 17 3 4" xfId="16292" xr:uid="{435B346A-4D92-4F0B-BA25-220F9080BA7A}"/>
    <cellStyle name="Millares 2 17 3 5" xfId="16293" xr:uid="{CB8A6EDD-F267-4A61-8738-9D4B7377F832}"/>
    <cellStyle name="Millares 2 17 3 6" xfId="16294" xr:uid="{D5A48A68-291F-41B5-825A-2924224874DE}"/>
    <cellStyle name="Millares 2 17 3 7" xfId="16295" xr:uid="{C49C50C9-707A-4AEA-9A3A-6A0AC4185DC8}"/>
    <cellStyle name="Millares 2 17 3 8" xfId="16296" xr:uid="{84C4C884-EA89-4507-8E24-9286F42D1A40}"/>
    <cellStyle name="Millares 2 17 3 9" xfId="16297" xr:uid="{368AEB4D-A3C9-4D8D-9CA8-2CD7CE7EC3EC}"/>
    <cellStyle name="Millares 2 17 3_Margen" xfId="42629" xr:uid="{56BAFC6B-7696-477E-AADB-BF840AC9CD05}"/>
    <cellStyle name="Millares 2 17 30" xfId="16298" xr:uid="{F4EC3D35-01B3-4418-AE68-402816CBB220}"/>
    <cellStyle name="Millares 2 17 31" xfId="16299" xr:uid="{E0E74637-B2B5-4B72-91FC-29C440683882}"/>
    <cellStyle name="Millares 2 17 32" xfId="16300" xr:uid="{A9213952-CFC2-4700-97BF-E80C8BB3D13F}"/>
    <cellStyle name="Millares 2 17 33" xfId="48902" xr:uid="{E1D8917B-6AAA-4557-8E69-2282FD198A24}"/>
    <cellStyle name="Millares 2 17 34" xfId="49058" xr:uid="{29F0866C-47CE-4FA7-BEFB-D7A69A7E24C6}"/>
    <cellStyle name="Millares 2 17 4" xfId="16301" xr:uid="{242C0D96-D661-4F79-9FAF-DE376177FD87}"/>
    <cellStyle name="Millares 2 17 4 10" xfId="16302" xr:uid="{14C1D8FF-27D5-4B6F-BBED-13C69D432CAD}"/>
    <cellStyle name="Millares 2 17 4 11" xfId="16303" xr:uid="{C4E7FD93-BDD0-4E5D-B794-860443AE2F1A}"/>
    <cellStyle name="Millares 2 17 4 12" xfId="16304" xr:uid="{654B77CF-B7F3-4316-9EC3-FC52521A0FA2}"/>
    <cellStyle name="Millares 2 17 4 13" xfId="16305" xr:uid="{03ECD25C-9E6B-4A48-851B-88A58F6C2735}"/>
    <cellStyle name="Millares 2 17 4 14" xfId="16306" xr:uid="{1BFA063A-D665-4DD1-8158-EE3812EF4AFD}"/>
    <cellStyle name="Millares 2 17 4 15" xfId="16307" xr:uid="{F6E685EB-8A7E-4CD6-BE49-EE62519BB80A}"/>
    <cellStyle name="Millares 2 17 4 16" xfId="16308" xr:uid="{02337EA6-7021-4158-BE82-DD73E633F4E9}"/>
    <cellStyle name="Millares 2 17 4 17" xfId="16309" xr:uid="{133DBAF2-F957-4504-B546-B6B4468197B4}"/>
    <cellStyle name="Millares 2 17 4 2" xfId="16310" xr:uid="{E062A2E8-9519-4C5B-A650-E5F33387B4CC}"/>
    <cellStyle name="Millares 2 17 4 3" xfId="16311" xr:uid="{06767C52-F5D9-43E4-B019-843A3345749B}"/>
    <cellStyle name="Millares 2 17 4 4" xfId="16312" xr:uid="{3DCEA030-31F0-4CD9-807E-6774D4E0E920}"/>
    <cellStyle name="Millares 2 17 4 5" xfId="16313" xr:uid="{33C0AABD-7D4D-4351-A2BB-E1432FACF076}"/>
    <cellStyle name="Millares 2 17 4 6" xfId="16314" xr:uid="{072D07C3-3A15-42E1-AABD-9EB106DAD342}"/>
    <cellStyle name="Millares 2 17 4 7" xfId="16315" xr:uid="{9C2FC25C-81AA-4D6E-B020-BFE42FD95AD6}"/>
    <cellStyle name="Millares 2 17 4 8" xfId="16316" xr:uid="{230EB0B6-EB4F-430B-AE26-0ABDFDC2D026}"/>
    <cellStyle name="Millares 2 17 4 9" xfId="16317" xr:uid="{62B74D6F-51F4-4995-B4E0-28B6BB537F4F}"/>
    <cellStyle name="Millares 2 17 4_Margen" xfId="42630" xr:uid="{F6B0F4B1-0BB8-4A1C-B0E6-54DE36C86B33}"/>
    <cellStyle name="Millares 2 17 5" xfId="16318" xr:uid="{219FC2A5-4F3D-4AB6-B26F-9F1C72A0642D}"/>
    <cellStyle name="Millares 2 17 5 10" xfId="16319" xr:uid="{2BCCD5A7-E459-40B3-A5FF-CC5086B630AE}"/>
    <cellStyle name="Millares 2 17 5 11" xfId="16320" xr:uid="{7312E67E-8B50-47A0-B5DD-5826EC08E4EB}"/>
    <cellStyle name="Millares 2 17 5 12" xfId="16321" xr:uid="{F45098A1-8281-4857-82B6-C373DE719C6D}"/>
    <cellStyle name="Millares 2 17 5 13" xfId="16322" xr:uid="{CD63FC02-B9F6-42B8-9516-0F9004111EB3}"/>
    <cellStyle name="Millares 2 17 5 14" xfId="16323" xr:uid="{ACE173DC-954E-4E0C-88A1-E2FE375D4CE9}"/>
    <cellStyle name="Millares 2 17 5 15" xfId="16324" xr:uid="{BDE8F3C6-7EBF-43B1-94FC-B657ED09A91C}"/>
    <cellStyle name="Millares 2 17 5 16" xfId="16325" xr:uid="{EA91D1CF-F57E-4A4D-86B8-355195A1F2EF}"/>
    <cellStyle name="Millares 2 17 5 17" xfId="16326" xr:uid="{DB1C9E22-D0B0-4C2B-BA41-650A68CA3DB4}"/>
    <cellStyle name="Millares 2 17 5 2" xfId="16327" xr:uid="{19A96BC1-FE33-4D6D-98DB-4E88F5FA5415}"/>
    <cellStyle name="Millares 2 17 5 3" xfId="16328" xr:uid="{72E1AF6B-6941-4848-9943-35B2B3F7BA72}"/>
    <cellStyle name="Millares 2 17 5 4" xfId="16329" xr:uid="{7B2531B0-7B20-4D1B-9C77-62254596F9E1}"/>
    <cellStyle name="Millares 2 17 5 5" xfId="16330" xr:uid="{6CCB7E60-C16E-41E5-B294-6B747721537F}"/>
    <cellStyle name="Millares 2 17 5 6" xfId="16331" xr:uid="{2BBA4B53-D34B-409D-8830-66ACA22B6EB0}"/>
    <cellStyle name="Millares 2 17 5 7" xfId="16332" xr:uid="{994CB3E6-F303-425F-A853-0BA7D784BA42}"/>
    <cellStyle name="Millares 2 17 5 8" xfId="16333" xr:uid="{E032487B-1126-4EAE-B2CD-861B0C442436}"/>
    <cellStyle name="Millares 2 17 5 9" xfId="16334" xr:uid="{8FD6B2A3-09C6-4775-91FE-513A065A9103}"/>
    <cellStyle name="Millares 2 17 5_Margen" xfId="42631" xr:uid="{9ECF8A5F-A805-48EF-AA50-404FE482B580}"/>
    <cellStyle name="Millares 2 17 6" xfId="16335" xr:uid="{8FD4B61D-8607-443A-904A-93AE894FCF85}"/>
    <cellStyle name="Millares 2 17 6 10" xfId="16336" xr:uid="{15F71F7B-F667-425E-994E-7949C475F6DC}"/>
    <cellStyle name="Millares 2 17 6 11" xfId="16337" xr:uid="{B8D85B35-7665-4803-8FCB-FDBD94F44784}"/>
    <cellStyle name="Millares 2 17 6 12" xfId="16338" xr:uid="{110F39A0-2510-4812-B279-DC3891AD2A08}"/>
    <cellStyle name="Millares 2 17 6 13" xfId="16339" xr:uid="{31ED7A03-3A43-4182-A670-F6F268BD355E}"/>
    <cellStyle name="Millares 2 17 6 14" xfId="16340" xr:uid="{C28118C7-92EC-4D3D-905F-E3108FB62990}"/>
    <cellStyle name="Millares 2 17 6 15" xfId="16341" xr:uid="{5B5FD08D-EA7C-4453-AEB4-FBC63BEBDA7E}"/>
    <cellStyle name="Millares 2 17 6 16" xfId="16342" xr:uid="{0C6F99D5-060C-48D5-BFBD-A4940B97B260}"/>
    <cellStyle name="Millares 2 17 6 17" xfId="16343" xr:uid="{8A43FF21-5572-46DD-A851-8E72F2E1CA3A}"/>
    <cellStyle name="Millares 2 17 6 2" xfId="16344" xr:uid="{94D0619B-58F4-44B1-BF9D-1CDD255CE863}"/>
    <cellStyle name="Millares 2 17 6 3" xfId="16345" xr:uid="{675451E8-9678-48F1-A5C8-B7079E3F5E61}"/>
    <cellStyle name="Millares 2 17 6 4" xfId="16346" xr:uid="{B0DA755C-F5DA-4B36-ABB6-5D703B3E2BE1}"/>
    <cellStyle name="Millares 2 17 6 5" xfId="16347" xr:uid="{24839AD9-924A-478B-B3DB-A072BC17DFA1}"/>
    <cellStyle name="Millares 2 17 6 6" xfId="16348" xr:uid="{5F0E4770-FF88-476D-BB84-7739A2539B91}"/>
    <cellStyle name="Millares 2 17 6 7" xfId="16349" xr:uid="{DCC15655-C64E-4A15-AA92-D14D19031069}"/>
    <cellStyle name="Millares 2 17 6 8" xfId="16350" xr:uid="{CF0BDD82-836B-4BB3-9FBF-D83E9993D7E1}"/>
    <cellStyle name="Millares 2 17 6 9" xfId="16351" xr:uid="{E3B608E2-BA19-4F60-9305-C287A9B60B81}"/>
    <cellStyle name="Millares 2 17 6_Margen" xfId="42632" xr:uid="{A7035792-2548-4632-9DAD-348090C81475}"/>
    <cellStyle name="Millares 2 17 7" xfId="16352" xr:uid="{F9B945A4-E15E-4597-BD1B-A1EA9F8236A4}"/>
    <cellStyle name="Millares 2 17 7 10" xfId="16353" xr:uid="{AE370E33-B029-4800-A840-5AE97A3E3AC4}"/>
    <cellStyle name="Millares 2 17 7 11" xfId="16354" xr:uid="{2BA9BBC7-BB83-42D8-886B-7BFBDD59070B}"/>
    <cellStyle name="Millares 2 17 7 12" xfId="16355" xr:uid="{3F2F1936-C1BD-4E56-9D50-3BBA93618756}"/>
    <cellStyle name="Millares 2 17 7 13" xfId="16356" xr:uid="{958FD050-808D-46B4-B446-15685D5C1930}"/>
    <cellStyle name="Millares 2 17 7 14" xfId="16357" xr:uid="{AAC6222D-66C5-414F-87A6-4D354198A6FB}"/>
    <cellStyle name="Millares 2 17 7 15" xfId="16358" xr:uid="{2827F42F-C62B-4728-8964-BBBEF38964A1}"/>
    <cellStyle name="Millares 2 17 7 16" xfId="16359" xr:uid="{6350BE04-C672-4CC9-9AD2-0E2EC7FDBE28}"/>
    <cellStyle name="Millares 2 17 7 17" xfId="16360" xr:uid="{782DA7AE-F283-4558-A203-FACFD2F2BC12}"/>
    <cellStyle name="Millares 2 17 7 2" xfId="16361" xr:uid="{3999448A-9316-4858-B11B-8F74FBBD2291}"/>
    <cellStyle name="Millares 2 17 7 3" xfId="16362" xr:uid="{BEE86167-3192-4D3D-9F21-3E04AD24C179}"/>
    <cellStyle name="Millares 2 17 7 4" xfId="16363" xr:uid="{C798961A-7F52-4AD2-B626-6844E90735C2}"/>
    <cellStyle name="Millares 2 17 7 5" xfId="16364" xr:uid="{6BCA8933-8AE0-45AF-B368-D4CB2A4874FA}"/>
    <cellStyle name="Millares 2 17 7 6" xfId="16365" xr:uid="{688238D4-325E-46A9-9067-E8D521DFB698}"/>
    <cellStyle name="Millares 2 17 7 7" xfId="16366" xr:uid="{18999B47-2268-4F4C-9044-38295858E7BB}"/>
    <cellStyle name="Millares 2 17 7 8" xfId="16367" xr:uid="{C9FB8C50-B62D-4B6C-8A5F-197480077A25}"/>
    <cellStyle name="Millares 2 17 7 9" xfId="16368" xr:uid="{406019ED-885E-4191-A7D3-178DB02EE8BB}"/>
    <cellStyle name="Millares 2 17 7_Margen" xfId="42633" xr:uid="{389B285A-5ED5-4332-B17B-E95149022F6D}"/>
    <cellStyle name="Millares 2 17 8" xfId="16369" xr:uid="{4FF5E983-C056-438B-ABBB-840DA4E40901}"/>
    <cellStyle name="Millares 2 17 8 10" xfId="16370" xr:uid="{4CC569F5-B705-4F6A-A06F-0EF7B4BD3014}"/>
    <cellStyle name="Millares 2 17 8 11" xfId="16371" xr:uid="{D5CCCDFB-C1E4-4AD8-ACBB-8377F5C7C6E8}"/>
    <cellStyle name="Millares 2 17 8 12" xfId="16372" xr:uid="{FBDD1AD7-D3D1-4264-BABE-30948392D1A4}"/>
    <cellStyle name="Millares 2 17 8 13" xfId="16373" xr:uid="{335B367D-015C-4CB8-A6C5-A111583F0539}"/>
    <cellStyle name="Millares 2 17 8 14" xfId="16374" xr:uid="{84F4E9A6-ACF3-4225-9AC1-767FAF1203BD}"/>
    <cellStyle name="Millares 2 17 8 15" xfId="16375" xr:uid="{B4B6BE4A-7B42-4B40-B7B1-404D9F83D299}"/>
    <cellStyle name="Millares 2 17 8 16" xfId="16376" xr:uid="{01E1BF95-7401-489A-80BA-445A2C452359}"/>
    <cellStyle name="Millares 2 17 8 17" xfId="16377" xr:uid="{C4567B45-4778-49BE-B808-87ACBBC4D93E}"/>
    <cellStyle name="Millares 2 17 8 2" xfId="16378" xr:uid="{5ED8F639-73B0-424A-8E7B-FB842D70E309}"/>
    <cellStyle name="Millares 2 17 8 3" xfId="16379" xr:uid="{F3E84F3B-EF65-4FEB-A3BD-D6381C061113}"/>
    <cellStyle name="Millares 2 17 8 4" xfId="16380" xr:uid="{DDB2C89C-ECCD-40C9-B73A-33C3013649F3}"/>
    <cellStyle name="Millares 2 17 8 5" xfId="16381" xr:uid="{EA96EAA6-4336-4431-A68F-314131775337}"/>
    <cellStyle name="Millares 2 17 8 6" xfId="16382" xr:uid="{798A158B-3115-4852-B806-09B929D6BDF1}"/>
    <cellStyle name="Millares 2 17 8 7" xfId="16383" xr:uid="{B982F0FF-7C43-44A2-A3E6-5435B82F1624}"/>
    <cellStyle name="Millares 2 17 8 8" xfId="16384" xr:uid="{107D7D29-F325-491A-8FA8-5405840BCCFD}"/>
    <cellStyle name="Millares 2 17 8 9" xfId="16385" xr:uid="{0BE1022B-876A-435B-B21E-A2CD3B6E2D12}"/>
    <cellStyle name="Millares 2 17 8_Margen" xfId="42634" xr:uid="{621F62B3-DD91-4A26-AE75-CB2C66061FC3}"/>
    <cellStyle name="Millares 2 17 9" xfId="16386" xr:uid="{673736A7-1DFF-48EC-B784-A3F7DBAA50BD}"/>
    <cellStyle name="Millares 2 17 9 2" xfId="16387" xr:uid="{32C8DE40-EE9E-48E5-AFDB-C6A3A1C1280E}"/>
    <cellStyle name="Millares 2 17 9_Margen" xfId="42635" xr:uid="{9D7CB20C-D248-4F88-8873-F6BDAA016D03}"/>
    <cellStyle name="Millares 2 17_Margen" xfId="42636" xr:uid="{F7FFB1E5-5F46-47E7-91AE-A6A0C04037E9}"/>
    <cellStyle name="Millares 2 18" xfId="1618" xr:uid="{22BDC258-09A0-4B92-8639-C104B9F77020}"/>
    <cellStyle name="Millares 2 18 10" xfId="16388" xr:uid="{1209976A-3924-4FC2-8A6D-6299F93B1CA6}"/>
    <cellStyle name="Millares 2 18 11" xfId="16389" xr:uid="{9D526A27-25E2-4793-A1BA-BA4F2927E9E4}"/>
    <cellStyle name="Millares 2 18 12" xfId="16390" xr:uid="{84FBD4DC-98D0-466F-8CFE-FDB73C9C6CD1}"/>
    <cellStyle name="Millares 2 18 13" xfId="16391" xr:uid="{AB71F220-AEF1-4DE3-8E3C-FD8A96A4EE8B}"/>
    <cellStyle name="Millares 2 18 14" xfId="16392" xr:uid="{EF8DF119-96FF-41FA-961A-6A6EC6AE81D8}"/>
    <cellStyle name="Millares 2 18 15" xfId="16393" xr:uid="{167F9A63-F654-42BF-AF41-ABCAE79FB820}"/>
    <cellStyle name="Millares 2 18 16" xfId="16394" xr:uid="{58EA4300-27DA-41B7-AF1E-7C8E054E54CD}"/>
    <cellStyle name="Millares 2 18 17" xfId="16395" xr:uid="{D71A5531-AC86-4850-A39E-6996F8D518A4}"/>
    <cellStyle name="Millares 2 18 18" xfId="16396" xr:uid="{5E9948D4-7370-4700-AB1C-AB578F8DD96B}"/>
    <cellStyle name="Millares 2 18 19" xfId="16397" xr:uid="{C7DCC715-30EF-43CC-ABD8-69E501381CDE}"/>
    <cellStyle name="Millares 2 18 2" xfId="16398" xr:uid="{14070623-754C-481A-B793-6450A8D7A9B5}"/>
    <cellStyle name="Millares 2 18 2 10" xfId="16399" xr:uid="{F3811D3F-2967-425C-985B-2269E3FBEF63}"/>
    <cellStyle name="Millares 2 18 2 11" xfId="16400" xr:uid="{07F88F6A-BF8C-4433-8D24-6BA7B7F3DD88}"/>
    <cellStyle name="Millares 2 18 2 12" xfId="16401" xr:uid="{731C4D99-8F17-4105-AE7D-92D5F3569FDB}"/>
    <cellStyle name="Millares 2 18 2 13" xfId="16402" xr:uid="{1A06889C-9A74-4148-87EB-51B921391FF9}"/>
    <cellStyle name="Millares 2 18 2 14" xfId="16403" xr:uid="{C4C3943F-BD7D-4386-B51B-C4D108CF576F}"/>
    <cellStyle name="Millares 2 18 2 15" xfId="16404" xr:uid="{6473D62C-403E-48CB-A7C7-B5AB577F61A7}"/>
    <cellStyle name="Millares 2 18 2 2" xfId="16405" xr:uid="{07198F6D-6BAE-41D9-A257-F3E9B5656B06}"/>
    <cellStyle name="Millares 2 18 2 3" xfId="16406" xr:uid="{2897B872-DFF7-4BB7-9365-0CCBB6132127}"/>
    <cellStyle name="Millares 2 18 2 4" xfId="16407" xr:uid="{EA836489-5A32-424B-8BC8-CC1286BC8223}"/>
    <cellStyle name="Millares 2 18 2 5" xfId="16408" xr:uid="{41976079-48F0-4F6B-87EC-DBC7425C90A1}"/>
    <cellStyle name="Millares 2 18 2 6" xfId="16409" xr:uid="{2F34C38B-A4EF-48FC-9CAC-B10591BB6DB2}"/>
    <cellStyle name="Millares 2 18 2 7" xfId="16410" xr:uid="{04F6A6F0-4AE4-415D-9C1B-114628A6DEC2}"/>
    <cellStyle name="Millares 2 18 2 8" xfId="16411" xr:uid="{948323C8-ADF7-49EF-877A-27EA274B7416}"/>
    <cellStyle name="Millares 2 18 2 9" xfId="16412" xr:uid="{A514B102-9A17-4C86-ABB5-65C4879B7AE7}"/>
    <cellStyle name="Millares 2 18 2_Margen" xfId="42637" xr:uid="{FCB43B49-964C-4E6B-8332-7B30FD821BF7}"/>
    <cellStyle name="Millares 2 18 20" xfId="16413" xr:uid="{DE8EDC65-57B1-4ABD-AAB5-7EA151B2FA8E}"/>
    <cellStyle name="Millares 2 18 21" xfId="16414" xr:uid="{EC09F0A8-D11F-4D3B-BBC0-19EA4ECECB71}"/>
    <cellStyle name="Millares 2 18 22" xfId="16415" xr:uid="{4493A969-23FA-4E7B-BC45-EF41BAB1B831}"/>
    <cellStyle name="Millares 2 18 23" xfId="16416" xr:uid="{C7F466D7-79C9-477B-8F75-36583BCBA82C}"/>
    <cellStyle name="Millares 2 18 24" xfId="16417" xr:uid="{1012C2FC-06FD-47DC-B92A-5B818DF4CE76}"/>
    <cellStyle name="Millares 2 18 25" xfId="16418" xr:uid="{955680BD-8796-46EE-9DED-9A842D9F3E33}"/>
    <cellStyle name="Millares 2 18 26" xfId="16419" xr:uid="{25146D97-1793-48E0-B8E2-E53A32B1D02A}"/>
    <cellStyle name="Millares 2 18 27" xfId="16420" xr:uid="{C6B20BB0-9C86-4E69-BD3E-60E1E1E7747A}"/>
    <cellStyle name="Millares 2 18 28" xfId="16421" xr:uid="{36DE2975-7EE5-447F-A037-3FF11B5ED8C3}"/>
    <cellStyle name="Millares 2 18 29" xfId="16422" xr:uid="{416C769C-E1CD-4876-8E1D-A10F4B7D0F7D}"/>
    <cellStyle name="Millares 2 18 3" xfId="16423" xr:uid="{2627E3C4-68E9-468A-9342-57D9C8EA661F}"/>
    <cellStyle name="Millares 2 18 3 10" xfId="16424" xr:uid="{68F0953C-E6DB-4359-9321-D10A5EA1BCDB}"/>
    <cellStyle name="Millares 2 18 3 11" xfId="16425" xr:uid="{8D6F91AF-F189-4D5F-82F4-C01A109CFC55}"/>
    <cellStyle name="Millares 2 18 3 12" xfId="16426" xr:uid="{0DE36A93-1062-4681-B72A-467D7BC2686C}"/>
    <cellStyle name="Millares 2 18 3 13" xfId="16427" xr:uid="{DA7E6FD1-FC9D-4616-8406-F5DB2932846F}"/>
    <cellStyle name="Millares 2 18 3 14" xfId="16428" xr:uid="{9B653355-B567-4158-9245-6256C3ADF6A7}"/>
    <cellStyle name="Millares 2 18 3 15" xfId="16429" xr:uid="{BB1FEBD2-7EB3-4ABB-9713-11AA6B8DD506}"/>
    <cellStyle name="Millares 2 18 3 16" xfId="16430" xr:uid="{1CE84966-F50B-4C5C-83A6-4BCA7EF92820}"/>
    <cellStyle name="Millares 2 18 3 17" xfId="16431" xr:uid="{9357CFFD-1D0C-4518-A5F8-50DA532CA723}"/>
    <cellStyle name="Millares 2 18 3 2" xfId="16432" xr:uid="{800E5E97-FE31-4C30-8230-4AFF6F9CF478}"/>
    <cellStyle name="Millares 2 18 3 3" xfId="16433" xr:uid="{167CD88B-1F21-470F-B20C-7FFE355FFACF}"/>
    <cellStyle name="Millares 2 18 3 4" xfId="16434" xr:uid="{DC4DD3EB-6EA6-4B3B-8D4D-DD36AF157F54}"/>
    <cellStyle name="Millares 2 18 3 5" xfId="16435" xr:uid="{991F53EB-450A-4460-B3E3-4127A6A0BF32}"/>
    <cellStyle name="Millares 2 18 3 6" xfId="16436" xr:uid="{9DCE5CCF-E9A3-48A9-82E1-D6CDC33A0A1B}"/>
    <cellStyle name="Millares 2 18 3 7" xfId="16437" xr:uid="{35B615B7-9EA0-44CD-8204-B4EC494AA8AE}"/>
    <cellStyle name="Millares 2 18 3 8" xfId="16438" xr:uid="{680791A0-9EFD-4BC7-B8BE-C16FBEF041B6}"/>
    <cellStyle name="Millares 2 18 3 9" xfId="16439" xr:uid="{6BCAFC51-24C6-46B2-A9CD-D52E48207BF2}"/>
    <cellStyle name="Millares 2 18 3_Margen" xfId="42638" xr:uid="{24A55DA4-41A6-4D5E-8763-4E1180377060}"/>
    <cellStyle name="Millares 2 18 30" xfId="16440" xr:uid="{1BAEFB3D-0729-472C-AAAD-7DEC18412F62}"/>
    <cellStyle name="Millares 2 18 31" xfId="16441" xr:uid="{218A9722-B58A-4326-9990-E3F0492E2679}"/>
    <cellStyle name="Millares 2 18 32" xfId="16442" xr:uid="{FBDDF2C0-84E1-43C1-9718-FE28F0CB55B5}"/>
    <cellStyle name="Millares 2 18 4" xfId="16443" xr:uid="{528BABE4-B0C9-49F7-8C71-13DD72C93831}"/>
    <cellStyle name="Millares 2 18 4 10" xfId="16444" xr:uid="{BAC6AF18-09C2-4EC3-9CB6-AE589E2B6980}"/>
    <cellStyle name="Millares 2 18 4 11" xfId="16445" xr:uid="{BD7D2EB0-6524-4121-BFB1-F52518EE21FF}"/>
    <cellStyle name="Millares 2 18 4 12" xfId="16446" xr:uid="{87B2AA84-6555-4D62-800B-B431BBA3DF1B}"/>
    <cellStyle name="Millares 2 18 4 13" xfId="16447" xr:uid="{E659CDD5-20A5-405E-AF5B-01338BEFFA57}"/>
    <cellStyle name="Millares 2 18 4 14" xfId="16448" xr:uid="{77903E8F-46A2-42CB-991E-053BC4FB2569}"/>
    <cellStyle name="Millares 2 18 4 15" xfId="16449" xr:uid="{156B6B1C-B6BA-43B5-9AD7-D45498E1A6FE}"/>
    <cellStyle name="Millares 2 18 4 16" xfId="16450" xr:uid="{8EBF2408-4B55-49FC-BFAF-FD3CD57E3292}"/>
    <cellStyle name="Millares 2 18 4 17" xfId="16451" xr:uid="{D3067605-7095-4FC4-AA28-BA31EE89D7E3}"/>
    <cellStyle name="Millares 2 18 4 2" xfId="16452" xr:uid="{B9E14144-488E-4529-A280-85039E93F29B}"/>
    <cellStyle name="Millares 2 18 4 3" xfId="16453" xr:uid="{40FB0E21-ED75-4FDA-9471-4C0D120D0F88}"/>
    <cellStyle name="Millares 2 18 4 4" xfId="16454" xr:uid="{1CED4519-44F6-4CE7-B45D-B31B6022137C}"/>
    <cellStyle name="Millares 2 18 4 5" xfId="16455" xr:uid="{DCE85E44-311E-4853-B2EC-50C9136E678E}"/>
    <cellStyle name="Millares 2 18 4 6" xfId="16456" xr:uid="{7FDC62C8-243E-4287-BE83-139820C24D86}"/>
    <cellStyle name="Millares 2 18 4 7" xfId="16457" xr:uid="{4307DB5B-62E3-477F-B5FC-E31B08BB1DCC}"/>
    <cellStyle name="Millares 2 18 4 8" xfId="16458" xr:uid="{DA787A8C-108D-49F7-A42A-AC7E26947B2A}"/>
    <cellStyle name="Millares 2 18 4 9" xfId="16459" xr:uid="{8D009058-485B-4E5E-AA72-ECEF5707C68A}"/>
    <cellStyle name="Millares 2 18 4_Margen" xfId="42639" xr:uid="{5DDA9356-0DDB-4CB5-ACC1-78BA7A75BFF9}"/>
    <cellStyle name="Millares 2 18 5" xfId="16460" xr:uid="{0B573324-035A-45F5-9720-34474DD076A0}"/>
    <cellStyle name="Millares 2 18 5 10" xfId="16461" xr:uid="{FBD51EC4-DA83-402C-AA35-380DF4682859}"/>
    <cellStyle name="Millares 2 18 5 11" xfId="16462" xr:uid="{4F2BB077-0B84-4D2B-9742-B5B915952C9B}"/>
    <cellStyle name="Millares 2 18 5 12" xfId="16463" xr:uid="{08ED9BE4-D96A-4A83-8C20-FE67A02F6B95}"/>
    <cellStyle name="Millares 2 18 5 13" xfId="16464" xr:uid="{2E434B65-ABFC-4744-829D-A475C710874A}"/>
    <cellStyle name="Millares 2 18 5 14" xfId="16465" xr:uid="{65BB2A40-162C-4EED-A76B-CD96EBD1E4FC}"/>
    <cellStyle name="Millares 2 18 5 15" xfId="16466" xr:uid="{21DD281D-EC06-433C-B2E3-CD5FC7A9F1A9}"/>
    <cellStyle name="Millares 2 18 5 16" xfId="16467" xr:uid="{C81D2A15-5D3D-4B51-BD62-E8B7F3E0ACFD}"/>
    <cellStyle name="Millares 2 18 5 17" xfId="16468" xr:uid="{8D9474B5-722C-4E37-8C99-522289020A29}"/>
    <cellStyle name="Millares 2 18 5 2" xfId="16469" xr:uid="{2A3CFF0D-9E4C-4DF6-87AE-6462A795BE26}"/>
    <cellStyle name="Millares 2 18 5 3" xfId="16470" xr:uid="{464F9E8C-5CE4-48CE-A73C-DA585257482C}"/>
    <cellStyle name="Millares 2 18 5 4" xfId="16471" xr:uid="{D093D3AD-0FF9-4613-9CFB-1DEBD77F3D49}"/>
    <cellStyle name="Millares 2 18 5 5" xfId="16472" xr:uid="{1BF38D91-C8D2-4756-9576-2B8CF24F3E2A}"/>
    <cellStyle name="Millares 2 18 5 6" xfId="16473" xr:uid="{F24D7A12-6F0B-4D02-8BA4-56CDE1E691DA}"/>
    <cellStyle name="Millares 2 18 5 7" xfId="16474" xr:uid="{1602F3B1-B032-46C8-A38C-B52EE6B789D4}"/>
    <cellStyle name="Millares 2 18 5 8" xfId="16475" xr:uid="{B2DE60CF-A4D3-4D7B-B2FD-289D46DBC0FC}"/>
    <cellStyle name="Millares 2 18 5 9" xfId="16476" xr:uid="{F80EC342-803C-4673-93FD-B2E3DD96FD7B}"/>
    <cellStyle name="Millares 2 18 5_Margen" xfId="42640" xr:uid="{B97DF142-5695-44BF-879F-C2B1D2BFE24A}"/>
    <cellStyle name="Millares 2 18 6" xfId="16477" xr:uid="{0FBC559B-637B-41F1-9AA5-C4B05727020C}"/>
    <cellStyle name="Millares 2 18 6 10" xfId="16478" xr:uid="{42D68223-38DF-42C2-99E9-B752ACF40900}"/>
    <cellStyle name="Millares 2 18 6 11" xfId="16479" xr:uid="{42BFCEEE-1137-4321-A1F0-708066BE0AFE}"/>
    <cellStyle name="Millares 2 18 6 12" xfId="16480" xr:uid="{DFB743A2-EEEA-43B9-A10E-B74CA6263728}"/>
    <cellStyle name="Millares 2 18 6 13" xfId="16481" xr:uid="{407F2041-D935-4328-86DB-1F726C132474}"/>
    <cellStyle name="Millares 2 18 6 14" xfId="16482" xr:uid="{CDB928C8-0D20-4733-9ACB-6BBDFD5926D2}"/>
    <cellStyle name="Millares 2 18 6 15" xfId="16483" xr:uid="{E14D8E14-1547-4E53-899B-E65093E7321C}"/>
    <cellStyle name="Millares 2 18 6 16" xfId="16484" xr:uid="{915E1F6E-FB8A-43B2-B120-23EBB50ECDC1}"/>
    <cellStyle name="Millares 2 18 6 17" xfId="16485" xr:uid="{D4C9A130-32AD-4874-A90F-80ABE6F66275}"/>
    <cellStyle name="Millares 2 18 6 2" xfId="16486" xr:uid="{92C2337C-D6B5-4776-9553-CFBF55000BCD}"/>
    <cellStyle name="Millares 2 18 6 3" xfId="16487" xr:uid="{FFB06AD6-27C2-42C8-A1B3-668D56FA40AF}"/>
    <cellStyle name="Millares 2 18 6 4" xfId="16488" xr:uid="{688274D4-19C7-4CD8-9117-07F2997D1C42}"/>
    <cellStyle name="Millares 2 18 6 5" xfId="16489" xr:uid="{E2FA21EC-91A8-4A81-9393-195E7413E178}"/>
    <cellStyle name="Millares 2 18 6 6" xfId="16490" xr:uid="{B8A4CDD1-939F-48AF-987E-1E15817582DE}"/>
    <cellStyle name="Millares 2 18 6 7" xfId="16491" xr:uid="{82A7FF7C-E5A2-432C-99BD-B702310848C2}"/>
    <cellStyle name="Millares 2 18 6 8" xfId="16492" xr:uid="{30430B9E-170E-4463-B6B9-8B6D02BD93FB}"/>
    <cellStyle name="Millares 2 18 6 9" xfId="16493" xr:uid="{8FBC7821-44AC-400D-B7A1-B661078B3DDD}"/>
    <cellStyle name="Millares 2 18 6_Margen" xfId="42641" xr:uid="{5656FDD0-719A-4CC1-BEC6-6883143CD23D}"/>
    <cellStyle name="Millares 2 18 7" xfId="16494" xr:uid="{EC684C20-1C51-4B58-93C1-A60B82E6CCCC}"/>
    <cellStyle name="Millares 2 18 7 10" xfId="16495" xr:uid="{5DE46C9B-20E6-4478-94FD-3DC5FBC64387}"/>
    <cellStyle name="Millares 2 18 7 11" xfId="16496" xr:uid="{9F9726DB-13FC-466F-AC04-391CD0D899AF}"/>
    <cellStyle name="Millares 2 18 7 12" xfId="16497" xr:uid="{2C2D6237-FAA9-4F21-9592-2A372E38233E}"/>
    <cellStyle name="Millares 2 18 7 13" xfId="16498" xr:uid="{8861EF1F-4DA3-448E-8851-64DE0652D408}"/>
    <cellStyle name="Millares 2 18 7 14" xfId="16499" xr:uid="{863C05F7-43C5-4959-AF2F-6FBBC0A45E04}"/>
    <cellStyle name="Millares 2 18 7 15" xfId="16500" xr:uid="{1AABCB59-FFFD-4273-ABAA-2206859EDFC1}"/>
    <cellStyle name="Millares 2 18 7 16" xfId="16501" xr:uid="{53118246-0BA4-43CE-A490-07F501611AB2}"/>
    <cellStyle name="Millares 2 18 7 17" xfId="16502" xr:uid="{50C3D139-8037-4CE5-91C1-D01C4342AB6B}"/>
    <cellStyle name="Millares 2 18 7 2" xfId="16503" xr:uid="{0C8F2C2F-0EAF-4256-A13C-E47CD0529E80}"/>
    <cellStyle name="Millares 2 18 7 3" xfId="16504" xr:uid="{0CFBCE87-0362-494C-B146-A726ECECD3F6}"/>
    <cellStyle name="Millares 2 18 7 4" xfId="16505" xr:uid="{043ECC7D-B9EA-4E6D-8EB8-EADA65DBB427}"/>
    <cellStyle name="Millares 2 18 7 5" xfId="16506" xr:uid="{B80AA0D6-FEEE-4046-9363-95DA5FF4C199}"/>
    <cellStyle name="Millares 2 18 7 6" xfId="16507" xr:uid="{2CDE0367-804D-40FD-A987-DEDD7CC6FBAD}"/>
    <cellStyle name="Millares 2 18 7 7" xfId="16508" xr:uid="{AC7423C8-B435-4CEC-859F-416DC2E96EDD}"/>
    <cellStyle name="Millares 2 18 7 8" xfId="16509" xr:uid="{A5AED5E5-1E1F-47CC-BFE7-C2BCB7949F8B}"/>
    <cellStyle name="Millares 2 18 7 9" xfId="16510" xr:uid="{CF7BAA03-A62E-4888-AA64-C669E87E4C30}"/>
    <cellStyle name="Millares 2 18 7_Margen" xfId="42642" xr:uid="{B146A1EC-641F-46BF-B728-0613FB409112}"/>
    <cellStyle name="Millares 2 18 8" xfId="16511" xr:uid="{2F36A14E-223E-46C8-9FBB-2311D2EDA35F}"/>
    <cellStyle name="Millares 2 18 8 10" xfId="16512" xr:uid="{8DF6802F-A326-47C0-965C-E22D3D37D78F}"/>
    <cellStyle name="Millares 2 18 8 11" xfId="16513" xr:uid="{3C39E5DD-4920-4964-ABC0-0E508CF0311A}"/>
    <cellStyle name="Millares 2 18 8 12" xfId="16514" xr:uid="{20ACEB06-70B0-4141-A18A-2BA5E1DD416F}"/>
    <cellStyle name="Millares 2 18 8 13" xfId="16515" xr:uid="{41F7128B-2961-4D6D-ABC3-A7771284C539}"/>
    <cellStyle name="Millares 2 18 8 14" xfId="16516" xr:uid="{26BCE9F6-70FD-432F-85B2-7B1DC5F98F6C}"/>
    <cellStyle name="Millares 2 18 8 15" xfId="16517" xr:uid="{79684195-D8DE-4C51-9042-F233AAE308D0}"/>
    <cellStyle name="Millares 2 18 8 16" xfId="16518" xr:uid="{3F0FBE18-0309-43DF-9BEE-F90626EF0190}"/>
    <cellStyle name="Millares 2 18 8 17" xfId="16519" xr:uid="{8316D446-573A-4288-863F-FDF05C0653C6}"/>
    <cellStyle name="Millares 2 18 8 2" xfId="16520" xr:uid="{548B651C-6D5D-418A-9409-D79471CEB1F0}"/>
    <cellStyle name="Millares 2 18 8 3" xfId="16521" xr:uid="{3DC2E8E9-32C4-4E73-B86D-89E7811AB2AB}"/>
    <cellStyle name="Millares 2 18 8 4" xfId="16522" xr:uid="{A28DFE72-D52E-48AB-AF5F-AFF841A75090}"/>
    <cellStyle name="Millares 2 18 8 5" xfId="16523" xr:uid="{8FAFC1C2-3100-4056-85E8-F807202543DF}"/>
    <cellStyle name="Millares 2 18 8 6" xfId="16524" xr:uid="{1CCA0D03-A13F-4944-9459-9348ECEBE357}"/>
    <cellStyle name="Millares 2 18 8 7" xfId="16525" xr:uid="{3D95F8AB-DDD0-4AD0-A3B0-21270ED31659}"/>
    <cellStyle name="Millares 2 18 8 8" xfId="16526" xr:uid="{9F60153E-9D6F-40C9-A276-A74B0122F3B5}"/>
    <cellStyle name="Millares 2 18 8 9" xfId="16527" xr:uid="{61DB6205-8D03-4FE0-8C45-74B1E7F832EE}"/>
    <cellStyle name="Millares 2 18 8_Margen" xfId="42643" xr:uid="{616CADCD-2286-41EE-9F1E-BF5E01685A42}"/>
    <cellStyle name="Millares 2 18 9" xfId="16528" xr:uid="{2E3ED215-CB5D-45A4-95B9-C3D8349C7738}"/>
    <cellStyle name="Millares 2 18 9 2" xfId="16529" xr:uid="{6B705262-9389-462F-ACE0-0261ACCB6399}"/>
    <cellStyle name="Millares 2 18 9_Margen" xfId="42644" xr:uid="{3971A883-88E7-4D9C-BE6B-9B1133228916}"/>
    <cellStyle name="Millares 2 18_Margen" xfId="42645" xr:uid="{74DF0EC0-9743-49DE-ACA7-2E69FD60E5C7}"/>
    <cellStyle name="Millares 2 19" xfId="1619" xr:uid="{8BFE8F56-3E71-4BC5-87BE-0C519C7F4F09}"/>
    <cellStyle name="Millares 2 19 10" xfId="16530" xr:uid="{EEC6F265-6096-486E-B203-03A2001718B7}"/>
    <cellStyle name="Millares 2 19 11" xfId="16531" xr:uid="{574B0C79-4E0E-4F91-B54F-900801E4748D}"/>
    <cellStyle name="Millares 2 19 12" xfId="16532" xr:uid="{CC7AAC1D-1A19-4240-BDF1-D63E4280430C}"/>
    <cellStyle name="Millares 2 19 13" xfId="16533" xr:uid="{E0F1FDB0-0AED-488C-9B5F-11312FD5CA7C}"/>
    <cellStyle name="Millares 2 19 14" xfId="16534" xr:uid="{259E4DDD-D385-4DDF-B0FE-069C2FF87CA9}"/>
    <cellStyle name="Millares 2 19 15" xfId="16535" xr:uid="{0C5E568D-09FE-4E5A-8B29-E4D750D0B1E7}"/>
    <cellStyle name="Millares 2 19 16" xfId="16536" xr:uid="{14420455-4A45-4CEF-9F18-2459D183D00D}"/>
    <cellStyle name="Millares 2 19 17" xfId="16537" xr:uid="{3029A428-F952-46DC-A297-DE064D37EDD1}"/>
    <cellStyle name="Millares 2 19 18" xfId="16538" xr:uid="{3DD4CA95-13EF-41AD-9483-3C0FED9813BB}"/>
    <cellStyle name="Millares 2 19 19" xfId="16539" xr:uid="{32C0EC78-801F-42F2-BD4F-4071421B9752}"/>
    <cellStyle name="Millares 2 19 2" xfId="16540" xr:uid="{A87E84F7-D2BE-4F2B-A964-CA7127BDAA03}"/>
    <cellStyle name="Millares 2 19 2 10" xfId="16541" xr:uid="{B97AA844-27AC-4ADE-AF34-D8ED9BD2E47D}"/>
    <cellStyle name="Millares 2 19 2 11" xfId="16542" xr:uid="{7454F8ED-F1A3-4C7C-B42E-1624B163DC09}"/>
    <cellStyle name="Millares 2 19 2 12" xfId="16543" xr:uid="{5653A327-25DF-4346-90C2-C6D1F02085E6}"/>
    <cellStyle name="Millares 2 19 2 13" xfId="16544" xr:uid="{FD3C352A-57BA-4A9D-8DC1-1D81BE38529E}"/>
    <cellStyle name="Millares 2 19 2 14" xfId="16545" xr:uid="{1F300B2C-1351-471F-AE2D-744AA6EF6911}"/>
    <cellStyle name="Millares 2 19 2 15" xfId="16546" xr:uid="{7C6E6546-2822-4982-8C39-9E7ED1BE951F}"/>
    <cellStyle name="Millares 2 19 2 2" xfId="16547" xr:uid="{8B4B105D-EA85-492D-8554-893EBB9A7026}"/>
    <cellStyle name="Millares 2 19 2 3" xfId="16548" xr:uid="{7293D1C2-546A-4CD4-8E70-46E041B9454C}"/>
    <cellStyle name="Millares 2 19 2 4" xfId="16549" xr:uid="{80666259-6BC2-417D-978B-FAD682F43989}"/>
    <cellStyle name="Millares 2 19 2 5" xfId="16550" xr:uid="{324AA2E6-E54A-43F1-A23A-1AB28FD89D35}"/>
    <cellStyle name="Millares 2 19 2 6" xfId="16551" xr:uid="{E56B3057-AEA9-465B-AB7A-F7515BF93AF8}"/>
    <cellStyle name="Millares 2 19 2 7" xfId="16552" xr:uid="{33C06832-8998-41E3-BA0E-E5E232F0C4B0}"/>
    <cellStyle name="Millares 2 19 2 8" xfId="16553" xr:uid="{D111ADED-3B38-4D32-AE70-B1604EE52817}"/>
    <cellStyle name="Millares 2 19 2 9" xfId="16554" xr:uid="{BF1FA867-B5D2-4268-9885-FEB9C8F9EB8B}"/>
    <cellStyle name="Millares 2 19 2_Margen" xfId="42646" xr:uid="{7B26CD1F-73EB-4939-8ACB-8450AF65ECAA}"/>
    <cellStyle name="Millares 2 19 20" xfId="16555" xr:uid="{7650EC89-7BEE-410C-BEC1-09273BD1C79B}"/>
    <cellStyle name="Millares 2 19 21" xfId="16556" xr:uid="{288B6F45-0CB7-4CD9-B368-7D6D6BF32185}"/>
    <cellStyle name="Millares 2 19 22" xfId="16557" xr:uid="{ED404333-C169-46FF-9709-77FFA0B1E6AB}"/>
    <cellStyle name="Millares 2 19 23" xfId="16558" xr:uid="{778EF9AF-FA4C-4A88-89F1-753CF81CA5DD}"/>
    <cellStyle name="Millares 2 19 24" xfId="16559" xr:uid="{1EF85FEA-16AE-476C-B73B-C852A01B035E}"/>
    <cellStyle name="Millares 2 19 25" xfId="16560" xr:uid="{8772AF52-8D17-4054-8E9E-40A82E9C735E}"/>
    <cellStyle name="Millares 2 19 26" xfId="16561" xr:uid="{672088A7-3092-4C7F-AFB7-0A107159CC89}"/>
    <cellStyle name="Millares 2 19 27" xfId="16562" xr:uid="{989562F9-0A8F-4A43-A2C8-2304D89DA764}"/>
    <cellStyle name="Millares 2 19 28" xfId="16563" xr:uid="{CC06CD02-78D0-4D2F-97BC-0939D1C39F86}"/>
    <cellStyle name="Millares 2 19 29" xfId="16564" xr:uid="{B546418C-C5A7-4E94-8B23-03DB684E3438}"/>
    <cellStyle name="Millares 2 19 3" xfId="16565" xr:uid="{DFAC478D-FE99-4F34-A3DB-BB36F7C1857E}"/>
    <cellStyle name="Millares 2 19 3 10" xfId="16566" xr:uid="{23CB00F9-BB31-4883-B5DC-53C462EECC14}"/>
    <cellStyle name="Millares 2 19 3 11" xfId="16567" xr:uid="{B3A44096-96A0-43CD-B04F-72B24E530A53}"/>
    <cellStyle name="Millares 2 19 3 12" xfId="16568" xr:uid="{EA02C573-AF8B-4E61-8AFF-269FBD66BCD4}"/>
    <cellStyle name="Millares 2 19 3 13" xfId="16569" xr:uid="{BAFCDCF1-1035-4F16-BDD7-69DFFE49DC8B}"/>
    <cellStyle name="Millares 2 19 3 14" xfId="16570" xr:uid="{B847F7AA-A960-44DF-A852-4ECFF3F174E2}"/>
    <cellStyle name="Millares 2 19 3 15" xfId="16571" xr:uid="{0132DA60-F284-4621-9DB7-2C38F8B779B8}"/>
    <cellStyle name="Millares 2 19 3 16" xfId="16572" xr:uid="{72AD8A28-9363-4C83-BC10-829C9A170FB5}"/>
    <cellStyle name="Millares 2 19 3 17" xfId="16573" xr:uid="{A21E675D-3998-402E-800C-37620FC35A3B}"/>
    <cellStyle name="Millares 2 19 3 2" xfId="16574" xr:uid="{8FEB970A-C9C5-4B9F-AD8C-64E376C775AA}"/>
    <cellStyle name="Millares 2 19 3 3" xfId="16575" xr:uid="{616AD46B-AADD-4158-A93C-C9649730EDCD}"/>
    <cellStyle name="Millares 2 19 3 4" xfId="16576" xr:uid="{45D1A7B5-E419-4526-94CF-985611B97892}"/>
    <cellStyle name="Millares 2 19 3 5" xfId="16577" xr:uid="{484A10EE-101B-4555-A096-63EC304A2B74}"/>
    <cellStyle name="Millares 2 19 3 6" xfId="16578" xr:uid="{6FD0AFDD-E2D7-4D9F-8D1F-1A98B1485120}"/>
    <cellStyle name="Millares 2 19 3 7" xfId="16579" xr:uid="{3852FE12-D77B-49CD-BF09-4A2CF178E0F7}"/>
    <cellStyle name="Millares 2 19 3 8" xfId="16580" xr:uid="{A8E7D4E2-FB0E-4FB4-9DE2-AA5D3B0FCAFA}"/>
    <cellStyle name="Millares 2 19 3 9" xfId="16581" xr:uid="{1FB0D625-0830-4A33-9675-AB1749E9AB78}"/>
    <cellStyle name="Millares 2 19 3_Margen" xfId="42647" xr:uid="{C8B39201-83D5-45A9-B66C-9A6D55CC2D56}"/>
    <cellStyle name="Millares 2 19 30" xfId="16582" xr:uid="{1DF832B3-86E0-4A61-AC30-5D865469A1AB}"/>
    <cellStyle name="Millares 2 19 31" xfId="16583" xr:uid="{D67367EA-94A9-41C3-9D6F-C15600238273}"/>
    <cellStyle name="Millares 2 19 32" xfId="16584" xr:uid="{234745DC-8DD2-46F1-A3B7-9B50CC973DF2}"/>
    <cellStyle name="Millares 2 19 4" xfId="16585" xr:uid="{CA51485F-E9E8-4ED3-A0AB-2960ACA47A8A}"/>
    <cellStyle name="Millares 2 19 4 10" xfId="16586" xr:uid="{266C22C8-7A28-4C63-B177-A133B6648B20}"/>
    <cellStyle name="Millares 2 19 4 11" xfId="16587" xr:uid="{65D3FB8C-E38E-4DA9-9AAA-2572C23B6A4E}"/>
    <cellStyle name="Millares 2 19 4 12" xfId="16588" xr:uid="{40291AE5-E3A9-4B4D-9EAA-59E935A9183A}"/>
    <cellStyle name="Millares 2 19 4 13" xfId="16589" xr:uid="{1096B3F1-F98D-419E-A048-A2F4BD34C4B5}"/>
    <cellStyle name="Millares 2 19 4 14" xfId="16590" xr:uid="{EB71DFDE-08CD-4E03-AF77-8D54C4F8B286}"/>
    <cellStyle name="Millares 2 19 4 15" xfId="16591" xr:uid="{554A71E5-51D7-47EC-A40F-277A49C25916}"/>
    <cellStyle name="Millares 2 19 4 16" xfId="16592" xr:uid="{94E3AA9A-6D7A-44A9-A700-B20B0A7161B1}"/>
    <cellStyle name="Millares 2 19 4 17" xfId="16593" xr:uid="{EB81D594-F144-4973-ACA2-D9E872674CE0}"/>
    <cellStyle name="Millares 2 19 4 2" xfId="16594" xr:uid="{790D9750-8DEC-400C-949A-FF917E65A823}"/>
    <cellStyle name="Millares 2 19 4 3" xfId="16595" xr:uid="{E965255F-989B-497C-B080-466BCD84AB6F}"/>
    <cellStyle name="Millares 2 19 4 4" xfId="16596" xr:uid="{1352C66F-DA66-4BFE-A9C7-65DDBD0E0491}"/>
    <cellStyle name="Millares 2 19 4 5" xfId="16597" xr:uid="{D0DD9694-29C4-4119-8CA0-4BBEA1C7ED6B}"/>
    <cellStyle name="Millares 2 19 4 6" xfId="16598" xr:uid="{96F727E9-F441-44FB-8E99-C8A6CE10921A}"/>
    <cellStyle name="Millares 2 19 4 7" xfId="16599" xr:uid="{D4DF0885-C0E3-4937-A8BD-5FFD1F4DAD56}"/>
    <cellStyle name="Millares 2 19 4 8" xfId="16600" xr:uid="{25374819-F5BD-4F7E-A60A-A769ED252A0A}"/>
    <cellStyle name="Millares 2 19 4 9" xfId="16601" xr:uid="{DDD6F48E-1C7F-4FED-9C8B-8983D016CC4C}"/>
    <cellStyle name="Millares 2 19 4_Margen" xfId="42648" xr:uid="{7569E888-377A-4D34-AC33-AD9CD3D03E3E}"/>
    <cellStyle name="Millares 2 19 5" xfId="16602" xr:uid="{8DB9CA5A-ACAC-4E86-B5A0-481277B69F01}"/>
    <cellStyle name="Millares 2 19 5 10" xfId="16603" xr:uid="{F495111A-F313-4EBB-8696-A97288E678B6}"/>
    <cellStyle name="Millares 2 19 5 11" xfId="16604" xr:uid="{3C2188F2-E8CE-4B39-8186-BC46801FCA57}"/>
    <cellStyle name="Millares 2 19 5 12" xfId="16605" xr:uid="{F55345A8-8B69-4E09-AE81-47801F8FB79D}"/>
    <cellStyle name="Millares 2 19 5 13" xfId="16606" xr:uid="{210EABFA-DE49-4D90-9D7F-7F355135E3F0}"/>
    <cellStyle name="Millares 2 19 5 14" xfId="16607" xr:uid="{8B74AE90-BB3C-4960-9E73-68F9C016A581}"/>
    <cellStyle name="Millares 2 19 5 15" xfId="16608" xr:uid="{13CA1731-E4E8-46C1-977D-C1DF2011E4F9}"/>
    <cellStyle name="Millares 2 19 5 16" xfId="16609" xr:uid="{F1831146-9EE4-407B-9756-BDCDBC42870F}"/>
    <cellStyle name="Millares 2 19 5 17" xfId="16610" xr:uid="{F9381C39-1720-4B3A-A9D2-883C0C3E5C39}"/>
    <cellStyle name="Millares 2 19 5 2" xfId="16611" xr:uid="{71EBE5F5-65C1-4D15-BE1B-CAB70D7CDE26}"/>
    <cellStyle name="Millares 2 19 5 3" xfId="16612" xr:uid="{98DB17DB-F6D5-4824-90C8-BCBB1097CB03}"/>
    <cellStyle name="Millares 2 19 5 4" xfId="16613" xr:uid="{63D7F8D5-C7FD-4BF9-9F6E-8254BDA4980A}"/>
    <cellStyle name="Millares 2 19 5 5" xfId="16614" xr:uid="{D391D5A6-CE6B-4590-BA7B-6DAA009F4AC0}"/>
    <cellStyle name="Millares 2 19 5 6" xfId="16615" xr:uid="{4B5A3001-6FE2-40C7-9A99-5E048CDB6092}"/>
    <cellStyle name="Millares 2 19 5 7" xfId="16616" xr:uid="{16D11C95-CD3A-4AB4-95F2-19F5CCAF56EA}"/>
    <cellStyle name="Millares 2 19 5 8" xfId="16617" xr:uid="{99A60CBC-4E45-4AA2-963E-099FEF5A1105}"/>
    <cellStyle name="Millares 2 19 5 9" xfId="16618" xr:uid="{F12A6B96-B866-4EC4-B808-B50B57E85D95}"/>
    <cellStyle name="Millares 2 19 5_Margen" xfId="42649" xr:uid="{508FF3E9-F011-4480-BD23-45E186C23A09}"/>
    <cellStyle name="Millares 2 19 6" xfId="16619" xr:uid="{BB3F084D-B1EB-4EF4-9518-AFCCF95F3967}"/>
    <cellStyle name="Millares 2 19 6 10" xfId="16620" xr:uid="{A27E09FF-72C3-4E1E-B8EF-772D89026FAE}"/>
    <cellStyle name="Millares 2 19 6 11" xfId="16621" xr:uid="{F63CEFF3-59F2-4489-A913-915C5601C3E6}"/>
    <cellStyle name="Millares 2 19 6 12" xfId="16622" xr:uid="{97AAB6FC-3CA8-411A-87E2-F1BE3687F73D}"/>
    <cellStyle name="Millares 2 19 6 13" xfId="16623" xr:uid="{B14ED219-7243-4BD1-86B8-FFBDB1FBAF6D}"/>
    <cellStyle name="Millares 2 19 6 14" xfId="16624" xr:uid="{1182E36A-42F4-480E-AEBF-236B27150E61}"/>
    <cellStyle name="Millares 2 19 6 15" xfId="16625" xr:uid="{ECDBFCCC-FED4-447D-942A-91A476F18B81}"/>
    <cellStyle name="Millares 2 19 6 16" xfId="16626" xr:uid="{02E11D6F-AC5F-49F0-B9C6-35AB85F14BC5}"/>
    <cellStyle name="Millares 2 19 6 17" xfId="16627" xr:uid="{40D6EA8F-0B5B-4F9C-AC22-A02B63EAB092}"/>
    <cellStyle name="Millares 2 19 6 2" xfId="16628" xr:uid="{2BA71BF0-D6EB-4519-9F11-6BF7902A3B67}"/>
    <cellStyle name="Millares 2 19 6 3" xfId="16629" xr:uid="{D5834E09-3E44-425A-B398-11CDF4DEB543}"/>
    <cellStyle name="Millares 2 19 6 4" xfId="16630" xr:uid="{966C7B7E-BF1B-4010-8015-21B8471BD1B0}"/>
    <cellStyle name="Millares 2 19 6 5" xfId="16631" xr:uid="{30BAAEE2-8A09-4167-AA6B-4B1D08078B1D}"/>
    <cellStyle name="Millares 2 19 6 6" xfId="16632" xr:uid="{FED1842A-9F48-4145-A774-BBE12440F9FF}"/>
    <cellStyle name="Millares 2 19 6 7" xfId="16633" xr:uid="{FE4DE5AE-040A-4F23-8968-26FFCFE90BF9}"/>
    <cellStyle name="Millares 2 19 6 8" xfId="16634" xr:uid="{CE145F8D-8ED7-4907-B9B8-82260C317DE0}"/>
    <cellStyle name="Millares 2 19 6 9" xfId="16635" xr:uid="{97A577DB-6864-433C-8784-D01A80FAED17}"/>
    <cellStyle name="Millares 2 19 6_Margen" xfId="42650" xr:uid="{FE61EBF4-62C3-4577-A935-4B79FAFBF8B1}"/>
    <cellStyle name="Millares 2 19 7" xfId="16636" xr:uid="{3B27165C-5380-4BD6-8500-9A53D9FF9F86}"/>
    <cellStyle name="Millares 2 19 7 10" xfId="16637" xr:uid="{7B35FC93-6643-46DB-AD74-F8A0FF515658}"/>
    <cellStyle name="Millares 2 19 7 11" xfId="16638" xr:uid="{C753AD6D-528D-46CA-996E-6B85BBA9AD74}"/>
    <cellStyle name="Millares 2 19 7 12" xfId="16639" xr:uid="{230D8B15-44FE-4F69-9BA1-D9C22217CDFD}"/>
    <cellStyle name="Millares 2 19 7 13" xfId="16640" xr:uid="{E1C32AB4-4AF2-46F0-9379-9A2114B0808E}"/>
    <cellStyle name="Millares 2 19 7 14" xfId="16641" xr:uid="{76DF89C5-6D5F-45F6-A2AF-039DFF9994BC}"/>
    <cellStyle name="Millares 2 19 7 15" xfId="16642" xr:uid="{3A3C3CDC-B749-438D-A991-2387F64BD79C}"/>
    <cellStyle name="Millares 2 19 7 16" xfId="16643" xr:uid="{F2979DD1-C09A-4F9F-BFA1-579437508B77}"/>
    <cellStyle name="Millares 2 19 7 17" xfId="16644" xr:uid="{9B3A900C-6FE3-4EB0-9191-5272EB0C04FE}"/>
    <cellStyle name="Millares 2 19 7 2" xfId="16645" xr:uid="{027168AD-4143-44B6-80F4-18CFB62DAB21}"/>
    <cellStyle name="Millares 2 19 7 3" xfId="16646" xr:uid="{B93FA616-2C3A-4FD5-94D2-8B46FB136AFA}"/>
    <cellStyle name="Millares 2 19 7 4" xfId="16647" xr:uid="{2EDB917D-53AC-443F-A845-09652A071851}"/>
    <cellStyle name="Millares 2 19 7 5" xfId="16648" xr:uid="{38FC7C47-86BD-4815-B30A-B368A711EB95}"/>
    <cellStyle name="Millares 2 19 7 6" xfId="16649" xr:uid="{BDD9E4DD-4394-4CBB-99FB-E75134AF1955}"/>
    <cellStyle name="Millares 2 19 7 7" xfId="16650" xr:uid="{CB0CD18C-FA72-43B0-B064-DA8CF15A85D9}"/>
    <cellStyle name="Millares 2 19 7 8" xfId="16651" xr:uid="{156CBB66-F09C-45BF-B349-55CDCE035CC9}"/>
    <cellStyle name="Millares 2 19 7 9" xfId="16652" xr:uid="{49905721-FD04-4194-8EF0-DC71A932307A}"/>
    <cellStyle name="Millares 2 19 7_Margen" xfId="42651" xr:uid="{3B8C927B-3C91-4A31-92CD-6ED9C68B5604}"/>
    <cellStyle name="Millares 2 19 8" xfId="16653" xr:uid="{CE4D61E3-A826-423D-B272-261EF1B831A8}"/>
    <cellStyle name="Millares 2 19 8 10" xfId="16654" xr:uid="{D69DCCB8-F062-40B4-8A1C-40F7D65D4FD7}"/>
    <cellStyle name="Millares 2 19 8 11" xfId="16655" xr:uid="{17D2F3FF-303E-4907-8ABA-B8D2BACC298E}"/>
    <cellStyle name="Millares 2 19 8 12" xfId="16656" xr:uid="{C7EE3280-0DD6-4A55-9CFB-08416F75F475}"/>
    <cellStyle name="Millares 2 19 8 13" xfId="16657" xr:uid="{1B883E83-AF25-402B-AC19-4C703EE45310}"/>
    <cellStyle name="Millares 2 19 8 14" xfId="16658" xr:uid="{BA2F8C96-B0D2-4B1D-8DE7-2CDC3373A87B}"/>
    <cellStyle name="Millares 2 19 8 15" xfId="16659" xr:uid="{37B3B742-7ACE-4D5D-9614-C71A39F9862F}"/>
    <cellStyle name="Millares 2 19 8 16" xfId="16660" xr:uid="{ADA1D76F-BB99-42E0-9C07-E8AFBC4F6B34}"/>
    <cellStyle name="Millares 2 19 8 17" xfId="16661" xr:uid="{0065D095-9B60-459F-A147-644C1C7CF436}"/>
    <cellStyle name="Millares 2 19 8 2" xfId="16662" xr:uid="{D798186D-61BA-4629-B935-C4F0F42A862A}"/>
    <cellStyle name="Millares 2 19 8 3" xfId="16663" xr:uid="{9E2D9AC2-AE03-4CBA-AEB0-55EE84C7756C}"/>
    <cellStyle name="Millares 2 19 8 4" xfId="16664" xr:uid="{8C4C03BE-7218-41C8-A88E-AFFE4BEF6BFC}"/>
    <cellStyle name="Millares 2 19 8 5" xfId="16665" xr:uid="{DDA7F775-496C-4F4A-832B-B9104BC5A4F6}"/>
    <cellStyle name="Millares 2 19 8 6" xfId="16666" xr:uid="{D4CCE03C-1D36-40D2-9A96-532933F02AF7}"/>
    <cellStyle name="Millares 2 19 8 7" xfId="16667" xr:uid="{22AC3060-F23A-45F5-AAD5-301CD8DA5EDE}"/>
    <cellStyle name="Millares 2 19 8 8" xfId="16668" xr:uid="{F2BFDBD0-0E5B-4EFC-AFBE-A69CCBFB282D}"/>
    <cellStyle name="Millares 2 19 8 9" xfId="16669" xr:uid="{07F11CCA-5A53-4953-ACF1-E0E7446871A5}"/>
    <cellStyle name="Millares 2 19 8_Margen" xfId="42652" xr:uid="{6A798E16-88E1-4303-BB53-A23538A59893}"/>
    <cellStyle name="Millares 2 19 9" xfId="16670" xr:uid="{09851AF6-E3BA-4759-9172-8A49AA57B4FF}"/>
    <cellStyle name="Millares 2 19 9 2" xfId="16671" xr:uid="{76110364-85F1-4DCF-B003-C960CB6F3D68}"/>
    <cellStyle name="Millares 2 19 9_Margen" xfId="42653" xr:uid="{7ED0DAF2-9B54-4FEB-A652-13EFB26BFF47}"/>
    <cellStyle name="Millares 2 19_Margen" xfId="42654" xr:uid="{0E012AF6-B363-4831-AF49-6EBC965C05B9}"/>
    <cellStyle name="Millares 2 2" xfId="1620" xr:uid="{8769C270-DA42-4BF3-8D13-D8646C9FA6F2}"/>
    <cellStyle name="Millares 2 2 10" xfId="16672" xr:uid="{21AF7105-95AB-466B-9047-62A395BECC02}"/>
    <cellStyle name="Millares 2 2 10 10" xfId="16673" xr:uid="{33FE66DB-A086-4FEF-AAAD-F6D989DC5FD9}"/>
    <cellStyle name="Millares 2 2 10 11" xfId="16674" xr:uid="{1C0B7567-0370-4A18-BF27-5CFF45258994}"/>
    <cellStyle name="Millares 2 2 10 12" xfId="16675" xr:uid="{3373CD87-B7F5-4540-BAFA-BDB33BDA9F35}"/>
    <cellStyle name="Millares 2 2 10 13" xfId="16676" xr:uid="{45ADCC73-D809-413B-B5C4-09F4CBE1E255}"/>
    <cellStyle name="Millares 2 2 10 14" xfId="16677" xr:uid="{147E51E4-A231-4F31-8E67-028BC61A9939}"/>
    <cellStyle name="Millares 2 2 10 15" xfId="16678" xr:uid="{C15E1ECB-E4D2-4130-BF98-CA77A924122B}"/>
    <cellStyle name="Millares 2 2 10 16" xfId="16679" xr:uid="{045095CD-0E63-41F1-BA24-A19BDFE3B6B6}"/>
    <cellStyle name="Millares 2 2 10 17" xfId="16680" xr:uid="{AF2EFCE1-B84F-4437-B589-7195321C15CD}"/>
    <cellStyle name="Millares 2 2 10 18" xfId="16681" xr:uid="{4260605B-5C88-45CA-8B64-CDBB70B75751}"/>
    <cellStyle name="Millares 2 2 10 19" xfId="16682" xr:uid="{C660FBC9-D796-4203-9B57-81603498453E}"/>
    <cellStyle name="Millares 2 2 10 2" xfId="16683" xr:uid="{A5C14ECC-B7F5-4D91-981E-362489BB1335}"/>
    <cellStyle name="Millares 2 2 10 2 2" xfId="16684" xr:uid="{4B9EB4D5-F808-4E1B-9A25-D0620B01D44F}"/>
    <cellStyle name="Millares 2 2 10 2 3" xfId="16685" xr:uid="{7273A920-436D-4298-8B57-7527C0976039}"/>
    <cellStyle name="Millares 2 2 10 2_Margen" xfId="42655" xr:uid="{1740F6F0-2781-44F4-BA0F-C9A6E6742709}"/>
    <cellStyle name="Millares 2 2 10 20" xfId="16686" xr:uid="{AE6466D1-7D99-4740-A1AB-02F9D5341D33}"/>
    <cellStyle name="Millares 2 2 10 21" xfId="16687" xr:uid="{B84CFD37-4DBD-42F8-B74A-1678E4695FA9}"/>
    <cellStyle name="Millares 2 2 10 22" xfId="16688" xr:uid="{9381DB2D-D743-4D9F-92CC-0A929E4A85C6}"/>
    <cellStyle name="Millares 2 2 10 23" xfId="16689" xr:uid="{11BFF22E-47EA-4218-B80E-D8737DBF5DFA}"/>
    <cellStyle name="Millares 2 2 10 24" xfId="16690" xr:uid="{8346FF27-B050-47EA-B1A8-E058925869AB}"/>
    <cellStyle name="Millares 2 2 10 25" xfId="16691" xr:uid="{24DDB13F-600F-432B-B5A6-7EE1AB5A4F02}"/>
    <cellStyle name="Millares 2 2 10 26" xfId="16692" xr:uid="{75362088-5242-42D0-9A24-44955653AB32}"/>
    <cellStyle name="Millares 2 2 10 27" xfId="16693" xr:uid="{85A2C6B5-9239-4600-A0CE-2B2100B13AFF}"/>
    <cellStyle name="Millares 2 2 10 28" xfId="16694" xr:uid="{DCF4FFA0-9ED4-47C0-97BE-00AF231B8ADB}"/>
    <cellStyle name="Millares 2 2 10 29" xfId="16695" xr:uid="{BDD55551-399C-41C4-B58D-0B013391AAB7}"/>
    <cellStyle name="Millares 2 2 10 3" xfId="16696" xr:uid="{AEC00F40-11D5-4502-B379-BE6E548282A0}"/>
    <cellStyle name="Millares 2 2 10 30" xfId="16697" xr:uid="{28967103-182F-4756-982E-ECB43DB8718B}"/>
    <cellStyle name="Millares 2 2 10 31" xfId="16698" xr:uid="{E3A924E6-4834-49E2-A5F2-EC75F15AFB8E}"/>
    <cellStyle name="Millares 2 2 10 4" xfId="16699" xr:uid="{611F37D9-6371-42D3-9244-059DD6341920}"/>
    <cellStyle name="Millares 2 2 10 5" xfId="16700" xr:uid="{14369342-5737-49DA-868B-6C883ABE1A2D}"/>
    <cellStyle name="Millares 2 2 10 6" xfId="16701" xr:uid="{AC7B411C-4ACD-4B0C-8160-CF9A4138DC1D}"/>
    <cellStyle name="Millares 2 2 10 7" xfId="16702" xr:uid="{600DB943-BDDC-4E4E-9839-F4D85D3FFEAB}"/>
    <cellStyle name="Millares 2 2 10 8" xfId="16703" xr:uid="{78FFE8AE-7833-4EDA-B58C-788591BAD948}"/>
    <cellStyle name="Millares 2 2 10 9" xfId="16704" xr:uid="{9EEBE458-A781-4848-A358-A0FDDA91FC2A}"/>
    <cellStyle name="Millares 2 2 10_Margen" xfId="42656" xr:uid="{9F2E361A-51D4-4E91-B89B-FD36460F6776}"/>
    <cellStyle name="Millares 2 2 11" xfId="16705" xr:uid="{E813C1B7-23C0-4787-8E3F-D7C0718DD572}"/>
    <cellStyle name="Millares 2 2 11 10" xfId="16706" xr:uid="{8CE0E51F-1575-436D-A989-3573D6CECD74}"/>
    <cellStyle name="Millares 2 2 11 11" xfId="16707" xr:uid="{50CF81FD-8517-496F-9A00-692B74108AC3}"/>
    <cellStyle name="Millares 2 2 11 12" xfId="16708" xr:uid="{D8F89313-2C8E-4DFF-B426-0C3016FD1A29}"/>
    <cellStyle name="Millares 2 2 11 13" xfId="16709" xr:uid="{50D4DAFB-AB3E-40ED-B68E-21B173BBC1FC}"/>
    <cellStyle name="Millares 2 2 11 14" xfId="16710" xr:uid="{9EF3C528-F648-4C9D-82CA-B5A22C525920}"/>
    <cellStyle name="Millares 2 2 11 15" xfId="16711" xr:uid="{77142C25-EF2A-4774-B148-3B43208214E3}"/>
    <cellStyle name="Millares 2 2 11 16" xfId="16712" xr:uid="{17C5DB6B-5C8F-4C6B-938D-3206934D9795}"/>
    <cellStyle name="Millares 2 2 11 17" xfId="16713" xr:uid="{D2050396-3298-4971-8D96-4D148E6AC20E}"/>
    <cellStyle name="Millares 2 2 11 18" xfId="16714" xr:uid="{21C10A1C-68D5-496F-8C98-3B918F721BC0}"/>
    <cellStyle name="Millares 2 2 11 19" xfId="16715" xr:uid="{882DE1B3-6684-4521-B471-E5FF0A461E89}"/>
    <cellStyle name="Millares 2 2 11 2" xfId="16716" xr:uid="{FB7BB844-7060-4F0B-A23A-C770E4715797}"/>
    <cellStyle name="Millares 2 2 11 2 2" xfId="16717" xr:uid="{68379A16-8AB6-4A79-9DA0-44BE5A1A54CB}"/>
    <cellStyle name="Millares 2 2 11 2_Margen" xfId="42657" xr:uid="{6277A97F-5218-4CE5-8133-7E133289F733}"/>
    <cellStyle name="Millares 2 2 11 20" xfId="16718" xr:uid="{52EBB116-FB62-4740-BE84-0845545B121D}"/>
    <cellStyle name="Millares 2 2 11 21" xfId="16719" xr:uid="{E70230A2-57C5-48B2-B2D0-ECE68EA10FFB}"/>
    <cellStyle name="Millares 2 2 11 22" xfId="16720" xr:uid="{DA99797B-F9B1-4383-889F-66A6BA4C83AC}"/>
    <cellStyle name="Millares 2 2 11 23" xfId="16721" xr:uid="{5B272E35-AECA-4964-BF17-D87A7E4A4D17}"/>
    <cellStyle name="Millares 2 2 11 24" xfId="16722" xr:uid="{4359CAFE-3201-422B-AD48-FE676A724A22}"/>
    <cellStyle name="Millares 2 2 11 25" xfId="16723" xr:uid="{DBC43C62-3864-44E8-B9B7-28BAB28CCF64}"/>
    <cellStyle name="Millares 2 2 11 26" xfId="16724" xr:uid="{FA7973E8-6C95-48CC-A5F3-9A018D9CC86B}"/>
    <cellStyle name="Millares 2 2 11 27" xfId="16725" xr:uid="{3FE01345-E2C6-45D9-A354-4C9F9D14C2FF}"/>
    <cellStyle name="Millares 2 2 11 28" xfId="16726" xr:uid="{8388A09A-9332-4E8F-80DB-F7140BD68393}"/>
    <cellStyle name="Millares 2 2 11 29" xfId="16727" xr:uid="{0552A3B4-65D1-46C2-AFF8-875F4E0932A3}"/>
    <cellStyle name="Millares 2 2 11 3" xfId="16728" xr:uid="{8B2FF802-14CC-4954-887D-4A413ECD4CC4}"/>
    <cellStyle name="Millares 2 2 11 30" xfId="16729" xr:uid="{44839078-5BE1-4586-9DCA-F2A32E074C41}"/>
    <cellStyle name="Millares 2 2 11 31" xfId="16730" xr:uid="{54E390F7-36DC-4EF2-9AF2-60ADB95FEFC6}"/>
    <cellStyle name="Millares 2 2 11 4" xfId="16731" xr:uid="{89B16A3F-1C1A-4BA9-91B2-982D627776C6}"/>
    <cellStyle name="Millares 2 2 11 5" xfId="16732" xr:uid="{401AE058-EC34-4CF6-847F-E3EFFD67A9EE}"/>
    <cellStyle name="Millares 2 2 11 6" xfId="16733" xr:uid="{A9D3A1E6-C34E-4215-B098-051BD05FD07D}"/>
    <cellStyle name="Millares 2 2 11 7" xfId="16734" xr:uid="{C2717391-D4B7-4D57-A30B-74FCA33CE8FD}"/>
    <cellStyle name="Millares 2 2 11 8" xfId="16735" xr:uid="{E1B786A5-941D-4906-9469-3EE3DA71B5F6}"/>
    <cellStyle name="Millares 2 2 11 9" xfId="16736" xr:uid="{0F86AAA1-70AF-43FF-90F3-ED45397FE5DB}"/>
    <cellStyle name="Millares 2 2 11_Margen" xfId="42658" xr:uid="{BB30AD0B-38E0-47B7-AA58-8F45972DF57C}"/>
    <cellStyle name="Millares 2 2 12" xfId="4" xr:uid="{DD332994-4AFA-EF45-A808-8132347B5B8C}"/>
    <cellStyle name="Millares 2 2 12 10" xfId="16738" xr:uid="{5D0FA8B9-48D8-467B-A357-26CBEC260E3E}"/>
    <cellStyle name="Millares 2 2 12 11" xfId="16739" xr:uid="{6ED83739-DD19-462F-A7A5-443512F08ABD}"/>
    <cellStyle name="Millares 2 2 12 12" xfId="16740" xr:uid="{4013242D-3978-4C66-8A90-100BAD8DD3E7}"/>
    <cellStyle name="Millares 2 2 12 13" xfId="16741" xr:uid="{55DC9CA8-1F30-4815-9CB8-94AC8CD7E62C}"/>
    <cellStyle name="Millares 2 2 12 14" xfId="16742" xr:uid="{E8BB823A-E74F-4432-B627-A6527F39D7DD}"/>
    <cellStyle name="Millares 2 2 12 15" xfId="16743" xr:uid="{818BF5E8-4EE8-4B11-BB69-F4888CFB7CC6}"/>
    <cellStyle name="Millares 2 2 12 16" xfId="16744" xr:uid="{676806F6-2E78-4E43-AE8B-8ECD35097080}"/>
    <cellStyle name="Millares 2 2 12 17" xfId="16745" xr:uid="{2D7BDA5E-B560-41DD-9877-31C9370A2A88}"/>
    <cellStyle name="Millares 2 2 12 18" xfId="16746" xr:uid="{530D6D2F-DA18-4CEB-8234-02F1A2BC7CCF}"/>
    <cellStyle name="Millares 2 2 12 19" xfId="16747" xr:uid="{E14E48D9-6907-497A-B324-92E1B6A0F4DA}"/>
    <cellStyle name="Millares 2 2 12 2" xfId="16748" xr:uid="{DFEC6DBE-2022-4F18-B889-AB31E5980E3C}"/>
    <cellStyle name="Millares 2 2 12 2 2" xfId="16749" xr:uid="{EE779A8C-3918-4F06-B27B-A29F99E347A5}"/>
    <cellStyle name="Millares 2 2 12 2_Margen" xfId="42659" xr:uid="{CCD67146-D94E-4A8B-AA10-47A1101463B9}"/>
    <cellStyle name="Millares 2 2 12 20" xfId="16750" xr:uid="{57A4F1B4-A4CD-44E6-A8F2-6BB8D37B24FD}"/>
    <cellStyle name="Millares 2 2 12 21" xfId="16751" xr:uid="{96966B51-D629-4F9A-A950-98E216AE3AE9}"/>
    <cellStyle name="Millares 2 2 12 22" xfId="16752" xr:uid="{95262A86-873D-4668-A762-508C42A3684C}"/>
    <cellStyle name="Millares 2 2 12 23" xfId="16753" xr:uid="{94BAC1F8-D10E-4DDE-B5E7-DB3D5114683D}"/>
    <cellStyle name="Millares 2 2 12 24" xfId="16754" xr:uid="{52077B47-3675-4CE7-B8D6-AB95402AD7BF}"/>
    <cellStyle name="Millares 2 2 12 25" xfId="16755" xr:uid="{D4BBD4D9-097D-4BCE-9B94-C5C6B3C2E7B6}"/>
    <cellStyle name="Millares 2 2 12 26" xfId="16756" xr:uid="{5A4F804C-7B8B-4FB1-B692-A96BCD4CD251}"/>
    <cellStyle name="Millares 2 2 12 27" xfId="16757" xr:uid="{B46E5C31-D87D-48B6-8114-B6983A7AD692}"/>
    <cellStyle name="Millares 2 2 12 28" xfId="16758" xr:uid="{D673C02D-B1AA-488B-B51B-8A2937775763}"/>
    <cellStyle name="Millares 2 2 12 29" xfId="16759" xr:uid="{09E3C70D-066C-49E3-A177-4A5DA2FCD756}"/>
    <cellStyle name="Millares 2 2 12 3" xfId="16760" xr:uid="{CF92EABB-03DC-4720-AE7A-81D8920F38D9}"/>
    <cellStyle name="Millares 2 2 12 30" xfId="16761" xr:uid="{C36C5AA7-4158-4D83-AF5F-67B17EE1215F}"/>
    <cellStyle name="Millares 2 2 12 31" xfId="16762" xr:uid="{5044BF93-C207-4B01-BD84-F6F5FC7E47E7}"/>
    <cellStyle name="Millares 2 2 12 32" xfId="16737" xr:uid="{9B803354-BCED-40ED-B3C6-19FA0EA0A139}"/>
    <cellStyle name="Millares 2 2 12 33" xfId="53387" xr:uid="{C32F6ECF-B46C-4D51-8647-EC47B7F2FB46}"/>
    <cellStyle name="Millares 2 2 12 4" xfId="16763" xr:uid="{32E1FDBE-0AA3-4E05-A7B1-FB617DE47925}"/>
    <cellStyle name="Millares 2 2 12 5" xfId="16764" xr:uid="{A9591498-222D-4ECC-9E85-0A94159F2A31}"/>
    <cellStyle name="Millares 2 2 12 6" xfId="16765" xr:uid="{1D6A0802-7E22-4BE6-BE39-B837EA4F7D7D}"/>
    <cellStyle name="Millares 2 2 12 7" xfId="16766" xr:uid="{C5B63105-4C75-4678-A26F-21DE0AD4FF62}"/>
    <cellStyle name="Millares 2 2 12 8" xfId="16767" xr:uid="{7C173EAE-7A29-49A2-96E5-EB8CC6173EE5}"/>
    <cellStyle name="Millares 2 2 12 9" xfId="16768" xr:uid="{183D4A5C-9529-4259-A69C-D0D0F8245486}"/>
    <cellStyle name="Millares 2 2 12_Margen" xfId="42660" xr:uid="{F21DC920-F81E-41FE-897A-3936589A36F6}"/>
    <cellStyle name="Millares 2 2 13" xfId="16769" xr:uid="{7673E0EE-9BC9-4A4D-BE7E-0974098D1DD4}"/>
    <cellStyle name="Millares 2 2 13 10" xfId="16770" xr:uid="{0711BBE6-8936-44E3-B595-1AB4504E66D9}"/>
    <cellStyle name="Millares 2 2 13 11" xfId="16771" xr:uid="{DE8CBAD7-6948-451F-8A57-F87F45DC1E23}"/>
    <cellStyle name="Millares 2 2 13 12" xfId="16772" xr:uid="{6810B84F-4670-4601-9DF3-7986E8920BB7}"/>
    <cellStyle name="Millares 2 2 13 13" xfId="16773" xr:uid="{38186D7F-9CC0-49E0-ACFC-0D442278E4B5}"/>
    <cellStyle name="Millares 2 2 13 14" xfId="16774" xr:uid="{6750C10C-47C4-4C87-B66C-2B3FC86F3830}"/>
    <cellStyle name="Millares 2 2 13 15" xfId="16775" xr:uid="{26A882CA-F360-4267-91CA-BE27C2882196}"/>
    <cellStyle name="Millares 2 2 13 16" xfId="16776" xr:uid="{C37BB304-A3CA-49F9-A60D-25261F9ECBE7}"/>
    <cellStyle name="Millares 2 2 13 17" xfId="16777" xr:uid="{5C0714F7-7B1C-444D-A792-C365B07B0F81}"/>
    <cellStyle name="Millares 2 2 13 18" xfId="16778" xr:uid="{5ABB3866-1F08-42B1-84F0-2140401A2250}"/>
    <cellStyle name="Millares 2 2 13 19" xfId="16779" xr:uid="{FEAC1F8A-905C-4347-97F5-CA8551772EC1}"/>
    <cellStyle name="Millares 2 2 13 2" xfId="16780" xr:uid="{2FFBE8BE-D898-4C4B-9280-67BC7621AB9C}"/>
    <cellStyle name="Millares 2 2 13 2 10" xfId="16781" xr:uid="{657E7E6D-6FD5-4DBA-9D8A-DDB880132655}"/>
    <cellStyle name="Millares 2 2 13 2 11" xfId="16782" xr:uid="{35314C1C-9D61-4072-B447-78DD65162503}"/>
    <cellStyle name="Millares 2 2 13 2 12" xfId="16783" xr:uid="{A8653A7C-5CE6-48DA-9C5F-CF6A08822854}"/>
    <cellStyle name="Millares 2 2 13 2 13" xfId="16784" xr:uid="{8624B93F-8A95-4460-A0F2-36264300700D}"/>
    <cellStyle name="Millares 2 2 13 2 14" xfId="16785" xr:uid="{F148EB43-48A9-4BA0-B76B-551E34E5C51B}"/>
    <cellStyle name="Millares 2 2 13 2 15" xfId="16786" xr:uid="{00A13E1D-51EA-46A4-A9F2-2FD7B9E3BC49}"/>
    <cellStyle name="Millares 2 2 13 2 2" xfId="16787" xr:uid="{732B1BC6-B2D9-4A6B-B0B6-B3C0F4CFFF23}"/>
    <cellStyle name="Millares 2 2 13 2 3" xfId="16788" xr:uid="{EE08AAFC-C002-4819-A1D6-85B9328076E5}"/>
    <cellStyle name="Millares 2 2 13 2 4" xfId="16789" xr:uid="{A62D5076-0C4E-48CF-8404-06239FA125E3}"/>
    <cellStyle name="Millares 2 2 13 2 5" xfId="16790" xr:uid="{5185F4EA-5B01-4531-B5D4-1E1E85BCA919}"/>
    <cellStyle name="Millares 2 2 13 2 6" xfId="16791" xr:uid="{DA55D25C-392E-4696-9345-2BEF992401AC}"/>
    <cellStyle name="Millares 2 2 13 2 7" xfId="16792" xr:uid="{942E6224-E095-407B-8C04-D3D510619BD5}"/>
    <cellStyle name="Millares 2 2 13 2 8" xfId="16793" xr:uid="{884B05F8-569B-4607-8BA1-18EE2AB31ED1}"/>
    <cellStyle name="Millares 2 2 13 2 9" xfId="16794" xr:uid="{0AFBABA2-290A-4990-AC7C-878D3639E577}"/>
    <cellStyle name="Millares 2 2 13 2_Margen" xfId="42661" xr:uid="{99E5A851-6E2E-45E0-90CD-A3E797918619}"/>
    <cellStyle name="Millares 2 2 13 20" xfId="16795" xr:uid="{B8F90AE9-816D-46BB-9472-E4F35F1F2A82}"/>
    <cellStyle name="Millares 2 2 13 21" xfId="16796" xr:uid="{0A72D4A9-F6B8-4030-A72C-9A30FDFEF8E0}"/>
    <cellStyle name="Millares 2 2 13 22" xfId="16797" xr:uid="{10F6C3F1-CFE8-4C3B-96E7-9BAE578DFD9C}"/>
    <cellStyle name="Millares 2 2 13 23" xfId="16798" xr:uid="{5012AD6D-31E7-4008-A4E2-6359617D89A7}"/>
    <cellStyle name="Millares 2 2 13 24" xfId="16799" xr:uid="{2F2FCCFC-C6AC-4F72-B25D-1EEF1CA726D1}"/>
    <cellStyle name="Millares 2 2 13 25" xfId="16800" xr:uid="{9EE357D3-EBB0-47A9-B352-C125EF4D0607}"/>
    <cellStyle name="Millares 2 2 13 26" xfId="16801" xr:uid="{52EC0B01-FC79-41FD-95C2-0674E186534C}"/>
    <cellStyle name="Millares 2 2 13 27" xfId="16802" xr:uid="{3D2D8FCC-BF80-4B53-ADE3-BC067E8B9312}"/>
    <cellStyle name="Millares 2 2 13 28" xfId="16803" xr:uid="{58D1990B-56CB-4B1A-876A-EB2C93CF01E6}"/>
    <cellStyle name="Millares 2 2 13 29" xfId="16804" xr:uid="{1C0DC0A9-5207-4529-B54D-0369606D41F7}"/>
    <cellStyle name="Millares 2 2 13 3" xfId="16805" xr:uid="{B110A1EB-D85A-4CD7-B045-08F40334A9BE}"/>
    <cellStyle name="Millares 2 2 13 3 10" xfId="16806" xr:uid="{71B3B3DF-2A22-4822-8B58-851239B64073}"/>
    <cellStyle name="Millares 2 2 13 3 11" xfId="16807" xr:uid="{E3614F46-1DB7-4321-BA00-1AC0E4660A75}"/>
    <cellStyle name="Millares 2 2 13 3 12" xfId="16808" xr:uid="{7977DC9E-0FED-42AC-AB69-48BCE3EB7AF7}"/>
    <cellStyle name="Millares 2 2 13 3 13" xfId="16809" xr:uid="{AC6EA65B-03D8-4DD2-B2B1-0F0B8E9CCB85}"/>
    <cellStyle name="Millares 2 2 13 3 14" xfId="16810" xr:uid="{B3B9B7CE-50BC-4000-94BF-1B670AD562F1}"/>
    <cellStyle name="Millares 2 2 13 3 15" xfId="16811" xr:uid="{6CB2D973-920D-46B1-8863-48E7D76357AD}"/>
    <cellStyle name="Millares 2 2 13 3 16" xfId="16812" xr:uid="{D79E30E9-0ABE-4D85-8A3F-16E7577C5CF8}"/>
    <cellStyle name="Millares 2 2 13 3 17" xfId="16813" xr:uid="{64CD72F0-1E40-4517-AF91-7D9B2BFFDE70}"/>
    <cellStyle name="Millares 2 2 13 3 2" xfId="16814" xr:uid="{6F1CE2DB-7AB0-4F9C-833F-123FE2DDDE83}"/>
    <cellStyle name="Millares 2 2 13 3 3" xfId="16815" xr:uid="{98AC0541-D85F-4B91-ACE7-646BC510E6B6}"/>
    <cellStyle name="Millares 2 2 13 3 4" xfId="16816" xr:uid="{76287910-F219-4BFA-929B-32FE1E29FE65}"/>
    <cellStyle name="Millares 2 2 13 3 5" xfId="16817" xr:uid="{1FE41D26-B894-4C3E-8CDC-9566FF9AF021}"/>
    <cellStyle name="Millares 2 2 13 3 6" xfId="16818" xr:uid="{E377A3C8-F863-46C1-BEE0-4E2DF63B1DB7}"/>
    <cellStyle name="Millares 2 2 13 3 7" xfId="16819" xr:uid="{430F9B31-2A41-4A47-BD7C-299E46D7493F}"/>
    <cellStyle name="Millares 2 2 13 3 8" xfId="16820" xr:uid="{B77D7FBE-8832-4E20-8B23-8D0D58D43314}"/>
    <cellStyle name="Millares 2 2 13 3 9" xfId="16821" xr:uid="{4FFB6B6B-B3E9-4287-9F14-FB79ABFF5DA6}"/>
    <cellStyle name="Millares 2 2 13 3_Margen" xfId="42662" xr:uid="{95502D22-96E1-4211-B44C-783425E39F6D}"/>
    <cellStyle name="Millares 2 2 13 30" xfId="16822" xr:uid="{22171280-EA26-42F0-B0B6-CAE7E2A341BB}"/>
    <cellStyle name="Millares 2 2 13 31" xfId="16823" xr:uid="{6E685F4D-1C93-49C7-B1D1-B64AB374F7C6}"/>
    <cellStyle name="Millares 2 2 13 4" xfId="16824" xr:uid="{3172BB2D-8EBD-4FD1-8AE7-C4B6A0FB4B0E}"/>
    <cellStyle name="Millares 2 2 13 4 10" xfId="16825" xr:uid="{3C31C968-BD1B-4527-B9AB-BF2031B629E2}"/>
    <cellStyle name="Millares 2 2 13 4 11" xfId="16826" xr:uid="{C4002569-387F-4B16-8EC0-8C6BB0402816}"/>
    <cellStyle name="Millares 2 2 13 4 12" xfId="16827" xr:uid="{51B4F395-DC29-4B17-9025-0E558627ADD7}"/>
    <cellStyle name="Millares 2 2 13 4 13" xfId="16828" xr:uid="{9EB10DE5-F994-4B4D-BE1E-6CA637580617}"/>
    <cellStyle name="Millares 2 2 13 4 14" xfId="16829" xr:uid="{2ED4783A-93A7-442A-8BBA-21FEC5F276F7}"/>
    <cellStyle name="Millares 2 2 13 4 15" xfId="16830" xr:uid="{3E51D177-E7FE-4427-BE9C-C04540078BF1}"/>
    <cellStyle name="Millares 2 2 13 4 16" xfId="16831" xr:uid="{C5ED7D09-692B-46A0-8BDA-AD7F605B52ED}"/>
    <cellStyle name="Millares 2 2 13 4 17" xfId="16832" xr:uid="{6EF2CC2B-AA9A-4F93-A69B-9C1B63D9CD85}"/>
    <cellStyle name="Millares 2 2 13 4 2" xfId="16833" xr:uid="{D0CF53AF-74F0-43D5-8142-F189E47E1BA5}"/>
    <cellStyle name="Millares 2 2 13 4 3" xfId="16834" xr:uid="{B9B4042F-245C-4465-BAF2-FEAD40872B59}"/>
    <cellStyle name="Millares 2 2 13 4 4" xfId="16835" xr:uid="{DF8AD09B-730E-41C3-89F3-7615FADEB272}"/>
    <cellStyle name="Millares 2 2 13 4 5" xfId="16836" xr:uid="{99BEF204-C073-4F96-893B-8C086B7EC425}"/>
    <cellStyle name="Millares 2 2 13 4 6" xfId="16837" xr:uid="{94FB1D92-19FC-4F92-B4D8-D0D15308CF08}"/>
    <cellStyle name="Millares 2 2 13 4 7" xfId="16838" xr:uid="{B61644EB-F4A1-4DCD-9F50-31614F8C2AB9}"/>
    <cellStyle name="Millares 2 2 13 4 8" xfId="16839" xr:uid="{1F902F60-98B7-4FB0-A618-23874DCB089B}"/>
    <cellStyle name="Millares 2 2 13 4 9" xfId="16840" xr:uid="{055D3057-8A15-4ABA-BA6F-7D4F5F62EFFE}"/>
    <cellStyle name="Millares 2 2 13 4_Margen" xfId="42663" xr:uid="{722848C0-ED38-479E-A780-00C81E8E9CC6}"/>
    <cellStyle name="Millares 2 2 13 5" xfId="16841" xr:uid="{D9D41F9C-201F-4302-805E-AF9986875987}"/>
    <cellStyle name="Millares 2 2 13 5 10" xfId="16842" xr:uid="{6F35E32C-20DB-4863-92E8-BDF6D2AC233D}"/>
    <cellStyle name="Millares 2 2 13 5 11" xfId="16843" xr:uid="{97999F26-3EF3-467B-B228-8DA502A2EC3E}"/>
    <cellStyle name="Millares 2 2 13 5 12" xfId="16844" xr:uid="{4B97F8D3-4719-4C9E-B2A7-E3555C5E1CF3}"/>
    <cellStyle name="Millares 2 2 13 5 13" xfId="16845" xr:uid="{46A59FD9-25A7-48A7-9A33-E2F0DD0DA175}"/>
    <cellStyle name="Millares 2 2 13 5 14" xfId="16846" xr:uid="{475F0F1B-C318-43F7-9A51-5A6BF5C3CA15}"/>
    <cellStyle name="Millares 2 2 13 5 15" xfId="16847" xr:uid="{491499B6-CA00-4A61-93A0-D8F5A4498712}"/>
    <cellStyle name="Millares 2 2 13 5 16" xfId="16848" xr:uid="{2AB725DD-FE66-4D31-B16F-E91956B0FE3E}"/>
    <cellStyle name="Millares 2 2 13 5 17" xfId="16849" xr:uid="{A5C9FFCC-0D0B-48C6-BD07-EC07E4ECC195}"/>
    <cellStyle name="Millares 2 2 13 5 2" xfId="16850" xr:uid="{9A9E95B2-479D-4A6A-B9EF-567C47FD381E}"/>
    <cellStyle name="Millares 2 2 13 5 3" xfId="16851" xr:uid="{CD0CD953-EA8C-49FC-854F-3F9264D0EEFE}"/>
    <cellStyle name="Millares 2 2 13 5 4" xfId="16852" xr:uid="{91A6DF69-5458-4D56-BC3D-5BE47AE004B8}"/>
    <cellStyle name="Millares 2 2 13 5 5" xfId="16853" xr:uid="{3D98FAD4-9302-44DC-A524-AB6D13C6AA6C}"/>
    <cellStyle name="Millares 2 2 13 5 6" xfId="16854" xr:uid="{0456B687-1CBF-4F0E-8FD4-3A6323E5191B}"/>
    <cellStyle name="Millares 2 2 13 5 7" xfId="16855" xr:uid="{FF970802-599A-4D8C-A2BE-8ACD99023D66}"/>
    <cellStyle name="Millares 2 2 13 5 8" xfId="16856" xr:uid="{43D0174F-BA1E-4AE6-926F-6728507A60C4}"/>
    <cellStyle name="Millares 2 2 13 5 9" xfId="16857" xr:uid="{B1F4133F-595A-4604-A829-4A900ED74EA5}"/>
    <cellStyle name="Millares 2 2 13 5_Margen" xfId="42664" xr:uid="{580601E3-FE17-403B-9B74-E1FFFE045FBD}"/>
    <cellStyle name="Millares 2 2 13 6" xfId="16858" xr:uid="{60A4E074-5CA1-46FA-AC55-F979E0889ACF}"/>
    <cellStyle name="Millares 2 2 13 6 10" xfId="16859" xr:uid="{706D0730-9853-4E47-BC66-62A54C6DF21E}"/>
    <cellStyle name="Millares 2 2 13 6 11" xfId="16860" xr:uid="{10E057B3-2EA2-4511-9C2B-4096F4291EEA}"/>
    <cellStyle name="Millares 2 2 13 6 12" xfId="16861" xr:uid="{8174BEB3-2C70-49D8-BFE3-7FDCEE79FEE6}"/>
    <cellStyle name="Millares 2 2 13 6 13" xfId="16862" xr:uid="{B35FA9E6-9094-49D8-BD46-FC8FEE11FADE}"/>
    <cellStyle name="Millares 2 2 13 6 14" xfId="16863" xr:uid="{F165FF36-3C7F-4121-859C-FAA847C1EBD2}"/>
    <cellStyle name="Millares 2 2 13 6 15" xfId="16864" xr:uid="{EE0894FF-1211-4C23-9370-78BF51950855}"/>
    <cellStyle name="Millares 2 2 13 6 16" xfId="16865" xr:uid="{12F58AC7-6C32-4224-8311-B85023B97F2F}"/>
    <cellStyle name="Millares 2 2 13 6 17" xfId="16866" xr:uid="{165B560C-7CC8-4C0C-910A-480F827ED5CD}"/>
    <cellStyle name="Millares 2 2 13 6 2" xfId="16867" xr:uid="{3FE03602-FD21-46E7-8D8E-683A193D537E}"/>
    <cellStyle name="Millares 2 2 13 6 3" xfId="16868" xr:uid="{20315150-170B-460D-85C5-B1F233DB0A6D}"/>
    <cellStyle name="Millares 2 2 13 6 4" xfId="16869" xr:uid="{05EE26D6-7232-4A7B-B738-233DF39ABCF8}"/>
    <cellStyle name="Millares 2 2 13 6 5" xfId="16870" xr:uid="{5979F3BD-87B0-47C8-99C5-A6E4C74CCBA8}"/>
    <cellStyle name="Millares 2 2 13 6 6" xfId="16871" xr:uid="{6F5D1238-CCAD-4C6A-8B50-3D19AD82594E}"/>
    <cellStyle name="Millares 2 2 13 6 7" xfId="16872" xr:uid="{408B7FAF-4C1F-44C2-B2C5-E6CAD534F091}"/>
    <cellStyle name="Millares 2 2 13 6 8" xfId="16873" xr:uid="{5EF874C4-443A-4CFC-8C38-6F21D16764D9}"/>
    <cellStyle name="Millares 2 2 13 6 9" xfId="16874" xr:uid="{73C34874-0825-42DB-B8CF-A9BCE363FCED}"/>
    <cellStyle name="Millares 2 2 13 6_Margen" xfId="42665" xr:uid="{0A0925B0-E065-4080-BC0A-1F45AF2E96D9}"/>
    <cellStyle name="Millares 2 2 13 7" xfId="16875" xr:uid="{7B105831-C735-4700-AE19-1BB8829C951F}"/>
    <cellStyle name="Millares 2 2 13 7 10" xfId="16876" xr:uid="{235E3762-957F-4131-BAC1-92725900B8BE}"/>
    <cellStyle name="Millares 2 2 13 7 11" xfId="16877" xr:uid="{6A426578-4293-4D55-AB7A-6641435DA619}"/>
    <cellStyle name="Millares 2 2 13 7 12" xfId="16878" xr:uid="{A0340489-5356-4901-B2E2-073D19739C1F}"/>
    <cellStyle name="Millares 2 2 13 7 13" xfId="16879" xr:uid="{0ABFDA39-A12F-4AB2-A519-0D1815F1DB38}"/>
    <cellStyle name="Millares 2 2 13 7 14" xfId="16880" xr:uid="{5F070C28-DEBB-4ABE-B44B-446970B50DC9}"/>
    <cellStyle name="Millares 2 2 13 7 15" xfId="16881" xr:uid="{22DE93DA-6DC3-46F3-8F0E-FB038B67BC30}"/>
    <cellStyle name="Millares 2 2 13 7 16" xfId="16882" xr:uid="{D5145795-4C7B-4F84-BF2F-2421B5ECA151}"/>
    <cellStyle name="Millares 2 2 13 7 17" xfId="16883" xr:uid="{79D2025C-A451-47E1-9290-A1F099AA391C}"/>
    <cellStyle name="Millares 2 2 13 7 2" xfId="16884" xr:uid="{68635C91-D278-488C-9E04-874CA7BD94DA}"/>
    <cellStyle name="Millares 2 2 13 7 3" xfId="16885" xr:uid="{FB247182-F3DE-4851-A6C5-7C2FC60D49BC}"/>
    <cellStyle name="Millares 2 2 13 7 4" xfId="16886" xr:uid="{92A60B44-C0A1-4BEA-B1B1-4F12A8996AFC}"/>
    <cellStyle name="Millares 2 2 13 7 5" xfId="16887" xr:uid="{3726538D-241F-4606-848B-F2159035364A}"/>
    <cellStyle name="Millares 2 2 13 7 6" xfId="16888" xr:uid="{2801A21B-799B-4565-B063-5707367E7D63}"/>
    <cellStyle name="Millares 2 2 13 7 7" xfId="16889" xr:uid="{C58FBF96-A75A-4F6F-BD2F-843EEC47F1B2}"/>
    <cellStyle name="Millares 2 2 13 7 8" xfId="16890" xr:uid="{03A2EF25-12AD-4164-9AE0-E414ECBE7C62}"/>
    <cellStyle name="Millares 2 2 13 7 9" xfId="16891" xr:uid="{C9F64B8F-CE29-47DB-A87C-A339C1F87CC6}"/>
    <cellStyle name="Millares 2 2 13 7_Hoja1" xfId="16892" xr:uid="{E0141BF2-DE78-4D72-A7A7-AE7EC894764A}"/>
    <cellStyle name="Millares 2 2 13 8" xfId="16893" xr:uid="{F6EA4075-DBEC-4162-BAE3-CF903204C559}"/>
    <cellStyle name="Millares 2 2 13 8 10" xfId="16894" xr:uid="{FE5180F1-0BA6-4E60-B78A-A17A23D513DA}"/>
    <cellStyle name="Millares 2 2 13 8 11" xfId="16895" xr:uid="{1085EC13-B5B2-4FDC-A040-233AAF7B8DED}"/>
    <cellStyle name="Millares 2 2 13 8 12" xfId="16896" xr:uid="{904D67BC-E871-40F4-8709-09FF62857B3C}"/>
    <cellStyle name="Millares 2 2 13 8 13" xfId="16897" xr:uid="{E12EFB66-6C99-4D5A-9CAD-0D173CB832E0}"/>
    <cellStyle name="Millares 2 2 13 8 14" xfId="16898" xr:uid="{AB45ABEA-D4E5-4E5C-900D-08AC6C97F078}"/>
    <cellStyle name="Millares 2 2 13 8 15" xfId="16899" xr:uid="{83D70764-8B06-40A7-A112-B3CC6012A416}"/>
    <cellStyle name="Millares 2 2 13 8 16" xfId="16900" xr:uid="{BD9E2EBC-106A-4AA9-A4A6-1D37A60B8274}"/>
    <cellStyle name="Millares 2 2 13 8 17" xfId="16901" xr:uid="{D7B2A59B-9802-4443-B187-24E3C0D733FF}"/>
    <cellStyle name="Millares 2 2 13 8 2" xfId="16902" xr:uid="{7B6E9904-9372-402B-A2CD-F3D9A66E4C8E}"/>
    <cellStyle name="Millares 2 2 13 8 3" xfId="16903" xr:uid="{13249950-1CAA-4BA2-9486-FC9E544004EC}"/>
    <cellStyle name="Millares 2 2 13 8 4" xfId="16904" xr:uid="{7E1BD22B-C014-4D9B-B1B5-E7AF8172B4FE}"/>
    <cellStyle name="Millares 2 2 13 8 5" xfId="16905" xr:uid="{F8D78D84-EF73-493F-9F2A-DDFA012D50A6}"/>
    <cellStyle name="Millares 2 2 13 8 6" xfId="16906" xr:uid="{23F067B7-9067-41D0-8DAD-530EDBF3E5AA}"/>
    <cellStyle name="Millares 2 2 13 8 7" xfId="16907" xr:uid="{4709FF0B-5AD8-488D-A4F4-0E0E0FFCDDE8}"/>
    <cellStyle name="Millares 2 2 13 8 8" xfId="16908" xr:uid="{77F1484B-40B0-4CD3-86B7-0AE4FF9E64C8}"/>
    <cellStyle name="Millares 2 2 13 8 9" xfId="16909" xr:uid="{39128FB2-4197-4A8F-9149-36C682ECCD64}"/>
    <cellStyle name="Millares 2 2 13 8_Hoja1" xfId="16910" xr:uid="{EF0D3861-7F13-404A-9EAB-946713BF3571}"/>
    <cellStyle name="Millares 2 2 13 9" xfId="16911" xr:uid="{D0230BE1-28D7-4AF4-AD01-497AF2F1D04C}"/>
    <cellStyle name="Millares 2 2 13 9 2" xfId="16912" xr:uid="{7547B45D-83A1-4924-AB27-D5D141A8DE7D}"/>
    <cellStyle name="Millares 2 2 13 9_Hoja1" xfId="16913" xr:uid="{33391424-33A1-442E-B072-98290843A35C}"/>
    <cellStyle name="Millares 2 2 13_Margen" xfId="42666" xr:uid="{E3103399-4A60-491E-81F1-D51527FE595B}"/>
    <cellStyle name="Millares 2 2 14" xfId="16914" xr:uid="{A9D5E54E-FA47-457C-BB2A-971A08B393CC}"/>
    <cellStyle name="Millares 2 2 14 10" xfId="16915" xr:uid="{83165CD3-0ABB-4BA1-89CC-06E5743B24B2}"/>
    <cellStyle name="Millares 2 2 14 11" xfId="16916" xr:uid="{513FBD17-B607-4001-8D68-0FF2941A7AA4}"/>
    <cellStyle name="Millares 2 2 14 12" xfId="16917" xr:uid="{EDF25909-4222-4B4D-9A0B-B629A12B52ED}"/>
    <cellStyle name="Millares 2 2 14 13" xfId="16918" xr:uid="{EF763508-ABAA-49CB-9A95-A7B877AA29AE}"/>
    <cellStyle name="Millares 2 2 14 14" xfId="16919" xr:uid="{3922BF34-84D9-4B65-B9D3-52D753025AF4}"/>
    <cellStyle name="Millares 2 2 14 15" xfId="16920" xr:uid="{5A6F74B9-5442-4F43-AE47-E7169B0334CA}"/>
    <cellStyle name="Millares 2 2 14 16" xfId="16921" xr:uid="{A76E428F-6051-4DEC-A0F7-6F06A9915592}"/>
    <cellStyle name="Millares 2 2 14 17" xfId="16922" xr:uid="{EBEB803C-D793-4B30-98AC-48D89403371E}"/>
    <cellStyle name="Millares 2 2 14 18" xfId="16923" xr:uid="{03935575-2760-436F-8318-F76E145FD2A4}"/>
    <cellStyle name="Millares 2 2 14 19" xfId="16924" xr:uid="{F009A635-BDCD-4D96-BA85-0EF9AEDE46C8}"/>
    <cellStyle name="Millares 2 2 14 2" xfId="16925" xr:uid="{3F50FB68-6B50-4FDC-A57E-D56264DE8655}"/>
    <cellStyle name="Millares 2 2 14 2 2" xfId="16926" xr:uid="{809CA8EC-EF58-4417-AC38-347BB19AC808}"/>
    <cellStyle name="Millares 2 2 14 2_Hoja1" xfId="16927" xr:uid="{8C479AE2-FCF4-429A-978D-EFE91A7D5F0D}"/>
    <cellStyle name="Millares 2 2 14 20" xfId="16928" xr:uid="{64CF794F-FC4F-47AF-99FF-7F2C014C7C4F}"/>
    <cellStyle name="Millares 2 2 14 21" xfId="16929" xr:uid="{5CF386D6-B860-479C-AD63-952D3A133CB2}"/>
    <cellStyle name="Millares 2 2 14 22" xfId="16930" xr:uid="{06B167FE-AA3D-45D9-9673-1166BDCC19FE}"/>
    <cellStyle name="Millares 2 2 14 23" xfId="16931" xr:uid="{F7C58223-1790-4ADB-99A3-4BE7F545C141}"/>
    <cellStyle name="Millares 2 2 14 24" xfId="16932" xr:uid="{C8173049-1D50-41C7-A293-C489C64BA3C0}"/>
    <cellStyle name="Millares 2 2 14 25" xfId="16933" xr:uid="{DE6EC252-3A1E-4E8E-B5C5-DBA3BEDE4FB0}"/>
    <cellStyle name="Millares 2 2 14 26" xfId="16934" xr:uid="{A41724B5-3F71-45F4-894E-B6025673A9BE}"/>
    <cellStyle name="Millares 2 2 14 27" xfId="16935" xr:uid="{BC5E87C8-17B6-45B9-8FF8-B6DEB0B033D0}"/>
    <cellStyle name="Millares 2 2 14 28" xfId="16936" xr:uid="{A2896BDB-B536-4A9F-81E8-64078FED6750}"/>
    <cellStyle name="Millares 2 2 14 29" xfId="16937" xr:uid="{FBD69515-E7B0-41DA-939A-898C3C86223C}"/>
    <cellStyle name="Millares 2 2 14 3" xfId="16938" xr:uid="{F064E4C1-7C02-4190-AE3E-7EAC6BBED3E4}"/>
    <cellStyle name="Millares 2 2 14 30" xfId="16939" xr:uid="{D581105A-9BF5-45C1-92BA-98E35238D116}"/>
    <cellStyle name="Millares 2 2 14 31" xfId="16940" xr:uid="{A387FF41-15EF-4331-9F5C-8AF85B3F9522}"/>
    <cellStyle name="Millares 2 2 14 4" xfId="16941" xr:uid="{918C8A66-CB98-48C5-8D67-1F49BBCCC831}"/>
    <cellStyle name="Millares 2 2 14 5" xfId="16942" xr:uid="{BBF63CFE-BCCC-4876-AEEB-8C95334A4E9D}"/>
    <cellStyle name="Millares 2 2 14 6" xfId="16943" xr:uid="{588B3D12-B944-47AF-B164-84AFE31131CD}"/>
    <cellStyle name="Millares 2 2 14 7" xfId="16944" xr:uid="{72646C6E-1107-4C62-90F0-83C23FA98DCA}"/>
    <cellStyle name="Millares 2 2 14 8" xfId="16945" xr:uid="{4303F275-E7F4-4678-95DD-A5495D0F3A6A}"/>
    <cellStyle name="Millares 2 2 14 9" xfId="16946" xr:uid="{5202AE71-761B-4E3C-9937-3C3DEA555EEA}"/>
    <cellStyle name="Millares 2 2 14_Hoja1" xfId="16947" xr:uid="{8CE45087-5109-4CED-AA4C-DFEC348F0141}"/>
    <cellStyle name="Millares 2 2 15" xfId="16948" xr:uid="{2D6018E3-EB0A-4969-9397-03C88507E9B9}"/>
    <cellStyle name="Millares 2 2 15 10" xfId="16949" xr:uid="{8430C953-E18D-4C29-8089-C488D2463B7D}"/>
    <cellStyle name="Millares 2 2 15 11" xfId="16950" xr:uid="{5EE8AF17-6754-46D0-A36E-18A2D8F517F5}"/>
    <cellStyle name="Millares 2 2 15 12" xfId="16951" xr:uid="{7D6FFB9D-649E-44BA-B7AA-30D79F8A4A99}"/>
    <cellStyle name="Millares 2 2 15 13" xfId="16952" xr:uid="{BD7115A5-A447-405E-9738-9BB6D61DEFDF}"/>
    <cellStyle name="Millares 2 2 15 14" xfId="16953" xr:uid="{6822D35A-CC5F-496D-A7D7-3BC55FD2EF49}"/>
    <cellStyle name="Millares 2 2 15 15" xfId="16954" xr:uid="{5F627DAF-C5F9-4961-A770-328A71FB5B0A}"/>
    <cellStyle name="Millares 2 2 15 16" xfId="16955" xr:uid="{35F182CC-0C6A-4815-B480-415DA250DB65}"/>
    <cellStyle name="Millares 2 2 15 17" xfId="16956" xr:uid="{AFD16ABA-C270-4680-AACB-4D4685948EBD}"/>
    <cellStyle name="Millares 2 2 15 18" xfId="16957" xr:uid="{282C7969-2AD4-41FD-A91F-6036B069900F}"/>
    <cellStyle name="Millares 2 2 15 19" xfId="16958" xr:uid="{C28E3468-5E3D-4102-8007-5FE774F86072}"/>
    <cellStyle name="Millares 2 2 15 2" xfId="16959" xr:uid="{719109C4-D24F-4C83-BB50-BBAB9B93AE7E}"/>
    <cellStyle name="Millares 2 2 15 2 2" xfId="16960" xr:uid="{561DBA1B-1D4C-4A74-82D2-4B474A5BA044}"/>
    <cellStyle name="Millares 2 2 15 2_Hoja1" xfId="16961" xr:uid="{F9513B55-CB30-4869-B102-B0492313C4BA}"/>
    <cellStyle name="Millares 2 2 15 20" xfId="16962" xr:uid="{6682E965-B560-4D46-8B09-0AFCB62F3934}"/>
    <cellStyle name="Millares 2 2 15 21" xfId="16963" xr:uid="{22CF0026-334C-4645-9549-364FDE7C36D4}"/>
    <cellStyle name="Millares 2 2 15 22" xfId="16964" xr:uid="{AA86D57F-F520-42FA-9B9E-9B966D99BF96}"/>
    <cellStyle name="Millares 2 2 15 23" xfId="16965" xr:uid="{922A8E9B-0CB3-4924-8E14-CDD55573C2A6}"/>
    <cellStyle name="Millares 2 2 15 24" xfId="16966" xr:uid="{6A5DF7F1-49BA-4D79-AE3E-07936FACFDDF}"/>
    <cellStyle name="Millares 2 2 15 25" xfId="16967" xr:uid="{A0427C03-5427-4866-8ED7-F5FFF8D7B9FB}"/>
    <cellStyle name="Millares 2 2 15 26" xfId="16968" xr:uid="{A90D6942-567F-4829-92D8-E88F2C02711B}"/>
    <cellStyle name="Millares 2 2 15 27" xfId="16969" xr:uid="{9915938D-7CF7-4B20-9F8D-4E997DCEB0D1}"/>
    <cellStyle name="Millares 2 2 15 28" xfId="16970" xr:uid="{C7D033D1-8C98-4DA7-A5B3-7C98E5534775}"/>
    <cellStyle name="Millares 2 2 15 29" xfId="16971" xr:uid="{AF70902D-D64C-494C-A6C0-57F73C6FB919}"/>
    <cellStyle name="Millares 2 2 15 3" xfId="16972" xr:uid="{14B99FD6-6930-4321-8EB4-4E0C641FFFB7}"/>
    <cellStyle name="Millares 2 2 15 30" xfId="16973" xr:uid="{167A1380-F728-41F7-AFC2-429DF02DCBFC}"/>
    <cellStyle name="Millares 2 2 15 31" xfId="16974" xr:uid="{290E8E1A-9D9A-435B-B6DB-9023FDF8D41F}"/>
    <cellStyle name="Millares 2 2 15 4" xfId="16975" xr:uid="{2D7F1218-E11F-4823-8B0D-83865E0F6435}"/>
    <cellStyle name="Millares 2 2 15 5" xfId="16976" xr:uid="{CB6DF4C9-FD16-4B94-BEF3-363C1BADB70E}"/>
    <cellStyle name="Millares 2 2 15 6" xfId="16977" xr:uid="{2ED0A733-3E0D-45E2-ABE5-8F7CBE1DAD4E}"/>
    <cellStyle name="Millares 2 2 15 7" xfId="16978" xr:uid="{234C925A-1973-485E-9762-F185C8FA3CB9}"/>
    <cellStyle name="Millares 2 2 15 8" xfId="16979" xr:uid="{C49828D3-9B73-4D1C-959D-F17FBCF07DEE}"/>
    <cellStyle name="Millares 2 2 15 9" xfId="16980" xr:uid="{2CB4E846-C9F9-4D12-BF5D-D0572E47C452}"/>
    <cellStyle name="Millares 2 2 15_Hoja1" xfId="16981" xr:uid="{1CEB3083-7A91-4C8D-A72F-A7C05743BDAB}"/>
    <cellStyle name="Millares 2 2 16" xfId="16982" xr:uid="{1E7E0B09-5F62-4F18-8AD1-C0191436B53D}"/>
    <cellStyle name="Millares 2 2 16 10" xfId="16983" xr:uid="{F3217C20-7B7F-4D8E-A012-DE2B524955F6}"/>
    <cellStyle name="Millares 2 2 16 11" xfId="16984" xr:uid="{D1238635-1E8A-45EF-865D-E8A79E1285DA}"/>
    <cellStyle name="Millares 2 2 16 12" xfId="16985" xr:uid="{647A02D8-E46D-458A-BA63-62BA80AEB53B}"/>
    <cellStyle name="Millares 2 2 16 13" xfId="16986" xr:uid="{2EF08B12-B80C-482D-8B06-F3FADBA45AAA}"/>
    <cellStyle name="Millares 2 2 16 14" xfId="16987" xr:uid="{96479BBF-3BDE-40D7-A25B-1CA18B424414}"/>
    <cellStyle name="Millares 2 2 16 15" xfId="16988" xr:uid="{FF56E0C2-A57A-4F7F-AD51-8B814E9AF221}"/>
    <cellStyle name="Millares 2 2 16 16" xfId="16989" xr:uid="{F01A2315-D2DD-49E2-B797-128C8931514D}"/>
    <cellStyle name="Millares 2 2 16 17" xfId="16990" xr:uid="{792DF11E-4368-41CF-9F5E-D8D454E24BC0}"/>
    <cellStyle name="Millares 2 2 16 18" xfId="16991" xr:uid="{84DA8A60-63A8-4555-B449-DBDB66588A01}"/>
    <cellStyle name="Millares 2 2 16 19" xfId="16992" xr:uid="{0FA9CCD4-2584-4188-87BD-166D670E8604}"/>
    <cellStyle name="Millares 2 2 16 2" xfId="16993" xr:uid="{35FD0763-2C91-4A65-8CB3-10AF6076740D}"/>
    <cellStyle name="Millares 2 2 16 20" xfId="16994" xr:uid="{DF2AFE1B-B48C-4B2A-B4EB-7795B8E6394C}"/>
    <cellStyle name="Millares 2 2 16 21" xfId="16995" xr:uid="{F7459D2E-F5F7-4BFC-B3A3-0FD3129EBF61}"/>
    <cellStyle name="Millares 2 2 16 22" xfId="16996" xr:uid="{1C4C6D82-8351-4D6A-8CE6-4A7FE993D856}"/>
    <cellStyle name="Millares 2 2 16 23" xfId="16997" xr:uid="{C57C54C8-28A6-45A9-83EA-915B0A9FE1C3}"/>
    <cellStyle name="Millares 2 2 16 24" xfId="16998" xr:uid="{FCF070A3-C494-4E46-870C-4A65DBBBAAD2}"/>
    <cellStyle name="Millares 2 2 16 25" xfId="16999" xr:uid="{69451261-79BF-409E-80D4-4F5B7E349D2B}"/>
    <cellStyle name="Millares 2 2 16 26" xfId="17000" xr:uid="{DA4679A2-F1DB-4D2B-9983-13F93E22D220}"/>
    <cellStyle name="Millares 2 2 16 27" xfId="17001" xr:uid="{F955CFC5-6120-4510-8628-A6C36E0A2B41}"/>
    <cellStyle name="Millares 2 2 16 28" xfId="17002" xr:uid="{84B90EBA-B281-44EE-8D77-8F60A27E8278}"/>
    <cellStyle name="Millares 2 2 16 29" xfId="17003" xr:uid="{65239D01-DD91-4BEF-8BC0-189167323644}"/>
    <cellStyle name="Millares 2 2 16 3" xfId="17004" xr:uid="{198D4482-C46C-4E94-A12E-A3C12D2C622D}"/>
    <cellStyle name="Millares 2 2 16 30" xfId="17005" xr:uid="{82CC4ABF-7EEB-47AA-8E3A-9BD648652883}"/>
    <cellStyle name="Millares 2 2 16 31" xfId="17006" xr:uid="{A289FE94-B4C4-423D-9554-B278D5BE0B46}"/>
    <cellStyle name="Millares 2 2 16 32" xfId="17007" xr:uid="{17A215A9-CAE9-4818-B9C2-E3109D32A88E}"/>
    <cellStyle name="Millares 2 2 16 33" xfId="17008" xr:uid="{846AA912-2A87-44D9-86F9-FBEB8574BCE9}"/>
    <cellStyle name="Millares 2 2 16 34" xfId="17009" xr:uid="{0ED4C26D-F581-48C1-8196-91850D4DBE9C}"/>
    <cellStyle name="Millares 2 2 16 4" xfId="17010" xr:uid="{3D52FA26-14C7-48DF-AF76-DC99A1875825}"/>
    <cellStyle name="Millares 2 2 16 5" xfId="17011" xr:uid="{B74004DA-7936-4CE4-8EA6-0B71DF0A665C}"/>
    <cellStyle name="Millares 2 2 16 5 2" xfId="17012" xr:uid="{A6313706-4873-42A3-A517-53A3E8235251}"/>
    <cellStyle name="Millares 2 2 16 5_Hoja1" xfId="17013" xr:uid="{A48339CF-3597-499E-843D-A717B0D5F63F}"/>
    <cellStyle name="Millares 2 2 16 6" xfId="17014" xr:uid="{84D9D4F0-47F3-4657-8AAA-4DBA19C8DB77}"/>
    <cellStyle name="Millares 2 2 16 7" xfId="17015" xr:uid="{54C39700-CA08-48E7-9B74-9B74044B17BA}"/>
    <cellStyle name="Millares 2 2 16 8" xfId="17016" xr:uid="{AB4030AB-D1F2-4E0E-8946-506D1DF562E9}"/>
    <cellStyle name="Millares 2 2 16 9" xfId="17017" xr:uid="{00B42D9D-8823-40B1-B703-ED7267BA8E53}"/>
    <cellStyle name="Millares 2 2 16_Hoja1" xfId="17018" xr:uid="{D2A2C7C6-1A1D-4C77-BA76-FC15EC23B7C8}"/>
    <cellStyle name="Millares 2 2 17" xfId="17019" xr:uid="{8EF1D081-088B-48D7-B859-450FF227EA9B}"/>
    <cellStyle name="Millares 2 2 17 10" xfId="17020" xr:uid="{533422DC-89A8-4506-A296-46A03CD8DA1C}"/>
    <cellStyle name="Millares 2 2 17 11" xfId="17021" xr:uid="{40FF8011-256A-4FE2-9736-2EC3083592D1}"/>
    <cellStyle name="Millares 2 2 17 12" xfId="17022" xr:uid="{DECEBBEE-E4A8-474E-AD01-2C70F89E2DC2}"/>
    <cellStyle name="Millares 2 2 17 13" xfId="17023" xr:uid="{BDF34410-9D80-4DF2-9331-A35D7F4BC810}"/>
    <cellStyle name="Millares 2 2 17 14" xfId="17024" xr:uid="{8D877D45-E59B-40C2-96D1-DC12A7588252}"/>
    <cellStyle name="Millares 2 2 17 15" xfId="17025" xr:uid="{C0EB3022-7C1B-4CB1-B6E7-013920362AA1}"/>
    <cellStyle name="Millares 2 2 17 16" xfId="17026" xr:uid="{EA32A085-095A-43B3-996E-6C9BA5F4760F}"/>
    <cellStyle name="Millares 2 2 17 17" xfId="17027" xr:uid="{10E69583-9CD3-4BBC-B6AF-40987979F337}"/>
    <cellStyle name="Millares 2 2 17 18" xfId="17028" xr:uid="{8B1FC6C3-87ED-40DB-9519-A0F52F473CD3}"/>
    <cellStyle name="Millares 2 2 17 19" xfId="17029" xr:uid="{EC3AECEC-440D-4343-897F-AEB85AB14BEA}"/>
    <cellStyle name="Millares 2 2 17 2" xfId="17030" xr:uid="{C6533A03-1881-4022-9593-9A447446FD89}"/>
    <cellStyle name="Millares 2 2 17 2 2" xfId="17031" xr:uid="{BC440A5C-8875-4CB1-8EA4-63F66F9FFD2E}"/>
    <cellStyle name="Millares 2 2 17 2_Hoja1" xfId="17032" xr:uid="{311AA02D-E189-461F-8786-FD98DFDB26CF}"/>
    <cellStyle name="Millares 2 2 17 20" xfId="17033" xr:uid="{632DF9E3-C5D1-44E3-AF44-AC87BAFFB905}"/>
    <cellStyle name="Millares 2 2 17 21" xfId="17034" xr:uid="{5E40A64D-124A-42F3-84FF-AF34D1C8DC9C}"/>
    <cellStyle name="Millares 2 2 17 22" xfId="17035" xr:uid="{89F840F6-CFD8-4344-B442-B5D36C24EC96}"/>
    <cellStyle name="Millares 2 2 17 23" xfId="17036" xr:uid="{78453B21-F483-474D-A4D3-3B6C62993EC8}"/>
    <cellStyle name="Millares 2 2 17 24" xfId="17037" xr:uid="{203C9A5C-0EC1-4A9B-83A4-7E509B9FEF8A}"/>
    <cellStyle name="Millares 2 2 17 25" xfId="17038" xr:uid="{E70FA228-65BA-41E5-ADB2-76CC12402132}"/>
    <cellStyle name="Millares 2 2 17 26" xfId="17039" xr:uid="{5C090BE6-E30D-4338-B907-5B8564C409E4}"/>
    <cellStyle name="Millares 2 2 17 27" xfId="17040" xr:uid="{83A217A7-5EBA-4355-B702-E8B4F24A3B69}"/>
    <cellStyle name="Millares 2 2 17 28" xfId="17041" xr:uid="{23A57E7A-DF9C-447E-BFD2-849D0DAE6EF2}"/>
    <cellStyle name="Millares 2 2 17 29" xfId="17042" xr:uid="{04486D27-AF49-480D-A8E0-CB5FAFBA557C}"/>
    <cellStyle name="Millares 2 2 17 3" xfId="17043" xr:uid="{78354C28-2AB0-4AA2-8978-2FF81856FC2C}"/>
    <cellStyle name="Millares 2 2 17 30" xfId="17044" xr:uid="{D7CD0771-1CEF-4E5B-8269-3462934EA296}"/>
    <cellStyle name="Millares 2 2 17 31" xfId="17045" xr:uid="{8CEBFC63-B2A2-454C-B8EE-D0E6CC099E9A}"/>
    <cellStyle name="Millares 2 2 17 4" xfId="17046" xr:uid="{7991C07E-878F-4661-B07E-8AEC22E0909D}"/>
    <cellStyle name="Millares 2 2 17 5" xfId="17047" xr:uid="{3DCAA71A-1529-491D-9FDF-5B57E40C0A46}"/>
    <cellStyle name="Millares 2 2 17 6" xfId="17048" xr:uid="{81F9B77B-EE18-4DB0-9B86-A3813F96C3A3}"/>
    <cellStyle name="Millares 2 2 17 7" xfId="17049" xr:uid="{85F6F3D7-5CF1-45C2-81BF-8C702651C76B}"/>
    <cellStyle name="Millares 2 2 17 8" xfId="17050" xr:uid="{E2FB7F55-A976-488C-97F2-0E05740091AE}"/>
    <cellStyle name="Millares 2 2 17 9" xfId="17051" xr:uid="{594D30C7-4BC0-4FB5-B6FA-569C0F2F941D}"/>
    <cellStyle name="Millares 2 2 17_Hoja1" xfId="17052" xr:uid="{5B8B0323-5F05-4ECF-A6D8-F2FA2D6F5625}"/>
    <cellStyle name="Millares 2 2 18" xfId="17053" xr:uid="{D84BD618-54A9-460D-885E-529D40B5D1BD}"/>
    <cellStyle name="Millares 2 2 18 10" xfId="17054" xr:uid="{B06EF21F-5D91-41E8-9275-29CD6C5689F1}"/>
    <cellStyle name="Millares 2 2 18 11" xfId="17055" xr:uid="{AC66A31B-C418-44A6-BF3F-6B32AAAC0855}"/>
    <cellStyle name="Millares 2 2 18 12" xfId="17056" xr:uid="{FECD669A-6012-44DD-ABCA-99AB5173DD9B}"/>
    <cellStyle name="Millares 2 2 18 13" xfId="17057" xr:uid="{EBAE14E6-00AE-48D8-98D9-C8AB94ED835A}"/>
    <cellStyle name="Millares 2 2 18 14" xfId="17058" xr:uid="{C1D41DC4-1A50-4D19-99E8-90A0F6B956A2}"/>
    <cellStyle name="Millares 2 2 18 15" xfId="17059" xr:uid="{1C0B9074-F879-439D-945F-7B4BFB5B1163}"/>
    <cellStyle name="Millares 2 2 18 16" xfId="17060" xr:uid="{3F596FDF-8ED2-47F3-BFB4-EBE87B0ABC2F}"/>
    <cellStyle name="Millares 2 2 18 17" xfId="17061" xr:uid="{8D83510F-1B93-4E26-BEF0-65EEB78EC6C2}"/>
    <cellStyle name="Millares 2 2 18 18" xfId="17062" xr:uid="{47AE5652-D35B-4FB5-8CBC-88284AAADF1A}"/>
    <cellStyle name="Millares 2 2 18 19" xfId="17063" xr:uid="{53928EFA-2EE9-4229-B33E-9E66C603A1AD}"/>
    <cellStyle name="Millares 2 2 18 2" xfId="17064" xr:uid="{F9D3234E-7EFA-40B2-A9DF-C5F9CFDC9886}"/>
    <cellStyle name="Millares 2 2 18 2 2" xfId="17065" xr:uid="{576809D4-6184-44C1-A5F0-9D7807AB0DA5}"/>
    <cellStyle name="Millares 2 2 18 2_Hoja1" xfId="17066" xr:uid="{D67EDF62-7EB1-43CB-96A5-755A90A99E7C}"/>
    <cellStyle name="Millares 2 2 18 20" xfId="17067" xr:uid="{AAE0DDBF-A1FA-40DB-BE1D-8A27097DF044}"/>
    <cellStyle name="Millares 2 2 18 21" xfId="17068" xr:uid="{EAB8DD5D-E32A-474A-960D-5B5D9880AA50}"/>
    <cellStyle name="Millares 2 2 18 22" xfId="17069" xr:uid="{B2B5569C-2C3E-4E00-8E45-D5C2456EFA3D}"/>
    <cellStyle name="Millares 2 2 18 23" xfId="17070" xr:uid="{B2450607-B39A-4F3D-8899-AC163415F539}"/>
    <cellStyle name="Millares 2 2 18 24" xfId="17071" xr:uid="{B08BA84B-C13D-4C5D-87A4-80BBA807BB34}"/>
    <cellStyle name="Millares 2 2 18 25" xfId="17072" xr:uid="{130AD50C-5E47-4299-B898-34A9DB00B01B}"/>
    <cellStyle name="Millares 2 2 18 26" xfId="17073" xr:uid="{AFA81665-3A36-4DCE-BD5A-50B0B04994EC}"/>
    <cellStyle name="Millares 2 2 18 27" xfId="17074" xr:uid="{85B45C77-47BB-4F0C-A10E-41BEE6628F19}"/>
    <cellStyle name="Millares 2 2 18 28" xfId="17075" xr:uid="{5592CB68-3523-4C73-BDB9-B92D13565BD6}"/>
    <cellStyle name="Millares 2 2 18 29" xfId="17076" xr:uid="{F35FB8B9-8330-4826-9A3A-2B2D47B7B53D}"/>
    <cellStyle name="Millares 2 2 18 3" xfId="17077" xr:uid="{31DF77D7-D962-4A34-B17A-B44703C3F5FA}"/>
    <cellStyle name="Millares 2 2 18 30" xfId="17078" xr:uid="{DB25DAB8-C993-4647-971C-F19A8DE52AA1}"/>
    <cellStyle name="Millares 2 2 18 31" xfId="17079" xr:uid="{8230713C-0454-4F8C-B6F7-1568C3F3AB50}"/>
    <cellStyle name="Millares 2 2 18 4" xfId="17080" xr:uid="{230CF725-ACB2-4899-8150-60AC71727E20}"/>
    <cellStyle name="Millares 2 2 18 5" xfId="17081" xr:uid="{DD544BD7-EDDE-43EB-8778-EF89FB1DFE12}"/>
    <cellStyle name="Millares 2 2 18 6" xfId="17082" xr:uid="{7D94A2DC-14EE-48E1-AE0D-6E1BB836EFEE}"/>
    <cellStyle name="Millares 2 2 18 7" xfId="17083" xr:uid="{8A22B8ED-BD2F-450C-B9C3-C9840A9ACEDE}"/>
    <cellStyle name="Millares 2 2 18 8" xfId="17084" xr:uid="{542BDE6A-479E-410B-BBFB-43299EC868F2}"/>
    <cellStyle name="Millares 2 2 18 9" xfId="17085" xr:uid="{16A91A7A-123E-421E-ABC9-0E7CB4E02A0E}"/>
    <cellStyle name="Millares 2 2 18_Hoja1" xfId="17086" xr:uid="{AFF53F7F-4170-4425-80C5-2648EDF60293}"/>
    <cellStyle name="Millares 2 2 19" xfId="17087" xr:uid="{230B7115-DEF0-4A53-82C4-9D718654D27F}"/>
    <cellStyle name="Millares 2 2 19 10" xfId="17088" xr:uid="{C1CB3CB4-5022-453C-8D93-DF35219130EA}"/>
    <cellStyle name="Millares 2 2 19 11" xfId="17089" xr:uid="{830DAF9A-D071-4406-9B3C-3C8955943D89}"/>
    <cellStyle name="Millares 2 2 19 12" xfId="17090" xr:uid="{9F134B6F-EDA3-46DB-A0B0-C53191EEDE2B}"/>
    <cellStyle name="Millares 2 2 19 13" xfId="17091" xr:uid="{B4A305B0-0D00-4F1D-AE48-462F3B9BF1C7}"/>
    <cellStyle name="Millares 2 2 19 14" xfId="17092" xr:uid="{9D143B47-D524-468D-866D-9C37C5BB19E7}"/>
    <cellStyle name="Millares 2 2 19 15" xfId="17093" xr:uid="{EAE3BEDC-B73F-4B32-8237-C145ED8D6779}"/>
    <cellStyle name="Millares 2 2 19 16" xfId="17094" xr:uid="{A134BF27-89CA-498A-A816-3DEE9F8EA878}"/>
    <cellStyle name="Millares 2 2 19 17" xfId="17095" xr:uid="{C984AB2B-894F-4AC4-A1D4-FFBB22990CF4}"/>
    <cellStyle name="Millares 2 2 19 18" xfId="17096" xr:uid="{6EC322A6-D2BE-4DDE-BD69-EE53B1C83932}"/>
    <cellStyle name="Millares 2 2 19 19" xfId="17097" xr:uid="{57AAD6FF-B78F-42C6-8A0E-D5C2970CC49C}"/>
    <cellStyle name="Millares 2 2 19 2" xfId="17098" xr:uid="{A9CFC5B8-16F5-437E-9B3A-C2B8A6BDAFD6}"/>
    <cellStyle name="Millares 2 2 19 2 2" xfId="17099" xr:uid="{C65F0754-743B-4F0B-BB74-A089A60A9E56}"/>
    <cellStyle name="Millares 2 2 19 2_Hoja1" xfId="17100" xr:uid="{7F36C88D-5073-4601-9D48-EA86587BD80D}"/>
    <cellStyle name="Millares 2 2 19 20" xfId="17101" xr:uid="{E5B3D05E-2AA3-4EFB-9E8C-886174503887}"/>
    <cellStyle name="Millares 2 2 19 21" xfId="17102" xr:uid="{8AA42CBC-27CD-4E7E-844E-FF5415E9B844}"/>
    <cellStyle name="Millares 2 2 19 22" xfId="17103" xr:uid="{58FF11AC-3E9C-4377-8B07-960D795BC79B}"/>
    <cellStyle name="Millares 2 2 19 23" xfId="17104" xr:uid="{CB59B8C4-2905-483B-A67D-133BD8A4FA3D}"/>
    <cellStyle name="Millares 2 2 19 24" xfId="17105" xr:uid="{ECB58A9A-A290-4681-A226-8CD5EB018CC8}"/>
    <cellStyle name="Millares 2 2 19 25" xfId="17106" xr:uid="{78E308FC-77AF-493D-9C58-C0513A720331}"/>
    <cellStyle name="Millares 2 2 19 26" xfId="17107" xr:uid="{FFD72271-945B-455C-A251-20CDD6CB6313}"/>
    <cellStyle name="Millares 2 2 19 27" xfId="17108" xr:uid="{0EACCF73-3BD8-44F1-99CA-9E463F76D170}"/>
    <cellStyle name="Millares 2 2 19 28" xfId="17109" xr:uid="{2D4ADF56-DA1F-4FEC-94CA-BE3994D086B7}"/>
    <cellStyle name="Millares 2 2 19 29" xfId="17110" xr:uid="{B5508EA6-4DCB-4A83-9840-44BC0398CC3C}"/>
    <cellStyle name="Millares 2 2 19 3" xfId="17111" xr:uid="{C21B1219-7EF6-4B4C-8E52-F25F4436A84C}"/>
    <cellStyle name="Millares 2 2 19 30" xfId="17112" xr:uid="{A2C5044E-6492-4C53-B495-422B04B75A05}"/>
    <cellStyle name="Millares 2 2 19 31" xfId="17113" xr:uid="{4A8C6DD6-6349-4145-A958-9147D739870F}"/>
    <cellStyle name="Millares 2 2 19 4" xfId="17114" xr:uid="{CD3A94E3-69B2-4591-86FE-B1033BB8CB4A}"/>
    <cellStyle name="Millares 2 2 19 5" xfId="17115" xr:uid="{45B8D472-A29C-4D16-A97C-E9C456A6DE3F}"/>
    <cellStyle name="Millares 2 2 19 6" xfId="17116" xr:uid="{06B7FF35-FDD8-49B3-BD64-8BE8A9B0106B}"/>
    <cellStyle name="Millares 2 2 19 7" xfId="17117" xr:uid="{5799CEBF-19AA-4833-827E-4064FFB5CEA1}"/>
    <cellStyle name="Millares 2 2 19 8" xfId="17118" xr:uid="{B7D1EEE6-F96C-47DC-8CE3-0E0FFFEEC94D}"/>
    <cellStyle name="Millares 2 2 19 9" xfId="17119" xr:uid="{6345FFAD-280F-49E1-AF52-04AF4FCC22EE}"/>
    <cellStyle name="Millares 2 2 19_Hoja1" xfId="17120" xr:uid="{761CFA62-C81D-433E-ABC9-D93CF11FDE59}"/>
    <cellStyle name="Millares 2 2 2" xfId="1621" xr:uid="{9F66F22C-4CDB-4FCA-9164-CDE7458794D8}"/>
    <cellStyle name="Millares 2 2 2 10" xfId="17121" xr:uid="{E33AC63F-4DCF-4456-AB20-5D1425EED419}"/>
    <cellStyle name="Millares 2 2 2 10 10" xfId="17122" xr:uid="{93DCB340-299E-4CF9-98F2-6CBFDF4C2A43}"/>
    <cellStyle name="Millares 2 2 2 10 11" xfId="17123" xr:uid="{C538782B-019E-4698-A715-B670A7FA10C8}"/>
    <cellStyle name="Millares 2 2 2 10 12" xfId="17124" xr:uid="{404A2613-6042-4B57-B1B2-7E2ECE3D4C5C}"/>
    <cellStyle name="Millares 2 2 2 10 13" xfId="17125" xr:uid="{63F5F473-6F4D-4522-B593-1774F18EAA43}"/>
    <cellStyle name="Millares 2 2 2 10 14" xfId="17126" xr:uid="{C2F8462A-1203-49BE-918E-58FE4179AB18}"/>
    <cellStyle name="Millares 2 2 2 10 15" xfId="17127" xr:uid="{9AFB5B31-DCF1-4E08-8F89-7ADAFAC3257E}"/>
    <cellStyle name="Millares 2 2 2 10 16" xfId="17128" xr:uid="{9D870436-A467-4505-A71B-4444BB198C92}"/>
    <cellStyle name="Millares 2 2 2 10 17" xfId="17129" xr:uid="{BDCB1BFE-2DC1-4C78-A1CE-BE241660103B}"/>
    <cellStyle name="Millares 2 2 2 10 18" xfId="17130" xr:uid="{5B55557A-72DB-44B7-9E28-7D5DFFA94E05}"/>
    <cellStyle name="Millares 2 2 2 10 19" xfId="17131" xr:uid="{1B6B58D1-5B57-42F5-93AF-B4914C11AA25}"/>
    <cellStyle name="Millares 2 2 2 10 2" xfId="17132" xr:uid="{91B7C2DB-26FD-4C69-9A4C-9454E10AE6C2}"/>
    <cellStyle name="Millares 2 2 2 10 2 2" xfId="17133" xr:uid="{685688AA-4588-4EB2-B173-C606E8B02D85}"/>
    <cellStyle name="Millares 2 2 2 10 2_Hoja1" xfId="17134" xr:uid="{0DA7397D-8E62-45A9-983E-42C15E7461CA}"/>
    <cellStyle name="Millares 2 2 2 10 20" xfId="17135" xr:uid="{1FABA762-7571-44C3-92F4-AC6EF3DAA816}"/>
    <cellStyle name="Millares 2 2 2 10 21" xfId="17136" xr:uid="{2349EAB5-BD6B-407C-A5FE-447831DFF931}"/>
    <cellStyle name="Millares 2 2 2 10 22" xfId="17137" xr:uid="{2A6CFE4C-433F-4851-9658-8664A92C3BF1}"/>
    <cellStyle name="Millares 2 2 2 10 23" xfId="17138" xr:uid="{9B6A6269-D214-4FAD-B040-228033898374}"/>
    <cellStyle name="Millares 2 2 2 10 24" xfId="17139" xr:uid="{97E41212-9BB8-47D9-B87F-625E8D28C56E}"/>
    <cellStyle name="Millares 2 2 2 10 25" xfId="17140" xr:uid="{49F289AA-D537-4D23-9F07-27A9DF89B420}"/>
    <cellStyle name="Millares 2 2 2 10 26" xfId="17141" xr:uid="{65A4C097-D32B-432F-B6E8-50983F4C7867}"/>
    <cellStyle name="Millares 2 2 2 10 27" xfId="17142" xr:uid="{009F00BC-8A9B-4516-867F-DB8F50A4EB52}"/>
    <cellStyle name="Millares 2 2 2 10 28" xfId="17143" xr:uid="{AE993A1D-5DB2-4475-B35C-68B110516333}"/>
    <cellStyle name="Millares 2 2 2 10 29" xfId="17144" xr:uid="{840BEAFB-119A-444D-BC69-CD92BFEC2B6F}"/>
    <cellStyle name="Millares 2 2 2 10 3" xfId="17145" xr:uid="{D0C15708-4DFD-444E-8F1C-98F67F523B0C}"/>
    <cellStyle name="Millares 2 2 2 10 30" xfId="17146" xr:uid="{F6278ECA-4934-455A-BC01-5A302E7A4999}"/>
    <cellStyle name="Millares 2 2 2 10 31" xfId="17147" xr:uid="{35F61678-636E-4A5F-8312-53290C94C1E2}"/>
    <cellStyle name="Millares 2 2 2 10 4" xfId="17148" xr:uid="{7765EE04-3680-4BF8-A23A-849B586CA9F7}"/>
    <cellStyle name="Millares 2 2 2 10 5" xfId="17149" xr:uid="{8F5C62D7-9A74-4C22-A9FC-B5CD09CE1DCB}"/>
    <cellStyle name="Millares 2 2 2 10 6" xfId="17150" xr:uid="{016969F0-6E4A-497B-BDD3-EAA906CFF973}"/>
    <cellStyle name="Millares 2 2 2 10 7" xfId="17151" xr:uid="{E776AAA0-5EB4-468C-A16D-25B121F1DCE6}"/>
    <cellStyle name="Millares 2 2 2 10 8" xfId="17152" xr:uid="{91361079-5DED-4234-9DF8-AAFBD64058E6}"/>
    <cellStyle name="Millares 2 2 2 10 9" xfId="17153" xr:uid="{012AEEED-1E67-491A-95E7-1041BC0B44D3}"/>
    <cellStyle name="Millares 2 2 2 10_Hoja1" xfId="17154" xr:uid="{5194C39B-BD62-4E93-B06A-6EE64AC7DD20}"/>
    <cellStyle name="Millares 2 2 2 11" xfId="17155" xr:uid="{AE9E7B11-4A8C-4CBF-81EB-88AE9358E15D}"/>
    <cellStyle name="Millares 2 2 2 11 10" xfId="17156" xr:uid="{E0C3E5BB-93CB-4E18-8C5B-EB9CD28D3B88}"/>
    <cellStyle name="Millares 2 2 2 11 11" xfId="17157" xr:uid="{A53B2AE3-3FCA-46F4-A80F-0AA652F2BAC8}"/>
    <cellStyle name="Millares 2 2 2 11 12" xfId="17158" xr:uid="{43E76055-C066-488B-8B79-ADCC3FE5E713}"/>
    <cellStyle name="Millares 2 2 2 11 13" xfId="17159" xr:uid="{D01E576F-1E5A-4BE3-8C23-F5D616D044C3}"/>
    <cellStyle name="Millares 2 2 2 11 14" xfId="17160" xr:uid="{ECA7D8FA-08E1-406A-8CD6-2C7CEF3B87D9}"/>
    <cellStyle name="Millares 2 2 2 11 15" xfId="17161" xr:uid="{FB96EEDD-57CC-4255-BC22-219C6F380357}"/>
    <cellStyle name="Millares 2 2 2 11 16" xfId="17162" xr:uid="{484A7F78-551E-44AC-ABC8-198EF1EB817D}"/>
    <cellStyle name="Millares 2 2 2 11 17" xfId="17163" xr:uid="{19A07C2B-DBAC-40D7-AFBB-589F2C8C8085}"/>
    <cellStyle name="Millares 2 2 2 11 18" xfId="17164" xr:uid="{EFBFBAE9-560A-4F0D-8586-C9E2C31F00AA}"/>
    <cellStyle name="Millares 2 2 2 11 19" xfId="17165" xr:uid="{6A25D0A3-235E-43D9-B17E-FD1BA1E25FE8}"/>
    <cellStyle name="Millares 2 2 2 11 2" xfId="17166" xr:uid="{A3926C22-8758-4002-A40E-947F877F74F2}"/>
    <cellStyle name="Millares 2 2 2 11 2 2" xfId="17167" xr:uid="{14C4E052-1846-4762-9953-61A0D789BE9D}"/>
    <cellStyle name="Millares 2 2 2 11 2_Hoja1" xfId="17168" xr:uid="{4D2AE047-8AA9-4FD1-911B-C9415E6AA3C3}"/>
    <cellStyle name="Millares 2 2 2 11 20" xfId="17169" xr:uid="{41F4C060-FDA6-40C0-9C7B-34BF0498545A}"/>
    <cellStyle name="Millares 2 2 2 11 21" xfId="17170" xr:uid="{45F75320-D45B-4661-AF70-BB50617BE7B3}"/>
    <cellStyle name="Millares 2 2 2 11 22" xfId="17171" xr:uid="{CE967085-7FAD-40B7-A2D0-C59FBD98BCAF}"/>
    <cellStyle name="Millares 2 2 2 11 23" xfId="17172" xr:uid="{CBE28561-9092-4EAB-8ECF-E6B8CD276055}"/>
    <cellStyle name="Millares 2 2 2 11 24" xfId="17173" xr:uid="{8204ED3C-21DA-4730-8140-290E1EFCA29D}"/>
    <cellStyle name="Millares 2 2 2 11 25" xfId="17174" xr:uid="{A29E637C-177B-4796-82B1-FC93BF9E49DC}"/>
    <cellStyle name="Millares 2 2 2 11 26" xfId="17175" xr:uid="{5FD5FD1C-DFB6-40C2-B126-CC50764BD993}"/>
    <cellStyle name="Millares 2 2 2 11 27" xfId="17176" xr:uid="{AEC3B113-617A-4FA1-8F71-98CADC2DAA45}"/>
    <cellStyle name="Millares 2 2 2 11 28" xfId="17177" xr:uid="{9A473C84-AA2A-4FD0-BAC6-C3A83F4CBD4A}"/>
    <cellStyle name="Millares 2 2 2 11 29" xfId="17178" xr:uid="{2430951F-1411-41BD-8506-4041D0C93E45}"/>
    <cellStyle name="Millares 2 2 2 11 3" xfId="17179" xr:uid="{BBDE8FE4-BEBC-49A4-898E-2B090586A0E6}"/>
    <cellStyle name="Millares 2 2 2 11 30" xfId="17180" xr:uid="{6A976804-342C-4A5C-97CC-692776641D2F}"/>
    <cellStyle name="Millares 2 2 2 11 31" xfId="17181" xr:uid="{378922DE-2700-4A21-899A-9BB74D4A1062}"/>
    <cellStyle name="Millares 2 2 2 11 4" xfId="17182" xr:uid="{ECEAC815-F96D-4591-A1D4-59BD29D5D07B}"/>
    <cellStyle name="Millares 2 2 2 11 5" xfId="17183" xr:uid="{CB8866AF-E3B9-4240-ADC0-0F9EB736DAF8}"/>
    <cellStyle name="Millares 2 2 2 11 6" xfId="17184" xr:uid="{1E3A3511-26F1-4E36-A2C5-AE9D141F59C5}"/>
    <cellStyle name="Millares 2 2 2 11 7" xfId="17185" xr:uid="{252AAB66-1072-4479-9422-632CA5B9104D}"/>
    <cellStyle name="Millares 2 2 2 11 8" xfId="17186" xr:uid="{BAAA6CA9-85EA-4ED1-A8FA-CF3B385FFAC4}"/>
    <cellStyle name="Millares 2 2 2 11 9" xfId="17187" xr:uid="{EF0F6C5F-607B-41A1-A534-226C6AEBFF14}"/>
    <cellStyle name="Millares 2 2 2 11_Hoja1" xfId="17188" xr:uid="{B7F3756C-A8FE-48DF-B813-996CC899B455}"/>
    <cellStyle name="Millares 2 2 2 12" xfId="17189" xr:uid="{B1982FA7-7F85-4C3F-9A64-76389C422828}"/>
    <cellStyle name="Millares 2 2 2 12 10" xfId="17190" xr:uid="{E81854C1-5AD3-43F1-BF2E-9C30A307BCDC}"/>
    <cellStyle name="Millares 2 2 2 12 11" xfId="17191" xr:uid="{3AAD1CDF-B6A9-4AFF-9BC2-3CD3DFA2EBE4}"/>
    <cellStyle name="Millares 2 2 2 12 12" xfId="17192" xr:uid="{C3CB7393-1644-487F-BEB8-367353016213}"/>
    <cellStyle name="Millares 2 2 2 12 13" xfId="17193" xr:uid="{7EDF3725-5655-416B-B2B9-DDCE7C7829BD}"/>
    <cellStyle name="Millares 2 2 2 12 14" xfId="17194" xr:uid="{0261D556-5EFE-49CE-8ED2-192859FE708F}"/>
    <cellStyle name="Millares 2 2 2 12 15" xfId="17195" xr:uid="{4040CD98-711D-47AE-B606-28B2E4BE4476}"/>
    <cellStyle name="Millares 2 2 2 12 16" xfId="17196" xr:uid="{047C53BB-FBAD-4A22-939A-DDFD3C5D0ECB}"/>
    <cellStyle name="Millares 2 2 2 12 17" xfId="17197" xr:uid="{8B9C59C9-D7A4-4A92-B2DD-39D596C2C881}"/>
    <cellStyle name="Millares 2 2 2 12 18" xfId="17198" xr:uid="{A1CE87A0-6549-4CEE-8709-8D3B5986294D}"/>
    <cellStyle name="Millares 2 2 2 12 19" xfId="17199" xr:uid="{9E2CEA9D-803B-4D8C-B985-F603D7BCC5D2}"/>
    <cellStyle name="Millares 2 2 2 12 2" xfId="17200" xr:uid="{5024307D-810E-46C9-84E4-7938B80CBE5B}"/>
    <cellStyle name="Millares 2 2 2 12 20" xfId="17201" xr:uid="{F2EDDC27-9635-4B1A-B256-1B383D9125B3}"/>
    <cellStyle name="Millares 2 2 2 12 21" xfId="17202" xr:uid="{6D3C492D-C671-4EBA-8C79-35D81A965650}"/>
    <cellStyle name="Millares 2 2 2 12 22" xfId="17203" xr:uid="{51B36479-2481-4299-AEDB-CB5A11F586F7}"/>
    <cellStyle name="Millares 2 2 2 12 23" xfId="17204" xr:uid="{BE426ECC-75BA-4882-87B8-3E715C996746}"/>
    <cellStyle name="Millares 2 2 2 12 24" xfId="17205" xr:uid="{6AA5FBAA-AE66-4083-9EBB-76D37FBE69F8}"/>
    <cellStyle name="Millares 2 2 2 12 25" xfId="17206" xr:uid="{A8E9C878-61F7-486B-9E1D-CECA28DEFC46}"/>
    <cellStyle name="Millares 2 2 2 12 26" xfId="17207" xr:uid="{E4F25184-AF25-41E1-9C78-40FA57BF3A25}"/>
    <cellStyle name="Millares 2 2 2 12 27" xfId="17208" xr:uid="{D57C25CE-FB15-408F-8352-8EDBF02D4966}"/>
    <cellStyle name="Millares 2 2 2 12 28" xfId="17209" xr:uid="{1CCCE9F5-A1C5-4B7A-9503-CF511F387726}"/>
    <cellStyle name="Millares 2 2 2 12 29" xfId="17210" xr:uid="{1CB5C907-E2B1-4AC9-AC5E-04DF437175E1}"/>
    <cellStyle name="Millares 2 2 2 12 3" xfId="17211" xr:uid="{17B7A826-4964-4D22-B7E8-80917C38ED23}"/>
    <cellStyle name="Millares 2 2 2 12 30" xfId="17212" xr:uid="{AC7F4430-9E05-4220-9D2C-37BC285C19C2}"/>
    <cellStyle name="Millares 2 2 2 12 31" xfId="17213" xr:uid="{61B21BD9-6E0B-4831-8FAE-871190452310}"/>
    <cellStyle name="Millares 2 2 2 12 32" xfId="17214" xr:uid="{539FD168-5460-4A00-936C-73DA73AECA7C}"/>
    <cellStyle name="Millares 2 2 2 12 33" xfId="17215" xr:uid="{399D0A21-13AC-4543-841C-D9522F8D4F56}"/>
    <cellStyle name="Millares 2 2 2 12 34" xfId="17216" xr:uid="{2F126B64-7C1A-4DD3-B373-4C52866F9CBE}"/>
    <cellStyle name="Millares 2 2 2 12 35" xfId="17217" xr:uid="{FF1434B1-46CC-4F64-A463-FDB9591B42FF}"/>
    <cellStyle name="Millares 2 2 2 12 36" xfId="17218" xr:uid="{97413CE9-3B95-4E65-982F-AB000312941F}"/>
    <cellStyle name="Millares 2 2 2 12 4" xfId="17219" xr:uid="{54FC13F0-524E-481D-806F-56735E99BF28}"/>
    <cellStyle name="Millares 2 2 2 12 5" xfId="17220" xr:uid="{D1125456-6DCA-4192-8C36-BD76176903E8}"/>
    <cellStyle name="Millares 2 2 2 12 6" xfId="17221" xr:uid="{6E2011E1-2A2E-458D-8300-E1279383CB43}"/>
    <cellStyle name="Millares 2 2 2 12 7" xfId="17222" xr:uid="{74F84087-4B7C-4F0C-9247-7C346C95817B}"/>
    <cellStyle name="Millares 2 2 2 12 8" xfId="17223" xr:uid="{DE71B44C-CAB2-4E23-889E-4B12879C3960}"/>
    <cellStyle name="Millares 2 2 2 12 9" xfId="17224" xr:uid="{EBC03E14-70F4-43A9-B930-07E6130B50E6}"/>
    <cellStyle name="Millares 2 2 2 12_Hoja1" xfId="17225" xr:uid="{EF61CCC1-C921-42C4-8AD1-56952694A5F8}"/>
    <cellStyle name="Millares 2 2 2 13" xfId="17226" xr:uid="{885CC4C6-86A6-4F2B-B859-DF700F2C0236}"/>
    <cellStyle name="Millares 2 2 2 13 10" xfId="17227" xr:uid="{DE7835BD-89E5-4688-9040-DAA2E7045AFD}"/>
    <cellStyle name="Millares 2 2 2 13 11" xfId="17228" xr:uid="{9F5042DD-8A73-4BEA-A67D-FC0CD5BC914F}"/>
    <cellStyle name="Millares 2 2 2 13 12" xfId="17229" xr:uid="{D92D79D8-CD84-45D4-A7DA-BBD3859B35E3}"/>
    <cellStyle name="Millares 2 2 2 13 13" xfId="17230" xr:uid="{5AC91135-16A7-4781-8E0F-8364536B594C}"/>
    <cellStyle name="Millares 2 2 2 13 14" xfId="17231" xr:uid="{51E3E1C1-82F5-4CFD-A449-77B8BAA1D183}"/>
    <cellStyle name="Millares 2 2 2 13 15" xfId="17232" xr:uid="{871B100C-E89B-43DF-9800-269007100C9A}"/>
    <cellStyle name="Millares 2 2 2 13 16" xfId="17233" xr:uid="{33B6CF1D-D254-4074-81B3-993C96678848}"/>
    <cellStyle name="Millares 2 2 2 13 17" xfId="17234" xr:uid="{633BCE36-ACEB-4332-8186-EDACF6853F46}"/>
    <cellStyle name="Millares 2 2 2 13 18" xfId="17235" xr:uid="{9AA9DC1E-C244-4E3E-B52A-A1736E7DA5A9}"/>
    <cellStyle name="Millares 2 2 2 13 19" xfId="17236" xr:uid="{C685548B-FF44-493E-997C-94467B21E287}"/>
    <cellStyle name="Millares 2 2 2 13 2" xfId="17237" xr:uid="{ADDF5CEC-4CFD-48D8-8956-3EEB6DEE2FDD}"/>
    <cellStyle name="Millares 2 2 2 13 20" xfId="17238" xr:uid="{D1D72217-9BFF-445A-B0D5-75EC75C5DF34}"/>
    <cellStyle name="Millares 2 2 2 13 21" xfId="17239" xr:uid="{A0BDBA2B-5B24-48CA-AE9F-9513E516828B}"/>
    <cellStyle name="Millares 2 2 2 13 22" xfId="17240" xr:uid="{A060E1E7-6D07-418F-9133-90984B1AC772}"/>
    <cellStyle name="Millares 2 2 2 13 23" xfId="17241" xr:uid="{F3FFA059-6E8B-403C-8E70-64E792599630}"/>
    <cellStyle name="Millares 2 2 2 13 24" xfId="17242" xr:uid="{6639BC35-F203-4703-9BDC-8B8F437C38E1}"/>
    <cellStyle name="Millares 2 2 2 13 25" xfId="17243" xr:uid="{82A3DC79-49D2-40CA-B133-953472F36325}"/>
    <cellStyle name="Millares 2 2 2 13 26" xfId="17244" xr:uid="{C2E96C95-8C1B-40FD-B09C-DE17FF741CD5}"/>
    <cellStyle name="Millares 2 2 2 13 27" xfId="17245" xr:uid="{921EF650-E3FE-4C26-B4AA-B7B95A77029B}"/>
    <cellStyle name="Millares 2 2 2 13 28" xfId="17246" xr:uid="{5D28C573-DE56-4970-BB12-4B67ED9CC683}"/>
    <cellStyle name="Millares 2 2 2 13 29" xfId="17247" xr:uid="{F5D654CE-16C2-49CE-9B75-CAB962290AE6}"/>
    <cellStyle name="Millares 2 2 2 13 3" xfId="17248" xr:uid="{47E0D56D-B553-476C-84DE-22B48919EC7C}"/>
    <cellStyle name="Millares 2 2 2 13 30" xfId="17249" xr:uid="{0A2A4F8A-1BC8-4ECA-9284-63209E8CB09A}"/>
    <cellStyle name="Millares 2 2 2 13 31" xfId="17250" xr:uid="{02289C80-D99F-498C-9CD1-6EE047B2C667}"/>
    <cellStyle name="Millares 2 2 2 13 32" xfId="17251" xr:uid="{FDAF48F0-112D-4B3F-ACE2-429C0DA519AE}"/>
    <cellStyle name="Millares 2 2 2 13 33" xfId="17252" xr:uid="{CFAC6B43-E570-4C62-B6B8-5CE454504A7A}"/>
    <cellStyle name="Millares 2 2 2 13 34" xfId="17253" xr:uid="{1848C19C-5D7B-4490-A212-30F92A64EBAA}"/>
    <cellStyle name="Millares 2 2 2 13 35" xfId="17254" xr:uid="{BF8F394B-715D-42E3-8EDB-A1CB8AB4A839}"/>
    <cellStyle name="Millares 2 2 2 13 36" xfId="17255" xr:uid="{403FE251-8F5F-44B7-94A9-6CD4C6FE5F6E}"/>
    <cellStyle name="Millares 2 2 2 13 4" xfId="17256" xr:uid="{2045D63E-B12F-4C0A-81A9-A6D4DB13A589}"/>
    <cellStyle name="Millares 2 2 2 13 5" xfId="17257" xr:uid="{28C6C8F4-5A7D-486F-AA47-1D55549FC288}"/>
    <cellStyle name="Millares 2 2 2 13 6" xfId="17258" xr:uid="{BA483188-9348-421A-BD7D-7968555C4953}"/>
    <cellStyle name="Millares 2 2 2 13 7" xfId="17259" xr:uid="{34CB68CF-58B5-4EA3-B5CE-7F95FB51DDCB}"/>
    <cellStyle name="Millares 2 2 2 13 8" xfId="17260" xr:uid="{3B6AF715-2FCA-4497-A215-D58425C1298E}"/>
    <cellStyle name="Millares 2 2 2 13 9" xfId="17261" xr:uid="{AC78B883-E9D9-4BCD-89AA-439D83B2D4DB}"/>
    <cellStyle name="Millares 2 2 2 13_Hoja1" xfId="17262" xr:uid="{3426BD0E-E0AA-4657-BF72-B302D16F3AA8}"/>
    <cellStyle name="Millares 2 2 2 14" xfId="17263" xr:uid="{AD33B12D-BF34-4279-B88B-F5BB4C442439}"/>
    <cellStyle name="Millares 2 2 2 14 10" xfId="17264" xr:uid="{28665A03-703B-475C-AF04-F6B763F59E20}"/>
    <cellStyle name="Millares 2 2 2 14 11" xfId="17265" xr:uid="{7F5CC715-D8EE-48AB-880C-0CDFED579F93}"/>
    <cellStyle name="Millares 2 2 2 14 12" xfId="17266" xr:uid="{A43CE328-EE31-45DD-A017-1DED4AD37A59}"/>
    <cellStyle name="Millares 2 2 2 14 13" xfId="17267" xr:uid="{073C9841-AE99-40C6-A6CA-4779039A1F0E}"/>
    <cellStyle name="Millares 2 2 2 14 14" xfId="17268" xr:uid="{2C73ECA0-660E-44A3-AA27-8EDF457FAC23}"/>
    <cellStyle name="Millares 2 2 2 14 15" xfId="17269" xr:uid="{625E51EB-3626-4E6B-BCC2-2F943CB43E5E}"/>
    <cellStyle name="Millares 2 2 2 14 16" xfId="17270" xr:uid="{DCF80949-9656-4881-8767-C8C9C35423B0}"/>
    <cellStyle name="Millares 2 2 2 14 17" xfId="17271" xr:uid="{51BAD17C-23F7-48B8-97BF-36DB97B00476}"/>
    <cellStyle name="Millares 2 2 2 14 18" xfId="17272" xr:uid="{0E092482-E817-4BF9-889F-737E12833F06}"/>
    <cellStyle name="Millares 2 2 2 14 19" xfId="17273" xr:uid="{F4B95E77-574B-4397-B81D-5316D7EE76F0}"/>
    <cellStyle name="Millares 2 2 2 14 2" xfId="17274" xr:uid="{AF739A38-9587-484B-85DC-46D9A1C7B22D}"/>
    <cellStyle name="Millares 2 2 2 14 20" xfId="17275" xr:uid="{B2E476BB-31C9-41DC-9AE5-26ADD8AFBDF0}"/>
    <cellStyle name="Millares 2 2 2 14 21" xfId="17276" xr:uid="{9E1C0391-2EFD-4210-8216-8EF18A600E5C}"/>
    <cellStyle name="Millares 2 2 2 14 22" xfId="17277" xr:uid="{2E7C4B96-D4C9-418D-8E63-07947BAABCD3}"/>
    <cellStyle name="Millares 2 2 2 14 23" xfId="17278" xr:uid="{874C90C1-48D6-4EDD-A568-CD3D0056F26D}"/>
    <cellStyle name="Millares 2 2 2 14 24" xfId="17279" xr:uid="{6D423C77-1FB9-4B4A-8261-5F44789B8A4E}"/>
    <cellStyle name="Millares 2 2 2 14 25" xfId="17280" xr:uid="{BBEBE4ED-55D8-460A-96A4-A2A493DEC249}"/>
    <cellStyle name="Millares 2 2 2 14 26" xfId="17281" xr:uid="{3C67122B-20B2-40FC-ACFF-43A328212364}"/>
    <cellStyle name="Millares 2 2 2 14 27" xfId="17282" xr:uid="{37B5CD5F-6314-4924-A6EF-818738EE9B20}"/>
    <cellStyle name="Millares 2 2 2 14 28" xfId="17283" xr:uid="{40E8BE85-58A3-48EC-8AC5-43E55F641E30}"/>
    <cellStyle name="Millares 2 2 2 14 29" xfId="17284" xr:uid="{DFBCCC5D-0AD0-42DD-AFAE-4C0DFA6ADC73}"/>
    <cellStyle name="Millares 2 2 2 14 3" xfId="17285" xr:uid="{D67C3218-06B0-42F7-9E4E-3A205E30EE24}"/>
    <cellStyle name="Millares 2 2 2 14 30" xfId="17286" xr:uid="{D8BC654B-8ACE-4EA9-9F99-CB91D8885FDB}"/>
    <cellStyle name="Millares 2 2 2 14 31" xfId="17287" xr:uid="{EA5753B0-F38C-4576-9C12-DD2D26D9ED36}"/>
    <cellStyle name="Millares 2 2 2 14 32" xfId="17288" xr:uid="{2F62B87B-1E76-44FA-BE9E-2D65235B3857}"/>
    <cellStyle name="Millares 2 2 2 14 33" xfId="17289" xr:uid="{F2B95F66-1B0F-4D05-98A5-1E6DC642114E}"/>
    <cellStyle name="Millares 2 2 2 14 34" xfId="17290" xr:uid="{54CCC300-2688-493E-BCCA-9D1AC9D1E9A0}"/>
    <cellStyle name="Millares 2 2 2 14 35" xfId="17291" xr:uid="{38CDD2B9-52DA-4984-B987-5A67B743C612}"/>
    <cellStyle name="Millares 2 2 2 14 36" xfId="17292" xr:uid="{B2D81FFB-614A-4CB9-8677-5742974C5FAF}"/>
    <cellStyle name="Millares 2 2 2 14 4" xfId="17293" xr:uid="{D1EA9976-5B32-4990-B93D-1FFD49101521}"/>
    <cellStyle name="Millares 2 2 2 14 5" xfId="17294" xr:uid="{1C35A342-3A8C-432C-81AB-CBD32CA766A5}"/>
    <cellStyle name="Millares 2 2 2 14 6" xfId="17295" xr:uid="{9FE8618F-74C2-4685-90E4-1499C4BF88AC}"/>
    <cellStyle name="Millares 2 2 2 14 7" xfId="17296" xr:uid="{8F6E9889-C69A-4793-B739-57EECF60343B}"/>
    <cellStyle name="Millares 2 2 2 14 8" xfId="17297" xr:uid="{8D2DDA78-B3A6-497A-B0BC-E82F4B40819A}"/>
    <cellStyle name="Millares 2 2 2 14 9" xfId="17298" xr:uid="{297F3F4E-8FD3-474D-B105-FA7382587918}"/>
    <cellStyle name="Millares 2 2 2 14_Hoja1" xfId="17299" xr:uid="{67E55017-F500-4CF3-A383-43202B355B7D}"/>
    <cellStyle name="Millares 2 2 2 15" xfId="17300" xr:uid="{DFCDE4F9-348F-484B-BF18-E37C0088E348}"/>
    <cellStyle name="Millares 2 2 2 16" xfId="17301" xr:uid="{02EBE1F9-B3B7-4506-AADC-A9D364D21C0F}"/>
    <cellStyle name="Millares 2 2 2 17" xfId="17302" xr:uid="{3EF3A4B4-BE2F-4154-A727-26044043685F}"/>
    <cellStyle name="Millares 2 2 2 18" xfId="17303" xr:uid="{CC0CC788-2F41-4231-9BDC-F3CBACA6390C}"/>
    <cellStyle name="Millares 2 2 2 19" xfId="17304" xr:uid="{99D98C64-6CF1-4FCF-AF0E-3116CC2951EA}"/>
    <cellStyle name="Millares 2 2 2 2" xfId="1622" xr:uid="{2EB1DC55-A900-48B3-91D4-7C37F804899B}"/>
    <cellStyle name="Millares 2 2 2 2 10" xfId="17305" xr:uid="{D34F421F-2684-4EBE-A087-5ACF34904C42}"/>
    <cellStyle name="Millares 2 2 2 2 10 10" xfId="17306" xr:uid="{54C067B1-AF8E-43A3-B0FB-B6EE6D6D95BB}"/>
    <cellStyle name="Millares 2 2 2 2 10 11" xfId="17307" xr:uid="{BFAAA79D-75A0-4FB8-BEA9-A6A1106CFD12}"/>
    <cellStyle name="Millares 2 2 2 2 10 12" xfId="17308" xr:uid="{C0558663-99D3-4BA7-97ED-AEDA0484A967}"/>
    <cellStyle name="Millares 2 2 2 2 10 2" xfId="17309" xr:uid="{32560F1E-9FF6-4BC3-891A-AE3EAE9C2A0A}"/>
    <cellStyle name="Millares 2 2 2 2 10 3" xfId="17310" xr:uid="{E79D93CC-37E8-4612-BE18-73A29AABF658}"/>
    <cellStyle name="Millares 2 2 2 2 10 4" xfId="17311" xr:uid="{89B51F7C-5013-47BA-A28B-6F1ABA787378}"/>
    <cellStyle name="Millares 2 2 2 2 10 5" xfId="17312" xr:uid="{F330AC13-7DCD-4226-8ACA-8F78EE50149A}"/>
    <cellStyle name="Millares 2 2 2 2 10 6" xfId="17313" xr:uid="{3ECF1770-173B-40DC-B970-DBDED19CA4C1}"/>
    <cellStyle name="Millares 2 2 2 2 10 7" xfId="17314" xr:uid="{BC159F98-1664-48A2-AA21-B375634849C2}"/>
    <cellStyle name="Millares 2 2 2 2 10 8" xfId="17315" xr:uid="{F7A9CB3E-2662-4597-B704-B034383E5CF0}"/>
    <cellStyle name="Millares 2 2 2 2 10 9" xfId="17316" xr:uid="{7EB15F69-7A4E-4289-815A-68A95B5CF2B0}"/>
    <cellStyle name="Millares 2 2 2 2 10_Hoja1" xfId="17317" xr:uid="{8D12BF11-E033-497E-9423-3143E74FCEE5}"/>
    <cellStyle name="Millares 2 2 2 2 11" xfId="17318" xr:uid="{24267C62-8F34-41EF-B928-2B4A302E1698}"/>
    <cellStyle name="Millares 2 2 2 2 11 2" xfId="17319" xr:uid="{177AC415-E511-4350-9EC8-1F639EAC748E}"/>
    <cellStyle name="Millares 2 2 2 2 11_Hoja1" xfId="17320" xr:uid="{3D100ADE-8DA1-4CFF-91E3-24C1E545D6D9}"/>
    <cellStyle name="Millares 2 2 2 2 12" xfId="17321" xr:uid="{C6A10941-5B0A-4E94-82F0-FBD8E3BDB388}"/>
    <cellStyle name="Millares 2 2 2 2 13" xfId="17322" xr:uid="{A011F26C-FDA8-4AE0-AA24-98C30CC2C66D}"/>
    <cellStyle name="Millares 2 2 2 2 14" xfId="17323" xr:uid="{4093D60F-97E4-4BA7-88FA-32BF76ED5C3A}"/>
    <cellStyle name="Millares 2 2 2 2 15" xfId="17324" xr:uid="{930673DA-F5B5-433A-A2D4-E67FBD6AF23E}"/>
    <cellStyle name="Millares 2 2 2 2 16" xfId="17325" xr:uid="{99C19B17-93FC-4C7B-94FA-51BE22F6E76B}"/>
    <cellStyle name="Millares 2 2 2 2 17" xfId="17326" xr:uid="{7D8140FC-BC96-4BC2-BDCE-930C9CE6705A}"/>
    <cellStyle name="Millares 2 2 2 2 18" xfId="17327" xr:uid="{2EF0EA05-82F8-4BA8-B946-9E10B103EDD3}"/>
    <cellStyle name="Millares 2 2 2 2 19" xfId="17328" xr:uid="{5A48A711-910A-4B51-9B36-18A30FA4823A}"/>
    <cellStyle name="Millares 2 2 2 2 2" xfId="17329" xr:uid="{90EA4D36-AE83-4A71-A1F8-B0CF0326B3C4}"/>
    <cellStyle name="Millares 2 2 2 2 2 10" xfId="17330" xr:uid="{91C622C1-7819-4048-B9C7-1F1A751E2AAF}"/>
    <cellStyle name="Millares 2 2 2 2 2 10 10" xfId="17331" xr:uid="{777EC8B6-1667-4D17-9654-7564F3EFA81C}"/>
    <cellStyle name="Millares 2 2 2 2 2 10 11" xfId="17332" xr:uid="{A85C5870-F173-4BCC-B463-2CD66F9D49D6}"/>
    <cellStyle name="Millares 2 2 2 2 2 10 12" xfId="17333" xr:uid="{BD387769-E3FC-43B5-AF05-C0C0D77DA130}"/>
    <cellStyle name="Millares 2 2 2 2 2 10 2" xfId="17334" xr:uid="{09A1BC17-C845-48F9-A796-954BA1F4B1D3}"/>
    <cellStyle name="Millares 2 2 2 2 2 10 3" xfId="17335" xr:uid="{06DA0289-26DF-45D0-8910-BC48583AF927}"/>
    <cellStyle name="Millares 2 2 2 2 2 10 4" xfId="17336" xr:uid="{42413E20-A403-4AFE-9458-B72C9260FD09}"/>
    <cellStyle name="Millares 2 2 2 2 2 10 5" xfId="17337" xr:uid="{F0E767FE-2109-4210-9096-666F3DC6613C}"/>
    <cellStyle name="Millares 2 2 2 2 2 10 6" xfId="17338" xr:uid="{28E23A68-5640-4D6A-A5F4-2FA569669129}"/>
    <cellStyle name="Millares 2 2 2 2 2 10 7" xfId="17339" xr:uid="{52AE2F05-E158-4135-9A75-4B59A3EE0F9B}"/>
    <cellStyle name="Millares 2 2 2 2 2 10 8" xfId="17340" xr:uid="{7E8564C5-553A-42B4-AF72-50FC757AFF0B}"/>
    <cellStyle name="Millares 2 2 2 2 2 10 9" xfId="17341" xr:uid="{80B5D6F1-565D-4CC6-9662-BF17CC2E96A6}"/>
    <cellStyle name="Millares 2 2 2 2 2 10_Hoja1" xfId="17342" xr:uid="{D16DEFD3-B96E-4325-B81A-53E97BB6CD12}"/>
    <cellStyle name="Millares 2 2 2 2 2 11" xfId="17343" xr:uid="{17987E00-6D0E-4199-AC06-D7301435EBE4}"/>
    <cellStyle name="Millares 2 2 2 2 2 12" xfId="17344" xr:uid="{CA800CD2-AE00-48EE-A259-D0059A8BF862}"/>
    <cellStyle name="Millares 2 2 2 2 2 13" xfId="17345" xr:uid="{1E5E028A-11FD-46F8-BF3E-F72D37336BA4}"/>
    <cellStyle name="Millares 2 2 2 2 2 14" xfId="17346" xr:uid="{7F2F6317-98E6-4432-961A-14CEDC789F26}"/>
    <cellStyle name="Millares 2 2 2 2 2 15" xfId="17347" xr:uid="{E7A66D6C-8CB2-4327-9D90-66DDD71CB8EF}"/>
    <cellStyle name="Millares 2 2 2 2 2 16" xfId="17348" xr:uid="{A3E72427-B1F7-41FC-B6C3-6057761F6AAD}"/>
    <cellStyle name="Millares 2 2 2 2 2 17" xfId="17349" xr:uid="{1395F236-B84C-4B44-A57F-D89D1809DA7E}"/>
    <cellStyle name="Millares 2 2 2 2 2 18" xfId="17350" xr:uid="{6C3609CF-89E1-4D17-8AF7-CD1971A81AAD}"/>
    <cellStyle name="Millares 2 2 2 2 2 19" xfId="17351" xr:uid="{2EB37752-CED9-47E6-81F1-D1A9FC413ED8}"/>
    <cellStyle name="Millares 2 2 2 2 2 2" xfId="17352" xr:uid="{4B9E5216-70AE-4110-BA69-EBF1247A49E4}"/>
    <cellStyle name="Millares 2 2 2 2 2 2 10" xfId="17353" xr:uid="{67887F5B-B216-4021-81D0-DD1733E393DD}"/>
    <cellStyle name="Millares 2 2 2 2 2 2 11" xfId="17354" xr:uid="{D2E88A6A-2AEC-47EF-8846-0BC4C9C44949}"/>
    <cellStyle name="Millares 2 2 2 2 2 2 12" xfId="17355" xr:uid="{EBE86AAC-4955-4702-B4D7-26ECD3017571}"/>
    <cellStyle name="Millares 2 2 2 2 2 2 13" xfId="17356" xr:uid="{5C717A82-04D3-4918-A35F-DF63E320CAFD}"/>
    <cellStyle name="Millares 2 2 2 2 2 2 14" xfId="17357" xr:uid="{2EC630D2-4462-47B1-B6DA-E47D6549D21E}"/>
    <cellStyle name="Millares 2 2 2 2 2 2 15" xfId="17358" xr:uid="{FEF89392-35EC-44E7-B8FA-9168E94D2D34}"/>
    <cellStyle name="Millares 2 2 2 2 2 2 16" xfId="17359" xr:uid="{2F17264A-C69E-46DC-BE5F-DA97ADC968F7}"/>
    <cellStyle name="Millares 2 2 2 2 2 2 17" xfId="17360" xr:uid="{30696B85-DDB2-4299-987C-8140A8457BB2}"/>
    <cellStyle name="Millares 2 2 2 2 2 2 18" xfId="17361" xr:uid="{AF2DCC0B-94A0-4D98-9173-F52CB1B580A8}"/>
    <cellStyle name="Millares 2 2 2 2 2 2 19" xfId="17362" xr:uid="{3C67749B-53E7-487E-9FFB-0112CAA49A6C}"/>
    <cellStyle name="Millares 2 2 2 2 2 2 2" xfId="17363" xr:uid="{7BECE319-2250-4155-8C0D-96B76EF2418B}"/>
    <cellStyle name="Millares 2 2 2 2 2 2 2 10" xfId="17364" xr:uid="{DB483CA6-7100-4B33-A658-FA539378F26C}"/>
    <cellStyle name="Millares 2 2 2 2 2 2 2 11" xfId="17365" xr:uid="{28350A74-07AB-4F8A-AF3E-528D13602166}"/>
    <cellStyle name="Millares 2 2 2 2 2 2 2 12" xfId="17366" xr:uid="{1E583BDA-9831-4FF3-9994-B467FE34EC59}"/>
    <cellStyle name="Millares 2 2 2 2 2 2 2 13" xfId="17367" xr:uid="{8948B44F-43DF-4EB6-A6A0-8E59CED625EF}"/>
    <cellStyle name="Millares 2 2 2 2 2 2 2 14" xfId="17368" xr:uid="{EF27C75B-EFD1-4200-8570-69EC1482E046}"/>
    <cellStyle name="Millares 2 2 2 2 2 2 2 15" xfId="17369" xr:uid="{CF325A46-3250-4EF9-91F0-8E43E0A1B3E9}"/>
    <cellStyle name="Millares 2 2 2 2 2 2 2 16" xfId="17370" xr:uid="{08FBA1C0-9DA0-4DE1-9B08-0DEFF7410F76}"/>
    <cellStyle name="Millares 2 2 2 2 2 2 2 17" xfId="17371" xr:uid="{A2CFB5B4-CB0C-42F2-94D8-E4CEB59B83D9}"/>
    <cellStyle name="Millares 2 2 2 2 2 2 2 18" xfId="17372" xr:uid="{D9CFF83B-D2F3-411B-9AA0-101E05C85BAB}"/>
    <cellStyle name="Millares 2 2 2 2 2 2 2 19" xfId="17373" xr:uid="{1D735F3C-6CF3-4D98-914A-928AFAD75274}"/>
    <cellStyle name="Millares 2 2 2 2 2 2 2 2" xfId="17374" xr:uid="{3A0B7CF6-0A8B-4954-AAE0-F126BDF0B541}"/>
    <cellStyle name="Millares 2 2 2 2 2 2 2 2 10" xfId="17375" xr:uid="{21F0862C-4214-44DF-8732-1E7BD5FC307E}"/>
    <cellStyle name="Millares 2 2 2 2 2 2 2 2 11" xfId="17376" xr:uid="{38ECFFAC-23CA-4F07-AEF6-B5B90E61A499}"/>
    <cellStyle name="Millares 2 2 2 2 2 2 2 2 12" xfId="17377" xr:uid="{119B8FB5-B06F-49EB-AEC7-7C5FAABECCAC}"/>
    <cellStyle name="Millares 2 2 2 2 2 2 2 2 2" xfId="17378" xr:uid="{756810F6-919D-4C19-B4DB-60B655C96BDC}"/>
    <cellStyle name="Millares 2 2 2 2 2 2 2 2 3" xfId="17379" xr:uid="{4BF7D35B-87D7-4516-8A3C-C7370E79BEF4}"/>
    <cellStyle name="Millares 2 2 2 2 2 2 2 2 4" xfId="17380" xr:uid="{3FBAE599-EEAE-4C59-A559-CE469FFD7E64}"/>
    <cellStyle name="Millares 2 2 2 2 2 2 2 2 5" xfId="17381" xr:uid="{F5BF2A42-34A1-488B-8AA3-F1A6C8FDE40C}"/>
    <cellStyle name="Millares 2 2 2 2 2 2 2 2 6" xfId="17382" xr:uid="{3A322E03-E6A9-4F9B-88CF-3281405E466F}"/>
    <cellStyle name="Millares 2 2 2 2 2 2 2 2 7" xfId="17383" xr:uid="{F5DF9662-D3A3-4265-86E6-F98E7C9F4738}"/>
    <cellStyle name="Millares 2 2 2 2 2 2 2 2 8" xfId="17384" xr:uid="{79A2B075-D103-482B-820C-D16F14C2D9D4}"/>
    <cellStyle name="Millares 2 2 2 2 2 2 2 2 9" xfId="17385" xr:uid="{0160BF03-5A17-4AFC-A10A-4804D6B28641}"/>
    <cellStyle name="Millares 2 2 2 2 2 2 2 2_Hoja1" xfId="17386" xr:uid="{2A2DC76E-7662-4213-9135-B5F18548FE39}"/>
    <cellStyle name="Millares 2 2 2 2 2 2 2 20" xfId="17387" xr:uid="{A282870B-7066-4C5E-9DBC-07F364B7EC69}"/>
    <cellStyle name="Millares 2 2 2 2 2 2 2 21" xfId="17388" xr:uid="{274A9F69-A3D6-4784-AFA5-0C5D2E00DEB1}"/>
    <cellStyle name="Millares 2 2 2 2 2 2 2 22" xfId="17389" xr:uid="{122511E8-5F8C-4D8E-A545-282125F073A9}"/>
    <cellStyle name="Millares 2 2 2 2 2 2 2 23" xfId="17390" xr:uid="{85FACF9A-837F-40C4-A12E-01B3462FF12B}"/>
    <cellStyle name="Millares 2 2 2 2 2 2 2 3" xfId="17391" xr:uid="{28994583-8760-4399-8D36-F074D65BB091}"/>
    <cellStyle name="Millares 2 2 2 2 2 2 2 3 10" xfId="17392" xr:uid="{96A75014-53E3-474B-9BB6-0B406CA9F6B1}"/>
    <cellStyle name="Millares 2 2 2 2 2 2 2 3 11" xfId="17393" xr:uid="{30CD1468-2BB7-41ED-8015-697DC16B4ACD}"/>
    <cellStyle name="Millares 2 2 2 2 2 2 2 3 12" xfId="17394" xr:uid="{404360DF-2F61-4DF7-9F97-6008E3928470}"/>
    <cellStyle name="Millares 2 2 2 2 2 2 2 3 2" xfId="17395" xr:uid="{6011AB05-3789-4C68-B301-DA79AB357241}"/>
    <cellStyle name="Millares 2 2 2 2 2 2 2 3 3" xfId="17396" xr:uid="{8D2EF0CB-8A2F-42B7-AB99-B89A2C34EA87}"/>
    <cellStyle name="Millares 2 2 2 2 2 2 2 3 4" xfId="17397" xr:uid="{C1D49785-A2CA-446E-9501-03040F261CD9}"/>
    <cellStyle name="Millares 2 2 2 2 2 2 2 3 5" xfId="17398" xr:uid="{24B0BF53-E8D7-42AA-9B91-0CE2F7833D8B}"/>
    <cellStyle name="Millares 2 2 2 2 2 2 2 3 6" xfId="17399" xr:uid="{C92F2C26-FAC1-4CCF-BC87-34B931780725}"/>
    <cellStyle name="Millares 2 2 2 2 2 2 2 3 7" xfId="17400" xr:uid="{D5984000-1539-4821-A0EA-3BE79BF9968D}"/>
    <cellStyle name="Millares 2 2 2 2 2 2 2 3 8" xfId="17401" xr:uid="{BBAD303D-7100-468C-BA03-1F144A6966AB}"/>
    <cellStyle name="Millares 2 2 2 2 2 2 2 3 9" xfId="17402" xr:uid="{D158BE4A-CA55-4E63-8E14-0B76F11BDA93}"/>
    <cellStyle name="Millares 2 2 2 2 2 2 2 3_Hoja1" xfId="17403" xr:uid="{E8E260AB-7145-4A9A-AD7D-371BB03EC735}"/>
    <cellStyle name="Millares 2 2 2 2 2 2 2 4" xfId="17404" xr:uid="{1D4860D7-8DBA-407B-A967-FD08A33C1DC7}"/>
    <cellStyle name="Millares 2 2 2 2 2 2 2 5" xfId="17405" xr:uid="{16CC95D0-FFD9-4962-BF09-3F9FEA1256A8}"/>
    <cellStyle name="Millares 2 2 2 2 2 2 2 6" xfId="17406" xr:uid="{C460F80A-EC66-4A09-B994-884A64551B20}"/>
    <cellStyle name="Millares 2 2 2 2 2 2 2 7" xfId="17407" xr:uid="{094FDD89-EDBC-420A-90CA-C54899AF25DA}"/>
    <cellStyle name="Millares 2 2 2 2 2 2 2 8" xfId="17408" xr:uid="{A6388B91-759C-461E-9B46-AEAE4A6B1561}"/>
    <cellStyle name="Millares 2 2 2 2 2 2 2 9" xfId="17409" xr:uid="{7561DA16-6976-498E-A26C-F339577A6EBA}"/>
    <cellStyle name="Millares 2 2 2 2 2 2 2_Hoja1" xfId="17410" xr:uid="{B05570A2-0AD9-4918-8674-4F90A5F250FA}"/>
    <cellStyle name="Millares 2 2 2 2 2 2 20" xfId="17411" xr:uid="{0B9D081B-ED45-473A-BCA6-58D09FE9C33D}"/>
    <cellStyle name="Millares 2 2 2 2 2 2 21" xfId="17412" xr:uid="{F4F04864-528E-4B4B-8CC3-B089F771E094}"/>
    <cellStyle name="Millares 2 2 2 2 2 2 22" xfId="17413" xr:uid="{D2EB2F56-7E51-4A82-91AA-0CA8281F1878}"/>
    <cellStyle name="Millares 2 2 2 2 2 2 23" xfId="17414" xr:uid="{DAA84078-4181-424C-85AE-24D344FA398A}"/>
    <cellStyle name="Millares 2 2 2 2 2 2 3" xfId="17415" xr:uid="{50107ACA-88B1-4605-9CE2-78E27813F715}"/>
    <cellStyle name="Millares 2 2 2 2 2 2 3 10" xfId="17416" xr:uid="{F55528C3-204F-48D5-B370-8ADE0C8D82A3}"/>
    <cellStyle name="Millares 2 2 2 2 2 2 3 11" xfId="17417" xr:uid="{5D478FED-E7F5-4EFB-A861-56C8FA550C16}"/>
    <cellStyle name="Millares 2 2 2 2 2 2 3 12" xfId="17418" xr:uid="{85EDDAB1-0871-4BFB-9BB9-26866C76787C}"/>
    <cellStyle name="Millares 2 2 2 2 2 2 3 13" xfId="17419" xr:uid="{31E3EA3B-69A3-4396-95E3-4963B917C3DA}"/>
    <cellStyle name="Millares 2 2 2 2 2 2 3 14" xfId="17420" xr:uid="{F11CEDFF-9F31-4603-9DD9-444A8B5F5603}"/>
    <cellStyle name="Millares 2 2 2 2 2 2 3 15" xfId="17421" xr:uid="{6A581F7F-05D9-428C-9038-A16C6A6E4AFE}"/>
    <cellStyle name="Millares 2 2 2 2 2 2 3 16" xfId="17422" xr:uid="{2A2FDFAB-D7F8-417E-A505-39C74E14E5C2}"/>
    <cellStyle name="Millares 2 2 2 2 2 2 3 2" xfId="17423" xr:uid="{E4F753D6-87BC-4A54-B4BC-5041A1D429F2}"/>
    <cellStyle name="Millares 2 2 2 2 2 2 3 2 2" xfId="17424" xr:uid="{619902B6-46CD-46DB-A9AF-C212B6268CB3}"/>
    <cellStyle name="Millares 2 2 2 2 2 2 3 2_Hoja1" xfId="17425" xr:uid="{410103ED-8AAC-4448-9ED2-9CDF6187C21B}"/>
    <cellStyle name="Millares 2 2 2 2 2 2 3 3" xfId="17426" xr:uid="{8B53123E-78EC-4054-B5E2-5500C6AA0347}"/>
    <cellStyle name="Millares 2 2 2 2 2 2 3 4" xfId="17427" xr:uid="{F01D66E0-0AC1-4A6F-86DD-7A6C880E11B5}"/>
    <cellStyle name="Millares 2 2 2 2 2 2 3 5" xfId="17428" xr:uid="{115627E3-DC78-47A7-95F8-763D1CA512BA}"/>
    <cellStyle name="Millares 2 2 2 2 2 2 3 6" xfId="17429" xr:uid="{712B2B6E-E080-4455-A344-C6109E17C0C7}"/>
    <cellStyle name="Millares 2 2 2 2 2 2 3 7" xfId="17430" xr:uid="{C7B4BB65-4612-4AD7-9E1A-21943DEA51E1}"/>
    <cellStyle name="Millares 2 2 2 2 2 2 3 8" xfId="17431" xr:uid="{733E4401-32EE-43C3-A07B-3B423336F474}"/>
    <cellStyle name="Millares 2 2 2 2 2 2 3 9" xfId="17432" xr:uid="{2EBFD410-7717-454C-A000-DCEFFFCE7339}"/>
    <cellStyle name="Millares 2 2 2 2 2 2 3_Hoja1" xfId="17433" xr:uid="{2B9386D7-7806-4EC6-919E-D636C7E09983}"/>
    <cellStyle name="Millares 2 2 2 2 2 2 4" xfId="17434" xr:uid="{68CA8290-2113-4793-AD9D-8D02F02FA07E}"/>
    <cellStyle name="Millares 2 2 2 2 2 2 4 2" xfId="17435" xr:uid="{6660A3CC-8239-4126-9389-02CE51D78DBF}"/>
    <cellStyle name="Millares 2 2 2 2 2 2 4_Hoja1" xfId="17436" xr:uid="{9C0076E2-E526-4DD7-8155-D6EFDCF97970}"/>
    <cellStyle name="Millares 2 2 2 2 2 2 5" xfId="17437" xr:uid="{E67F4DA5-CAC5-467B-A8CF-22B929CB8778}"/>
    <cellStyle name="Millares 2 2 2 2 2 2 5 2" xfId="17438" xr:uid="{EBE40741-7E4B-4FD0-B7B4-0288C780D0B2}"/>
    <cellStyle name="Millares 2 2 2 2 2 2 5_Hoja1" xfId="17439" xr:uid="{ED178A1A-0DEC-40AD-A1DA-D2A39E8FA838}"/>
    <cellStyle name="Millares 2 2 2 2 2 2 6" xfId="17440" xr:uid="{C72EE63F-CB77-4460-AA87-A9F592E7D0D0}"/>
    <cellStyle name="Millares 2 2 2 2 2 2 7" xfId="17441" xr:uid="{AC7E804C-2F3D-4738-BE65-5A0833A70B55}"/>
    <cellStyle name="Millares 2 2 2 2 2 2 8" xfId="17442" xr:uid="{C1E70E2C-21D3-480A-A09D-6A1B97734FE9}"/>
    <cellStyle name="Millares 2 2 2 2 2 2 9" xfId="17443" xr:uid="{E8070535-8A64-4161-AF77-920A263AC087}"/>
    <cellStyle name="Millares 2 2 2 2 2 2_Hoja1" xfId="17444" xr:uid="{BC6970D0-E855-4D30-9F75-FE65E3F7A24E}"/>
    <cellStyle name="Millares 2 2 2 2 2 20" xfId="17445" xr:uid="{D5E67A4D-1A54-4DDD-AC22-8C5842FF623F}"/>
    <cellStyle name="Millares 2 2 2 2 2 21" xfId="17446" xr:uid="{4755DE20-CA15-4C0C-ADA9-609FB3F0E6F3}"/>
    <cellStyle name="Millares 2 2 2 2 2 22" xfId="17447" xr:uid="{BDC43B9E-0479-4452-B3BF-46DAB8B5D3CC}"/>
    <cellStyle name="Millares 2 2 2 2 2 23" xfId="17448" xr:uid="{DEF0BD42-A069-45FC-9356-B05BB6661DA0}"/>
    <cellStyle name="Millares 2 2 2 2 2 24" xfId="17449" xr:uid="{796E9E45-4F45-40A1-A69B-B1ABB4B13133}"/>
    <cellStyle name="Millares 2 2 2 2 2 25" xfId="17450" xr:uid="{1F40E491-6BD0-49CC-8563-2D4BAB6C4C97}"/>
    <cellStyle name="Millares 2 2 2 2 2 26" xfId="17451" xr:uid="{3660BB82-2279-43E6-936E-001BE8D29A38}"/>
    <cellStyle name="Millares 2 2 2 2 2 3" xfId="17452" xr:uid="{B92FDBDD-5FB7-40DD-937A-DD5B8A285A24}"/>
    <cellStyle name="Millares 2 2 2 2 2 3 10" xfId="17453" xr:uid="{B0095000-919B-43F5-B0F9-7319D88EF9C0}"/>
    <cellStyle name="Millares 2 2 2 2 2 3 11" xfId="17454" xr:uid="{42C7DBA4-EAA8-417C-A591-14A0F1B5BE36}"/>
    <cellStyle name="Millares 2 2 2 2 2 3 12" xfId="17455" xr:uid="{7BAC3CBD-7A21-43BF-8137-D8B1DE6C95D8}"/>
    <cellStyle name="Millares 2 2 2 2 2 3 13" xfId="17456" xr:uid="{E60C3BD9-9BA1-48CF-A53B-2632C5E792F7}"/>
    <cellStyle name="Millares 2 2 2 2 2 3 14" xfId="17457" xr:uid="{10611B73-731C-4AAD-B684-58A43B8D026B}"/>
    <cellStyle name="Millares 2 2 2 2 2 3 15" xfId="17458" xr:uid="{D2F31E5E-695F-4857-A188-4CFA50F1FAAD}"/>
    <cellStyle name="Millares 2 2 2 2 2 3 2" xfId="17459" xr:uid="{42F9BF6D-C685-4676-B9A6-40ED9DFA3733}"/>
    <cellStyle name="Millares 2 2 2 2 2 3 2 2" xfId="17460" xr:uid="{DD692111-C245-48F8-94BE-A614D6C3C367}"/>
    <cellStyle name="Millares 2 2 2 2 2 3 2_Hoja1" xfId="17461" xr:uid="{F1476C68-9FDF-45AB-B6F8-AB39058E2D95}"/>
    <cellStyle name="Millares 2 2 2 2 2 3 3" xfId="17462" xr:uid="{E4865CF3-3A52-47DC-BA8A-0EA63EE69474}"/>
    <cellStyle name="Millares 2 2 2 2 2 3 4" xfId="17463" xr:uid="{29E461BA-989D-4FE5-9D2C-CAA89477BF95}"/>
    <cellStyle name="Millares 2 2 2 2 2 3 5" xfId="17464" xr:uid="{6E6086CD-D267-433D-BEDF-044AB80919F7}"/>
    <cellStyle name="Millares 2 2 2 2 2 3 6" xfId="17465" xr:uid="{3E058492-3E0E-40EE-A4BC-3EE15A879535}"/>
    <cellStyle name="Millares 2 2 2 2 2 3 7" xfId="17466" xr:uid="{C4651409-CC44-4697-A500-5F4EDBA52DE2}"/>
    <cellStyle name="Millares 2 2 2 2 2 3 8" xfId="17467" xr:uid="{FACBA5B1-BDC6-4EF6-8A1E-5497734447F1}"/>
    <cellStyle name="Millares 2 2 2 2 2 3 9" xfId="17468" xr:uid="{6713F4E8-34F6-4EA1-B045-944B629DBAD0}"/>
    <cellStyle name="Millares 2 2 2 2 2 3_Hoja1" xfId="17469" xr:uid="{EB5B0F3B-521D-4346-94C5-47250497A7CF}"/>
    <cellStyle name="Millares 2 2 2 2 2 4" xfId="17470" xr:uid="{5A7B291A-6CD7-476A-9A72-E0567419B0E3}"/>
    <cellStyle name="Millares 2 2 2 2 2 4 10" xfId="17471" xr:uid="{D9BB5E83-F031-4778-B22B-F5950675E024}"/>
    <cellStyle name="Millares 2 2 2 2 2 4 11" xfId="17472" xr:uid="{5C8F8912-2200-468F-AC59-C07FD7A1A42D}"/>
    <cellStyle name="Millares 2 2 2 2 2 4 12" xfId="17473" xr:uid="{71404CC9-0ADE-4FDA-A4C4-7BECB67D49E6}"/>
    <cellStyle name="Millares 2 2 2 2 2 4 13" xfId="17474" xr:uid="{2E6B8B1B-65B5-41D2-9235-FEF79E32E831}"/>
    <cellStyle name="Millares 2 2 2 2 2 4 14" xfId="17475" xr:uid="{6B26FD97-ABAF-4426-8236-8906DB84199C}"/>
    <cellStyle name="Millares 2 2 2 2 2 4 15" xfId="17476" xr:uid="{EB3CF74A-5DD0-498F-9874-616686890E5F}"/>
    <cellStyle name="Millares 2 2 2 2 2 4 2" xfId="17477" xr:uid="{2B92BB96-B5FB-4CC6-B933-E47B26BF997B}"/>
    <cellStyle name="Millares 2 2 2 2 2 4 2 2" xfId="17478" xr:uid="{A4786257-8704-43D1-B3EF-CA0BE3821197}"/>
    <cellStyle name="Millares 2 2 2 2 2 4 2_Hoja1" xfId="17479" xr:uid="{1C6CFC3E-FE13-449D-BA56-81DE5BE8361F}"/>
    <cellStyle name="Millares 2 2 2 2 2 4 3" xfId="17480" xr:uid="{2D9994D2-4CA5-4BC9-8375-11FE511DC59A}"/>
    <cellStyle name="Millares 2 2 2 2 2 4 4" xfId="17481" xr:uid="{D97DA27E-600E-4BD0-99F8-8E69217594FD}"/>
    <cellStyle name="Millares 2 2 2 2 2 4 5" xfId="17482" xr:uid="{E098E221-6A82-46C7-A743-250F28144B78}"/>
    <cellStyle name="Millares 2 2 2 2 2 4 6" xfId="17483" xr:uid="{E5972506-D6DB-48C7-B0EE-61F58C13900E}"/>
    <cellStyle name="Millares 2 2 2 2 2 4 7" xfId="17484" xr:uid="{F1161023-06BD-4F30-84F5-68609E7A48ED}"/>
    <cellStyle name="Millares 2 2 2 2 2 4 8" xfId="17485" xr:uid="{8BD8AFA2-E628-4B4E-B53C-89BF7A58713B}"/>
    <cellStyle name="Millares 2 2 2 2 2 4 9" xfId="17486" xr:uid="{115E2542-BF44-4C34-A514-504295D78872}"/>
    <cellStyle name="Millares 2 2 2 2 2 4_Hoja1" xfId="17487" xr:uid="{41782C46-B5E2-48AE-9F30-E4251AE3F8D4}"/>
    <cellStyle name="Millares 2 2 2 2 2 5" xfId="17488" xr:uid="{74B89004-98F1-4B05-A5C9-959E3358EE7D}"/>
    <cellStyle name="Millares 2 2 2 2 2 5 10" xfId="17489" xr:uid="{CA9C015E-61C2-492F-B804-D858F85F2523}"/>
    <cellStyle name="Millares 2 2 2 2 2 5 11" xfId="17490" xr:uid="{67E48BF7-E697-4906-B813-1645E42C226E}"/>
    <cellStyle name="Millares 2 2 2 2 2 5 12" xfId="17491" xr:uid="{A4B423FA-4868-4454-915F-D000E41C6875}"/>
    <cellStyle name="Millares 2 2 2 2 2 5 13" xfId="17492" xr:uid="{F0A8A5E5-D7AD-411A-9630-331F8B427E46}"/>
    <cellStyle name="Millares 2 2 2 2 2 5 14" xfId="17493" xr:uid="{4F9FAEA7-2ABC-4A61-A6F1-25609EA82658}"/>
    <cellStyle name="Millares 2 2 2 2 2 5 15" xfId="17494" xr:uid="{88808405-E664-4DB0-8DE9-8A96B01D95FB}"/>
    <cellStyle name="Millares 2 2 2 2 2 5 16" xfId="17495" xr:uid="{EA5DB9FF-EA47-43A5-8D1E-1BE139F236A6}"/>
    <cellStyle name="Millares 2 2 2 2 2 5 17" xfId="17496" xr:uid="{9F30AAC3-151A-433D-968F-A13B28D6CA9C}"/>
    <cellStyle name="Millares 2 2 2 2 2 5 18" xfId="17497" xr:uid="{E87FA363-3F33-461B-97D8-834084A7ECD4}"/>
    <cellStyle name="Millares 2 2 2 2 2 5 2" xfId="17498" xr:uid="{B812A97A-A2CD-40CE-B0C4-DDC38F7BE722}"/>
    <cellStyle name="Millares 2 2 2 2 2 5 2 2" xfId="17499" xr:uid="{F4F09D7D-20D3-4FC3-A491-311B4DC2A358}"/>
    <cellStyle name="Millares 2 2 2 2 2 5 2 3" xfId="17500" xr:uid="{A182AD97-CB1B-4860-B468-C5BB9FFAE725}"/>
    <cellStyle name="Millares 2 2 2 2 2 5 2 4" xfId="17501" xr:uid="{77ADA55D-0AD0-4B3B-8BCA-63C720CB76D8}"/>
    <cellStyle name="Millares 2 2 2 2 2 5 2 5" xfId="17502" xr:uid="{BEB6A8C8-32D0-4554-908D-F694E01F54C8}"/>
    <cellStyle name="Millares 2 2 2 2 2 5 2 6" xfId="17503" xr:uid="{ABA11739-E8DD-421F-B32D-AA2049FC6747}"/>
    <cellStyle name="Millares 2 2 2 2 2 5 2_Hoja1" xfId="17504" xr:uid="{E88DA8FE-3347-4CE5-9B57-BED22A2D0498}"/>
    <cellStyle name="Millares 2 2 2 2 2 5 3" xfId="17505" xr:uid="{BFF66893-2489-4371-9C46-419C18650658}"/>
    <cellStyle name="Millares 2 2 2 2 2 5 3 2" xfId="17506" xr:uid="{7315A4B7-CF35-41BC-AE4F-C313BC0831CF}"/>
    <cellStyle name="Millares 2 2 2 2 2 5 3_Hoja1" xfId="17507" xr:uid="{3D129861-CB7D-4A75-9FAB-6DE49C0B881C}"/>
    <cellStyle name="Millares 2 2 2 2 2 5 4" xfId="17508" xr:uid="{923F9CF3-886D-4E11-B947-708C5021A07E}"/>
    <cellStyle name="Millares 2 2 2 2 2 5 5" xfId="17509" xr:uid="{50C867BE-05D8-4DAD-98AC-FA49C6262377}"/>
    <cellStyle name="Millares 2 2 2 2 2 5 6" xfId="17510" xr:uid="{1BFCA76B-4A5B-443E-A27B-171701677669}"/>
    <cellStyle name="Millares 2 2 2 2 2 5 7" xfId="17511" xr:uid="{60DF083C-0B8D-4274-AB8C-1AB597FC5C59}"/>
    <cellStyle name="Millares 2 2 2 2 2 5 8" xfId="17512" xr:uid="{020AB9DE-FC8F-4944-931E-B57C3838BB43}"/>
    <cellStyle name="Millares 2 2 2 2 2 5 9" xfId="17513" xr:uid="{61E3D8F5-0194-41BF-BAF4-DBA0B77C01AE}"/>
    <cellStyle name="Millares 2 2 2 2 2 5_Hoja1" xfId="17514" xr:uid="{3A9444D6-EB25-4C24-92FD-225912905B4E}"/>
    <cellStyle name="Millares 2 2 2 2 2 6" xfId="17515" xr:uid="{649B370D-379C-4C59-AA94-6A3E3652AF2C}"/>
    <cellStyle name="Millares 2 2 2 2 2 6 10" xfId="17516" xr:uid="{B6DBB7CE-DEC9-4F38-BE1C-3B345F9876B3}"/>
    <cellStyle name="Millares 2 2 2 2 2 6 11" xfId="17517" xr:uid="{60BB3851-8D0A-4945-92B0-E8745EDC3CA4}"/>
    <cellStyle name="Millares 2 2 2 2 2 6 12" xfId="17518" xr:uid="{68B53B19-ED81-4FD0-B9EA-288D1D4267D9}"/>
    <cellStyle name="Millares 2 2 2 2 2 6 13" xfId="17519" xr:uid="{202B5F82-667E-477F-8C11-A951CA419ECF}"/>
    <cellStyle name="Millares 2 2 2 2 2 6 14" xfId="17520" xr:uid="{B9CA0B5C-7102-4812-A9EE-45FCE54D3800}"/>
    <cellStyle name="Millares 2 2 2 2 2 6 15" xfId="17521" xr:uid="{EB328C70-A792-4A8A-AA6E-D3CACDD201F8}"/>
    <cellStyle name="Millares 2 2 2 2 2 6 16" xfId="17522" xr:uid="{61211B8B-F741-49F3-B49A-348E283D9525}"/>
    <cellStyle name="Millares 2 2 2 2 2 6 17" xfId="17523" xr:uid="{0EC3164C-FC57-44FE-BCF0-413FC97EE60F}"/>
    <cellStyle name="Millares 2 2 2 2 2 6 2" xfId="17524" xr:uid="{E552AEDB-43E4-42B4-A970-4ED423B42FE4}"/>
    <cellStyle name="Millares 2 2 2 2 2 6 3" xfId="17525" xr:uid="{6ED6E62A-3501-4E25-B26F-5A4BC586C429}"/>
    <cellStyle name="Millares 2 2 2 2 2 6 4" xfId="17526" xr:uid="{94F09B85-B114-480B-8BA0-B2448E9DB1AD}"/>
    <cellStyle name="Millares 2 2 2 2 2 6 5" xfId="17527" xr:uid="{598A62D0-240A-49CA-92FC-994C17C796E4}"/>
    <cellStyle name="Millares 2 2 2 2 2 6 6" xfId="17528" xr:uid="{4C724CE1-AF21-4370-BC3C-19A950D67890}"/>
    <cellStyle name="Millares 2 2 2 2 2 6 7" xfId="17529" xr:uid="{D250B066-EC55-457F-8A6B-2F7D185F240E}"/>
    <cellStyle name="Millares 2 2 2 2 2 6 8" xfId="17530" xr:uid="{DA17992C-BA2F-46FD-9C19-85F422A12E2E}"/>
    <cellStyle name="Millares 2 2 2 2 2 6 9" xfId="17531" xr:uid="{BE23505A-40E5-4D78-A994-C21B7BA93C3E}"/>
    <cellStyle name="Millares 2 2 2 2 2 6_Hoja1" xfId="17532" xr:uid="{D720227F-3041-4A19-859B-20E0FFBFCFF0}"/>
    <cellStyle name="Millares 2 2 2 2 2 7" xfId="17533" xr:uid="{504F7026-8442-47A3-8721-BA1521E5C9A0}"/>
    <cellStyle name="Millares 2 2 2 2 2 7 10" xfId="17534" xr:uid="{6F6B731F-0631-4A6E-9635-6B505210229C}"/>
    <cellStyle name="Millares 2 2 2 2 2 7 11" xfId="17535" xr:uid="{11F444EB-C7F4-448B-B979-973E0C8BDEA8}"/>
    <cellStyle name="Millares 2 2 2 2 2 7 12" xfId="17536" xr:uid="{225D8107-3D8A-41FC-8E80-A71BC75E427B}"/>
    <cellStyle name="Millares 2 2 2 2 2 7 13" xfId="17537" xr:uid="{E04B4B80-B3F6-4032-A839-2E5166E9F62D}"/>
    <cellStyle name="Millares 2 2 2 2 2 7 14" xfId="17538" xr:uid="{F1214DF3-E3B6-46ED-9910-7308902EF479}"/>
    <cellStyle name="Millares 2 2 2 2 2 7 15" xfId="17539" xr:uid="{147CAE5D-E2F6-44D9-B662-19143CB5E15C}"/>
    <cellStyle name="Millares 2 2 2 2 2 7 16" xfId="17540" xr:uid="{23EC196E-4A6E-4207-8A96-AECB5EEE5736}"/>
    <cellStyle name="Millares 2 2 2 2 2 7 17" xfId="17541" xr:uid="{C573B685-4179-4783-87D8-576BBF548C13}"/>
    <cellStyle name="Millares 2 2 2 2 2 7 2" xfId="17542" xr:uid="{722FAE54-C4AD-48DE-9D7C-6B137A80890C}"/>
    <cellStyle name="Millares 2 2 2 2 2 7 3" xfId="17543" xr:uid="{0915AC10-1572-437B-BE75-D263E50B6433}"/>
    <cellStyle name="Millares 2 2 2 2 2 7 4" xfId="17544" xr:uid="{229E8417-76B3-490C-9D4D-05D3452530D3}"/>
    <cellStyle name="Millares 2 2 2 2 2 7 5" xfId="17545" xr:uid="{7D192FD7-736F-4BA9-B8AF-70FB32A679DB}"/>
    <cellStyle name="Millares 2 2 2 2 2 7 6" xfId="17546" xr:uid="{D05F67F7-A466-4C46-89BA-3810624C9D34}"/>
    <cellStyle name="Millares 2 2 2 2 2 7 7" xfId="17547" xr:uid="{184A6003-9606-467F-8AE6-3C0883C19EE1}"/>
    <cellStyle name="Millares 2 2 2 2 2 7 8" xfId="17548" xr:uid="{8970C058-25CA-475A-AC78-14D0581FF62A}"/>
    <cellStyle name="Millares 2 2 2 2 2 7 9" xfId="17549" xr:uid="{76173F2B-F307-449D-B1F7-7B268DE56739}"/>
    <cellStyle name="Millares 2 2 2 2 2 7_Hoja1" xfId="17550" xr:uid="{7A5CB11B-462E-4C6B-A711-30FA4D2B79A5}"/>
    <cellStyle name="Millares 2 2 2 2 2 8" xfId="17551" xr:uid="{0707EA67-78DD-4C95-9EEC-03A4FE4D7BA9}"/>
    <cellStyle name="Millares 2 2 2 2 2 8 10" xfId="17552" xr:uid="{305E1B83-9124-4ADA-A731-3970E2BB579E}"/>
    <cellStyle name="Millares 2 2 2 2 2 8 11" xfId="17553" xr:uid="{B0C79BD1-35BF-4E07-8F61-30D475BBB0E5}"/>
    <cellStyle name="Millares 2 2 2 2 2 8 12" xfId="17554" xr:uid="{4F624493-FCE8-428D-8B5A-ABEF26691428}"/>
    <cellStyle name="Millares 2 2 2 2 2 8 13" xfId="17555" xr:uid="{21706347-93BC-435C-96FC-545E4E92D752}"/>
    <cellStyle name="Millares 2 2 2 2 2 8 14" xfId="17556" xr:uid="{6367821A-0262-482F-83DE-91A4544AEC1B}"/>
    <cellStyle name="Millares 2 2 2 2 2 8 15" xfId="17557" xr:uid="{DFAEBB04-1EBA-44C5-AF41-F9AC8527A63B}"/>
    <cellStyle name="Millares 2 2 2 2 2 8 16" xfId="17558" xr:uid="{22AB00D1-BC1E-467F-8A2B-DFB90E253CF6}"/>
    <cellStyle name="Millares 2 2 2 2 2 8 17" xfId="17559" xr:uid="{0B881444-3E07-4680-90C8-5E040EE5E6BF}"/>
    <cellStyle name="Millares 2 2 2 2 2 8 2" xfId="17560" xr:uid="{786054EA-9BC4-40E6-923A-969EF5ED2C34}"/>
    <cellStyle name="Millares 2 2 2 2 2 8 3" xfId="17561" xr:uid="{F7A21FF4-2703-46FC-8100-1759CCDB8B8C}"/>
    <cellStyle name="Millares 2 2 2 2 2 8 4" xfId="17562" xr:uid="{5816534C-0414-4C5D-89CE-75316877E1BC}"/>
    <cellStyle name="Millares 2 2 2 2 2 8 5" xfId="17563" xr:uid="{CA415DBB-4A99-4B53-A064-1FB29375D0C8}"/>
    <cellStyle name="Millares 2 2 2 2 2 8 6" xfId="17564" xr:uid="{52FBC1D9-146A-41B9-B729-E8F21C054B6B}"/>
    <cellStyle name="Millares 2 2 2 2 2 8 7" xfId="17565" xr:uid="{8433B05D-6F51-425A-AE4C-0BC63C4CAFA8}"/>
    <cellStyle name="Millares 2 2 2 2 2 8 8" xfId="17566" xr:uid="{1B734836-0D09-4951-A0DA-8B3C402648C9}"/>
    <cellStyle name="Millares 2 2 2 2 2 8 9" xfId="17567" xr:uid="{923EF772-0B68-4FA8-9230-9DC8EBFB9E6A}"/>
    <cellStyle name="Millares 2 2 2 2 2 8_Hoja1" xfId="17568" xr:uid="{7BA21963-D372-4A4E-9F50-74A6EE991BD8}"/>
    <cellStyle name="Millares 2 2 2 2 2 9" xfId="17569" xr:uid="{1A1D1510-45A7-4BF9-8F3C-87B337BBF514}"/>
    <cellStyle name="Millares 2 2 2 2 2 9 10" xfId="17570" xr:uid="{DEB53A07-4E24-48F0-A012-DFBB72B05F1A}"/>
    <cellStyle name="Millares 2 2 2 2 2 9 11" xfId="17571" xr:uid="{F3717DD1-FD6A-4E1F-8998-4620552D0177}"/>
    <cellStyle name="Millares 2 2 2 2 2 9 12" xfId="17572" xr:uid="{4E3692A7-1A24-4649-BB7B-D93E1CE34AB9}"/>
    <cellStyle name="Millares 2 2 2 2 2 9 13" xfId="17573" xr:uid="{C6ADF5CE-E6DC-46B5-A914-FF738E2BC4D9}"/>
    <cellStyle name="Millares 2 2 2 2 2 9 2" xfId="17574" xr:uid="{A9E02D9D-DEF3-4362-A5F8-0F28DCBAECB1}"/>
    <cellStyle name="Millares 2 2 2 2 2 9 3" xfId="17575" xr:uid="{1AD1C77A-136D-4B8E-8280-E02FD6B94E38}"/>
    <cellStyle name="Millares 2 2 2 2 2 9 4" xfId="17576" xr:uid="{B02BE16F-4E3C-4D00-BB00-4F20D8D2D7F0}"/>
    <cellStyle name="Millares 2 2 2 2 2 9 5" xfId="17577" xr:uid="{2A611BB4-2A08-4B30-9775-F209F40434F4}"/>
    <cellStyle name="Millares 2 2 2 2 2 9 6" xfId="17578" xr:uid="{FAE327F7-3A63-4915-856A-5841E0118FC4}"/>
    <cellStyle name="Millares 2 2 2 2 2 9 7" xfId="17579" xr:uid="{E7049086-33E4-4D95-B870-33341F22CA36}"/>
    <cellStyle name="Millares 2 2 2 2 2 9 8" xfId="17580" xr:uid="{A8EEC1AF-FBD3-431C-9597-2A85274517CC}"/>
    <cellStyle name="Millares 2 2 2 2 2 9 9" xfId="17581" xr:uid="{32E4E118-FA81-4D19-B402-B65D45B88E7C}"/>
    <cellStyle name="Millares 2 2 2 2 2 9_Hoja1" xfId="17582" xr:uid="{2FF7F6C8-34C3-49DC-BF9D-ADF0C9C2DDB9}"/>
    <cellStyle name="Millares 2 2 2 2 2_Hoja1" xfId="17583" xr:uid="{FF08466F-532F-4E99-832E-0E9001361876}"/>
    <cellStyle name="Millares 2 2 2 2 20" xfId="17584" xr:uid="{94232422-71AB-4FF1-9133-FD6560EF354E}"/>
    <cellStyle name="Millares 2 2 2 2 21" xfId="17585" xr:uid="{966EB6CE-D604-429B-8118-4375BEED3926}"/>
    <cellStyle name="Millares 2 2 2 2 22" xfId="17586" xr:uid="{B6C3A5FF-BB87-4FA7-BFD2-B440B59895F4}"/>
    <cellStyle name="Millares 2 2 2 2 23" xfId="17587" xr:uid="{7DAD3BBC-6EAE-4677-A243-FECD882143CF}"/>
    <cellStyle name="Millares 2 2 2 2 24" xfId="17588" xr:uid="{930DFF90-8838-430B-9A58-92EE131E0367}"/>
    <cellStyle name="Millares 2 2 2 2 25" xfId="17589" xr:uid="{C54C66FD-68F3-4372-919A-AC3598D3EAD2}"/>
    <cellStyle name="Millares 2 2 2 2 26" xfId="17590" xr:uid="{3B2274F5-CF1E-478F-B6AE-C234167A45B8}"/>
    <cellStyle name="Millares 2 2 2 2 27" xfId="17591" xr:uid="{406ABAF5-FA4F-46EF-AE6F-E5C3FE5C9FD4}"/>
    <cellStyle name="Millares 2 2 2 2 28" xfId="17592" xr:uid="{E35202A4-07B2-41AE-B23E-54DB37DDBA6E}"/>
    <cellStyle name="Millares 2 2 2 2 29" xfId="17593" xr:uid="{3CFB2C25-CA55-4872-9BD0-2C2136459E66}"/>
    <cellStyle name="Millares 2 2 2 2 3" xfId="17594" xr:uid="{38FA0700-7DEB-41CB-824A-1701AD24CBA2}"/>
    <cellStyle name="Millares 2 2 2 2 3 10" xfId="17595" xr:uid="{BEA8767B-61F0-4CD2-AB2A-17792F2AEA4C}"/>
    <cellStyle name="Millares 2 2 2 2 3 11" xfId="17596" xr:uid="{E3E69302-B614-4E36-9BD5-95A09D7B30BB}"/>
    <cellStyle name="Millares 2 2 2 2 3 12" xfId="17597" xr:uid="{B632F94D-1443-496C-B725-BDF27C10F34E}"/>
    <cellStyle name="Millares 2 2 2 2 3 13" xfId="17598" xr:uid="{87581B3F-0DA1-4F9F-A7D0-9D63B19AFCF5}"/>
    <cellStyle name="Millares 2 2 2 2 3 14" xfId="17599" xr:uid="{C55601AF-032B-4523-BB88-0844638C9D6B}"/>
    <cellStyle name="Millares 2 2 2 2 3 15" xfId="17600" xr:uid="{B02E15AF-91A0-4806-831A-DBD1BBBA75C1}"/>
    <cellStyle name="Millares 2 2 2 2 3 2" xfId="17601" xr:uid="{388403CE-B447-4555-84A3-9DDFF01718D2}"/>
    <cellStyle name="Millares 2 2 2 2 3 2 2" xfId="17602" xr:uid="{74A88E4C-59CB-43D7-AF80-14DA55B56797}"/>
    <cellStyle name="Millares 2 2 2 2 3 2_Hoja1" xfId="17603" xr:uid="{F6FB9E0E-2384-4A84-A5D3-C5F4F63DD308}"/>
    <cellStyle name="Millares 2 2 2 2 3 3" xfId="17604" xr:uid="{4061A033-0410-41B8-A1FD-29D60507A317}"/>
    <cellStyle name="Millares 2 2 2 2 3 4" xfId="17605" xr:uid="{FFFD1DA5-B66D-498D-ADE2-7DC9197E3488}"/>
    <cellStyle name="Millares 2 2 2 2 3 5" xfId="17606" xr:uid="{A25C57EC-77E8-4B25-986A-77F081B14AE4}"/>
    <cellStyle name="Millares 2 2 2 2 3 6" xfId="17607" xr:uid="{B2242A66-1951-41DD-84C7-0E93151FBEE3}"/>
    <cellStyle name="Millares 2 2 2 2 3 7" xfId="17608" xr:uid="{7A5B8CB3-29C9-49D9-A516-3C61BA2756C9}"/>
    <cellStyle name="Millares 2 2 2 2 3 8" xfId="17609" xr:uid="{98C7516A-F587-4F90-85C4-9DBA1E76844A}"/>
    <cellStyle name="Millares 2 2 2 2 3 9" xfId="17610" xr:uid="{8AAA9CF0-78EB-4B0E-9D04-EE9C3FDAA082}"/>
    <cellStyle name="Millares 2 2 2 2 3_Hoja1" xfId="17611" xr:uid="{0040C368-CDC4-48B2-B768-6B56D9174085}"/>
    <cellStyle name="Millares 2 2 2 2 30" xfId="17612" xr:uid="{7F9643FA-189B-4857-A04B-9AA5F1494AD8}"/>
    <cellStyle name="Millares 2 2 2 2 31" xfId="17613" xr:uid="{04DA2C23-96E9-471D-9146-38BE1106125D}"/>
    <cellStyle name="Millares 2 2 2 2 32" xfId="17614" xr:uid="{3A33FBB9-39AC-4DDC-80A1-CC29358D1EA9}"/>
    <cellStyle name="Millares 2 2 2 2 33" xfId="17615" xr:uid="{0B3209D9-EE25-4B44-B0C3-4477C2688757}"/>
    <cellStyle name="Millares 2 2 2 2 34" xfId="17616" xr:uid="{A3CA71A6-A47B-42A3-B774-26A052223CA7}"/>
    <cellStyle name="Millares 2 2 2 2 35" xfId="17617" xr:uid="{33661969-6ED3-43B5-8FA3-9A9688AC3A7E}"/>
    <cellStyle name="Millares 2 2 2 2 36" xfId="17618" xr:uid="{819EABAC-A03B-4468-BBE9-B0DE09D04FF2}"/>
    <cellStyle name="Millares 2 2 2 2 37" xfId="17619" xr:uid="{1A511E1C-C364-4A16-AD44-099BB7A548E5}"/>
    <cellStyle name="Millares 2 2 2 2 38" xfId="17620" xr:uid="{A9F9A809-9A27-4844-8815-9BF6C6C27DC2}"/>
    <cellStyle name="Millares 2 2 2 2 39" xfId="17621" xr:uid="{F2F5A34B-2672-4DFF-9964-2C57B5B37848}"/>
    <cellStyle name="Millares 2 2 2 2 4" xfId="17622" xr:uid="{EDD26401-1FBE-48E8-A6D5-449747AD961F}"/>
    <cellStyle name="Millares 2 2 2 2 4 10" xfId="17623" xr:uid="{BF620400-90FC-417A-8CAC-467650001CE1}"/>
    <cellStyle name="Millares 2 2 2 2 4 11" xfId="17624" xr:uid="{BD689F97-D00C-4000-B4FB-A51D9FD9523C}"/>
    <cellStyle name="Millares 2 2 2 2 4 12" xfId="17625" xr:uid="{77BA1459-5B8B-4CA4-A8B5-DFE77CAC7B99}"/>
    <cellStyle name="Millares 2 2 2 2 4 13" xfId="17626" xr:uid="{698C71D8-553C-4409-92FC-BB76F2286534}"/>
    <cellStyle name="Millares 2 2 2 2 4 14" xfId="17627" xr:uid="{3D360E11-609F-4278-B661-0FFEEBFBD62C}"/>
    <cellStyle name="Millares 2 2 2 2 4 15" xfId="17628" xr:uid="{051F357B-2139-4FE9-86A7-6591E4A80B5C}"/>
    <cellStyle name="Millares 2 2 2 2 4 2" xfId="17629" xr:uid="{6D64A295-F683-4DA2-8A7F-1A9B783722B0}"/>
    <cellStyle name="Millares 2 2 2 2 4 2 2" xfId="17630" xr:uid="{68812478-4ADA-4730-ABB2-29151F4E48D6}"/>
    <cellStyle name="Millares 2 2 2 2 4 2_Hoja1" xfId="17631" xr:uid="{D0728939-B828-4CF0-B459-7EBB29E788B1}"/>
    <cellStyle name="Millares 2 2 2 2 4 3" xfId="17632" xr:uid="{85B609EF-9F69-40ED-BBB0-1A3DA11553CF}"/>
    <cellStyle name="Millares 2 2 2 2 4 4" xfId="17633" xr:uid="{54313E0E-AFB5-44E0-A593-55C50F80030B}"/>
    <cellStyle name="Millares 2 2 2 2 4 5" xfId="17634" xr:uid="{02DD8542-9E75-4426-9D65-22FB2BBE1853}"/>
    <cellStyle name="Millares 2 2 2 2 4 6" xfId="17635" xr:uid="{E7C2C128-422D-402C-88EF-FB7F335754E6}"/>
    <cellStyle name="Millares 2 2 2 2 4 7" xfId="17636" xr:uid="{89531EB1-B223-4EB9-BF72-1A99957CCF5B}"/>
    <cellStyle name="Millares 2 2 2 2 4 8" xfId="17637" xr:uid="{5678EB11-A82F-4CB2-AB24-355B42333F62}"/>
    <cellStyle name="Millares 2 2 2 2 4 9" xfId="17638" xr:uid="{CA67B6B9-F27E-42ED-AC3C-35B73FA441C8}"/>
    <cellStyle name="Millares 2 2 2 2 4_Hoja1" xfId="17639" xr:uid="{701D6E5F-F9C1-453E-81A9-B64AB7A840BA}"/>
    <cellStyle name="Millares 2 2 2 2 40" xfId="17640" xr:uid="{98F31ED2-2F48-4ADA-A6BE-50250B24DF16}"/>
    <cellStyle name="Millares 2 2 2 2 41" xfId="17641" xr:uid="{C8DC9541-E132-42A0-A468-F272C3DC1FCD}"/>
    <cellStyle name="Millares 2 2 2 2 42" xfId="17642" xr:uid="{F6EA808D-3D13-4A97-9C8D-03DFE3009C54}"/>
    <cellStyle name="Millares 2 2 2 2 43" xfId="17643" xr:uid="{7DB57D6F-0ADC-498F-AD40-A644ABB91BAC}"/>
    <cellStyle name="Millares 2 2 2 2 44" xfId="17644" xr:uid="{96261243-3900-4087-B736-B2C1798BC432}"/>
    <cellStyle name="Millares 2 2 2 2 45" xfId="17645" xr:uid="{045214A5-47B1-4165-A810-60111AA9AD19}"/>
    <cellStyle name="Millares 2 2 2 2 46" xfId="49740" xr:uid="{D5D32891-CF4C-4100-9B27-053AB2F86E2C}"/>
    <cellStyle name="Millares 2 2 2 2 47" xfId="51671" xr:uid="{58589B8E-DB44-48A9-9787-E253AE7E55D7}"/>
    <cellStyle name="Millares 2 2 2 2 5" xfId="17646" xr:uid="{2CA2079D-C1C5-44AC-B66F-9693BE967E46}"/>
    <cellStyle name="Millares 2 2 2 2 5 10" xfId="17647" xr:uid="{DB2306A1-BE0E-474E-A8D7-4CF9DF96B19B}"/>
    <cellStyle name="Millares 2 2 2 2 5 11" xfId="17648" xr:uid="{3A26EE33-A2CD-419D-A648-E56083F0DE31}"/>
    <cellStyle name="Millares 2 2 2 2 5 12" xfId="17649" xr:uid="{8D3BA930-8009-4C3B-B830-CD04D9672B06}"/>
    <cellStyle name="Millares 2 2 2 2 5 13" xfId="17650" xr:uid="{63C553E9-529A-4E77-8820-BDDE00DF90A8}"/>
    <cellStyle name="Millares 2 2 2 2 5 14" xfId="17651" xr:uid="{390CCC99-094A-4D8E-ABFF-EFED831F2C3D}"/>
    <cellStyle name="Millares 2 2 2 2 5 15" xfId="17652" xr:uid="{4794CC85-4383-40DA-8515-CF17D1AFA5ED}"/>
    <cellStyle name="Millares 2 2 2 2 5 2" xfId="17653" xr:uid="{71B25750-8245-4D9F-8AF6-A59D94F8EDBB}"/>
    <cellStyle name="Millares 2 2 2 2 5 2 2" xfId="17654" xr:uid="{FB1CDA81-CEB4-49AB-BBC7-F3CCF0DA5816}"/>
    <cellStyle name="Millares 2 2 2 2 5 2_Hoja1" xfId="17655" xr:uid="{8E86F16C-0037-4518-8C1C-5040FAA6C3A6}"/>
    <cellStyle name="Millares 2 2 2 2 5 3" xfId="17656" xr:uid="{8F95B7AD-3075-469B-88E5-5932A2F1374C}"/>
    <cellStyle name="Millares 2 2 2 2 5 4" xfId="17657" xr:uid="{4E9419CC-AA63-44AA-824B-4C728813DB86}"/>
    <cellStyle name="Millares 2 2 2 2 5 5" xfId="17658" xr:uid="{208F9030-6E1F-42E2-A97E-A4F5EC5CFB49}"/>
    <cellStyle name="Millares 2 2 2 2 5 6" xfId="17659" xr:uid="{B335FC35-1D1D-427D-A563-5F7BEA1A1662}"/>
    <cellStyle name="Millares 2 2 2 2 5 7" xfId="17660" xr:uid="{A12FCCA7-B067-4A01-9BAF-1A74B3E23C63}"/>
    <cellStyle name="Millares 2 2 2 2 5 8" xfId="17661" xr:uid="{F91710F6-9643-472C-BA0F-AF8654C92439}"/>
    <cellStyle name="Millares 2 2 2 2 5 9" xfId="17662" xr:uid="{50B5FFF4-2A03-4F6E-B752-1DFA9BC83405}"/>
    <cellStyle name="Millares 2 2 2 2 5_Hoja1" xfId="17663" xr:uid="{3E46EA54-CB2F-4143-9F72-03FA620B9C71}"/>
    <cellStyle name="Millares 2 2 2 2 6" xfId="17664" xr:uid="{35978EA4-FF32-4654-9A64-5F74E9EAE95C}"/>
    <cellStyle name="Millares 2 2 2 2 6 10" xfId="17665" xr:uid="{BC4ED655-E9D7-4440-987B-68A85DDD188B}"/>
    <cellStyle name="Millares 2 2 2 2 6 11" xfId="17666" xr:uid="{214BB645-3D65-45DE-9353-CBAE1F4AD425}"/>
    <cellStyle name="Millares 2 2 2 2 6 12" xfId="17667" xr:uid="{B63230D6-25EF-422B-A73D-8EE3FBB0B381}"/>
    <cellStyle name="Millares 2 2 2 2 6 13" xfId="17668" xr:uid="{6A799C6E-3297-4C25-B4A3-C245DBF6635F}"/>
    <cellStyle name="Millares 2 2 2 2 6 14" xfId="17669" xr:uid="{B372A180-5FDD-4772-8DB0-6D34AC5700AF}"/>
    <cellStyle name="Millares 2 2 2 2 6 15" xfId="17670" xr:uid="{D2B56B00-4A51-4C05-AA3A-B558CBE21548}"/>
    <cellStyle name="Millares 2 2 2 2 6 2" xfId="17671" xr:uid="{D849048D-F819-46EE-8CC3-1ACE27899507}"/>
    <cellStyle name="Millares 2 2 2 2 6 2 2" xfId="17672" xr:uid="{A86EE3EE-0693-46AF-AFED-38E5CE5DC9E7}"/>
    <cellStyle name="Millares 2 2 2 2 6 2_Hoja1" xfId="17673" xr:uid="{CD976B35-86C2-4FAD-A7EB-5EC0CCDC59CB}"/>
    <cellStyle name="Millares 2 2 2 2 6 3" xfId="17674" xr:uid="{92643921-CA8F-465F-9A57-39B2894CCB60}"/>
    <cellStyle name="Millares 2 2 2 2 6 4" xfId="17675" xr:uid="{4ABF8B2C-D397-4E3C-BD22-7C84BAE5C663}"/>
    <cellStyle name="Millares 2 2 2 2 6 5" xfId="17676" xr:uid="{01430974-2A5C-4833-BD4F-0A52344E1ACE}"/>
    <cellStyle name="Millares 2 2 2 2 6 6" xfId="17677" xr:uid="{FA210C46-01DE-4B25-9F50-B804F191AC7C}"/>
    <cellStyle name="Millares 2 2 2 2 6 7" xfId="17678" xr:uid="{2435306E-7CE9-4014-979C-467B0FD94095}"/>
    <cellStyle name="Millares 2 2 2 2 6 8" xfId="17679" xr:uid="{CAD844B6-EAB3-403C-8381-0F9AE57DA93F}"/>
    <cellStyle name="Millares 2 2 2 2 6 9" xfId="17680" xr:uid="{5832E1F7-1E69-4D65-B1D8-1336D436DFC1}"/>
    <cellStyle name="Millares 2 2 2 2 6_Hoja1" xfId="17681" xr:uid="{2F42593D-AC64-46C1-880A-F6589AAF20D5}"/>
    <cellStyle name="Millares 2 2 2 2 7" xfId="17682" xr:uid="{8C50E90C-8D9D-4DC5-A6A6-E8E9136DCCBD}"/>
    <cellStyle name="Millares 2 2 2 2 7 10" xfId="17683" xr:uid="{A1044107-6A1C-445A-A4CD-B61F860DF87D}"/>
    <cellStyle name="Millares 2 2 2 2 7 11" xfId="17684" xr:uid="{49E9C875-16FD-43C7-9C5B-E13B81AD5964}"/>
    <cellStyle name="Millares 2 2 2 2 7 12" xfId="17685" xr:uid="{7B17E08D-A0D1-4D3F-8F84-945A4A687837}"/>
    <cellStyle name="Millares 2 2 2 2 7 13" xfId="17686" xr:uid="{F7974EA3-E796-462D-985D-823FF8E1DC0F}"/>
    <cellStyle name="Millares 2 2 2 2 7 14" xfId="17687" xr:uid="{B32E0833-DCA6-47F1-A422-6FB579877855}"/>
    <cellStyle name="Millares 2 2 2 2 7 15" xfId="17688" xr:uid="{323C3C64-B2A6-4E1E-9A83-7D15A33E1FD1}"/>
    <cellStyle name="Millares 2 2 2 2 7 16" xfId="17689" xr:uid="{9FB184AE-11A3-4EB3-9FAD-2D497BE86657}"/>
    <cellStyle name="Millares 2 2 2 2 7 17" xfId="17690" xr:uid="{E0372CBC-80F1-46FF-AFF2-28D6B9482709}"/>
    <cellStyle name="Millares 2 2 2 2 7 18" xfId="17691" xr:uid="{086EC631-A2A1-4107-9A3C-571A0DA387F6}"/>
    <cellStyle name="Millares 2 2 2 2 7 2" xfId="17692" xr:uid="{7EE4352D-A11F-4FE8-BDB1-DCBD1761D7F1}"/>
    <cellStyle name="Millares 2 2 2 2 7 2 2" xfId="17693" xr:uid="{DAAE5E2A-FBF0-4821-8B41-20163DF2B6BC}"/>
    <cellStyle name="Millares 2 2 2 2 7 2 3" xfId="17694" xr:uid="{A7D0B1E2-9954-45CE-85DD-E5E366E1D431}"/>
    <cellStyle name="Millares 2 2 2 2 7 2 4" xfId="17695" xr:uid="{ADBD840D-17B1-4709-807C-7E44334F9CA0}"/>
    <cellStyle name="Millares 2 2 2 2 7 2 5" xfId="17696" xr:uid="{CCD14FA9-FB07-44F1-9F0F-3456D9AD38F6}"/>
    <cellStyle name="Millares 2 2 2 2 7 2 6" xfId="17697" xr:uid="{A4B158EE-47E0-44A4-AD52-26242BB90C80}"/>
    <cellStyle name="Millares 2 2 2 2 7 2_Hoja1" xfId="17698" xr:uid="{7B4F7C3E-2FC0-41E0-8C09-9370EAB2666E}"/>
    <cellStyle name="Millares 2 2 2 2 7 3" xfId="17699" xr:uid="{99A82C54-0B52-4B8A-9228-93233E5F4E7B}"/>
    <cellStyle name="Millares 2 2 2 2 7 3 2" xfId="17700" xr:uid="{2BDE4111-8F4B-4051-9E8A-572B550F3EE0}"/>
    <cellStyle name="Millares 2 2 2 2 7 3_Hoja1" xfId="17701" xr:uid="{4C416105-13D0-4AA4-9F96-903B536F91FA}"/>
    <cellStyle name="Millares 2 2 2 2 7 4" xfId="17702" xr:uid="{5A7FD98F-38B1-40BC-BABE-012F1FE29663}"/>
    <cellStyle name="Millares 2 2 2 2 7 5" xfId="17703" xr:uid="{025A0AE9-CC59-427F-88A4-21A336577C42}"/>
    <cellStyle name="Millares 2 2 2 2 7 6" xfId="17704" xr:uid="{A0190E89-F8DD-440C-815B-DB0B8D267A56}"/>
    <cellStyle name="Millares 2 2 2 2 7 7" xfId="17705" xr:uid="{AB348E13-133C-4DA4-B2E3-1C003394CC73}"/>
    <cellStyle name="Millares 2 2 2 2 7 8" xfId="17706" xr:uid="{D98AB7F6-64BD-47C3-ABCD-6A941FBF8EC5}"/>
    <cellStyle name="Millares 2 2 2 2 7 9" xfId="17707" xr:uid="{E0609B6F-D443-4B9D-A840-EA02E9C3C497}"/>
    <cellStyle name="Millares 2 2 2 2 7_Hoja1" xfId="17708" xr:uid="{4B16B651-3679-4C0C-9431-104D03C00C7E}"/>
    <cellStyle name="Millares 2 2 2 2 8" xfId="17709" xr:uid="{1BCDC2B8-8259-4127-AD42-09A3150B8804}"/>
    <cellStyle name="Millares 2 2 2 2 8 10" xfId="17710" xr:uid="{B118A4FE-5823-49B4-98CD-5E86130FBC41}"/>
    <cellStyle name="Millares 2 2 2 2 8 11" xfId="17711" xr:uid="{95F84453-5860-4665-840E-1BF61A2AE979}"/>
    <cellStyle name="Millares 2 2 2 2 8 12" xfId="17712" xr:uid="{282D629E-1F66-4171-80F5-0034CF6C0474}"/>
    <cellStyle name="Millares 2 2 2 2 8 13" xfId="17713" xr:uid="{6C9FA93B-ED2C-47CA-942B-A7537D77A2C7}"/>
    <cellStyle name="Millares 2 2 2 2 8 14" xfId="17714" xr:uid="{E1FC0D40-C3C3-4686-A52A-6B8C5B1CF4BA}"/>
    <cellStyle name="Millares 2 2 2 2 8 15" xfId="17715" xr:uid="{5F18EB20-11C5-4B27-B1AA-851592003297}"/>
    <cellStyle name="Millares 2 2 2 2 8 16" xfId="17716" xr:uid="{235B00D9-1D59-4377-8A43-8D641B0CCA43}"/>
    <cellStyle name="Millares 2 2 2 2 8 17" xfId="17717" xr:uid="{6A215C33-92B8-45D1-88D8-31E1CCE42552}"/>
    <cellStyle name="Millares 2 2 2 2 8 2" xfId="17718" xr:uid="{AA2B8754-88D4-4E8B-84A4-F76D3685AEF1}"/>
    <cellStyle name="Millares 2 2 2 2 8 3" xfId="17719" xr:uid="{0FA518A7-DC4D-41C7-874B-CB2686234C96}"/>
    <cellStyle name="Millares 2 2 2 2 8 4" xfId="17720" xr:uid="{37198B9D-1BA7-41D9-B356-4C05BD7BB63E}"/>
    <cellStyle name="Millares 2 2 2 2 8 5" xfId="17721" xr:uid="{05D8BCFD-92A4-4E10-84C8-35CD23830F3A}"/>
    <cellStyle name="Millares 2 2 2 2 8 6" xfId="17722" xr:uid="{AFE20BC8-423D-4F84-9F92-3100057F3213}"/>
    <cellStyle name="Millares 2 2 2 2 8 7" xfId="17723" xr:uid="{235F0D41-8F59-42CF-B6C8-125E66221DB7}"/>
    <cellStyle name="Millares 2 2 2 2 8 8" xfId="17724" xr:uid="{D3E3D6FE-8797-467B-897E-3FC0E86A9967}"/>
    <cellStyle name="Millares 2 2 2 2 8 9" xfId="17725" xr:uid="{2BFE863F-2305-4B43-9EFC-FCFEF5D2F8A1}"/>
    <cellStyle name="Millares 2 2 2 2 8_Hoja1" xfId="17726" xr:uid="{C6D98E41-416E-4A61-872A-2ECFAF0233E1}"/>
    <cellStyle name="Millares 2 2 2 2 9" xfId="17727" xr:uid="{542BC04A-230A-43BD-9E15-7160B57C5546}"/>
    <cellStyle name="Millares 2 2 2 2 9 10" xfId="17728" xr:uid="{1F569858-C089-4B66-8241-DF7CE4B0A66E}"/>
    <cellStyle name="Millares 2 2 2 2 9 11" xfId="17729" xr:uid="{0E5436D2-FCA8-49A3-9167-84D9897DE59C}"/>
    <cellStyle name="Millares 2 2 2 2 9 12" xfId="17730" xr:uid="{2ADDF714-A973-4E50-A6B8-A07D039A68B9}"/>
    <cellStyle name="Millares 2 2 2 2 9 2" xfId="17731" xr:uid="{0C974810-D9F9-48CE-999C-523A0596B447}"/>
    <cellStyle name="Millares 2 2 2 2 9 3" xfId="17732" xr:uid="{3F96E5BE-9D6F-447A-BC9B-4D00CD36C236}"/>
    <cellStyle name="Millares 2 2 2 2 9 4" xfId="17733" xr:uid="{C006AB22-D1BA-4A19-A30C-0C8B39DA3AB2}"/>
    <cellStyle name="Millares 2 2 2 2 9 5" xfId="17734" xr:uid="{DD262EAA-0404-40D6-AB82-4D69669E683D}"/>
    <cellStyle name="Millares 2 2 2 2 9 6" xfId="17735" xr:uid="{3174B410-3E03-4C30-B18B-A453BAB9942A}"/>
    <cellStyle name="Millares 2 2 2 2 9 7" xfId="17736" xr:uid="{2F4F9E92-BED5-4955-A939-3EBE33AEE7AC}"/>
    <cellStyle name="Millares 2 2 2 2 9 8" xfId="17737" xr:uid="{E978338C-8A61-41E9-A3ED-B55951A8AE9E}"/>
    <cellStyle name="Millares 2 2 2 2 9 9" xfId="17738" xr:uid="{1702283E-7B3A-4E40-BA57-351A54A9E876}"/>
    <cellStyle name="Millares 2 2 2 2 9_Hoja1" xfId="17739" xr:uid="{DB4C5D68-9FFD-4E1F-A86A-60E8C9E067FF}"/>
    <cellStyle name="Millares 2 2 2 2_Hoja1" xfId="17740" xr:uid="{96A663D3-5955-492F-9859-D23F842624FF}"/>
    <cellStyle name="Millares 2 2 2 20" xfId="17741" xr:uid="{15A3135D-5C41-43FE-A35C-4AFE89C86EDF}"/>
    <cellStyle name="Millares 2 2 2 21" xfId="17742" xr:uid="{04696376-CFAC-431B-9D9A-3EDE1804D3BE}"/>
    <cellStyle name="Millares 2 2 2 22" xfId="17743" xr:uid="{58A5A167-61C6-4B1E-885F-474E6EB47209}"/>
    <cellStyle name="Millares 2 2 2 23" xfId="17744" xr:uid="{338C49BB-289B-4D0F-ACEE-E4BB3C316E1D}"/>
    <cellStyle name="Millares 2 2 2 24" xfId="17745" xr:uid="{5B159989-812E-4F3E-96F2-05C0810565E7}"/>
    <cellStyle name="Millares 2 2 2 25" xfId="17746" xr:uid="{A928C441-3FD3-4BBF-830C-3F8A6855C045}"/>
    <cellStyle name="Millares 2 2 2 26" xfId="17747" xr:uid="{A33CFFB8-1F95-4A3E-9326-3F2F8F500F5D}"/>
    <cellStyle name="Millares 2 2 2 27" xfId="17748" xr:uid="{5737D802-C2D8-4366-83B9-58DA39A23B61}"/>
    <cellStyle name="Millares 2 2 2 28" xfId="17749" xr:uid="{D7114673-E0A2-4DC4-9A0F-BE46CE3B5A16}"/>
    <cellStyle name="Millares 2 2 2 29" xfId="17750" xr:uid="{9C522A08-EB8C-4BA4-AEF2-BD02AD6DDB6D}"/>
    <cellStyle name="Millares 2 2 2 3" xfId="17751" xr:uid="{8CB094B1-5751-4EF0-BA2F-38E75D09EE4C}"/>
    <cellStyle name="Millares 2 2 2 3 10" xfId="17752" xr:uid="{B6F71C67-8F15-4900-B3F4-03C8EECF7E08}"/>
    <cellStyle name="Millares 2 2 2 3 11" xfId="17753" xr:uid="{8C37E50E-B804-46A4-9AF2-343EE49F6926}"/>
    <cellStyle name="Millares 2 2 2 3 12" xfId="17754" xr:uid="{CD337F5B-2EC2-4A4E-A414-4A00407CA5EF}"/>
    <cellStyle name="Millares 2 2 2 3 13" xfId="17755" xr:uid="{28E3509A-B0C7-444E-B7CA-BC999BC392FE}"/>
    <cellStyle name="Millares 2 2 2 3 14" xfId="17756" xr:uid="{8592E9A1-A66A-4789-8725-AAC5690501BF}"/>
    <cellStyle name="Millares 2 2 2 3 15" xfId="17757" xr:uid="{3DB91FF9-A890-42C2-B1F5-DDD43A777B37}"/>
    <cellStyle name="Millares 2 2 2 3 16" xfId="17758" xr:uid="{77E8E89E-9622-40EE-B44B-AD123E946074}"/>
    <cellStyle name="Millares 2 2 2 3 17" xfId="17759" xr:uid="{44667F53-0267-4A69-A938-AE3F5C283F13}"/>
    <cellStyle name="Millares 2 2 2 3 18" xfId="17760" xr:uid="{8287F9ED-8492-41B4-AD2A-A2BFD3256192}"/>
    <cellStyle name="Millares 2 2 2 3 19" xfId="17761" xr:uid="{A84026B8-45B2-4BD0-8304-36582C4619F3}"/>
    <cellStyle name="Millares 2 2 2 3 2" xfId="17762" xr:uid="{5E94FE2B-4EBF-4577-81CF-6A7B3B267B86}"/>
    <cellStyle name="Millares 2 2 2 3 2 2" xfId="17763" xr:uid="{C6A8C164-8398-4FB2-B17E-169E2BE2AF72}"/>
    <cellStyle name="Millares 2 2 2 3 2_Hoja1" xfId="17764" xr:uid="{4CC805C7-AF65-4D74-B9C4-ABB4BDD3AFC3}"/>
    <cellStyle name="Millares 2 2 2 3 20" xfId="17765" xr:uid="{62B145B9-3CB8-42A4-9B74-60DECA001D96}"/>
    <cellStyle name="Millares 2 2 2 3 21" xfId="17766" xr:uid="{B608AF95-BB8C-4845-B27E-08D32BEAF67B}"/>
    <cellStyle name="Millares 2 2 2 3 22" xfId="17767" xr:uid="{DD329C92-0A6B-401D-94AE-3938DD0AA9DB}"/>
    <cellStyle name="Millares 2 2 2 3 23" xfId="17768" xr:uid="{5D19D923-8136-49D5-A03C-AD515129372E}"/>
    <cellStyle name="Millares 2 2 2 3 24" xfId="17769" xr:uid="{15585A95-85EE-42BF-B1C5-AE798413A24A}"/>
    <cellStyle name="Millares 2 2 2 3 25" xfId="17770" xr:uid="{D68FFE32-45C7-4065-B727-6452693A1860}"/>
    <cellStyle name="Millares 2 2 2 3 26" xfId="17771" xr:uid="{E5FA3F6B-A316-4467-AF72-F8205B27420A}"/>
    <cellStyle name="Millares 2 2 2 3 27" xfId="17772" xr:uid="{2B99ADDA-0C71-489F-B0E4-0BC36CD76795}"/>
    <cellStyle name="Millares 2 2 2 3 28" xfId="17773" xr:uid="{01DFCEEA-70DA-46BF-95BE-B0F8A6E32E1A}"/>
    <cellStyle name="Millares 2 2 2 3 29" xfId="17774" xr:uid="{135837A5-D84F-4310-B22E-F911612B4EE6}"/>
    <cellStyle name="Millares 2 2 2 3 3" xfId="17775" xr:uid="{8189CF24-A27F-4654-957D-098DD533CAE7}"/>
    <cellStyle name="Millares 2 2 2 3 30" xfId="17776" xr:uid="{3FA63A71-403F-4581-B2A4-3643DB1A7977}"/>
    <cellStyle name="Millares 2 2 2 3 31" xfId="17777" xr:uid="{96A98D9B-A1C9-4FFC-B59B-9C6E6765ED33}"/>
    <cellStyle name="Millares 2 2 2 3 32" xfId="52141" xr:uid="{7A87934A-ED4F-4EB2-A1A3-F203B001879D}"/>
    <cellStyle name="Millares 2 2 2 3 33" xfId="53337" xr:uid="{96CA371A-00CC-4E51-8368-E749D4184407}"/>
    <cellStyle name="Millares 2 2 2 3 4" xfId="17778" xr:uid="{057B3CF8-D3C5-4637-9032-79EB7AF85995}"/>
    <cellStyle name="Millares 2 2 2 3 5" xfId="17779" xr:uid="{1FBDEBD8-E3CE-4B47-82E0-56FC9F1FF88C}"/>
    <cellStyle name="Millares 2 2 2 3 6" xfId="17780" xr:uid="{ED079BEC-5FE8-4920-8EDB-830C77766415}"/>
    <cellStyle name="Millares 2 2 2 3 7" xfId="17781" xr:uid="{101D8126-7AA0-4103-9FC5-0B9D856A14AF}"/>
    <cellStyle name="Millares 2 2 2 3 8" xfId="17782" xr:uid="{C14A5BDC-2C90-4A73-B742-EA35E1451B86}"/>
    <cellStyle name="Millares 2 2 2 3 9" xfId="17783" xr:uid="{AFCA2316-0010-43F2-816C-A09A2354839A}"/>
    <cellStyle name="Millares 2 2 2 3_Hoja1" xfId="17784" xr:uid="{4611F69E-359D-4FBA-8A28-AE31E472F4FA}"/>
    <cellStyle name="Millares 2 2 2 30" xfId="17785" xr:uid="{FABB40A1-74BC-46DB-8CF6-3C2AB4700087}"/>
    <cellStyle name="Millares 2 2 2 31" xfId="17786" xr:uid="{7F0E9B6B-EA8D-46F1-ABB8-B3F9AE57323B}"/>
    <cellStyle name="Millares 2 2 2 32" xfId="17787" xr:uid="{47078DAA-F3BC-4B8F-B7F4-D5D44DA27C3A}"/>
    <cellStyle name="Millares 2 2 2 33" xfId="17788" xr:uid="{6DE274AA-3996-4E1C-B9E3-1E5A5CCB3CAC}"/>
    <cellStyle name="Millares 2 2 2 34" xfId="17789" xr:uid="{11DD11DE-E3E0-4BC1-8FFA-598EB25F2277}"/>
    <cellStyle name="Millares 2 2 2 34 10" xfId="17790" xr:uid="{6353B1F2-C23A-43CA-8E27-DDC9EF783DF6}"/>
    <cellStyle name="Millares 2 2 2 34 11" xfId="17791" xr:uid="{04D933B3-2D8F-40B9-AF23-E6513743269E}"/>
    <cellStyle name="Millares 2 2 2 34 12" xfId="17792" xr:uid="{6F1DCB2A-3896-4275-91F3-4E5CF7148B84}"/>
    <cellStyle name="Millares 2 2 2 34 13" xfId="17793" xr:uid="{FAF3E703-3904-406C-8415-4B8FB2CA1B46}"/>
    <cellStyle name="Millares 2 2 2 34 14" xfId="17794" xr:uid="{3133DB29-2558-4B97-A543-CB13D4E66F0D}"/>
    <cellStyle name="Millares 2 2 2 34 15" xfId="17795" xr:uid="{68FC3C99-A11F-40EC-839E-375E20A656B5}"/>
    <cellStyle name="Millares 2 2 2 34 16" xfId="17796" xr:uid="{C41D172A-E63C-4DC9-8C54-69A51A8FF459}"/>
    <cellStyle name="Millares 2 2 2 34 17" xfId="17797" xr:uid="{9C9A41AA-E7B1-46BE-B23A-CB5A57D7D39F}"/>
    <cellStyle name="Millares 2 2 2 34 2" xfId="17798" xr:uid="{3DDF2582-6821-4567-AFAC-19C68DFA7312}"/>
    <cellStyle name="Millares 2 2 2 34 3" xfId="17799" xr:uid="{1CCFC2F0-86D8-4C2E-8673-84D784A63C5A}"/>
    <cellStyle name="Millares 2 2 2 34 4" xfId="17800" xr:uid="{6008B9F4-3EC8-4DAA-B77B-7D008126BC73}"/>
    <cellStyle name="Millares 2 2 2 34 5" xfId="17801" xr:uid="{F6357213-D9A5-49A1-83F6-311E0EB38740}"/>
    <cellStyle name="Millares 2 2 2 34 6" xfId="17802" xr:uid="{7850EEA1-B951-4A15-8145-43C0712D4EA3}"/>
    <cellStyle name="Millares 2 2 2 34 7" xfId="17803" xr:uid="{508A389F-5871-4B4C-B7F9-999CC73347E2}"/>
    <cellStyle name="Millares 2 2 2 34 8" xfId="17804" xr:uid="{9E6AE21B-4A9C-4758-BF5A-126B1D2A6E38}"/>
    <cellStyle name="Millares 2 2 2 34 9" xfId="17805" xr:uid="{6DA82C91-88E1-44EE-B4AA-C8BDDDC2C48A}"/>
    <cellStyle name="Millares 2 2 2 34_Hoja1" xfId="17806" xr:uid="{D906D031-ED10-48F4-82C5-D1E54B9F8FDC}"/>
    <cellStyle name="Millares 2 2 2 35" xfId="17807" xr:uid="{0605CFA9-08AF-4532-80C5-1895A54B0DA5}"/>
    <cellStyle name="Millares 2 2 2 35 10" xfId="17808" xr:uid="{E482CF37-49CF-46CE-92E7-17DA3DDDD1CE}"/>
    <cellStyle name="Millares 2 2 2 35 11" xfId="17809" xr:uid="{8F074379-B5B6-4F2A-9A50-BE68D5A1FFA5}"/>
    <cellStyle name="Millares 2 2 2 35 12" xfId="17810" xr:uid="{436A595D-93A6-4846-A19F-42794F86DFB0}"/>
    <cellStyle name="Millares 2 2 2 35 13" xfId="17811" xr:uid="{B24DF89F-C8F1-43A3-A699-2B5FE7CE06FF}"/>
    <cellStyle name="Millares 2 2 2 35 14" xfId="17812" xr:uid="{DC968B12-F9A8-4FB8-BC98-8A2D66A20419}"/>
    <cellStyle name="Millares 2 2 2 35 15" xfId="17813" xr:uid="{5A557CB0-AA4C-415C-B867-233113BE4B24}"/>
    <cellStyle name="Millares 2 2 2 35 16" xfId="17814" xr:uid="{0621AECB-19A8-41D1-A369-35DC5E51E1D3}"/>
    <cellStyle name="Millares 2 2 2 35 17" xfId="17815" xr:uid="{A2F9D613-4F17-41C6-9C5A-F558EF567D01}"/>
    <cellStyle name="Millares 2 2 2 35 2" xfId="17816" xr:uid="{541675B6-52DD-4CA3-A771-36E7D8B810F3}"/>
    <cellStyle name="Millares 2 2 2 35 3" xfId="17817" xr:uid="{BED0EA3C-9CAB-4458-AD08-283AB48EB81F}"/>
    <cellStyle name="Millares 2 2 2 35 4" xfId="17818" xr:uid="{9FA76CD0-6A2D-4EFC-B2D4-1E592E1949F4}"/>
    <cellStyle name="Millares 2 2 2 35 5" xfId="17819" xr:uid="{23644883-0CEB-4ED7-B36D-0AA62A5A9E80}"/>
    <cellStyle name="Millares 2 2 2 35 6" xfId="17820" xr:uid="{BD63F1D7-9977-413F-82B4-A8B921165D2C}"/>
    <cellStyle name="Millares 2 2 2 35 7" xfId="17821" xr:uid="{8619B000-78B4-4C50-AD9F-FF5016ABB16C}"/>
    <cellStyle name="Millares 2 2 2 35 8" xfId="17822" xr:uid="{154368F2-CCA4-4314-9EC6-9A295D0A5619}"/>
    <cellStyle name="Millares 2 2 2 35 9" xfId="17823" xr:uid="{83FF36FE-DA30-48F3-ADA4-44EB4F78F9C2}"/>
    <cellStyle name="Millares 2 2 2 35_Hoja1" xfId="17824" xr:uid="{16519D62-8935-43CF-B4E8-A8F36D6F0357}"/>
    <cellStyle name="Millares 2 2 2 36" xfId="17825" xr:uid="{F5E28E46-A073-43D2-BD62-DF58D6E503B1}"/>
    <cellStyle name="Millares 2 2 2 36 10" xfId="17826" xr:uid="{AA62C748-18E7-454A-B046-34A5276C4C4E}"/>
    <cellStyle name="Millares 2 2 2 36 11" xfId="17827" xr:uid="{2F9AB489-EF51-43F0-8852-774F72969213}"/>
    <cellStyle name="Millares 2 2 2 36 12" xfId="17828" xr:uid="{93CFA331-0BC2-4A71-87C2-54A02116ACBC}"/>
    <cellStyle name="Millares 2 2 2 36 13" xfId="17829" xr:uid="{1D2CCF86-3658-40C1-9808-5D8A6EE5CC92}"/>
    <cellStyle name="Millares 2 2 2 36 14" xfId="17830" xr:uid="{BE8E5F67-4E19-4A56-B09B-D7034F54E4CD}"/>
    <cellStyle name="Millares 2 2 2 36 15" xfId="17831" xr:uid="{D55BF1C8-AA38-4D1C-A7A6-C728CF3DE2E5}"/>
    <cellStyle name="Millares 2 2 2 36 16" xfId="17832" xr:uid="{1C8B40B1-DEC9-4B54-AE89-B2A9450D52DF}"/>
    <cellStyle name="Millares 2 2 2 36 17" xfId="17833" xr:uid="{CA61FB96-8EA0-4D9E-9839-09516104AB07}"/>
    <cellStyle name="Millares 2 2 2 36 2" xfId="17834" xr:uid="{6283DAD4-F48E-4BD3-BAE3-295CF0DEDAA1}"/>
    <cellStyle name="Millares 2 2 2 36 3" xfId="17835" xr:uid="{CEB03C7D-9AB2-43CD-8ED4-55F9F9B30EFC}"/>
    <cellStyle name="Millares 2 2 2 36 4" xfId="17836" xr:uid="{3B853AD6-8301-4BA1-A917-01B31477A0E5}"/>
    <cellStyle name="Millares 2 2 2 36 5" xfId="17837" xr:uid="{C2E6D17E-CCD1-4498-A6D5-4D7204D755DD}"/>
    <cellStyle name="Millares 2 2 2 36 6" xfId="17838" xr:uid="{8A83E79D-0534-4699-9532-11E3D0E65AE6}"/>
    <cellStyle name="Millares 2 2 2 36 7" xfId="17839" xr:uid="{AE0BAB82-8BD1-4142-AE74-358C00498683}"/>
    <cellStyle name="Millares 2 2 2 36 8" xfId="17840" xr:uid="{4914C71D-976F-4A85-B574-C82E389FA3F2}"/>
    <cellStyle name="Millares 2 2 2 36 9" xfId="17841" xr:uid="{CDFDAC8A-E66C-463E-9AB0-C143990B94EA}"/>
    <cellStyle name="Millares 2 2 2 36_Hoja1" xfId="17842" xr:uid="{22299E1B-2A60-449B-B2C5-C54E8E53986D}"/>
    <cellStyle name="Millares 2 2 2 37" xfId="17843" xr:uid="{F29C0403-B504-4EC2-A439-6A5A6B5EBD90}"/>
    <cellStyle name="Millares 2 2 2 37 10" xfId="17844" xr:uid="{22D867D5-F0B4-46A6-9F72-EA443FE53E78}"/>
    <cellStyle name="Millares 2 2 2 37 11" xfId="17845" xr:uid="{387D9768-EF98-4D48-80B7-E46197AFF36F}"/>
    <cellStyle name="Millares 2 2 2 37 12" xfId="17846" xr:uid="{B279A75E-6245-4F85-ADA9-CE4F5CDAC07D}"/>
    <cellStyle name="Millares 2 2 2 37 13" xfId="17847" xr:uid="{3ABDC4EC-71AA-4EAB-9065-1FA142FBADC6}"/>
    <cellStyle name="Millares 2 2 2 37 14" xfId="17848" xr:uid="{3CF9D9FA-6783-4C2A-8672-C5D76BE953D8}"/>
    <cellStyle name="Millares 2 2 2 37 15" xfId="17849" xr:uid="{DAA82E8A-11E2-4008-B5ED-6648473E1C92}"/>
    <cellStyle name="Millares 2 2 2 37 16" xfId="17850" xr:uid="{D0655B2E-02BE-4FEB-AAA0-610EFD01078C}"/>
    <cellStyle name="Millares 2 2 2 37 17" xfId="17851" xr:uid="{FAB70ADE-3E0C-4145-82FD-1EECAEA0683F}"/>
    <cellStyle name="Millares 2 2 2 37 2" xfId="17852" xr:uid="{64502BC9-F8E1-4480-A19D-57E98CB86FFE}"/>
    <cellStyle name="Millares 2 2 2 37 3" xfId="17853" xr:uid="{1FF88A3E-3529-4B0C-82AE-7D57A842701E}"/>
    <cellStyle name="Millares 2 2 2 37 4" xfId="17854" xr:uid="{59F9F4A2-03C8-4BF1-A2C4-74F6E4C1A9AD}"/>
    <cellStyle name="Millares 2 2 2 37 5" xfId="17855" xr:uid="{D9D174BE-6464-47AC-B36C-5501354AD966}"/>
    <cellStyle name="Millares 2 2 2 37 6" xfId="17856" xr:uid="{BBF1E7A2-D0A8-4F66-AA1E-DCEE52E55566}"/>
    <cellStyle name="Millares 2 2 2 37 7" xfId="17857" xr:uid="{9743F146-6F1E-46C4-B77A-7E9FC900E7F4}"/>
    <cellStyle name="Millares 2 2 2 37 8" xfId="17858" xr:uid="{2757AF48-AF65-4E62-B591-0B33B305810D}"/>
    <cellStyle name="Millares 2 2 2 37 9" xfId="17859" xr:uid="{8D33EA11-E557-4146-99C4-E6132C7F0FFA}"/>
    <cellStyle name="Millares 2 2 2 37_Hoja1" xfId="17860" xr:uid="{E1558AB2-81A7-4A6A-8148-14850C52E0EF}"/>
    <cellStyle name="Millares 2 2 2 38" xfId="17861" xr:uid="{C9207828-E7CF-4667-AC82-A5F8565143EA}"/>
    <cellStyle name="Millares 2 2 2 38 10" xfId="17862" xr:uid="{42A6035E-423A-4936-A027-FC58A2207DA5}"/>
    <cellStyle name="Millares 2 2 2 38 11" xfId="17863" xr:uid="{60A342B0-040A-44A0-A169-277FC81F42F0}"/>
    <cellStyle name="Millares 2 2 2 38 12" xfId="17864" xr:uid="{BD1E6F16-C085-4143-9D89-FE04DFCD1F2A}"/>
    <cellStyle name="Millares 2 2 2 38 13" xfId="17865" xr:uid="{90E2FD41-C2E1-4C44-B159-5880C24D864D}"/>
    <cellStyle name="Millares 2 2 2 38 14" xfId="17866" xr:uid="{E37303F5-C2B2-48C0-A01B-E25C2DAAE505}"/>
    <cellStyle name="Millares 2 2 2 38 15" xfId="17867" xr:uid="{E6D77F88-1E3E-41CF-BF48-DF7CD1F50431}"/>
    <cellStyle name="Millares 2 2 2 38 16" xfId="17868" xr:uid="{CEDEC798-A0EA-47F2-8A77-FEA269098B96}"/>
    <cellStyle name="Millares 2 2 2 38 17" xfId="17869" xr:uid="{2C2CE10E-3B54-453B-9B88-E654764CC7B5}"/>
    <cellStyle name="Millares 2 2 2 38 2" xfId="17870" xr:uid="{007F8A61-64E6-4A74-AD64-8AAE38B412D6}"/>
    <cellStyle name="Millares 2 2 2 38 3" xfId="17871" xr:uid="{F0938B95-BDD5-44B3-8025-8C303A8688CB}"/>
    <cellStyle name="Millares 2 2 2 38 4" xfId="17872" xr:uid="{2B00BBBC-9114-4ACF-9F1A-D09B7B444581}"/>
    <cellStyle name="Millares 2 2 2 38 5" xfId="17873" xr:uid="{AA5A0E25-86E5-4D64-B3A8-48C4346A1BBF}"/>
    <cellStyle name="Millares 2 2 2 38 6" xfId="17874" xr:uid="{EF90E751-4D85-42EE-BFAC-D2C7C41B758D}"/>
    <cellStyle name="Millares 2 2 2 38 7" xfId="17875" xr:uid="{7CDB07D4-06CC-4127-815F-CF449EEC03C6}"/>
    <cellStyle name="Millares 2 2 2 38 8" xfId="17876" xr:uid="{6B385139-A45F-4307-91BF-430DBA07BEEF}"/>
    <cellStyle name="Millares 2 2 2 38 9" xfId="17877" xr:uid="{B1DFD99D-810B-4BA5-9C42-937A15508EBF}"/>
    <cellStyle name="Millares 2 2 2 38_Hoja1" xfId="17878" xr:uid="{E0B5BA3C-1919-4690-864C-ED0C0C0F5550}"/>
    <cellStyle name="Millares 2 2 2 39" xfId="17879" xr:uid="{CCA9ADD4-9462-4145-95BE-1CBFE613A34D}"/>
    <cellStyle name="Millares 2 2 2 39 10" xfId="17880" xr:uid="{38548DD8-BC6D-4E1D-8C58-1E07395E33FE}"/>
    <cellStyle name="Millares 2 2 2 39 11" xfId="17881" xr:uid="{84D7B8A2-E228-4CF9-8F6A-5CA8D7F7DCCF}"/>
    <cellStyle name="Millares 2 2 2 39 12" xfId="17882" xr:uid="{1D225905-C7D1-4E72-B7BB-30ACC0964CA3}"/>
    <cellStyle name="Millares 2 2 2 39 13" xfId="17883" xr:uid="{30AA1FAA-FFAD-462C-BBB9-966D893D6589}"/>
    <cellStyle name="Millares 2 2 2 39 14" xfId="17884" xr:uid="{4E4DD9AE-5CE8-42B3-9EC0-A7EA8B9B3B4F}"/>
    <cellStyle name="Millares 2 2 2 39 15" xfId="17885" xr:uid="{D6054A2E-CD4D-4327-881F-D0E71CB8B10B}"/>
    <cellStyle name="Millares 2 2 2 39 16" xfId="17886" xr:uid="{A6FA30B2-3CDF-4FB3-8A59-3401BE43388A}"/>
    <cellStyle name="Millares 2 2 2 39 17" xfId="17887" xr:uid="{7429EC68-7794-4A17-B4A9-C2DDBBCDF223}"/>
    <cellStyle name="Millares 2 2 2 39 2" xfId="17888" xr:uid="{60C82099-7F1D-4A5A-B382-F87BFB13CE92}"/>
    <cellStyle name="Millares 2 2 2 39 3" xfId="17889" xr:uid="{A49F64FE-A6B4-4BC0-9D26-2D6A5CDB63F6}"/>
    <cellStyle name="Millares 2 2 2 39 4" xfId="17890" xr:uid="{7F4A3985-C50E-407D-9B3B-55E9022A6569}"/>
    <cellStyle name="Millares 2 2 2 39 5" xfId="17891" xr:uid="{C21B924A-7FF9-4113-8E8B-E97C4FC0FE94}"/>
    <cellStyle name="Millares 2 2 2 39 6" xfId="17892" xr:uid="{1E54138C-D0EA-4749-951A-10EC698DF7F1}"/>
    <cellStyle name="Millares 2 2 2 39 7" xfId="17893" xr:uid="{EADAC2F5-EEA9-4830-8D3D-16FCB2026B66}"/>
    <cellStyle name="Millares 2 2 2 39 8" xfId="17894" xr:uid="{A571F3BC-3DE5-4C44-A8C3-0C4FC7ECBAFC}"/>
    <cellStyle name="Millares 2 2 2 39 9" xfId="17895" xr:uid="{7A632D63-3E9D-4E40-9933-575918383861}"/>
    <cellStyle name="Millares 2 2 2 39_Hoja1" xfId="17896" xr:uid="{1194AC0C-DB76-4CCF-BF58-4CBA962DAD9E}"/>
    <cellStyle name="Millares 2 2 2 4" xfId="17897" xr:uid="{BB81677F-4445-4D41-86FF-1A2364A6DE3E}"/>
    <cellStyle name="Millares 2 2 2 4 10" xfId="17898" xr:uid="{08ED3ECC-9914-43F2-B023-9A425E865573}"/>
    <cellStyle name="Millares 2 2 2 4 11" xfId="17899" xr:uid="{A9848610-14C5-4F45-9E27-5B43DB404BBE}"/>
    <cellStyle name="Millares 2 2 2 4 12" xfId="17900" xr:uid="{737C95E7-F62D-4185-9C8D-96559CA7F179}"/>
    <cellStyle name="Millares 2 2 2 4 13" xfId="17901" xr:uid="{D6326B45-1571-4CDB-A72D-3FB0FD445AD5}"/>
    <cellStyle name="Millares 2 2 2 4 14" xfId="17902" xr:uid="{6F3B02A0-5179-4209-86F0-D4875F11B44C}"/>
    <cellStyle name="Millares 2 2 2 4 15" xfId="17903" xr:uid="{6B023EC0-59A3-45ED-9BA8-D20E1FF313CE}"/>
    <cellStyle name="Millares 2 2 2 4 16" xfId="17904" xr:uid="{CE9C742C-0EE6-4A17-AFFE-15C65FF83597}"/>
    <cellStyle name="Millares 2 2 2 4 17" xfId="17905" xr:uid="{4815F18C-BA16-4B66-8927-3A1C1C14E1C0}"/>
    <cellStyle name="Millares 2 2 2 4 18" xfId="17906" xr:uid="{4E5C61B0-C942-4842-AD08-790B3E6183D9}"/>
    <cellStyle name="Millares 2 2 2 4 19" xfId="17907" xr:uid="{25337656-7135-4491-A049-80D00832FA61}"/>
    <cellStyle name="Millares 2 2 2 4 2" xfId="17908" xr:uid="{F1BAC3DA-F926-4214-A65F-0917F7907E7A}"/>
    <cellStyle name="Millares 2 2 2 4 2 2" xfId="17909" xr:uid="{A645422C-8E6B-4DD6-9F6F-61C15113C117}"/>
    <cellStyle name="Millares 2 2 2 4 2_Hoja1" xfId="17910" xr:uid="{1C1C6F90-1540-4B49-BB3F-0CAB419ABA2D}"/>
    <cellStyle name="Millares 2 2 2 4 20" xfId="17911" xr:uid="{3C4DE5C9-DA31-467F-8F24-F9D32A19E7A1}"/>
    <cellStyle name="Millares 2 2 2 4 21" xfId="17912" xr:uid="{B1D2F7A2-90E5-465B-8278-4EC7AF9E9327}"/>
    <cellStyle name="Millares 2 2 2 4 22" xfId="17913" xr:uid="{40474D66-7285-4F16-B170-B07FF4F2E7F4}"/>
    <cellStyle name="Millares 2 2 2 4 23" xfId="17914" xr:uid="{4EFA1287-B494-43DB-BBF7-E5C51A75D862}"/>
    <cellStyle name="Millares 2 2 2 4 24" xfId="17915" xr:uid="{83F55474-276E-4D1A-85BA-DE4B1093993D}"/>
    <cellStyle name="Millares 2 2 2 4 25" xfId="17916" xr:uid="{DE427B3F-0386-419F-8F0F-161AE63D649D}"/>
    <cellStyle name="Millares 2 2 2 4 26" xfId="17917" xr:uid="{0CBED583-14E8-4907-8003-F6A0A4A3EB92}"/>
    <cellStyle name="Millares 2 2 2 4 27" xfId="17918" xr:uid="{31D8E0FE-51A5-4CEA-AA7A-364B1A569C72}"/>
    <cellStyle name="Millares 2 2 2 4 28" xfId="17919" xr:uid="{6B351AF1-812A-412C-9A48-ADA00257D7C2}"/>
    <cellStyle name="Millares 2 2 2 4 29" xfId="17920" xr:uid="{DACD549B-9DEA-4049-BA49-EE420782A5F6}"/>
    <cellStyle name="Millares 2 2 2 4 3" xfId="17921" xr:uid="{C11898B0-8157-4951-880C-68578A1A89C2}"/>
    <cellStyle name="Millares 2 2 2 4 30" xfId="17922" xr:uid="{E1180D95-BD19-407F-9EA9-43592B99A63F}"/>
    <cellStyle name="Millares 2 2 2 4 31" xfId="17923" xr:uid="{03B84F70-2849-4A91-9E88-B6D749320EBC}"/>
    <cellStyle name="Millares 2 2 2 4 4" xfId="17924" xr:uid="{2B0D1692-D1A9-4D32-BA1C-6F0863A90710}"/>
    <cellStyle name="Millares 2 2 2 4 5" xfId="17925" xr:uid="{1F359EA8-535F-4780-B24A-B504100C0341}"/>
    <cellStyle name="Millares 2 2 2 4 6" xfId="17926" xr:uid="{6E00CC80-2526-4525-93AA-14D53407F3CC}"/>
    <cellStyle name="Millares 2 2 2 4 7" xfId="17927" xr:uid="{8BF28569-BFC4-4713-BBD7-D1404D60BD08}"/>
    <cellStyle name="Millares 2 2 2 4 8" xfId="17928" xr:uid="{94CE1DBE-01D0-4996-802A-3EF82A27BE49}"/>
    <cellStyle name="Millares 2 2 2 4 9" xfId="17929" xr:uid="{7DFE515D-7DA8-4A26-8254-C98C176877A0}"/>
    <cellStyle name="Millares 2 2 2 4_Hoja1" xfId="17930" xr:uid="{2B996307-25F0-417E-9C36-441EAC05C281}"/>
    <cellStyle name="Millares 2 2 2 40" xfId="17931" xr:uid="{84DDA9A3-EEC6-4CC2-B99D-CCB7CC6CE54D}"/>
    <cellStyle name="Millares 2 2 2 40 10" xfId="17932" xr:uid="{F201F224-6B4D-4286-BFBD-1DD28E2B84B6}"/>
    <cellStyle name="Millares 2 2 2 40 11" xfId="17933" xr:uid="{581B69B3-3B6E-4E0C-A298-8AD40E3F1331}"/>
    <cellStyle name="Millares 2 2 2 40 12" xfId="17934" xr:uid="{823D1C75-CD09-44EB-AEC9-BECEBDAB4DBE}"/>
    <cellStyle name="Millares 2 2 2 40 13" xfId="17935" xr:uid="{C03411BA-C46A-406F-BE2E-B328E09507D0}"/>
    <cellStyle name="Millares 2 2 2 40 14" xfId="17936" xr:uid="{7011F696-5B73-4DE1-BF21-47E6DC6DDCD1}"/>
    <cellStyle name="Millares 2 2 2 40 15" xfId="17937" xr:uid="{BC13A0AC-3303-4753-BB89-FDA332FC3C8B}"/>
    <cellStyle name="Millares 2 2 2 40 16" xfId="17938" xr:uid="{86C352EF-7FD6-40D4-A766-688DBCB26BF9}"/>
    <cellStyle name="Millares 2 2 2 40 17" xfId="17939" xr:uid="{3E1E204D-9C59-4977-BA16-AAE53045972C}"/>
    <cellStyle name="Millares 2 2 2 40 2" xfId="17940" xr:uid="{0D6A3801-E4C3-4C34-9830-7B4F4C0D686F}"/>
    <cellStyle name="Millares 2 2 2 40 3" xfId="17941" xr:uid="{A1C0117A-62A7-46B4-A699-4D6E0B0C4152}"/>
    <cellStyle name="Millares 2 2 2 40 4" xfId="17942" xr:uid="{9ABBE30D-23BB-4EA1-8E93-73CD747D8A94}"/>
    <cellStyle name="Millares 2 2 2 40 5" xfId="17943" xr:uid="{44EC7198-51AD-483A-B0D3-3CBEADE94764}"/>
    <cellStyle name="Millares 2 2 2 40 6" xfId="17944" xr:uid="{B69F76AD-FB36-4AE3-8A2C-508181484D0C}"/>
    <cellStyle name="Millares 2 2 2 40 7" xfId="17945" xr:uid="{AD75F900-AF3C-4431-91D4-23176C45A278}"/>
    <cellStyle name="Millares 2 2 2 40 8" xfId="17946" xr:uid="{99AE0C64-541D-414C-8B44-43722E4DEB0C}"/>
    <cellStyle name="Millares 2 2 2 40 9" xfId="17947" xr:uid="{3DE8B1D0-0B51-4ABD-86A5-ABFF03A8169B}"/>
    <cellStyle name="Millares 2 2 2 40_Hoja1" xfId="17948" xr:uid="{C0370079-7560-4526-946F-E4A2937250A4}"/>
    <cellStyle name="Millares 2 2 2 41" xfId="17949" xr:uid="{ACAFC472-F06D-4A25-B97D-6895F76FE40C}"/>
    <cellStyle name="Millares 2 2 2 41 10" xfId="17950" xr:uid="{29249FF4-8EE7-4303-B411-2E184B7211EB}"/>
    <cellStyle name="Millares 2 2 2 41 11" xfId="17951" xr:uid="{E3E04AF8-76A7-4523-A855-6A027B66C71F}"/>
    <cellStyle name="Millares 2 2 2 41 12" xfId="17952" xr:uid="{937BA7E8-DE6F-4684-877C-022AAB7703C9}"/>
    <cellStyle name="Millares 2 2 2 41 13" xfId="17953" xr:uid="{1AD27953-BA52-42A3-B988-2A2C1D36ABC4}"/>
    <cellStyle name="Millares 2 2 2 41 2" xfId="17954" xr:uid="{A208770A-0196-4169-A1DD-C6F0A63BA3AD}"/>
    <cellStyle name="Millares 2 2 2 41 3" xfId="17955" xr:uid="{4356C055-E914-4366-94F3-AB36DE37D1B2}"/>
    <cellStyle name="Millares 2 2 2 41 4" xfId="17956" xr:uid="{5B15A2CD-DC67-41C8-B94A-8DB48911CC55}"/>
    <cellStyle name="Millares 2 2 2 41 5" xfId="17957" xr:uid="{369A7599-1193-490B-B422-9FD148A70F03}"/>
    <cellStyle name="Millares 2 2 2 41 6" xfId="17958" xr:uid="{AD762069-67B8-4BC8-9AEB-85B1ADA34627}"/>
    <cellStyle name="Millares 2 2 2 41 7" xfId="17959" xr:uid="{D2AFE211-F59B-4819-A48A-042F4BBAD2B3}"/>
    <cellStyle name="Millares 2 2 2 41 8" xfId="17960" xr:uid="{51EE42D7-4EC8-469E-A416-C551DF2E3370}"/>
    <cellStyle name="Millares 2 2 2 41 9" xfId="17961" xr:uid="{5A7B1FA5-C646-4193-BF0C-F4B81C0E12D5}"/>
    <cellStyle name="Millares 2 2 2 41_Hoja1" xfId="17962" xr:uid="{40597A76-0BB2-4D9C-BDBA-3A9A26248C71}"/>
    <cellStyle name="Millares 2 2 2 42" xfId="17963" xr:uid="{3EF292E1-485D-4D0E-BA51-A32FEEFACAE4}"/>
    <cellStyle name="Millares 2 2 2 42 10" xfId="17964" xr:uid="{EA480B92-956D-4291-93F4-37D804E3F7AD}"/>
    <cellStyle name="Millares 2 2 2 42 11" xfId="17965" xr:uid="{61B5347D-FCC1-4C7C-9D4D-2CC19CD581FF}"/>
    <cellStyle name="Millares 2 2 2 42 12" xfId="17966" xr:uid="{FBEBFE66-01E6-4C22-863B-0E2A7C8A60DA}"/>
    <cellStyle name="Millares 2 2 2 42 2" xfId="17967" xr:uid="{793625B5-2FCA-4211-BAF2-068BB650A5D5}"/>
    <cellStyle name="Millares 2 2 2 42 3" xfId="17968" xr:uid="{80A5D7E7-9AD9-47F4-A006-F4B28D53889C}"/>
    <cellStyle name="Millares 2 2 2 42 4" xfId="17969" xr:uid="{879BF238-9D78-4408-90AF-9C18BE2FAFEC}"/>
    <cellStyle name="Millares 2 2 2 42 5" xfId="17970" xr:uid="{D78D555B-8E4F-462C-9A45-D13FAD8BC3A6}"/>
    <cellStyle name="Millares 2 2 2 42 6" xfId="17971" xr:uid="{69B710F4-59BC-4E8B-83C1-F4BCE8879CB1}"/>
    <cellStyle name="Millares 2 2 2 42 7" xfId="17972" xr:uid="{6F21C623-EBB4-410C-BEE7-CECF9AD08239}"/>
    <cellStyle name="Millares 2 2 2 42 8" xfId="17973" xr:uid="{8D1F84E9-0D59-4F2E-B757-20D1FCF8D7BF}"/>
    <cellStyle name="Millares 2 2 2 42 9" xfId="17974" xr:uid="{74B61DE0-9E5B-4726-A9B1-4AFBF723FA23}"/>
    <cellStyle name="Millares 2 2 2 42_Hoja1" xfId="17975" xr:uid="{73372009-2F6F-420B-81CF-FCE933F75BE8}"/>
    <cellStyle name="Millares 2 2 2 43" xfId="17976" xr:uid="{53A96799-98CA-402A-9950-152B4B45E2FA}"/>
    <cellStyle name="Millares 2 2 2 44" xfId="17977" xr:uid="{CBA349EF-E902-46B2-BA53-02B44EBE5CE8}"/>
    <cellStyle name="Millares 2 2 2 45" xfId="17978" xr:uid="{9DA7CDA2-ED45-4F68-9D2C-A88E3BE8641A}"/>
    <cellStyle name="Millares 2 2 2 46" xfId="17979" xr:uid="{A1F1E553-3BDD-444C-B2FA-156E8418CBFC}"/>
    <cellStyle name="Millares 2 2 2 47" xfId="17980" xr:uid="{5FD75F79-97E5-486C-97E6-01C929EA9E84}"/>
    <cellStyle name="Millares 2 2 2 48" xfId="17981" xr:uid="{0B35A462-52AD-4859-BFE3-C24091A6B28A}"/>
    <cellStyle name="Millares 2 2 2 49" xfId="17982" xr:uid="{B06C10F2-8D7D-45B1-8931-BFF40EC4BF53}"/>
    <cellStyle name="Millares 2 2 2 5" xfId="17983" xr:uid="{CB728E66-AF0A-4DFD-8651-8FC6540A3EA3}"/>
    <cellStyle name="Millares 2 2 2 5 10" xfId="17984" xr:uid="{86901E37-6065-489D-B8E5-DDB69E342770}"/>
    <cellStyle name="Millares 2 2 2 5 11" xfId="17985" xr:uid="{620C8A66-4EC8-4F43-BD81-CFCDDE5F06D5}"/>
    <cellStyle name="Millares 2 2 2 5 12" xfId="17986" xr:uid="{F1D343F9-3F7C-411D-8294-257C4CC0D87D}"/>
    <cellStyle name="Millares 2 2 2 5 13" xfId="17987" xr:uid="{B4C0148A-3C2F-4D3E-9F0D-635109C3B147}"/>
    <cellStyle name="Millares 2 2 2 5 14" xfId="17988" xr:uid="{F35209F2-19FA-440D-A13B-4E53DDE2FFA7}"/>
    <cellStyle name="Millares 2 2 2 5 15" xfId="17989" xr:uid="{C2ED0123-952F-41E7-A1DB-B56E210D6D64}"/>
    <cellStyle name="Millares 2 2 2 5 16" xfId="17990" xr:uid="{4EBEFB70-5ED1-4DB9-9613-A7E8C8F0459B}"/>
    <cellStyle name="Millares 2 2 2 5 17" xfId="17991" xr:uid="{4DD18CA7-69B2-4D91-885A-063453032455}"/>
    <cellStyle name="Millares 2 2 2 5 18" xfId="17992" xr:uid="{9EEC4556-AAB2-478D-94F2-EE72FABF4D7F}"/>
    <cellStyle name="Millares 2 2 2 5 19" xfId="17993" xr:uid="{BE8AA90B-C9EB-4725-AB89-C1B80E38C3BC}"/>
    <cellStyle name="Millares 2 2 2 5 2" xfId="17994" xr:uid="{316D101E-195C-470A-83ED-16957DF8D046}"/>
    <cellStyle name="Millares 2 2 2 5 2 2" xfId="17995" xr:uid="{A5831E23-BA31-4A2E-A211-9DB0D1161049}"/>
    <cellStyle name="Millares 2 2 2 5 2_Hoja1" xfId="17996" xr:uid="{F9BAFD93-FF1D-452F-8A5A-FF24715A4978}"/>
    <cellStyle name="Millares 2 2 2 5 20" xfId="17997" xr:uid="{FADFC9B4-88A6-4094-B1F9-1B7A6CE3B69A}"/>
    <cellStyle name="Millares 2 2 2 5 21" xfId="17998" xr:uid="{94191F82-AA83-4CB9-B7ED-CF7396B077C2}"/>
    <cellStyle name="Millares 2 2 2 5 22" xfId="17999" xr:uid="{57A3F516-125C-4D9D-B03C-048E5C70A717}"/>
    <cellStyle name="Millares 2 2 2 5 23" xfId="18000" xr:uid="{5A1D96C5-C9E7-4636-970D-65530E6967BB}"/>
    <cellStyle name="Millares 2 2 2 5 24" xfId="18001" xr:uid="{918F82D0-F3A1-465B-8314-7B3C8015097D}"/>
    <cellStyle name="Millares 2 2 2 5 25" xfId="18002" xr:uid="{F9BCE3EC-E585-4089-9402-B657AB2D454A}"/>
    <cellStyle name="Millares 2 2 2 5 26" xfId="18003" xr:uid="{724EE031-119B-476F-9290-0995CA5F146E}"/>
    <cellStyle name="Millares 2 2 2 5 27" xfId="18004" xr:uid="{D933F443-6F52-40C2-94E9-759A81813A13}"/>
    <cellStyle name="Millares 2 2 2 5 28" xfId="18005" xr:uid="{DAF358DA-CFA6-46EA-BCFA-EC858D07EA16}"/>
    <cellStyle name="Millares 2 2 2 5 29" xfId="18006" xr:uid="{8C43EEA9-7D41-4063-AB9E-4DB94BACE3B0}"/>
    <cellStyle name="Millares 2 2 2 5 3" xfId="18007" xr:uid="{B1B7E471-0442-4370-8356-6987AD30B630}"/>
    <cellStyle name="Millares 2 2 2 5 30" xfId="18008" xr:uid="{C56505FA-1C34-4B68-976D-4CBD1BADC8DF}"/>
    <cellStyle name="Millares 2 2 2 5 31" xfId="18009" xr:uid="{B92AFC52-AE08-47DA-84E7-19503FE0EDF0}"/>
    <cellStyle name="Millares 2 2 2 5 4" xfId="18010" xr:uid="{C7476509-DF3F-4A66-8219-1933CE61DE3D}"/>
    <cellStyle name="Millares 2 2 2 5 5" xfId="18011" xr:uid="{D889649C-212A-44F8-940D-1E3D8D3F806E}"/>
    <cellStyle name="Millares 2 2 2 5 6" xfId="18012" xr:uid="{27B4879F-6625-43B9-AA9F-283CA3A8AB61}"/>
    <cellStyle name="Millares 2 2 2 5 7" xfId="18013" xr:uid="{425F139E-B510-46D3-B225-DE1C979FD293}"/>
    <cellStyle name="Millares 2 2 2 5 8" xfId="18014" xr:uid="{E9A7F96C-197A-41D9-9C8C-60626CF13A7C}"/>
    <cellStyle name="Millares 2 2 2 5 9" xfId="18015" xr:uid="{97E4F70B-A953-4776-A981-D05B4DFAF827}"/>
    <cellStyle name="Millares 2 2 2 5_Hoja1" xfId="18016" xr:uid="{6ABA0840-BA3A-409E-96E5-CCB338574969}"/>
    <cellStyle name="Millares 2 2 2 50" xfId="18017" xr:uid="{E479A919-D0BD-4F0B-A45C-1C7FEC898753}"/>
    <cellStyle name="Millares 2 2 2 51" xfId="18018" xr:uid="{F0AF4D98-A887-435F-9014-3C55C08DDC5F}"/>
    <cellStyle name="Millares 2 2 2 52" xfId="18019" xr:uid="{34814341-D877-4729-864B-BDB66293B16E}"/>
    <cellStyle name="Millares 2 2 2 53" xfId="18020" xr:uid="{79086A34-D4F4-42F4-ABF6-B403109E6125}"/>
    <cellStyle name="Millares 2 2 2 54" xfId="18021" xr:uid="{A92B8142-50CB-4A51-86D8-253C6B1B84B1}"/>
    <cellStyle name="Millares 2 2 2 55" xfId="18022" xr:uid="{D619B12D-7035-4A63-AFD9-AFA9CDC957E8}"/>
    <cellStyle name="Millares 2 2 2 56" xfId="18023" xr:uid="{BE993CF4-ACF2-449D-A474-FB71B5D01265}"/>
    <cellStyle name="Millares 2 2 2 57" xfId="18024" xr:uid="{E8F40F7A-9CB5-412E-9ED8-76B9AE7B6ADD}"/>
    <cellStyle name="Millares 2 2 2 58" xfId="18025" xr:uid="{BF7D4202-1820-4CC9-A137-ADE8FCAE18A8}"/>
    <cellStyle name="Millares 2 2 2 59" xfId="18026" xr:uid="{16E1570B-3C34-406E-AC7B-B04314E265A1}"/>
    <cellStyle name="Millares 2 2 2 6" xfId="18027" xr:uid="{1A7E2A38-7C09-4216-82B4-A7F5FF1D3486}"/>
    <cellStyle name="Millares 2 2 2 6 10" xfId="18028" xr:uid="{1A34FB11-514C-4C6F-A16D-F47FDA0B436B}"/>
    <cellStyle name="Millares 2 2 2 6 11" xfId="18029" xr:uid="{1781E3D6-9416-41EF-9837-13183B3722D1}"/>
    <cellStyle name="Millares 2 2 2 6 12" xfId="18030" xr:uid="{A4138341-902B-4274-A8F0-B00704B7DB23}"/>
    <cellStyle name="Millares 2 2 2 6 13" xfId="18031" xr:uid="{89788031-1EB4-4886-BCD7-9700A08BCB24}"/>
    <cellStyle name="Millares 2 2 2 6 14" xfId="18032" xr:uid="{9358AC1F-11EB-47F5-B409-1D28D24D5718}"/>
    <cellStyle name="Millares 2 2 2 6 15" xfId="18033" xr:uid="{F86A2027-707E-4287-B529-63CFB6FE1CA7}"/>
    <cellStyle name="Millares 2 2 2 6 16" xfId="18034" xr:uid="{C9313435-3057-4FE8-B261-822F495BDFB7}"/>
    <cellStyle name="Millares 2 2 2 6 17" xfId="18035" xr:uid="{448ADE9F-DF56-4993-A73D-20D3F0ECEEA3}"/>
    <cellStyle name="Millares 2 2 2 6 18" xfId="18036" xr:uid="{6E82AA5A-353B-4AC0-8CEA-DF8D1B305C8C}"/>
    <cellStyle name="Millares 2 2 2 6 19" xfId="18037" xr:uid="{0E5D6AA1-0C16-4AA6-8C2A-323563FE14F0}"/>
    <cellStyle name="Millares 2 2 2 6 2" xfId="18038" xr:uid="{D8B301D7-71B7-429A-9EA6-E5F41BD4D661}"/>
    <cellStyle name="Millares 2 2 2 6 2 2" xfId="18039" xr:uid="{A689D1E7-627B-41F2-8F66-7A58E53B1B7B}"/>
    <cellStyle name="Millares 2 2 2 6 2_Hoja1" xfId="18040" xr:uid="{7A2B47FF-FB61-48C3-AFA2-67949FC698CA}"/>
    <cellStyle name="Millares 2 2 2 6 20" xfId="18041" xr:uid="{884EA2FF-7581-4242-B1BE-243640600013}"/>
    <cellStyle name="Millares 2 2 2 6 21" xfId="18042" xr:uid="{492B58D1-90EB-4AE8-A8A1-B63FC9047E2C}"/>
    <cellStyle name="Millares 2 2 2 6 22" xfId="18043" xr:uid="{4EA2A9F0-468F-4655-9888-B789CEEBF072}"/>
    <cellStyle name="Millares 2 2 2 6 23" xfId="18044" xr:uid="{60946560-78AA-4994-B541-7A93DF2519FD}"/>
    <cellStyle name="Millares 2 2 2 6 24" xfId="18045" xr:uid="{B7074B31-BA29-4076-8ECA-4375B71A5A43}"/>
    <cellStyle name="Millares 2 2 2 6 25" xfId="18046" xr:uid="{1A1A3A61-E8D5-4FA3-A597-7735A42095D3}"/>
    <cellStyle name="Millares 2 2 2 6 26" xfId="18047" xr:uid="{38133154-4E6B-4581-B452-32B540EDFA10}"/>
    <cellStyle name="Millares 2 2 2 6 27" xfId="18048" xr:uid="{F208BAB1-7E97-4D88-A0C4-AC979975B2DD}"/>
    <cellStyle name="Millares 2 2 2 6 28" xfId="18049" xr:uid="{B02E40B0-7716-4236-B34B-B17B1E172392}"/>
    <cellStyle name="Millares 2 2 2 6 29" xfId="18050" xr:uid="{1B43F563-95D6-4F19-A71B-71C7A909E6BF}"/>
    <cellStyle name="Millares 2 2 2 6 3" xfId="18051" xr:uid="{F3C155F2-BD71-4BC1-8CAE-D9019CBF5C77}"/>
    <cellStyle name="Millares 2 2 2 6 30" xfId="18052" xr:uid="{73B2BECC-6258-4159-8C96-D1F1BA0EB900}"/>
    <cellStyle name="Millares 2 2 2 6 31" xfId="18053" xr:uid="{948D24D4-3ABA-41EA-A4FD-165CDAE83A05}"/>
    <cellStyle name="Millares 2 2 2 6 4" xfId="18054" xr:uid="{65B58620-158D-4F7B-9C97-25DE502DAB92}"/>
    <cellStyle name="Millares 2 2 2 6 5" xfId="18055" xr:uid="{25DCE8CB-3AB7-4F04-B87A-DEAD6E82B068}"/>
    <cellStyle name="Millares 2 2 2 6 6" xfId="18056" xr:uid="{62063A9E-7974-4298-9D09-6DA3A04847EC}"/>
    <cellStyle name="Millares 2 2 2 6 7" xfId="18057" xr:uid="{6749FFD5-DD7A-42F5-8994-71F2EAE1187D}"/>
    <cellStyle name="Millares 2 2 2 6 8" xfId="18058" xr:uid="{08DD8309-083F-4D8B-B1F0-14F88533410C}"/>
    <cellStyle name="Millares 2 2 2 6 9" xfId="18059" xr:uid="{249C1DDD-7C06-4884-8F72-D72D8A9A7FD0}"/>
    <cellStyle name="Millares 2 2 2 6_Hoja1" xfId="18060" xr:uid="{B740DC2C-311B-4C59-B10E-CE676C6D88D8}"/>
    <cellStyle name="Millares 2 2 2 60" xfId="18061" xr:uid="{3A8E9E3E-BF45-4EA8-A7F9-C0EDA55E2A8D}"/>
    <cellStyle name="Millares 2 2 2 61" xfId="18062" xr:uid="{5C1B27A6-C6E1-45D3-A1DF-A57DF55EF573}"/>
    <cellStyle name="Millares 2 2 2 62" xfId="18063" xr:uid="{AFB1337A-1E61-41E6-9FC6-909619EA1800}"/>
    <cellStyle name="Millares 2 2 2 63" xfId="18064" xr:uid="{E7E217EB-A255-460B-AC0D-82FEBEFB112F}"/>
    <cellStyle name="Millares 2 2 2 64" xfId="18065" xr:uid="{6C243F53-D5D9-471C-9439-D3BFFAAF675F}"/>
    <cellStyle name="Millares 2 2 2 65" xfId="18066" xr:uid="{2B17D61D-1BF3-4DA3-B60B-6319A89B44B5}"/>
    <cellStyle name="Millares 2 2 2 66" xfId="18067" xr:uid="{83247DEF-4CBF-4D0A-A3D2-60CC0B086E62}"/>
    <cellStyle name="Millares 2 2 2 67" xfId="18068" xr:uid="{1DE06B07-0C1B-425A-97BE-9D857F19BA0B}"/>
    <cellStyle name="Millares 2 2 2 68" xfId="18069" xr:uid="{FC4D0AE7-E0CA-4266-BD22-EEBD03D88452}"/>
    <cellStyle name="Millares 2 2 2 69" xfId="18070" xr:uid="{8CB80FD9-3789-42F3-A9E6-5D4AE27B2983}"/>
    <cellStyle name="Millares 2 2 2 7" xfId="18071" xr:uid="{9DAB1F6E-9900-479A-B668-23CB4CA6EBD0}"/>
    <cellStyle name="Millares 2 2 2 7 10" xfId="18072" xr:uid="{1C2A3C81-F3A0-400F-A4DA-3F7364ED79E3}"/>
    <cellStyle name="Millares 2 2 2 7 11" xfId="18073" xr:uid="{1CA6BA18-C81C-4986-A97F-11B333EC7352}"/>
    <cellStyle name="Millares 2 2 2 7 12" xfId="18074" xr:uid="{ED5FC4B6-62AA-4C4E-8BBF-D83E9F99744D}"/>
    <cellStyle name="Millares 2 2 2 7 13" xfId="18075" xr:uid="{A88DFA40-E7E9-418F-8DAC-4BD5448BDD0E}"/>
    <cellStyle name="Millares 2 2 2 7 14" xfId="18076" xr:uid="{947D1FBA-7685-48FF-AA94-90756FD8D38D}"/>
    <cellStyle name="Millares 2 2 2 7 15" xfId="18077" xr:uid="{3E852A09-ACBE-4C9A-A61A-5CBFBC3A5676}"/>
    <cellStyle name="Millares 2 2 2 7 16" xfId="18078" xr:uid="{CCB430C3-116F-468D-A56D-06CBBE419FFA}"/>
    <cellStyle name="Millares 2 2 2 7 17" xfId="18079" xr:uid="{25DC6B8E-7D7A-4D1F-A85B-DDE85E22AFCA}"/>
    <cellStyle name="Millares 2 2 2 7 18" xfId="18080" xr:uid="{03F3FCE9-885D-4301-915D-B54BBD690284}"/>
    <cellStyle name="Millares 2 2 2 7 19" xfId="18081" xr:uid="{4C474591-2FC5-4D4B-B0E8-4795DFC0BACB}"/>
    <cellStyle name="Millares 2 2 2 7 2" xfId="18082" xr:uid="{A6B0CCB2-93DA-4208-98FA-DF4E04F6B72E}"/>
    <cellStyle name="Millares 2 2 2 7 2 2" xfId="18083" xr:uid="{C042DD53-24BB-465C-B3DA-7770BC9BD6CB}"/>
    <cellStyle name="Millares 2 2 2 7 2_Hoja1" xfId="18084" xr:uid="{2A3C0A8E-D3AC-46FD-AAC5-3DAF7A90CDC0}"/>
    <cellStyle name="Millares 2 2 2 7 20" xfId="18085" xr:uid="{DCE85457-690B-4AEA-AFA9-3E48218EDC2B}"/>
    <cellStyle name="Millares 2 2 2 7 21" xfId="18086" xr:uid="{8E02A1AC-49DC-416F-A131-F5A641B2BCDC}"/>
    <cellStyle name="Millares 2 2 2 7 22" xfId="18087" xr:uid="{4DBBABB7-AA9D-4956-86C2-1F15279CADC2}"/>
    <cellStyle name="Millares 2 2 2 7 23" xfId="18088" xr:uid="{469733D9-7CD8-408A-9921-7B2DF64A6A77}"/>
    <cellStyle name="Millares 2 2 2 7 24" xfId="18089" xr:uid="{8A1826E3-00EC-4EF1-9E3B-1FBAFE2B8DE2}"/>
    <cellStyle name="Millares 2 2 2 7 25" xfId="18090" xr:uid="{7F49DA9B-3494-405F-A873-B88413B27407}"/>
    <cellStyle name="Millares 2 2 2 7 26" xfId="18091" xr:uid="{E160E9AA-9F7C-4E40-9F4F-E6FFC4FC6470}"/>
    <cellStyle name="Millares 2 2 2 7 27" xfId="18092" xr:uid="{42486D9B-69C9-4C88-98BF-09C43D5AA692}"/>
    <cellStyle name="Millares 2 2 2 7 28" xfId="18093" xr:uid="{529758AF-26A2-4813-B626-6319C51A287A}"/>
    <cellStyle name="Millares 2 2 2 7 29" xfId="18094" xr:uid="{75310BF9-33A6-4CC8-A51E-D02E6CEA74D7}"/>
    <cellStyle name="Millares 2 2 2 7 3" xfId="18095" xr:uid="{8031493E-8E5F-4A71-B043-8813F1DE0063}"/>
    <cellStyle name="Millares 2 2 2 7 30" xfId="18096" xr:uid="{B6A13851-23DC-451D-86AE-D67B3EA93131}"/>
    <cellStyle name="Millares 2 2 2 7 31" xfId="18097" xr:uid="{94E1EF5D-6F99-44B8-9B7E-7599DA71B789}"/>
    <cellStyle name="Millares 2 2 2 7 4" xfId="18098" xr:uid="{597638B2-830F-4E2E-9F58-2EAB716C693C}"/>
    <cellStyle name="Millares 2 2 2 7 5" xfId="18099" xr:uid="{E47CF142-F898-4106-BA19-C0C903B62991}"/>
    <cellStyle name="Millares 2 2 2 7 6" xfId="18100" xr:uid="{7583371D-7538-48A6-BE0A-830FFFEDD631}"/>
    <cellStyle name="Millares 2 2 2 7 7" xfId="18101" xr:uid="{82A2CC16-B14A-4DCF-86E6-F95B40DF82BC}"/>
    <cellStyle name="Millares 2 2 2 7 8" xfId="18102" xr:uid="{C264E78B-0D06-4E1F-AF66-A9BDC01BB903}"/>
    <cellStyle name="Millares 2 2 2 7 9" xfId="18103" xr:uid="{6A539552-0A1F-45C7-9832-36BAD91887AE}"/>
    <cellStyle name="Millares 2 2 2 7_Hoja1" xfId="18104" xr:uid="{9B598E0F-2B3D-4194-B8E6-7F12705035B6}"/>
    <cellStyle name="Millares 2 2 2 70" xfId="18105" xr:uid="{0968FAC2-E972-4A34-BC72-D5DF8531CDD5}"/>
    <cellStyle name="Millares 2 2 2 71" xfId="18106" xr:uid="{C475F9DE-1340-4DB2-9623-B78A0226B9A9}"/>
    <cellStyle name="Millares 2 2 2 72" xfId="48904" xr:uid="{0CA5F287-DDB3-4A58-BBDC-CDB7B91D06DA}"/>
    <cellStyle name="Millares 2 2 2 73" xfId="49056" xr:uid="{27F137EB-5BEC-49D8-8AB6-32920B40D33A}"/>
    <cellStyle name="Millares 2 2 2 74" xfId="49739" xr:uid="{6E614416-8E2E-4124-907B-C40ACCF8A972}"/>
    <cellStyle name="Millares 2 2 2 75" xfId="51670" xr:uid="{DA25832E-C91F-441B-8F99-0BAF38EF2F79}"/>
    <cellStyle name="Millares 2 2 2 8" xfId="18107" xr:uid="{A710D719-B8BB-49CE-B8B7-531EEF760F6C}"/>
    <cellStyle name="Millares 2 2 2 8 10" xfId="18108" xr:uid="{7166E16F-75E7-41B1-837C-67DFA985066D}"/>
    <cellStyle name="Millares 2 2 2 8 11" xfId="18109" xr:uid="{855F4A0E-1DC3-4B5D-9CA0-0722290D6F2B}"/>
    <cellStyle name="Millares 2 2 2 8 12" xfId="18110" xr:uid="{5AFF23A5-7EBD-4E46-B17E-6ED67BDC746D}"/>
    <cellStyle name="Millares 2 2 2 8 13" xfId="18111" xr:uid="{23E6ACA3-2328-4B3F-91DF-CAF9CCFF1151}"/>
    <cellStyle name="Millares 2 2 2 8 14" xfId="18112" xr:uid="{84C3C231-9A48-4A7E-B03C-285467CA9132}"/>
    <cellStyle name="Millares 2 2 2 8 15" xfId="18113" xr:uid="{D80BB3FD-BD9A-4B4D-9E0A-8A444E047AFE}"/>
    <cellStyle name="Millares 2 2 2 8 16" xfId="18114" xr:uid="{2EB41359-73BE-4EE7-B7AD-5B321495F7FD}"/>
    <cellStyle name="Millares 2 2 2 8 17" xfId="18115" xr:uid="{9BFF4DE3-EF0F-4E76-8409-75E45F122606}"/>
    <cellStyle name="Millares 2 2 2 8 18" xfId="18116" xr:uid="{B61BF1D8-CFE2-4060-B905-452B69E69F42}"/>
    <cellStyle name="Millares 2 2 2 8 19" xfId="18117" xr:uid="{557D3E93-A8E1-4236-B093-06CF1758ABE1}"/>
    <cellStyle name="Millares 2 2 2 8 2" xfId="18118" xr:uid="{3960E2C2-2A54-43DD-B82D-D3E9CC42EF56}"/>
    <cellStyle name="Millares 2 2 2 8 2 2" xfId="18119" xr:uid="{E2B16FD8-7BED-46F6-9BAE-0BAE3AE981A7}"/>
    <cellStyle name="Millares 2 2 2 8 2_Hoja1" xfId="18120" xr:uid="{A8D2AB5E-D6E5-43D1-B457-1455295DFB80}"/>
    <cellStyle name="Millares 2 2 2 8 20" xfId="18121" xr:uid="{296646E6-16D8-4F8C-B382-1859FBFA1309}"/>
    <cellStyle name="Millares 2 2 2 8 21" xfId="18122" xr:uid="{FE169E14-B15F-4D50-901A-0F871B9B0BC8}"/>
    <cellStyle name="Millares 2 2 2 8 22" xfId="18123" xr:uid="{3671A4A3-9136-4B5E-A96A-D25FD94076AB}"/>
    <cellStyle name="Millares 2 2 2 8 23" xfId="18124" xr:uid="{3719AF2B-D07E-4421-8686-D6A96BF4892A}"/>
    <cellStyle name="Millares 2 2 2 8 24" xfId="18125" xr:uid="{50C233F7-77FC-4CF7-8B67-9EFC2DB10689}"/>
    <cellStyle name="Millares 2 2 2 8 25" xfId="18126" xr:uid="{D04A1068-7C72-4CF6-BF71-7889836061D4}"/>
    <cellStyle name="Millares 2 2 2 8 26" xfId="18127" xr:uid="{0F38F4E6-31DD-42B8-90AB-BD66B2CDC65B}"/>
    <cellStyle name="Millares 2 2 2 8 27" xfId="18128" xr:uid="{9C7EBA1A-F3A2-497F-8912-2CC860995C51}"/>
    <cellStyle name="Millares 2 2 2 8 28" xfId="18129" xr:uid="{D79403C0-7FB8-4525-AC68-2DC4DA3465A1}"/>
    <cellStyle name="Millares 2 2 2 8 29" xfId="18130" xr:uid="{D9712438-8196-470C-BF68-1388A5A42358}"/>
    <cellStyle name="Millares 2 2 2 8 3" xfId="18131" xr:uid="{A11D12CD-B3B0-470F-AE14-0C43FB6DDF96}"/>
    <cellStyle name="Millares 2 2 2 8 30" xfId="18132" xr:uid="{8B8E099A-6274-49BC-AD1A-5FFF03320C9C}"/>
    <cellStyle name="Millares 2 2 2 8 31" xfId="18133" xr:uid="{E1BC5637-5DEC-42D3-82E8-9B95E8DA3CD0}"/>
    <cellStyle name="Millares 2 2 2 8 4" xfId="18134" xr:uid="{83B66D20-2B97-4776-8FE7-0DEDD026A6DC}"/>
    <cellStyle name="Millares 2 2 2 8 5" xfId="18135" xr:uid="{233E47A5-E34B-4115-BB56-B94C7A4C9079}"/>
    <cellStyle name="Millares 2 2 2 8 6" xfId="18136" xr:uid="{F41BDFDE-2AC8-4784-B6D6-E5C14A054964}"/>
    <cellStyle name="Millares 2 2 2 8 7" xfId="18137" xr:uid="{E171F453-04E2-4190-A4CD-155E60AFD0BA}"/>
    <cellStyle name="Millares 2 2 2 8 8" xfId="18138" xr:uid="{A81482C5-B000-4EEE-AD06-E30BA324BB22}"/>
    <cellStyle name="Millares 2 2 2 8 9" xfId="18139" xr:uid="{DBFFEB0E-98A8-47BD-AD2B-A81516BF750A}"/>
    <cellStyle name="Millares 2 2 2 8_Hoja1" xfId="18140" xr:uid="{66F24C9D-FD00-4F89-840F-52FF2C4BA51A}"/>
    <cellStyle name="Millares 2 2 2 9" xfId="18141" xr:uid="{BF00178A-B771-4CCC-93B5-44ACF04657EF}"/>
    <cellStyle name="Millares 2 2 2 9 10" xfId="18142" xr:uid="{FA1B3A0C-4461-459B-BD59-B7516ADAC967}"/>
    <cellStyle name="Millares 2 2 2 9 11" xfId="18143" xr:uid="{21D5385C-4585-451A-9F4F-3B94C6501BA2}"/>
    <cellStyle name="Millares 2 2 2 9 12" xfId="18144" xr:uid="{6B447000-05A7-4AB8-801B-ACC1474C04D2}"/>
    <cellStyle name="Millares 2 2 2 9 13" xfId="18145" xr:uid="{175E73D5-3535-4647-8E62-863CF39941BD}"/>
    <cellStyle name="Millares 2 2 2 9 14" xfId="18146" xr:uid="{0F58A624-97E5-4C8E-8F30-C5CDBE956430}"/>
    <cellStyle name="Millares 2 2 2 9 15" xfId="18147" xr:uid="{4A689B3B-A32E-4C4D-A88A-E262B36189FC}"/>
    <cellStyle name="Millares 2 2 2 9 16" xfId="18148" xr:uid="{8CB459CF-4FFA-4224-9865-8ACF648A5062}"/>
    <cellStyle name="Millares 2 2 2 9 17" xfId="18149" xr:uid="{6BE44A13-2173-460A-A2A9-FB9F5AC11E09}"/>
    <cellStyle name="Millares 2 2 2 9 18" xfId="18150" xr:uid="{296B032A-2AFF-4BE8-B9C6-93F6DE469987}"/>
    <cellStyle name="Millares 2 2 2 9 19" xfId="18151" xr:uid="{F82D8A14-2927-44B6-AEA6-4DC8F8224184}"/>
    <cellStyle name="Millares 2 2 2 9 2" xfId="18152" xr:uid="{C46063B9-C350-45A1-953F-E34B60D4E447}"/>
    <cellStyle name="Millares 2 2 2 9 2 2" xfId="18153" xr:uid="{5B3E2E49-369F-4006-93D3-9B77E5E2A607}"/>
    <cellStyle name="Millares 2 2 2 9 2_Hoja1" xfId="18154" xr:uid="{0657F7CA-3E8D-4AC9-A40A-5B2EBD891EC7}"/>
    <cellStyle name="Millares 2 2 2 9 20" xfId="18155" xr:uid="{9DAA37C1-90BE-490C-BEAC-D4EFBFE306AD}"/>
    <cellStyle name="Millares 2 2 2 9 21" xfId="18156" xr:uid="{B989ACEC-45EC-48EA-BF0D-DA87E0E7681F}"/>
    <cellStyle name="Millares 2 2 2 9 22" xfId="18157" xr:uid="{51C37471-E426-4F49-9861-22EBCB1B6548}"/>
    <cellStyle name="Millares 2 2 2 9 23" xfId="18158" xr:uid="{91D6A908-37BF-48CD-B4DF-1BA2766881E8}"/>
    <cellStyle name="Millares 2 2 2 9 24" xfId="18159" xr:uid="{B5E7285B-1D52-47F6-A708-7469F446E958}"/>
    <cellStyle name="Millares 2 2 2 9 25" xfId="18160" xr:uid="{466E4F91-3486-4730-98E5-110386C3BBAD}"/>
    <cellStyle name="Millares 2 2 2 9 26" xfId="18161" xr:uid="{85AE317F-4EB1-492B-AA0B-D8E9AFC6CE11}"/>
    <cellStyle name="Millares 2 2 2 9 27" xfId="18162" xr:uid="{A7AC1E6B-3499-4AAB-88E9-89107D830B5D}"/>
    <cellStyle name="Millares 2 2 2 9 28" xfId="18163" xr:uid="{B30CBBB5-7622-4DB1-9F3B-DBE1EACC6BB3}"/>
    <cellStyle name="Millares 2 2 2 9 29" xfId="18164" xr:uid="{C007AD4D-C0E4-46F9-BC62-8E4B3A4C2994}"/>
    <cellStyle name="Millares 2 2 2 9 3" xfId="18165" xr:uid="{47CA40D2-2E66-4935-A8EC-A8906B9E6464}"/>
    <cellStyle name="Millares 2 2 2 9 30" xfId="18166" xr:uid="{F579C0F4-92D1-491F-95A1-59EF0F947C09}"/>
    <cellStyle name="Millares 2 2 2 9 31" xfId="18167" xr:uid="{3682CC9A-FD06-41A0-8208-1C7A3B71E03F}"/>
    <cellStyle name="Millares 2 2 2 9 4" xfId="18168" xr:uid="{07265476-8A06-41B0-9A49-D9C65771FA35}"/>
    <cellStyle name="Millares 2 2 2 9 5" xfId="18169" xr:uid="{C010919B-781E-4152-8B5D-A71E1284145A}"/>
    <cellStyle name="Millares 2 2 2 9 6" xfId="18170" xr:uid="{8E9DC3F5-1676-4562-9C47-832327CE14A2}"/>
    <cellStyle name="Millares 2 2 2 9 7" xfId="18171" xr:uid="{84DD89C8-0B36-4A92-930A-E268CAF23D3A}"/>
    <cellStyle name="Millares 2 2 2 9 8" xfId="18172" xr:uid="{AFC59495-F5A8-4F21-9DF2-E8F5CD7D9C6D}"/>
    <cellStyle name="Millares 2 2 2 9 9" xfId="18173" xr:uid="{7ABB931B-72AE-4F37-8879-1DC3FCFF9C37}"/>
    <cellStyle name="Millares 2 2 2 9_Hoja1" xfId="18174" xr:uid="{789A4498-EDC0-43EF-8347-88F855134F8F}"/>
    <cellStyle name="Millares 2 2 2_Hoja1" xfId="18175" xr:uid="{8B1BB80C-C1C7-4D83-B96E-F6EACF35D0A3}"/>
    <cellStyle name="Millares 2 2 20" xfId="18176" xr:uid="{13E0EDFE-31F0-4494-82E5-60EB43A1A018}"/>
    <cellStyle name="Millares 2 2 20 10" xfId="18177" xr:uid="{D204251E-5639-4EB6-AC7C-2F00B278B035}"/>
    <cellStyle name="Millares 2 2 20 11" xfId="18178" xr:uid="{75A7B8A9-9B0C-479B-ABBD-DCEC20196F60}"/>
    <cellStyle name="Millares 2 2 20 12" xfId="18179" xr:uid="{25E0BE50-C8F0-4C3E-8BAC-81C20E1D05D5}"/>
    <cellStyle name="Millares 2 2 20 13" xfId="18180" xr:uid="{86C6338B-4F4C-4A83-B466-BFB4277918A8}"/>
    <cellStyle name="Millares 2 2 20 14" xfId="18181" xr:uid="{CB39480C-833F-41AC-895F-3028DD890704}"/>
    <cellStyle name="Millares 2 2 20 15" xfId="18182" xr:uid="{6CEA0B06-EB6B-46AA-A4A3-D9FC564A882B}"/>
    <cellStyle name="Millares 2 2 20 16" xfId="18183" xr:uid="{E88F7CED-B8EE-46B9-87F9-0DC396BC0EAD}"/>
    <cellStyle name="Millares 2 2 20 17" xfId="18184" xr:uid="{D231E0E7-9B3A-44AF-9B7D-9083823DF7A9}"/>
    <cellStyle name="Millares 2 2 20 18" xfId="18185" xr:uid="{4ADC25E4-BE75-469E-9AAD-2884EC0C8C06}"/>
    <cellStyle name="Millares 2 2 20 19" xfId="18186" xr:uid="{4A8235E5-646D-449C-BAF8-A7DF3AE999D8}"/>
    <cellStyle name="Millares 2 2 20 2" xfId="18187" xr:uid="{6B3BFFC0-D601-49FE-B103-C39FABB64E58}"/>
    <cellStyle name="Millares 2 2 20 2 2" xfId="18188" xr:uid="{EE865976-940F-43E5-BD43-2B349232E553}"/>
    <cellStyle name="Millares 2 2 20 2_Hoja1" xfId="18189" xr:uid="{5C2707BE-C8CC-4792-BF3D-DCA96136DBEE}"/>
    <cellStyle name="Millares 2 2 20 20" xfId="18190" xr:uid="{672E2B72-3D89-44FD-AEF0-2E65A83B09F9}"/>
    <cellStyle name="Millares 2 2 20 21" xfId="18191" xr:uid="{B92391D6-1DC2-4B46-BD47-DDD974321AA3}"/>
    <cellStyle name="Millares 2 2 20 22" xfId="18192" xr:uid="{ED695330-6586-409C-AC66-92F7B656FD56}"/>
    <cellStyle name="Millares 2 2 20 23" xfId="18193" xr:uid="{3BBC4621-F16B-48BB-9061-045055392A85}"/>
    <cellStyle name="Millares 2 2 20 24" xfId="18194" xr:uid="{2AE304D4-49A5-474E-BC92-CB9DAE0654E3}"/>
    <cellStyle name="Millares 2 2 20 25" xfId="18195" xr:uid="{30CD104F-6EBD-4B25-9AD0-030B39C6A865}"/>
    <cellStyle name="Millares 2 2 20 26" xfId="18196" xr:uid="{8D110AC9-7163-4F33-B4E1-B39E390FF176}"/>
    <cellStyle name="Millares 2 2 20 27" xfId="18197" xr:uid="{D95D153E-79EC-4319-8E25-374AE301F5AF}"/>
    <cellStyle name="Millares 2 2 20 28" xfId="18198" xr:uid="{8FAB8C6F-ABFE-4B66-AB46-B3901AF2C454}"/>
    <cellStyle name="Millares 2 2 20 29" xfId="18199" xr:uid="{09321DB2-606D-43DF-AC81-D3661586A2AB}"/>
    <cellStyle name="Millares 2 2 20 3" xfId="18200" xr:uid="{EF283A7A-FCDA-4C50-87A2-D49F3522826D}"/>
    <cellStyle name="Millares 2 2 20 30" xfId="18201" xr:uid="{FACBD199-C217-4386-B2F0-3004B561F01D}"/>
    <cellStyle name="Millares 2 2 20 31" xfId="18202" xr:uid="{B15C01CF-752D-40F9-B488-923932A799A1}"/>
    <cellStyle name="Millares 2 2 20 4" xfId="18203" xr:uid="{CAE0CE11-2D65-4FF7-8F93-CFF61EA39A53}"/>
    <cellStyle name="Millares 2 2 20 5" xfId="18204" xr:uid="{43547F54-BBA6-47C1-9488-577A82A7333F}"/>
    <cellStyle name="Millares 2 2 20 6" xfId="18205" xr:uid="{8BC9544B-30C5-4916-9013-66DF83861EDA}"/>
    <cellStyle name="Millares 2 2 20 7" xfId="18206" xr:uid="{7C786431-056C-45DC-BFB9-B8BF53A45BF6}"/>
    <cellStyle name="Millares 2 2 20 8" xfId="18207" xr:uid="{2A601463-D2DC-4742-9774-DF9BB6B76850}"/>
    <cellStyle name="Millares 2 2 20 9" xfId="18208" xr:uid="{BAF5C4E8-028F-4F91-A924-7C9B7071484E}"/>
    <cellStyle name="Millares 2 2 20_Hoja1" xfId="18209" xr:uid="{084C7776-8D7F-43AF-A651-8376C060BE4A}"/>
    <cellStyle name="Millares 2 2 21" xfId="18210" xr:uid="{235CB1ED-9548-45C0-A6EE-DB8867C0539B}"/>
    <cellStyle name="Millares 2 2 21 10" xfId="18211" xr:uid="{5AC88920-1ACC-4059-B3C9-BF0E65130099}"/>
    <cellStyle name="Millares 2 2 21 11" xfId="18212" xr:uid="{8463D3C6-AB43-4B4C-B5CD-D05278A3253D}"/>
    <cellStyle name="Millares 2 2 21 12" xfId="18213" xr:uid="{087BA109-9EDE-4F93-A01A-91D79C920B2F}"/>
    <cellStyle name="Millares 2 2 21 13" xfId="18214" xr:uid="{305E6CDF-4FB9-4354-B93C-4D6C09EF9366}"/>
    <cellStyle name="Millares 2 2 21 14" xfId="18215" xr:uid="{D49754AF-5B46-4D0A-A050-93FF532CA2CB}"/>
    <cellStyle name="Millares 2 2 21 15" xfId="18216" xr:uid="{9AB85C1E-4CC9-4015-93BE-71743EF36723}"/>
    <cellStyle name="Millares 2 2 21 16" xfId="18217" xr:uid="{AC99C210-2C9C-4636-B5C8-D79B38D42934}"/>
    <cellStyle name="Millares 2 2 21 17" xfId="18218" xr:uid="{C165E05D-C9BE-4C84-A969-B9437B071652}"/>
    <cellStyle name="Millares 2 2 21 18" xfId="18219" xr:uid="{8B07DFF2-6ACB-451A-889D-0AE58802C0E6}"/>
    <cellStyle name="Millares 2 2 21 19" xfId="18220" xr:uid="{8F86B222-5BCE-4AD7-B7B0-332F5C6E94FB}"/>
    <cellStyle name="Millares 2 2 21 2" xfId="18221" xr:uid="{8DA99A65-297F-4C4C-929B-87E6A504A1F5}"/>
    <cellStyle name="Millares 2 2 21 2 2" xfId="18222" xr:uid="{4B4DA913-606A-4551-98E2-D2F096823DFB}"/>
    <cellStyle name="Millares 2 2 21 2_Hoja1" xfId="18223" xr:uid="{1FB0BA95-C835-4EFF-BAF3-812107B2DABF}"/>
    <cellStyle name="Millares 2 2 21 20" xfId="18224" xr:uid="{A3DD41D7-570A-4275-84AD-D4E73560CBEB}"/>
    <cellStyle name="Millares 2 2 21 21" xfId="18225" xr:uid="{53F9223D-76F7-40DB-96C4-AD12D8554E18}"/>
    <cellStyle name="Millares 2 2 21 22" xfId="18226" xr:uid="{750E974F-BDC8-4DFF-8980-A86CA0954D5E}"/>
    <cellStyle name="Millares 2 2 21 23" xfId="18227" xr:uid="{9D0E7A68-471A-46F9-9123-7ED8D4A893C9}"/>
    <cellStyle name="Millares 2 2 21 24" xfId="18228" xr:uid="{DBADB172-C68F-4022-BCB5-8B554D2EF5B2}"/>
    <cellStyle name="Millares 2 2 21 25" xfId="18229" xr:uid="{3A0D6347-8A29-4AE5-8755-DA3B4DFE3C85}"/>
    <cellStyle name="Millares 2 2 21 26" xfId="18230" xr:uid="{C4EA632F-612D-4362-9B41-25260E16CB9A}"/>
    <cellStyle name="Millares 2 2 21 27" xfId="18231" xr:uid="{DF1943AF-1C62-4B9B-AA8C-4D30D14D84F5}"/>
    <cellStyle name="Millares 2 2 21 28" xfId="18232" xr:uid="{B01FC386-E5CD-4BD6-8BAA-C9AF30B6213E}"/>
    <cellStyle name="Millares 2 2 21 29" xfId="18233" xr:uid="{62A1632E-2876-4CD7-AAD0-0DFCDF8B38A7}"/>
    <cellStyle name="Millares 2 2 21 3" xfId="18234" xr:uid="{CBA40477-FCD0-4D7C-86B8-39000CB2C5BB}"/>
    <cellStyle name="Millares 2 2 21 30" xfId="18235" xr:uid="{721257A3-F765-46DB-82E5-3F6705512975}"/>
    <cellStyle name="Millares 2 2 21 31" xfId="18236" xr:uid="{890A144A-CA01-4D91-96D2-951915B2E695}"/>
    <cellStyle name="Millares 2 2 21 4" xfId="18237" xr:uid="{4470F67C-0BE2-4709-9C5D-FA49739E5A46}"/>
    <cellStyle name="Millares 2 2 21 5" xfId="18238" xr:uid="{398361C0-F727-4F7C-AEB3-5D81F14E5698}"/>
    <cellStyle name="Millares 2 2 21 6" xfId="18239" xr:uid="{02DB537B-5078-4C0D-BD9C-FB0E564A515C}"/>
    <cellStyle name="Millares 2 2 21 7" xfId="18240" xr:uid="{6DC301C2-1714-4F94-834A-448811A6BC7B}"/>
    <cellStyle name="Millares 2 2 21 8" xfId="18241" xr:uid="{B7E5431F-38C0-408C-A712-21B5AEF023C6}"/>
    <cellStyle name="Millares 2 2 21 9" xfId="18242" xr:uid="{F709093E-3710-49BB-B2A8-6F496A64E719}"/>
    <cellStyle name="Millares 2 2 21_Hoja1" xfId="18243" xr:uid="{FBB5802A-C1F8-4FF4-9351-24DD6409C76B}"/>
    <cellStyle name="Millares 2 2 22" xfId="18244" xr:uid="{972E5CBB-9A03-4BE7-B6CB-39C39E45273D}"/>
    <cellStyle name="Millares 2 2 22 10" xfId="18245" xr:uid="{D36BB9B6-36C9-43EA-BAE0-599EEC6517E8}"/>
    <cellStyle name="Millares 2 2 22 11" xfId="18246" xr:uid="{A50EF539-E109-4E38-95BD-AFC904845EE3}"/>
    <cellStyle name="Millares 2 2 22 12" xfId="18247" xr:uid="{1BC53E87-E74C-44E5-8184-A43EFE6D0943}"/>
    <cellStyle name="Millares 2 2 22 13" xfId="18248" xr:uid="{C0D03045-E459-401E-A861-F6C6005DB237}"/>
    <cellStyle name="Millares 2 2 22 14" xfId="18249" xr:uid="{CECA327E-D79C-491F-A90F-5899F7299A7B}"/>
    <cellStyle name="Millares 2 2 22 15" xfId="18250" xr:uid="{59BFA5C3-2799-4D88-A96B-CA89A2AB7F42}"/>
    <cellStyle name="Millares 2 2 22 16" xfId="18251" xr:uid="{1373885C-02F1-4DC7-BF63-7B5BAF5925B3}"/>
    <cellStyle name="Millares 2 2 22 17" xfId="18252" xr:uid="{8869588E-09E1-42BB-A9AB-1EB29A9D2D0B}"/>
    <cellStyle name="Millares 2 2 22 18" xfId="18253" xr:uid="{0457D59F-7331-4174-98EC-85D82D901447}"/>
    <cellStyle name="Millares 2 2 22 19" xfId="18254" xr:uid="{83129659-B92F-4437-857E-5C497CE5D32F}"/>
    <cellStyle name="Millares 2 2 22 2" xfId="18255" xr:uid="{C3D1967B-3B3E-4240-AD8B-ADAD50DB6716}"/>
    <cellStyle name="Millares 2 2 22 2 2" xfId="18256" xr:uid="{55872824-B9AA-4229-9972-E7BEF0979B48}"/>
    <cellStyle name="Millares 2 2 22 2_Hoja1" xfId="18257" xr:uid="{7EA2A08C-9632-4771-8889-A97D0EBD40B2}"/>
    <cellStyle name="Millares 2 2 22 20" xfId="18258" xr:uid="{A7DD8262-77FB-4628-A83C-6DB8F1998BCF}"/>
    <cellStyle name="Millares 2 2 22 21" xfId="18259" xr:uid="{3A1701C0-8A01-479A-9FCD-DFF0F404FB88}"/>
    <cellStyle name="Millares 2 2 22 22" xfId="18260" xr:uid="{9706F4DF-7271-442D-A5CF-76A452356002}"/>
    <cellStyle name="Millares 2 2 22 23" xfId="18261" xr:uid="{EE909F41-E47E-4C0E-8C63-88C5AFCDA287}"/>
    <cellStyle name="Millares 2 2 22 24" xfId="18262" xr:uid="{A588CB7A-EC3A-4621-8916-9D1AD8180B82}"/>
    <cellStyle name="Millares 2 2 22 25" xfId="18263" xr:uid="{9349D1A7-B23C-42F4-8F66-EEC3165FF665}"/>
    <cellStyle name="Millares 2 2 22 26" xfId="18264" xr:uid="{01FE01EE-75DA-4A75-AAF4-327555F8FE30}"/>
    <cellStyle name="Millares 2 2 22 27" xfId="18265" xr:uid="{A38DC0BF-882E-41AB-BADA-ECC8E75E302B}"/>
    <cellStyle name="Millares 2 2 22 28" xfId="18266" xr:uid="{84A98B7D-6779-4E1F-868C-4C96150F7233}"/>
    <cellStyle name="Millares 2 2 22 29" xfId="18267" xr:uid="{6DCC1E5C-8BE2-4B03-BA7B-009B605925CF}"/>
    <cellStyle name="Millares 2 2 22 3" xfId="18268" xr:uid="{A7B5B9E7-7473-44B3-9AE2-F3363AD4D10C}"/>
    <cellStyle name="Millares 2 2 22 30" xfId="18269" xr:uid="{2F11F53E-B293-401A-8369-673B7499A246}"/>
    <cellStyle name="Millares 2 2 22 31" xfId="18270" xr:uid="{AC9AE26D-12FE-44C9-B111-42D79722A141}"/>
    <cellStyle name="Millares 2 2 22 4" xfId="18271" xr:uid="{7D62D7F1-2CA6-4EBC-A09E-88B512C1C7F6}"/>
    <cellStyle name="Millares 2 2 22 5" xfId="18272" xr:uid="{1C1714DB-4463-4626-B341-D97C88F86D1D}"/>
    <cellStyle name="Millares 2 2 22 6" xfId="18273" xr:uid="{8DC8BB58-AA7E-4ED9-92EA-F1D1BF4A309D}"/>
    <cellStyle name="Millares 2 2 22 7" xfId="18274" xr:uid="{44DB7957-0E16-436A-9A13-CD1A1883D039}"/>
    <cellStyle name="Millares 2 2 22 8" xfId="18275" xr:uid="{7746941E-47C7-4CB7-92D7-B6E5BD54CA50}"/>
    <cellStyle name="Millares 2 2 22 9" xfId="18276" xr:uid="{164EA558-E601-4912-92F6-13A68ED757F8}"/>
    <cellStyle name="Millares 2 2 22_Hoja1" xfId="18277" xr:uid="{590924EF-8A54-4FB2-95D7-3FF831884528}"/>
    <cellStyle name="Millares 2 2 23" xfId="18278" xr:uid="{331B392E-08AF-4026-897A-D31DC15087A4}"/>
    <cellStyle name="Millares 2 2 23 10" xfId="18279" xr:uid="{78CAB045-6F10-4F53-B4FB-6606F88BDCA7}"/>
    <cellStyle name="Millares 2 2 23 11" xfId="18280" xr:uid="{86432B42-31E6-4AEA-8903-B5620C08E4BD}"/>
    <cellStyle name="Millares 2 2 23 12" xfId="18281" xr:uid="{548DF150-CB17-437B-9ABE-1C33AA520253}"/>
    <cellStyle name="Millares 2 2 23 13" xfId="18282" xr:uid="{8C3CE849-6902-40A5-9FBB-7B20BF93B837}"/>
    <cellStyle name="Millares 2 2 23 14" xfId="18283" xr:uid="{B8B0782D-4AD2-4889-936D-9D5F5CCEB396}"/>
    <cellStyle name="Millares 2 2 23 15" xfId="18284" xr:uid="{0EC01D85-0523-4280-AA66-1D7411215F7C}"/>
    <cellStyle name="Millares 2 2 23 16" xfId="18285" xr:uid="{FE0424A4-6697-4EB0-9207-A77AA6F067BD}"/>
    <cellStyle name="Millares 2 2 23 17" xfId="18286" xr:uid="{F6E45F59-EB32-4E5B-A2F7-3688B3B1BE99}"/>
    <cellStyle name="Millares 2 2 23 18" xfId="18287" xr:uid="{B776C38A-171B-4CBC-A3A3-EE4596433D49}"/>
    <cellStyle name="Millares 2 2 23 19" xfId="18288" xr:uid="{40420BC6-43E0-44EE-907D-56CD91723F2A}"/>
    <cellStyle name="Millares 2 2 23 2" xfId="18289" xr:uid="{B919F91F-8DF6-4936-A128-F83DBFB41A37}"/>
    <cellStyle name="Millares 2 2 23 2 2" xfId="18290" xr:uid="{184D4028-D5B7-4BD1-A3D0-4E953D1DA957}"/>
    <cellStyle name="Millares 2 2 23 2_Hoja1" xfId="18291" xr:uid="{B6D613B0-19D3-4A9B-BDAB-5ABBF7A19696}"/>
    <cellStyle name="Millares 2 2 23 20" xfId="18292" xr:uid="{35DFED95-BCC0-45F3-88B1-D328AD470A33}"/>
    <cellStyle name="Millares 2 2 23 21" xfId="18293" xr:uid="{03E8161B-1E06-4A77-AF22-C761D25C20A5}"/>
    <cellStyle name="Millares 2 2 23 22" xfId="18294" xr:uid="{6D0F64D0-D4A8-47D0-9A63-721658203DA4}"/>
    <cellStyle name="Millares 2 2 23 23" xfId="18295" xr:uid="{00F344CA-81AC-4AF6-9712-8A0A98DE790B}"/>
    <cellStyle name="Millares 2 2 23 24" xfId="18296" xr:uid="{CB07D881-AC67-4110-BBBD-437B7D32D361}"/>
    <cellStyle name="Millares 2 2 23 25" xfId="18297" xr:uid="{91A656BF-4BC6-4DEE-A19B-72D7AE110032}"/>
    <cellStyle name="Millares 2 2 23 26" xfId="18298" xr:uid="{246C6F6F-5CAF-4CDD-A2B8-C16A05548E56}"/>
    <cellStyle name="Millares 2 2 23 27" xfId="18299" xr:uid="{825D20C2-7984-46CF-936B-96148D420B9E}"/>
    <cellStyle name="Millares 2 2 23 28" xfId="18300" xr:uid="{530CDA1E-2443-44B8-A80C-3C01AB0CD9DD}"/>
    <cellStyle name="Millares 2 2 23 29" xfId="18301" xr:uid="{1C1F1E6B-1A17-4B1E-B772-23BC2E5C305B}"/>
    <cellStyle name="Millares 2 2 23 3" xfId="18302" xr:uid="{1DA54628-94F9-433D-ACD9-180B425EA6E3}"/>
    <cellStyle name="Millares 2 2 23 30" xfId="18303" xr:uid="{34075370-B635-4595-A476-F2BB4A7447C7}"/>
    <cellStyle name="Millares 2 2 23 31" xfId="18304" xr:uid="{84255DB2-F368-4F50-BD0F-2A716F0C5D5D}"/>
    <cellStyle name="Millares 2 2 23 4" xfId="18305" xr:uid="{D28F5041-DAC5-4EA0-9AA9-249B4426605B}"/>
    <cellStyle name="Millares 2 2 23 5" xfId="18306" xr:uid="{E5548541-A850-4C14-9558-5AC99062F944}"/>
    <cellStyle name="Millares 2 2 23 6" xfId="18307" xr:uid="{5958D251-F4C3-4578-8F2D-60E0D3BCF361}"/>
    <cellStyle name="Millares 2 2 23 7" xfId="18308" xr:uid="{D8DF4464-1CBE-45F3-A09A-EB4E839CABA2}"/>
    <cellStyle name="Millares 2 2 23 8" xfId="18309" xr:uid="{C0468C0C-F73D-40CB-8C9E-3C7C8B810D7A}"/>
    <cellStyle name="Millares 2 2 23 9" xfId="18310" xr:uid="{884C35D2-BE28-4261-BAF4-811516891AD1}"/>
    <cellStyle name="Millares 2 2 23_Hoja1" xfId="18311" xr:uid="{C37D6722-7035-446D-A2BF-19E5D63B9953}"/>
    <cellStyle name="Millares 2 2 24" xfId="18312" xr:uid="{E91BF197-6D8A-4BCC-BA41-5FEE9624FC40}"/>
    <cellStyle name="Millares 2 2 24 10" xfId="18313" xr:uid="{BE67D74E-69B6-40D7-89B7-CCB310A15F9D}"/>
    <cellStyle name="Millares 2 2 24 11" xfId="18314" xr:uid="{A370F347-8F66-40D4-BA89-3C1527AC4856}"/>
    <cellStyle name="Millares 2 2 24 12" xfId="18315" xr:uid="{6C7B4405-7277-41DB-AB2E-E0385644839F}"/>
    <cellStyle name="Millares 2 2 24 13" xfId="18316" xr:uid="{D52926CC-21FC-4752-BAC8-573B39F57CF6}"/>
    <cellStyle name="Millares 2 2 24 14" xfId="18317" xr:uid="{7D7C7641-49C1-4320-984A-194CA9CE9C93}"/>
    <cellStyle name="Millares 2 2 24 15" xfId="18318" xr:uid="{8AACEFC8-8DC6-4425-B526-93490C9E9B32}"/>
    <cellStyle name="Millares 2 2 24 16" xfId="18319" xr:uid="{4DDC21FC-84A6-435E-8640-D0CACAB4C96A}"/>
    <cellStyle name="Millares 2 2 24 17" xfId="18320" xr:uid="{67F7142B-603A-41DE-B222-89EDF9FC0F39}"/>
    <cellStyle name="Millares 2 2 24 18" xfId="18321" xr:uid="{35E71AA1-0D66-4CEC-ABB8-44341BFBD630}"/>
    <cellStyle name="Millares 2 2 24 19" xfId="18322" xr:uid="{5BB28098-8AF6-4A5F-BD79-884C8DD074C8}"/>
    <cellStyle name="Millares 2 2 24 2" xfId="18323" xr:uid="{54BB61A9-38C9-4A9A-B22F-835414B63AD9}"/>
    <cellStyle name="Millares 2 2 24 2 2" xfId="18324" xr:uid="{FC182B99-C153-4010-B6B0-11B43C3FBB54}"/>
    <cellStyle name="Millares 2 2 24 2_Hoja1" xfId="18325" xr:uid="{BED414E9-03D6-49CF-A4B6-749A39312D58}"/>
    <cellStyle name="Millares 2 2 24 20" xfId="18326" xr:uid="{A8381EB5-DE37-4B0C-BE98-449D5C353319}"/>
    <cellStyle name="Millares 2 2 24 21" xfId="18327" xr:uid="{7811753C-2E29-4C35-8D3C-9EE6F87430CF}"/>
    <cellStyle name="Millares 2 2 24 22" xfId="18328" xr:uid="{29A29CE2-6767-40BB-AF2A-C44DDC122F7E}"/>
    <cellStyle name="Millares 2 2 24 23" xfId="18329" xr:uid="{10141E76-3469-4112-8B37-FC04D3B73B3B}"/>
    <cellStyle name="Millares 2 2 24 24" xfId="18330" xr:uid="{0FBC4F78-CFD9-4911-AEDD-11A8BB3646C9}"/>
    <cellStyle name="Millares 2 2 24 25" xfId="18331" xr:uid="{887C24B9-47EA-4B09-B455-4EA1F30BFEA8}"/>
    <cellStyle name="Millares 2 2 24 26" xfId="18332" xr:uid="{FC690C09-5D9A-4DD5-9C94-1BE1C278A503}"/>
    <cellStyle name="Millares 2 2 24 27" xfId="18333" xr:uid="{AFDE2F5F-C532-447F-9C6A-9DC3AA3D0BF2}"/>
    <cellStyle name="Millares 2 2 24 28" xfId="18334" xr:uid="{F20DCB2F-4703-4411-922A-B9F1DBC7DE13}"/>
    <cellStyle name="Millares 2 2 24 29" xfId="18335" xr:uid="{89A84BBE-E670-4ECE-873B-27C2F3A1FFAD}"/>
    <cellStyle name="Millares 2 2 24 3" xfId="18336" xr:uid="{36723286-EBF2-4930-AB8E-7BE1BD60EF85}"/>
    <cellStyle name="Millares 2 2 24 30" xfId="18337" xr:uid="{440763A2-654B-4E61-AA7E-BA6FB959575C}"/>
    <cellStyle name="Millares 2 2 24 31" xfId="18338" xr:uid="{884C85C6-7608-42A2-9B1B-EAD6D25B44C6}"/>
    <cellStyle name="Millares 2 2 24 4" xfId="18339" xr:uid="{046B88F6-7CAD-4AFF-88A1-BB7AC5100ECC}"/>
    <cellStyle name="Millares 2 2 24 5" xfId="18340" xr:uid="{F8893CC1-0E63-4235-8D27-78AFE351F2E8}"/>
    <cellStyle name="Millares 2 2 24 6" xfId="18341" xr:uid="{C4CEFC2F-0638-43D6-884B-82CF0DA23429}"/>
    <cellStyle name="Millares 2 2 24 7" xfId="18342" xr:uid="{57F19FDB-B6BD-49FA-8C06-4F2817C1F5F5}"/>
    <cellStyle name="Millares 2 2 24 8" xfId="18343" xr:uid="{7408A1C8-E591-431C-A100-C021AE088C91}"/>
    <cellStyle name="Millares 2 2 24 9" xfId="18344" xr:uid="{74A19B59-FB68-4233-BDCC-17DA58DC1D39}"/>
    <cellStyle name="Millares 2 2 24_Hoja1" xfId="18345" xr:uid="{2475638B-71B1-4AC4-A7B9-4245067D2134}"/>
    <cellStyle name="Millares 2 2 25" xfId="18346" xr:uid="{C84ADEF1-6517-4BDF-9653-421F62270271}"/>
    <cellStyle name="Millares 2 2 25 10" xfId="18347" xr:uid="{B26BF6BE-80CE-4CB2-9835-EDF986981F1D}"/>
    <cellStyle name="Millares 2 2 25 11" xfId="18348" xr:uid="{96423A3E-7C58-4BE9-80CD-18B928904F3F}"/>
    <cellStyle name="Millares 2 2 25 12" xfId="18349" xr:uid="{E180C8C3-15C8-421D-8066-F8B9D3704C91}"/>
    <cellStyle name="Millares 2 2 25 13" xfId="18350" xr:uid="{E225B467-AE0F-4F00-9652-CDA19494915D}"/>
    <cellStyle name="Millares 2 2 25 14" xfId="18351" xr:uid="{E41D36EE-7668-47DB-BAF6-924E6F2E2974}"/>
    <cellStyle name="Millares 2 2 25 15" xfId="18352" xr:uid="{3A3E4623-E351-4F10-B397-964DE39ECE7A}"/>
    <cellStyle name="Millares 2 2 25 16" xfId="18353" xr:uid="{5088CFE9-D690-4847-9D2F-D916F199BAC3}"/>
    <cellStyle name="Millares 2 2 25 17" xfId="18354" xr:uid="{A45FF5BA-A115-474C-8D18-C9F332701B16}"/>
    <cellStyle name="Millares 2 2 25 18" xfId="18355" xr:uid="{EB259523-CD2B-43E2-90E4-86014900FC48}"/>
    <cellStyle name="Millares 2 2 25 19" xfId="18356" xr:uid="{2799319E-3391-4246-82E3-7944A64305AB}"/>
    <cellStyle name="Millares 2 2 25 2" xfId="18357" xr:uid="{B7D95FB9-704E-4A87-B6FA-E16AC42A3461}"/>
    <cellStyle name="Millares 2 2 25 20" xfId="18358" xr:uid="{29AB1CBF-4466-44A1-A398-4CDED6CBE0D7}"/>
    <cellStyle name="Millares 2 2 25 21" xfId="18359" xr:uid="{60A43D87-ACC0-4B31-8B4C-C459D05A5FC8}"/>
    <cellStyle name="Millares 2 2 25 22" xfId="18360" xr:uid="{E28198BD-6582-4B57-994E-AB315913EBF6}"/>
    <cellStyle name="Millares 2 2 25 23" xfId="18361" xr:uid="{78530F22-ED73-4CB7-91CF-8CD4000FF744}"/>
    <cellStyle name="Millares 2 2 25 24" xfId="18362" xr:uid="{79AC663D-9D0D-46A7-834F-1F82D2310DA5}"/>
    <cellStyle name="Millares 2 2 25 25" xfId="18363" xr:uid="{3419927F-0D96-4D17-BF65-628F3FFE875F}"/>
    <cellStyle name="Millares 2 2 25 26" xfId="18364" xr:uid="{B46D9A83-A7C0-4B23-A33F-93894F96F17E}"/>
    <cellStyle name="Millares 2 2 25 27" xfId="18365" xr:uid="{9F8A2992-850C-4665-93BB-42F67E603E88}"/>
    <cellStyle name="Millares 2 2 25 28" xfId="18366" xr:uid="{B299C955-154F-44BD-BC73-EE4A703890DB}"/>
    <cellStyle name="Millares 2 2 25 29" xfId="18367" xr:uid="{2AEC5A99-F6A1-43DC-8689-F48D8070C67D}"/>
    <cellStyle name="Millares 2 2 25 3" xfId="18368" xr:uid="{3EE41766-E1E7-45E3-AD29-602FDE82D32C}"/>
    <cellStyle name="Millares 2 2 25 30" xfId="18369" xr:uid="{F5421B82-129E-4D52-9B2B-FABBDB9A10CD}"/>
    <cellStyle name="Millares 2 2 25 31" xfId="18370" xr:uid="{C5CE8112-5DED-48A1-8A17-7C8A3980FA8A}"/>
    <cellStyle name="Millares 2 2 25 32" xfId="18371" xr:uid="{5041719B-B83C-4FD7-A0DD-21F412B5EBF3}"/>
    <cellStyle name="Millares 2 2 25 33" xfId="18372" xr:uid="{ED4836CB-0665-4538-87A1-3D90930ECA6F}"/>
    <cellStyle name="Millares 2 2 25 34" xfId="18373" xr:uid="{C6843DAA-5A23-466D-9F6E-E02C6ECFBE63}"/>
    <cellStyle name="Millares 2 2 25 35" xfId="18374" xr:uid="{19A229DE-6EE1-42CE-8D21-610A21FC91F9}"/>
    <cellStyle name="Millares 2 2 25 36" xfId="18375" xr:uid="{8F88BBCB-71C9-4832-82CA-51778ABB1510}"/>
    <cellStyle name="Millares 2 2 25 4" xfId="18376" xr:uid="{FE406A4C-FEEE-479B-921F-5DE8194E1014}"/>
    <cellStyle name="Millares 2 2 25 5" xfId="18377" xr:uid="{609B335D-FD2B-4DA1-B642-6CBCD98F7829}"/>
    <cellStyle name="Millares 2 2 25 6" xfId="18378" xr:uid="{7EABDB3B-03EA-4B43-A2F3-3A7B3F6698C6}"/>
    <cellStyle name="Millares 2 2 25 7" xfId="18379" xr:uid="{5D85E56F-2CA2-455A-B8EF-38C98CA254DC}"/>
    <cellStyle name="Millares 2 2 25 8" xfId="18380" xr:uid="{09430A67-A68E-401A-B50C-970630BA6A44}"/>
    <cellStyle name="Millares 2 2 25 9" xfId="18381" xr:uid="{C0EC203D-E762-4E56-95D6-DC41055DAE15}"/>
    <cellStyle name="Millares 2 2 25_Hoja1" xfId="18382" xr:uid="{A300A483-ECA7-4A76-B320-73E124082AF1}"/>
    <cellStyle name="Millares 2 2 26" xfId="18383" xr:uid="{A68C12FF-3D58-45C1-AEC0-FF65AB45E7A3}"/>
    <cellStyle name="Millares 2 2 26 10" xfId="18384" xr:uid="{2459834F-C114-4F0F-B0D4-186ACA8A7597}"/>
    <cellStyle name="Millares 2 2 26 11" xfId="18385" xr:uid="{6050F253-630D-413C-8D01-C545FC516B01}"/>
    <cellStyle name="Millares 2 2 26 12" xfId="18386" xr:uid="{E0C5F622-33D4-4382-83F6-E125D15FB86F}"/>
    <cellStyle name="Millares 2 2 26 13" xfId="18387" xr:uid="{E378FA0A-42A7-4367-96D1-21BE8610913D}"/>
    <cellStyle name="Millares 2 2 26 14" xfId="18388" xr:uid="{F1D7FCAB-89E4-4530-8D83-7BDA0EEB29F8}"/>
    <cellStyle name="Millares 2 2 26 15" xfId="18389" xr:uid="{890127A6-781D-4501-84D5-02574A008FA1}"/>
    <cellStyle name="Millares 2 2 26 16" xfId="18390" xr:uid="{9798C9BD-2302-429D-AE0D-6547FC51153A}"/>
    <cellStyle name="Millares 2 2 26 17" xfId="18391" xr:uid="{3B043311-E705-45A4-8D94-3FC9F2B3ED4E}"/>
    <cellStyle name="Millares 2 2 26 18" xfId="18392" xr:uid="{D665BE46-3291-4409-B95B-64BF8D334CD1}"/>
    <cellStyle name="Millares 2 2 26 19" xfId="18393" xr:uid="{ACE8DCB5-F827-464B-A093-74A239380F69}"/>
    <cellStyle name="Millares 2 2 26 2" xfId="18394" xr:uid="{70517DAD-B123-43E5-BB69-43A0F65419A3}"/>
    <cellStyle name="Millares 2 2 26 20" xfId="18395" xr:uid="{190FCB64-CCF8-4F9A-AD89-290E4006FB75}"/>
    <cellStyle name="Millares 2 2 26 21" xfId="18396" xr:uid="{1BF9C377-F5EE-4DF2-9297-DCED594A1CD5}"/>
    <cellStyle name="Millares 2 2 26 22" xfId="18397" xr:uid="{72E7CC24-781D-4EE9-AB47-9CEA08E62800}"/>
    <cellStyle name="Millares 2 2 26 23" xfId="18398" xr:uid="{19BCABE1-02BD-4937-B187-8C59A759309F}"/>
    <cellStyle name="Millares 2 2 26 24" xfId="18399" xr:uid="{B9A9EE3E-BF7F-4966-80A3-AAC3F3B91C0F}"/>
    <cellStyle name="Millares 2 2 26 25" xfId="18400" xr:uid="{817E6EA3-89FF-452F-B6DF-830272929EDF}"/>
    <cellStyle name="Millares 2 2 26 26" xfId="18401" xr:uid="{75B606A7-A56E-428E-B213-53EDE6E6B11C}"/>
    <cellStyle name="Millares 2 2 26 27" xfId="18402" xr:uid="{194DD6EF-3D41-4F5F-B051-A47C71E7B649}"/>
    <cellStyle name="Millares 2 2 26 28" xfId="18403" xr:uid="{308E24DF-A3D8-40F8-B849-76B0119A1C92}"/>
    <cellStyle name="Millares 2 2 26 29" xfId="18404" xr:uid="{B24D9568-76CC-4DA2-9B4C-74CB4340D8DD}"/>
    <cellStyle name="Millares 2 2 26 3" xfId="18405" xr:uid="{E4E36CD1-4DA6-4426-B8AA-D94D8486DD26}"/>
    <cellStyle name="Millares 2 2 26 30" xfId="18406" xr:uid="{BBC02A08-9EF3-40DD-9A2A-E14DD1AC34CF}"/>
    <cellStyle name="Millares 2 2 26 31" xfId="18407" xr:uid="{DBCB784A-88EF-4D22-8403-3AD9F136A90D}"/>
    <cellStyle name="Millares 2 2 26 32" xfId="18408" xr:uid="{3D063FB0-E009-4FE3-99FE-9F9A4E80DA8E}"/>
    <cellStyle name="Millares 2 2 26 33" xfId="18409" xr:uid="{F6E041AA-C1F5-4BD4-95EF-9AA63BFD1299}"/>
    <cellStyle name="Millares 2 2 26 34" xfId="18410" xr:uid="{CD3CB47E-1A18-4991-9F58-F9A6F13ECDF6}"/>
    <cellStyle name="Millares 2 2 26 35" xfId="18411" xr:uid="{5259B97B-A754-4E6D-897D-994A2F43488E}"/>
    <cellStyle name="Millares 2 2 26 36" xfId="18412" xr:uid="{FB33277A-EBC9-43D2-8329-FE78CDC7DD42}"/>
    <cellStyle name="Millares 2 2 26 4" xfId="18413" xr:uid="{F5EF1771-C86B-45EC-B48C-5FA5DA94AEBC}"/>
    <cellStyle name="Millares 2 2 26 5" xfId="18414" xr:uid="{C85296A5-D665-4D28-932B-6449C8DDF8EC}"/>
    <cellStyle name="Millares 2 2 26 6" xfId="18415" xr:uid="{C1E3D97D-7DF0-4032-A059-1046C97CFE1C}"/>
    <cellStyle name="Millares 2 2 26 7" xfId="18416" xr:uid="{5A9E5CAF-B0D1-4841-BFD8-D4C37F3879AB}"/>
    <cellStyle name="Millares 2 2 26 8" xfId="18417" xr:uid="{EF9DB3CC-C7D1-4E2B-9F54-DAB6D0F9D6D2}"/>
    <cellStyle name="Millares 2 2 26 9" xfId="18418" xr:uid="{1B55593C-8767-493D-8458-E310D932050D}"/>
    <cellStyle name="Millares 2 2 26_Hoja1" xfId="18419" xr:uid="{0F2D2D30-B730-43E1-86BF-585B24DAB3A8}"/>
    <cellStyle name="Millares 2 2 27" xfId="18420" xr:uid="{D969C005-8236-4B8F-9C4B-6A215DFAD985}"/>
    <cellStyle name="Millares 2 2 27 10" xfId="18421" xr:uid="{7024FDE6-CEDE-4659-B0F7-9C6398D0764E}"/>
    <cellStyle name="Millares 2 2 27 11" xfId="18422" xr:uid="{A86E9A64-FDFF-49B6-9E26-F6F52B97015F}"/>
    <cellStyle name="Millares 2 2 27 12" xfId="18423" xr:uid="{91EA2EA9-038C-4F9F-A513-5232E072AF5B}"/>
    <cellStyle name="Millares 2 2 27 13" xfId="18424" xr:uid="{CE663683-CAB2-4AC4-8992-191BDFA2E0DC}"/>
    <cellStyle name="Millares 2 2 27 14" xfId="18425" xr:uid="{9E9B324D-88BB-45BF-B44B-83CA9CE55E7B}"/>
    <cellStyle name="Millares 2 2 27 15" xfId="18426" xr:uid="{4520DAF2-B3E4-4C93-A126-2387AACD0014}"/>
    <cellStyle name="Millares 2 2 27 16" xfId="18427" xr:uid="{DC613F92-D929-4F40-9AFA-88BA47BC8A4B}"/>
    <cellStyle name="Millares 2 2 27 17" xfId="18428" xr:uid="{5A4BA15A-B2D0-4B34-A50B-A1A6CF498BBB}"/>
    <cellStyle name="Millares 2 2 27 18" xfId="18429" xr:uid="{5E74DA11-829E-446D-A63B-75E4AB78F7B1}"/>
    <cellStyle name="Millares 2 2 27 19" xfId="18430" xr:uid="{A7D4F615-9276-4F65-A64B-EFB8AD1BA6FB}"/>
    <cellStyle name="Millares 2 2 27 2" xfId="18431" xr:uid="{DB726451-66B2-4091-A112-8F69C9C344EE}"/>
    <cellStyle name="Millares 2 2 27 20" xfId="18432" xr:uid="{96A1D5D9-6D17-49DB-90DF-E5596AE0035E}"/>
    <cellStyle name="Millares 2 2 27 21" xfId="18433" xr:uid="{79FC55A3-6B58-4A56-950C-FEAFDC1761A2}"/>
    <cellStyle name="Millares 2 2 27 22" xfId="18434" xr:uid="{A954A22B-7511-401E-AA92-A5FFFE87298A}"/>
    <cellStyle name="Millares 2 2 27 23" xfId="18435" xr:uid="{E2B67A23-9BDC-4D47-9AFB-D668DEF932EB}"/>
    <cellStyle name="Millares 2 2 27 24" xfId="18436" xr:uid="{C2BA9C6C-2AC7-46B1-AD33-5EB7BA8D2345}"/>
    <cellStyle name="Millares 2 2 27 25" xfId="18437" xr:uid="{E320B641-5CDB-4EA7-9CD5-50E9E118667C}"/>
    <cellStyle name="Millares 2 2 27 26" xfId="18438" xr:uid="{29D84DD5-F3AF-453D-9686-B29C39A14D45}"/>
    <cellStyle name="Millares 2 2 27 27" xfId="18439" xr:uid="{821D2039-CF19-4AF9-A319-7E3295362BED}"/>
    <cellStyle name="Millares 2 2 27 28" xfId="18440" xr:uid="{2A7656D9-9BFA-4594-A265-72A3AE62F2F3}"/>
    <cellStyle name="Millares 2 2 27 29" xfId="18441" xr:uid="{D00954DD-4809-47FB-BEA7-3423E0A25325}"/>
    <cellStyle name="Millares 2 2 27 3" xfId="18442" xr:uid="{9402110B-9997-4CB6-8819-307C856BB8C7}"/>
    <cellStyle name="Millares 2 2 27 30" xfId="18443" xr:uid="{6497A158-AF5A-41B0-B8DB-05094AB172C4}"/>
    <cellStyle name="Millares 2 2 27 31" xfId="18444" xr:uid="{1A8CD3BE-E867-4FDF-ADA0-26F08513B6A8}"/>
    <cellStyle name="Millares 2 2 27 32" xfId="18445" xr:uid="{CE3EA664-CC70-4EF4-B3D6-1C20613F0E91}"/>
    <cellStyle name="Millares 2 2 27 33" xfId="18446" xr:uid="{5B1DA1D2-B870-45D9-AAFD-7F8494DEEBBE}"/>
    <cellStyle name="Millares 2 2 27 34" xfId="18447" xr:uid="{3E9B9C59-07E1-4D60-9019-0318D9D50695}"/>
    <cellStyle name="Millares 2 2 27 35" xfId="18448" xr:uid="{F72BB831-C4A0-43B9-BF0A-9401045A2E1A}"/>
    <cellStyle name="Millares 2 2 27 36" xfId="18449" xr:uid="{D97473E0-6DEC-4EC7-B19B-1E66E8BD62A8}"/>
    <cellStyle name="Millares 2 2 27 4" xfId="18450" xr:uid="{9FBEFFAD-A576-43C6-A0D4-27BE18464BDA}"/>
    <cellStyle name="Millares 2 2 27 5" xfId="18451" xr:uid="{1A9EF090-8D4F-4860-A0EA-69C8A954BE02}"/>
    <cellStyle name="Millares 2 2 27 6" xfId="18452" xr:uid="{65ADDD4B-9BDE-4299-9AC9-F3776AC74FB7}"/>
    <cellStyle name="Millares 2 2 27 7" xfId="18453" xr:uid="{9D839777-37B7-475B-AC00-12B05DD739AB}"/>
    <cellStyle name="Millares 2 2 27 8" xfId="18454" xr:uid="{31E12F1C-EA11-4232-94EF-F7342F336B22}"/>
    <cellStyle name="Millares 2 2 27 9" xfId="18455" xr:uid="{B40B5174-1997-4D88-B7FE-2C453961FEF9}"/>
    <cellStyle name="Millares 2 2 27_Hoja1" xfId="18456" xr:uid="{2F7C95E0-34AD-44DE-93BC-75C2E9C41C48}"/>
    <cellStyle name="Millares 2 2 28" xfId="18457" xr:uid="{E718425A-9329-4D54-AC6F-02B6E3C0B2E5}"/>
    <cellStyle name="Millares 2 2 29" xfId="18458" xr:uid="{FA471B1B-C05B-4541-81DA-2114301AF393}"/>
    <cellStyle name="Millares 2 2 3" xfId="18459" xr:uid="{D38C3732-C645-487E-BB1F-A1A9D50014C0}"/>
    <cellStyle name="Millares 2 2 3 10" xfId="18460" xr:uid="{C4B64FEA-397B-483A-900E-5C415107DABC}"/>
    <cellStyle name="Millares 2 2 3 11" xfId="18461" xr:uid="{9EDB72BC-6E29-4BAA-91C6-04343E18F1CD}"/>
    <cellStyle name="Millares 2 2 3 12" xfId="18462" xr:uid="{9013F694-BD54-4B84-85F1-D390AF3812FF}"/>
    <cellStyle name="Millares 2 2 3 13" xfId="18463" xr:uid="{CCCF047F-3837-459E-843D-28BE3C7EB16F}"/>
    <cellStyle name="Millares 2 2 3 14" xfId="18464" xr:uid="{8B0A67D2-71F8-4557-A8BC-C07331CA7CF7}"/>
    <cellStyle name="Millares 2 2 3 15" xfId="18465" xr:uid="{6A2D0C75-3445-4424-9683-CF6BCB878FD1}"/>
    <cellStyle name="Millares 2 2 3 16" xfId="18466" xr:uid="{F17CDFED-0813-42E8-8A6C-A8FD2AC114D9}"/>
    <cellStyle name="Millares 2 2 3 17" xfId="18467" xr:uid="{B7BAC948-3983-4AF6-B250-E5F74CBD7AA5}"/>
    <cellStyle name="Millares 2 2 3 18" xfId="18468" xr:uid="{915E1491-4FD5-4072-90F9-B3603F0A8D2D}"/>
    <cellStyle name="Millares 2 2 3 19" xfId="18469" xr:uid="{A96D0EB2-7634-47C3-98C9-423CCD618EA1}"/>
    <cellStyle name="Millares 2 2 3 2" xfId="18470" xr:uid="{F1F0D928-2ACE-4350-85CF-9C5DFCD39BB7}"/>
    <cellStyle name="Millares 2 2 3 2 10" xfId="18471" xr:uid="{FC951F27-B5B4-408C-9055-5935D6777C78}"/>
    <cellStyle name="Millares 2 2 3 2 11" xfId="18472" xr:uid="{7F7CEDB7-A8C5-4CA7-8459-33497BFCAFFD}"/>
    <cellStyle name="Millares 2 2 3 2 12" xfId="18473" xr:uid="{28227695-D981-465E-976C-33DAC45F41AE}"/>
    <cellStyle name="Millares 2 2 3 2 13" xfId="18474" xr:uid="{1BCB8716-0D66-4B77-B78C-4EEF42914469}"/>
    <cellStyle name="Millares 2 2 3 2 14" xfId="18475" xr:uid="{52932A83-FBDA-4A54-8412-12306B42AEDF}"/>
    <cellStyle name="Millares 2 2 3 2 15" xfId="18476" xr:uid="{E53E3DBA-12D0-4834-8E82-634D665AC008}"/>
    <cellStyle name="Millares 2 2 3 2 16" xfId="52610" xr:uid="{476EA3A8-3ABD-473F-805E-CC45822C0877}"/>
    <cellStyle name="Millares 2 2 3 2 2" xfId="18477" xr:uid="{CFD2BF53-6799-458B-B7DC-227A4728F283}"/>
    <cellStyle name="Millares 2 2 3 2 3" xfId="18478" xr:uid="{37C9F783-3F5D-413E-B9AA-07E39860B8E7}"/>
    <cellStyle name="Millares 2 2 3 2 4" xfId="18479" xr:uid="{610A8553-23AF-42B2-B4C0-190887E300F0}"/>
    <cellStyle name="Millares 2 2 3 2 5" xfId="18480" xr:uid="{04FFCC85-7F9B-4A20-AB7D-6DF21D10E333}"/>
    <cellStyle name="Millares 2 2 3 2 6" xfId="18481" xr:uid="{0DC43AC0-00C8-4A71-823B-04532AA01223}"/>
    <cellStyle name="Millares 2 2 3 2 7" xfId="18482" xr:uid="{5C8124FC-00FF-453F-8E2B-F4264DB69072}"/>
    <cellStyle name="Millares 2 2 3 2 8" xfId="18483" xr:uid="{FB4DB0F7-8271-4D97-9332-A66DB7F0DEA6}"/>
    <cellStyle name="Millares 2 2 3 2 9" xfId="18484" xr:uid="{7F8B34D9-1172-43BD-B5C3-2F8F10863E78}"/>
    <cellStyle name="Millares 2 2 3 2_Hoja1" xfId="18485" xr:uid="{E230661C-D0E0-47BA-86AF-540506D686C7}"/>
    <cellStyle name="Millares 2 2 3 20" xfId="18486" xr:uid="{BB03B115-8C4F-45F5-944B-48FE9F6B4F65}"/>
    <cellStyle name="Millares 2 2 3 21" xfId="18487" xr:uid="{37436C68-31E5-4F1D-9806-C6D4B865A0CD}"/>
    <cellStyle name="Millares 2 2 3 22" xfId="18488" xr:uid="{179360DA-FB66-4B78-AC45-18B18712F88B}"/>
    <cellStyle name="Millares 2 2 3 23" xfId="18489" xr:uid="{6BA0C187-33FB-4F5D-8700-E161D27308EC}"/>
    <cellStyle name="Millares 2 2 3 24" xfId="18490" xr:uid="{3DF6E400-A2C1-408B-99F9-F66B78B22653}"/>
    <cellStyle name="Millares 2 2 3 25" xfId="18491" xr:uid="{85B5E4FA-37E8-452B-B679-6A497C043EAC}"/>
    <cellStyle name="Millares 2 2 3 26" xfId="18492" xr:uid="{1CED95EF-C51B-4A66-9282-C95B80DFFA2C}"/>
    <cellStyle name="Millares 2 2 3 27" xfId="18493" xr:uid="{5280F7DB-64BD-46D0-9D32-40B0BDA7F692}"/>
    <cellStyle name="Millares 2 2 3 28" xfId="18494" xr:uid="{21D60991-446E-4AFD-A6B9-5DF233482F5A}"/>
    <cellStyle name="Millares 2 2 3 29" xfId="18495" xr:uid="{5D5F7BC8-B666-44FF-89C5-AD16B73D0F5E}"/>
    <cellStyle name="Millares 2 2 3 3" xfId="18496" xr:uid="{ABB29FC3-59B5-484D-A87F-522335D410FE}"/>
    <cellStyle name="Millares 2 2 3 3 10" xfId="18497" xr:uid="{470892D4-7E93-4884-B175-EDD09B56CB76}"/>
    <cellStyle name="Millares 2 2 3 3 11" xfId="18498" xr:uid="{2991C28B-69F5-465B-8853-85341CE4D422}"/>
    <cellStyle name="Millares 2 2 3 3 12" xfId="18499" xr:uid="{F98837A7-BC27-4506-A139-640D457A4145}"/>
    <cellStyle name="Millares 2 2 3 3 13" xfId="18500" xr:uid="{1748939C-937E-44EF-8D6F-660A3C8A7AFA}"/>
    <cellStyle name="Millares 2 2 3 3 14" xfId="18501" xr:uid="{360D4C3D-6BBF-46B9-8C3C-5C6F6DB4081C}"/>
    <cellStyle name="Millares 2 2 3 3 15" xfId="18502" xr:uid="{4488E57F-1754-4AAB-88EE-3DF3E145FAD1}"/>
    <cellStyle name="Millares 2 2 3 3 16" xfId="18503" xr:uid="{D505B20E-E4D7-46DA-8926-53DCF60EA5D9}"/>
    <cellStyle name="Millares 2 2 3 3 17" xfId="18504" xr:uid="{5FCAA789-18B7-43D6-8EC6-7A9E80095AC2}"/>
    <cellStyle name="Millares 2 2 3 3 18" xfId="51884" xr:uid="{3174AC1D-E0B3-4C86-A5F7-D169FE5D807D}"/>
    <cellStyle name="Millares 2 2 3 3 2" xfId="18505" xr:uid="{5C2E0141-80A6-4A70-8333-30A3BFA1E582}"/>
    <cellStyle name="Millares 2 2 3 3 3" xfId="18506" xr:uid="{A5615B38-C9F4-4DA6-A303-57A4672AE8F1}"/>
    <cellStyle name="Millares 2 2 3 3 4" xfId="18507" xr:uid="{774497E5-BE37-484F-8B1C-DD28E23A81DC}"/>
    <cellStyle name="Millares 2 2 3 3 5" xfId="18508" xr:uid="{F6BA09F8-6412-473F-8FF1-716F39647495}"/>
    <cellStyle name="Millares 2 2 3 3 6" xfId="18509" xr:uid="{955BBE86-C032-4952-BAAC-03E0DFC3934D}"/>
    <cellStyle name="Millares 2 2 3 3 7" xfId="18510" xr:uid="{8677191B-0C45-4CD0-A0A7-5E03E603B26C}"/>
    <cellStyle name="Millares 2 2 3 3 8" xfId="18511" xr:uid="{3953B642-A04A-4BF8-993C-ABB695245CC5}"/>
    <cellStyle name="Millares 2 2 3 3 9" xfId="18512" xr:uid="{8298E6D6-6FC3-4FA5-9CFD-86336B863886}"/>
    <cellStyle name="Millares 2 2 3 3_Hoja1" xfId="18513" xr:uid="{F94070B3-79F5-49E9-BC50-0AB77640D43F}"/>
    <cellStyle name="Millares 2 2 3 30" xfId="18514" xr:uid="{CB4050AB-F1F1-4164-ACD7-EA30F0FE8A93}"/>
    <cellStyle name="Millares 2 2 3 31" xfId="18515" xr:uid="{79F7F2D0-4F39-451A-8C7C-A566FBE7B0D7}"/>
    <cellStyle name="Millares 2 2 3 32" xfId="18516" xr:uid="{7B340514-3BAF-40D9-9555-53139E4B353C}"/>
    <cellStyle name="Millares 2 2 3 33" xfId="49615" xr:uid="{EDDC2111-DDB4-4B6F-AD12-04BCC47F6AC7}"/>
    <cellStyle name="Millares 2 2 3 4" xfId="18517" xr:uid="{D31C6DE7-D89E-42B9-9D25-557BCB2E0958}"/>
    <cellStyle name="Millares 2 2 3 4 10" xfId="18518" xr:uid="{457CEE48-E3AE-47C1-BEBA-1F262F6B6AEF}"/>
    <cellStyle name="Millares 2 2 3 4 11" xfId="18519" xr:uid="{DE576814-65D8-4E78-929D-174212489D1D}"/>
    <cellStyle name="Millares 2 2 3 4 12" xfId="18520" xr:uid="{81F20893-A9DB-4449-A4C5-D15FDFDD62EC}"/>
    <cellStyle name="Millares 2 2 3 4 13" xfId="18521" xr:uid="{E2D7FCB6-32EE-4039-B82D-1B581319B85D}"/>
    <cellStyle name="Millares 2 2 3 4 14" xfId="18522" xr:uid="{6E7366E7-9119-4704-A8BC-1A949394661D}"/>
    <cellStyle name="Millares 2 2 3 4 15" xfId="18523" xr:uid="{9E758006-AB6B-47BA-9304-F6BBFE15679B}"/>
    <cellStyle name="Millares 2 2 3 4 16" xfId="18524" xr:uid="{6F5A0B38-117B-4DDA-8F30-6B419FF912DB}"/>
    <cellStyle name="Millares 2 2 3 4 17" xfId="18525" xr:uid="{20BB391F-6371-43D1-8D21-D7A1ED7E6B27}"/>
    <cellStyle name="Millares 2 2 3 4 2" xfId="18526" xr:uid="{340CEB65-97E0-4091-AB39-11A9EA82A7BE}"/>
    <cellStyle name="Millares 2 2 3 4 3" xfId="18527" xr:uid="{037C6D28-2F38-40FD-8784-878755E2CA98}"/>
    <cellStyle name="Millares 2 2 3 4 4" xfId="18528" xr:uid="{D67B3411-DCAA-4DB4-947C-44D3B9617509}"/>
    <cellStyle name="Millares 2 2 3 4 5" xfId="18529" xr:uid="{13C3C565-4F28-4B11-88EE-E4827D5D3746}"/>
    <cellStyle name="Millares 2 2 3 4 6" xfId="18530" xr:uid="{788D97B4-3510-499E-855A-FF4803E8738C}"/>
    <cellStyle name="Millares 2 2 3 4 7" xfId="18531" xr:uid="{5232174F-C72C-4A54-9727-8F68979972BC}"/>
    <cellStyle name="Millares 2 2 3 4 8" xfId="18532" xr:uid="{4A7086D5-B876-49E1-B1AD-61FFD37EFF35}"/>
    <cellStyle name="Millares 2 2 3 4 9" xfId="18533" xr:uid="{0F228DC4-A149-40C5-8324-0F96AB2F760E}"/>
    <cellStyle name="Millares 2 2 3 4_Hoja1" xfId="18534" xr:uid="{80621224-603C-415C-99BC-50B5B1BC54AE}"/>
    <cellStyle name="Millares 2 2 3 5" xfId="18535" xr:uid="{9E2C2FDB-FF2F-411F-AA70-268E77A97E76}"/>
    <cellStyle name="Millares 2 2 3 5 10" xfId="18536" xr:uid="{8FCBFF6E-88A2-41FC-AB7E-3394C961ABB1}"/>
    <cellStyle name="Millares 2 2 3 5 11" xfId="18537" xr:uid="{F8DD07A5-AEB9-4D4A-8C2F-6BD5B1F8075D}"/>
    <cellStyle name="Millares 2 2 3 5 12" xfId="18538" xr:uid="{0C997A29-B74F-482B-BE81-281C73B963D8}"/>
    <cellStyle name="Millares 2 2 3 5 13" xfId="18539" xr:uid="{963570C3-C41C-4536-81ED-82A8D4EE4B37}"/>
    <cellStyle name="Millares 2 2 3 5 14" xfId="18540" xr:uid="{5C1D944A-E7EE-4846-A9FF-8AC508B80C90}"/>
    <cellStyle name="Millares 2 2 3 5 15" xfId="18541" xr:uid="{4E348B2F-9343-4DFC-8EB3-677818598E91}"/>
    <cellStyle name="Millares 2 2 3 5 16" xfId="18542" xr:uid="{B6BA151F-260F-4576-9FAA-838A65023716}"/>
    <cellStyle name="Millares 2 2 3 5 17" xfId="18543" xr:uid="{0C1E5967-97AE-4CA1-AD82-58A7A482C64A}"/>
    <cellStyle name="Millares 2 2 3 5 2" xfId="18544" xr:uid="{650341B6-2D06-4C7B-8C81-3DFE4D97A643}"/>
    <cellStyle name="Millares 2 2 3 5 3" xfId="18545" xr:uid="{F9775C9A-F712-4172-8C86-C756AB5AEAA2}"/>
    <cellStyle name="Millares 2 2 3 5 4" xfId="18546" xr:uid="{A1613F45-CFE6-44E5-B306-3AD76E384CBE}"/>
    <cellStyle name="Millares 2 2 3 5 5" xfId="18547" xr:uid="{D3A02537-D2DA-40FB-9B77-C209DDA8522C}"/>
    <cellStyle name="Millares 2 2 3 5 6" xfId="18548" xr:uid="{E3A83604-A0CC-4172-ADED-2EFED209F860}"/>
    <cellStyle name="Millares 2 2 3 5 7" xfId="18549" xr:uid="{D452F37D-658A-4734-8392-8CA2AC1B62CC}"/>
    <cellStyle name="Millares 2 2 3 5 8" xfId="18550" xr:uid="{8C630906-83E9-4277-894D-37E5BBA4E5ED}"/>
    <cellStyle name="Millares 2 2 3 5 9" xfId="18551" xr:uid="{7AFE8951-8ED9-4A9B-AD15-3FD575CF99AB}"/>
    <cellStyle name="Millares 2 2 3 5_Hoja1" xfId="18552" xr:uid="{CBCE5039-15B2-42E5-93EE-C1D4BC1A8C44}"/>
    <cellStyle name="Millares 2 2 3 6" xfId="18553" xr:uid="{6DD5CA66-AC4B-4978-9808-5B99E1A07E7A}"/>
    <cellStyle name="Millares 2 2 3 6 10" xfId="18554" xr:uid="{FE4FD4B5-2F0C-4692-8116-B66AF2E1814E}"/>
    <cellStyle name="Millares 2 2 3 6 11" xfId="18555" xr:uid="{D07A78F5-84D7-4602-BD42-757486FB04D4}"/>
    <cellStyle name="Millares 2 2 3 6 12" xfId="18556" xr:uid="{27911D2F-29CC-49DB-8DEC-3845EBD5B712}"/>
    <cellStyle name="Millares 2 2 3 6 13" xfId="18557" xr:uid="{FE9CF7E1-18AF-482B-8E34-73C09578D583}"/>
    <cellStyle name="Millares 2 2 3 6 14" xfId="18558" xr:uid="{377B22FE-41A3-44DA-AF59-8E0028202E0F}"/>
    <cellStyle name="Millares 2 2 3 6 15" xfId="18559" xr:uid="{D36476DB-47FA-481C-9A01-AF0221A027B1}"/>
    <cellStyle name="Millares 2 2 3 6 16" xfId="18560" xr:uid="{23FE7366-8A01-4A77-90B6-1325202BE7CE}"/>
    <cellStyle name="Millares 2 2 3 6 17" xfId="18561" xr:uid="{4D5085E7-F46F-4C8B-8855-7E1EFA0A5840}"/>
    <cellStyle name="Millares 2 2 3 6 2" xfId="18562" xr:uid="{62CB87F2-8EEE-4596-87A3-761CB8F0F928}"/>
    <cellStyle name="Millares 2 2 3 6 3" xfId="18563" xr:uid="{40D89862-2413-44C1-AFE6-A9421DE7E80C}"/>
    <cellStyle name="Millares 2 2 3 6 4" xfId="18564" xr:uid="{4223A355-B578-4668-A86F-FF0A02542350}"/>
    <cellStyle name="Millares 2 2 3 6 5" xfId="18565" xr:uid="{DE8B988A-905A-4D28-851F-795AE78A6166}"/>
    <cellStyle name="Millares 2 2 3 6 6" xfId="18566" xr:uid="{996EC73A-CC87-424A-89C7-D5C258610D91}"/>
    <cellStyle name="Millares 2 2 3 6 7" xfId="18567" xr:uid="{EA227FDC-BB21-44E3-B298-7EE897F443CC}"/>
    <cellStyle name="Millares 2 2 3 6 8" xfId="18568" xr:uid="{2401000E-FD49-4D9C-BF6A-269FD51580B6}"/>
    <cellStyle name="Millares 2 2 3 6 9" xfId="18569" xr:uid="{97119427-A46C-4146-AB96-25CF5A9CA104}"/>
    <cellStyle name="Millares 2 2 3 6_Hoja1" xfId="18570" xr:uid="{C7A7CF92-D2EF-4F98-8C78-D3CAD1AEFA3E}"/>
    <cellStyle name="Millares 2 2 3 7" xfId="18571" xr:uid="{57E32618-E8E7-4252-B036-4BE5BB033130}"/>
    <cellStyle name="Millares 2 2 3 7 10" xfId="18572" xr:uid="{1752A0CA-B5F6-4A3E-B9EF-E42E865FEEA8}"/>
    <cellStyle name="Millares 2 2 3 7 11" xfId="18573" xr:uid="{AD5222C0-B60A-4461-8BB0-F401531A3F12}"/>
    <cellStyle name="Millares 2 2 3 7 12" xfId="18574" xr:uid="{2E9FFB1F-3590-4E29-BAF1-61B99145F81F}"/>
    <cellStyle name="Millares 2 2 3 7 13" xfId="18575" xr:uid="{DA82DDED-95A0-4F57-8595-F627B3A942F5}"/>
    <cellStyle name="Millares 2 2 3 7 14" xfId="18576" xr:uid="{35756DAC-5B9C-4500-A98D-8CA510BD0D74}"/>
    <cellStyle name="Millares 2 2 3 7 15" xfId="18577" xr:uid="{150C5388-2773-48D2-B699-06B92103B4E8}"/>
    <cellStyle name="Millares 2 2 3 7 16" xfId="18578" xr:uid="{2ED5CFB6-1932-46A2-ADFC-AEAF9694E662}"/>
    <cellStyle name="Millares 2 2 3 7 17" xfId="18579" xr:uid="{CE2D2858-7792-45DD-9E84-5E5684FEEEC5}"/>
    <cellStyle name="Millares 2 2 3 7 2" xfId="18580" xr:uid="{C5AFE990-10FC-44C9-8FF5-3CF25561FFDC}"/>
    <cellStyle name="Millares 2 2 3 7 3" xfId="18581" xr:uid="{14FE8A0A-63F7-421D-BCBE-EA3CCAD10733}"/>
    <cellStyle name="Millares 2 2 3 7 4" xfId="18582" xr:uid="{FE9C0988-19B9-419A-A950-38A3451A7051}"/>
    <cellStyle name="Millares 2 2 3 7 5" xfId="18583" xr:uid="{CA830CF9-16BF-4902-A21F-43A7FDB2C473}"/>
    <cellStyle name="Millares 2 2 3 7 6" xfId="18584" xr:uid="{05781705-B827-4E3F-BA0E-16747279FAF4}"/>
    <cellStyle name="Millares 2 2 3 7 7" xfId="18585" xr:uid="{4293EFF1-4896-41B8-A528-3FB557B1ED25}"/>
    <cellStyle name="Millares 2 2 3 7 8" xfId="18586" xr:uid="{4BF7D031-2848-4777-9810-B1A6A0283253}"/>
    <cellStyle name="Millares 2 2 3 7 9" xfId="18587" xr:uid="{2A4C67B7-7F2E-49EC-8074-24D828F5E481}"/>
    <cellStyle name="Millares 2 2 3 7_Hoja1" xfId="18588" xr:uid="{64393B17-E03D-4569-B4C9-B3F36AF6179C}"/>
    <cellStyle name="Millares 2 2 3 8" xfId="18589" xr:uid="{03833685-C20D-4120-89A6-5223DB8F613D}"/>
    <cellStyle name="Millares 2 2 3 8 10" xfId="18590" xr:uid="{E3941139-844D-421F-A436-F5FC622A3166}"/>
    <cellStyle name="Millares 2 2 3 8 11" xfId="18591" xr:uid="{891FA9F6-8708-4988-87D0-8A42E8268B29}"/>
    <cellStyle name="Millares 2 2 3 8 12" xfId="18592" xr:uid="{0914B4AA-DF02-496F-B3D7-B23F43AFFFF1}"/>
    <cellStyle name="Millares 2 2 3 8 13" xfId="18593" xr:uid="{ABA6E5DD-460C-4D04-A601-6BE294E0C925}"/>
    <cellStyle name="Millares 2 2 3 8 14" xfId="18594" xr:uid="{E243096E-E1C1-4B62-8FEC-56C926FE9987}"/>
    <cellStyle name="Millares 2 2 3 8 15" xfId="18595" xr:uid="{C4FE28F6-BB85-4686-8D22-C191A86F1D07}"/>
    <cellStyle name="Millares 2 2 3 8 16" xfId="18596" xr:uid="{53629D98-D158-4E94-9D1E-36938889DCDA}"/>
    <cellStyle name="Millares 2 2 3 8 17" xfId="18597" xr:uid="{526EC7E8-FA04-4A93-8BE8-47491F941D24}"/>
    <cellStyle name="Millares 2 2 3 8 2" xfId="18598" xr:uid="{221927D4-E1A0-42C0-AA94-57E81C14FC53}"/>
    <cellStyle name="Millares 2 2 3 8 3" xfId="18599" xr:uid="{437F64F8-7B3D-4034-B36E-AB5747AFF65E}"/>
    <cellStyle name="Millares 2 2 3 8 4" xfId="18600" xr:uid="{0459A1B4-5BC9-4D3C-B4F5-82DD5A69DEA1}"/>
    <cellStyle name="Millares 2 2 3 8 5" xfId="18601" xr:uid="{ACC42903-9CD0-4401-A75E-BD940D7F49E9}"/>
    <cellStyle name="Millares 2 2 3 8 6" xfId="18602" xr:uid="{3A1A62E6-7061-48CD-AF69-A96FD1898215}"/>
    <cellStyle name="Millares 2 2 3 8 7" xfId="18603" xr:uid="{5D1B8088-2418-4BF8-BD6F-50F324450A97}"/>
    <cellStyle name="Millares 2 2 3 8 8" xfId="18604" xr:uid="{7AE5B080-7087-4091-900A-86093873E898}"/>
    <cellStyle name="Millares 2 2 3 8 9" xfId="18605" xr:uid="{EB2C7881-6D7D-44FC-909F-651E204AE04E}"/>
    <cellStyle name="Millares 2 2 3 8_Hoja1" xfId="18606" xr:uid="{D7728EB9-26FB-4163-A3ED-95A02EBB3B8E}"/>
    <cellStyle name="Millares 2 2 3 9" xfId="18607" xr:uid="{3C249D00-3CE5-41FB-A7F8-2A2516A00284}"/>
    <cellStyle name="Millares 2 2 3 9 2" xfId="18608" xr:uid="{E1882E18-0102-47E3-87F2-899A5FECF203}"/>
    <cellStyle name="Millares 2 2 3 9_Hoja1" xfId="18609" xr:uid="{568E93E2-B56C-477D-B6B9-79DE5CD2564B}"/>
    <cellStyle name="Millares 2 2 3_Hoja1" xfId="18610" xr:uid="{05586111-AE35-48FA-99F0-76397837C4C7}"/>
    <cellStyle name="Millares 2 2 30" xfId="18611" xr:uid="{BE653FF4-8A66-4F31-A58C-FC9ED3B7A568}"/>
    <cellStyle name="Millares 2 2 31" xfId="18612" xr:uid="{66FEEF8B-1471-4792-8EDB-B917EB5814BD}"/>
    <cellStyle name="Millares 2 2 32" xfId="18613" xr:uid="{E4483C0D-0589-4E8D-AB4D-05560DEAC28E}"/>
    <cellStyle name="Millares 2 2 33" xfId="18614" xr:uid="{9DCDA3E8-4501-4E57-A291-2ACFCE2CC360}"/>
    <cellStyle name="Millares 2 2 34" xfId="18615" xr:uid="{643166FB-6CFD-4DD3-B96E-230F409B8A79}"/>
    <cellStyle name="Millares 2 2 34 10" xfId="18616" xr:uid="{75FD446D-D96B-4DD9-8AE2-3B9541655ABA}"/>
    <cellStyle name="Millares 2 2 34 11" xfId="18617" xr:uid="{0EDF9D11-3FAD-4C2D-940A-583D67232FC7}"/>
    <cellStyle name="Millares 2 2 34 12" xfId="18618" xr:uid="{777DA820-5C34-4488-8491-59818CB14C65}"/>
    <cellStyle name="Millares 2 2 34 13" xfId="18619" xr:uid="{FF591797-BF92-4D10-A900-7BF108C8EC6E}"/>
    <cellStyle name="Millares 2 2 34 14" xfId="18620" xr:uid="{D93154F0-1D90-4C16-879B-75B8E8F4A212}"/>
    <cellStyle name="Millares 2 2 34 15" xfId="18621" xr:uid="{E3080203-77D5-4083-959D-B759ECF2DBFA}"/>
    <cellStyle name="Millares 2 2 34 16" xfId="18622" xr:uid="{045518CD-5164-491D-977E-16D38DCB7F97}"/>
    <cellStyle name="Millares 2 2 34 17" xfId="18623" xr:uid="{376B40DF-A48B-40EE-8A49-A967BF281399}"/>
    <cellStyle name="Millares 2 2 34 2" xfId="18624" xr:uid="{4D5A6620-3241-4E58-A8FC-1DB2334520BD}"/>
    <cellStyle name="Millares 2 2 34 3" xfId="18625" xr:uid="{1697328F-D136-4F8A-800A-012A90730CC3}"/>
    <cellStyle name="Millares 2 2 34 4" xfId="18626" xr:uid="{5A6D7587-BE2C-43DC-AA4B-DFCB5244D58B}"/>
    <cellStyle name="Millares 2 2 34 5" xfId="18627" xr:uid="{7C1A5AF2-AA63-40D7-A620-2F089AD35B90}"/>
    <cellStyle name="Millares 2 2 34 6" xfId="18628" xr:uid="{D059AFFC-75BA-4A54-8202-2CA7C26E51CC}"/>
    <cellStyle name="Millares 2 2 34 7" xfId="18629" xr:uid="{61F179C6-419B-48FC-A767-B546D61FFE08}"/>
    <cellStyle name="Millares 2 2 34 8" xfId="18630" xr:uid="{C8D4AEB8-900A-45CA-AD3C-A9B5E2D8D7B7}"/>
    <cellStyle name="Millares 2 2 34 9" xfId="18631" xr:uid="{BD6CAD09-8413-451B-A8AC-5ECD20741942}"/>
    <cellStyle name="Millares 2 2 34_Hoja1" xfId="18632" xr:uid="{5C83BDFF-406D-49C1-AECC-55BE6E21634E}"/>
    <cellStyle name="Millares 2 2 35" xfId="18633" xr:uid="{D232E249-F537-4C69-85A4-A63569CCD256}"/>
    <cellStyle name="Millares 2 2 35 10" xfId="18634" xr:uid="{A0398E4A-F748-4B7F-BDA5-2D234C65F276}"/>
    <cellStyle name="Millares 2 2 35 11" xfId="18635" xr:uid="{4625C549-ADBD-48F4-80D3-00377019F182}"/>
    <cellStyle name="Millares 2 2 35 12" xfId="18636" xr:uid="{CA58ACCC-41F0-460D-831C-A8FAB8006BDF}"/>
    <cellStyle name="Millares 2 2 35 13" xfId="18637" xr:uid="{ACE3BDB4-F2BB-4B1F-9E9B-5343D506202F}"/>
    <cellStyle name="Millares 2 2 35 14" xfId="18638" xr:uid="{F5450A4C-4CD7-4291-AE65-64AFC92EFC5C}"/>
    <cellStyle name="Millares 2 2 35 15" xfId="18639" xr:uid="{C27CCEBC-4105-45B3-94D2-384A9752960A}"/>
    <cellStyle name="Millares 2 2 35 16" xfId="18640" xr:uid="{155F645E-323D-441D-9CF3-985721A5293F}"/>
    <cellStyle name="Millares 2 2 35 17" xfId="18641" xr:uid="{80C2ED7C-5D8E-4C74-A755-7C07B20BFF05}"/>
    <cellStyle name="Millares 2 2 35 2" xfId="18642" xr:uid="{69244A2C-040F-4171-9033-FE59D7F27790}"/>
    <cellStyle name="Millares 2 2 35 3" xfId="18643" xr:uid="{92C01DC5-6220-480F-9410-3C3EF7DD2E96}"/>
    <cellStyle name="Millares 2 2 35 4" xfId="18644" xr:uid="{668734EA-1504-4351-8E70-96F992B4714A}"/>
    <cellStyle name="Millares 2 2 35 5" xfId="18645" xr:uid="{6892FB37-C3DA-46AA-AC39-621E9CA5BE72}"/>
    <cellStyle name="Millares 2 2 35 6" xfId="18646" xr:uid="{54E3350E-8701-4D90-BB3E-FCB5A6D3751A}"/>
    <cellStyle name="Millares 2 2 35 7" xfId="18647" xr:uid="{7C9A941A-4337-4E12-9734-6941D457590D}"/>
    <cellStyle name="Millares 2 2 35 8" xfId="18648" xr:uid="{1266E3E0-9297-4937-BF56-1D343A48BED2}"/>
    <cellStyle name="Millares 2 2 35 9" xfId="18649" xr:uid="{87F6C743-5B33-4831-AB2A-DDEE0C8AC9D6}"/>
    <cellStyle name="Millares 2 2 35_Hoja1" xfId="18650" xr:uid="{86BB79E5-4EBB-40E1-88BD-DC68DA6964CD}"/>
    <cellStyle name="Millares 2 2 36" xfId="18651" xr:uid="{E4B8D967-8674-448A-838C-A9466607E6E9}"/>
    <cellStyle name="Millares 2 2 36 10" xfId="18652" xr:uid="{E924986F-C3D8-468A-A906-90A48D5BA351}"/>
    <cellStyle name="Millares 2 2 36 11" xfId="18653" xr:uid="{DD17E0EB-4F69-48B6-9D05-B43BDB170B26}"/>
    <cellStyle name="Millares 2 2 36 12" xfId="18654" xr:uid="{2E5166BB-0FD3-40F0-83E3-978FCA659010}"/>
    <cellStyle name="Millares 2 2 36 13" xfId="18655" xr:uid="{2EC29B37-F9D3-4326-AC8F-D9A5CD8C0C00}"/>
    <cellStyle name="Millares 2 2 36 14" xfId="18656" xr:uid="{B6E94BB3-4FDC-4F51-8B34-16445C96EBDF}"/>
    <cellStyle name="Millares 2 2 36 15" xfId="18657" xr:uid="{A33BDE46-D4AC-4114-A86F-686ED0509C3E}"/>
    <cellStyle name="Millares 2 2 36 16" xfId="18658" xr:uid="{EC6212CD-A589-451A-8BD8-37B5E4FCA4D9}"/>
    <cellStyle name="Millares 2 2 36 17" xfId="18659" xr:uid="{0B6F9292-49C7-4171-BE2D-13E1813D7EE3}"/>
    <cellStyle name="Millares 2 2 36 2" xfId="18660" xr:uid="{FCBEFF7A-2999-4BAB-917C-0D543973043C}"/>
    <cellStyle name="Millares 2 2 36 3" xfId="18661" xr:uid="{01819621-EBCB-4453-A436-85FA424566FE}"/>
    <cellStyle name="Millares 2 2 36 4" xfId="18662" xr:uid="{AC7C86D2-7939-4841-8BC1-F012663C4CCD}"/>
    <cellStyle name="Millares 2 2 36 5" xfId="18663" xr:uid="{84090EEB-7A33-4871-AA1C-45A91EB895E8}"/>
    <cellStyle name="Millares 2 2 36 6" xfId="18664" xr:uid="{76B26F1D-96B6-4AE8-ABFE-AB7617DE6A15}"/>
    <cellStyle name="Millares 2 2 36 7" xfId="18665" xr:uid="{DD657384-5356-43EC-BFBD-1245290A39C8}"/>
    <cellStyle name="Millares 2 2 36 8" xfId="18666" xr:uid="{D4348525-4B58-44BC-A826-BBBE9E138549}"/>
    <cellStyle name="Millares 2 2 36 9" xfId="18667" xr:uid="{C0E40F8F-56DD-468F-86C8-F5A4E2349995}"/>
    <cellStyle name="Millares 2 2 36_Hoja1" xfId="18668" xr:uid="{C99524CF-1745-441C-9F05-C9EC5ACE5EF9}"/>
    <cellStyle name="Millares 2 2 37" xfId="18669" xr:uid="{FC699BB2-E453-4EAD-9D7F-D632DC411695}"/>
    <cellStyle name="Millares 2 2 37 10" xfId="18670" xr:uid="{348C861C-E99D-4B3D-BCEE-05D6D33F6241}"/>
    <cellStyle name="Millares 2 2 37 11" xfId="18671" xr:uid="{920B5288-C306-4AA6-A919-69EA5DEC0872}"/>
    <cellStyle name="Millares 2 2 37 12" xfId="18672" xr:uid="{39D57079-99CE-4325-9F0B-12B3A0C4A0A4}"/>
    <cellStyle name="Millares 2 2 37 13" xfId="18673" xr:uid="{3E11C015-120E-420B-8890-D8894A1D8084}"/>
    <cellStyle name="Millares 2 2 37 14" xfId="18674" xr:uid="{274B24B4-14DD-4ECC-ADDB-EC0D40E548EA}"/>
    <cellStyle name="Millares 2 2 37 15" xfId="18675" xr:uid="{740A6B6C-D3B4-4CAC-B73D-6DC9B654522E}"/>
    <cellStyle name="Millares 2 2 37 16" xfId="18676" xr:uid="{8B5F60A9-5D74-4ABE-A3AB-3442995F069A}"/>
    <cellStyle name="Millares 2 2 37 17" xfId="18677" xr:uid="{7613DEA6-50BC-44D2-A847-4B8E7445C141}"/>
    <cellStyle name="Millares 2 2 37 2" xfId="18678" xr:uid="{225BB344-7D6B-4322-8460-B721633B2D7E}"/>
    <cellStyle name="Millares 2 2 37 3" xfId="18679" xr:uid="{408769DE-7F2B-406A-AC33-1789731DB38C}"/>
    <cellStyle name="Millares 2 2 37 4" xfId="18680" xr:uid="{F058B02A-D3BF-423D-A85D-E840B53BDCAA}"/>
    <cellStyle name="Millares 2 2 37 5" xfId="18681" xr:uid="{7CCA5B9C-7B92-4792-A34D-B3BFD95470D7}"/>
    <cellStyle name="Millares 2 2 37 6" xfId="18682" xr:uid="{F6422DE3-E419-4C6E-81F3-8F3148A1208F}"/>
    <cellStyle name="Millares 2 2 37 7" xfId="18683" xr:uid="{443CF5EA-9B8B-4FBB-8084-520DF0DE3801}"/>
    <cellStyle name="Millares 2 2 37 8" xfId="18684" xr:uid="{5B23ED8C-7581-42C7-A6CB-342E4495E5D5}"/>
    <cellStyle name="Millares 2 2 37 9" xfId="18685" xr:uid="{7DA5691F-06CB-4EAA-8878-8E8D4158A837}"/>
    <cellStyle name="Millares 2 2 37_Hoja1" xfId="18686" xr:uid="{41745032-EBA7-426E-BB7E-A446D81C68F7}"/>
    <cellStyle name="Millares 2 2 38" xfId="18687" xr:uid="{AFC01D65-FF86-4D70-BD86-6229524DEC3B}"/>
    <cellStyle name="Millares 2 2 38 10" xfId="18688" xr:uid="{8DBF2B69-3382-4659-A652-89A2B82E5408}"/>
    <cellStyle name="Millares 2 2 38 11" xfId="18689" xr:uid="{D4AC6AC0-4610-4FDB-ADC2-3FEB466423B0}"/>
    <cellStyle name="Millares 2 2 38 12" xfId="18690" xr:uid="{F67D37F2-64A7-4598-97DC-8F44CCAF8C50}"/>
    <cellStyle name="Millares 2 2 38 13" xfId="18691" xr:uid="{CA72A623-DDF9-4115-B5FA-AA87D81CDE08}"/>
    <cellStyle name="Millares 2 2 38 14" xfId="18692" xr:uid="{5D9B04C0-6015-443C-8F33-59BBB04186E1}"/>
    <cellStyle name="Millares 2 2 38 15" xfId="18693" xr:uid="{E03A8289-F8B6-4095-A368-ED07527FF302}"/>
    <cellStyle name="Millares 2 2 38 16" xfId="18694" xr:uid="{6A9D819D-A8C4-426C-A69D-97BE716C13EA}"/>
    <cellStyle name="Millares 2 2 38 17" xfId="18695" xr:uid="{22132516-8117-4F19-B5B7-7A1EF8BF9E04}"/>
    <cellStyle name="Millares 2 2 38 2" xfId="18696" xr:uid="{A831C9A4-6DF9-4143-BC43-B1C5548DD604}"/>
    <cellStyle name="Millares 2 2 38 3" xfId="18697" xr:uid="{C1006A05-A4BE-4925-A026-D885D6A67489}"/>
    <cellStyle name="Millares 2 2 38 4" xfId="18698" xr:uid="{D32D78A4-63D4-422B-9AB0-172058F52051}"/>
    <cellStyle name="Millares 2 2 38 5" xfId="18699" xr:uid="{A2D55CE6-F15A-46E6-9B9F-AFD7F8DA09AA}"/>
    <cellStyle name="Millares 2 2 38 6" xfId="18700" xr:uid="{DFA0BF7E-0DEC-42AE-AB15-C45D79275B66}"/>
    <cellStyle name="Millares 2 2 38 7" xfId="18701" xr:uid="{969DFA07-C3D2-4D47-8434-0413992E49FC}"/>
    <cellStyle name="Millares 2 2 38 8" xfId="18702" xr:uid="{7542DFE1-D510-4FC3-97B5-F11018D5E840}"/>
    <cellStyle name="Millares 2 2 38 9" xfId="18703" xr:uid="{40FBCDAA-E4A9-4F64-85B4-30B1DE02ECBD}"/>
    <cellStyle name="Millares 2 2 38_Hoja1" xfId="18704" xr:uid="{01945AA6-B899-4F61-9ADB-40A45895C6BA}"/>
    <cellStyle name="Millares 2 2 39" xfId="18705" xr:uid="{23DAC9DD-9A95-4FB0-A6B8-990162EE744E}"/>
    <cellStyle name="Millares 2 2 39 10" xfId="18706" xr:uid="{929CF2B0-6BD4-47AA-A71C-A06A6F738B82}"/>
    <cellStyle name="Millares 2 2 39 11" xfId="18707" xr:uid="{40F791D4-F76E-4065-84AE-B2FAB2A4B228}"/>
    <cellStyle name="Millares 2 2 39 12" xfId="18708" xr:uid="{77CDB6A0-2BD1-408E-875A-16E6DAD0F8D7}"/>
    <cellStyle name="Millares 2 2 39 13" xfId="18709" xr:uid="{299470EA-FB2E-48C7-A895-E7DF33F300C8}"/>
    <cellStyle name="Millares 2 2 39 14" xfId="18710" xr:uid="{74E13AE7-564F-4C72-9375-CDDB79956689}"/>
    <cellStyle name="Millares 2 2 39 15" xfId="18711" xr:uid="{578C9843-F008-4CAD-BDB2-6AFFBA4858BE}"/>
    <cellStyle name="Millares 2 2 39 16" xfId="18712" xr:uid="{7493F953-18B7-4632-B286-0F49B12E529B}"/>
    <cellStyle name="Millares 2 2 39 17" xfId="18713" xr:uid="{97A88F8B-AD6F-4793-A8F4-5BCABBC8FA3C}"/>
    <cellStyle name="Millares 2 2 39 2" xfId="18714" xr:uid="{34FADB73-7AD9-41CE-A6DC-C5F3B6BCDFDB}"/>
    <cellStyle name="Millares 2 2 39 3" xfId="18715" xr:uid="{FF865EAE-3F33-4792-87A2-C1EDF606BCC5}"/>
    <cellStyle name="Millares 2 2 39 4" xfId="18716" xr:uid="{85972F8A-918C-4298-8CA8-247EEFD39BEB}"/>
    <cellStyle name="Millares 2 2 39 5" xfId="18717" xr:uid="{A47F9663-B186-4945-92BC-5C715480DABD}"/>
    <cellStyle name="Millares 2 2 39 6" xfId="18718" xr:uid="{37D1E4E3-FCDD-4618-A679-07CDE70FF5A1}"/>
    <cellStyle name="Millares 2 2 39 7" xfId="18719" xr:uid="{3D4D7BC3-594C-4F48-85D9-A50ACAFB0E7D}"/>
    <cellStyle name="Millares 2 2 39 8" xfId="18720" xr:uid="{D18E4A50-67EC-45B6-B3C0-051E6AC6AA5D}"/>
    <cellStyle name="Millares 2 2 39 9" xfId="18721" xr:uid="{FE762A1F-D253-4C85-8B78-B1D3CA9E218E}"/>
    <cellStyle name="Millares 2 2 39_Hoja1" xfId="18722" xr:uid="{F60AE901-25F9-462C-9244-7F801CF194A8}"/>
    <cellStyle name="Millares 2 2 4" xfId="18723" xr:uid="{4B8D4703-8F6F-4A18-ADA7-A2D5230CB365}"/>
    <cellStyle name="Millares 2 2 4 10" xfId="18724" xr:uid="{5ECEB5ED-1B30-4278-B13C-0979E76CB4BF}"/>
    <cellStyle name="Millares 2 2 4 11" xfId="18725" xr:uid="{D00088CF-6652-4E90-8EC7-AC9178E15BC5}"/>
    <cellStyle name="Millares 2 2 4 12" xfId="18726" xr:uid="{084234DD-6406-47DB-87A4-44F4151C8123}"/>
    <cellStyle name="Millares 2 2 4 13" xfId="18727" xr:uid="{DC0B2959-1AE3-43ED-BDAA-6FCFFC31CC12}"/>
    <cellStyle name="Millares 2 2 4 14" xfId="18728" xr:uid="{EF80C2F3-54B1-4FC1-8D56-F4AAA9C2EF0C}"/>
    <cellStyle name="Millares 2 2 4 15" xfId="18729" xr:uid="{231CE1B1-AE95-4F93-A3CE-56F33BA2613F}"/>
    <cellStyle name="Millares 2 2 4 16" xfId="18730" xr:uid="{66BC7D8B-7CB9-44A8-AFD4-375829B9E8FA}"/>
    <cellStyle name="Millares 2 2 4 17" xfId="18731" xr:uid="{2AA34D3A-6843-41A1-995B-8FCC99BCCFB7}"/>
    <cellStyle name="Millares 2 2 4 18" xfId="18732" xr:uid="{133C49F9-359A-4D2E-B728-144AEB23355C}"/>
    <cellStyle name="Millares 2 2 4 19" xfId="18733" xr:uid="{E6478213-C992-45B0-AA99-CDC758A74265}"/>
    <cellStyle name="Millares 2 2 4 2" xfId="18734" xr:uid="{B0E05771-46F0-4066-9177-686292414FE2}"/>
    <cellStyle name="Millares 2 2 4 2 10" xfId="18735" xr:uid="{C0B08F85-2D36-4D74-BDFE-B736F8282D5D}"/>
    <cellStyle name="Millares 2 2 4 2 11" xfId="18736" xr:uid="{AA400CDE-CA35-4628-BC4D-6B6DFEE8C9CC}"/>
    <cellStyle name="Millares 2 2 4 2 12" xfId="18737" xr:uid="{973D0AC5-8647-44D3-A818-2D4C18BFF017}"/>
    <cellStyle name="Millares 2 2 4 2 13" xfId="18738" xr:uid="{AAE6B50E-DF28-4DFB-900B-B56AAD05327F}"/>
    <cellStyle name="Millares 2 2 4 2 14" xfId="18739" xr:uid="{DD0BBD0E-AA6E-4580-B539-ED45A3B28DA3}"/>
    <cellStyle name="Millares 2 2 4 2 15" xfId="18740" xr:uid="{48749B08-D2B7-4F80-9054-2971BD2CE1C2}"/>
    <cellStyle name="Millares 2 2 4 2 2" xfId="18741" xr:uid="{CA1DEC38-C355-47FC-B771-73FD7C498E1B}"/>
    <cellStyle name="Millares 2 2 4 2 3" xfId="18742" xr:uid="{ED122FDB-332A-4444-AF83-98726D16D1FE}"/>
    <cellStyle name="Millares 2 2 4 2 4" xfId="18743" xr:uid="{C26FAD2C-895E-4ABA-90F1-D6EDF70F1962}"/>
    <cellStyle name="Millares 2 2 4 2 5" xfId="18744" xr:uid="{4882239A-E715-4F09-84F0-C33ACCD0D225}"/>
    <cellStyle name="Millares 2 2 4 2 6" xfId="18745" xr:uid="{555BD231-AE26-46F7-85AF-E8B47368D397}"/>
    <cellStyle name="Millares 2 2 4 2 7" xfId="18746" xr:uid="{4283B325-22E2-49D9-A297-962F147BD8BF}"/>
    <cellStyle name="Millares 2 2 4 2 8" xfId="18747" xr:uid="{06D032E0-CAB7-476F-A58F-3FAB45A6573A}"/>
    <cellStyle name="Millares 2 2 4 2 9" xfId="18748" xr:uid="{4436E67A-4783-4114-987D-203A19CDFFB3}"/>
    <cellStyle name="Millares 2 2 4 2_Hoja1" xfId="18749" xr:uid="{77F15AB6-179B-4A3C-A91E-0C6AEA8D6AEC}"/>
    <cellStyle name="Millares 2 2 4 20" xfId="18750" xr:uid="{3DAF0151-539C-4C36-812D-77FFC4166E5A}"/>
    <cellStyle name="Millares 2 2 4 21" xfId="18751" xr:uid="{89DB65B1-39F6-4F6C-8FA7-671C6AE1D632}"/>
    <cellStyle name="Millares 2 2 4 22" xfId="18752" xr:uid="{60A77902-0BA8-4C56-B561-D426B519B335}"/>
    <cellStyle name="Millares 2 2 4 23" xfId="18753" xr:uid="{8C2873CE-EBE6-4A6D-8D57-50C0556C0CD4}"/>
    <cellStyle name="Millares 2 2 4 24" xfId="18754" xr:uid="{83D0AE9C-CB2E-4B66-9EC1-98E8EDC60208}"/>
    <cellStyle name="Millares 2 2 4 25" xfId="18755" xr:uid="{D206E5F0-2593-46F7-9A8D-BC37CFD4B009}"/>
    <cellStyle name="Millares 2 2 4 26" xfId="18756" xr:uid="{19D83532-8D05-4F63-A180-51B8A6DC04C0}"/>
    <cellStyle name="Millares 2 2 4 27" xfId="18757" xr:uid="{710FE261-168D-4736-AF57-DAE3AEEAEC34}"/>
    <cellStyle name="Millares 2 2 4 28" xfId="18758" xr:uid="{E7F86DD9-F08C-475F-98D4-916D826116A3}"/>
    <cellStyle name="Millares 2 2 4 29" xfId="18759" xr:uid="{5A15A3DC-B1FA-4A2F-B909-531FCD1D5BA1}"/>
    <cellStyle name="Millares 2 2 4 3" xfId="18760" xr:uid="{38D9F1AD-BFB2-4150-B4C7-C5D7517A4B13}"/>
    <cellStyle name="Millares 2 2 4 3 10" xfId="18761" xr:uid="{158C5AE1-E49B-4BC7-977F-57453DF678BB}"/>
    <cellStyle name="Millares 2 2 4 3 11" xfId="18762" xr:uid="{ED8B864B-B455-45F3-A8FC-6BDD483CB0D4}"/>
    <cellStyle name="Millares 2 2 4 3 12" xfId="18763" xr:uid="{5618AF41-4BA0-4F04-BE74-9B235F184649}"/>
    <cellStyle name="Millares 2 2 4 3 13" xfId="18764" xr:uid="{8CCE6151-23FB-4F1E-8A2C-A7DE00D56795}"/>
    <cellStyle name="Millares 2 2 4 3 14" xfId="18765" xr:uid="{58E26A46-9BFF-46A2-8DAA-63F8DA8C0589}"/>
    <cellStyle name="Millares 2 2 4 3 15" xfId="18766" xr:uid="{45E91832-71A3-4CE2-9E81-3866F9F286F3}"/>
    <cellStyle name="Millares 2 2 4 3 16" xfId="18767" xr:uid="{BBC62471-0149-4E79-AC12-CEED6B8B943E}"/>
    <cellStyle name="Millares 2 2 4 3 17" xfId="18768" xr:uid="{B392D1C1-F99C-4AAA-BB73-BE7D65A8B0D8}"/>
    <cellStyle name="Millares 2 2 4 3 2" xfId="18769" xr:uid="{CDF24162-38DF-4361-AB73-5121FA7E102F}"/>
    <cellStyle name="Millares 2 2 4 3 3" xfId="18770" xr:uid="{7241E4DE-3306-4CDF-9F1D-B0DFDA043260}"/>
    <cellStyle name="Millares 2 2 4 3 4" xfId="18771" xr:uid="{A7CBAFDF-25FC-4719-8356-B36120543D8E}"/>
    <cellStyle name="Millares 2 2 4 3 5" xfId="18772" xr:uid="{3BA9BF73-DB95-474D-AB69-C9EE67C3F699}"/>
    <cellStyle name="Millares 2 2 4 3 6" xfId="18773" xr:uid="{4B3D304B-13F2-4BDA-8CEB-09EB6DA2D421}"/>
    <cellStyle name="Millares 2 2 4 3 7" xfId="18774" xr:uid="{526310EB-12AC-4D35-A6C9-03C11C8D786C}"/>
    <cellStyle name="Millares 2 2 4 3 8" xfId="18775" xr:uid="{5E560F2B-A3F0-416A-B331-732EEAA305A1}"/>
    <cellStyle name="Millares 2 2 4 3 9" xfId="18776" xr:uid="{32CC8C00-23FD-4126-98E9-EA2BBFA7B6D1}"/>
    <cellStyle name="Millares 2 2 4 3_Hoja1" xfId="18777" xr:uid="{9E9C6DE5-70E0-45CE-9F09-9227409B0D12}"/>
    <cellStyle name="Millares 2 2 4 30" xfId="18778" xr:uid="{4812A5CB-A2C8-4CF7-9906-40377653E0F3}"/>
    <cellStyle name="Millares 2 2 4 31" xfId="18779" xr:uid="{8DB8B4B7-8CBB-4C3C-B549-4D4CA91FC410}"/>
    <cellStyle name="Millares 2 2 4 32" xfId="18780" xr:uid="{074C1353-6AE6-4BAE-B600-086AB7D98C70}"/>
    <cellStyle name="Millares 2 2 4 33" xfId="18781" xr:uid="{577596A0-876B-406A-ADE8-15201730CF8B}"/>
    <cellStyle name="Millares 2 2 4 4" xfId="18782" xr:uid="{F6138C67-F371-4A8A-A08C-F6748E23C095}"/>
    <cellStyle name="Millares 2 2 4 4 10" xfId="18783" xr:uid="{5D6BB053-6AF7-43D6-8417-3622FC59693E}"/>
    <cellStyle name="Millares 2 2 4 4 11" xfId="18784" xr:uid="{268A4B4B-98BA-457B-9898-036E41076C8B}"/>
    <cellStyle name="Millares 2 2 4 4 12" xfId="18785" xr:uid="{A1F06C18-D8B8-4898-A4F1-F2ADACACB29C}"/>
    <cellStyle name="Millares 2 2 4 4 13" xfId="18786" xr:uid="{4F29525B-5D08-4EC4-A685-69CB86E68DE0}"/>
    <cellStyle name="Millares 2 2 4 4 14" xfId="18787" xr:uid="{8F0793C5-AF49-448F-AB67-2D3BE4F08AE4}"/>
    <cellStyle name="Millares 2 2 4 4 15" xfId="18788" xr:uid="{01A19180-782C-4CD8-9621-FD2428C050D9}"/>
    <cellStyle name="Millares 2 2 4 4 16" xfId="18789" xr:uid="{DA9D752F-F7C5-47DA-98B4-2111BF714A48}"/>
    <cellStyle name="Millares 2 2 4 4 17" xfId="18790" xr:uid="{A3332937-FD37-4C9A-B190-A579A5F8058B}"/>
    <cellStyle name="Millares 2 2 4 4 2" xfId="18791" xr:uid="{A72A4081-D242-45E7-96E7-59A16F145C05}"/>
    <cellStyle name="Millares 2 2 4 4 3" xfId="18792" xr:uid="{8FECD81E-E935-41B7-84E3-ADFB491AF8C2}"/>
    <cellStyle name="Millares 2 2 4 4 4" xfId="18793" xr:uid="{B8A4CC68-9BF7-41DB-A75F-8F74393D70F4}"/>
    <cellStyle name="Millares 2 2 4 4 5" xfId="18794" xr:uid="{6712509C-7FDE-4407-B1D8-D2C19CEBFBAC}"/>
    <cellStyle name="Millares 2 2 4 4 6" xfId="18795" xr:uid="{F19A80B8-9657-47A2-8FB1-AA86DF45BD01}"/>
    <cellStyle name="Millares 2 2 4 4 7" xfId="18796" xr:uid="{F63CDC1C-21C3-4DA0-A4D4-A8F5803B979B}"/>
    <cellStyle name="Millares 2 2 4 4 8" xfId="18797" xr:uid="{7D26E2E2-DB17-4F3D-BFDB-4D1EE55856DE}"/>
    <cellStyle name="Millares 2 2 4 4 9" xfId="18798" xr:uid="{B8C2E5FC-0361-4B97-930D-E7B7BD91DF96}"/>
    <cellStyle name="Millares 2 2 4 4_Hoja1" xfId="18799" xr:uid="{E81229C3-A564-4778-B78B-150F07235B9A}"/>
    <cellStyle name="Millares 2 2 4 5" xfId="18800" xr:uid="{3FE74D0E-BA52-48C2-BC65-A7758E6D862E}"/>
    <cellStyle name="Millares 2 2 4 5 10" xfId="18801" xr:uid="{AF2195A3-5646-4770-8F48-AB5F9AEB1FB0}"/>
    <cellStyle name="Millares 2 2 4 5 11" xfId="18802" xr:uid="{300B72A1-90D8-47D5-8EF1-8633179BF43B}"/>
    <cellStyle name="Millares 2 2 4 5 12" xfId="18803" xr:uid="{30CC8ACB-7CCE-4E2E-BEF2-9C74223010B2}"/>
    <cellStyle name="Millares 2 2 4 5 13" xfId="18804" xr:uid="{9A5606BC-4ACE-4F6D-9C86-188C2A0BB41B}"/>
    <cellStyle name="Millares 2 2 4 5 14" xfId="18805" xr:uid="{2565FCFF-7DF3-49BD-B28C-05EC024E8DE5}"/>
    <cellStyle name="Millares 2 2 4 5 15" xfId="18806" xr:uid="{B891C3EF-95A4-4DEF-9190-D1AEA6F0468B}"/>
    <cellStyle name="Millares 2 2 4 5 16" xfId="18807" xr:uid="{A6F61A9A-8E32-4194-B95A-4436FE6DC6E2}"/>
    <cellStyle name="Millares 2 2 4 5 17" xfId="18808" xr:uid="{1D5C6BA2-1D2A-45F5-8584-866C0B994F78}"/>
    <cellStyle name="Millares 2 2 4 5 2" xfId="18809" xr:uid="{12FE40DA-F703-4B97-8354-4A4B71BFD19B}"/>
    <cellStyle name="Millares 2 2 4 5 3" xfId="18810" xr:uid="{C09F9B80-64A2-4511-8B9D-3A5348E911CE}"/>
    <cellStyle name="Millares 2 2 4 5 4" xfId="18811" xr:uid="{CD871F0D-D364-493E-B393-174610D6A9E6}"/>
    <cellStyle name="Millares 2 2 4 5 5" xfId="18812" xr:uid="{C5A6A6C5-CFEF-438D-B614-5221DC362743}"/>
    <cellStyle name="Millares 2 2 4 5 6" xfId="18813" xr:uid="{9775461C-1E4F-492B-A940-CFF7D5E37382}"/>
    <cellStyle name="Millares 2 2 4 5 7" xfId="18814" xr:uid="{65B13BA4-1B8C-4785-A9BB-69FA67E907ED}"/>
    <cellStyle name="Millares 2 2 4 5 8" xfId="18815" xr:uid="{C7717D51-0748-4145-83C4-0C88FFA4576D}"/>
    <cellStyle name="Millares 2 2 4 5 9" xfId="18816" xr:uid="{D1B67CE9-A322-43E9-AFCC-CC2572D18A64}"/>
    <cellStyle name="Millares 2 2 4 5_Hoja1" xfId="18817" xr:uid="{A9AB5393-2495-4D6E-9C48-0F0A884E15A8}"/>
    <cellStyle name="Millares 2 2 4 6" xfId="18818" xr:uid="{34E27298-6D5C-44C1-A810-47045350B744}"/>
    <cellStyle name="Millares 2 2 4 6 10" xfId="18819" xr:uid="{1777F002-29F4-4E78-9728-483694FC4510}"/>
    <cellStyle name="Millares 2 2 4 6 11" xfId="18820" xr:uid="{69E42501-2232-457F-8B32-6CA236D7C46F}"/>
    <cellStyle name="Millares 2 2 4 6 12" xfId="18821" xr:uid="{9881DAE7-5962-408A-9F0D-B2BFC69EFD0E}"/>
    <cellStyle name="Millares 2 2 4 6 13" xfId="18822" xr:uid="{D19B719C-ED5B-4FE1-A24B-6C513FE26CFC}"/>
    <cellStyle name="Millares 2 2 4 6 14" xfId="18823" xr:uid="{2F897319-FC3C-4FA2-9F86-C17571E569ED}"/>
    <cellStyle name="Millares 2 2 4 6 15" xfId="18824" xr:uid="{EC8DFD77-9057-4F19-A764-1A78EB7927EC}"/>
    <cellStyle name="Millares 2 2 4 6 16" xfId="18825" xr:uid="{6F5FFB75-B33E-40DE-87B4-E65C7A459633}"/>
    <cellStyle name="Millares 2 2 4 6 17" xfId="18826" xr:uid="{594231F7-4368-43B4-AF17-CFE663E39D10}"/>
    <cellStyle name="Millares 2 2 4 6 2" xfId="18827" xr:uid="{37EED3A9-DBD3-43A5-B726-F48AD3EB638C}"/>
    <cellStyle name="Millares 2 2 4 6 3" xfId="18828" xr:uid="{55FF7A88-85BD-4045-9596-A3F3E1D12BD8}"/>
    <cellStyle name="Millares 2 2 4 6 4" xfId="18829" xr:uid="{5BFFC3DC-0DB0-4C95-9EAE-3055AEC28FCF}"/>
    <cellStyle name="Millares 2 2 4 6 5" xfId="18830" xr:uid="{F0731EFF-F6D8-46C9-9CB4-DA8750D7AA22}"/>
    <cellStyle name="Millares 2 2 4 6 6" xfId="18831" xr:uid="{B9A83C4A-2125-4EF3-ACE4-2E9B8CCBE6DA}"/>
    <cellStyle name="Millares 2 2 4 6 7" xfId="18832" xr:uid="{59773A23-12C5-4078-9F12-BBF29847AE43}"/>
    <cellStyle name="Millares 2 2 4 6 8" xfId="18833" xr:uid="{50761ACF-FAC2-4202-B430-67F745E7341B}"/>
    <cellStyle name="Millares 2 2 4 6 9" xfId="18834" xr:uid="{8456768D-09F1-4789-8FCB-9C97F21D7609}"/>
    <cellStyle name="Millares 2 2 4 6_Hoja1" xfId="18835" xr:uid="{C307CA43-CF94-4386-B23B-33F1888FFCAD}"/>
    <cellStyle name="Millares 2 2 4 7" xfId="18836" xr:uid="{37DB06CA-3E11-49A2-B17E-2A2BEBC741A4}"/>
    <cellStyle name="Millares 2 2 4 7 10" xfId="18837" xr:uid="{45706FA2-F061-4284-9AA7-9D2077E7F6CA}"/>
    <cellStyle name="Millares 2 2 4 7 11" xfId="18838" xr:uid="{D6189571-FE70-43E0-A82B-14072314039A}"/>
    <cellStyle name="Millares 2 2 4 7 12" xfId="18839" xr:uid="{34D465BE-EF6C-4F8A-90CD-6FE36F89032D}"/>
    <cellStyle name="Millares 2 2 4 7 13" xfId="18840" xr:uid="{795A406D-8205-45FC-9E2D-F924A4108905}"/>
    <cellStyle name="Millares 2 2 4 7 14" xfId="18841" xr:uid="{BCA10200-6A00-4059-A5BE-FBA75891F24A}"/>
    <cellStyle name="Millares 2 2 4 7 15" xfId="18842" xr:uid="{0540FDE8-A61E-40B5-9C8D-F6F8FD378446}"/>
    <cellStyle name="Millares 2 2 4 7 16" xfId="18843" xr:uid="{6DE70B47-4463-4D2E-A0AC-1FEC90A82AC4}"/>
    <cellStyle name="Millares 2 2 4 7 17" xfId="18844" xr:uid="{233D0BDE-144C-4E3C-91C6-EE5D2E1B8D55}"/>
    <cellStyle name="Millares 2 2 4 7 2" xfId="18845" xr:uid="{87060DC2-890C-4AF4-B0E1-4C6FFB9F1FE1}"/>
    <cellStyle name="Millares 2 2 4 7 3" xfId="18846" xr:uid="{4F0C18D7-FBA1-437A-A54D-1ED15360F332}"/>
    <cellStyle name="Millares 2 2 4 7 4" xfId="18847" xr:uid="{40B2E29B-C442-49D0-B0F3-51140D1BF5D9}"/>
    <cellStyle name="Millares 2 2 4 7 5" xfId="18848" xr:uid="{5C5FB20A-DF07-4B7D-9D86-2DEBE912783F}"/>
    <cellStyle name="Millares 2 2 4 7 6" xfId="18849" xr:uid="{E8BDD752-D014-4953-BBCE-B19C7F0A4E82}"/>
    <cellStyle name="Millares 2 2 4 7 7" xfId="18850" xr:uid="{041246E0-0064-4F61-890F-7B159AD3169F}"/>
    <cellStyle name="Millares 2 2 4 7 8" xfId="18851" xr:uid="{8F40C676-9061-4BE0-827F-BE6267E9C8FA}"/>
    <cellStyle name="Millares 2 2 4 7 9" xfId="18852" xr:uid="{54DDCAEC-98D9-481B-AED7-3B78D84F7684}"/>
    <cellStyle name="Millares 2 2 4 7_Hoja1" xfId="18853" xr:uid="{43B9E99C-5EA3-48D7-A318-7F75C527D510}"/>
    <cellStyle name="Millares 2 2 4 8" xfId="18854" xr:uid="{AB7FCC5F-7CF4-4B83-8AD6-0B6CE4F2162D}"/>
    <cellStyle name="Millares 2 2 4 8 10" xfId="18855" xr:uid="{FA374DD4-2F9B-4849-AA29-5DDFC5B31E5D}"/>
    <cellStyle name="Millares 2 2 4 8 11" xfId="18856" xr:uid="{DE791BC1-DD0A-4EB3-9625-5854693CFCF1}"/>
    <cellStyle name="Millares 2 2 4 8 12" xfId="18857" xr:uid="{22082170-7CCB-4472-BE21-C60250401FD7}"/>
    <cellStyle name="Millares 2 2 4 8 13" xfId="18858" xr:uid="{66F1FFEB-20C7-4871-ADF9-152D253DA724}"/>
    <cellStyle name="Millares 2 2 4 8 14" xfId="18859" xr:uid="{C789AA24-FEDE-4E83-9C67-810089E3CD9E}"/>
    <cellStyle name="Millares 2 2 4 8 15" xfId="18860" xr:uid="{B9E4354D-7074-4836-945F-888316EB1299}"/>
    <cellStyle name="Millares 2 2 4 8 16" xfId="18861" xr:uid="{8440132B-48D4-4D4A-ACAA-4D61D32D6E9C}"/>
    <cellStyle name="Millares 2 2 4 8 17" xfId="18862" xr:uid="{52D7A6C7-E49F-4ED8-BD2A-B4A888049662}"/>
    <cellStyle name="Millares 2 2 4 8 2" xfId="18863" xr:uid="{65E3C715-229F-4AC2-94D4-1F7837B12384}"/>
    <cellStyle name="Millares 2 2 4 8 3" xfId="18864" xr:uid="{A902FC76-F05F-4AA2-AF28-C0F03B6E774C}"/>
    <cellStyle name="Millares 2 2 4 8 4" xfId="18865" xr:uid="{6FF60B7A-296F-4D82-9752-ACFB8D4F642F}"/>
    <cellStyle name="Millares 2 2 4 8 5" xfId="18866" xr:uid="{85DF288F-167F-42E2-98C5-6ECAE886F381}"/>
    <cellStyle name="Millares 2 2 4 8 6" xfId="18867" xr:uid="{CB3CE607-84F6-484F-81B0-CF09F69FD643}"/>
    <cellStyle name="Millares 2 2 4 8 7" xfId="18868" xr:uid="{BD3677B4-EFBE-4FBB-AEDC-3AD8A0160700}"/>
    <cellStyle name="Millares 2 2 4 8 8" xfId="18869" xr:uid="{3060AF87-006F-4000-843D-01AAEA72BD75}"/>
    <cellStyle name="Millares 2 2 4 8 9" xfId="18870" xr:uid="{927FED32-5404-420F-B89B-46ECBDC5FDD0}"/>
    <cellStyle name="Millares 2 2 4 8_Hoja1" xfId="18871" xr:uid="{AFB8F704-B31C-4A5D-A770-3E51AD6862CF}"/>
    <cellStyle name="Millares 2 2 4 9" xfId="18872" xr:uid="{707C3FED-F1F6-47EB-8CD8-BE7CD67A6A2D}"/>
    <cellStyle name="Millares 2 2 4 9 2" xfId="18873" xr:uid="{A050F46A-0B6E-4B56-9B93-9104F693968C}"/>
    <cellStyle name="Millares 2 2 4 9_Hoja1" xfId="18874" xr:uid="{A857043A-E0DD-43D8-8CEF-F367A5917EDA}"/>
    <cellStyle name="Millares 2 2 4_Hoja1" xfId="18875" xr:uid="{A34045C7-725B-4631-9B39-C9A1A787DD41}"/>
    <cellStyle name="Millares 2 2 40" xfId="18876" xr:uid="{87F027E5-FA2E-47E5-A3D0-1B16BB543E92}"/>
    <cellStyle name="Millares 2 2 40 10" xfId="18877" xr:uid="{CBA63A24-C091-424D-9407-C8A14C552475}"/>
    <cellStyle name="Millares 2 2 40 11" xfId="18878" xr:uid="{78CECE4C-05FC-4972-80AC-0D266DB192FD}"/>
    <cellStyle name="Millares 2 2 40 12" xfId="18879" xr:uid="{0F1731CF-561E-42A4-88E4-571FD52489C5}"/>
    <cellStyle name="Millares 2 2 40 13" xfId="18880" xr:uid="{E58ABD52-63A5-4F27-B4AD-C83F3A633DB6}"/>
    <cellStyle name="Millares 2 2 40 14" xfId="18881" xr:uid="{B51E15FC-FE60-4C42-88AA-C9898B95DD1B}"/>
    <cellStyle name="Millares 2 2 40 15" xfId="18882" xr:uid="{AA2D86DB-0F91-4693-BFA7-A40795A586DE}"/>
    <cellStyle name="Millares 2 2 40 16" xfId="18883" xr:uid="{0211E37F-2A08-49C3-82FA-5E4F269FB69B}"/>
    <cellStyle name="Millares 2 2 40 17" xfId="18884" xr:uid="{DAE4CF78-62D6-4FE8-AE61-19365CF6F16D}"/>
    <cellStyle name="Millares 2 2 40 2" xfId="18885" xr:uid="{30DDE69E-78BE-4CD7-A433-4375C5D32D50}"/>
    <cellStyle name="Millares 2 2 40 3" xfId="18886" xr:uid="{8522DE8D-D69E-48F1-BA29-0FBBA390E50B}"/>
    <cellStyle name="Millares 2 2 40 4" xfId="18887" xr:uid="{5CB936D2-961B-48DC-A251-D6F036B9309C}"/>
    <cellStyle name="Millares 2 2 40 5" xfId="18888" xr:uid="{72963D51-7AF8-4A6E-976B-7D7E2372170D}"/>
    <cellStyle name="Millares 2 2 40 6" xfId="18889" xr:uid="{374128E9-9C9B-42EE-B0A1-6D2D6B9D08B8}"/>
    <cellStyle name="Millares 2 2 40 7" xfId="18890" xr:uid="{D6E738BD-CC90-4E10-A21D-0B4F4BA9FC5A}"/>
    <cellStyle name="Millares 2 2 40 8" xfId="18891" xr:uid="{62A4FA28-E0DE-476D-A6B9-A4048A93251F}"/>
    <cellStyle name="Millares 2 2 40 9" xfId="18892" xr:uid="{BB785312-80B0-4F6B-B5D2-88179EFE6232}"/>
    <cellStyle name="Millares 2 2 40_Hoja1" xfId="18893" xr:uid="{344B735F-E6CB-4010-98E7-57D0EE779551}"/>
    <cellStyle name="Millares 2 2 41" xfId="18894" xr:uid="{BC7B82BC-E06E-4D70-B2E5-3C1B59C6841B}"/>
    <cellStyle name="Millares 2 2 41 10" xfId="18895" xr:uid="{D3B4085F-76F0-42A3-A2BF-872075635403}"/>
    <cellStyle name="Millares 2 2 41 11" xfId="18896" xr:uid="{1E8566E8-44A7-4CBB-87F6-428EC51439BA}"/>
    <cellStyle name="Millares 2 2 41 12" xfId="18897" xr:uid="{03E66498-4FE8-45BB-8D46-24E819B41AF9}"/>
    <cellStyle name="Millares 2 2 41 13" xfId="18898" xr:uid="{3CE7BB79-A9CB-4E8A-A5D1-E074454F3B96}"/>
    <cellStyle name="Millares 2 2 41 14" xfId="18899" xr:uid="{C93F926D-35B0-443C-A7C3-E188A189E9FA}"/>
    <cellStyle name="Millares 2 2 41 2" xfId="18900" xr:uid="{8863FC29-3E04-440D-B4E6-B7D914EBB979}"/>
    <cellStyle name="Millares 2 2 41 3" xfId="18901" xr:uid="{615861F4-E234-4DB8-BDA4-E877E6C027BA}"/>
    <cellStyle name="Millares 2 2 41 4" xfId="18902" xr:uid="{BA5E6E77-E373-45F9-AB40-58371735B9D0}"/>
    <cellStyle name="Millares 2 2 41 5" xfId="18903" xr:uid="{FF6042B5-3C9C-43F9-B452-8A1B713A38FF}"/>
    <cellStyle name="Millares 2 2 41 6" xfId="18904" xr:uid="{0F0B454F-045B-4DC2-AE6C-5C6179025259}"/>
    <cellStyle name="Millares 2 2 41 7" xfId="18905" xr:uid="{0F85979A-9A97-4CC6-BF7E-D5C1B45D37D6}"/>
    <cellStyle name="Millares 2 2 41 8" xfId="18906" xr:uid="{2C908570-A6BD-4B64-9294-64BAF2C64159}"/>
    <cellStyle name="Millares 2 2 41 9" xfId="18907" xr:uid="{69BF9650-1115-4DA4-9D16-E60190E75492}"/>
    <cellStyle name="Millares 2 2 41_Hoja1" xfId="18908" xr:uid="{A05D0575-234B-4133-8B0D-C7DC591437F0}"/>
    <cellStyle name="Millares 2 2 42" xfId="18909" xr:uid="{ECA8A098-2E14-4242-883B-B876B94B4DBD}"/>
    <cellStyle name="Millares 2 2 42 10" xfId="18910" xr:uid="{B2ED9BE1-DF2A-42AC-9E7A-E12D2A1964C7}"/>
    <cellStyle name="Millares 2 2 42 11" xfId="18911" xr:uid="{BCA699FD-0B27-4E76-B212-D1DFDBB1196A}"/>
    <cellStyle name="Millares 2 2 42 12" xfId="18912" xr:uid="{B3A3EEAB-FD71-478C-B7AF-DA3E445D8E4B}"/>
    <cellStyle name="Millares 2 2 42 13" xfId="18913" xr:uid="{20A8D588-7B37-4B44-9806-7F51CC850CBA}"/>
    <cellStyle name="Millares 2 2 42 2" xfId="18914" xr:uid="{9B5AC544-9F5B-4512-9CA9-C37889464AA1}"/>
    <cellStyle name="Millares 2 2 42 3" xfId="18915" xr:uid="{23DA588B-2316-4DF9-921B-D9CC33C509E8}"/>
    <cellStyle name="Millares 2 2 42 4" xfId="18916" xr:uid="{7603A812-DFFC-4872-B79A-9037203105B8}"/>
    <cellStyle name="Millares 2 2 42 5" xfId="18917" xr:uid="{AF994B88-7EBE-4C01-B6FF-E3A892A1F02B}"/>
    <cellStyle name="Millares 2 2 42 6" xfId="18918" xr:uid="{91D51116-4B77-4744-9508-65E9B0EDAE19}"/>
    <cellStyle name="Millares 2 2 42 7" xfId="18919" xr:uid="{E6D270B5-1A11-4B14-9B95-A81BF0BE599A}"/>
    <cellStyle name="Millares 2 2 42 8" xfId="18920" xr:uid="{1F476A5B-6451-4F02-87A5-C528F8220759}"/>
    <cellStyle name="Millares 2 2 42 9" xfId="18921" xr:uid="{BB1260BB-C63F-4225-AD1B-BCF44C7DF96A}"/>
    <cellStyle name="Millares 2 2 42_Hoja1" xfId="18922" xr:uid="{ABC50749-4C70-4D11-B239-947346AB0C9E}"/>
    <cellStyle name="Millares 2 2 43" xfId="18923" xr:uid="{F370FA46-AE79-4046-8C66-91334F66D00A}"/>
    <cellStyle name="Millares 2 2 43 10" xfId="18924" xr:uid="{FB35A8E4-AA51-474E-982D-CC209DA9B58D}"/>
    <cellStyle name="Millares 2 2 43 11" xfId="18925" xr:uid="{FBAD5624-594D-40D1-AE38-FFBAA5F43BC0}"/>
    <cellStyle name="Millares 2 2 43 12" xfId="18926" xr:uid="{504848DF-1E4C-4893-93D6-0D33D5E301DB}"/>
    <cellStyle name="Millares 2 2 43 13" xfId="18927" xr:uid="{98C16826-4486-49B8-B13A-19F07DE5F351}"/>
    <cellStyle name="Millares 2 2 43 2" xfId="18928" xr:uid="{19743E00-087F-4646-8357-8F1AEBEF8094}"/>
    <cellStyle name="Millares 2 2 43 3" xfId="18929" xr:uid="{91545601-8E04-45A9-B420-AD21F9CC837C}"/>
    <cellStyle name="Millares 2 2 43 4" xfId="18930" xr:uid="{E181A632-0321-4F41-98CA-21A59B2A625F}"/>
    <cellStyle name="Millares 2 2 43 5" xfId="18931" xr:uid="{F0CD823C-4A80-4840-8FBA-1E8C023D1D3C}"/>
    <cellStyle name="Millares 2 2 43 6" xfId="18932" xr:uid="{7E67CE03-7D87-4C6C-83CA-CF801694FFA7}"/>
    <cellStyle name="Millares 2 2 43 7" xfId="18933" xr:uid="{DA35E65A-9349-46CC-B2D7-2EFC063C740F}"/>
    <cellStyle name="Millares 2 2 43 8" xfId="18934" xr:uid="{5BFB3BFB-E12A-47AA-B001-46C5052F0195}"/>
    <cellStyle name="Millares 2 2 43 9" xfId="18935" xr:uid="{DA574A89-E4A6-4913-90E1-5338A9406103}"/>
    <cellStyle name="Millares 2 2 43_Hoja1" xfId="18936" xr:uid="{FAFCC114-B15A-4177-A900-2671AC243746}"/>
    <cellStyle name="Millares 2 2 44" xfId="18937" xr:uid="{35A7393F-C51B-4EA7-B577-E8D5DF16FC6D}"/>
    <cellStyle name="Millares 2 2 44 10" xfId="18938" xr:uid="{F520C50D-1A36-4C2F-988D-42A9035877DB}"/>
    <cellStyle name="Millares 2 2 44 11" xfId="18939" xr:uid="{B9A66E69-2E45-4258-AE2B-2444CE52E0E2}"/>
    <cellStyle name="Millares 2 2 44 12" xfId="18940" xr:uid="{6244636D-46D6-4CFF-A6C1-DB3A1D8C586E}"/>
    <cellStyle name="Millares 2 2 44 13" xfId="18941" xr:uid="{4B3182DF-E597-46E2-9C84-13C886DC8400}"/>
    <cellStyle name="Millares 2 2 44 2" xfId="18942" xr:uid="{81607E98-7CC2-485C-8C1C-D0EE22838CCC}"/>
    <cellStyle name="Millares 2 2 44 3" xfId="18943" xr:uid="{73E06D13-C4B3-4035-B3E1-EB254A8643D8}"/>
    <cellStyle name="Millares 2 2 44 4" xfId="18944" xr:uid="{91D3F0AA-7E74-49B2-849A-77D89183337F}"/>
    <cellStyle name="Millares 2 2 44 5" xfId="18945" xr:uid="{C1F6697A-1DB4-4AFF-B858-E2B4A6A43755}"/>
    <cellStyle name="Millares 2 2 44 6" xfId="18946" xr:uid="{099F5DC0-ACBB-4204-8926-F2CFCBA699E6}"/>
    <cellStyle name="Millares 2 2 44 7" xfId="18947" xr:uid="{B8E15167-DCD3-496F-9A32-375F0F6F7BD3}"/>
    <cellStyle name="Millares 2 2 44 8" xfId="18948" xr:uid="{573A37E3-FE7D-47F5-A7F0-8956BB1247C6}"/>
    <cellStyle name="Millares 2 2 44 9" xfId="18949" xr:uid="{554C3904-BF73-4557-8A4F-D64C3ABCD7FC}"/>
    <cellStyle name="Millares 2 2 44_Hoja1" xfId="18950" xr:uid="{A8D5AEAA-8A44-4FCC-909D-9C2DC37E8C30}"/>
    <cellStyle name="Millares 2 2 45" xfId="18951" xr:uid="{198332E4-AC90-4F68-9E9D-804845DC8508}"/>
    <cellStyle name="Millares 2 2 45 10" xfId="18952" xr:uid="{B85679CD-14D3-4D4E-AE05-F3A308CCA89E}"/>
    <cellStyle name="Millares 2 2 45 11" xfId="18953" xr:uid="{3933AEC7-4F57-4C90-9AF4-5C9C01D03DC8}"/>
    <cellStyle name="Millares 2 2 45 12" xfId="18954" xr:uid="{C379933E-D936-4C5C-B0AB-AAF8620549FC}"/>
    <cellStyle name="Millares 2 2 45 13" xfId="18955" xr:uid="{DEF9B754-1AFA-457C-AE93-2EA1EA447F91}"/>
    <cellStyle name="Millares 2 2 45 2" xfId="18956" xr:uid="{A879FDEC-5D06-40AE-921A-3FA0507347EB}"/>
    <cellStyle name="Millares 2 2 45 3" xfId="18957" xr:uid="{32B8ECF3-3805-4183-A2F4-35AEDCDA9F3A}"/>
    <cellStyle name="Millares 2 2 45 4" xfId="18958" xr:uid="{DA291159-604E-4258-9037-145E5D6C7C24}"/>
    <cellStyle name="Millares 2 2 45 5" xfId="18959" xr:uid="{6577ABE3-08A9-493E-8DEE-ED575EF4B6BF}"/>
    <cellStyle name="Millares 2 2 45 6" xfId="18960" xr:uid="{96F5CE6A-FB3B-473D-945A-31DE905763D9}"/>
    <cellStyle name="Millares 2 2 45 7" xfId="18961" xr:uid="{452BD561-C3BA-4894-A4BD-D8AE35FD9A5E}"/>
    <cellStyle name="Millares 2 2 45 8" xfId="18962" xr:uid="{20C657A0-BD75-4D3C-8B65-FAFAD1116640}"/>
    <cellStyle name="Millares 2 2 45 9" xfId="18963" xr:uid="{4145132C-F824-4AE1-84B3-F0204CF1BAAD}"/>
    <cellStyle name="Millares 2 2 45_Hoja1" xfId="18964" xr:uid="{0C537EEA-4F48-4869-B0A6-1201DA88F10B}"/>
    <cellStyle name="Millares 2 2 46" xfId="18965" xr:uid="{AECD5F7D-AB49-426F-BCDD-16503603DC5D}"/>
    <cellStyle name="Millares 2 2 46 10" xfId="18966" xr:uid="{DF9AEBC1-4351-40F5-8FB6-A60E44AE7484}"/>
    <cellStyle name="Millares 2 2 46 11" xfId="18967" xr:uid="{681851A2-FDA2-42C9-9DC9-3A8C6A045157}"/>
    <cellStyle name="Millares 2 2 46 12" xfId="18968" xr:uid="{2C8A22FA-7578-4301-AF01-FA2B416E110C}"/>
    <cellStyle name="Millares 2 2 46 2" xfId="18969" xr:uid="{300E369A-4839-4BC4-976E-B842D4287642}"/>
    <cellStyle name="Millares 2 2 46 3" xfId="18970" xr:uid="{DA86A41F-7463-43D1-9782-69F1289A26D4}"/>
    <cellStyle name="Millares 2 2 46 4" xfId="18971" xr:uid="{0473EA55-89A5-4462-B41D-E23E2AA6588F}"/>
    <cellStyle name="Millares 2 2 46 5" xfId="18972" xr:uid="{CE14102F-8F0A-4E32-9BE9-7F7BBDBF82AB}"/>
    <cellStyle name="Millares 2 2 46 6" xfId="18973" xr:uid="{460AB919-EC88-49E9-9B6F-3FA7D1443C27}"/>
    <cellStyle name="Millares 2 2 46 7" xfId="18974" xr:uid="{28B9535B-FF23-4018-80C7-DED43F081557}"/>
    <cellStyle name="Millares 2 2 46 8" xfId="18975" xr:uid="{AA11B063-5200-4CB2-9FB5-F72A6787877D}"/>
    <cellStyle name="Millares 2 2 46 9" xfId="18976" xr:uid="{CA374971-13E8-4567-BF33-6829200844CD}"/>
    <cellStyle name="Millares 2 2 46_Hoja1" xfId="18977" xr:uid="{3522D9A9-183F-4287-A2F3-C8D56BC60E5E}"/>
    <cellStyle name="Millares 2 2 47" xfId="18978" xr:uid="{41C0B4C6-B677-4646-B6B9-09FB715C08AB}"/>
    <cellStyle name="Millares 2 2 47 10" xfId="18979" xr:uid="{7E3E430F-D61D-4A37-BBA4-3205D80B7FD6}"/>
    <cellStyle name="Millares 2 2 47 11" xfId="18980" xr:uid="{65E1EA9E-6BD4-4D9A-8832-120A7B1D7B3E}"/>
    <cellStyle name="Millares 2 2 47 12" xfId="18981" xr:uid="{70A9F729-0A09-482E-8A94-AE9A41AE5744}"/>
    <cellStyle name="Millares 2 2 47 2" xfId="18982" xr:uid="{B55B6FB3-A656-45E2-8CED-975693B629AD}"/>
    <cellStyle name="Millares 2 2 47 3" xfId="18983" xr:uid="{528783A4-450C-4913-8687-B315626205FE}"/>
    <cellStyle name="Millares 2 2 47 4" xfId="18984" xr:uid="{6E3C80EA-1F4D-4A2E-83CE-B22E4D73DC03}"/>
    <cellStyle name="Millares 2 2 47 5" xfId="18985" xr:uid="{328A8F09-7412-434E-9E2C-75F95D42AA81}"/>
    <cellStyle name="Millares 2 2 47 6" xfId="18986" xr:uid="{69BE3014-D121-40C0-BF3A-00B6360C5925}"/>
    <cellStyle name="Millares 2 2 47 7" xfId="18987" xr:uid="{E8CF4DC4-4365-495D-A504-C3203159FA67}"/>
    <cellStyle name="Millares 2 2 47 8" xfId="18988" xr:uid="{C9FD86F7-8011-4FAB-BCED-821E87D79C3B}"/>
    <cellStyle name="Millares 2 2 47 9" xfId="18989" xr:uid="{9C302329-0C0B-42A9-B278-DA71C293CABB}"/>
    <cellStyle name="Millares 2 2 47_Hoja1" xfId="18990" xr:uid="{B2829BCC-DC04-439A-926C-830C68709191}"/>
    <cellStyle name="Millares 2 2 48" xfId="18991" xr:uid="{DE77D411-A4DC-4E42-9255-8CA6A4DC5EE8}"/>
    <cellStyle name="Millares 2 2 49" xfId="18992" xr:uid="{D0A9D72F-1511-489F-A895-71D3996C693E}"/>
    <cellStyle name="Millares 2 2 5" xfId="18993" xr:uid="{EC75B7DA-841D-4C6C-B409-C005A9BD2CC9}"/>
    <cellStyle name="Millares 2 2 5 10" xfId="18994" xr:uid="{43034160-66C5-4197-9D7F-B4241736FBE8}"/>
    <cellStyle name="Millares 2 2 5 11" xfId="18995" xr:uid="{9A3B60A7-0756-4148-9315-EEC5AAB68ED0}"/>
    <cellStyle name="Millares 2 2 5 12" xfId="18996" xr:uid="{8AFBDE63-5D4F-4BFA-912C-4ADB47FBE6B9}"/>
    <cellStyle name="Millares 2 2 5 13" xfId="18997" xr:uid="{229684A9-F67F-4149-A01A-F21BDB5109FD}"/>
    <cellStyle name="Millares 2 2 5 14" xfId="18998" xr:uid="{2F962C4F-BF00-4C2C-A1B4-1B0838BD5C69}"/>
    <cellStyle name="Millares 2 2 5 15" xfId="18999" xr:uid="{9A41902C-5E87-48A4-8198-CCA212EDD014}"/>
    <cellStyle name="Millares 2 2 5 16" xfId="19000" xr:uid="{2E5209E5-C2CC-4C62-B8BA-4632C81D41F2}"/>
    <cellStyle name="Millares 2 2 5 17" xfId="19001" xr:uid="{E49A5D19-83A9-41AA-A0DD-D206A12BF8AA}"/>
    <cellStyle name="Millares 2 2 5 18" xfId="19002" xr:uid="{164D453D-427D-4F8E-9378-8F6712F633B5}"/>
    <cellStyle name="Millares 2 2 5 19" xfId="19003" xr:uid="{52D4BA78-878D-4BF6-BE01-36FB1FA99F54}"/>
    <cellStyle name="Millares 2 2 5 2" xfId="19004" xr:uid="{C104F821-0B9A-4B92-B475-29C321EE2747}"/>
    <cellStyle name="Millares 2 2 5 2 10" xfId="19005" xr:uid="{9106EDEF-1323-445F-BF84-CCB3E90A52D6}"/>
    <cellStyle name="Millares 2 2 5 2 11" xfId="19006" xr:uid="{C0BF068D-B14F-428C-8518-437B393BDBFE}"/>
    <cellStyle name="Millares 2 2 5 2 12" xfId="19007" xr:uid="{8F047B1D-E3BB-4DAC-829E-B765F46CF26B}"/>
    <cellStyle name="Millares 2 2 5 2 13" xfId="19008" xr:uid="{C4732BD4-71AA-4810-89F5-77F3160E9B87}"/>
    <cellStyle name="Millares 2 2 5 2 14" xfId="19009" xr:uid="{CE1F8F9E-CB02-4F12-89F5-B11C68FDC187}"/>
    <cellStyle name="Millares 2 2 5 2 15" xfId="19010" xr:uid="{2E9CA686-5BE2-458C-9A93-310C18C62CF8}"/>
    <cellStyle name="Millares 2 2 5 2 2" xfId="19011" xr:uid="{459E02B5-CB56-4E5F-843B-2273100B0139}"/>
    <cellStyle name="Millares 2 2 5 2 3" xfId="19012" xr:uid="{72F2E75C-523D-4E7F-8F86-42DBDF05E6AA}"/>
    <cellStyle name="Millares 2 2 5 2 4" xfId="19013" xr:uid="{910A7096-A40C-4604-BF9C-67081A92971F}"/>
    <cellStyle name="Millares 2 2 5 2 5" xfId="19014" xr:uid="{B20A0157-6A84-431B-81B1-A937270F768B}"/>
    <cellStyle name="Millares 2 2 5 2 6" xfId="19015" xr:uid="{85304D08-FDC6-47E2-B91B-36467F8202EB}"/>
    <cellStyle name="Millares 2 2 5 2 7" xfId="19016" xr:uid="{0229DC9C-4D68-46CF-9E3B-10BB7A7229F2}"/>
    <cellStyle name="Millares 2 2 5 2 8" xfId="19017" xr:uid="{7F9EB48A-DAAA-42BE-A2AB-2602DF0BCDCF}"/>
    <cellStyle name="Millares 2 2 5 2 9" xfId="19018" xr:uid="{5746D901-AA74-42BC-BA02-89E21C4ACE94}"/>
    <cellStyle name="Millares 2 2 5 2_Hoja1" xfId="19019" xr:uid="{828A5E62-92DD-493B-9DCF-DDD4BF24BB32}"/>
    <cellStyle name="Millares 2 2 5 20" xfId="19020" xr:uid="{387F3BDA-493D-454F-9C72-0AE532EDC153}"/>
    <cellStyle name="Millares 2 2 5 21" xfId="19021" xr:uid="{C3F8AA43-DB79-4709-95E8-A84DF74D1B34}"/>
    <cellStyle name="Millares 2 2 5 22" xfId="19022" xr:uid="{725F5823-0A6F-4C3F-AAB9-7DEA606F188D}"/>
    <cellStyle name="Millares 2 2 5 23" xfId="19023" xr:uid="{DAE94013-5745-4C93-BB1E-7BCBD56CB2BB}"/>
    <cellStyle name="Millares 2 2 5 24" xfId="19024" xr:uid="{4089317C-FF19-452F-8CC9-DB74748DB8D7}"/>
    <cellStyle name="Millares 2 2 5 25" xfId="19025" xr:uid="{4E474E79-0E80-4F59-BDF5-5978955EFA34}"/>
    <cellStyle name="Millares 2 2 5 26" xfId="19026" xr:uid="{56917849-D54C-4279-BB04-16F0D7A9344B}"/>
    <cellStyle name="Millares 2 2 5 27" xfId="19027" xr:uid="{7DC2EB69-952D-4840-8956-BFF32CD52681}"/>
    <cellStyle name="Millares 2 2 5 28" xfId="19028" xr:uid="{BD6CB689-7FF3-49DF-BD92-5D34F31BE0F3}"/>
    <cellStyle name="Millares 2 2 5 29" xfId="19029" xr:uid="{17CEF259-4974-41CD-A007-3E7C3B93158F}"/>
    <cellStyle name="Millares 2 2 5 3" xfId="19030" xr:uid="{F984F03D-FBE2-485D-99F1-E6F4E241DE2C}"/>
    <cellStyle name="Millares 2 2 5 3 10" xfId="19031" xr:uid="{4AF4C33A-272A-4481-B2BF-79701B1AF888}"/>
    <cellStyle name="Millares 2 2 5 3 11" xfId="19032" xr:uid="{65F21901-94E4-4B90-8FE7-AE4EF1A3C66A}"/>
    <cellStyle name="Millares 2 2 5 3 12" xfId="19033" xr:uid="{C6F8B042-6E39-4A36-895A-0276FF647622}"/>
    <cellStyle name="Millares 2 2 5 3 13" xfId="19034" xr:uid="{7324F492-7FC5-4827-9F77-CC13FD7248F2}"/>
    <cellStyle name="Millares 2 2 5 3 14" xfId="19035" xr:uid="{D9BE03E7-EE0B-4AC4-A5BE-189756E194F9}"/>
    <cellStyle name="Millares 2 2 5 3 15" xfId="19036" xr:uid="{C46A95E4-668F-4529-A90D-B682DEE5E6D7}"/>
    <cellStyle name="Millares 2 2 5 3 16" xfId="19037" xr:uid="{54881C25-949E-4C56-83E8-746E28CF8BE2}"/>
    <cellStyle name="Millares 2 2 5 3 17" xfId="19038" xr:uid="{03AD1CCE-0E1F-4931-8550-74D1F6F5709B}"/>
    <cellStyle name="Millares 2 2 5 3 2" xfId="19039" xr:uid="{A81F1AAE-D570-41D5-89FB-C943530E73DA}"/>
    <cellStyle name="Millares 2 2 5 3 3" xfId="19040" xr:uid="{C5820380-EC0A-4FC9-9E18-EDCF7087410C}"/>
    <cellStyle name="Millares 2 2 5 3 4" xfId="19041" xr:uid="{3A8BBD31-D436-4C75-A029-6142FAFC95AF}"/>
    <cellStyle name="Millares 2 2 5 3 5" xfId="19042" xr:uid="{08ED8721-92B2-4FD6-A2C0-34BF370B4FE1}"/>
    <cellStyle name="Millares 2 2 5 3 6" xfId="19043" xr:uid="{C25D6C79-BE7E-4BE8-B4C4-B76E30F107BF}"/>
    <cellStyle name="Millares 2 2 5 3 7" xfId="19044" xr:uid="{370782F5-B5CB-44CB-9486-D4B5941CA11D}"/>
    <cellStyle name="Millares 2 2 5 3 8" xfId="19045" xr:uid="{56AB5A28-C985-4E9B-98EE-F2EF18FCE6AB}"/>
    <cellStyle name="Millares 2 2 5 3 9" xfId="19046" xr:uid="{85F0795B-E5EF-4101-AA60-C2D11AE49011}"/>
    <cellStyle name="Millares 2 2 5 3_Hoja1" xfId="19047" xr:uid="{053A8413-028B-4BEB-93D5-ADB7C924711E}"/>
    <cellStyle name="Millares 2 2 5 30" xfId="19048" xr:uid="{01D25955-9E0D-442B-9EC1-50CD4F84A4BE}"/>
    <cellStyle name="Millares 2 2 5 31" xfId="19049" xr:uid="{CE719683-1695-40CA-9243-28ED5EF1615D}"/>
    <cellStyle name="Millares 2 2 5 4" xfId="19050" xr:uid="{9AB15D75-D2D6-459B-9330-6A7E15E4A5BC}"/>
    <cellStyle name="Millares 2 2 5 4 10" xfId="19051" xr:uid="{FF07407E-C7BC-4FBC-ADB1-42489EA1CF94}"/>
    <cellStyle name="Millares 2 2 5 4 11" xfId="19052" xr:uid="{629B3531-B4B1-408D-AC05-F98BA1913535}"/>
    <cellStyle name="Millares 2 2 5 4 12" xfId="19053" xr:uid="{42A25832-A227-4DC6-BC4F-3B53A4EA130A}"/>
    <cellStyle name="Millares 2 2 5 4 13" xfId="19054" xr:uid="{D2911B99-E6D8-4BA3-88A7-58A252BB7E5B}"/>
    <cellStyle name="Millares 2 2 5 4 14" xfId="19055" xr:uid="{189853FE-CABC-46AB-A960-2BB95C865FCB}"/>
    <cellStyle name="Millares 2 2 5 4 15" xfId="19056" xr:uid="{9E2FC55B-F80A-401F-AB17-6E4EEF98720D}"/>
    <cellStyle name="Millares 2 2 5 4 16" xfId="19057" xr:uid="{D2DDCD10-719E-4ED1-BC98-7D3F9E4ACF97}"/>
    <cellStyle name="Millares 2 2 5 4 17" xfId="19058" xr:uid="{10F52686-FF15-4FCA-A7C0-416283C42603}"/>
    <cellStyle name="Millares 2 2 5 4 2" xfId="19059" xr:uid="{6D45033F-E77D-4BAB-885F-CC45897BD713}"/>
    <cellStyle name="Millares 2 2 5 4 3" xfId="19060" xr:uid="{EAE50332-611E-4D40-ADF6-97CA8288B5A7}"/>
    <cellStyle name="Millares 2 2 5 4 4" xfId="19061" xr:uid="{8F36736E-7405-40FF-9CAC-0130384D4FAE}"/>
    <cellStyle name="Millares 2 2 5 4 5" xfId="19062" xr:uid="{F9966478-FBF7-4663-81E0-D2651C064B4F}"/>
    <cellStyle name="Millares 2 2 5 4 6" xfId="19063" xr:uid="{2B3C162A-4CD3-40D7-BDF3-7B10737DCB60}"/>
    <cellStyle name="Millares 2 2 5 4 7" xfId="19064" xr:uid="{EBCDCBCD-353F-4BA8-8BB9-8552B0A73E72}"/>
    <cellStyle name="Millares 2 2 5 4 8" xfId="19065" xr:uid="{CB0784DB-CC6A-4E1C-A681-DA2C84A777F1}"/>
    <cellStyle name="Millares 2 2 5 4 9" xfId="19066" xr:uid="{42F42AF7-E178-41A1-986A-C8121E1CBBEA}"/>
    <cellStyle name="Millares 2 2 5 4_Hoja1" xfId="19067" xr:uid="{8E876850-F193-481B-AA91-D3C471719699}"/>
    <cellStyle name="Millares 2 2 5 5" xfId="19068" xr:uid="{D0833CDC-4E22-4B0E-87A9-41B94C4E17E6}"/>
    <cellStyle name="Millares 2 2 5 5 10" xfId="19069" xr:uid="{AF15C031-FD10-4BB7-B809-22D688BF014D}"/>
    <cellStyle name="Millares 2 2 5 5 11" xfId="19070" xr:uid="{652C5307-7DDA-442B-AA3B-0D5040504585}"/>
    <cellStyle name="Millares 2 2 5 5 12" xfId="19071" xr:uid="{1DCF10F4-6B0C-48E0-8903-F340B888A40B}"/>
    <cellStyle name="Millares 2 2 5 5 13" xfId="19072" xr:uid="{DAE0A5C6-036A-451F-AFF2-01DBBE686F6D}"/>
    <cellStyle name="Millares 2 2 5 5 14" xfId="19073" xr:uid="{F6B6EF5E-C6B2-4194-9C05-3588D6AF8AFC}"/>
    <cellStyle name="Millares 2 2 5 5 15" xfId="19074" xr:uid="{5F482737-5BB6-43E2-BDF3-488DDAD9E503}"/>
    <cellStyle name="Millares 2 2 5 5 16" xfId="19075" xr:uid="{148CC67C-8E2F-4BF0-BD0B-02A645D5D5CE}"/>
    <cellStyle name="Millares 2 2 5 5 17" xfId="19076" xr:uid="{307B59AF-1CC0-40E5-BE0A-F2D292778464}"/>
    <cellStyle name="Millares 2 2 5 5 2" xfId="19077" xr:uid="{03DD8E74-CABA-41F5-84D8-5F2F289017AF}"/>
    <cellStyle name="Millares 2 2 5 5 3" xfId="19078" xr:uid="{43766679-E44A-4D0E-BA67-E700374FED6B}"/>
    <cellStyle name="Millares 2 2 5 5 4" xfId="19079" xr:uid="{2B28DD58-E5DC-4184-93D7-B7D6ECCA6FE7}"/>
    <cellStyle name="Millares 2 2 5 5 5" xfId="19080" xr:uid="{A4503422-14C4-4E4F-8B11-DABE2A00ED9D}"/>
    <cellStyle name="Millares 2 2 5 5 6" xfId="19081" xr:uid="{2D955204-BAB5-4101-9E02-E263E6F46874}"/>
    <cellStyle name="Millares 2 2 5 5 7" xfId="19082" xr:uid="{253BF94F-D371-4C4F-9DDB-7863183DC965}"/>
    <cellStyle name="Millares 2 2 5 5 8" xfId="19083" xr:uid="{CAEA3AB4-6968-4242-A3DC-3C91C0E9801A}"/>
    <cellStyle name="Millares 2 2 5 5 9" xfId="19084" xr:uid="{F8597615-F549-4D90-99B8-5BFE2CB48616}"/>
    <cellStyle name="Millares 2 2 5 5_Hoja1" xfId="19085" xr:uid="{4E0C2AD5-8E27-47DE-ABF8-D3F87AF1DFB5}"/>
    <cellStyle name="Millares 2 2 5 6" xfId="19086" xr:uid="{C4467472-F68A-4FA7-B2FE-0EFD45D5EE62}"/>
    <cellStyle name="Millares 2 2 5 6 10" xfId="19087" xr:uid="{4A2E6AF9-A4D9-41EC-9137-98F399043F43}"/>
    <cellStyle name="Millares 2 2 5 6 11" xfId="19088" xr:uid="{87D4AB48-523D-4F87-A1A3-91CE40D722F2}"/>
    <cellStyle name="Millares 2 2 5 6 12" xfId="19089" xr:uid="{0DB3FC2F-D209-420F-ACE0-2667C21F478A}"/>
    <cellStyle name="Millares 2 2 5 6 13" xfId="19090" xr:uid="{F6EEEFD6-C80F-4FF6-B7EE-C352ADEF94C9}"/>
    <cellStyle name="Millares 2 2 5 6 14" xfId="19091" xr:uid="{AC988840-971C-4E50-AB0A-DFEF0953E8AA}"/>
    <cellStyle name="Millares 2 2 5 6 15" xfId="19092" xr:uid="{84F2CF0A-8B4A-4E39-A754-B8D1D1920E81}"/>
    <cellStyle name="Millares 2 2 5 6 16" xfId="19093" xr:uid="{AE191412-CE8A-4BFB-AEEA-5804664D570A}"/>
    <cellStyle name="Millares 2 2 5 6 17" xfId="19094" xr:uid="{44EFC1FF-30C4-47DA-ACF4-E40B2F45BB67}"/>
    <cellStyle name="Millares 2 2 5 6 2" xfId="19095" xr:uid="{747DF3B5-140F-482E-A002-A637C53FFA82}"/>
    <cellStyle name="Millares 2 2 5 6 3" xfId="19096" xr:uid="{6843AE71-3B14-487B-A2E4-86CA30205876}"/>
    <cellStyle name="Millares 2 2 5 6 4" xfId="19097" xr:uid="{0D004406-A415-4342-B9B6-FEA59153407D}"/>
    <cellStyle name="Millares 2 2 5 6 5" xfId="19098" xr:uid="{6D001ED0-B413-4489-8AC5-49BB1F31E14A}"/>
    <cellStyle name="Millares 2 2 5 6 6" xfId="19099" xr:uid="{FC2481D9-8230-4954-A4FB-7CCC2A9202A2}"/>
    <cellStyle name="Millares 2 2 5 6 7" xfId="19100" xr:uid="{5CC94521-3852-45E7-A6ED-04A05D6C7DCC}"/>
    <cellStyle name="Millares 2 2 5 6 8" xfId="19101" xr:uid="{2F1A82D6-3EF6-4D1B-9B8D-A9D3905AD7C8}"/>
    <cellStyle name="Millares 2 2 5 6 9" xfId="19102" xr:uid="{6250B918-F9B4-4E77-8066-9AE3D5EF6BCB}"/>
    <cellStyle name="Millares 2 2 5 6_Hoja1" xfId="19103" xr:uid="{6D25B472-0885-4DD8-BA76-094D2C8B9449}"/>
    <cellStyle name="Millares 2 2 5 7" xfId="19104" xr:uid="{4E2CF323-FFC8-4F37-A7E1-3D188BB6BE2E}"/>
    <cellStyle name="Millares 2 2 5 7 10" xfId="19105" xr:uid="{B9C34983-CE5B-4FAC-946A-B2B7E2AC5878}"/>
    <cellStyle name="Millares 2 2 5 7 11" xfId="19106" xr:uid="{462B4D4B-CB34-4BD7-88CF-C46E26645EAA}"/>
    <cellStyle name="Millares 2 2 5 7 12" xfId="19107" xr:uid="{9BFDF7CD-6EF9-44B7-9451-C6137A62F2B9}"/>
    <cellStyle name="Millares 2 2 5 7 13" xfId="19108" xr:uid="{ABC53944-B978-47FD-B57B-B284F9F69979}"/>
    <cellStyle name="Millares 2 2 5 7 14" xfId="19109" xr:uid="{16ECC4DF-6F9F-47C3-8F6A-B6628B517743}"/>
    <cellStyle name="Millares 2 2 5 7 15" xfId="19110" xr:uid="{507A59AE-6945-4D06-8DF6-D4D15CB8F430}"/>
    <cellStyle name="Millares 2 2 5 7 16" xfId="19111" xr:uid="{2FCD9774-40E6-4C93-8B81-E234C91D7461}"/>
    <cellStyle name="Millares 2 2 5 7 17" xfId="19112" xr:uid="{3E24E928-8B44-446E-8C05-8CEC0AE813BB}"/>
    <cellStyle name="Millares 2 2 5 7 2" xfId="19113" xr:uid="{1A6B99F9-4A01-40E4-B18D-F579E4FEBFDB}"/>
    <cellStyle name="Millares 2 2 5 7 3" xfId="19114" xr:uid="{54E79B3F-5C4B-497F-BE2E-6C7A1697D75C}"/>
    <cellStyle name="Millares 2 2 5 7 4" xfId="19115" xr:uid="{508D5F3A-D77F-40E5-815B-B353D7019385}"/>
    <cellStyle name="Millares 2 2 5 7 5" xfId="19116" xr:uid="{6480ECF5-CA7D-4476-A58B-1E9FBB303425}"/>
    <cellStyle name="Millares 2 2 5 7 6" xfId="19117" xr:uid="{D9D80120-0FD3-415E-8AD0-CE171FCBCF5D}"/>
    <cellStyle name="Millares 2 2 5 7 7" xfId="19118" xr:uid="{6465B6E7-E082-442A-B03E-E3E68EFA1B7B}"/>
    <cellStyle name="Millares 2 2 5 7 8" xfId="19119" xr:uid="{BB7F41DF-B0E7-4B7A-9D85-0A6CA815C232}"/>
    <cellStyle name="Millares 2 2 5 7 9" xfId="19120" xr:uid="{047D1FC8-B40F-43FA-9D99-44B0F7E36AA9}"/>
    <cellStyle name="Millares 2 2 5 7_Hoja1" xfId="19121" xr:uid="{BDE73EE2-DA27-4F8F-A4CC-0B1E3A5B0820}"/>
    <cellStyle name="Millares 2 2 5 8" xfId="19122" xr:uid="{64AAA75A-91B3-4DAE-8CBF-6B492D8EAE7A}"/>
    <cellStyle name="Millares 2 2 5 8 10" xfId="19123" xr:uid="{FE74B15E-74FF-4A39-94E9-99AFBF3CAD9E}"/>
    <cellStyle name="Millares 2 2 5 8 11" xfId="19124" xr:uid="{3B42A529-97D4-4ABE-A611-F6EAA09C9750}"/>
    <cellStyle name="Millares 2 2 5 8 12" xfId="19125" xr:uid="{835308E1-08B6-46AA-B4D7-716774702E62}"/>
    <cellStyle name="Millares 2 2 5 8 13" xfId="19126" xr:uid="{B347C16A-1FD8-4AA7-ADDD-7F7F8C3B08AE}"/>
    <cellStyle name="Millares 2 2 5 8 14" xfId="19127" xr:uid="{8B08121A-60ED-46C4-A80C-4C23EE96C1BF}"/>
    <cellStyle name="Millares 2 2 5 8 15" xfId="19128" xr:uid="{E2B187AC-1D69-4799-A97C-018DD7D19B9A}"/>
    <cellStyle name="Millares 2 2 5 8 16" xfId="19129" xr:uid="{9F7172C9-9831-4D34-93DA-28E590672772}"/>
    <cellStyle name="Millares 2 2 5 8 17" xfId="19130" xr:uid="{3D173782-9E09-4B45-95BF-F18A71042B6D}"/>
    <cellStyle name="Millares 2 2 5 8 2" xfId="19131" xr:uid="{6B573E1E-FC26-4E72-83CA-3535A12E5930}"/>
    <cellStyle name="Millares 2 2 5 8 3" xfId="19132" xr:uid="{7134D4F1-69F4-4F92-9C33-3028F7A859EF}"/>
    <cellStyle name="Millares 2 2 5 8 4" xfId="19133" xr:uid="{8910F1C8-A7A8-4B09-9C65-3BBB2A3B51E7}"/>
    <cellStyle name="Millares 2 2 5 8 5" xfId="19134" xr:uid="{256036F8-FF91-4C59-AA40-67170BDA4864}"/>
    <cellStyle name="Millares 2 2 5 8 6" xfId="19135" xr:uid="{F14D6B7F-4B56-4CD2-BFC0-7374E9BCE2E6}"/>
    <cellStyle name="Millares 2 2 5 8 7" xfId="19136" xr:uid="{BC9DE2CF-9715-4610-B94E-72D104CC4034}"/>
    <cellStyle name="Millares 2 2 5 8 8" xfId="19137" xr:uid="{98FE42B1-C01F-4D86-A7B1-3AC856900C75}"/>
    <cellStyle name="Millares 2 2 5 8 9" xfId="19138" xr:uid="{5273702A-45D0-49AF-8764-37DE1C8B7216}"/>
    <cellStyle name="Millares 2 2 5 8_Hoja1" xfId="19139" xr:uid="{ABECFE49-CE07-417C-9C6F-7750078DA8F2}"/>
    <cellStyle name="Millares 2 2 5 9" xfId="19140" xr:uid="{C2F15D5E-8A62-4961-9852-6B66F14AD7B6}"/>
    <cellStyle name="Millares 2 2 5 9 2" xfId="19141" xr:uid="{23DC53A8-271F-477E-B187-29A570D66A40}"/>
    <cellStyle name="Millares 2 2 5 9_Hoja1" xfId="19142" xr:uid="{D2A24CC6-5DD4-4BDC-86EE-8584319FBD61}"/>
    <cellStyle name="Millares 2 2 5_Hoja1" xfId="19143" xr:uid="{8E61C7D3-53FA-4621-80F4-4AF215A498D8}"/>
    <cellStyle name="Millares 2 2 50" xfId="19144" xr:uid="{8E2EB117-6BF5-4E7C-8CBF-6C827A4D5667}"/>
    <cellStyle name="Millares 2 2 51" xfId="19145" xr:uid="{DF644269-33DD-4668-97EF-20940E21B0E1}"/>
    <cellStyle name="Millares 2 2 52" xfId="19146" xr:uid="{ECC6CE3D-B0D0-4B3F-93D8-308BA9FA81AF}"/>
    <cellStyle name="Millares 2 2 53" xfId="19147" xr:uid="{7AC80425-A728-45BD-A32A-7223754858B3}"/>
    <cellStyle name="Millares 2 2 54" xfId="19148" xr:uid="{6240157F-021B-4837-A26A-7DBC12DC5C48}"/>
    <cellStyle name="Millares 2 2 55" xfId="19149" xr:uid="{81B651AE-F898-4C20-9715-0F9305413BD2}"/>
    <cellStyle name="Millares 2 2 56" xfId="19150" xr:uid="{A863BE6B-A28E-4108-8533-D607237DC17C}"/>
    <cellStyle name="Millares 2 2 57" xfId="19151" xr:uid="{3E4FB371-2B25-4163-B7A1-F5C56F2CF6F4}"/>
    <cellStyle name="Millares 2 2 58" xfId="19152" xr:uid="{4568BAB3-277F-42FD-A480-6D30739C0B39}"/>
    <cellStyle name="Millares 2 2 59" xfId="19153" xr:uid="{4347BE5E-31F8-401D-9E49-70E5F4ACAF41}"/>
    <cellStyle name="Millares 2 2 6" xfId="19154" xr:uid="{AC8804C2-7827-486B-B018-78ED88451427}"/>
    <cellStyle name="Millares 2 2 6 10" xfId="19155" xr:uid="{E6BA3868-8505-4BDB-AB60-B5E2B9DA745B}"/>
    <cellStyle name="Millares 2 2 6 11" xfId="19156" xr:uid="{EEB621E2-1EFC-4E98-B14D-E30C009155A6}"/>
    <cellStyle name="Millares 2 2 6 12" xfId="19157" xr:uid="{9A6F69D8-1346-4391-95C1-8FF0E5FD8ED0}"/>
    <cellStyle name="Millares 2 2 6 13" xfId="19158" xr:uid="{413C0DE9-CABE-43A4-B369-6BF2FD536DF8}"/>
    <cellStyle name="Millares 2 2 6 14" xfId="19159" xr:uid="{3C968869-E3BC-4EAC-AE6E-799B015B6C62}"/>
    <cellStyle name="Millares 2 2 6 15" xfId="19160" xr:uid="{EFF9DA1A-6280-4CAA-978C-BF0422627257}"/>
    <cellStyle name="Millares 2 2 6 16" xfId="19161" xr:uid="{E1107208-4BE5-4134-A026-3722835A2BCF}"/>
    <cellStyle name="Millares 2 2 6 17" xfId="19162" xr:uid="{93D8AAB8-B983-483E-ABDB-285D894727C0}"/>
    <cellStyle name="Millares 2 2 6 18" xfId="19163" xr:uid="{A44058D9-BDB7-4BC1-9596-433E4C661662}"/>
    <cellStyle name="Millares 2 2 6 19" xfId="19164" xr:uid="{50CC52E3-A238-416D-8DFF-6AF83919CA6A}"/>
    <cellStyle name="Millares 2 2 6 2" xfId="19165" xr:uid="{C526A764-BB36-4588-94EA-83042AE506C7}"/>
    <cellStyle name="Millares 2 2 6 2 10" xfId="19166" xr:uid="{464F2CC5-AF03-471F-8F72-B2DF777A71B8}"/>
    <cellStyle name="Millares 2 2 6 2 11" xfId="19167" xr:uid="{F5024365-D91E-4170-A5BA-9921450206A9}"/>
    <cellStyle name="Millares 2 2 6 2 12" xfId="19168" xr:uid="{7A3091BE-E48B-482F-9601-594D839366A0}"/>
    <cellStyle name="Millares 2 2 6 2 13" xfId="19169" xr:uid="{22F0D19A-FC39-483D-9835-A7D973DDB97D}"/>
    <cellStyle name="Millares 2 2 6 2 14" xfId="19170" xr:uid="{D7690C8B-C29E-4FF5-8968-221EE0EEBE11}"/>
    <cellStyle name="Millares 2 2 6 2 15" xfId="19171" xr:uid="{9F781C89-790C-4D3D-8426-C34AA0AA2B08}"/>
    <cellStyle name="Millares 2 2 6 2 2" xfId="19172" xr:uid="{C2316AF7-7569-4FC6-9CE8-F3A26A5B77CA}"/>
    <cellStyle name="Millares 2 2 6 2 3" xfId="19173" xr:uid="{42A7C4AE-261A-43C3-93F3-AA4B1FE7AFD0}"/>
    <cellStyle name="Millares 2 2 6 2 4" xfId="19174" xr:uid="{0BAE98DF-04A3-4FE2-94E9-67CED8A0C049}"/>
    <cellStyle name="Millares 2 2 6 2 5" xfId="19175" xr:uid="{5521949D-D9AD-452A-B5DB-D175E58CF73C}"/>
    <cellStyle name="Millares 2 2 6 2 6" xfId="19176" xr:uid="{E6AF3669-2810-47F3-B3BE-0CDEF463135F}"/>
    <cellStyle name="Millares 2 2 6 2 7" xfId="19177" xr:uid="{B5EAC04F-04E5-442E-8DCA-AB8FA6F93E13}"/>
    <cellStyle name="Millares 2 2 6 2 8" xfId="19178" xr:uid="{6F23DA06-6E3C-481A-B1A6-BE0C0E31F0DB}"/>
    <cellStyle name="Millares 2 2 6 2 9" xfId="19179" xr:uid="{129B93DD-36E7-490F-A72D-5DBB327FB656}"/>
    <cellStyle name="Millares 2 2 6 2_Hoja1" xfId="19180" xr:uid="{2B95808E-85A1-46C6-B40B-FCB82D8806F7}"/>
    <cellStyle name="Millares 2 2 6 20" xfId="19181" xr:uid="{E82D5636-B00A-4F53-9100-3A5D7DBE6DC8}"/>
    <cellStyle name="Millares 2 2 6 21" xfId="19182" xr:uid="{8404E3AD-CCBC-4687-9A10-56018EB63D4E}"/>
    <cellStyle name="Millares 2 2 6 22" xfId="19183" xr:uid="{B82387EB-0DDC-4EFA-AB42-7D3F651FDFC6}"/>
    <cellStyle name="Millares 2 2 6 23" xfId="19184" xr:uid="{2F213EF2-B749-4A0C-AA7F-9FC712984EED}"/>
    <cellStyle name="Millares 2 2 6 24" xfId="19185" xr:uid="{5A55921E-57F8-4386-8955-F7BAED5CA03A}"/>
    <cellStyle name="Millares 2 2 6 25" xfId="19186" xr:uid="{8F1EDF0F-6DBE-4E6A-992C-8521C54355DC}"/>
    <cellStyle name="Millares 2 2 6 26" xfId="19187" xr:uid="{51AB4CFE-6FB6-485A-895D-AFDE6B7C65A4}"/>
    <cellStyle name="Millares 2 2 6 27" xfId="19188" xr:uid="{9DE04A53-EC84-4887-8C36-3FBB8BFD9CC7}"/>
    <cellStyle name="Millares 2 2 6 28" xfId="19189" xr:uid="{2EC103D6-C7BD-4708-B188-00F06DB2A462}"/>
    <cellStyle name="Millares 2 2 6 29" xfId="19190" xr:uid="{6072E59F-335E-4795-9E21-67CF9CA139ED}"/>
    <cellStyle name="Millares 2 2 6 3" xfId="19191" xr:uid="{CB316B99-5E6B-4F5D-B315-88FD98C0B704}"/>
    <cellStyle name="Millares 2 2 6 3 10" xfId="19192" xr:uid="{78CD87C2-3CB6-4413-A57F-4A25FDA17A03}"/>
    <cellStyle name="Millares 2 2 6 3 11" xfId="19193" xr:uid="{F17529B3-52E8-4A23-8ED7-BC0FB0EA4B75}"/>
    <cellStyle name="Millares 2 2 6 3 12" xfId="19194" xr:uid="{91C8B07C-79BD-444B-8A73-14064B8521B9}"/>
    <cellStyle name="Millares 2 2 6 3 13" xfId="19195" xr:uid="{5F82D337-E0C8-4154-8643-7C79EFB990D2}"/>
    <cellStyle name="Millares 2 2 6 3 14" xfId="19196" xr:uid="{87576E6E-6B53-4418-BD3F-3824E1A6C0F3}"/>
    <cellStyle name="Millares 2 2 6 3 15" xfId="19197" xr:uid="{9CA016A3-7679-4A85-B8A5-1C013FF610C8}"/>
    <cellStyle name="Millares 2 2 6 3 16" xfId="19198" xr:uid="{54445956-7EED-41FB-814B-9084C8DC8F83}"/>
    <cellStyle name="Millares 2 2 6 3 17" xfId="19199" xr:uid="{43964EB0-A323-4F7C-946C-1ECCC66F5AAC}"/>
    <cellStyle name="Millares 2 2 6 3 2" xfId="19200" xr:uid="{1A1B5C8F-7BF0-4921-BF96-8105D456033A}"/>
    <cellStyle name="Millares 2 2 6 3 3" xfId="19201" xr:uid="{84DFC994-5A87-4D4E-B73A-CDFB9FFEE169}"/>
    <cellStyle name="Millares 2 2 6 3 4" xfId="19202" xr:uid="{FE02C251-C50C-48E9-831C-0B2F46A536ED}"/>
    <cellStyle name="Millares 2 2 6 3 5" xfId="19203" xr:uid="{6A5FF7DE-F074-4A28-B24D-6596930BC4A4}"/>
    <cellStyle name="Millares 2 2 6 3 6" xfId="19204" xr:uid="{B49E7CE1-61A4-4000-9D3B-AAD12FBFF1F9}"/>
    <cellStyle name="Millares 2 2 6 3 7" xfId="19205" xr:uid="{1E44BB0D-B3CB-42C6-BD4B-5C5D439B4AE6}"/>
    <cellStyle name="Millares 2 2 6 3 8" xfId="19206" xr:uid="{3150D0D0-D890-4437-9BA5-5EA337925DED}"/>
    <cellStyle name="Millares 2 2 6 3 9" xfId="19207" xr:uid="{9F976455-A107-4541-8C63-D5A0BCD8086C}"/>
    <cellStyle name="Millares 2 2 6 3_Hoja1" xfId="19208" xr:uid="{3337384D-AA71-4C33-BEE0-8D378B10C264}"/>
    <cellStyle name="Millares 2 2 6 30" xfId="19209" xr:uid="{624A3F35-138A-4665-84FA-58CE2392685F}"/>
    <cellStyle name="Millares 2 2 6 31" xfId="19210" xr:uid="{4340AB07-6FD6-4241-87EB-0DBB21E3672E}"/>
    <cellStyle name="Millares 2 2 6 4" xfId="19211" xr:uid="{22481C69-637A-456A-B24F-5D434B80AAE2}"/>
    <cellStyle name="Millares 2 2 6 4 10" xfId="19212" xr:uid="{31CD5B7C-91C0-454F-8302-3F162953D1F2}"/>
    <cellStyle name="Millares 2 2 6 4 11" xfId="19213" xr:uid="{7B496CA9-0D34-4BF8-B2A8-156A5E2BAE15}"/>
    <cellStyle name="Millares 2 2 6 4 12" xfId="19214" xr:uid="{C8BC5A08-C605-4CD7-A02D-CD5CEE128024}"/>
    <cellStyle name="Millares 2 2 6 4 13" xfId="19215" xr:uid="{9EE47C18-CD3B-4513-A307-9D4BFB3010AA}"/>
    <cellStyle name="Millares 2 2 6 4 14" xfId="19216" xr:uid="{2A48212A-F806-483B-9848-5DA4CBB2B785}"/>
    <cellStyle name="Millares 2 2 6 4 15" xfId="19217" xr:uid="{C143BDDF-8A97-4140-A896-9E765ECD4FE1}"/>
    <cellStyle name="Millares 2 2 6 4 16" xfId="19218" xr:uid="{1FA02D4C-E2A7-4AFB-8256-7390D41DE35B}"/>
    <cellStyle name="Millares 2 2 6 4 17" xfId="19219" xr:uid="{C75E3CA5-5834-4B16-BDC1-36C70CEDB297}"/>
    <cellStyle name="Millares 2 2 6 4 2" xfId="19220" xr:uid="{6D9D5873-8615-4CD3-9DDD-70DDAB1DF97E}"/>
    <cellStyle name="Millares 2 2 6 4 3" xfId="19221" xr:uid="{2CB93408-4C77-41FA-BF89-A32A3E47E6CC}"/>
    <cellStyle name="Millares 2 2 6 4 4" xfId="19222" xr:uid="{4201E5C0-81CF-45DE-ACD7-4650161DC16C}"/>
    <cellStyle name="Millares 2 2 6 4 5" xfId="19223" xr:uid="{195DECA5-CF86-4FA5-8BE0-030E93598E9B}"/>
    <cellStyle name="Millares 2 2 6 4 6" xfId="19224" xr:uid="{AA1C8BAE-D4F5-46BF-ACB0-53AFCB09B868}"/>
    <cellStyle name="Millares 2 2 6 4 7" xfId="19225" xr:uid="{2699AAB6-F7AE-487E-A6DD-C25107B2E543}"/>
    <cellStyle name="Millares 2 2 6 4 8" xfId="19226" xr:uid="{773C204F-8F37-4E85-99D1-681266A20E3D}"/>
    <cellStyle name="Millares 2 2 6 4 9" xfId="19227" xr:uid="{E756CFF0-7CCA-4875-BC46-AA2721B6CB6A}"/>
    <cellStyle name="Millares 2 2 6 4_Hoja1" xfId="19228" xr:uid="{2EC80FC3-405C-4044-B08E-B305C3396E10}"/>
    <cellStyle name="Millares 2 2 6 5" xfId="19229" xr:uid="{D116F0BB-F41B-459F-8812-2592D8746E26}"/>
    <cellStyle name="Millares 2 2 6 5 10" xfId="19230" xr:uid="{85EC0EAC-1AC2-41B5-9EE0-01CF4BD308A4}"/>
    <cellStyle name="Millares 2 2 6 5 11" xfId="19231" xr:uid="{15DF51D3-1029-4E15-88D1-8856D35B69B9}"/>
    <cellStyle name="Millares 2 2 6 5 12" xfId="19232" xr:uid="{95CF4F0A-032C-4D54-A1E1-BF34B2E2585D}"/>
    <cellStyle name="Millares 2 2 6 5 13" xfId="19233" xr:uid="{2A38F6B2-5C6C-457B-BA16-CA4DD155E6C1}"/>
    <cellStyle name="Millares 2 2 6 5 14" xfId="19234" xr:uid="{62979CC3-B523-4A08-AAB6-E33076ACCBAF}"/>
    <cellStyle name="Millares 2 2 6 5 15" xfId="19235" xr:uid="{66D00DF8-51A4-42FE-82E6-1BAD1E6E9F14}"/>
    <cellStyle name="Millares 2 2 6 5 16" xfId="19236" xr:uid="{527AD69E-E68B-418B-8A23-68A8892AE31F}"/>
    <cellStyle name="Millares 2 2 6 5 17" xfId="19237" xr:uid="{D4DF61FC-CD2F-448B-A46B-AF1F2C5D2C60}"/>
    <cellStyle name="Millares 2 2 6 5 2" xfId="19238" xr:uid="{BF641EE2-0B44-43A9-A3A5-719CE27A10E3}"/>
    <cellStyle name="Millares 2 2 6 5 3" xfId="19239" xr:uid="{AA28A16A-1A14-4B28-AFCD-20FB5F640793}"/>
    <cellStyle name="Millares 2 2 6 5 4" xfId="19240" xr:uid="{00F035DA-4123-4599-AB90-7DC16DF22706}"/>
    <cellStyle name="Millares 2 2 6 5 5" xfId="19241" xr:uid="{E15CCB08-669C-4DEE-80F6-DF2941A1534D}"/>
    <cellStyle name="Millares 2 2 6 5 6" xfId="19242" xr:uid="{CA3C940D-D970-4F68-AA47-6437A24E34E4}"/>
    <cellStyle name="Millares 2 2 6 5 7" xfId="19243" xr:uid="{EFA409EE-67DC-44ED-83E8-5319D3FE3BED}"/>
    <cellStyle name="Millares 2 2 6 5 8" xfId="19244" xr:uid="{6C37C50B-02EE-4946-B0F1-FAE075D750A4}"/>
    <cellStyle name="Millares 2 2 6 5 9" xfId="19245" xr:uid="{B9CC8353-00CA-4422-B120-3A108DB82440}"/>
    <cellStyle name="Millares 2 2 6 5_Hoja1" xfId="19246" xr:uid="{810A04A0-79E1-4C36-A684-98676AC7123A}"/>
    <cellStyle name="Millares 2 2 6 6" xfId="19247" xr:uid="{694E5143-24BE-4C04-908B-31BAE5AC086C}"/>
    <cellStyle name="Millares 2 2 6 6 10" xfId="19248" xr:uid="{473E5D71-CAF3-496F-A556-AE357672E9D1}"/>
    <cellStyle name="Millares 2 2 6 6 11" xfId="19249" xr:uid="{E7908DA6-B67C-4F40-B136-2DE94955B3BE}"/>
    <cellStyle name="Millares 2 2 6 6 12" xfId="19250" xr:uid="{41B647D6-9378-4FEE-866D-2E91470E19F6}"/>
    <cellStyle name="Millares 2 2 6 6 13" xfId="19251" xr:uid="{38FFDC3F-28D2-4A7B-8F74-F982F5650B16}"/>
    <cellStyle name="Millares 2 2 6 6 14" xfId="19252" xr:uid="{E7364A6A-1BE5-4617-890A-A85A42A52BDB}"/>
    <cellStyle name="Millares 2 2 6 6 15" xfId="19253" xr:uid="{C03C4F61-EEAD-4ACD-AFD5-4F3F258BFA35}"/>
    <cellStyle name="Millares 2 2 6 6 16" xfId="19254" xr:uid="{7878E189-F251-4964-8D5F-F73FCE5F91B0}"/>
    <cellStyle name="Millares 2 2 6 6 17" xfId="19255" xr:uid="{1736B4D9-9156-4D44-8321-80E40766DDBA}"/>
    <cellStyle name="Millares 2 2 6 6 2" xfId="19256" xr:uid="{58D55F8E-A501-4BC9-A041-DF4A3421E910}"/>
    <cellStyle name="Millares 2 2 6 6 3" xfId="19257" xr:uid="{D7D33379-CB6E-45F9-9C8C-58B2041725FC}"/>
    <cellStyle name="Millares 2 2 6 6 4" xfId="19258" xr:uid="{9760C3AB-E8BB-4B1B-8D7B-0FAD90BDB206}"/>
    <cellStyle name="Millares 2 2 6 6 5" xfId="19259" xr:uid="{1CDCF2D2-28A7-4097-8699-8F0FD2738344}"/>
    <cellStyle name="Millares 2 2 6 6 6" xfId="19260" xr:uid="{750B331A-EF44-402A-9E3D-3CBDA1DA676B}"/>
    <cellStyle name="Millares 2 2 6 6 7" xfId="19261" xr:uid="{7E8E2BDA-B654-41C7-8E8F-EC0914A5E66F}"/>
    <cellStyle name="Millares 2 2 6 6 8" xfId="19262" xr:uid="{52FB4953-3CAC-4952-86AE-4C6C8FB69B30}"/>
    <cellStyle name="Millares 2 2 6 6 9" xfId="19263" xr:uid="{D65C36FA-62FC-495F-A346-B499F305F33B}"/>
    <cellStyle name="Millares 2 2 6 6_Hoja1" xfId="19264" xr:uid="{006A4E3E-F657-430E-B420-5F867F210995}"/>
    <cellStyle name="Millares 2 2 6 7" xfId="19265" xr:uid="{B7E48202-04BC-42A2-88A6-AEDCA9F6BD05}"/>
    <cellStyle name="Millares 2 2 6 7 10" xfId="19266" xr:uid="{E9138380-E5D0-4F60-8B8B-BAFB454CD7A6}"/>
    <cellStyle name="Millares 2 2 6 7 11" xfId="19267" xr:uid="{2BC941B9-C0E1-4715-83C8-25BF70B45F28}"/>
    <cellStyle name="Millares 2 2 6 7 12" xfId="19268" xr:uid="{A5F074BB-68D1-46A8-90D1-1E3F601DD89A}"/>
    <cellStyle name="Millares 2 2 6 7 13" xfId="19269" xr:uid="{52782232-45A3-48D7-8ED0-3F7C0EF21C4D}"/>
    <cellStyle name="Millares 2 2 6 7 14" xfId="19270" xr:uid="{26CC6CE5-E520-4E99-9103-499F5E44028F}"/>
    <cellStyle name="Millares 2 2 6 7 15" xfId="19271" xr:uid="{5CDF46C9-9224-4B49-89C2-B7AC379AC201}"/>
    <cellStyle name="Millares 2 2 6 7 16" xfId="19272" xr:uid="{9F4509A1-3998-40D0-87EB-9C8284D20FA8}"/>
    <cellStyle name="Millares 2 2 6 7 17" xfId="19273" xr:uid="{DBD54A0D-9A7B-4BD3-AE3F-D6C3EF906F0B}"/>
    <cellStyle name="Millares 2 2 6 7 2" xfId="19274" xr:uid="{F20F05BE-D841-4A0B-AF14-E4CAE20907D8}"/>
    <cellStyle name="Millares 2 2 6 7 3" xfId="19275" xr:uid="{49D020BB-F7F9-417E-A628-33B7F53F4223}"/>
    <cellStyle name="Millares 2 2 6 7 4" xfId="19276" xr:uid="{88092BD2-E1CF-419F-A4BB-FC97856985FC}"/>
    <cellStyle name="Millares 2 2 6 7 5" xfId="19277" xr:uid="{C31F6B59-DB0D-4EE1-AE7A-EC900F8567D7}"/>
    <cellStyle name="Millares 2 2 6 7 6" xfId="19278" xr:uid="{DF281658-87BA-4A5D-B49F-5C310586CDCF}"/>
    <cellStyle name="Millares 2 2 6 7 7" xfId="19279" xr:uid="{65E1CDFB-0E00-4264-A076-08694F12CDC1}"/>
    <cellStyle name="Millares 2 2 6 7 8" xfId="19280" xr:uid="{7823E4F1-C64F-4A25-AA8F-487683AAEB14}"/>
    <cellStyle name="Millares 2 2 6 7 9" xfId="19281" xr:uid="{4842524C-FE25-42F2-A662-AD3E3A197B07}"/>
    <cellStyle name="Millares 2 2 6 7_Hoja1" xfId="19282" xr:uid="{E0E90EA7-408D-480A-8509-5144C9C76293}"/>
    <cellStyle name="Millares 2 2 6 8" xfId="19283" xr:uid="{5688BE1E-EF70-4468-8FEA-CBF5D7870D12}"/>
    <cellStyle name="Millares 2 2 6 8 10" xfId="19284" xr:uid="{95A1D525-6EB5-4359-99AE-056F9A2F5369}"/>
    <cellStyle name="Millares 2 2 6 8 11" xfId="19285" xr:uid="{8CE5F5CE-1361-4933-A2C0-1C7002A68665}"/>
    <cellStyle name="Millares 2 2 6 8 12" xfId="19286" xr:uid="{B108D7FD-2A3A-457A-B856-3B933D76BE9C}"/>
    <cellStyle name="Millares 2 2 6 8 13" xfId="19287" xr:uid="{75AF332A-B71A-4AC6-BF1F-90C5EA8AC039}"/>
    <cellStyle name="Millares 2 2 6 8 14" xfId="19288" xr:uid="{CDFECA54-6E80-4676-B1BA-6D3981E1178D}"/>
    <cellStyle name="Millares 2 2 6 8 15" xfId="19289" xr:uid="{9C4E7DE0-5A61-42E6-9E70-FC2FA6046CBB}"/>
    <cellStyle name="Millares 2 2 6 8 16" xfId="19290" xr:uid="{A8DC1BC8-A615-45C2-A107-347D044D145D}"/>
    <cellStyle name="Millares 2 2 6 8 17" xfId="19291" xr:uid="{21343239-718C-449C-9010-D2751E6CB382}"/>
    <cellStyle name="Millares 2 2 6 8 2" xfId="19292" xr:uid="{2925DCFF-315E-4A1C-B422-652FF46FC882}"/>
    <cellStyle name="Millares 2 2 6 8 3" xfId="19293" xr:uid="{69454525-0B2B-4E3D-83E5-86589A90B914}"/>
    <cellStyle name="Millares 2 2 6 8 4" xfId="19294" xr:uid="{9C133018-42CD-4078-9B5A-C0243D042B6B}"/>
    <cellStyle name="Millares 2 2 6 8 5" xfId="19295" xr:uid="{5B62A41E-C9CE-438F-A52A-29E743F86FB8}"/>
    <cellStyle name="Millares 2 2 6 8 6" xfId="19296" xr:uid="{C5993CE7-9997-405C-A071-3BEEA336F905}"/>
    <cellStyle name="Millares 2 2 6 8 7" xfId="19297" xr:uid="{29380C70-E660-4A4D-9D6D-38F8F4446BA8}"/>
    <cellStyle name="Millares 2 2 6 8 8" xfId="19298" xr:uid="{7CB6EFBB-C4BE-47DB-A6B1-6180056FEB59}"/>
    <cellStyle name="Millares 2 2 6 8 9" xfId="19299" xr:uid="{A19AE1E1-5098-4B17-86B9-B60E75E42EEF}"/>
    <cellStyle name="Millares 2 2 6 8_Hoja1" xfId="19300" xr:uid="{69B8AEE6-497A-459A-AEC4-C77CE8663179}"/>
    <cellStyle name="Millares 2 2 6 9" xfId="19301" xr:uid="{FFFD475E-08FE-43F6-8966-270D42C035B5}"/>
    <cellStyle name="Millares 2 2 6 9 2" xfId="19302" xr:uid="{37CE3CB9-B90F-4803-9252-1649F9A71AF4}"/>
    <cellStyle name="Millares 2 2 6 9_Hoja1" xfId="19303" xr:uid="{B57BEA03-27D2-425B-B666-F86E14EEE57A}"/>
    <cellStyle name="Millares 2 2 6_Hoja1" xfId="19304" xr:uid="{5DAA2BE8-4C8B-46EA-8B57-FCA689C91071}"/>
    <cellStyle name="Millares 2 2 60" xfId="19305" xr:uid="{9B17AE59-8B42-49E5-AB74-A45BDE617FD5}"/>
    <cellStyle name="Millares 2 2 61" xfId="19306" xr:uid="{9A4609C4-4CF0-4AE9-9E46-B7FED44C5E16}"/>
    <cellStyle name="Millares 2 2 62" xfId="19307" xr:uid="{FAEA817E-03C9-4D4D-965B-FC48F9D75774}"/>
    <cellStyle name="Millares 2 2 63" xfId="19308" xr:uid="{0AB7A00B-92E5-416B-B3AF-477F5BBDE3E5}"/>
    <cellStyle name="Millares 2 2 64" xfId="19309" xr:uid="{447FACE9-7100-464B-BCA1-C8C6C498255A}"/>
    <cellStyle name="Millares 2 2 65" xfId="19310" xr:uid="{F39ED88E-9F07-443F-90D7-AF1D72030B7C}"/>
    <cellStyle name="Millares 2 2 66" xfId="19311" xr:uid="{A7A13D48-ABDC-4C1C-99E7-011081B7D89E}"/>
    <cellStyle name="Millares 2 2 67" xfId="19312" xr:uid="{7D302A24-A99D-44DA-8E9B-662B47AB5752}"/>
    <cellStyle name="Millares 2 2 68" xfId="19313" xr:uid="{BFF4891A-EEF7-48D2-BE8E-B855FEBCCA76}"/>
    <cellStyle name="Millares 2 2 69" xfId="19314" xr:uid="{6EFEB6AA-BD25-43E7-93C0-F89F2B3E81A2}"/>
    <cellStyle name="Millares 2 2 7" xfId="19315" xr:uid="{188A2B61-2CB4-4A3A-871C-5C320DF333B5}"/>
    <cellStyle name="Millares 2 2 7 10" xfId="19316" xr:uid="{B0407D75-D437-4216-A584-4307E2FE8B2A}"/>
    <cellStyle name="Millares 2 2 7 11" xfId="19317" xr:uid="{98971200-9B08-4513-AC13-25C6141ADDC2}"/>
    <cellStyle name="Millares 2 2 7 12" xfId="19318" xr:uid="{95701A94-54C1-4B9F-A7E5-80C0CDCEECEA}"/>
    <cellStyle name="Millares 2 2 7 13" xfId="19319" xr:uid="{9963C5EB-F968-4871-941E-DE8E838D0C43}"/>
    <cellStyle name="Millares 2 2 7 14" xfId="19320" xr:uid="{99A536C8-7C39-4F6F-BBFA-4727E6E63148}"/>
    <cellStyle name="Millares 2 2 7 15" xfId="19321" xr:uid="{9498C517-27AA-4C5F-B8BF-52BD2A5F18ED}"/>
    <cellStyle name="Millares 2 2 7 16" xfId="19322" xr:uid="{24CEFFD7-D371-4AFA-961B-7EB9D21C4132}"/>
    <cellStyle name="Millares 2 2 7 17" xfId="19323" xr:uid="{5D98461E-CB10-4430-8CD2-72CC669E7B32}"/>
    <cellStyle name="Millares 2 2 7 18" xfId="19324" xr:uid="{66AC96A0-E842-4C3D-AC09-68CC8DEAEDA7}"/>
    <cellStyle name="Millares 2 2 7 19" xfId="19325" xr:uid="{A572A74F-9CF7-4F48-98B6-5DA39D9D5E19}"/>
    <cellStyle name="Millares 2 2 7 2" xfId="19326" xr:uid="{5E55FE24-EE09-4B35-8188-CD5DBC756D2E}"/>
    <cellStyle name="Millares 2 2 7 2 10" xfId="19327" xr:uid="{BF0489C3-CE7B-4FAE-A78C-055ED188E8B1}"/>
    <cellStyle name="Millares 2 2 7 2 11" xfId="19328" xr:uid="{808FAA48-CF5C-4354-B299-8EA0DEF1165B}"/>
    <cellStyle name="Millares 2 2 7 2 12" xfId="19329" xr:uid="{94E2B3D2-0F90-40F2-8B0D-0FB96AB9237C}"/>
    <cellStyle name="Millares 2 2 7 2 13" xfId="19330" xr:uid="{67EA5D40-B85F-46D6-BB95-5ACC8EA62501}"/>
    <cellStyle name="Millares 2 2 7 2 14" xfId="19331" xr:uid="{73881494-6F1E-42C5-88B6-B1F38456AB67}"/>
    <cellStyle name="Millares 2 2 7 2 15" xfId="19332" xr:uid="{AA5439DD-100D-4F86-B710-F959B24E262E}"/>
    <cellStyle name="Millares 2 2 7 2 2" xfId="19333" xr:uid="{F30B3D67-EFCC-4C72-A5D8-EAE5A7E50246}"/>
    <cellStyle name="Millares 2 2 7 2 3" xfId="19334" xr:uid="{048C15B3-5B1B-4C79-88EF-D68A5400A471}"/>
    <cellStyle name="Millares 2 2 7 2 4" xfId="19335" xr:uid="{0D2B43B9-BB02-41A0-B20A-2D1B756BEB79}"/>
    <cellStyle name="Millares 2 2 7 2 5" xfId="19336" xr:uid="{7D620C19-BA46-45F0-8A6A-3A295C19E308}"/>
    <cellStyle name="Millares 2 2 7 2 6" xfId="19337" xr:uid="{D4D37D54-7CF0-45CC-B30C-D5A6EEC21B2B}"/>
    <cellStyle name="Millares 2 2 7 2 7" xfId="19338" xr:uid="{8D649016-8A3D-41EC-8405-3F05D6F81AD2}"/>
    <cellStyle name="Millares 2 2 7 2 8" xfId="19339" xr:uid="{81FB67A3-A4B8-4655-A96B-36171F97FDA7}"/>
    <cellStyle name="Millares 2 2 7 2 9" xfId="19340" xr:uid="{5F853EC3-876C-46AF-84CB-78EFEACB675E}"/>
    <cellStyle name="Millares 2 2 7 2_Hoja1" xfId="19341" xr:uid="{D15C8AF4-48ED-4F86-8462-F7426835E61E}"/>
    <cellStyle name="Millares 2 2 7 20" xfId="19342" xr:uid="{7FDEF33D-333A-47B4-AA18-5EE1D66AA6A8}"/>
    <cellStyle name="Millares 2 2 7 21" xfId="19343" xr:uid="{EB5D1EDB-3227-4A63-9985-FE4239D2AD1A}"/>
    <cellStyle name="Millares 2 2 7 22" xfId="19344" xr:uid="{E5E645F7-81C0-4EFA-8453-0D627A258504}"/>
    <cellStyle name="Millares 2 2 7 23" xfId="19345" xr:uid="{60202199-A108-4074-9288-1B9E7DB08CA5}"/>
    <cellStyle name="Millares 2 2 7 24" xfId="19346" xr:uid="{A75E0531-92FE-4ACF-B5AB-6D929E3C65DC}"/>
    <cellStyle name="Millares 2 2 7 25" xfId="19347" xr:uid="{72DD1BE6-EAA5-473C-BB77-A5439B3757F4}"/>
    <cellStyle name="Millares 2 2 7 26" xfId="19348" xr:uid="{F68A0641-F414-4A14-AFBA-1FD8351FDC07}"/>
    <cellStyle name="Millares 2 2 7 27" xfId="19349" xr:uid="{838079EF-0399-4CFF-B154-70DE99229805}"/>
    <cellStyle name="Millares 2 2 7 28" xfId="19350" xr:uid="{CAD0CA67-36C1-419D-8E78-3FAFA999FFF7}"/>
    <cellStyle name="Millares 2 2 7 29" xfId="19351" xr:uid="{71C0FBC5-832B-42FE-8E80-F9DE543E2CB4}"/>
    <cellStyle name="Millares 2 2 7 3" xfId="19352" xr:uid="{F5DB7ADF-B14D-45C1-B504-43E24DFCA56B}"/>
    <cellStyle name="Millares 2 2 7 3 10" xfId="19353" xr:uid="{D036B69B-4D10-498E-A992-B72993FB61E5}"/>
    <cellStyle name="Millares 2 2 7 3 11" xfId="19354" xr:uid="{C426ED02-ADEC-4DDE-A1FE-38025665C125}"/>
    <cellStyle name="Millares 2 2 7 3 12" xfId="19355" xr:uid="{467DC9B1-315A-46A1-97C5-77D2A6B9714A}"/>
    <cellStyle name="Millares 2 2 7 3 13" xfId="19356" xr:uid="{1047F24E-AC3B-4DA7-BE8C-BC2099AEFD54}"/>
    <cellStyle name="Millares 2 2 7 3 14" xfId="19357" xr:uid="{756C74C9-7819-4FA1-A224-828244800946}"/>
    <cellStyle name="Millares 2 2 7 3 15" xfId="19358" xr:uid="{C175E545-902D-4232-9505-2A759D4EEAB5}"/>
    <cellStyle name="Millares 2 2 7 3 16" xfId="19359" xr:uid="{4EAAA9EA-7F2C-4570-AEC0-C4CD4BA7A167}"/>
    <cellStyle name="Millares 2 2 7 3 17" xfId="19360" xr:uid="{FF9C24D2-E727-4050-AD7D-3ED51D07CB49}"/>
    <cellStyle name="Millares 2 2 7 3 2" xfId="19361" xr:uid="{F5D74F38-5904-4647-82A5-CC55B2EA3172}"/>
    <cellStyle name="Millares 2 2 7 3 3" xfId="19362" xr:uid="{C509F9A6-7C53-4E97-972E-8786B5FCC4CF}"/>
    <cellStyle name="Millares 2 2 7 3 4" xfId="19363" xr:uid="{CAD56FE6-3DE4-4FAD-9E74-D7AB9520362A}"/>
    <cellStyle name="Millares 2 2 7 3 5" xfId="19364" xr:uid="{B9F7D2CA-D927-43B0-9757-D8DAF3B7CD35}"/>
    <cellStyle name="Millares 2 2 7 3 6" xfId="19365" xr:uid="{B3ED72E6-30A1-419A-9552-C11402368C01}"/>
    <cellStyle name="Millares 2 2 7 3 7" xfId="19366" xr:uid="{4895AB1A-2E50-48E7-82A4-0579A0954158}"/>
    <cellStyle name="Millares 2 2 7 3 8" xfId="19367" xr:uid="{D212B48E-84A3-42A4-BBB2-D0E1316806C2}"/>
    <cellStyle name="Millares 2 2 7 3 9" xfId="19368" xr:uid="{7015AE35-AD8D-451F-AD02-3DCA3E37F3C5}"/>
    <cellStyle name="Millares 2 2 7 3_Hoja1" xfId="19369" xr:uid="{A5B7DEF9-7800-4072-A707-27F43826EA49}"/>
    <cellStyle name="Millares 2 2 7 30" xfId="19370" xr:uid="{E5951DE6-0A65-44C5-A591-55AC0E8ABDA7}"/>
    <cellStyle name="Millares 2 2 7 31" xfId="19371" xr:uid="{A40EC36E-1A6C-43B2-8D20-BEC394E2E451}"/>
    <cellStyle name="Millares 2 2 7 4" xfId="19372" xr:uid="{A29FF7DD-9FBF-4CD6-84A6-4C71E458EAC1}"/>
    <cellStyle name="Millares 2 2 7 4 10" xfId="19373" xr:uid="{BD0EC57A-D924-40F1-803B-5387BB0C52F6}"/>
    <cellStyle name="Millares 2 2 7 4 11" xfId="19374" xr:uid="{8BF7C237-B3C1-41A5-B5F2-0B757E0A83F0}"/>
    <cellStyle name="Millares 2 2 7 4 12" xfId="19375" xr:uid="{AF43483F-07C9-40F8-A1F1-EA05D92FE53B}"/>
    <cellStyle name="Millares 2 2 7 4 13" xfId="19376" xr:uid="{38248175-A0C8-48B7-8F49-D5EA254AA209}"/>
    <cellStyle name="Millares 2 2 7 4 14" xfId="19377" xr:uid="{5997E5F7-DAC7-4624-A048-1BD5BB5F7887}"/>
    <cellStyle name="Millares 2 2 7 4 15" xfId="19378" xr:uid="{38C5FC3F-CD41-4BFE-9271-3C6E4EF81B32}"/>
    <cellStyle name="Millares 2 2 7 4 16" xfId="19379" xr:uid="{4A8C31A6-AD55-4800-ADFF-E15C58AC91F1}"/>
    <cellStyle name="Millares 2 2 7 4 17" xfId="19380" xr:uid="{B14751D8-C5AE-4BEA-B7BA-487E12899749}"/>
    <cellStyle name="Millares 2 2 7 4 2" xfId="19381" xr:uid="{AF94C8CB-A1B6-4DD2-BD3B-FD313052200C}"/>
    <cellStyle name="Millares 2 2 7 4 3" xfId="19382" xr:uid="{3D5B13A8-680A-48F4-BC5D-75500FE871CE}"/>
    <cellStyle name="Millares 2 2 7 4 4" xfId="19383" xr:uid="{C58D816A-58BF-4519-838F-5688259AFD77}"/>
    <cellStyle name="Millares 2 2 7 4 5" xfId="19384" xr:uid="{71D86242-0D18-4AFC-BD21-8593CCB881C5}"/>
    <cellStyle name="Millares 2 2 7 4 6" xfId="19385" xr:uid="{0E5FEBA6-348D-41A9-A41A-88456F336E59}"/>
    <cellStyle name="Millares 2 2 7 4 7" xfId="19386" xr:uid="{1129829A-A363-4E14-8E5F-6EC36A837434}"/>
    <cellStyle name="Millares 2 2 7 4 8" xfId="19387" xr:uid="{5611B65B-7A0F-4BB1-A65D-9D500AD38411}"/>
    <cellStyle name="Millares 2 2 7 4 9" xfId="19388" xr:uid="{873A3475-B767-4671-8E50-73C74BFDDD6F}"/>
    <cellStyle name="Millares 2 2 7 4_Hoja1" xfId="19389" xr:uid="{E190A029-8642-4C6B-A77D-964DA7B5DB27}"/>
    <cellStyle name="Millares 2 2 7 5" xfId="19390" xr:uid="{82B84BFB-8958-4C76-8B70-0F01D7EA4C16}"/>
    <cellStyle name="Millares 2 2 7 5 10" xfId="19391" xr:uid="{F23E072C-EB57-4033-AB35-C2D7BD471350}"/>
    <cellStyle name="Millares 2 2 7 5 11" xfId="19392" xr:uid="{3E5380BD-35B5-4514-9D0B-D56047B3A73D}"/>
    <cellStyle name="Millares 2 2 7 5 12" xfId="19393" xr:uid="{66B9694E-A32E-45E4-8BD4-37587FAEDEFA}"/>
    <cellStyle name="Millares 2 2 7 5 13" xfId="19394" xr:uid="{EBB98414-B212-42D8-B6C9-017B9919F6A6}"/>
    <cellStyle name="Millares 2 2 7 5 14" xfId="19395" xr:uid="{0F63A08D-8997-41BE-BCB1-51D930BD05B0}"/>
    <cellStyle name="Millares 2 2 7 5 15" xfId="19396" xr:uid="{8FBEEAA9-7CAE-4138-B2CB-62E30BCA9909}"/>
    <cellStyle name="Millares 2 2 7 5 16" xfId="19397" xr:uid="{74F913AA-F4CB-4BFC-A77F-280F23C5827D}"/>
    <cellStyle name="Millares 2 2 7 5 17" xfId="19398" xr:uid="{4FFF54DF-61B5-458C-9F3D-501D71582E9A}"/>
    <cellStyle name="Millares 2 2 7 5 2" xfId="19399" xr:uid="{10AC8909-1100-4985-AE0C-9F5B757149B2}"/>
    <cellStyle name="Millares 2 2 7 5 3" xfId="19400" xr:uid="{85C0DF70-9BAB-4BF6-B2A5-C9207D001E64}"/>
    <cellStyle name="Millares 2 2 7 5 4" xfId="19401" xr:uid="{7F9DCAD4-297B-495A-B41D-364D3F250873}"/>
    <cellStyle name="Millares 2 2 7 5 5" xfId="19402" xr:uid="{5E707690-6067-406A-B231-892466B271E9}"/>
    <cellStyle name="Millares 2 2 7 5 6" xfId="19403" xr:uid="{63862B06-B3E0-4303-B7FB-C5E30BF3DDF1}"/>
    <cellStyle name="Millares 2 2 7 5 7" xfId="19404" xr:uid="{890B20FC-4B52-4D09-9EA2-799DFBE52134}"/>
    <cellStyle name="Millares 2 2 7 5 8" xfId="19405" xr:uid="{5C12FB78-5A7E-49D6-8601-49947D0C85CE}"/>
    <cellStyle name="Millares 2 2 7 5 9" xfId="19406" xr:uid="{5F1185A3-EF81-459C-B1A1-E0F6B248E87B}"/>
    <cellStyle name="Millares 2 2 7 5_Hoja1" xfId="19407" xr:uid="{48EB7464-0C65-4FC8-9EF7-2A481D74F419}"/>
    <cellStyle name="Millares 2 2 7 6" xfId="19408" xr:uid="{FDC43E2C-C119-42FA-8A42-124C5C5EEDC8}"/>
    <cellStyle name="Millares 2 2 7 6 10" xfId="19409" xr:uid="{E267A745-108B-47E4-98BD-A2B6710CFB0A}"/>
    <cellStyle name="Millares 2 2 7 6 11" xfId="19410" xr:uid="{D849FD05-766D-4438-83A9-D1996878BA82}"/>
    <cellStyle name="Millares 2 2 7 6 12" xfId="19411" xr:uid="{802A41B7-6B7B-4CB0-A1CF-061758965F65}"/>
    <cellStyle name="Millares 2 2 7 6 13" xfId="19412" xr:uid="{E9431E92-A8B9-4E96-9BE3-85329263485B}"/>
    <cellStyle name="Millares 2 2 7 6 14" xfId="19413" xr:uid="{812C750D-0EFD-457F-88A2-6BEB532D8C73}"/>
    <cellStyle name="Millares 2 2 7 6 15" xfId="19414" xr:uid="{DB3242A0-2285-4F3E-AE53-2EAEAB39FD56}"/>
    <cellStyle name="Millares 2 2 7 6 16" xfId="19415" xr:uid="{237C0DED-AFFE-42D1-8ED1-819738666897}"/>
    <cellStyle name="Millares 2 2 7 6 17" xfId="19416" xr:uid="{22B765F0-CF1D-420D-8EC5-6F4CBB3418AB}"/>
    <cellStyle name="Millares 2 2 7 6 2" xfId="19417" xr:uid="{561338AD-219F-4231-BE2E-931D62AF37FC}"/>
    <cellStyle name="Millares 2 2 7 6 3" xfId="19418" xr:uid="{52D04921-67D6-4362-ACD1-2ABD771E604F}"/>
    <cellStyle name="Millares 2 2 7 6 4" xfId="19419" xr:uid="{588F6DA0-749A-497A-9B22-785FCED27540}"/>
    <cellStyle name="Millares 2 2 7 6 5" xfId="19420" xr:uid="{4790D358-BA6D-4847-A82C-E4DDBE87A370}"/>
    <cellStyle name="Millares 2 2 7 6 6" xfId="19421" xr:uid="{9A13D2FF-10FD-4409-B085-641FD1BC203D}"/>
    <cellStyle name="Millares 2 2 7 6 7" xfId="19422" xr:uid="{9F762476-F928-4B36-9342-A0A50C34C35C}"/>
    <cellStyle name="Millares 2 2 7 6 8" xfId="19423" xr:uid="{0823E767-E85D-44CB-A94B-5836A92F1070}"/>
    <cellStyle name="Millares 2 2 7 6 9" xfId="19424" xr:uid="{4F995F5D-573F-41B0-B1FD-56EE48A1B975}"/>
    <cellStyle name="Millares 2 2 7 6_Hoja1" xfId="19425" xr:uid="{1939BF69-4417-42EC-9666-23101670CF19}"/>
    <cellStyle name="Millares 2 2 7 7" xfId="19426" xr:uid="{107A7320-E83D-4807-B9C4-616DF4027DCC}"/>
    <cellStyle name="Millares 2 2 7 7 10" xfId="19427" xr:uid="{1D52AD75-3095-4718-8A85-DE4F6DB634A8}"/>
    <cellStyle name="Millares 2 2 7 7 11" xfId="19428" xr:uid="{D6CE0BC7-CFA7-4072-91EB-F32452B7A5A4}"/>
    <cellStyle name="Millares 2 2 7 7 12" xfId="19429" xr:uid="{97E22822-A602-4AD3-9F62-67BD6F8C6C80}"/>
    <cellStyle name="Millares 2 2 7 7 13" xfId="19430" xr:uid="{EF46BD46-DA94-49B0-B852-E501E34684E9}"/>
    <cellStyle name="Millares 2 2 7 7 14" xfId="19431" xr:uid="{7CA27AE6-860C-4BA1-BDB8-5D653A9C60F7}"/>
    <cellStyle name="Millares 2 2 7 7 15" xfId="19432" xr:uid="{FB3CB75D-38DA-4D42-9843-7204E4E322FA}"/>
    <cellStyle name="Millares 2 2 7 7 16" xfId="19433" xr:uid="{0807918F-2CC1-41F1-A3F0-03BA92CBFC9A}"/>
    <cellStyle name="Millares 2 2 7 7 17" xfId="19434" xr:uid="{7D29CBF1-47B8-4683-865D-2D26611D8EAF}"/>
    <cellStyle name="Millares 2 2 7 7 2" xfId="19435" xr:uid="{73194679-B39D-4D9C-BC1F-EE360DEF1704}"/>
    <cellStyle name="Millares 2 2 7 7 3" xfId="19436" xr:uid="{A8C760A2-9299-49B1-B7BB-E5BC6894D795}"/>
    <cellStyle name="Millares 2 2 7 7 4" xfId="19437" xr:uid="{08CCC62E-CFA1-4E98-A4B2-F2E772494313}"/>
    <cellStyle name="Millares 2 2 7 7 5" xfId="19438" xr:uid="{C95315C2-3BE4-4611-86BC-5BE5DAF4A7BC}"/>
    <cellStyle name="Millares 2 2 7 7 6" xfId="19439" xr:uid="{43879573-A6AE-4ED1-BC05-8105E4A730FC}"/>
    <cellStyle name="Millares 2 2 7 7 7" xfId="19440" xr:uid="{65391E05-5191-4C9D-90FC-CB4B531D6E84}"/>
    <cellStyle name="Millares 2 2 7 7 8" xfId="19441" xr:uid="{49EA0778-1D20-4FED-A224-5DB6C97FF32C}"/>
    <cellStyle name="Millares 2 2 7 7 9" xfId="19442" xr:uid="{4E6E47C6-01D1-4F5A-92E8-7282ECDFB017}"/>
    <cellStyle name="Millares 2 2 7 7_Hoja1" xfId="19443" xr:uid="{CA1A623C-255F-4833-B231-CFC4D0930F73}"/>
    <cellStyle name="Millares 2 2 7 8" xfId="19444" xr:uid="{BF2EE69D-934F-49E7-820B-967911B92EB1}"/>
    <cellStyle name="Millares 2 2 7 8 10" xfId="19445" xr:uid="{1F8F853E-F8F8-41BA-A3BE-B45D3FDC2A76}"/>
    <cellStyle name="Millares 2 2 7 8 11" xfId="19446" xr:uid="{5D3B277F-007D-48D0-B4CB-20A5A1CBBC95}"/>
    <cellStyle name="Millares 2 2 7 8 12" xfId="19447" xr:uid="{A98D47EE-C0EA-456E-85FF-F762E89C4B75}"/>
    <cellStyle name="Millares 2 2 7 8 13" xfId="19448" xr:uid="{43FB8956-90AA-4D84-AAE7-3BAD563005CE}"/>
    <cellStyle name="Millares 2 2 7 8 14" xfId="19449" xr:uid="{6CEF07C5-DDE2-4519-9AAB-44F1D4010AA4}"/>
    <cellStyle name="Millares 2 2 7 8 15" xfId="19450" xr:uid="{81619F9E-AF21-4C45-B6BD-716ECF049132}"/>
    <cellStyle name="Millares 2 2 7 8 16" xfId="19451" xr:uid="{35D53400-2800-4E1F-AABD-4558D87F2910}"/>
    <cellStyle name="Millares 2 2 7 8 17" xfId="19452" xr:uid="{39F0D41A-CDA4-4308-B259-F854DFB15D4A}"/>
    <cellStyle name="Millares 2 2 7 8 2" xfId="19453" xr:uid="{FF7ADDD2-4510-487C-A17C-E28E68832468}"/>
    <cellStyle name="Millares 2 2 7 8 3" xfId="19454" xr:uid="{1B566F63-5816-4F95-98A9-16DDD286927B}"/>
    <cellStyle name="Millares 2 2 7 8 4" xfId="19455" xr:uid="{93BBEE9A-7B68-4134-9163-AA5801FC28F2}"/>
    <cellStyle name="Millares 2 2 7 8 5" xfId="19456" xr:uid="{AB5A5273-2AE5-444B-B3C2-2796FAD877F5}"/>
    <cellStyle name="Millares 2 2 7 8 6" xfId="19457" xr:uid="{043E8DD3-3E93-488A-968A-E39AAA3B36C4}"/>
    <cellStyle name="Millares 2 2 7 8 7" xfId="19458" xr:uid="{A5E85E01-998C-4855-8B66-85D3F566D77A}"/>
    <cellStyle name="Millares 2 2 7 8 8" xfId="19459" xr:uid="{8D227191-88B1-4A44-86A4-61BCFC0218E8}"/>
    <cellStyle name="Millares 2 2 7 8 9" xfId="19460" xr:uid="{34977DFE-1DBF-486D-96B9-5C2DFD299161}"/>
    <cellStyle name="Millares 2 2 7 8_Hoja1" xfId="19461" xr:uid="{74EBDFEB-1775-4C52-9210-9FC2AEBBDE4C}"/>
    <cellStyle name="Millares 2 2 7 9" xfId="19462" xr:uid="{9532ED6F-12B3-47A3-9D32-CA0BBCC0A6BC}"/>
    <cellStyle name="Millares 2 2 7 9 2" xfId="19463" xr:uid="{FA641B45-10AE-447B-AC40-533F237CB6A9}"/>
    <cellStyle name="Millares 2 2 7 9_Hoja1" xfId="19464" xr:uid="{805866DE-1FC1-4B46-BEA6-CC51A2B7F45F}"/>
    <cellStyle name="Millares 2 2 7_Hoja1" xfId="19465" xr:uid="{C385BEC1-05F7-4605-A3DC-D5336BC4B161}"/>
    <cellStyle name="Millares 2 2 70" xfId="19466" xr:uid="{43ACA6DC-6E7E-45F9-9AEB-D575954C08FC}"/>
    <cellStyle name="Millares 2 2 71" xfId="19467" xr:uid="{3CF02B00-4D60-4D8A-B31E-39C409BE343B}"/>
    <cellStyle name="Millares 2 2 72" xfId="19468" xr:uid="{2C75A536-F77E-4268-86EA-63A8A4E87F7C}"/>
    <cellStyle name="Millares 2 2 73" xfId="19469" xr:uid="{00FF7E8C-1C01-47A7-A4B9-02ED555A3DD0}"/>
    <cellStyle name="Millares 2 2 74" xfId="19470" xr:uid="{6F261C7F-D408-40D6-9B85-22B33ADE0E44}"/>
    <cellStyle name="Millares 2 2 75" xfId="19471" xr:uid="{2E4237BD-C9DC-4D25-B622-960A645D08A8}"/>
    <cellStyle name="Millares 2 2 76" xfId="19472" xr:uid="{DA2B7804-5288-4250-B415-49EDFC935473}"/>
    <cellStyle name="Millares 2 2 77" xfId="19473" xr:uid="{8FCA4FCB-1400-4963-A5C7-181598AAC276}"/>
    <cellStyle name="Millares 2 2 78" xfId="19474" xr:uid="{B89ADC4E-F9DA-4D94-ABD0-72E3CD66E3F9}"/>
    <cellStyle name="Millares 2 2 79" xfId="48903" xr:uid="{C56AE064-FFBA-49A3-AA20-4782D83E7D92}"/>
    <cellStyle name="Millares 2 2 8" xfId="19475" xr:uid="{03FA73E2-A71E-498D-93AC-DE5C268A9E4F}"/>
    <cellStyle name="Millares 2 2 8 10" xfId="19476" xr:uid="{664798BB-6D29-48A9-B62C-6E1107E7D311}"/>
    <cellStyle name="Millares 2 2 8 11" xfId="19477" xr:uid="{7E96F02E-530B-41CC-92ED-E27292B15A2B}"/>
    <cellStyle name="Millares 2 2 8 12" xfId="19478" xr:uid="{D8965013-7F3A-4C51-B2AD-F56C3DE4861C}"/>
    <cellStyle name="Millares 2 2 8 13" xfId="19479" xr:uid="{1352F066-7ECD-40C9-8C6F-D4B7666E688C}"/>
    <cellStyle name="Millares 2 2 8 14" xfId="19480" xr:uid="{9DDFD6E6-BD7D-43CD-BC21-9CCE3EF5A271}"/>
    <cellStyle name="Millares 2 2 8 15" xfId="19481" xr:uid="{14477C8A-C921-4341-8E8D-5ECB39A0D744}"/>
    <cellStyle name="Millares 2 2 8 16" xfId="19482" xr:uid="{9101D1D6-D473-420A-8807-EDEAD0B2FBB4}"/>
    <cellStyle name="Millares 2 2 8 17" xfId="19483" xr:uid="{C273D7EA-BA9B-46FE-9D0B-68A9691E8466}"/>
    <cellStyle name="Millares 2 2 8 18" xfId="19484" xr:uid="{CDCEEAF1-03C0-42DB-94BC-213758FB3928}"/>
    <cellStyle name="Millares 2 2 8 19" xfId="19485" xr:uid="{0F51B518-5E55-46E3-8DD8-B963DE3A34E9}"/>
    <cellStyle name="Millares 2 2 8 2" xfId="19486" xr:uid="{3A043692-D9C3-47AC-8D22-6195A8218EA7}"/>
    <cellStyle name="Millares 2 2 8 2 2" xfId="19487" xr:uid="{9B961DF2-6EF8-4E00-ADDA-C7E874E37A57}"/>
    <cellStyle name="Millares 2 2 8 2_Hoja1" xfId="19488" xr:uid="{80D5F42A-3F88-478C-9C04-FDF67504A166}"/>
    <cellStyle name="Millares 2 2 8 20" xfId="19489" xr:uid="{333573BF-A187-42C6-857D-D8BB91AEB816}"/>
    <cellStyle name="Millares 2 2 8 21" xfId="19490" xr:uid="{B18380A1-5A05-433E-9018-FF567D3A5778}"/>
    <cellStyle name="Millares 2 2 8 22" xfId="19491" xr:uid="{56E1B2EB-4B1B-4E41-A6D0-B87B1A2FB50B}"/>
    <cellStyle name="Millares 2 2 8 23" xfId="19492" xr:uid="{A155F1FC-9937-4A9D-AD72-CAD7A94BA66F}"/>
    <cellStyle name="Millares 2 2 8 24" xfId="19493" xr:uid="{4EA5AFCF-95B3-4C1B-9640-67FA9048F4F1}"/>
    <cellStyle name="Millares 2 2 8 25" xfId="19494" xr:uid="{AC5E6C29-29C9-4E13-9A04-AE2034F7BD9B}"/>
    <cellStyle name="Millares 2 2 8 26" xfId="19495" xr:uid="{636AC852-46AC-48FC-93AF-688E2AD19337}"/>
    <cellStyle name="Millares 2 2 8 27" xfId="19496" xr:uid="{0D1F9E12-AA2B-4A30-8BDF-D8E3EBC6319F}"/>
    <cellStyle name="Millares 2 2 8 28" xfId="19497" xr:uid="{175CFC4C-CA24-43AA-9F8F-B94D8B65BA48}"/>
    <cellStyle name="Millares 2 2 8 29" xfId="19498" xr:uid="{EEE852A0-D3B7-4357-BF63-2B5ADFF69899}"/>
    <cellStyle name="Millares 2 2 8 3" xfId="19499" xr:uid="{4A9CB250-11E0-4060-922F-40A244578E45}"/>
    <cellStyle name="Millares 2 2 8 30" xfId="19500" xr:uid="{DC5AA399-C980-4B41-8DAE-08CB3BB87D6C}"/>
    <cellStyle name="Millares 2 2 8 31" xfId="19501" xr:uid="{62F6C586-97F3-42D1-B445-0F8F0A47F45F}"/>
    <cellStyle name="Millares 2 2 8 4" xfId="19502" xr:uid="{11EBD1ED-7845-4A80-82E5-2029E6CADE8A}"/>
    <cellStyle name="Millares 2 2 8 5" xfId="19503" xr:uid="{2BB76B60-3A98-4D29-8215-A6544D225E6A}"/>
    <cellStyle name="Millares 2 2 8 6" xfId="19504" xr:uid="{8A79A5F8-7678-4F22-BD2C-409553558761}"/>
    <cellStyle name="Millares 2 2 8 7" xfId="19505" xr:uid="{B2EE74FB-83C9-4006-86B2-2738CF2D26AB}"/>
    <cellStyle name="Millares 2 2 8 8" xfId="19506" xr:uid="{8D24F6C0-15D0-45B0-8171-F3A49B94FA4F}"/>
    <cellStyle name="Millares 2 2 8 9" xfId="19507" xr:uid="{D8C96AAF-1E79-44D1-BBA3-91D3B4564F49}"/>
    <cellStyle name="Millares 2 2 8_Hoja1" xfId="19508" xr:uid="{4D3834BC-0CB0-4CCC-A3E8-75A4209EF40C}"/>
    <cellStyle name="Millares 2 2 80" xfId="49057" xr:uid="{8FB3D27D-BC34-468D-8BC5-43A09B2D32A0}"/>
    <cellStyle name="Millares 2 2 81" xfId="53462" xr:uid="{8086AC66-6F29-4556-A4F8-A8C648573148}"/>
    <cellStyle name="Millares 2 2 82" xfId="53411" xr:uid="{44184E6E-70F2-4DB7-979D-CD73181925C3}"/>
    <cellStyle name="Millares 2 2 9" xfId="19509" xr:uid="{2D47C554-36CA-4D5F-B428-4C2AD62094DC}"/>
    <cellStyle name="Millares 2 2 9 10" xfId="19510" xr:uid="{F5247006-ABF9-437C-B76C-6E2497EC9508}"/>
    <cellStyle name="Millares 2 2 9 11" xfId="19511" xr:uid="{0FE3F4A7-BCEA-4EA4-834D-228DDCC328DA}"/>
    <cellStyle name="Millares 2 2 9 12" xfId="19512" xr:uid="{7572C1E0-24C3-4DD4-B7DB-538902F07CA1}"/>
    <cellStyle name="Millares 2 2 9 13" xfId="19513" xr:uid="{457ADCB5-1FCA-4720-94BB-D10109822705}"/>
    <cellStyle name="Millares 2 2 9 14" xfId="19514" xr:uid="{CF10F325-FB8F-4D58-96AA-189B686F2C7E}"/>
    <cellStyle name="Millares 2 2 9 15" xfId="19515" xr:uid="{6262D0F7-5AED-467B-9756-BC71A337502A}"/>
    <cellStyle name="Millares 2 2 9 16" xfId="19516" xr:uid="{04FB69FB-03C0-437B-BD10-2D5E1CEA3538}"/>
    <cellStyle name="Millares 2 2 9 17" xfId="19517" xr:uid="{EDCE1ED5-13D1-4889-AD7E-A616820D2A6D}"/>
    <cellStyle name="Millares 2 2 9 18" xfId="19518" xr:uid="{28A8DB8B-7A79-4E44-972E-91E6B77F1672}"/>
    <cellStyle name="Millares 2 2 9 19" xfId="19519" xr:uid="{09F224EF-ECF5-4793-A8E2-A8D14C583338}"/>
    <cellStyle name="Millares 2 2 9 2" xfId="19520" xr:uid="{A500C1B3-67C0-488D-9A53-CC46D9605B1D}"/>
    <cellStyle name="Millares 2 2 9 2 2" xfId="19521" xr:uid="{C3F134CB-4A54-4FD2-911C-6D277F087685}"/>
    <cellStyle name="Millares 2 2 9 2_Hoja1" xfId="19522" xr:uid="{4C381A50-06AE-47F9-8144-9E01682F40DB}"/>
    <cellStyle name="Millares 2 2 9 20" xfId="19523" xr:uid="{285EC12F-49C9-4472-A13F-A4F9E58A9ABF}"/>
    <cellStyle name="Millares 2 2 9 21" xfId="19524" xr:uid="{96AFA106-A34D-4CD0-92EA-DECD6CB01C14}"/>
    <cellStyle name="Millares 2 2 9 22" xfId="19525" xr:uid="{BB3374EC-FD2B-437F-BEDC-217F1BDAC3AE}"/>
    <cellStyle name="Millares 2 2 9 23" xfId="19526" xr:uid="{6DE9A277-1412-412F-A5F0-D71C29320701}"/>
    <cellStyle name="Millares 2 2 9 24" xfId="19527" xr:uid="{109C1088-6EB6-409D-815B-02A40328A111}"/>
    <cellStyle name="Millares 2 2 9 25" xfId="19528" xr:uid="{25443F44-2357-4A9A-843A-EA2992A8E502}"/>
    <cellStyle name="Millares 2 2 9 26" xfId="19529" xr:uid="{851C61E7-48B7-40CE-A0D5-DB2ECE124B37}"/>
    <cellStyle name="Millares 2 2 9 27" xfId="19530" xr:uid="{2DA10860-FCCC-43D2-B6A1-982A0042EBAF}"/>
    <cellStyle name="Millares 2 2 9 28" xfId="19531" xr:uid="{ABF17172-6A18-4B97-B7D4-EBCEA9FAB6EF}"/>
    <cellStyle name="Millares 2 2 9 29" xfId="19532" xr:uid="{82D5D122-AFC7-4DC6-A0D9-7BB8FEC77AA2}"/>
    <cellStyle name="Millares 2 2 9 3" xfId="19533" xr:uid="{845066FF-8109-4D1D-9D97-4A4638A5B7C2}"/>
    <cellStyle name="Millares 2 2 9 30" xfId="19534" xr:uid="{114EC959-666B-486B-8C06-5649C953A88F}"/>
    <cellStyle name="Millares 2 2 9 31" xfId="19535" xr:uid="{1D75AED0-3130-449C-AE81-18F9563A3122}"/>
    <cellStyle name="Millares 2 2 9 4" xfId="19536" xr:uid="{7EC6BC39-5900-48E9-AA5E-80F896E37E0B}"/>
    <cellStyle name="Millares 2 2 9 5" xfId="19537" xr:uid="{66C5CBE6-096A-4B1C-9946-847DAA8848FC}"/>
    <cellStyle name="Millares 2 2 9 6" xfId="19538" xr:uid="{6AB76479-FC3A-4777-870A-C91A3C80657C}"/>
    <cellStyle name="Millares 2 2 9 7" xfId="19539" xr:uid="{3949FF3B-B09F-40CD-BF5C-190C0C134A7A}"/>
    <cellStyle name="Millares 2 2 9 8" xfId="19540" xr:uid="{70BCC3E2-A22F-43C6-94DF-376106EBB024}"/>
    <cellStyle name="Millares 2 2 9 9" xfId="19541" xr:uid="{392DD870-97D5-45E6-8182-974D72A22596}"/>
    <cellStyle name="Millares 2 2 9_Hoja1" xfId="19542" xr:uid="{528B0DDD-1A3A-4F0A-878F-4A8E5198BB92}"/>
    <cellStyle name="Millares 2 2_Margen" xfId="42667" xr:uid="{E4A87C7D-DAA9-479A-9121-4D2EA3DCE78E}"/>
    <cellStyle name="Millares 2 20" xfId="1623" xr:uid="{D31C9544-EBA3-4C50-AC91-813379BFA3F6}"/>
    <cellStyle name="Millares 2 20 10" xfId="19543" xr:uid="{B18073B4-C4E3-4681-803B-83ECDDD96528}"/>
    <cellStyle name="Millares 2 20 11" xfId="19544" xr:uid="{1E6F3C58-F84B-4850-A7D1-DCDDACAC1C0C}"/>
    <cellStyle name="Millares 2 20 12" xfId="19545" xr:uid="{D6D47A79-5B1C-4A36-815C-7A217216CCA5}"/>
    <cellStyle name="Millares 2 20 13" xfId="19546" xr:uid="{C5EF1A43-C325-4A38-866E-FFBE2E87A0BF}"/>
    <cellStyle name="Millares 2 20 14" xfId="19547" xr:uid="{C43476E4-8DDE-49F2-9CF1-7B315B2D3FC7}"/>
    <cellStyle name="Millares 2 20 15" xfId="19548" xr:uid="{1FE380A3-ED9E-4C88-8A1B-2403BF28D1E8}"/>
    <cellStyle name="Millares 2 20 16" xfId="19549" xr:uid="{268898F6-B899-491E-A780-A76867157E5A}"/>
    <cellStyle name="Millares 2 20 17" xfId="19550" xr:uid="{1371DF62-6399-498A-977C-3ED92366A32E}"/>
    <cellStyle name="Millares 2 20 18" xfId="19551" xr:uid="{BABE4AB7-E617-4538-AAA8-8AE6633D07DD}"/>
    <cellStyle name="Millares 2 20 19" xfId="19552" xr:uid="{7900A08B-3218-4A3F-8E75-9D625BCD708F}"/>
    <cellStyle name="Millares 2 20 2" xfId="19553" xr:uid="{FD1B2EDD-5D3C-4D65-A262-10D276589BFE}"/>
    <cellStyle name="Millares 2 20 2 10" xfId="19554" xr:uid="{DFDB4B2B-8E5F-42EA-803A-B8F8B2BEE482}"/>
    <cellStyle name="Millares 2 20 2 11" xfId="19555" xr:uid="{BC418A24-17D9-41BF-8EED-A8808E7E38CC}"/>
    <cellStyle name="Millares 2 20 2 12" xfId="19556" xr:uid="{12A45A40-ABCE-4148-BA75-FA2050EE79C1}"/>
    <cellStyle name="Millares 2 20 2 13" xfId="19557" xr:uid="{4EE42091-62AA-45DB-9DF5-DBB567C8B888}"/>
    <cellStyle name="Millares 2 20 2 14" xfId="19558" xr:uid="{7D5433FD-876D-4A95-8081-5DD181AB59BA}"/>
    <cellStyle name="Millares 2 20 2 15" xfId="19559" xr:uid="{A65D15EB-8913-44B9-BE05-09BE2A6A937F}"/>
    <cellStyle name="Millares 2 20 2 2" xfId="19560" xr:uid="{07670649-8E94-4B2E-84C0-4FC7758A93A8}"/>
    <cellStyle name="Millares 2 20 2 3" xfId="19561" xr:uid="{B2BE44F2-C994-4142-B645-8E30E8E6C2F1}"/>
    <cellStyle name="Millares 2 20 2 4" xfId="19562" xr:uid="{21D18035-31A4-4E01-88A5-1C50E5DD49C2}"/>
    <cellStyle name="Millares 2 20 2 5" xfId="19563" xr:uid="{BFE988DF-BDB0-4069-AC0E-BA2FFF11A7D6}"/>
    <cellStyle name="Millares 2 20 2 6" xfId="19564" xr:uid="{39D3E9C3-1AD1-4ACA-8851-A119767AD43D}"/>
    <cellStyle name="Millares 2 20 2 7" xfId="19565" xr:uid="{3D4B08BB-6F49-458D-A85C-20DBB331A497}"/>
    <cellStyle name="Millares 2 20 2 8" xfId="19566" xr:uid="{4FE42DF1-0D12-4F60-B232-8DAC46B6A5B1}"/>
    <cellStyle name="Millares 2 20 2 9" xfId="19567" xr:uid="{6CAD00EF-3E3A-46CD-9193-76FB47F9D8C9}"/>
    <cellStyle name="Millares 2 20 2_Hoja1" xfId="19568" xr:uid="{4DE6A8FA-E507-476E-B583-970865AC0E8E}"/>
    <cellStyle name="Millares 2 20 20" xfId="19569" xr:uid="{E62D7038-5C97-49F8-8E73-8F94EC12ACA7}"/>
    <cellStyle name="Millares 2 20 21" xfId="19570" xr:uid="{82D36ED7-DFA8-4059-89B3-CE79F73764BA}"/>
    <cellStyle name="Millares 2 20 22" xfId="19571" xr:uid="{1D197668-16CB-462D-8B8E-0283E5E80E92}"/>
    <cellStyle name="Millares 2 20 23" xfId="19572" xr:uid="{4DAFED1A-3740-450A-8621-9249C85B6C69}"/>
    <cellStyle name="Millares 2 20 24" xfId="19573" xr:uid="{B0C2BBD5-E5D5-4484-8452-832FBCB42AC1}"/>
    <cellStyle name="Millares 2 20 25" xfId="19574" xr:uid="{48AAA995-FB96-4117-B941-724C30BA2674}"/>
    <cellStyle name="Millares 2 20 26" xfId="19575" xr:uid="{521F3A28-2682-4198-8110-CC9C49574EEB}"/>
    <cellStyle name="Millares 2 20 27" xfId="19576" xr:uid="{A12EE108-047B-4178-82EF-7919DBB4E7CD}"/>
    <cellStyle name="Millares 2 20 28" xfId="19577" xr:uid="{4C653852-61A4-477E-876C-14F268F8A65C}"/>
    <cellStyle name="Millares 2 20 29" xfId="19578" xr:uid="{137DE992-C94C-4E7D-8856-CE79C40142FD}"/>
    <cellStyle name="Millares 2 20 3" xfId="19579" xr:uid="{65B78C99-AFBB-4913-BA0C-0A83C082999A}"/>
    <cellStyle name="Millares 2 20 3 10" xfId="19580" xr:uid="{1CBDC4A6-4159-44FA-9F91-6F8CA4C33554}"/>
    <cellStyle name="Millares 2 20 3 11" xfId="19581" xr:uid="{E39AC012-B877-4925-8C01-AA35A3E56B86}"/>
    <cellStyle name="Millares 2 20 3 12" xfId="19582" xr:uid="{DE3BBC84-935A-4E76-8D6F-2497DEE66ACD}"/>
    <cellStyle name="Millares 2 20 3 13" xfId="19583" xr:uid="{F6E5C2C7-09E2-425F-8475-4031D1724CC4}"/>
    <cellStyle name="Millares 2 20 3 14" xfId="19584" xr:uid="{F3311958-CBA6-4E0B-A7C7-0592498FFE2B}"/>
    <cellStyle name="Millares 2 20 3 15" xfId="19585" xr:uid="{732B0B82-CB7E-4333-A26F-2EA7EAFA96C9}"/>
    <cellStyle name="Millares 2 20 3 16" xfId="19586" xr:uid="{6D178F6C-B49B-43BE-AC47-73E08F50537E}"/>
    <cellStyle name="Millares 2 20 3 17" xfId="19587" xr:uid="{570B7C10-DC3D-4EDF-A157-71A16130DC03}"/>
    <cellStyle name="Millares 2 20 3 2" xfId="19588" xr:uid="{387C4293-568E-4A9B-98FE-5433AA05D024}"/>
    <cellStyle name="Millares 2 20 3 3" xfId="19589" xr:uid="{B9401A07-5A3C-454E-8465-3C38D61CF037}"/>
    <cellStyle name="Millares 2 20 3 4" xfId="19590" xr:uid="{7FCE72B3-CAAF-4081-AB8E-D63820CBCC02}"/>
    <cellStyle name="Millares 2 20 3 5" xfId="19591" xr:uid="{29AF4AEF-F56F-4AA9-AB5A-9D8E5B1E6A1D}"/>
    <cellStyle name="Millares 2 20 3 6" xfId="19592" xr:uid="{EABEDCF1-48AC-4D91-BA1E-F5FB13687AD7}"/>
    <cellStyle name="Millares 2 20 3 7" xfId="19593" xr:uid="{911813AE-50D4-4AC8-8720-B1BB64BF2F49}"/>
    <cellStyle name="Millares 2 20 3 8" xfId="19594" xr:uid="{6D7EFE97-BA13-414F-8FE2-79903D3A994E}"/>
    <cellStyle name="Millares 2 20 3 9" xfId="19595" xr:uid="{00DCC5EF-6FDB-4D21-9C34-C500A7214954}"/>
    <cellStyle name="Millares 2 20 3_Hoja1" xfId="19596" xr:uid="{F619CFEF-2E83-4FD0-97E3-645CF23B9E3E}"/>
    <cellStyle name="Millares 2 20 30" xfId="19597" xr:uid="{74165191-3049-4D77-BB0C-61329A7D9A40}"/>
    <cellStyle name="Millares 2 20 31" xfId="19598" xr:uid="{EA6722BE-AC0A-46FF-B53D-7F88483C7748}"/>
    <cellStyle name="Millares 2 20 32" xfId="19599" xr:uid="{8386C23F-4D07-4090-82D3-7AFBAC5E5B7A}"/>
    <cellStyle name="Millares 2 20 4" xfId="19600" xr:uid="{BE4F7C64-7413-466B-8336-2D9AA011F033}"/>
    <cellStyle name="Millares 2 20 4 10" xfId="19601" xr:uid="{B5FD3CCB-9A9A-4E65-AF9F-549A49215136}"/>
    <cellStyle name="Millares 2 20 4 11" xfId="19602" xr:uid="{24A3D53A-E06E-4DDD-B4D5-8F6A7C17F03D}"/>
    <cellStyle name="Millares 2 20 4 12" xfId="19603" xr:uid="{10E63614-E91B-4AE8-9CAD-56AA91AA7474}"/>
    <cellStyle name="Millares 2 20 4 13" xfId="19604" xr:uid="{4CDF4A24-DE01-44D6-BA32-6B838E81087C}"/>
    <cellStyle name="Millares 2 20 4 14" xfId="19605" xr:uid="{E9293F7F-ED4E-4742-BDE0-EFEB845A9B66}"/>
    <cellStyle name="Millares 2 20 4 15" xfId="19606" xr:uid="{559CA98D-5DAD-426B-A182-04811EF39074}"/>
    <cellStyle name="Millares 2 20 4 16" xfId="19607" xr:uid="{1C78CE40-339C-4066-BFA1-384A00378AA3}"/>
    <cellStyle name="Millares 2 20 4 17" xfId="19608" xr:uid="{887DCF5C-3FFC-4E03-A941-D0A418943C77}"/>
    <cellStyle name="Millares 2 20 4 2" xfId="19609" xr:uid="{64CEE186-53F2-4CB2-846E-2C8656222F87}"/>
    <cellStyle name="Millares 2 20 4 3" xfId="19610" xr:uid="{CAE7A38D-FAF2-497E-8410-225E7261FBE5}"/>
    <cellStyle name="Millares 2 20 4 4" xfId="19611" xr:uid="{7399C281-D774-4D2B-B121-5188A4B7668C}"/>
    <cellStyle name="Millares 2 20 4 5" xfId="19612" xr:uid="{2B005DF0-B459-4578-82BA-AD009DA63D53}"/>
    <cellStyle name="Millares 2 20 4 6" xfId="19613" xr:uid="{546141DE-3EFF-4962-A01F-7E463612B391}"/>
    <cellStyle name="Millares 2 20 4 7" xfId="19614" xr:uid="{2633D78A-1116-4199-8050-7310CB894D71}"/>
    <cellStyle name="Millares 2 20 4 8" xfId="19615" xr:uid="{B1F5D3CB-DDDA-492D-96DD-BC520138FC32}"/>
    <cellStyle name="Millares 2 20 4 9" xfId="19616" xr:uid="{3D562BC9-4219-4D98-9D12-BC02D1A64B40}"/>
    <cellStyle name="Millares 2 20 4_Hoja1" xfId="19617" xr:uid="{D006F58E-014C-4C74-ABC4-3E9EE5BBE976}"/>
    <cellStyle name="Millares 2 20 5" xfId="19618" xr:uid="{ED6900A2-5B59-4D33-97DC-7C3F4AE47988}"/>
    <cellStyle name="Millares 2 20 5 10" xfId="19619" xr:uid="{42DD1A1A-6720-46A9-9EF5-320C6FDBCD1C}"/>
    <cellStyle name="Millares 2 20 5 11" xfId="19620" xr:uid="{A67A8DAB-F366-4A2B-B8FA-78811FA115B0}"/>
    <cellStyle name="Millares 2 20 5 12" xfId="19621" xr:uid="{48A4F367-03F2-4E2E-B800-9574B585DF5A}"/>
    <cellStyle name="Millares 2 20 5 13" xfId="19622" xr:uid="{E402809E-2E5A-4FE7-815C-9DBED367CEE1}"/>
    <cellStyle name="Millares 2 20 5 14" xfId="19623" xr:uid="{EB48E204-A286-407B-B066-0FAF9FD84C99}"/>
    <cellStyle name="Millares 2 20 5 15" xfId="19624" xr:uid="{2EAD228A-A2CA-4C49-999A-F6A9A062E6AA}"/>
    <cellStyle name="Millares 2 20 5 16" xfId="19625" xr:uid="{4F1B87C3-CD86-4D6C-B49D-ECB6D051F0A1}"/>
    <cellStyle name="Millares 2 20 5 17" xfId="19626" xr:uid="{77E45715-87B0-46DC-A3F6-5A38E734A733}"/>
    <cellStyle name="Millares 2 20 5 2" xfId="19627" xr:uid="{2A6CFB5B-535B-4716-8738-4D823B899170}"/>
    <cellStyle name="Millares 2 20 5 3" xfId="19628" xr:uid="{6AB857B0-27F1-4496-9453-ED3A1DED3B76}"/>
    <cellStyle name="Millares 2 20 5 4" xfId="19629" xr:uid="{9AE7A276-BC52-4E85-B770-BAAED4FC2B07}"/>
    <cellStyle name="Millares 2 20 5 5" xfId="19630" xr:uid="{026DE09C-A207-4313-BD57-3B09A926A17A}"/>
    <cellStyle name="Millares 2 20 5 6" xfId="19631" xr:uid="{82B06A2D-A0D3-40CD-8B1D-2D9111CDED7A}"/>
    <cellStyle name="Millares 2 20 5 7" xfId="19632" xr:uid="{29AC097E-4634-4C9C-A438-5FD68CA65A40}"/>
    <cellStyle name="Millares 2 20 5 8" xfId="19633" xr:uid="{F80CC534-21B0-4195-8247-FFB9AED37CD5}"/>
    <cellStyle name="Millares 2 20 5 9" xfId="19634" xr:uid="{ABC9E0E5-F0E9-47B2-9BB5-6CEE8D5DCB12}"/>
    <cellStyle name="Millares 2 20 5_Hoja1" xfId="19635" xr:uid="{1F8748BD-0A4A-4FE4-A805-24738010666A}"/>
    <cellStyle name="Millares 2 20 6" xfId="19636" xr:uid="{56D51D14-DB82-4127-8E8A-34096A447760}"/>
    <cellStyle name="Millares 2 20 6 10" xfId="19637" xr:uid="{D39DD966-56E5-4FE5-A4B4-EDF265772C57}"/>
    <cellStyle name="Millares 2 20 6 11" xfId="19638" xr:uid="{B6999729-3454-4BC8-8066-0E39276A0599}"/>
    <cellStyle name="Millares 2 20 6 12" xfId="19639" xr:uid="{EDA2A3FD-C43B-4570-A393-1AC413793D2A}"/>
    <cellStyle name="Millares 2 20 6 13" xfId="19640" xr:uid="{6E2F433D-40AF-447F-8FEC-D5651D37F442}"/>
    <cellStyle name="Millares 2 20 6 14" xfId="19641" xr:uid="{D560CFDF-6C32-4FBC-9CF0-3979C52B9002}"/>
    <cellStyle name="Millares 2 20 6 15" xfId="19642" xr:uid="{BCECC9F7-D34A-457C-BF9B-FBF6AAB072D4}"/>
    <cellStyle name="Millares 2 20 6 16" xfId="19643" xr:uid="{9B2B648B-6CD5-48C0-801A-A8CF07F12606}"/>
    <cellStyle name="Millares 2 20 6 17" xfId="19644" xr:uid="{3E141E77-38D5-4C1D-8B68-D4C7ED9E3BA5}"/>
    <cellStyle name="Millares 2 20 6 2" xfId="19645" xr:uid="{991A6AB9-C7CD-405A-BFFA-1FABFE96FDDE}"/>
    <cellStyle name="Millares 2 20 6 3" xfId="19646" xr:uid="{FDD58AAC-D82D-46B8-9855-90B48F995BE7}"/>
    <cellStyle name="Millares 2 20 6 4" xfId="19647" xr:uid="{4F57F8D4-F9D9-4F98-A1D0-ECF3B4ED00D8}"/>
    <cellStyle name="Millares 2 20 6 5" xfId="19648" xr:uid="{24D10818-C1DD-488A-BBA2-CE5F996D96BB}"/>
    <cellStyle name="Millares 2 20 6 6" xfId="19649" xr:uid="{221EFD80-0EF7-4FE2-A1C3-517CA47A49E8}"/>
    <cellStyle name="Millares 2 20 6 7" xfId="19650" xr:uid="{2FE1D302-F9FE-47E8-B242-6FC94C85F346}"/>
    <cellStyle name="Millares 2 20 6 8" xfId="19651" xr:uid="{8E64D3B0-98A2-42B9-A7E4-16DE2407AE01}"/>
    <cellStyle name="Millares 2 20 6 9" xfId="19652" xr:uid="{3582D6CE-9E11-47D9-B0B2-A18C8FF449C3}"/>
    <cellStyle name="Millares 2 20 6_Hoja1" xfId="19653" xr:uid="{08CCB68C-3965-4157-B7FE-22C5405FE5AA}"/>
    <cellStyle name="Millares 2 20 7" xfId="19654" xr:uid="{651FBA64-63D0-4E53-AA9C-7080E83AB3E3}"/>
    <cellStyle name="Millares 2 20 7 10" xfId="19655" xr:uid="{42F7722C-2DD3-425D-8F5B-72C6E93B3A29}"/>
    <cellStyle name="Millares 2 20 7 11" xfId="19656" xr:uid="{9A8E5F08-A88B-42B0-B4E6-B60D0A860F70}"/>
    <cellStyle name="Millares 2 20 7 12" xfId="19657" xr:uid="{5942D3CF-8051-4310-860C-CEF9498E3269}"/>
    <cellStyle name="Millares 2 20 7 13" xfId="19658" xr:uid="{2F4B1C5B-8B2B-40D9-B02E-BB415A8A50BC}"/>
    <cellStyle name="Millares 2 20 7 14" xfId="19659" xr:uid="{D9DF7BF6-63C6-455E-8C4C-40430826B537}"/>
    <cellStyle name="Millares 2 20 7 15" xfId="19660" xr:uid="{C553FAA0-9BC6-403F-B3D9-7BDCA3631871}"/>
    <cellStyle name="Millares 2 20 7 16" xfId="19661" xr:uid="{B9C3FB2B-82DC-4653-AE7C-BB77E79CD954}"/>
    <cellStyle name="Millares 2 20 7 17" xfId="19662" xr:uid="{0638422F-803C-4FF5-9B8A-EE381D7CC76A}"/>
    <cellStyle name="Millares 2 20 7 2" xfId="19663" xr:uid="{34E4DD48-80BD-4872-BD81-16B93EC855C4}"/>
    <cellStyle name="Millares 2 20 7 3" xfId="19664" xr:uid="{A9CC7274-5E68-4DA5-82B0-FEC28C254D12}"/>
    <cellStyle name="Millares 2 20 7 4" xfId="19665" xr:uid="{73B68CCD-32E1-44D3-8EE8-4F4F968CBD85}"/>
    <cellStyle name="Millares 2 20 7 5" xfId="19666" xr:uid="{B393DDD8-1903-4811-AA47-FEC088E59507}"/>
    <cellStyle name="Millares 2 20 7 6" xfId="19667" xr:uid="{D7CA0B84-C113-4E8E-8219-146F94FC29CA}"/>
    <cellStyle name="Millares 2 20 7 7" xfId="19668" xr:uid="{26BB5B37-83FF-49F6-861F-C8272FBCC4FA}"/>
    <cellStyle name="Millares 2 20 7 8" xfId="19669" xr:uid="{80C85AE3-2B9F-4903-872D-EC14E6D6387D}"/>
    <cellStyle name="Millares 2 20 7 9" xfId="19670" xr:uid="{F0E31C83-4D7F-487E-A3C3-91A4D56BBFC6}"/>
    <cellStyle name="Millares 2 20 7_Hoja1" xfId="19671" xr:uid="{60A0EF12-4B2A-4368-B89C-D5E370173213}"/>
    <cellStyle name="Millares 2 20 8" xfId="19672" xr:uid="{07BBB9E1-38A9-44A0-B318-AAA29FE5072F}"/>
    <cellStyle name="Millares 2 20 8 10" xfId="19673" xr:uid="{FF23A26C-B55F-463A-9887-4EAAAFC49652}"/>
    <cellStyle name="Millares 2 20 8 11" xfId="19674" xr:uid="{3141EC20-B6E7-4921-98D2-7234FDAE566C}"/>
    <cellStyle name="Millares 2 20 8 12" xfId="19675" xr:uid="{48315C57-57C1-42F3-B260-52BD3709778B}"/>
    <cellStyle name="Millares 2 20 8 13" xfId="19676" xr:uid="{A9B00EDD-D950-4DFA-8F15-5270C7D9AAD0}"/>
    <cellStyle name="Millares 2 20 8 14" xfId="19677" xr:uid="{481ABF50-C6C8-4199-A386-F783559D3F85}"/>
    <cellStyle name="Millares 2 20 8 15" xfId="19678" xr:uid="{BD46BF28-1733-4A0E-B696-668894193FB2}"/>
    <cellStyle name="Millares 2 20 8 16" xfId="19679" xr:uid="{7650A1E2-E101-4C6C-8BAD-0CD62AE94BE3}"/>
    <cellStyle name="Millares 2 20 8 17" xfId="19680" xr:uid="{09F7636F-BA1E-4333-956C-3607FA645731}"/>
    <cellStyle name="Millares 2 20 8 2" xfId="19681" xr:uid="{39C3327E-6EC3-4F81-A002-CFAEB7A64E53}"/>
    <cellStyle name="Millares 2 20 8 3" xfId="19682" xr:uid="{9F22C303-7FDF-4463-89C6-948FC0BF7853}"/>
    <cellStyle name="Millares 2 20 8 4" xfId="19683" xr:uid="{29B35947-94F9-41C1-85FF-9F6ED1BDADD8}"/>
    <cellStyle name="Millares 2 20 8 5" xfId="19684" xr:uid="{027266CA-6C36-4D68-87C9-863327DFC0BB}"/>
    <cellStyle name="Millares 2 20 8 6" xfId="19685" xr:uid="{1452BBB6-F4D7-4370-A439-7FCA24654047}"/>
    <cellStyle name="Millares 2 20 8 7" xfId="19686" xr:uid="{C6C25347-C286-428F-A7DE-1C232B661BC0}"/>
    <cellStyle name="Millares 2 20 8 8" xfId="19687" xr:uid="{0792E549-3016-4E30-BE4C-6F8145748B7C}"/>
    <cellStyle name="Millares 2 20 8 9" xfId="19688" xr:uid="{A23FAC12-3D3A-43C3-8130-B3E3D7D9A216}"/>
    <cellStyle name="Millares 2 20 8_Hoja1" xfId="19689" xr:uid="{BDC5EF7F-2D72-4203-B111-06AECF86A860}"/>
    <cellStyle name="Millares 2 20 9" xfId="19690" xr:uid="{76B7FBF7-99B5-4B49-93F3-ED9E5806C846}"/>
    <cellStyle name="Millares 2 20 9 2" xfId="19691" xr:uid="{B43AE05D-E2A5-40EB-8288-20B462444389}"/>
    <cellStyle name="Millares 2 20 9_Hoja1" xfId="19692" xr:uid="{51699DA3-D72A-4877-8500-C5CABFC94393}"/>
    <cellStyle name="Millares 2 20_Hoja1" xfId="19693" xr:uid="{69CAE48D-BF72-4CC1-AD9D-8C7B20BA6DD8}"/>
    <cellStyle name="Millares 2 21" xfId="1624" xr:uid="{B2C4BB19-0D79-47FF-88F8-ECE787F06B97}"/>
    <cellStyle name="Millares 2 21 10" xfId="19694" xr:uid="{C8C9AD07-5A22-4CD1-A0FD-39B5036D0529}"/>
    <cellStyle name="Millares 2 21 11" xfId="19695" xr:uid="{1EA6233F-48E3-4B79-A477-CE4D6AA8DBDF}"/>
    <cellStyle name="Millares 2 21 12" xfId="19696" xr:uid="{FB3BDC7F-F61B-487A-A05A-E1565E2CAD03}"/>
    <cellStyle name="Millares 2 21 13" xfId="19697" xr:uid="{B30EF887-8C7F-44D8-BEF8-A64617B3E67F}"/>
    <cellStyle name="Millares 2 21 14" xfId="19698" xr:uid="{098557DF-757D-4836-AA7F-C97AB8E4968F}"/>
    <cellStyle name="Millares 2 21 15" xfId="19699" xr:uid="{6674C4BD-85AA-47AD-A5C2-4CFAF4CFC959}"/>
    <cellStyle name="Millares 2 21 16" xfId="19700" xr:uid="{AA5996D7-3DDC-4CB7-A294-5C880E2FEC65}"/>
    <cellStyle name="Millares 2 21 17" xfId="19701" xr:uid="{8807E170-5FCF-4F96-BFF1-C9113BFBAC6C}"/>
    <cellStyle name="Millares 2 21 18" xfId="19702" xr:uid="{D31A513A-9C42-4F2C-B5FC-7C729F2069CE}"/>
    <cellStyle name="Millares 2 21 19" xfId="19703" xr:uid="{08CA5F18-9438-40C2-BEC6-D8CE9703CD7E}"/>
    <cellStyle name="Millares 2 21 2" xfId="19704" xr:uid="{E3773CE9-C433-4F7D-98B7-92FD7692CCCC}"/>
    <cellStyle name="Millares 2 21 2 10" xfId="19705" xr:uid="{FEFD8AAD-9B8B-4D33-B1D2-43D400DA56C3}"/>
    <cellStyle name="Millares 2 21 2 11" xfId="19706" xr:uid="{F87D6EBF-BAAE-42D1-BFFC-7033F43D84D2}"/>
    <cellStyle name="Millares 2 21 2 12" xfId="19707" xr:uid="{0BA2765A-D929-45C1-A9DB-BCF1F168754F}"/>
    <cellStyle name="Millares 2 21 2 13" xfId="19708" xr:uid="{9BCF5C87-3E14-4A96-AF6C-E71F53C955AC}"/>
    <cellStyle name="Millares 2 21 2 14" xfId="19709" xr:uid="{F418CFEF-8F3B-4AFF-9465-C6B3C9B6619A}"/>
    <cellStyle name="Millares 2 21 2 15" xfId="19710" xr:uid="{43D5AB08-EB55-4B91-BDDB-9E402B1BAB66}"/>
    <cellStyle name="Millares 2 21 2 2" xfId="19711" xr:uid="{A3526CAC-1137-41D4-935F-CDC9C0B364C5}"/>
    <cellStyle name="Millares 2 21 2 3" xfId="19712" xr:uid="{0FB0B989-9719-4C5A-836B-ADAAD01FA290}"/>
    <cellStyle name="Millares 2 21 2 4" xfId="19713" xr:uid="{528D815B-70F9-4308-A379-8B90A8981807}"/>
    <cellStyle name="Millares 2 21 2 5" xfId="19714" xr:uid="{5E7CD8F8-65BF-4E70-8B73-A4125010EDD8}"/>
    <cellStyle name="Millares 2 21 2 6" xfId="19715" xr:uid="{FF0CAD5C-4551-45A5-9E2F-42EF5DFC74EC}"/>
    <cellStyle name="Millares 2 21 2 7" xfId="19716" xr:uid="{B484DA06-75BA-41C9-8F73-E4D014C52E34}"/>
    <cellStyle name="Millares 2 21 2 8" xfId="19717" xr:uid="{7E73F0B3-3BB4-4F1E-938E-E5E756657FDF}"/>
    <cellStyle name="Millares 2 21 2 9" xfId="19718" xr:uid="{3420B143-2E30-449D-BE07-2D9360A48A42}"/>
    <cellStyle name="Millares 2 21 2_Hoja1" xfId="19719" xr:uid="{3CBA7760-2A04-4807-A8AE-8414E5EC5B9B}"/>
    <cellStyle name="Millares 2 21 20" xfId="19720" xr:uid="{E8B9A288-A608-442D-A2F7-4631484E5B36}"/>
    <cellStyle name="Millares 2 21 21" xfId="19721" xr:uid="{B21D047C-060E-4EC2-B7EB-E6BCE2927E75}"/>
    <cellStyle name="Millares 2 21 22" xfId="19722" xr:uid="{800A3EAB-7F78-4E12-894A-8A9088ACBC59}"/>
    <cellStyle name="Millares 2 21 23" xfId="19723" xr:uid="{5E55DE43-6EE1-476D-9432-131C92B3A95B}"/>
    <cellStyle name="Millares 2 21 24" xfId="19724" xr:uid="{96ACC2F6-0261-4370-82F2-C4951CA24B4E}"/>
    <cellStyle name="Millares 2 21 25" xfId="19725" xr:uid="{E1C58F73-C814-469E-862C-0781837AD21D}"/>
    <cellStyle name="Millares 2 21 26" xfId="19726" xr:uid="{63182A45-6398-4C4C-A596-87658509B486}"/>
    <cellStyle name="Millares 2 21 27" xfId="19727" xr:uid="{DA2E3922-66B5-4BF2-B95D-A4BC4681940D}"/>
    <cellStyle name="Millares 2 21 28" xfId="19728" xr:uid="{6CC46FE7-CCB6-4E74-9959-BFCECF4728A2}"/>
    <cellStyle name="Millares 2 21 29" xfId="19729" xr:uid="{0A3E3FC5-CC48-44C2-A66A-CDC598CD4C40}"/>
    <cellStyle name="Millares 2 21 3" xfId="19730" xr:uid="{E7C6931C-1114-4F2F-8955-AB5538E24086}"/>
    <cellStyle name="Millares 2 21 3 10" xfId="19731" xr:uid="{0ADACD2B-0F3A-43CC-B221-9891DE898B1B}"/>
    <cellStyle name="Millares 2 21 3 11" xfId="19732" xr:uid="{00752D67-5079-44C6-AA20-8A350BF51E3F}"/>
    <cellStyle name="Millares 2 21 3 12" xfId="19733" xr:uid="{D3018F8B-6B05-42B7-BAF2-3736C9E3AD47}"/>
    <cellStyle name="Millares 2 21 3 13" xfId="19734" xr:uid="{140E6FBD-9F84-48BE-A467-35CD4A2A1AA2}"/>
    <cellStyle name="Millares 2 21 3 14" xfId="19735" xr:uid="{8E0EAD0B-97B7-480D-ABAD-C2BA0A52A4B4}"/>
    <cellStyle name="Millares 2 21 3 15" xfId="19736" xr:uid="{BAE11890-5CEA-47C9-A166-85F85BE1D92F}"/>
    <cellStyle name="Millares 2 21 3 16" xfId="19737" xr:uid="{BE1CA859-B235-4ABD-93FA-E99305C72269}"/>
    <cellStyle name="Millares 2 21 3 17" xfId="19738" xr:uid="{40F31A18-809A-40C3-9FB8-EB60F98CB0E5}"/>
    <cellStyle name="Millares 2 21 3 2" xfId="19739" xr:uid="{5B5AA0DB-76E8-46D1-A930-E820402AA3CE}"/>
    <cellStyle name="Millares 2 21 3 3" xfId="19740" xr:uid="{295023D2-C56B-49F8-8778-3435866F7EB1}"/>
    <cellStyle name="Millares 2 21 3 4" xfId="19741" xr:uid="{1EBC6FD5-4F3C-4C13-BDF3-97B7873AB3D3}"/>
    <cellStyle name="Millares 2 21 3 5" xfId="19742" xr:uid="{E5D69B92-2187-43A0-9804-B56DC38F4979}"/>
    <cellStyle name="Millares 2 21 3 6" xfId="19743" xr:uid="{48AEA0F6-3270-4F43-9768-89207E2E86B5}"/>
    <cellStyle name="Millares 2 21 3 7" xfId="19744" xr:uid="{3FD7EF99-EF1E-478B-B0F0-C22076307D16}"/>
    <cellStyle name="Millares 2 21 3 8" xfId="19745" xr:uid="{BF888373-BC5B-451C-AADB-4DFD53ABE351}"/>
    <cellStyle name="Millares 2 21 3 9" xfId="19746" xr:uid="{A7D4CC13-6297-417D-AF8E-4F165FB94287}"/>
    <cellStyle name="Millares 2 21 3_Hoja1" xfId="19747" xr:uid="{C3EA1A31-7A0F-408B-BDC3-90D551C01023}"/>
    <cellStyle name="Millares 2 21 30" xfId="19748" xr:uid="{8FD62348-4352-45B8-996B-FFCCB2C14C93}"/>
    <cellStyle name="Millares 2 21 31" xfId="19749" xr:uid="{EEAEB928-F6BA-43FE-A2E4-0C153C850901}"/>
    <cellStyle name="Millares 2 21 32" xfId="19750" xr:uid="{F89B2CF0-F24A-4316-B2E5-10841B565939}"/>
    <cellStyle name="Millares 2 21 4" xfId="19751" xr:uid="{0B29128B-7F59-4C5C-A9A0-FD0016521AD1}"/>
    <cellStyle name="Millares 2 21 4 10" xfId="19752" xr:uid="{A52BC1F3-BF2C-4695-88E9-4668E41A7335}"/>
    <cellStyle name="Millares 2 21 4 11" xfId="19753" xr:uid="{B8492AF0-A7F0-4459-B850-552F90C74752}"/>
    <cellStyle name="Millares 2 21 4 12" xfId="19754" xr:uid="{1BAABCEA-5E61-48D6-BA49-385D5A14A941}"/>
    <cellStyle name="Millares 2 21 4 13" xfId="19755" xr:uid="{3D58AE35-EE7D-42D6-9044-4CAC93000965}"/>
    <cellStyle name="Millares 2 21 4 14" xfId="19756" xr:uid="{8A021892-8BB0-4CBD-803F-B442930F5D62}"/>
    <cellStyle name="Millares 2 21 4 15" xfId="19757" xr:uid="{3EF30B6F-B5B8-405C-9B08-B3413DF4CC8B}"/>
    <cellStyle name="Millares 2 21 4 16" xfId="19758" xr:uid="{8EC31932-83B2-45F7-A859-E23308F90BA8}"/>
    <cellStyle name="Millares 2 21 4 17" xfId="19759" xr:uid="{6BB2C7EA-2AD5-47B5-BB77-0137D600F52B}"/>
    <cellStyle name="Millares 2 21 4 2" xfId="19760" xr:uid="{7897AB5A-CF1D-4CDB-AC05-4837D97B114C}"/>
    <cellStyle name="Millares 2 21 4 3" xfId="19761" xr:uid="{39C571F4-36B6-434B-A873-577A7A947129}"/>
    <cellStyle name="Millares 2 21 4 4" xfId="19762" xr:uid="{04A309C3-CCC6-4448-92B9-5CD30C7B1B86}"/>
    <cellStyle name="Millares 2 21 4 5" xfId="19763" xr:uid="{88640A24-F3F5-4EBC-9F12-A12B165A81DA}"/>
    <cellStyle name="Millares 2 21 4 6" xfId="19764" xr:uid="{A3994A36-BD70-4D43-9273-F850E72C3902}"/>
    <cellStyle name="Millares 2 21 4 7" xfId="19765" xr:uid="{B2676F82-5C5B-43C3-BDF0-5AB3FB285FA1}"/>
    <cellStyle name="Millares 2 21 4 8" xfId="19766" xr:uid="{B5A38C00-A468-480A-97BC-F5DF1B410681}"/>
    <cellStyle name="Millares 2 21 4 9" xfId="19767" xr:uid="{493BE495-0C13-4113-87DC-E9E3A0DB904A}"/>
    <cellStyle name="Millares 2 21 4_Hoja1" xfId="19768" xr:uid="{C03A2B6B-2EE9-4A49-9371-4C566C904DD9}"/>
    <cellStyle name="Millares 2 21 5" xfId="19769" xr:uid="{6AA53317-52B8-4809-A7D9-B6AD6E3E9192}"/>
    <cellStyle name="Millares 2 21 5 10" xfId="19770" xr:uid="{7E71977A-1F5B-4033-8A3A-15E07DDB6377}"/>
    <cellStyle name="Millares 2 21 5 11" xfId="19771" xr:uid="{041A36A5-DC51-4372-9947-FF2DA61D810B}"/>
    <cellStyle name="Millares 2 21 5 12" xfId="19772" xr:uid="{6FF9FE22-3F9A-4AE8-A3EF-33E417D84469}"/>
    <cellStyle name="Millares 2 21 5 13" xfId="19773" xr:uid="{684949A3-7226-45B3-B78A-D009BD10CC11}"/>
    <cellStyle name="Millares 2 21 5 14" xfId="19774" xr:uid="{1EED1770-150F-4363-90C4-6A1D35B841E3}"/>
    <cellStyle name="Millares 2 21 5 15" xfId="19775" xr:uid="{6112DF74-1F2F-41DD-8987-7A98E6255DA7}"/>
    <cellStyle name="Millares 2 21 5 16" xfId="19776" xr:uid="{333F3035-522C-46FD-8690-91158D6C1353}"/>
    <cellStyle name="Millares 2 21 5 17" xfId="19777" xr:uid="{9CDA6C21-D67F-4F31-818F-EF24FFA54223}"/>
    <cellStyle name="Millares 2 21 5 2" xfId="19778" xr:uid="{53A0240B-2B6D-40ED-B605-A97153BCFA2D}"/>
    <cellStyle name="Millares 2 21 5 3" xfId="19779" xr:uid="{09D1792B-F83F-42EA-86D4-233C51CF12DC}"/>
    <cellStyle name="Millares 2 21 5 4" xfId="19780" xr:uid="{AB64C11D-9FD1-4207-8F15-5B5F4AB274F8}"/>
    <cellStyle name="Millares 2 21 5 5" xfId="19781" xr:uid="{46822B95-79F1-46F3-A802-7A50633CDE46}"/>
    <cellStyle name="Millares 2 21 5 6" xfId="19782" xr:uid="{9FFE5DF7-D37C-44BB-BFA1-232AB0022F2D}"/>
    <cellStyle name="Millares 2 21 5 7" xfId="19783" xr:uid="{2D02056A-29F2-404E-8FA7-EA4813104360}"/>
    <cellStyle name="Millares 2 21 5 8" xfId="19784" xr:uid="{D867AB61-B5E8-4A83-881B-80E9A151637E}"/>
    <cellStyle name="Millares 2 21 5 9" xfId="19785" xr:uid="{D623B429-358E-48FD-B894-F415D2A89ADC}"/>
    <cellStyle name="Millares 2 21 5_Hoja1" xfId="19786" xr:uid="{9ABD740E-D338-4321-A02D-4CFF8A4688B6}"/>
    <cellStyle name="Millares 2 21 6" xfId="19787" xr:uid="{130C9D91-2C61-4D36-83A0-D7DB8AF02033}"/>
    <cellStyle name="Millares 2 21 6 10" xfId="19788" xr:uid="{841794B9-7DF1-4533-AF7F-884A71908D8C}"/>
    <cellStyle name="Millares 2 21 6 11" xfId="19789" xr:uid="{C9C28C4E-A0AC-456F-B5B3-830AFC58F98E}"/>
    <cellStyle name="Millares 2 21 6 12" xfId="19790" xr:uid="{175CBF2C-8E6C-44C3-B1B4-356EF509DC27}"/>
    <cellStyle name="Millares 2 21 6 13" xfId="19791" xr:uid="{45D1CD66-F7D4-4F53-BF57-37693D288395}"/>
    <cellStyle name="Millares 2 21 6 14" xfId="19792" xr:uid="{C0331657-B955-44CB-96E1-B8E7C8312B3F}"/>
    <cellStyle name="Millares 2 21 6 15" xfId="19793" xr:uid="{46A4D037-1207-4B75-9E28-9D20492494C9}"/>
    <cellStyle name="Millares 2 21 6 16" xfId="19794" xr:uid="{1E9AEAC0-9519-4998-9DC2-7857ECE6FEA5}"/>
    <cellStyle name="Millares 2 21 6 17" xfId="19795" xr:uid="{BA3BAB55-75DC-4429-8268-CAF16B450129}"/>
    <cellStyle name="Millares 2 21 6 2" xfId="19796" xr:uid="{AFB6ECBB-C326-4BB7-98CF-426495FFD930}"/>
    <cellStyle name="Millares 2 21 6 3" xfId="19797" xr:uid="{B45D5809-9081-4874-A49C-8AE694A98062}"/>
    <cellStyle name="Millares 2 21 6 4" xfId="19798" xr:uid="{F20B7599-EA95-41C7-89CF-FE4BD4BBC68E}"/>
    <cellStyle name="Millares 2 21 6 5" xfId="19799" xr:uid="{69AD39A1-96B4-44E5-BC13-0EDA2AC03524}"/>
    <cellStyle name="Millares 2 21 6 6" xfId="19800" xr:uid="{366FBF8B-5B6E-4792-A25B-3A8F1520F454}"/>
    <cellStyle name="Millares 2 21 6 7" xfId="19801" xr:uid="{38DEDB55-76DE-430A-B159-320AE48A64A7}"/>
    <cellStyle name="Millares 2 21 6 8" xfId="19802" xr:uid="{A11A92B4-A52D-488F-ABCA-556237E78F5C}"/>
    <cellStyle name="Millares 2 21 6 9" xfId="19803" xr:uid="{789156AA-784F-4C21-A268-A5637CEA2837}"/>
    <cellStyle name="Millares 2 21 6_Hoja1" xfId="19804" xr:uid="{5F19ADAA-1DD7-4E4A-B35D-46B5E0DE89D0}"/>
    <cellStyle name="Millares 2 21 7" xfId="19805" xr:uid="{7B8D6AE2-B645-4FA5-B995-8F7AE0532E2C}"/>
    <cellStyle name="Millares 2 21 7 10" xfId="19806" xr:uid="{5615CA82-3CF6-49CD-8998-A8CA076D592E}"/>
    <cellStyle name="Millares 2 21 7 11" xfId="19807" xr:uid="{BC933D3B-37FB-408A-9F83-FC57E3F2C1FA}"/>
    <cellStyle name="Millares 2 21 7 12" xfId="19808" xr:uid="{D897D3A9-E1E0-4379-9723-AEEDEF1F7E23}"/>
    <cellStyle name="Millares 2 21 7 13" xfId="19809" xr:uid="{60954A3B-1DE3-4A56-A1F7-60ADC524AEA4}"/>
    <cellStyle name="Millares 2 21 7 14" xfId="19810" xr:uid="{4DA079DA-6D50-41C6-B037-82582F15680E}"/>
    <cellStyle name="Millares 2 21 7 15" xfId="19811" xr:uid="{AD25B7B9-EEC9-40DC-8409-CF9D9BB599D6}"/>
    <cellStyle name="Millares 2 21 7 16" xfId="19812" xr:uid="{54134BE5-4BBE-43B4-9888-CD8B6F2D4798}"/>
    <cellStyle name="Millares 2 21 7 17" xfId="19813" xr:uid="{7B21CCBF-BD9B-4A11-9439-D519074EC357}"/>
    <cellStyle name="Millares 2 21 7 2" xfId="19814" xr:uid="{B2AE5272-A0AD-411F-AE62-38ABEB357991}"/>
    <cellStyle name="Millares 2 21 7 3" xfId="19815" xr:uid="{2E66387E-ADA2-4C3E-B9EA-5D30D764C894}"/>
    <cellStyle name="Millares 2 21 7 4" xfId="19816" xr:uid="{74E1962F-A9F2-466D-8A10-43C487F5486B}"/>
    <cellStyle name="Millares 2 21 7 5" xfId="19817" xr:uid="{E0C50945-D8C9-4712-8D32-4A9E71EC291E}"/>
    <cellStyle name="Millares 2 21 7 6" xfId="19818" xr:uid="{6788D981-F1A8-4A74-835A-861682BAD49F}"/>
    <cellStyle name="Millares 2 21 7 7" xfId="19819" xr:uid="{DF419379-FB92-45C5-92C9-5A9D94DFFFEF}"/>
    <cellStyle name="Millares 2 21 7 8" xfId="19820" xr:uid="{015E5A3D-63C1-4B30-B4B5-985F029D6868}"/>
    <cellStyle name="Millares 2 21 7 9" xfId="19821" xr:uid="{EAAE6E7D-F2A3-4ECE-91B5-C419A5EE0FB7}"/>
    <cellStyle name="Millares 2 21 7_Hoja1" xfId="19822" xr:uid="{53584D31-278B-48E7-8AA1-EC3F0326B942}"/>
    <cellStyle name="Millares 2 21 8" xfId="19823" xr:uid="{6C0EC7EC-8F8A-4FAE-ADDA-97DFDE80A9D4}"/>
    <cellStyle name="Millares 2 21 8 10" xfId="19824" xr:uid="{087F37E1-1090-4360-9020-A9F4E3EB7304}"/>
    <cellStyle name="Millares 2 21 8 11" xfId="19825" xr:uid="{C4B146D2-59FC-4C1A-A0BA-3E5790DA1202}"/>
    <cellStyle name="Millares 2 21 8 12" xfId="19826" xr:uid="{0CDCEFA3-CE70-4DA7-BD56-58E7F299F972}"/>
    <cellStyle name="Millares 2 21 8 13" xfId="19827" xr:uid="{E9E886FE-D497-4581-BC33-63519638E67A}"/>
    <cellStyle name="Millares 2 21 8 14" xfId="19828" xr:uid="{4178D9E3-736A-4EA9-A98B-29CA8066CAD2}"/>
    <cellStyle name="Millares 2 21 8 15" xfId="19829" xr:uid="{7C46BB6C-9DE7-413C-885B-269DC19184D1}"/>
    <cellStyle name="Millares 2 21 8 16" xfId="19830" xr:uid="{C1CE73E2-DDEA-4A2E-A28C-795A37D165DA}"/>
    <cellStyle name="Millares 2 21 8 17" xfId="19831" xr:uid="{09D3E316-D89B-4E3E-B6E0-F4C973B1B587}"/>
    <cellStyle name="Millares 2 21 8 2" xfId="19832" xr:uid="{B2D752C6-DA6C-495E-9F6B-67670AC37B82}"/>
    <cellStyle name="Millares 2 21 8 3" xfId="19833" xr:uid="{25F1BC4E-469B-494A-8520-DFA39AEA12AD}"/>
    <cellStyle name="Millares 2 21 8 4" xfId="19834" xr:uid="{40AE6A1B-FED7-48EB-917D-C76A8975877E}"/>
    <cellStyle name="Millares 2 21 8 5" xfId="19835" xr:uid="{60C5773E-157F-4DA8-BAFE-B1CC31171061}"/>
    <cellStyle name="Millares 2 21 8 6" xfId="19836" xr:uid="{5E5B0321-CFC5-4FBA-A15D-1E55014EFC3F}"/>
    <cellStyle name="Millares 2 21 8 7" xfId="19837" xr:uid="{D7D29E1C-E347-43EC-B23C-E90657F2FA9E}"/>
    <cellStyle name="Millares 2 21 8 8" xfId="19838" xr:uid="{B763783D-6DD9-4320-8FE7-84C5EEA471A6}"/>
    <cellStyle name="Millares 2 21 8 9" xfId="19839" xr:uid="{A5591BBE-EB12-49B8-AFB6-6623057077A0}"/>
    <cellStyle name="Millares 2 21 8_Hoja1" xfId="19840" xr:uid="{A1D17135-8F51-460C-8A16-1DF67D7FED08}"/>
    <cellStyle name="Millares 2 21 9" xfId="19841" xr:uid="{A64BB8E6-9442-44CE-A58E-6C1D86019268}"/>
    <cellStyle name="Millares 2 21_Hoja1" xfId="19842" xr:uid="{129E6BD9-2796-4839-A77C-83A28672E07F}"/>
    <cellStyle name="Millares 2 22" xfId="1625" xr:uid="{CE4BCDEE-27CC-4591-83CA-60E79E465505}"/>
    <cellStyle name="Millares 2 22 10" xfId="19843" xr:uid="{E4C79C38-3B0E-4CC3-966E-C414E621F475}"/>
    <cellStyle name="Millares 2 22 11" xfId="19844" xr:uid="{6FD0AA1C-9418-47F6-BE29-779F0050524A}"/>
    <cellStyle name="Millares 2 22 12" xfId="19845" xr:uid="{D72C6AC0-812E-4567-A917-CE27A31BEBB5}"/>
    <cellStyle name="Millares 2 22 13" xfId="19846" xr:uid="{52E7D29E-7CFC-4E34-AB8B-068DE703C931}"/>
    <cellStyle name="Millares 2 22 14" xfId="19847" xr:uid="{0FD25A87-DD13-4F08-8E2E-0044D0C427D9}"/>
    <cellStyle name="Millares 2 22 15" xfId="19848" xr:uid="{32347B2B-78F2-45AA-A640-61E9D3D4DA0B}"/>
    <cellStyle name="Millares 2 22 16" xfId="19849" xr:uid="{C43CD479-9E57-4A75-A66F-AC974D9E93D7}"/>
    <cellStyle name="Millares 2 22 17" xfId="19850" xr:uid="{6F80393B-653A-438C-9985-642FB432B537}"/>
    <cellStyle name="Millares 2 22 18" xfId="19851" xr:uid="{3D1B0FEF-33BB-4951-940C-E2B1A18FCB67}"/>
    <cellStyle name="Millares 2 22 19" xfId="19852" xr:uid="{3855B92F-BA50-49DD-8EF3-F1A8AE73A893}"/>
    <cellStyle name="Millares 2 22 2" xfId="19853" xr:uid="{D24C3E2E-ED45-44B9-8414-F45C1E03CEAF}"/>
    <cellStyle name="Millares 2 22 2 10" xfId="19854" xr:uid="{168BC412-96F0-4F1D-8439-AAC22A6CE77F}"/>
    <cellStyle name="Millares 2 22 2 11" xfId="19855" xr:uid="{1FB5E897-5DB8-4513-AA41-D8CC00731DED}"/>
    <cellStyle name="Millares 2 22 2 12" xfId="19856" xr:uid="{7212A2F9-DC4C-47B6-B5A4-79D7ADE974A5}"/>
    <cellStyle name="Millares 2 22 2 13" xfId="19857" xr:uid="{977551C6-B334-4C4B-B703-ED2B99CE84B0}"/>
    <cellStyle name="Millares 2 22 2 14" xfId="19858" xr:uid="{33A6F912-7C8E-4ED7-9275-CBF853C1D903}"/>
    <cellStyle name="Millares 2 22 2 15" xfId="19859" xr:uid="{5796F015-8B99-4B87-9DA1-DD6B0F351275}"/>
    <cellStyle name="Millares 2 22 2 16" xfId="19860" xr:uid="{8CC599C6-B67B-4F4E-80A3-589A979BD0F9}"/>
    <cellStyle name="Millares 2 22 2 17" xfId="19861" xr:uid="{0C926AA1-2B36-4015-AD6E-9E085A8AB0E2}"/>
    <cellStyle name="Millares 2 22 2 18" xfId="19862" xr:uid="{5C73E429-72D6-45E3-B23A-E4A1CC14CA8A}"/>
    <cellStyle name="Millares 2 22 2 2" xfId="19863" xr:uid="{EB40C0F1-02D2-4957-BCEB-0FC0A1DDDB26}"/>
    <cellStyle name="Millares 2 22 2 3" xfId="19864" xr:uid="{D8D4D6B2-E6AC-42C3-AB29-23B53511A840}"/>
    <cellStyle name="Millares 2 22 2 4" xfId="19865" xr:uid="{981A3F5C-0C17-4495-A404-DE10D191ED53}"/>
    <cellStyle name="Millares 2 22 2 5" xfId="19866" xr:uid="{7DB9C948-8FCF-4A50-A868-D7DBBDBDFFB5}"/>
    <cellStyle name="Millares 2 22 2 6" xfId="19867" xr:uid="{024ED8AA-4418-4CBA-8C4E-1B888D45285C}"/>
    <cellStyle name="Millares 2 22 2 7" xfId="19868" xr:uid="{30DA8F87-8D10-43BF-B15C-E08E9740B207}"/>
    <cellStyle name="Millares 2 22 2 8" xfId="19869" xr:uid="{4FDA3E12-B4FD-44EB-BEE0-2F1477B2D07C}"/>
    <cellStyle name="Millares 2 22 2 9" xfId="19870" xr:uid="{0756D05C-BD52-433A-BBD7-BA0D074A2BB7}"/>
    <cellStyle name="Millares 2 22 2_Hoja1" xfId="19871" xr:uid="{42F5F2DC-7706-4B84-8414-1E58E67138DC}"/>
    <cellStyle name="Millares 2 22 20" xfId="19872" xr:uid="{441AEDE0-2F27-49B1-9907-9902422EF670}"/>
    <cellStyle name="Millares 2 22 21" xfId="19873" xr:uid="{979826CC-B6A6-408D-9537-8B8913ED3FD4}"/>
    <cellStyle name="Millares 2 22 22" xfId="19874" xr:uid="{EA0EDE0C-9D4B-401F-9C1B-768983A17707}"/>
    <cellStyle name="Millares 2 22 23" xfId="19875" xr:uid="{30229B4E-07CE-43EF-A877-A8831C29CEE5}"/>
    <cellStyle name="Millares 2 22 24" xfId="19876" xr:uid="{2A678E9E-21D7-4903-92D7-13D69EFF0EED}"/>
    <cellStyle name="Millares 2 22 25" xfId="19877" xr:uid="{27E274EE-F01F-466E-AA8C-95322D45B750}"/>
    <cellStyle name="Millares 2 22 26" xfId="19878" xr:uid="{CAF849EC-6EF7-40E8-B571-A21C35F6ABEC}"/>
    <cellStyle name="Millares 2 22 27" xfId="19879" xr:uid="{B04EC0F0-4000-492A-AA1C-7A3355589655}"/>
    <cellStyle name="Millares 2 22 28" xfId="19880" xr:uid="{4189EDDC-161F-4CAD-8C9A-C5C14AB70E73}"/>
    <cellStyle name="Millares 2 22 29" xfId="19881" xr:uid="{E69381D4-E1C7-42FF-B95D-C5136D83413B}"/>
    <cellStyle name="Millares 2 22 3" xfId="19882" xr:uid="{70F93895-1378-4E3B-B0C1-1CDACB3D8EC0}"/>
    <cellStyle name="Millares 2 22 3 10" xfId="19883" xr:uid="{7BDBAE2C-E6D8-47F6-A453-3BBB3539B6D3}"/>
    <cellStyle name="Millares 2 22 3 11" xfId="19884" xr:uid="{90C9897B-F632-4019-BC86-15BF559ABA9C}"/>
    <cellStyle name="Millares 2 22 3 12" xfId="19885" xr:uid="{B50219CD-8041-45D2-BF11-C341A022E94C}"/>
    <cellStyle name="Millares 2 22 3 13" xfId="19886" xr:uid="{66DDF0FF-037D-4DAD-936B-1CAB888363A6}"/>
    <cellStyle name="Millares 2 22 3 14" xfId="19887" xr:uid="{3A8A5C16-4811-452B-A5CF-518ECB1E4A00}"/>
    <cellStyle name="Millares 2 22 3 15" xfId="19888" xr:uid="{640C70E9-F2E9-4FB3-9DC4-7FE4DA5D84B8}"/>
    <cellStyle name="Millares 2 22 3 16" xfId="19889" xr:uid="{AB66CAA7-C557-40EA-AEC4-4B9447B65BA6}"/>
    <cellStyle name="Millares 2 22 3 17" xfId="19890" xr:uid="{93206734-054E-415A-B5A7-D4CE3D9BDE2D}"/>
    <cellStyle name="Millares 2 22 3 2" xfId="19891" xr:uid="{0B389BF6-B613-4435-AA7B-0AC0F33169A3}"/>
    <cellStyle name="Millares 2 22 3 3" xfId="19892" xr:uid="{EC8EAF28-976F-4ADC-BC09-68304AC5321F}"/>
    <cellStyle name="Millares 2 22 3 4" xfId="19893" xr:uid="{75E66163-E1E3-4543-90A7-260EDF9322C1}"/>
    <cellStyle name="Millares 2 22 3 5" xfId="19894" xr:uid="{A0E63276-E3F1-4874-BCCD-BA2E77CF6F28}"/>
    <cellStyle name="Millares 2 22 3 6" xfId="19895" xr:uid="{D083FB7E-2FF0-433B-8D14-2640239C4F2D}"/>
    <cellStyle name="Millares 2 22 3 7" xfId="19896" xr:uid="{613BA75D-6AEF-4D59-89FF-B22954F3DA82}"/>
    <cellStyle name="Millares 2 22 3 8" xfId="19897" xr:uid="{DF19BADF-4DE8-4D72-9A21-50B0A4DD3C13}"/>
    <cellStyle name="Millares 2 22 3 9" xfId="19898" xr:uid="{BC4AC30F-7587-43AD-A60E-B3785AFB07F0}"/>
    <cellStyle name="Millares 2 22 3_Hoja1" xfId="19899" xr:uid="{79779F63-92F6-478C-887E-E9C7B7791836}"/>
    <cellStyle name="Millares 2 22 30" xfId="19900" xr:uid="{D90731E7-A8D6-4AA7-8B4D-2FE9CCCA965A}"/>
    <cellStyle name="Millares 2 22 31" xfId="19901" xr:uid="{BC2ECAAB-6D71-41A9-9DC5-5E1A546AF97C}"/>
    <cellStyle name="Millares 2 22 32" xfId="19902" xr:uid="{F80D66FD-7436-47C7-9FD3-AD7E491E16A5}"/>
    <cellStyle name="Millares 2 22 33" xfId="19903" xr:uid="{A0FB6AB6-39C2-424C-903A-5309879C0389}"/>
    <cellStyle name="Millares 2 22 34" xfId="19904" xr:uid="{87959090-DAA7-45A7-92F0-D98466BF04C3}"/>
    <cellStyle name="Millares 2 22 35" xfId="19905" xr:uid="{9C7132AB-697A-49DF-BC4F-8AE6FEE4DB15}"/>
    <cellStyle name="Millares 2 22 36" xfId="19906" xr:uid="{161D65E2-08B6-4415-A17C-A2400ACD0786}"/>
    <cellStyle name="Millares 2 22 37" xfId="19907" xr:uid="{F314247C-86FB-4377-85B7-2E913B3B4F47}"/>
    <cellStyle name="Millares 2 22 4" xfId="19908" xr:uid="{B837FD34-C058-4056-A765-189F54AB38BF}"/>
    <cellStyle name="Millares 2 22 4 10" xfId="19909" xr:uid="{2E89D66A-E274-43CD-87D5-1BC515FCAABB}"/>
    <cellStyle name="Millares 2 22 4 11" xfId="19910" xr:uid="{C6CFC241-67A3-4418-BCCE-208B1153A1C1}"/>
    <cellStyle name="Millares 2 22 4 12" xfId="19911" xr:uid="{35677AB9-ADEC-45DF-874D-FB019F58BB09}"/>
    <cellStyle name="Millares 2 22 4 13" xfId="19912" xr:uid="{A30DFC6F-A6EA-472F-86D0-BE42098A053D}"/>
    <cellStyle name="Millares 2 22 4 14" xfId="19913" xr:uid="{0A0B3129-3F24-44C7-BA98-B4906877AFD8}"/>
    <cellStyle name="Millares 2 22 4 15" xfId="19914" xr:uid="{B1967F33-3727-46EA-AE7D-A15F51A7D370}"/>
    <cellStyle name="Millares 2 22 4 16" xfId="19915" xr:uid="{D85DEC6B-7A2A-47DF-9D9B-A50919CF11F9}"/>
    <cellStyle name="Millares 2 22 4 17" xfId="19916" xr:uid="{D9D075B3-20FC-4FF8-93B5-645F3A5BA91F}"/>
    <cellStyle name="Millares 2 22 4 2" xfId="19917" xr:uid="{57F3D91B-ED76-488B-BFD1-B324AC282494}"/>
    <cellStyle name="Millares 2 22 4 3" xfId="19918" xr:uid="{0F8860B1-84F3-4414-8A5D-FF2C6486F01B}"/>
    <cellStyle name="Millares 2 22 4 4" xfId="19919" xr:uid="{AB2E3B19-8E7F-41BB-B04C-801F51176765}"/>
    <cellStyle name="Millares 2 22 4 5" xfId="19920" xr:uid="{1CDA6511-D301-4269-894C-ED78FEAA0762}"/>
    <cellStyle name="Millares 2 22 4 6" xfId="19921" xr:uid="{990F8B80-A276-4D73-B284-D6F9F06D170E}"/>
    <cellStyle name="Millares 2 22 4 7" xfId="19922" xr:uid="{93C99823-D7FA-4ED7-8877-3B5699F795B4}"/>
    <cellStyle name="Millares 2 22 4 8" xfId="19923" xr:uid="{9C89B113-2D90-4D97-AC49-B5C9454DC3C4}"/>
    <cellStyle name="Millares 2 22 4 9" xfId="19924" xr:uid="{FC41AEC3-231B-4E42-808B-E44B7C964C61}"/>
    <cellStyle name="Millares 2 22 4_Hoja1" xfId="19925" xr:uid="{7DA1A986-FC68-42DF-B3C8-8E8D2C511512}"/>
    <cellStyle name="Millares 2 22 5" xfId="19926" xr:uid="{726CFC0C-6C33-4D23-BD28-934D43D4E95E}"/>
    <cellStyle name="Millares 2 22 5 10" xfId="19927" xr:uid="{363B63B9-29E3-4C9F-9D53-5A6BEB5AE1C5}"/>
    <cellStyle name="Millares 2 22 5 11" xfId="19928" xr:uid="{204C303B-8212-4417-B2FC-7991EF7A50F8}"/>
    <cellStyle name="Millares 2 22 5 12" xfId="19929" xr:uid="{180E78CE-075D-4CE1-B17F-7A60C3BCC162}"/>
    <cellStyle name="Millares 2 22 5 13" xfId="19930" xr:uid="{A15D184C-857D-4C12-A702-784A32D0A26F}"/>
    <cellStyle name="Millares 2 22 5 14" xfId="19931" xr:uid="{139FD824-9F4D-4900-AA0D-A5B6A84FE008}"/>
    <cellStyle name="Millares 2 22 5 15" xfId="19932" xr:uid="{57AE24F8-A43C-4C3C-8D7D-A0D886ADBCCA}"/>
    <cellStyle name="Millares 2 22 5 16" xfId="19933" xr:uid="{974D6B5E-278C-4A87-9172-FAD30C2586A7}"/>
    <cellStyle name="Millares 2 22 5 17" xfId="19934" xr:uid="{EC6918B9-E7DA-4619-91C3-CC5FFDE2A70E}"/>
    <cellStyle name="Millares 2 22 5 2" xfId="19935" xr:uid="{D2D0A1E7-6D3C-4494-96C7-1EB44C95B04A}"/>
    <cellStyle name="Millares 2 22 5 3" xfId="19936" xr:uid="{CE4DB778-FFA3-4D6E-B492-8896618D3A8C}"/>
    <cellStyle name="Millares 2 22 5 4" xfId="19937" xr:uid="{84E9FA8C-FD0D-449B-B523-A7ADFD60D10D}"/>
    <cellStyle name="Millares 2 22 5 5" xfId="19938" xr:uid="{7B255935-0314-45F4-9959-631FFB674C5B}"/>
    <cellStyle name="Millares 2 22 5 6" xfId="19939" xr:uid="{EB596FC9-F8AE-426C-A731-563C788B5FA7}"/>
    <cellStyle name="Millares 2 22 5 7" xfId="19940" xr:uid="{C7AE0615-96BC-4005-AF04-BA5DCC421240}"/>
    <cellStyle name="Millares 2 22 5 8" xfId="19941" xr:uid="{9F06BEB5-8C81-4EC4-B5C0-27456072784D}"/>
    <cellStyle name="Millares 2 22 5 9" xfId="19942" xr:uid="{652CAE92-25C0-4C63-A285-2A24AB69A458}"/>
    <cellStyle name="Millares 2 22 5_Hoja1" xfId="19943" xr:uid="{2F918A65-B56D-451A-969F-231E0F9615B1}"/>
    <cellStyle name="Millares 2 22 6" xfId="19944" xr:uid="{2C40FDC6-19C8-4063-B206-B3A280457146}"/>
    <cellStyle name="Millares 2 22 6 10" xfId="19945" xr:uid="{611B51BE-F251-4324-9CC9-EF85E1623D78}"/>
    <cellStyle name="Millares 2 22 6 11" xfId="19946" xr:uid="{084A985E-76F9-4D3D-B142-A262621DBC35}"/>
    <cellStyle name="Millares 2 22 6 12" xfId="19947" xr:uid="{79A2D069-E5A2-42C8-84D1-AF4D2BA4147F}"/>
    <cellStyle name="Millares 2 22 6 13" xfId="19948" xr:uid="{BCC1C85E-BA07-4A4E-8351-85B6DEA6EDBC}"/>
    <cellStyle name="Millares 2 22 6 14" xfId="19949" xr:uid="{02E5C05F-5C41-4031-A8D3-D3C0DC4E4C14}"/>
    <cellStyle name="Millares 2 22 6 15" xfId="19950" xr:uid="{829C257B-A093-4036-939D-9A25387FFDF8}"/>
    <cellStyle name="Millares 2 22 6 16" xfId="19951" xr:uid="{188C14C9-1A83-456E-B312-217E83ADC516}"/>
    <cellStyle name="Millares 2 22 6 17" xfId="19952" xr:uid="{80B78431-3FED-4BED-A31F-EF46F8BB69DD}"/>
    <cellStyle name="Millares 2 22 6 2" xfId="19953" xr:uid="{2958424B-6B03-4221-8F37-4876BF2ABBF8}"/>
    <cellStyle name="Millares 2 22 6 3" xfId="19954" xr:uid="{7CA85851-48A7-4002-AECE-F517D2BAB77C}"/>
    <cellStyle name="Millares 2 22 6 4" xfId="19955" xr:uid="{89DECD33-7710-488F-9E85-F1A2CB70C3C8}"/>
    <cellStyle name="Millares 2 22 6 5" xfId="19956" xr:uid="{D42C89EE-D909-4BD1-934A-0460F12328A4}"/>
    <cellStyle name="Millares 2 22 6 6" xfId="19957" xr:uid="{66041661-C8FF-4037-A666-2FF14FA43E3C}"/>
    <cellStyle name="Millares 2 22 6 7" xfId="19958" xr:uid="{FF26840A-2FBE-4586-BA24-09C4D809A284}"/>
    <cellStyle name="Millares 2 22 6 8" xfId="19959" xr:uid="{FB37C09A-9C98-4D23-AF9C-7EEC3AB3D6A4}"/>
    <cellStyle name="Millares 2 22 6 9" xfId="19960" xr:uid="{C284319C-B7E7-4363-BC75-FDA4A3B8787A}"/>
    <cellStyle name="Millares 2 22 6_Hoja1" xfId="19961" xr:uid="{1B56298C-3148-44AC-897B-33B57796AACC}"/>
    <cellStyle name="Millares 2 22 7" xfId="19962" xr:uid="{935576F0-42F3-41BB-B1B9-AC2B45BABB1B}"/>
    <cellStyle name="Millares 2 22 7 10" xfId="19963" xr:uid="{14693E06-D8A1-4523-A6DB-F04F97878118}"/>
    <cellStyle name="Millares 2 22 7 11" xfId="19964" xr:uid="{D3C44FB2-B42F-4684-9117-42E39FAEB6EB}"/>
    <cellStyle name="Millares 2 22 7 12" xfId="19965" xr:uid="{7E92C872-6EB8-42FC-84C2-393F260680FA}"/>
    <cellStyle name="Millares 2 22 7 13" xfId="19966" xr:uid="{F7775360-1871-4BFD-9ABC-1DD2F28C9FC8}"/>
    <cellStyle name="Millares 2 22 7 14" xfId="19967" xr:uid="{B9EED623-1A3A-4F7D-B97E-9D3B3D0C3666}"/>
    <cellStyle name="Millares 2 22 7 15" xfId="19968" xr:uid="{0EF2EE5E-E53D-451E-BB7D-9055D21EC18C}"/>
    <cellStyle name="Millares 2 22 7 16" xfId="19969" xr:uid="{E7FA677D-8188-45E0-87B0-CD199404F8ED}"/>
    <cellStyle name="Millares 2 22 7 17" xfId="19970" xr:uid="{730B2BA7-AFAE-4569-A2EA-024B38C8C967}"/>
    <cellStyle name="Millares 2 22 7 2" xfId="19971" xr:uid="{CE233AB6-3FE2-49A1-A06B-AF70988E20DD}"/>
    <cellStyle name="Millares 2 22 7 3" xfId="19972" xr:uid="{000DB723-5D09-460E-AED8-5619648D24BD}"/>
    <cellStyle name="Millares 2 22 7 4" xfId="19973" xr:uid="{048A09F3-07A8-4799-8F38-032F0CD62607}"/>
    <cellStyle name="Millares 2 22 7 5" xfId="19974" xr:uid="{CAC27579-C078-465C-AB74-5330AD2C2D90}"/>
    <cellStyle name="Millares 2 22 7 6" xfId="19975" xr:uid="{7EAF3B57-58C9-4AA4-8980-45FB7529EFC0}"/>
    <cellStyle name="Millares 2 22 7 7" xfId="19976" xr:uid="{7CF2CB99-28E7-4D7E-B95C-01878B32DCD9}"/>
    <cellStyle name="Millares 2 22 7 8" xfId="19977" xr:uid="{AA9C767A-B987-45F7-9368-F540B9CF6F1E}"/>
    <cellStyle name="Millares 2 22 7 9" xfId="19978" xr:uid="{8ED48EC4-46A6-4FA0-A721-F26599F683C6}"/>
    <cellStyle name="Millares 2 22 7_Hoja1" xfId="19979" xr:uid="{042F66CA-53CD-45D0-97ED-BD7B8B99750E}"/>
    <cellStyle name="Millares 2 22 8" xfId="19980" xr:uid="{3FDAB90B-986F-42AF-9E74-E13CF317BA30}"/>
    <cellStyle name="Millares 2 22 8 10" xfId="19981" xr:uid="{BB8C3617-D6EA-4934-A90C-BB2C8B53C805}"/>
    <cellStyle name="Millares 2 22 8 11" xfId="19982" xr:uid="{D540FB1A-253E-42DF-8850-ADE76FDC0567}"/>
    <cellStyle name="Millares 2 22 8 12" xfId="19983" xr:uid="{02B7358C-2AB5-4B9F-B649-2D96D9F7DB86}"/>
    <cellStyle name="Millares 2 22 8 13" xfId="19984" xr:uid="{FEDE195B-9C04-4BC7-A4F6-B9366EA3ED33}"/>
    <cellStyle name="Millares 2 22 8 14" xfId="19985" xr:uid="{A03A85B0-32ED-4DC5-9221-E06AFD5ED164}"/>
    <cellStyle name="Millares 2 22 8 15" xfId="19986" xr:uid="{E0129B54-E6D3-4E27-AB18-4B855999F7FF}"/>
    <cellStyle name="Millares 2 22 8 16" xfId="19987" xr:uid="{9A1B2C15-87E4-4C13-8C78-DE82A7933214}"/>
    <cellStyle name="Millares 2 22 8 17" xfId="19988" xr:uid="{961E4518-647C-411A-B4A6-C7962FE4952F}"/>
    <cellStyle name="Millares 2 22 8 2" xfId="19989" xr:uid="{2BD7C071-7138-49AB-8B33-C52C0919C502}"/>
    <cellStyle name="Millares 2 22 8 3" xfId="19990" xr:uid="{7B69BDF8-B1D3-46C1-8743-C2A1698AD3CB}"/>
    <cellStyle name="Millares 2 22 8 4" xfId="19991" xr:uid="{186F687E-2C1C-4374-BBEF-1A18394F7235}"/>
    <cellStyle name="Millares 2 22 8 5" xfId="19992" xr:uid="{30C818EC-9A13-4113-B169-B69C8878B486}"/>
    <cellStyle name="Millares 2 22 8 6" xfId="19993" xr:uid="{413C5487-843B-481C-A3E9-C3F04DEB833B}"/>
    <cellStyle name="Millares 2 22 8 7" xfId="19994" xr:uid="{10225253-F234-4C22-B0CB-A42B7EF49947}"/>
    <cellStyle name="Millares 2 22 8 8" xfId="19995" xr:uid="{C3EAF1A2-8F02-4819-83C7-FE58DABEFF22}"/>
    <cellStyle name="Millares 2 22 8 9" xfId="19996" xr:uid="{B754940F-19EF-48F7-9BEA-182D12597F7C}"/>
    <cellStyle name="Millares 2 22 8_Hoja1" xfId="19997" xr:uid="{239EB0DB-1C8A-44C0-9B1D-4D51B8FCB1B8}"/>
    <cellStyle name="Millares 2 22 9" xfId="19998" xr:uid="{8F7F9F0D-4CDD-4FAB-BBC0-056C60FD911D}"/>
    <cellStyle name="Millares 2 22_Hoja1" xfId="19999" xr:uid="{C80B094E-0C4B-4149-A196-97975888B7DE}"/>
    <cellStyle name="Millares 2 23" xfId="1626" xr:uid="{73365550-A9C9-47EA-9024-30A404FAC557}"/>
    <cellStyle name="Millares 2 23 10" xfId="20000" xr:uid="{E8F789BF-1594-4380-8F3F-76BB9CCEF1C8}"/>
    <cellStyle name="Millares 2 23 11" xfId="20001" xr:uid="{31AE56B3-F9CB-4E6D-9CA5-19D179705BC4}"/>
    <cellStyle name="Millares 2 23 12" xfId="20002" xr:uid="{0CF6E884-E276-4AFC-AEC1-A87354F04AD9}"/>
    <cellStyle name="Millares 2 23 13" xfId="20003" xr:uid="{B6CF8E05-D53E-4C0A-8383-02001B273F16}"/>
    <cellStyle name="Millares 2 23 14" xfId="20004" xr:uid="{DB92E178-6B91-4FE3-9DF2-D0926BB600BA}"/>
    <cellStyle name="Millares 2 23 15" xfId="20005" xr:uid="{543AB109-705F-4312-8D1B-32C43422F4C3}"/>
    <cellStyle name="Millares 2 23 16" xfId="20006" xr:uid="{5B84EE25-15DA-43C6-A294-370E40A4E29C}"/>
    <cellStyle name="Millares 2 23 17" xfId="20007" xr:uid="{4DE3E1A2-1430-4787-A59B-7E135D696724}"/>
    <cellStyle name="Millares 2 23 18" xfId="20008" xr:uid="{651EAF7C-EF2D-473B-A668-9547E408EEC1}"/>
    <cellStyle name="Millares 2 23 19" xfId="20009" xr:uid="{AF49F7BB-2660-4C01-B377-69551C2B59E9}"/>
    <cellStyle name="Millares 2 23 2" xfId="20010" xr:uid="{8AED6A90-DB50-4FC5-998F-C88E96828EE3}"/>
    <cellStyle name="Millares 2 23 2 10" xfId="20011" xr:uid="{840A509B-F579-4397-AAEF-5887A8156611}"/>
    <cellStyle name="Millares 2 23 2 11" xfId="20012" xr:uid="{F606CC6A-02DB-472A-9AB4-3759EC56B19E}"/>
    <cellStyle name="Millares 2 23 2 12" xfId="20013" xr:uid="{2A910D0E-5683-492C-B2AE-E9826C1BD278}"/>
    <cellStyle name="Millares 2 23 2 13" xfId="20014" xr:uid="{EC57C8C8-E245-4634-8B34-5A8D7F64E2C9}"/>
    <cellStyle name="Millares 2 23 2 14" xfId="20015" xr:uid="{89BA5735-20AD-4ACB-9E42-CBA30720D22C}"/>
    <cellStyle name="Millares 2 23 2 15" xfId="20016" xr:uid="{1E44186E-5975-4E59-A202-1BF1A14C28CA}"/>
    <cellStyle name="Millares 2 23 2 16" xfId="20017" xr:uid="{87B30EE9-5A3B-4E15-A59A-2F1955B28635}"/>
    <cellStyle name="Millares 2 23 2 17" xfId="20018" xr:uid="{A178BDCD-F056-4422-AF47-E8793317F4C1}"/>
    <cellStyle name="Millares 2 23 2 2" xfId="20019" xr:uid="{13777082-2AF6-4E7F-8821-8B25D85EBFFD}"/>
    <cellStyle name="Millares 2 23 2 3" xfId="20020" xr:uid="{4B92C7DC-2D87-4DE0-ADDC-990980F36ABA}"/>
    <cellStyle name="Millares 2 23 2 4" xfId="20021" xr:uid="{8FDA3CE6-E002-4F84-8036-92A08C4A74D8}"/>
    <cellStyle name="Millares 2 23 2 5" xfId="20022" xr:uid="{906E15C3-D1A8-48A6-9096-5AFBA55E09BB}"/>
    <cellStyle name="Millares 2 23 2 6" xfId="20023" xr:uid="{96FE2FAA-9936-422B-A29B-A1EF840152AC}"/>
    <cellStyle name="Millares 2 23 2 7" xfId="20024" xr:uid="{80E44445-A03B-41F2-A715-E146ADF05F33}"/>
    <cellStyle name="Millares 2 23 2 8" xfId="20025" xr:uid="{A2FD00C1-57B0-4243-B682-2604D45CE924}"/>
    <cellStyle name="Millares 2 23 2 9" xfId="20026" xr:uid="{ADF24D67-3C7B-425C-8363-9A65674B0856}"/>
    <cellStyle name="Millares 2 23 2_Hoja1" xfId="20027" xr:uid="{73E21FE5-476F-4D18-A6A6-D232BBE70F07}"/>
    <cellStyle name="Millares 2 23 20" xfId="20028" xr:uid="{827397B0-7803-44DD-BDD9-90AF34EB464A}"/>
    <cellStyle name="Millares 2 23 21" xfId="20029" xr:uid="{BA059B27-88E0-4906-A698-97297B19B4B6}"/>
    <cellStyle name="Millares 2 23 22" xfId="20030" xr:uid="{041D1720-5D3A-4CCE-98F0-41CBD83A6BB6}"/>
    <cellStyle name="Millares 2 23 23" xfId="20031" xr:uid="{EDE3AFB6-FCA9-42B0-9035-A9DB72CA9EB4}"/>
    <cellStyle name="Millares 2 23 24" xfId="20032" xr:uid="{12CB5A55-261E-47F8-A21B-E1CFF5F6D779}"/>
    <cellStyle name="Millares 2 23 25" xfId="20033" xr:uid="{38373F65-9CAA-4092-AF4F-06656E475781}"/>
    <cellStyle name="Millares 2 23 26" xfId="20034" xr:uid="{1C6C2491-2B9B-4EFD-9C9D-66F7AD428574}"/>
    <cellStyle name="Millares 2 23 27" xfId="20035" xr:uid="{24171B26-4104-49D2-A6E5-FE6036239697}"/>
    <cellStyle name="Millares 2 23 28" xfId="20036" xr:uid="{195FFB49-0636-4D3C-9C10-4D80680C5011}"/>
    <cellStyle name="Millares 2 23 29" xfId="20037" xr:uid="{9C3BFA46-218C-4952-9FA1-77DD4D615D96}"/>
    <cellStyle name="Millares 2 23 3" xfId="20038" xr:uid="{4C8BBAC3-C71E-4FC7-8F85-AAA771B7DE06}"/>
    <cellStyle name="Millares 2 23 3 10" xfId="20039" xr:uid="{A7C85F64-8DCE-4D76-8DA4-B975A4A0B07A}"/>
    <cellStyle name="Millares 2 23 3 11" xfId="20040" xr:uid="{91AD653A-ABA3-4139-9A23-E59CBBCFC10F}"/>
    <cellStyle name="Millares 2 23 3 12" xfId="20041" xr:uid="{2B20FA13-1F23-45EA-8121-7DEDB92998F2}"/>
    <cellStyle name="Millares 2 23 3 13" xfId="20042" xr:uid="{15489A83-904B-46CA-9AD8-A8E90776E877}"/>
    <cellStyle name="Millares 2 23 3 14" xfId="20043" xr:uid="{322BE63D-C379-4D00-B155-153D9E07C4D9}"/>
    <cellStyle name="Millares 2 23 3 15" xfId="20044" xr:uid="{6E46DE08-6EDB-4182-B5C6-93C2A4098DE1}"/>
    <cellStyle name="Millares 2 23 3 16" xfId="20045" xr:uid="{95579E3D-7ABE-45BD-9412-8E1E1D42FEA7}"/>
    <cellStyle name="Millares 2 23 3 17" xfId="20046" xr:uid="{67F33B79-8928-4A8E-8174-14E3AF9818AF}"/>
    <cellStyle name="Millares 2 23 3 2" xfId="20047" xr:uid="{7DD1218D-6DC8-4B3C-ABF0-2B7A9F488C12}"/>
    <cellStyle name="Millares 2 23 3 3" xfId="20048" xr:uid="{BD2428B3-69C6-465B-A634-FEFCB6A5261E}"/>
    <cellStyle name="Millares 2 23 3 4" xfId="20049" xr:uid="{4A6564AE-ABAD-45D9-BFDB-E1A09C3DE23F}"/>
    <cellStyle name="Millares 2 23 3 5" xfId="20050" xr:uid="{B147EC3D-5C90-46C9-AFCF-AB9FEB932FEC}"/>
    <cellStyle name="Millares 2 23 3 6" xfId="20051" xr:uid="{0216FEC2-1F82-4C42-97AB-F2B13F378128}"/>
    <cellStyle name="Millares 2 23 3 7" xfId="20052" xr:uid="{21A2D110-FA1D-4E4D-9549-05FF6B4208BC}"/>
    <cellStyle name="Millares 2 23 3 8" xfId="20053" xr:uid="{5419D36E-FD39-402F-BE2D-E05303A2E207}"/>
    <cellStyle name="Millares 2 23 3 9" xfId="20054" xr:uid="{A2759F18-266B-49BD-BF3A-51FC8B8AA89E}"/>
    <cellStyle name="Millares 2 23 3_Hoja1" xfId="20055" xr:uid="{820391BB-20E7-48F0-BFA0-54B76065B168}"/>
    <cellStyle name="Millares 2 23 30" xfId="20056" xr:uid="{F7B0B3BC-5728-436F-93F8-25FED3028657}"/>
    <cellStyle name="Millares 2 23 31" xfId="20057" xr:uid="{7F96DED3-18E7-46DA-A7BA-E6C906D49446}"/>
    <cellStyle name="Millares 2 23 32" xfId="20058" xr:uid="{40F5E970-A75B-4442-B162-7A908D8E342D}"/>
    <cellStyle name="Millares 2 23 33" xfId="20059" xr:uid="{403F5B01-A12E-40CB-97A8-561FB0A0B92E}"/>
    <cellStyle name="Millares 2 23 34" xfId="20060" xr:uid="{0617F93F-0A52-4DAD-B605-7FE6D16B991D}"/>
    <cellStyle name="Millares 2 23 35" xfId="20061" xr:uid="{38BA1706-065C-447E-8733-BA519D476C09}"/>
    <cellStyle name="Millares 2 23 36" xfId="20062" xr:uid="{C501E6A3-FEC6-438B-BCA1-9ABE26EE5683}"/>
    <cellStyle name="Millares 2 23 37" xfId="20063" xr:uid="{A8C84122-1CB1-4E3F-9300-16DA72725B20}"/>
    <cellStyle name="Millares 2 23 4" xfId="20064" xr:uid="{2D2B712D-2861-4841-A9AB-DD0DDFC5E04E}"/>
    <cellStyle name="Millares 2 23 4 10" xfId="20065" xr:uid="{418FC505-D4BC-4292-862B-59E7BE6BBFE7}"/>
    <cellStyle name="Millares 2 23 4 11" xfId="20066" xr:uid="{A13F9F8F-B6B6-4B1D-B4A0-E26B51FC169C}"/>
    <cellStyle name="Millares 2 23 4 12" xfId="20067" xr:uid="{3D5AADDB-86DC-41EF-9741-2DEA309E8EBE}"/>
    <cellStyle name="Millares 2 23 4 13" xfId="20068" xr:uid="{0F4359CF-451B-4E49-A07E-3D8996716EC0}"/>
    <cellStyle name="Millares 2 23 4 14" xfId="20069" xr:uid="{0E2096B6-F3AF-4165-B8D8-D6E0AD7A17AD}"/>
    <cellStyle name="Millares 2 23 4 15" xfId="20070" xr:uid="{A9DF9E21-FFA2-4964-8F53-1ADC6D70DBFC}"/>
    <cellStyle name="Millares 2 23 4 16" xfId="20071" xr:uid="{B9A957CA-2154-419E-AC37-75B5F03F259F}"/>
    <cellStyle name="Millares 2 23 4 17" xfId="20072" xr:uid="{168C6F9C-150D-40F8-9AA9-090D58613EB4}"/>
    <cellStyle name="Millares 2 23 4 2" xfId="20073" xr:uid="{C24D7CB3-DB26-4B9A-B5F8-897AC93C5574}"/>
    <cellStyle name="Millares 2 23 4 3" xfId="20074" xr:uid="{C8E03815-911B-4C93-BCAE-5559B384E479}"/>
    <cellStyle name="Millares 2 23 4 4" xfId="20075" xr:uid="{88AD4832-D2BE-4194-9B2F-F8F6B1808607}"/>
    <cellStyle name="Millares 2 23 4 5" xfId="20076" xr:uid="{233275AB-06BD-4691-A8F8-272CFF266F0E}"/>
    <cellStyle name="Millares 2 23 4 6" xfId="20077" xr:uid="{A515C019-C6BC-4542-9AAD-87E0131DE03A}"/>
    <cellStyle name="Millares 2 23 4 7" xfId="20078" xr:uid="{538A444B-FB57-47EE-ABBC-AAB3E4E66949}"/>
    <cellStyle name="Millares 2 23 4 8" xfId="20079" xr:uid="{7C4443FF-D901-4AC1-9953-8F87591C1136}"/>
    <cellStyle name="Millares 2 23 4 9" xfId="20080" xr:uid="{4B334FD5-72D1-4C04-92EE-E2048ED68211}"/>
    <cellStyle name="Millares 2 23 4_Hoja1" xfId="20081" xr:uid="{10DF8F42-6417-4FEF-8EA2-E226619506F5}"/>
    <cellStyle name="Millares 2 23 5" xfId="20082" xr:uid="{A19EA376-8C02-4608-B406-FADDB3061913}"/>
    <cellStyle name="Millares 2 23 5 10" xfId="20083" xr:uid="{664D0C3B-285B-4D76-B18A-BE2C5D401CFA}"/>
    <cellStyle name="Millares 2 23 5 11" xfId="20084" xr:uid="{4A67D279-739C-4F18-8BAB-2E7B42826D30}"/>
    <cellStyle name="Millares 2 23 5 12" xfId="20085" xr:uid="{9FF584B7-3D72-4AE2-BCF3-BEEA6BE9005C}"/>
    <cellStyle name="Millares 2 23 5 13" xfId="20086" xr:uid="{E1443B4E-C448-49A5-AF66-E7CF4427FFC3}"/>
    <cellStyle name="Millares 2 23 5 14" xfId="20087" xr:uid="{C0B7C2BA-B67A-4992-8AEF-571108A732FA}"/>
    <cellStyle name="Millares 2 23 5 15" xfId="20088" xr:uid="{75E80DC0-C78D-4D49-A783-C07565EE85C8}"/>
    <cellStyle name="Millares 2 23 5 16" xfId="20089" xr:uid="{AA8A59FA-C454-4DE3-92EC-D059870DBF6E}"/>
    <cellStyle name="Millares 2 23 5 17" xfId="20090" xr:uid="{246C5C5B-C5FA-4DCD-AB18-922C12FBEAF1}"/>
    <cellStyle name="Millares 2 23 5 2" xfId="20091" xr:uid="{7FC15A2C-9300-4AF4-9A5D-6B0E19D8C1EA}"/>
    <cellStyle name="Millares 2 23 5 3" xfId="20092" xr:uid="{C52D1834-E7C6-49B7-8C33-CD357EEE2ADA}"/>
    <cellStyle name="Millares 2 23 5 4" xfId="20093" xr:uid="{14503CF8-8F9A-43E6-BD36-44BC0F1945C6}"/>
    <cellStyle name="Millares 2 23 5 5" xfId="20094" xr:uid="{1A9C09F1-487D-4819-AA0A-2ADACD16AFA6}"/>
    <cellStyle name="Millares 2 23 5 6" xfId="20095" xr:uid="{24DA64D3-B87B-42E8-B0C1-207BD353DFF0}"/>
    <cellStyle name="Millares 2 23 5 7" xfId="20096" xr:uid="{F92D9826-6448-4A38-84DA-B39561BEADAE}"/>
    <cellStyle name="Millares 2 23 5 8" xfId="20097" xr:uid="{B5E988C8-AFB7-4AC5-82A2-C52452E3FFF2}"/>
    <cellStyle name="Millares 2 23 5 9" xfId="20098" xr:uid="{84B16C44-F358-476B-ADE5-04E33CD3DE88}"/>
    <cellStyle name="Millares 2 23 5_Hoja1" xfId="20099" xr:uid="{1A8E038A-F1A3-4D11-B8E8-8F62D5274A55}"/>
    <cellStyle name="Millares 2 23 6" xfId="20100" xr:uid="{DCA9F0E4-87CF-44E6-B972-32EEF094D89C}"/>
    <cellStyle name="Millares 2 23 6 10" xfId="20101" xr:uid="{393B9749-C9E5-47C8-A4BD-6D6B60127E40}"/>
    <cellStyle name="Millares 2 23 6 11" xfId="20102" xr:uid="{10469DB7-2022-4D2E-92BF-5E6754B3B6EA}"/>
    <cellStyle name="Millares 2 23 6 12" xfId="20103" xr:uid="{1D9D5473-F63C-45CC-B29C-9127363B3038}"/>
    <cellStyle name="Millares 2 23 6 13" xfId="20104" xr:uid="{E8CC3DCB-05F8-40A2-973D-A6C5C547A6CB}"/>
    <cellStyle name="Millares 2 23 6 14" xfId="20105" xr:uid="{4AAB60CC-0A24-40C5-A406-A3CA34AC8E1B}"/>
    <cellStyle name="Millares 2 23 6 15" xfId="20106" xr:uid="{00DC8D90-11ED-4725-9240-D5BDFACC0B29}"/>
    <cellStyle name="Millares 2 23 6 16" xfId="20107" xr:uid="{A2B1FAD2-98C6-4CF5-9A69-18AB1B91FFAB}"/>
    <cellStyle name="Millares 2 23 6 17" xfId="20108" xr:uid="{438C9D1A-1779-492A-B3C3-48AF4D6E1435}"/>
    <cellStyle name="Millares 2 23 6 2" xfId="20109" xr:uid="{E9D490CE-BAF7-4A2D-BAB6-591DB8C74BAA}"/>
    <cellStyle name="Millares 2 23 6 3" xfId="20110" xr:uid="{3A027360-7B0D-4BB8-BBA6-8837D99BA4C2}"/>
    <cellStyle name="Millares 2 23 6 4" xfId="20111" xr:uid="{E003E759-0137-4399-B9BB-AAE4DD6A651D}"/>
    <cellStyle name="Millares 2 23 6 5" xfId="20112" xr:uid="{C761575D-81F0-46C9-86A4-39E0C2109C60}"/>
    <cellStyle name="Millares 2 23 6 6" xfId="20113" xr:uid="{BDC64057-ECF3-4B4C-AE3C-DE3FCB5E90BA}"/>
    <cellStyle name="Millares 2 23 6 7" xfId="20114" xr:uid="{55F36F70-70BB-4600-9D7D-D74C7C3846AA}"/>
    <cellStyle name="Millares 2 23 6 8" xfId="20115" xr:uid="{4C005F45-CE3A-4DA2-88DB-2BE55E53C433}"/>
    <cellStyle name="Millares 2 23 6 9" xfId="20116" xr:uid="{424EC959-A96C-48EE-AD7F-8FF62CF74F0B}"/>
    <cellStyle name="Millares 2 23 6_Hoja1" xfId="20117" xr:uid="{BA58C67A-E6F1-4CB9-956B-41E78E191899}"/>
    <cellStyle name="Millares 2 23 7" xfId="20118" xr:uid="{6211C3EE-E176-4D14-AA46-39CEA04F18A6}"/>
    <cellStyle name="Millares 2 23 7 10" xfId="20119" xr:uid="{C0FC42B6-60E7-4B2D-83A1-2769ED701288}"/>
    <cellStyle name="Millares 2 23 7 11" xfId="20120" xr:uid="{8E559DA2-7A5A-4CA7-8463-9848F38595C4}"/>
    <cellStyle name="Millares 2 23 7 12" xfId="20121" xr:uid="{7E89D604-A625-4903-97EF-B9AFDD671F31}"/>
    <cellStyle name="Millares 2 23 7 13" xfId="20122" xr:uid="{08FFC63A-97AF-4DE3-AB39-46EF585E0792}"/>
    <cellStyle name="Millares 2 23 7 14" xfId="20123" xr:uid="{D26611A0-2583-48EC-ABD7-B7A372C029AA}"/>
    <cellStyle name="Millares 2 23 7 15" xfId="20124" xr:uid="{A62851B5-55E2-422F-8C18-C7A1D01F3648}"/>
    <cellStyle name="Millares 2 23 7 16" xfId="20125" xr:uid="{7CDADC53-DAC9-45FB-876C-127B029CAF6E}"/>
    <cellStyle name="Millares 2 23 7 17" xfId="20126" xr:uid="{DC7A379C-4F6F-45C9-9C03-1649FC217123}"/>
    <cellStyle name="Millares 2 23 7 2" xfId="20127" xr:uid="{90B8C875-AE69-4B81-A89F-0FC27ADAF234}"/>
    <cellStyle name="Millares 2 23 7 3" xfId="20128" xr:uid="{4DC6F67A-F7B1-4D9C-89DA-BA6656594FF7}"/>
    <cellStyle name="Millares 2 23 7 4" xfId="20129" xr:uid="{279CBED8-7AEA-4804-BA5C-74C478FF320D}"/>
    <cellStyle name="Millares 2 23 7 5" xfId="20130" xr:uid="{863EF559-4960-4BAF-A9B3-43B0BFE1C465}"/>
    <cellStyle name="Millares 2 23 7 6" xfId="20131" xr:uid="{54CB10DF-9602-4ED0-B2B7-8B849A04BB4B}"/>
    <cellStyle name="Millares 2 23 7 7" xfId="20132" xr:uid="{72676170-0F50-46D9-A3F2-6838A9A00C60}"/>
    <cellStyle name="Millares 2 23 7 8" xfId="20133" xr:uid="{E4929FDD-FF1D-4D24-961B-A8487E05A869}"/>
    <cellStyle name="Millares 2 23 7 9" xfId="20134" xr:uid="{73134BBF-578D-4F49-958E-686C107E9B8C}"/>
    <cellStyle name="Millares 2 23 7_Hoja1" xfId="20135" xr:uid="{71B92F05-B6A7-40A5-8F65-90A37BFF836D}"/>
    <cellStyle name="Millares 2 23 8" xfId="20136" xr:uid="{25C35BD9-4962-433A-95A8-309AFC871E93}"/>
    <cellStyle name="Millares 2 23 8 10" xfId="20137" xr:uid="{582F1059-E306-45F6-BD0C-E7A9DB802445}"/>
    <cellStyle name="Millares 2 23 8 11" xfId="20138" xr:uid="{7CD96802-764E-4608-B5A1-AB7D1819DEBB}"/>
    <cellStyle name="Millares 2 23 8 12" xfId="20139" xr:uid="{BF593A85-8F6A-4242-8F9D-32A9484882AE}"/>
    <cellStyle name="Millares 2 23 8 13" xfId="20140" xr:uid="{1FFA2324-A74E-449F-81AE-58BBB584D44F}"/>
    <cellStyle name="Millares 2 23 8 14" xfId="20141" xr:uid="{2A811D50-B305-48EF-98DF-64B736633364}"/>
    <cellStyle name="Millares 2 23 8 15" xfId="20142" xr:uid="{329DF798-DA69-404D-874E-7DB4520EAD6E}"/>
    <cellStyle name="Millares 2 23 8 16" xfId="20143" xr:uid="{4DC54A7E-88A4-4E49-99BB-7CD323CAE026}"/>
    <cellStyle name="Millares 2 23 8 17" xfId="20144" xr:uid="{20EF28C0-D616-4FA8-9559-71538E57ED17}"/>
    <cellStyle name="Millares 2 23 8 2" xfId="20145" xr:uid="{F5A67257-0FA3-4F1F-ACA6-D45E20E50B1A}"/>
    <cellStyle name="Millares 2 23 8 3" xfId="20146" xr:uid="{F22C3D29-E41A-43B9-A8A7-773BF68D94F4}"/>
    <cellStyle name="Millares 2 23 8 4" xfId="20147" xr:uid="{5924A168-D721-4163-AA97-84190E75EC52}"/>
    <cellStyle name="Millares 2 23 8 5" xfId="20148" xr:uid="{7EBA19EF-19F2-40A5-9F84-20C7B026B326}"/>
    <cellStyle name="Millares 2 23 8 6" xfId="20149" xr:uid="{481934B4-DD4D-4CDE-B8F2-96500ACBD604}"/>
    <cellStyle name="Millares 2 23 8 7" xfId="20150" xr:uid="{730347EE-B962-4201-ABF9-30D1A52044D6}"/>
    <cellStyle name="Millares 2 23 8 8" xfId="20151" xr:uid="{6FB4EC35-1F65-4668-93BE-22720C30E584}"/>
    <cellStyle name="Millares 2 23 8 9" xfId="20152" xr:uid="{341470B5-7385-4E97-BE5D-585DC28E9558}"/>
    <cellStyle name="Millares 2 23 8_Hoja1" xfId="20153" xr:uid="{6936DA9C-25D3-476B-ACE2-869998701E0F}"/>
    <cellStyle name="Millares 2 23 9" xfId="20154" xr:uid="{4FC17933-5A69-48FB-A227-6ECCDF65584C}"/>
    <cellStyle name="Millares 2 23_Hoja1" xfId="20155" xr:uid="{F764FEAB-AEFC-424A-B68E-F5FBA60ACC1C}"/>
    <cellStyle name="Millares 2 24" xfId="1627" xr:uid="{4F4233CE-6F0A-4E23-936F-964AD0C21F70}"/>
    <cellStyle name="Millares 2 24 2" xfId="20156" xr:uid="{0498F4FD-770E-413A-8691-90F4F0293A21}"/>
    <cellStyle name="Millares 2 24 3" xfId="20157" xr:uid="{081061BE-0712-4A86-85C0-8B1CB20634E9}"/>
    <cellStyle name="Millares 2 24 4" xfId="20158" xr:uid="{4433BC87-B18D-4132-8372-B1BA8B985491}"/>
    <cellStyle name="Millares 2 24 5" xfId="20159" xr:uid="{62CD4766-7DE7-4995-9E0C-70E5E13DA915}"/>
    <cellStyle name="Millares 2 24 6" xfId="20160" xr:uid="{C19257FD-3377-44DA-83D3-7CA7DC7D77E7}"/>
    <cellStyle name="Millares 2 24 7" xfId="20161" xr:uid="{A03819CB-CE09-47F3-82F3-C5DE2BF538BA}"/>
    <cellStyle name="Millares 2 24 8" xfId="20162" xr:uid="{39D60327-D224-4589-B7DC-9E8594BF2D35}"/>
    <cellStyle name="Millares 2 24_Hoja1" xfId="20163" xr:uid="{66AA4BBD-6191-4F16-891C-5A2652D3AA03}"/>
    <cellStyle name="Millares 2 25" xfId="1628" xr:uid="{69C355A8-5780-4C23-A5A6-2CF466B7AF78}"/>
    <cellStyle name="Millares 2 25 2" xfId="20164" xr:uid="{539D9D13-6F3B-4D33-A661-157A813E369F}"/>
    <cellStyle name="Millares 2 25 3" xfId="20165" xr:uid="{2DF72A84-C3AA-4EFA-B2D0-A37343A4F1AB}"/>
    <cellStyle name="Millares 2 25 4" xfId="20166" xr:uid="{6D481CA7-E0E9-48AB-A9C5-2FFCCE090B9F}"/>
    <cellStyle name="Millares 2 25 5" xfId="20167" xr:uid="{9E2345EF-026C-4CB4-955B-B4053CBDC0E4}"/>
    <cellStyle name="Millares 2 25 6" xfId="20168" xr:uid="{C827026B-9AED-4207-AFDC-5D099DE5920C}"/>
    <cellStyle name="Millares 2 25 7" xfId="20169" xr:uid="{9ED35B71-2011-4F60-BD81-E44226D2452E}"/>
    <cellStyle name="Millares 2 25 8" xfId="20170" xr:uid="{1605C4D4-360C-4245-8DC1-60C0FC2830F9}"/>
    <cellStyle name="Millares 2 25_Hoja1" xfId="20171" xr:uid="{593E5C70-470F-4F64-995F-1EB4287DD9E7}"/>
    <cellStyle name="Millares 2 26" xfId="1629" xr:uid="{CE42ABA2-3B86-4F3C-BBA0-9FD48BD6DB3C}"/>
    <cellStyle name="Millares 2 26 2" xfId="20172" xr:uid="{63454696-71E5-4153-BC1A-B9593BF78197}"/>
    <cellStyle name="Millares 2 26 3" xfId="20173" xr:uid="{0DBA6A63-ACA0-411A-B9B2-725916F7B04A}"/>
    <cellStyle name="Millares 2 26 4" xfId="20174" xr:uid="{4F17095F-B310-4A67-90A6-8101BD01DE5D}"/>
    <cellStyle name="Millares 2 26 5" xfId="20175" xr:uid="{3D895884-1E0E-4832-B7C1-9CA1734F0114}"/>
    <cellStyle name="Millares 2 26 6" xfId="20176" xr:uid="{D5D9C3E0-B518-45A0-A856-B3708BE06437}"/>
    <cellStyle name="Millares 2 26 7" xfId="20177" xr:uid="{1C170997-1774-421A-97E7-546C1B346715}"/>
    <cellStyle name="Millares 2 26 8" xfId="20178" xr:uid="{7462F51E-24CA-4709-8705-2C448476A37C}"/>
    <cellStyle name="Millares 2 26_Hoja1" xfId="20179" xr:uid="{32B9795A-1013-49C2-8912-236B9A3E1753}"/>
    <cellStyle name="Millares 2 27" xfId="1630" xr:uid="{7593029A-6CA5-40CA-A895-195D5418F589}"/>
    <cellStyle name="Millares 2 27 2" xfId="20180" xr:uid="{542CEEC6-8469-4509-B700-09351E89BEC5}"/>
    <cellStyle name="Millares 2 27 3" xfId="20181" xr:uid="{6D313D6C-5F50-4DCA-95DF-2FA8AC5A8F8A}"/>
    <cellStyle name="Millares 2 27 4" xfId="20182" xr:uid="{3DE3B5C8-BF7D-4806-B06C-C3CD8FEDCADE}"/>
    <cellStyle name="Millares 2 27 5" xfId="20183" xr:uid="{DDF79DE4-6961-423E-8228-453FC4FAAA7C}"/>
    <cellStyle name="Millares 2 27 6" xfId="20184" xr:uid="{4E1320C0-1D8A-48AC-90A6-6A56E56FBA78}"/>
    <cellStyle name="Millares 2 27 7" xfId="20185" xr:uid="{A99A9B43-3078-46F7-884D-38A146251965}"/>
    <cellStyle name="Millares 2 27 8" xfId="20186" xr:uid="{01EDA548-4FAF-4CA8-8E12-7531839A8DB5}"/>
    <cellStyle name="Millares 2 27_Hoja1" xfId="20187" xr:uid="{6B5E75DE-F43E-4CE7-B324-02C66D9CBF0E}"/>
    <cellStyle name="Millares 2 28" xfId="1631" xr:uid="{7B6994EF-6988-4B1F-B03A-CDDAC2A132AE}"/>
    <cellStyle name="Millares 2 28 2" xfId="20188" xr:uid="{D614761C-D833-448A-ACFA-9CB897CAEC55}"/>
    <cellStyle name="Millares 2 28 3" xfId="20189" xr:uid="{569A43C5-D659-424F-8E8F-C4777C10F485}"/>
    <cellStyle name="Millares 2 28 4" xfId="20190" xr:uid="{7D693B9D-FCDE-42E2-A66E-93469C227AD6}"/>
    <cellStyle name="Millares 2 28 5" xfId="20191" xr:uid="{2DEBA9EC-67B7-4B76-8321-FB7FBDFC59DC}"/>
    <cellStyle name="Millares 2 28 6" xfId="20192" xr:uid="{5744E1F2-E627-4596-82F2-2BEB266F18DA}"/>
    <cellStyle name="Millares 2 28 7" xfId="20193" xr:uid="{6F4C897A-2699-42D4-B0C9-95B63F6E75C8}"/>
    <cellStyle name="Millares 2 28 8" xfId="20194" xr:uid="{20BEE120-64EB-4C05-9144-AB69FD2AC932}"/>
    <cellStyle name="Millares 2 28_Hoja1" xfId="20195" xr:uid="{ADAD9C74-8903-4F68-8487-B726EE4BECA4}"/>
    <cellStyle name="Millares 2 29" xfId="1632" xr:uid="{DD96D2D8-5170-4B16-8EE2-18681C0EC60C}"/>
    <cellStyle name="Millares 2 29 2" xfId="20196" xr:uid="{D37B70D5-908E-4C04-8EBE-06EC4C76B731}"/>
    <cellStyle name="Millares 2 29 3" xfId="20197" xr:uid="{CE8E2C25-C094-4588-B983-9C0CE4621D59}"/>
    <cellStyle name="Millares 2 29 4" xfId="20198" xr:uid="{B9C373AE-4B32-41D9-B9E5-72D2728EA70E}"/>
    <cellStyle name="Millares 2 29 5" xfId="20199" xr:uid="{318B584E-01DA-49D1-9065-99782973C003}"/>
    <cellStyle name="Millares 2 29 6" xfId="20200" xr:uid="{243B7DC9-3D39-4D1E-8096-EC9CA26C3A08}"/>
    <cellStyle name="Millares 2 29 7" xfId="20201" xr:uid="{A9BFFC4A-1477-489B-B777-9B0B9E47C43F}"/>
    <cellStyle name="Millares 2 29 8" xfId="20202" xr:uid="{E818EE6D-F23D-4646-B84F-271189F1E2A9}"/>
    <cellStyle name="Millares 2 29_Hoja1" xfId="20203" xr:uid="{EF9D5062-7DD6-467B-A5C1-A9F8541CDAD7}"/>
    <cellStyle name="Millares 2 3" xfId="1633" xr:uid="{453E3A8D-3AF7-40D0-8E95-4768318BA77B}"/>
    <cellStyle name="Millares 2 3 10" xfId="20204" xr:uid="{717FEFCE-1684-4253-964A-FA934190ACF1}"/>
    <cellStyle name="Millares 2 3 10 10" xfId="20205" xr:uid="{8643098D-F5D2-40D8-A15F-017E60193411}"/>
    <cellStyle name="Millares 2 3 10 11" xfId="20206" xr:uid="{A93665C7-11A8-41B4-84B3-69F7EED15A1B}"/>
    <cellStyle name="Millares 2 3 10 12" xfId="20207" xr:uid="{4E44B108-F738-478A-9DD8-5D967728E481}"/>
    <cellStyle name="Millares 2 3 10 13" xfId="20208" xr:uid="{E6C3FAC7-A7DC-4B43-9612-0CB17882BEC2}"/>
    <cellStyle name="Millares 2 3 10 2" xfId="20209" xr:uid="{43E2C0A8-0689-4DFD-8608-E3C10CDE6A6A}"/>
    <cellStyle name="Millares 2 3 10 3" xfId="20210" xr:uid="{E69D0EF7-E247-4ACC-AFEF-735FA559AFE6}"/>
    <cellStyle name="Millares 2 3 10 4" xfId="20211" xr:uid="{817859A3-FD3C-4893-BB15-FCF1F6F4008B}"/>
    <cellStyle name="Millares 2 3 10 5" xfId="20212" xr:uid="{82782AB7-5885-4E71-B99B-18DF1DB9186F}"/>
    <cellStyle name="Millares 2 3 10 6" xfId="20213" xr:uid="{D51A7D5A-D53A-47F7-ADA7-E268CEAEF954}"/>
    <cellStyle name="Millares 2 3 10 7" xfId="20214" xr:uid="{75ECED39-8532-4AC9-83EA-2D3738D25FB1}"/>
    <cellStyle name="Millares 2 3 10 8" xfId="20215" xr:uid="{7361E11B-98E4-44D2-82E3-8FDB1B99D122}"/>
    <cellStyle name="Millares 2 3 10 9" xfId="20216" xr:uid="{6D1E5D6B-97C8-404B-91EE-4E35F7791007}"/>
    <cellStyle name="Millares 2 3 10_Hoja1" xfId="20217" xr:uid="{AC795357-BDEF-4C39-BFDC-CA10B0A8944F}"/>
    <cellStyle name="Millares 2 3 11" xfId="20218" xr:uid="{CB47BC23-FA47-416F-9056-C96433BE564A}"/>
    <cellStyle name="Millares 2 3 11 10" xfId="20219" xr:uid="{3E86C6CA-3D95-413F-AA88-6FC7CE06CD56}"/>
    <cellStyle name="Millares 2 3 11 11" xfId="20220" xr:uid="{B9B00A8B-CE2E-4F2B-8D3D-BE6785D16D6D}"/>
    <cellStyle name="Millares 2 3 11 12" xfId="20221" xr:uid="{9ADFA98B-C6E9-4523-AC77-91C8633EC17A}"/>
    <cellStyle name="Millares 2 3 11 13" xfId="20222" xr:uid="{B822AB2E-46A7-46B5-9EFD-F512D8088533}"/>
    <cellStyle name="Millares 2 3 11 2" xfId="20223" xr:uid="{25D7111D-6C65-4156-A028-EC78CDD0A7AF}"/>
    <cellStyle name="Millares 2 3 11 3" xfId="20224" xr:uid="{4FB27732-5156-4778-AF99-0A5E16365584}"/>
    <cellStyle name="Millares 2 3 11 4" xfId="20225" xr:uid="{A144A3BA-700F-41B5-A31D-9C95AE2A0B57}"/>
    <cellStyle name="Millares 2 3 11 5" xfId="20226" xr:uid="{55833F15-F53E-4F04-B909-A76DEE10B3FA}"/>
    <cellStyle name="Millares 2 3 11 6" xfId="20227" xr:uid="{3BF4AB11-E204-4E7C-BC90-27FDFCDF9221}"/>
    <cellStyle name="Millares 2 3 11 7" xfId="20228" xr:uid="{3C252920-599E-44F1-986B-309B2C011533}"/>
    <cellStyle name="Millares 2 3 11 8" xfId="20229" xr:uid="{D241B926-5E75-4DD7-9978-1D2F32FC1C19}"/>
    <cellStyle name="Millares 2 3 11 9" xfId="20230" xr:uid="{2E7B5AFD-8BCD-497C-A404-C056856A7D14}"/>
    <cellStyle name="Millares 2 3 11_Hoja1" xfId="20231" xr:uid="{32938F94-E010-43AA-A12D-C5DBA029E655}"/>
    <cellStyle name="Millares 2 3 12" xfId="20232" xr:uid="{F1623DD4-E791-43E5-B8AA-687D923A374F}"/>
    <cellStyle name="Millares 2 3 12 10" xfId="20233" xr:uid="{2FC58D22-B956-426D-BBDA-CCBEF742CE5B}"/>
    <cellStyle name="Millares 2 3 12 11" xfId="20234" xr:uid="{753CE213-F511-463C-85DA-D5610E11F5E9}"/>
    <cellStyle name="Millares 2 3 12 12" xfId="20235" xr:uid="{343A3B1E-FA25-4996-AF5B-C87A64ACCFF1}"/>
    <cellStyle name="Millares 2 3 12 13" xfId="20236" xr:uid="{A4D5A580-DD03-4823-AC48-7A75B1AD3C04}"/>
    <cellStyle name="Millares 2 3 12 2" xfId="20237" xr:uid="{D6E11358-B272-4B8F-8B7F-1701D8113E9B}"/>
    <cellStyle name="Millares 2 3 12 3" xfId="20238" xr:uid="{88D786FF-6E1E-45BE-8556-5EE2D50B4900}"/>
    <cellStyle name="Millares 2 3 12 4" xfId="20239" xr:uid="{4377907F-8DB7-43BB-9EB0-0B11BADEA318}"/>
    <cellStyle name="Millares 2 3 12 5" xfId="20240" xr:uid="{4DA9D3DF-0647-4755-83A4-737B562270F6}"/>
    <cellStyle name="Millares 2 3 12 6" xfId="20241" xr:uid="{9A29DC8A-C77A-4E01-9D86-005B23086BE5}"/>
    <cellStyle name="Millares 2 3 12 7" xfId="20242" xr:uid="{AAC65166-93BF-46AE-84D8-EC79A42128A9}"/>
    <cellStyle name="Millares 2 3 12 8" xfId="20243" xr:uid="{63F43A9E-88B3-487F-A936-A78235008E6A}"/>
    <cellStyle name="Millares 2 3 12 9" xfId="20244" xr:uid="{DC801D98-2930-4995-9E13-06AE7BDF0645}"/>
    <cellStyle name="Millares 2 3 12_Hoja1" xfId="20245" xr:uid="{0F53B255-A735-4394-BC25-63473EA09A79}"/>
    <cellStyle name="Millares 2 3 13" xfId="20246" xr:uid="{5802035E-F7CE-4C6E-9B3D-7D62AB7A066C}"/>
    <cellStyle name="Millares 2 3 13 10" xfId="20247" xr:uid="{9959233F-3496-46E0-B587-A822D1FA61F3}"/>
    <cellStyle name="Millares 2 3 13 11" xfId="20248" xr:uid="{E80AC8E0-E9D1-413A-84D1-BE52B190E801}"/>
    <cellStyle name="Millares 2 3 13 12" xfId="20249" xr:uid="{30B9077E-C700-49F4-916F-9C791AA2792B}"/>
    <cellStyle name="Millares 2 3 13 13" xfId="20250" xr:uid="{9C0FF0C2-2B56-4AF5-98AB-EC43D46B8B3E}"/>
    <cellStyle name="Millares 2 3 13 2" xfId="20251" xr:uid="{C1075A97-1A72-43A9-8240-43B85D81A3FC}"/>
    <cellStyle name="Millares 2 3 13 3" xfId="20252" xr:uid="{BE00F6B8-B7B2-45CE-89B0-337ED972A669}"/>
    <cellStyle name="Millares 2 3 13 4" xfId="20253" xr:uid="{704B5808-E142-4D69-A546-33B2CC9B2919}"/>
    <cellStyle name="Millares 2 3 13 5" xfId="20254" xr:uid="{8345FAD7-6009-445B-BBB6-E82FE44ABB0A}"/>
    <cellStyle name="Millares 2 3 13 6" xfId="20255" xr:uid="{F2563B80-7153-4A77-BABD-D1CC2E1C724B}"/>
    <cellStyle name="Millares 2 3 13 7" xfId="20256" xr:uid="{C1124A3D-34D1-45A7-9E19-B8F297B3CDEA}"/>
    <cellStyle name="Millares 2 3 13 8" xfId="20257" xr:uid="{C656B196-D826-49E6-85DD-9615D31DDB39}"/>
    <cellStyle name="Millares 2 3 13 9" xfId="20258" xr:uid="{73724D1D-C2BD-45B8-890C-2DB1742D2D2A}"/>
    <cellStyle name="Millares 2 3 13_Hoja1" xfId="20259" xr:uid="{69241638-C26A-4F74-9E0F-0B8EAEDFF735}"/>
    <cellStyle name="Millares 2 3 14" xfId="20260" xr:uid="{5AEB99BE-9CEA-40F2-8A6D-EA3AE23833A7}"/>
    <cellStyle name="Millares 2 3 14 2" xfId="20261" xr:uid="{EFD181FB-347E-4D10-A887-50B8AFB3EC0C}"/>
    <cellStyle name="Millares 2 3 14_Hoja1" xfId="20262" xr:uid="{C0C0B01F-CE74-4015-A67D-A801F6B28C59}"/>
    <cellStyle name="Millares 2 3 15" xfId="20263" xr:uid="{2E6C88AE-A780-47AA-A659-6A8D00D5EC9B}"/>
    <cellStyle name="Millares 2 3 16" xfId="20264" xr:uid="{B120FD73-0362-4165-B6DF-534B09281B93}"/>
    <cellStyle name="Millares 2 3 17" xfId="20265" xr:uid="{7F7FC65A-24CA-4AAF-84BD-264CA71D49FB}"/>
    <cellStyle name="Millares 2 3 18" xfId="20266" xr:uid="{84D409E2-E17A-4CD1-9621-110094F8DB10}"/>
    <cellStyle name="Millares 2 3 19" xfId="20267" xr:uid="{2540D25B-CDF8-4CF2-B314-48BE8A671393}"/>
    <cellStyle name="Millares 2 3 2" xfId="20268" xr:uid="{31216699-D098-47AF-86D6-31A2D9EF4111}"/>
    <cellStyle name="Millares 2 3 2 10" xfId="20269" xr:uid="{86EBECC4-5D03-4B42-BF77-A601B8878EBD}"/>
    <cellStyle name="Millares 2 3 2 11" xfId="20270" xr:uid="{C8C42920-4960-4F2C-944D-62045541027F}"/>
    <cellStyle name="Millares 2 3 2 12" xfId="20271" xr:uid="{A2E57660-6369-461F-AAFF-642040B10029}"/>
    <cellStyle name="Millares 2 3 2 13" xfId="20272" xr:uid="{005A5432-26DD-4915-ACE7-7A53C1935B97}"/>
    <cellStyle name="Millares 2 3 2 14" xfId="20273" xr:uid="{63A19A87-C4D5-4649-ADCB-94FD8EDF5B1E}"/>
    <cellStyle name="Millares 2 3 2 15" xfId="20274" xr:uid="{936E47B8-C5D4-4D59-89E3-91C6AE33B8C5}"/>
    <cellStyle name="Millares 2 3 2 2" xfId="20275" xr:uid="{C4D14C2F-FC1D-4C71-8250-6EEC662A9A9D}"/>
    <cellStyle name="Millares 2 3 2 3" xfId="20276" xr:uid="{7F2CA883-4EC3-4EAA-9705-1824B0B8FEB8}"/>
    <cellStyle name="Millares 2 3 2 4" xfId="20277" xr:uid="{446A91A1-B4F9-4006-801C-53A5D7638517}"/>
    <cellStyle name="Millares 2 3 2 5" xfId="20278" xr:uid="{3778A713-6273-441F-9956-64A71DF53CBD}"/>
    <cellStyle name="Millares 2 3 2 6" xfId="20279" xr:uid="{1D71034D-6372-42A8-80A2-6546E553B7F8}"/>
    <cellStyle name="Millares 2 3 2 7" xfId="20280" xr:uid="{52DA0A8C-B603-447B-9F3D-889700FBB84A}"/>
    <cellStyle name="Millares 2 3 2 8" xfId="20281" xr:uid="{268B7F42-CF5F-4AC0-A109-61557B609BDA}"/>
    <cellStyle name="Millares 2 3 2 9" xfId="20282" xr:uid="{96CC715D-39B5-4C85-8512-F7A5ACC4146A}"/>
    <cellStyle name="Millares 2 3 2_Hoja1" xfId="20283" xr:uid="{48FAE8CB-D681-41E0-AB32-A32C8CC8CE39}"/>
    <cellStyle name="Millares 2 3 20" xfId="20284" xr:uid="{263BD6FA-2A28-4B97-8E09-70970DF4C72D}"/>
    <cellStyle name="Millares 2 3 21" xfId="20285" xr:uid="{E2CDA7C7-BD38-4DA1-9FD0-33648EB8C03E}"/>
    <cellStyle name="Millares 2 3 22" xfId="20286" xr:uid="{587855A8-E2B9-416E-8F4C-9AD377C71902}"/>
    <cellStyle name="Millares 2 3 23" xfId="20287" xr:uid="{BB438252-3B6F-464B-BCA2-5E6BD19F3591}"/>
    <cellStyle name="Millares 2 3 24" xfId="20288" xr:uid="{97AC80AC-EAA9-4095-86A9-BDB110D70D90}"/>
    <cellStyle name="Millares 2 3 25" xfId="20289" xr:uid="{1ADA3EBA-89F3-4F4A-9CD6-2F7E5919E3BD}"/>
    <cellStyle name="Millares 2 3 26" xfId="20290" xr:uid="{716998E5-B195-45E3-9B6E-0D52D58C7122}"/>
    <cellStyle name="Millares 2 3 27" xfId="20291" xr:uid="{8887F482-1697-42D0-906A-D71F84FCF790}"/>
    <cellStyle name="Millares 2 3 28" xfId="20292" xr:uid="{7C5FE662-6252-4A01-8A5E-85331E9C39BD}"/>
    <cellStyle name="Millares 2 3 29" xfId="20293" xr:uid="{5C2E96C3-479D-40C9-A3B9-1BF05DED8BFB}"/>
    <cellStyle name="Millares 2 3 3" xfId="20294" xr:uid="{F90BD094-33F8-490F-8DD3-99C241D1DC9D}"/>
    <cellStyle name="Millares 2 3 3 10" xfId="20295" xr:uid="{20681283-1CA2-415F-885B-CD09E89A9077}"/>
    <cellStyle name="Millares 2 3 3 11" xfId="20296" xr:uid="{3DAFF2EE-3685-4080-8DA0-CDB522E3EFCA}"/>
    <cellStyle name="Millares 2 3 3 12" xfId="20297" xr:uid="{04D32208-D687-4D13-BD37-B5AF1503735B}"/>
    <cellStyle name="Millares 2 3 3 13" xfId="20298" xr:uid="{C966C6AD-9640-4294-AD94-CCDA2E74C72D}"/>
    <cellStyle name="Millares 2 3 3 14" xfId="20299" xr:uid="{7353667E-C720-47FD-A8C1-D0AAC6600B9E}"/>
    <cellStyle name="Millares 2 3 3 15" xfId="20300" xr:uid="{7CA35BCD-2F4A-44EC-A37E-91EB7CF33B60}"/>
    <cellStyle name="Millares 2 3 3 16" xfId="20301" xr:uid="{815A8D7C-20B1-4774-8BC2-5C9FB9B262AE}"/>
    <cellStyle name="Millares 2 3 3 17" xfId="20302" xr:uid="{D827C592-2320-4CF6-9F1B-E0D22F5DC052}"/>
    <cellStyle name="Millares 2 3 3 2" xfId="20303" xr:uid="{06FD199D-0940-42F9-8B7E-A9D21B3B6A30}"/>
    <cellStyle name="Millares 2 3 3 3" xfId="20304" xr:uid="{53321A1C-D71A-4B03-A3BF-579EDFF5677A}"/>
    <cellStyle name="Millares 2 3 3 4" xfId="20305" xr:uid="{C2B6C48D-6199-4CDC-9B0A-57D0733B58F8}"/>
    <cellStyle name="Millares 2 3 3 5" xfId="20306" xr:uid="{FE97B59D-3333-4283-970B-2993195E71B6}"/>
    <cellStyle name="Millares 2 3 3 6" xfId="20307" xr:uid="{15CEC40E-3A34-460E-AF20-6A6A6C5FDE39}"/>
    <cellStyle name="Millares 2 3 3 7" xfId="20308" xr:uid="{0831EC7D-B0C8-4566-8DB3-1F7571871927}"/>
    <cellStyle name="Millares 2 3 3 8" xfId="20309" xr:uid="{514AEBA0-53F3-4DA7-AC99-0EC9749B8F1E}"/>
    <cellStyle name="Millares 2 3 3 9" xfId="20310" xr:uid="{50ED2506-A8F8-426A-83A4-6A12EA2C9F77}"/>
    <cellStyle name="Millares 2 3 3_Hoja1" xfId="20311" xr:uid="{5AF7D0D5-E1FC-402E-B931-3DF10ECB325D}"/>
    <cellStyle name="Millares 2 3 30" xfId="20312" xr:uid="{91095F54-E911-455D-ACFE-089764134DEE}"/>
    <cellStyle name="Millares 2 3 31" xfId="20313" xr:uid="{34044543-74E3-4694-B0E4-AA9E25A53CF6}"/>
    <cellStyle name="Millares 2 3 32" xfId="20314" xr:uid="{AEDB71DD-3D7B-4080-A9D7-717B3491A63C}"/>
    <cellStyle name="Millares 2 3 33" xfId="49741" xr:uid="{3275651E-98B5-404A-B9DF-5B63ECF2933C}"/>
    <cellStyle name="Millares 2 3 34" xfId="51672" xr:uid="{449FB728-B698-42CA-A184-3ED25DB38DA5}"/>
    <cellStyle name="Millares 2 3 4" xfId="20315" xr:uid="{32F6A6AA-2E65-4DC9-A68E-4C8A47368F99}"/>
    <cellStyle name="Millares 2 3 4 10" xfId="20316" xr:uid="{C52D8E2B-35B8-4F50-84EA-5F322FF9A030}"/>
    <cellStyle name="Millares 2 3 4 11" xfId="20317" xr:uid="{A50C1CB1-9312-45BE-BD57-C99A8DD876E3}"/>
    <cellStyle name="Millares 2 3 4 12" xfId="20318" xr:uid="{4EDB0138-5D49-4769-9766-68E137D8C0B0}"/>
    <cellStyle name="Millares 2 3 4 13" xfId="20319" xr:uid="{A6A6546D-5AC7-4849-B723-AFAA65DE73F9}"/>
    <cellStyle name="Millares 2 3 4 14" xfId="20320" xr:uid="{44A747C5-2A3C-45EE-8A33-61AF925D2453}"/>
    <cellStyle name="Millares 2 3 4 15" xfId="20321" xr:uid="{886CC000-8584-4879-8CE9-D5B85B733103}"/>
    <cellStyle name="Millares 2 3 4 16" xfId="20322" xr:uid="{318DFBCA-8C1B-4760-85A7-B7F4834F647F}"/>
    <cellStyle name="Millares 2 3 4 17" xfId="20323" xr:uid="{8CB3D535-897D-4668-A22C-B253D67FA57A}"/>
    <cellStyle name="Millares 2 3 4 2" xfId="20324" xr:uid="{AD96DFF3-DFA4-4C3A-85C6-151CE81428A0}"/>
    <cellStyle name="Millares 2 3 4 3" xfId="20325" xr:uid="{AF45D8DF-3CE1-4C19-BBCC-34251F4AD876}"/>
    <cellStyle name="Millares 2 3 4 4" xfId="20326" xr:uid="{58BF3821-7A63-4BD1-857A-18629E826A94}"/>
    <cellStyle name="Millares 2 3 4 5" xfId="20327" xr:uid="{4C30DDAA-7DDD-4D8D-90E3-50A1EF7878AC}"/>
    <cellStyle name="Millares 2 3 4 6" xfId="20328" xr:uid="{F67910EF-988B-4C81-8FCA-CE282DB63AB7}"/>
    <cellStyle name="Millares 2 3 4 7" xfId="20329" xr:uid="{B6C6110F-E126-4559-9FB2-070A9E538232}"/>
    <cellStyle name="Millares 2 3 4 8" xfId="20330" xr:uid="{7CCD8E0E-CDBB-46DF-B3F5-DA363DB4DDFB}"/>
    <cellStyle name="Millares 2 3 4 9" xfId="20331" xr:uid="{F1FFF411-8595-4F44-88BC-6696036DF915}"/>
    <cellStyle name="Millares 2 3 4_Hoja1" xfId="20332" xr:uid="{51E83B80-D82C-42D3-8196-F278C349DCAE}"/>
    <cellStyle name="Millares 2 3 5" xfId="20333" xr:uid="{84DE1D47-ECC5-480D-AB40-1D40EF29B4C5}"/>
    <cellStyle name="Millares 2 3 5 10" xfId="20334" xr:uid="{94AB7BE8-7676-46F4-91C2-2202EE475ECE}"/>
    <cellStyle name="Millares 2 3 5 11" xfId="20335" xr:uid="{0BFDB6F4-2652-424C-8796-5204A87AC125}"/>
    <cellStyle name="Millares 2 3 5 12" xfId="20336" xr:uid="{9B5AFD18-160A-420E-967F-FD56F76504DB}"/>
    <cellStyle name="Millares 2 3 5 13" xfId="20337" xr:uid="{B7DD174B-1CD8-4A2C-886B-BA0E8F0E5771}"/>
    <cellStyle name="Millares 2 3 5 14" xfId="20338" xr:uid="{0D34DA50-6C3E-4B06-8A2E-653C29C9043F}"/>
    <cellStyle name="Millares 2 3 5 15" xfId="20339" xr:uid="{A860E40E-22E5-42E9-B805-23ACD42C472A}"/>
    <cellStyle name="Millares 2 3 5 16" xfId="20340" xr:uid="{12F962FB-6C26-43F7-9652-01863FF81A07}"/>
    <cellStyle name="Millares 2 3 5 17" xfId="20341" xr:uid="{2EB4350C-E3E6-4394-A687-CFC1DDA14D01}"/>
    <cellStyle name="Millares 2 3 5 2" xfId="20342" xr:uid="{337C97F4-268C-4257-BF41-3683F7200382}"/>
    <cellStyle name="Millares 2 3 5 3" xfId="20343" xr:uid="{0671BB83-C6BC-4173-AEC9-FFDA4FD5A4B8}"/>
    <cellStyle name="Millares 2 3 5 4" xfId="20344" xr:uid="{D8306654-87C4-44D6-B625-5C2ABA4CBCDB}"/>
    <cellStyle name="Millares 2 3 5 5" xfId="20345" xr:uid="{C55332C1-7381-4655-B55E-4C0718A43FD2}"/>
    <cellStyle name="Millares 2 3 5 6" xfId="20346" xr:uid="{8B9C1222-2FAE-470C-A2A7-1304FACF8E93}"/>
    <cellStyle name="Millares 2 3 5 7" xfId="20347" xr:uid="{022549F9-0990-4F8D-8F59-D5476624C7FA}"/>
    <cellStyle name="Millares 2 3 5 8" xfId="20348" xr:uid="{9E1032E2-510C-4BEB-B923-A766EAD3C7EB}"/>
    <cellStyle name="Millares 2 3 5 9" xfId="20349" xr:uid="{C4DA22A7-601C-43FD-ACE8-5CF6309607E8}"/>
    <cellStyle name="Millares 2 3 5_Hoja1" xfId="20350" xr:uid="{D7B94C4F-4E1B-4697-B37E-F8A5926A0957}"/>
    <cellStyle name="Millares 2 3 6" xfId="20351" xr:uid="{704B9C42-2304-4A75-98C9-68EC9DE8CD04}"/>
    <cellStyle name="Millares 2 3 6 10" xfId="20352" xr:uid="{4F1E20DD-231A-4D90-99D7-B8E3D6C6729C}"/>
    <cellStyle name="Millares 2 3 6 11" xfId="20353" xr:uid="{D526AD13-F52C-4E44-A31D-996E8A4623C7}"/>
    <cellStyle name="Millares 2 3 6 12" xfId="20354" xr:uid="{056A85FD-491A-4ED7-8C37-012A438F31E4}"/>
    <cellStyle name="Millares 2 3 6 13" xfId="20355" xr:uid="{A5D063FD-DE0C-4E88-9BEE-7206CD70C997}"/>
    <cellStyle name="Millares 2 3 6 14" xfId="20356" xr:uid="{9352B3B9-4E10-4935-A536-8C1636815ADB}"/>
    <cellStyle name="Millares 2 3 6 15" xfId="20357" xr:uid="{816C1466-8DC1-40E5-A620-C9F053F1BE29}"/>
    <cellStyle name="Millares 2 3 6 16" xfId="20358" xr:uid="{C7145C75-0CCC-4891-BDF3-EA2352B06CA3}"/>
    <cellStyle name="Millares 2 3 6 17" xfId="20359" xr:uid="{AB713BBA-F71E-40AD-81FC-5A85E4F35D41}"/>
    <cellStyle name="Millares 2 3 6 2" xfId="20360" xr:uid="{FBB969F4-8608-4A07-9B1A-0AC12EA8B749}"/>
    <cellStyle name="Millares 2 3 6 3" xfId="20361" xr:uid="{2C059E12-C84C-40D1-8960-BA2B0F552BE0}"/>
    <cellStyle name="Millares 2 3 6 4" xfId="20362" xr:uid="{A1FE9FCB-C7B2-4822-BFC4-7FF0B39A2B51}"/>
    <cellStyle name="Millares 2 3 6 5" xfId="20363" xr:uid="{E8535492-F6C0-4858-AAB3-00461A09019D}"/>
    <cellStyle name="Millares 2 3 6 6" xfId="20364" xr:uid="{560AB36F-AEB3-4FA0-B5D4-AF8AEAD1D25A}"/>
    <cellStyle name="Millares 2 3 6 7" xfId="20365" xr:uid="{59B8A0D9-389E-4EC2-A57A-EE0D6E5DA42E}"/>
    <cellStyle name="Millares 2 3 6 8" xfId="20366" xr:uid="{CCA53761-FA24-4662-B854-DFB90669CF59}"/>
    <cellStyle name="Millares 2 3 6 9" xfId="20367" xr:uid="{9AFB0B69-8011-42DE-9619-818F4B8BD567}"/>
    <cellStyle name="Millares 2 3 6_Hoja1" xfId="20368" xr:uid="{B8CBF1B3-0C50-4F78-BBAC-BC5A7C6F8C99}"/>
    <cellStyle name="Millares 2 3 7" xfId="20369" xr:uid="{3A712E93-EA40-43E1-8150-BC041FD49B33}"/>
    <cellStyle name="Millares 2 3 7 10" xfId="20370" xr:uid="{4F2B4BCE-1E9A-4BC4-B9C6-E777F4C13B82}"/>
    <cellStyle name="Millares 2 3 7 11" xfId="20371" xr:uid="{2032E626-CDD0-4E41-A79F-B127BF05C2DB}"/>
    <cellStyle name="Millares 2 3 7 12" xfId="20372" xr:uid="{A7C2F6C0-C809-46A9-956D-7D032DE04D61}"/>
    <cellStyle name="Millares 2 3 7 13" xfId="20373" xr:uid="{2706BED8-2A9A-4F3E-994C-AE314F4023E1}"/>
    <cellStyle name="Millares 2 3 7 14" xfId="20374" xr:uid="{0841FEDE-0246-4F30-9782-62755D9E6F9A}"/>
    <cellStyle name="Millares 2 3 7 15" xfId="20375" xr:uid="{B67C467F-6CDB-4DFC-B030-86DBA5B38146}"/>
    <cellStyle name="Millares 2 3 7 16" xfId="20376" xr:uid="{EE993FD3-6D8E-40FE-A2CD-28F1ED106E8D}"/>
    <cellStyle name="Millares 2 3 7 17" xfId="20377" xr:uid="{D8518FB3-C513-412A-8A4A-00DBF2B7A2BD}"/>
    <cellStyle name="Millares 2 3 7 2" xfId="20378" xr:uid="{CB83DD73-AA06-4001-B510-91EA37C6E099}"/>
    <cellStyle name="Millares 2 3 7 3" xfId="20379" xr:uid="{BDD4B354-BB8C-468E-B813-274AD180DB69}"/>
    <cellStyle name="Millares 2 3 7 4" xfId="20380" xr:uid="{7DBAAF6C-ABF5-43D9-A762-DD549420C506}"/>
    <cellStyle name="Millares 2 3 7 5" xfId="20381" xr:uid="{59955F13-6808-4B84-99D9-7280C733077E}"/>
    <cellStyle name="Millares 2 3 7 6" xfId="20382" xr:uid="{E6CBFC12-6973-439F-9081-D084DE9B43A2}"/>
    <cellStyle name="Millares 2 3 7 7" xfId="20383" xr:uid="{DFCCB395-9409-4D8E-B18F-4C7A5D8EA6EB}"/>
    <cellStyle name="Millares 2 3 7 8" xfId="20384" xr:uid="{1FA71F32-9197-4CBF-9516-5D506A58F812}"/>
    <cellStyle name="Millares 2 3 7 9" xfId="20385" xr:uid="{5C69DE62-A286-4168-A14E-271624E186F4}"/>
    <cellStyle name="Millares 2 3 7_Hoja1" xfId="20386" xr:uid="{5796F4A1-337D-4972-BD86-5FDF39736227}"/>
    <cellStyle name="Millares 2 3 8" xfId="20387" xr:uid="{6C2E19C9-8164-4BBB-9707-8B0D16FEFC6D}"/>
    <cellStyle name="Millares 2 3 8 10" xfId="20388" xr:uid="{21E67ECC-86D2-4DB2-974B-EFE5D93F367A}"/>
    <cellStyle name="Millares 2 3 8 11" xfId="20389" xr:uid="{2FE42768-3330-4C74-9CC5-9B4BB7F03639}"/>
    <cellStyle name="Millares 2 3 8 12" xfId="20390" xr:uid="{163CB566-03E0-42A0-BA04-9EF0E120A349}"/>
    <cellStyle name="Millares 2 3 8 13" xfId="20391" xr:uid="{E2DCDCEB-188E-405E-8352-A8335679D2D0}"/>
    <cellStyle name="Millares 2 3 8 14" xfId="20392" xr:uid="{D54D963A-19F4-4DB2-83CC-A17C396AAF6E}"/>
    <cellStyle name="Millares 2 3 8 15" xfId="20393" xr:uid="{5562F3AB-5D0A-4431-9738-B2132D4FC291}"/>
    <cellStyle name="Millares 2 3 8 16" xfId="20394" xr:uid="{CD8135D5-FBC0-4DF1-9490-1E8C1C8DF366}"/>
    <cellStyle name="Millares 2 3 8 17" xfId="20395" xr:uid="{4CD683B9-1706-438B-8626-AFDB6B670A4E}"/>
    <cellStyle name="Millares 2 3 8 2" xfId="20396" xr:uid="{33CF665A-75C0-456D-9D17-08603BEA1885}"/>
    <cellStyle name="Millares 2 3 8 3" xfId="20397" xr:uid="{180185F1-90DA-4BCE-BAC4-05FF30CBC1F2}"/>
    <cellStyle name="Millares 2 3 8 4" xfId="20398" xr:uid="{AF8A2843-159D-48E2-AEEA-3BE3C3CAE507}"/>
    <cellStyle name="Millares 2 3 8 5" xfId="20399" xr:uid="{BCB2B434-B5A4-495D-9F9B-45E3AB348A10}"/>
    <cellStyle name="Millares 2 3 8 6" xfId="20400" xr:uid="{52F9CB32-E061-4BCE-AEB2-0ED863BCA0F6}"/>
    <cellStyle name="Millares 2 3 8 7" xfId="20401" xr:uid="{8E79EEB9-0288-42CB-BF53-48A91A8D02BE}"/>
    <cellStyle name="Millares 2 3 8 8" xfId="20402" xr:uid="{F21332CE-764D-4AFC-BB97-B7B299C0E6F1}"/>
    <cellStyle name="Millares 2 3 8 9" xfId="20403" xr:uid="{40A2AE03-4863-438D-956E-53BD5A71DA3B}"/>
    <cellStyle name="Millares 2 3 8_Hoja1" xfId="20404" xr:uid="{FDC83DB4-A6C6-4D3E-8FD9-219138D2344B}"/>
    <cellStyle name="Millares 2 3 9" xfId="20405" xr:uid="{E0BE5F6A-09EB-44B5-AFD6-2E65BBC714B9}"/>
    <cellStyle name="Millares 2 3 9 10" xfId="20406" xr:uid="{534C6640-AF2E-42C3-8EE5-F52BA5C33547}"/>
    <cellStyle name="Millares 2 3 9 11" xfId="20407" xr:uid="{750F842A-68EA-42D9-B441-AE86F9926141}"/>
    <cellStyle name="Millares 2 3 9 12" xfId="20408" xr:uid="{B1CB5EA2-6714-4BC0-B4FE-80CCA8730D94}"/>
    <cellStyle name="Millares 2 3 9 13" xfId="20409" xr:uid="{88F911AB-4D62-4CBA-BF50-A9A27A6EA45F}"/>
    <cellStyle name="Millares 2 3 9 2" xfId="20410" xr:uid="{5757C6D7-9B2E-40B2-9B08-3F09050B8865}"/>
    <cellStyle name="Millares 2 3 9 3" xfId="20411" xr:uid="{20E6ED7E-4E0D-4A79-9B95-50577100ECEC}"/>
    <cellStyle name="Millares 2 3 9 4" xfId="20412" xr:uid="{78552DA0-548A-4122-AA79-CD18A22A5FA4}"/>
    <cellStyle name="Millares 2 3 9 5" xfId="20413" xr:uid="{838A62AA-40A9-46C4-84AC-02D2A4D98E12}"/>
    <cellStyle name="Millares 2 3 9 6" xfId="20414" xr:uid="{5D340029-F25C-4AC0-865A-C2870542DA72}"/>
    <cellStyle name="Millares 2 3 9 7" xfId="20415" xr:uid="{4DEB78F4-0202-4866-AA2C-F84927C20705}"/>
    <cellStyle name="Millares 2 3 9 8" xfId="20416" xr:uid="{68D5C4CA-5CF8-44A0-AC75-A6206170DCC1}"/>
    <cellStyle name="Millares 2 3 9 9" xfId="20417" xr:uid="{BE0E693F-4F05-4021-8711-F6880793C346}"/>
    <cellStyle name="Millares 2 3 9_Hoja1" xfId="20418" xr:uid="{926D5BE2-C840-42F8-A628-5DC06A229C05}"/>
    <cellStyle name="Millares 2 3_Hoja1" xfId="20419" xr:uid="{BA1EB1D2-EF45-4C14-9F93-DB88862229E7}"/>
    <cellStyle name="Millares 2 30" xfId="1634" xr:uid="{5E66F3A7-56C0-4EDB-8F97-F9C4F151DA6E}"/>
    <cellStyle name="Millares 2 30 2" xfId="1635" xr:uid="{B95C71CF-996F-40AD-96F3-B857B64310D7}"/>
    <cellStyle name="Millares 2 30 3" xfId="20420" xr:uid="{81181F25-7116-42D2-8F1E-8F0F678B95D3}"/>
    <cellStyle name="Millares 2 30 4" xfId="20421" xr:uid="{5CD7A078-B492-4C2F-8B76-6A2CF75BCA97}"/>
    <cellStyle name="Millares 2 30 5" xfId="20422" xr:uid="{90BAB13B-EE80-400C-94EE-3CB67C77B710}"/>
    <cellStyle name="Millares 2 30 6" xfId="20423" xr:uid="{2C7DD5FD-4154-4D6F-8CB0-4842A0086FE0}"/>
    <cellStyle name="Millares 2 30 7" xfId="20424" xr:uid="{1269BFDA-2156-4739-84A2-DDEC47F93758}"/>
    <cellStyle name="Millares 2 30 8" xfId="20425" xr:uid="{DAAAF4C2-867C-4477-ABE6-A6B3AAD15146}"/>
    <cellStyle name="Millares 2 30_Hoja1" xfId="20426" xr:uid="{649B7EC0-7B92-4A78-9D06-70C858814736}"/>
    <cellStyle name="Millares 2 31" xfId="20427" xr:uid="{385B18C4-09C3-481D-9CBC-336BE8D9D7F6}"/>
    <cellStyle name="Millares 2 31 2" xfId="20428" xr:uid="{1185203A-E297-4385-8378-0335B1E36CC2}"/>
    <cellStyle name="Millares 2 31 3" xfId="20429" xr:uid="{57C2F7ED-86E5-4B85-95BC-B80628EA717D}"/>
    <cellStyle name="Millares 2 31 4" xfId="20430" xr:uid="{7D675E33-0368-4AF9-8DE0-F17981BA2EB6}"/>
    <cellStyle name="Millares 2 31 5" xfId="20431" xr:uid="{FA7F81CB-91FD-4F46-9663-E1FAB9EAF663}"/>
    <cellStyle name="Millares 2 31 6" xfId="20432" xr:uid="{6C0A22E8-BF02-40A6-870C-F21AE652FC52}"/>
    <cellStyle name="Millares 2 31 7" xfId="20433" xr:uid="{E9E8BB7A-6E33-4EAF-8B8E-7D56FC3A2B87}"/>
    <cellStyle name="Millares 2 31 8" xfId="20434" xr:uid="{046C804A-2AB8-44D7-A42E-952EEA2F6E16}"/>
    <cellStyle name="Millares 2 31_Hoja1" xfId="20435" xr:uid="{3AFE78E0-109E-485B-87A0-6771514F778D}"/>
    <cellStyle name="Millares 2 32" xfId="20436" xr:uid="{9A984A78-1A4E-42AD-A944-AA0DF1A04894}"/>
    <cellStyle name="Millares 2 32 2" xfId="20437" xr:uid="{9F014E4B-7F26-4F0F-9A80-EF3207BF8617}"/>
    <cellStyle name="Millares 2 32 3" xfId="20438" xr:uid="{ABF4787F-AB3C-45B0-98EF-D7421ADC3901}"/>
    <cellStyle name="Millares 2 32 4" xfId="20439" xr:uid="{280FE467-AC19-450E-BF30-D85D4214AD15}"/>
    <cellStyle name="Millares 2 32 5" xfId="20440" xr:uid="{DF0EDC29-11AA-4D77-8414-6A7A498E4685}"/>
    <cellStyle name="Millares 2 32 6" xfId="20441" xr:uid="{2555730D-08B3-4162-83EE-4B9777336243}"/>
    <cellStyle name="Millares 2 32 7" xfId="20442" xr:uid="{609E9258-8193-4090-80FB-963F0D63126D}"/>
    <cellStyle name="Millares 2 32 8" xfId="20443" xr:uid="{33F8F553-14AD-4670-8A43-BBFBE28932D9}"/>
    <cellStyle name="Millares 2 32_Hoja1" xfId="20444" xr:uid="{DD46CE89-9497-41B2-9C32-A3239BAD4E56}"/>
    <cellStyle name="Millares 2 33" xfId="20445" xr:uid="{9C1554C1-738D-4699-B268-E0CF05EEB354}"/>
    <cellStyle name="Millares 2 33 2" xfId="20446" xr:uid="{7B051377-F89D-406A-A8D2-2FC252BBFFB2}"/>
    <cellStyle name="Millares 2 33 3" xfId="20447" xr:uid="{A4C2CF84-72A0-4D4A-9A90-BF75CA05A0BA}"/>
    <cellStyle name="Millares 2 33 4" xfId="20448" xr:uid="{A2FFE326-A240-4006-9263-29238DB2B783}"/>
    <cellStyle name="Millares 2 33 5" xfId="20449" xr:uid="{748161AE-276E-46A1-9D1B-02720446CF2B}"/>
    <cellStyle name="Millares 2 33 6" xfId="20450" xr:uid="{A879C654-435C-43C6-8290-A2D9AE3D65E6}"/>
    <cellStyle name="Millares 2 33 7" xfId="20451" xr:uid="{A8FE4E74-DDF6-405F-887B-11757952F757}"/>
    <cellStyle name="Millares 2 33 8" xfId="20452" xr:uid="{68B73424-3770-45F9-A838-97D5B3E79BB2}"/>
    <cellStyle name="Millares 2 33_Hoja1" xfId="20453" xr:uid="{3E4C577C-30C6-45DC-8E8C-BABBF3B043E3}"/>
    <cellStyle name="Millares 2 34" xfId="20454" xr:uid="{96C726A3-A24B-4D4D-B6BB-B480B41A5866}"/>
    <cellStyle name="Millares 2 34 2" xfId="20455" xr:uid="{29D7F810-B8F6-4512-B736-4DA4CE3A61CB}"/>
    <cellStyle name="Millares 2 34 3" xfId="20456" xr:uid="{4F0DAF2E-5387-436B-88C7-52A535F1EF3F}"/>
    <cellStyle name="Millares 2 34 4" xfId="20457" xr:uid="{00A49FF4-E69C-4F6F-8194-505AE971BCC8}"/>
    <cellStyle name="Millares 2 34 5" xfId="20458" xr:uid="{97B35975-571B-46F9-964E-0BE883B21340}"/>
    <cellStyle name="Millares 2 34 6" xfId="20459" xr:uid="{6A18854A-2B02-496F-8FA5-3352C7FDBB70}"/>
    <cellStyle name="Millares 2 34 7" xfId="20460" xr:uid="{AB1B1E4D-CB61-4912-83D0-5AC880359CA7}"/>
    <cellStyle name="Millares 2 34 8" xfId="20461" xr:uid="{3C38F7D2-25CF-4F4A-8053-12F47C611902}"/>
    <cellStyle name="Millares 2 34_Hoja1" xfId="20462" xr:uid="{02E47D6E-D08A-4D6D-9F71-550C89A08CD7}"/>
    <cellStyle name="Millares 2 35" xfId="20463" xr:uid="{1E4A3A4A-2C04-44AC-97C4-5B42419E6AB2}"/>
    <cellStyle name="Millares 2 35 2" xfId="20464" xr:uid="{AFBBEC74-72CC-4D37-99F5-F65453BE820E}"/>
    <cellStyle name="Millares 2 35 3" xfId="20465" xr:uid="{3A2B5B0D-8836-45A3-B0F1-2127E323ACC9}"/>
    <cellStyle name="Millares 2 35 4" xfId="20466" xr:uid="{99132B2B-CC01-4776-9E71-7D96A145078A}"/>
    <cellStyle name="Millares 2 35 5" xfId="20467" xr:uid="{4A5ACF9B-60F4-4EB1-8020-99D614B156A5}"/>
    <cellStyle name="Millares 2 35 6" xfId="20468" xr:uid="{35BD57D2-A52C-4BDD-8967-BE6F22B82513}"/>
    <cellStyle name="Millares 2 35 7" xfId="20469" xr:uid="{27021192-BBDD-476B-9B7C-A28A71064088}"/>
    <cellStyle name="Millares 2 35 8" xfId="20470" xr:uid="{1F7D2CE3-DCC9-4326-9F94-BC8CE9BCCCCF}"/>
    <cellStyle name="Millares 2 35_Hoja1" xfId="20471" xr:uid="{C63BA479-1096-4686-BA4C-EFACB0D45103}"/>
    <cellStyle name="Millares 2 36" xfId="20472" xr:uid="{E55781B8-4E60-48ED-BE52-ACE8B9C8A56E}"/>
    <cellStyle name="Millares 2 36 2" xfId="20473" xr:uid="{BCCAAFC9-9D01-4975-BE39-399953A61787}"/>
    <cellStyle name="Millares 2 36 3" xfId="20474" xr:uid="{0B0B9211-5F64-482D-B8E1-3CC9C887F298}"/>
    <cellStyle name="Millares 2 36 4" xfId="20475" xr:uid="{CEC9049B-8BF5-4C03-B3B1-CA67E02C115A}"/>
    <cellStyle name="Millares 2 36 5" xfId="20476" xr:uid="{CBADB221-DBD4-4F18-A538-9EAA866149ED}"/>
    <cellStyle name="Millares 2 36 6" xfId="20477" xr:uid="{E677363F-9F93-40B8-A25C-CE0F85E9D242}"/>
    <cellStyle name="Millares 2 36 7" xfId="20478" xr:uid="{C5F25BFD-FB5E-4AC3-877F-7C9A97DDAFD8}"/>
    <cellStyle name="Millares 2 36 8" xfId="20479" xr:uid="{BC604546-29FC-4EC3-BBE9-41916BF9FE5F}"/>
    <cellStyle name="Millares 2 36_Hoja1" xfId="20480" xr:uid="{A98D770A-1571-467C-B1F7-060233674D15}"/>
    <cellStyle name="Millares 2 37" xfId="20481" xr:uid="{869A425E-3E62-423F-A363-B612F4E14CFD}"/>
    <cellStyle name="Millares 2 37 2" xfId="20482" xr:uid="{4E28653E-FE52-461A-BF0A-941ACC36CAD7}"/>
    <cellStyle name="Millares 2 37 3" xfId="20483" xr:uid="{6ECF0CD5-4794-4722-88CD-54A74F85B45D}"/>
    <cellStyle name="Millares 2 37 4" xfId="20484" xr:uid="{9923AA30-229C-4F3D-BD9E-FDED2699ED1E}"/>
    <cellStyle name="Millares 2 37 5" xfId="20485" xr:uid="{36CFE847-6F8F-4F80-B05A-CAE1556B8083}"/>
    <cellStyle name="Millares 2 37 6" xfId="20486" xr:uid="{BBDD6949-4536-4B5A-899A-3C7AC30A9767}"/>
    <cellStyle name="Millares 2 37 7" xfId="20487" xr:uid="{8A228419-7443-444D-B20B-FC18FA8D48DA}"/>
    <cellStyle name="Millares 2 37 8" xfId="20488" xr:uid="{1E933F3F-C702-4025-9A5A-D9A589803A6F}"/>
    <cellStyle name="Millares 2 37_Hoja1" xfId="20489" xr:uid="{AC0442F3-B9BA-4B8F-A5C2-CA9358D0A544}"/>
    <cellStyle name="Millares 2 38" xfId="20490" xr:uid="{7BA06E24-1F89-4CAE-915B-17F62E6C1F33}"/>
    <cellStyle name="Millares 2 38 10" xfId="20491" xr:uid="{B1E772F3-6B39-4A6F-A0CB-D1B584F806F3}"/>
    <cellStyle name="Millares 2 38 11" xfId="20492" xr:uid="{EEEFC192-2FEA-4B95-AD5D-35FD95EE6C8B}"/>
    <cellStyle name="Millares 2 38 12" xfId="20493" xr:uid="{8D645200-007E-4A86-8116-EED7434DF700}"/>
    <cellStyle name="Millares 2 38 13" xfId="20494" xr:uid="{DA25ECC4-097C-4B12-8D90-8D0F5A7A3721}"/>
    <cellStyle name="Millares 2 38 14" xfId="20495" xr:uid="{ADA463B0-8506-47AF-A2EB-B236679187F4}"/>
    <cellStyle name="Millares 2 38 15" xfId="20496" xr:uid="{9350C63E-D467-4E3E-8D7F-E6483EA76755}"/>
    <cellStyle name="Millares 2 38 16" xfId="20497" xr:uid="{1AC27690-0E0B-4007-9E49-69CDFFD619F0}"/>
    <cellStyle name="Millares 2 38 17" xfId="20498" xr:uid="{639E3EA6-FF06-44BF-93DF-FBD04C898CBE}"/>
    <cellStyle name="Millares 2 38 18" xfId="20499" xr:uid="{F59C5A63-6A8C-4946-A3C3-27A733E2558A}"/>
    <cellStyle name="Millares 2 38 19" xfId="20500" xr:uid="{51496BE2-CC01-40DA-A6BE-2BA5574A4E69}"/>
    <cellStyle name="Millares 2 38 2" xfId="20501" xr:uid="{94271C9B-C583-4A3F-8CBE-B4EC4F70B2C6}"/>
    <cellStyle name="Millares 2 38 2 10" xfId="20502" xr:uid="{A34B464A-3841-4718-B02B-1563A7944934}"/>
    <cellStyle name="Millares 2 38 2 11" xfId="20503" xr:uid="{C8859C7E-628B-4D6C-A286-84C5CA0529E5}"/>
    <cellStyle name="Millares 2 38 2 12" xfId="20504" xr:uid="{2D39C2ED-B273-4232-9764-3BFA2F90C82C}"/>
    <cellStyle name="Millares 2 38 2 13" xfId="20505" xr:uid="{FB568868-B00C-4BBB-A605-F80122C1F27F}"/>
    <cellStyle name="Millares 2 38 2 14" xfId="20506" xr:uid="{4EBF9F47-A9D2-4FA0-86AC-C48F26AE1CC7}"/>
    <cellStyle name="Millares 2 38 2 15" xfId="20507" xr:uid="{4707C38A-83BA-467A-B9CE-1C57AC8CE465}"/>
    <cellStyle name="Millares 2 38 2 16" xfId="20508" xr:uid="{529F688F-43A4-4BC4-A6C1-C6E1C0E6962E}"/>
    <cellStyle name="Millares 2 38 2 17" xfId="20509" xr:uid="{B8C8F5F6-E716-430E-9F9A-84FCEF7753D7}"/>
    <cellStyle name="Millares 2 38 2 2" xfId="20510" xr:uid="{1D9285E8-E991-48D3-ABA7-14364020CE73}"/>
    <cellStyle name="Millares 2 38 2 3" xfId="20511" xr:uid="{C8CE49DA-56B1-4B94-A8C9-40B405A50500}"/>
    <cellStyle name="Millares 2 38 2 4" xfId="20512" xr:uid="{B0BBAF56-9179-4B65-A4C9-1C7B3EF1F19B}"/>
    <cellStyle name="Millares 2 38 2 5" xfId="20513" xr:uid="{5C31B6B8-35EE-45FB-BEC9-6DF08A9287DC}"/>
    <cellStyle name="Millares 2 38 2 6" xfId="20514" xr:uid="{9D1DECFA-66AB-4144-95BB-8CFDD31AB93A}"/>
    <cellStyle name="Millares 2 38 2 7" xfId="20515" xr:uid="{25A2F5F1-6229-4DB3-B21C-DAC736BA6AB5}"/>
    <cellStyle name="Millares 2 38 2 8" xfId="20516" xr:uid="{0B244122-5D7F-4CC8-A42D-CF803C0DD365}"/>
    <cellStyle name="Millares 2 38 2 9" xfId="20517" xr:uid="{8B4C1B04-53CC-48EC-9F8D-AB07776F9795}"/>
    <cellStyle name="Millares 2 38 2_Hoja1" xfId="20518" xr:uid="{F644B935-6CFB-46ED-B5E3-71808139F939}"/>
    <cellStyle name="Millares 2 38 20" xfId="20519" xr:uid="{27568D5B-9EA9-4DF4-9E51-E4106F1EF512}"/>
    <cellStyle name="Millares 2 38 21" xfId="20520" xr:uid="{0B338EC3-7179-4B70-A20B-65E803F2E066}"/>
    <cellStyle name="Millares 2 38 22" xfId="20521" xr:uid="{5BF93330-8F84-4E0F-8D00-D61592DB9563}"/>
    <cellStyle name="Millares 2 38 23" xfId="20522" xr:uid="{F9D192C0-6FC0-4EC9-8780-94E68A929F0E}"/>
    <cellStyle name="Millares 2 38 3" xfId="20523" xr:uid="{231E2581-C910-4A51-966B-66671016394A}"/>
    <cellStyle name="Millares 2 38 4" xfId="20524" xr:uid="{7FB2CEEC-7EF1-4EF3-888B-26A75BF68FD4}"/>
    <cellStyle name="Millares 2 38 5" xfId="20525" xr:uid="{20187FDA-B45A-422B-B943-52DBA30AD6CE}"/>
    <cellStyle name="Millares 2 38 6" xfId="20526" xr:uid="{7A029A0E-A7BD-4FBD-90B8-94B6C499190C}"/>
    <cellStyle name="Millares 2 38 7" xfId="20527" xr:uid="{1BD82812-6EAE-4A7B-9040-6740337F7E93}"/>
    <cellStyle name="Millares 2 38 8" xfId="20528" xr:uid="{6A50059F-49A8-418C-9201-4FB082D2AB66}"/>
    <cellStyle name="Millares 2 38 9" xfId="20529" xr:uid="{D5C04023-5BA7-4F3C-8981-9C048E95E52B}"/>
    <cellStyle name="Millares 2 38_Hoja1" xfId="20530" xr:uid="{66594800-2858-4741-9A03-7253B98F6770}"/>
    <cellStyle name="Millares 2 39" xfId="20531" xr:uid="{1037E329-F2B0-44FB-B9FD-60C5BA3D7333}"/>
    <cellStyle name="Millares 2 39 10" xfId="20532" xr:uid="{439052E1-7A10-45D4-B73E-8EE3C33305A4}"/>
    <cellStyle name="Millares 2 39 11" xfId="20533" xr:uid="{394BD5CC-0D0C-4A80-828B-DDA341CA18A1}"/>
    <cellStyle name="Millares 2 39 12" xfId="20534" xr:uid="{09F24CDE-66A0-4391-96DE-A9F225313EA4}"/>
    <cellStyle name="Millares 2 39 13" xfId="20535" xr:uid="{961129FB-8C60-45CF-BD73-0F641EAF072E}"/>
    <cellStyle name="Millares 2 39 14" xfId="20536" xr:uid="{5F87FB36-BB50-473D-89F3-BB1F5D1049E6}"/>
    <cellStyle name="Millares 2 39 15" xfId="20537" xr:uid="{34CAA02D-8ACC-4A4E-B035-EF0F86F5E1D7}"/>
    <cellStyle name="Millares 2 39 16" xfId="20538" xr:uid="{40D8D5F4-CDAA-41BE-B8A0-88071FD7580B}"/>
    <cellStyle name="Millares 2 39 17" xfId="20539" xr:uid="{CB296FB5-93F7-4468-AD5E-669C72B21BB7}"/>
    <cellStyle name="Millares 2 39 2" xfId="20540" xr:uid="{FB1C0097-A759-45AC-B1F0-56D80911B4AD}"/>
    <cellStyle name="Millares 2 39 3" xfId="20541" xr:uid="{CE25DD31-2E21-4B40-B36B-82918451A59D}"/>
    <cellStyle name="Millares 2 39 4" xfId="20542" xr:uid="{63FE9C8A-0DC7-4C57-9FE3-F50A4D46AB1B}"/>
    <cellStyle name="Millares 2 39 5" xfId="20543" xr:uid="{86BF6599-C84B-47F8-A466-343A5C657851}"/>
    <cellStyle name="Millares 2 39 6" xfId="20544" xr:uid="{179E9751-E2A7-4EAF-845B-334DF1072226}"/>
    <cellStyle name="Millares 2 39 7" xfId="20545" xr:uid="{DE0BB709-21DE-4AA7-A8F9-AB51183F3464}"/>
    <cellStyle name="Millares 2 39 8" xfId="20546" xr:uid="{6B1D1E88-235B-4E63-AD56-5C5DCAF37200}"/>
    <cellStyle name="Millares 2 39 9" xfId="20547" xr:uid="{F77AD4D5-56D0-477C-9279-3D6E3916AF89}"/>
    <cellStyle name="Millares 2 39_Hoja1" xfId="20548" xr:uid="{B43BDBAF-B7C5-40F6-AD2D-F7868F5AD313}"/>
    <cellStyle name="Millares 2 4" xfId="1636" xr:uid="{95510557-491B-4F1A-80E6-CBFEED58D27F}"/>
    <cellStyle name="Millares 2 4 10" xfId="20549" xr:uid="{BF6B9E3D-6ED4-4745-9008-8E3A25D17FBE}"/>
    <cellStyle name="Millares 2 4 10 10" xfId="20550" xr:uid="{D069AA69-E174-4F6B-83C8-0DEA4DCE8148}"/>
    <cellStyle name="Millares 2 4 10 11" xfId="20551" xr:uid="{E0A03392-942A-44F3-A79B-9797A2D6A2CC}"/>
    <cellStyle name="Millares 2 4 10 12" xfId="20552" xr:uid="{4DB42FDC-7394-4E63-8F65-080C8BEAF473}"/>
    <cellStyle name="Millares 2 4 10 13" xfId="20553" xr:uid="{22F20939-1757-44DE-9F7B-9B1C9AA7BDB6}"/>
    <cellStyle name="Millares 2 4 10 2" xfId="20554" xr:uid="{6AA28994-9307-4D06-94D9-67A27AC09F76}"/>
    <cellStyle name="Millares 2 4 10 3" xfId="20555" xr:uid="{772A6BDE-23A9-4BAB-A250-78F52809E9AE}"/>
    <cellStyle name="Millares 2 4 10 4" xfId="20556" xr:uid="{90A083C7-DE68-4898-8C14-C00670025F69}"/>
    <cellStyle name="Millares 2 4 10 5" xfId="20557" xr:uid="{7ECD1CDE-239A-4610-9B73-EBB6656DAC5E}"/>
    <cellStyle name="Millares 2 4 10 6" xfId="20558" xr:uid="{B599BBAF-90B3-4171-A95B-54D1CE2DD92E}"/>
    <cellStyle name="Millares 2 4 10 7" xfId="20559" xr:uid="{93BC09AF-AE37-4A36-AA59-C56183C02499}"/>
    <cellStyle name="Millares 2 4 10 8" xfId="20560" xr:uid="{13BE0208-92B1-4E42-A7DE-E1E27A99EB19}"/>
    <cellStyle name="Millares 2 4 10 9" xfId="20561" xr:uid="{9CF58570-8453-49B4-B51C-C5F151891545}"/>
    <cellStyle name="Millares 2 4 10_Hoja1" xfId="20562" xr:uid="{2865DBFC-2DF7-4916-88E2-B79921089076}"/>
    <cellStyle name="Millares 2 4 11" xfId="20563" xr:uid="{7D3BAC95-79F7-486F-AD9A-DDF29F69FC1D}"/>
    <cellStyle name="Millares 2 4 11 10" xfId="20564" xr:uid="{4D730444-B463-49C8-9E60-8AF4CC3D2743}"/>
    <cellStyle name="Millares 2 4 11 11" xfId="20565" xr:uid="{E5E96495-1460-4E2A-B103-9D51B24FFED6}"/>
    <cellStyle name="Millares 2 4 11 12" xfId="20566" xr:uid="{2BF4B15B-4F0B-4AEF-8BD6-652F92C90E8D}"/>
    <cellStyle name="Millares 2 4 11 13" xfId="20567" xr:uid="{CA1F00EE-2837-478D-878F-DE69E7640BA7}"/>
    <cellStyle name="Millares 2 4 11 2" xfId="20568" xr:uid="{8BF59A44-C12C-4E56-852C-B329C6679E92}"/>
    <cellStyle name="Millares 2 4 11 3" xfId="20569" xr:uid="{3E58CC2B-28CC-455A-864F-91317DBD7896}"/>
    <cellStyle name="Millares 2 4 11 4" xfId="20570" xr:uid="{0DFF7F9F-D358-4F93-94C5-0064EB885063}"/>
    <cellStyle name="Millares 2 4 11 5" xfId="20571" xr:uid="{DC88109A-BBAC-49FA-8F22-865538FAFE2B}"/>
    <cellStyle name="Millares 2 4 11 6" xfId="20572" xr:uid="{87B85AF2-9392-41A0-BA1D-D75BF1D1113C}"/>
    <cellStyle name="Millares 2 4 11 7" xfId="20573" xr:uid="{479FFE96-1E2D-489E-BF27-BCB70AA768F2}"/>
    <cellStyle name="Millares 2 4 11 8" xfId="20574" xr:uid="{A4BDE15C-251D-46E5-ABB6-E233CBCDEAE0}"/>
    <cellStyle name="Millares 2 4 11 9" xfId="20575" xr:uid="{3336F272-D00E-42A2-835C-2047183CEA3E}"/>
    <cellStyle name="Millares 2 4 11_Hoja1" xfId="20576" xr:uid="{A893E6CD-EA18-4243-ADDB-F7E83DAB80ED}"/>
    <cellStyle name="Millares 2 4 12" xfId="20577" xr:uid="{14F33D12-97A1-40A3-B8C0-455F7E84819A}"/>
    <cellStyle name="Millares 2 4 12 10" xfId="20578" xr:uid="{E718EC8B-7654-4008-B7B3-09E4CA31AB2E}"/>
    <cellStyle name="Millares 2 4 12 11" xfId="20579" xr:uid="{466AD25A-9973-4764-AE9D-9F146AE16DF1}"/>
    <cellStyle name="Millares 2 4 12 12" xfId="20580" xr:uid="{95231501-A2B4-4204-B423-77B26898848E}"/>
    <cellStyle name="Millares 2 4 12 13" xfId="20581" xr:uid="{B735860D-5B85-4F41-A34C-905653991B31}"/>
    <cellStyle name="Millares 2 4 12 2" xfId="20582" xr:uid="{30A5A2EE-51DE-4CDA-847A-729A152AC767}"/>
    <cellStyle name="Millares 2 4 12 3" xfId="20583" xr:uid="{8E98106A-AA2F-487B-B575-35902B119632}"/>
    <cellStyle name="Millares 2 4 12 4" xfId="20584" xr:uid="{D09D02BE-762F-48EE-9D30-5B0081154E39}"/>
    <cellStyle name="Millares 2 4 12 5" xfId="20585" xr:uid="{18F7D7F4-786C-40CA-A23D-6621DF6DAC52}"/>
    <cellStyle name="Millares 2 4 12 6" xfId="20586" xr:uid="{58240722-2C28-4DEE-9F2E-591DBC5F9030}"/>
    <cellStyle name="Millares 2 4 12 7" xfId="20587" xr:uid="{9633973A-6408-4C00-8557-C4C85EE457EA}"/>
    <cellStyle name="Millares 2 4 12 8" xfId="20588" xr:uid="{F13AC5D0-4417-407A-B58B-5146A73EC6A9}"/>
    <cellStyle name="Millares 2 4 12 9" xfId="20589" xr:uid="{0EFD33DF-8D6D-48A0-86CF-BB31DAED056C}"/>
    <cellStyle name="Millares 2 4 12_Hoja1" xfId="20590" xr:uid="{4B2F50D2-8332-4E27-8020-EBCC7381441B}"/>
    <cellStyle name="Millares 2 4 13" xfId="20591" xr:uid="{F515D984-7AB5-4AD9-8858-9EA940A51557}"/>
    <cellStyle name="Millares 2 4 13 10" xfId="20592" xr:uid="{6756B752-1C0B-47DE-AC6E-0C386D1B08A3}"/>
    <cellStyle name="Millares 2 4 13 11" xfId="20593" xr:uid="{9981D72D-9BD2-4014-BDC2-C09E6CAF0F62}"/>
    <cellStyle name="Millares 2 4 13 12" xfId="20594" xr:uid="{939EC807-0ACE-4DC8-8505-B46C3AA1585E}"/>
    <cellStyle name="Millares 2 4 13 13" xfId="20595" xr:uid="{2E073ACC-65A0-4E48-94E9-457EF022D857}"/>
    <cellStyle name="Millares 2 4 13 2" xfId="20596" xr:uid="{26B281DE-31AA-4C45-8436-5B98EE30F644}"/>
    <cellStyle name="Millares 2 4 13 3" xfId="20597" xr:uid="{32F369E2-840A-4211-922D-35ABAD1C98FB}"/>
    <cellStyle name="Millares 2 4 13 4" xfId="20598" xr:uid="{52AA2B8F-D220-409D-BFB1-CBD0BE1B35F7}"/>
    <cellStyle name="Millares 2 4 13 5" xfId="20599" xr:uid="{34E9E346-4994-4BCB-AD27-26022EB912D6}"/>
    <cellStyle name="Millares 2 4 13 6" xfId="20600" xr:uid="{B0C9C34D-42A6-4D4C-94A1-395A9917012C}"/>
    <cellStyle name="Millares 2 4 13 7" xfId="20601" xr:uid="{A4DEDCA8-013E-4647-B04C-D0AFB4889A32}"/>
    <cellStyle name="Millares 2 4 13 8" xfId="20602" xr:uid="{8E05132F-00A6-47E9-81D6-0D60187A0727}"/>
    <cellStyle name="Millares 2 4 13 9" xfId="20603" xr:uid="{88130C11-6803-4F4C-8AAE-88163D12EAED}"/>
    <cellStyle name="Millares 2 4 13_Hoja1" xfId="20604" xr:uid="{3C3808A0-2D99-4CE6-B724-D123D852BF64}"/>
    <cellStyle name="Millares 2 4 14" xfId="20605" xr:uid="{B9B565DB-47C6-4EE0-8186-E3EC68AE80B4}"/>
    <cellStyle name="Millares 2 4 14 2" xfId="20606" xr:uid="{C3D00233-C2C6-48C7-91CA-76510DB6EE6C}"/>
    <cellStyle name="Millares 2 4 14_Hoja1" xfId="20607" xr:uid="{760343E1-F248-4A57-B1BD-4EE0842F944A}"/>
    <cellStyle name="Millares 2 4 15" xfId="20608" xr:uid="{F6866C9A-4503-4254-AED1-8E6656C2A9B3}"/>
    <cellStyle name="Millares 2 4 16" xfId="20609" xr:uid="{10818564-0AB3-413E-874D-B867D9FA480C}"/>
    <cellStyle name="Millares 2 4 17" xfId="20610" xr:uid="{7EA02DBE-B98A-4EA6-9949-63ED432CAB05}"/>
    <cellStyle name="Millares 2 4 18" xfId="20611" xr:uid="{5C0BE249-CDE7-4BCF-9AA9-876A86475EF9}"/>
    <cellStyle name="Millares 2 4 19" xfId="20612" xr:uid="{68B43784-957A-4300-9F2F-25EB54315C60}"/>
    <cellStyle name="Millares 2 4 2" xfId="20613" xr:uid="{8AA427F6-574D-44DA-A773-4A57F857B2EB}"/>
    <cellStyle name="Millares 2 4 2 10" xfId="20614" xr:uid="{B9660C20-B1CE-42CF-9148-B8E2345DAF2B}"/>
    <cellStyle name="Millares 2 4 2 11" xfId="20615" xr:uid="{7367277E-2109-4E39-A7B0-EB98C3AAB26A}"/>
    <cellStyle name="Millares 2 4 2 12" xfId="20616" xr:uid="{4539D008-0728-49A3-9E36-E462E3A28DCB}"/>
    <cellStyle name="Millares 2 4 2 13" xfId="20617" xr:uid="{C9ACD468-43C8-4D12-AFE2-44BC10411076}"/>
    <cellStyle name="Millares 2 4 2 14" xfId="20618" xr:uid="{BCCCE239-4549-4E5E-9D85-F76DE57C343F}"/>
    <cellStyle name="Millares 2 4 2 15" xfId="20619" xr:uid="{646EB62E-6526-4540-8637-A5FE27C4BC7F}"/>
    <cellStyle name="Millares 2 4 2 2" xfId="20620" xr:uid="{FD94BF96-7716-4AE6-906B-1D7084DEE082}"/>
    <cellStyle name="Millares 2 4 2 3" xfId="20621" xr:uid="{B16D7FB1-B838-44FA-BE7D-2D12CA3ED23D}"/>
    <cellStyle name="Millares 2 4 2 4" xfId="20622" xr:uid="{18C1F339-59C6-443F-9CDA-6FFEA87B3E71}"/>
    <cellStyle name="Millares 2 4 2 5" xfId="20623" xr:uid="{9EC4189E-606E-4780-B18A-EE0F51D0F1E1}"/>
    <cellStyle name="Millares 2 4 2 6" xfId="20624" xr:uid="{3EE82CBA-59DE-4E9A-B198-022C2F548B83}"/>
    <cellStyle name="Millares 2 4 2 7" xfId="20625" xr:uid="{8785A20D-2666-45BA-B00D-A5561D8A4318}"/>
    <cellStyle name="Millares 2 4 2 8" xfId="20626" xr:uid="{BCBB176A-CAD8-4DA7-9A64-5641B89885CF}"/>
    <cellStyle name="Millares 2 4 2 9" xfId="20627" xr:uid="{B1AEB72A-75D1-4597-8D60-9E227B5C25A3}"/>
    <cellStyle name="Millares 2 4 2_Hoja1" xfId="20628" xr:uid="{0E64297D-893E-46C4-8168-24243FB7F238}"/>
    <cellStyle name="Millares 2 4 20" xfId="20629" xr:uid="{A6743517-F090-4400-A618-83265712708B}"/>
    <cellStyle name="Millares 2 4 21" xfId="20630" xr:uid="{08DAC660-89E1-48B0-BDA3-E121B0DB58C8}"/>
    <cellStyle name="Millares 2 4 22" xfId="20631" xr:uid="{2FEE3F7A-1B62-4C14-95EE-0822EA1B59A5}"/>
    <cellStyle name="Millares 2 4 23" xfId="20632" xr:uid="{B37C774D-B828-4032-8E99-EF1080B3B22E}"/>
    <cellStyle name="Millares 2 4 24" xfId="20633" xr:uid="{EBCB455F-033D-4B09-9077-A50969B15BD9}"/>
    <cellStyle name="Millares 2 4 25" xfId="20634" xr:uid="{47DFEB8C-EC3E-45E2-AE29-B882E8A1F0C9}"/>
    <cellStyle name="Millares 2 4 26" xfId="20635" xr:uid="{E2CE41CB-080B-401F-9828-515B1E5EDF5F}"/>
    <cellStyle name="Millares 2 4 27" xfId="20636" xr:uid="{DC6FEC56-0B4F-4F6D-831B-DEFB0B9EA859}"/>
    <cellStyle name="Millares 2 4 28" xfId="20637" xr:uid="{BC1115D8-D46F-4BD6-96CB-B4D9F028AD21}"/>
    <cellStyle name="Millares 2 4 29" xfId="20638" xr:uid="{43D6CE41-D985-46A3-AED8-0141A11E650A}"/>
    <cellStyle name="Millares 2 4 3" xfId="20639" xr:uid="{D68FD521-8A20-4F0D-8975-5E0DA47ABC27}"/>
    <cellStyle name="Millares 2 4 3 10" xfId="20640" xr:uid="{7F5987F9-ED4B-449B-8603-6270B436503B}"/>
    <cellStyle name="Millares 2 4 3 11" xfId="20641" xr:uid="{18768B2C-57FE-4443-A493-8F172869C328}"/>
    <cellStyle name="Millares 2 4 3 12" xfId="20642" xr:uid="{D9FFE3D8-8AA5-41F7-8160-4C043D4482DE}"/>
    <cellStyle name="Millares 2 4 3 13" xfId="20643" xr:uid="{21EC2FBF-C198-4C52-92EA-EFFFCFD63A24}"/>
    <cellStyle name="Millares 2 4 3 14" xfId="20644" xr:uid="{AC8B7F60-BF1C-4B5C-9269-CE0A258C2658}"/>
    <cellStyle name="Millares 2 4 3 15" xfId="20645" xr:uid="{5B04DCD6-7E16-4543-A43A-5BB82112F70D}"/>
    <cellStyle name="Millares 2 4 3 16" xfId="20646" xr:uid="{1EF86BEC-BA3D-41FA-9662-F376BF52D151}"/>
    <cellStyle name="Millares 2 4 3 17" xfId="20647" xr:uid="{DA539673-ABC2-4915-B312-7E236180E6DD}"/>
    <cellStyle name="Millares 2 4 3 2" xfId="20648" xr:uid="{E30BB670-437C-4C10-A0A9-C7D35131B1A2}"/>
    <cellStyle name="Millares 2 4 3 3" xfId="20649" xr:uid="{361C01F7-B161-4238-A2C3-AABFBB609178}"/>
    <cellStyle name="Millares 2 4 3 4" xfId="20650" xr:uid="{BAD5FB76-CC3B-4EEB-9F06-9A68BA8256A2}"/>
    <cellStyle name="Millares 2 4 3 5" xfId="20651" xr:uid="{A0606610-0268-48B3-BB29-18D45586F61F}"/>
    <cellStyle name="Millares 2 4 3 6" xfId="20652" xr:uid="{491F7B0A-1886-413F-8FB4-8049E89CFA3D}"/>
    <cellStyle name="Millares 2 4 3 7" xfId="20653" xr:uid="{FB85DCAE-F988-4A3C-B360-E9CF08209023}"/>
    <cellStyle name="Millares 2 4 3 8" xfId="20654" xr:uid="{D161AC11-035C-4552-B62D-A6A552071B6E}"/>
    <cellStyle name="Millares 2 4 3 9" xfId="20655" xr:uid="{D43AD05C-924C-42ED-9627-E7FB0C51AB86}"/>
    <cellStyle name="Millares 2 4 3_Hoja1" xfId="20656" xr:uid="{39B614AB-C815-42DB-813A-3259C9620120}"/>
    <cellStyle name="Millares 2 4 30" xfId="20657" xr:uid="{64EDF200-FC09-4BE9-A35E-08FDFC25D762}"/>
    <cellStyle name="Millares 2 4 31" xfId="20658" xr:uid="{7A83BC38-6C36-490E-8CB2-E92CA26D6A08}"/>
    <cellStyle name="Millares 2 4 32" xfId="20659" xr:uid="{B28D1956-802C-450C-9ECF-A44400C74CD6}"/>
    <cellStyle name="Millares 2 4 33" xfId="20660" xr:uid="{DC4316FD-1EF6-49A1-8664-261B2F40DCE7}"/>
    <cellStyle name="Millares 2 4 34" xfId="49742" xr:uid="{239D746B-D7F4-4930-90E8-80EC1B7A103F}"/>
    <cellStyle name="Millares 2 4 35" xfId="51673" xr:uid="{009E4722-2AAC-457C-AF28-7F7E5462FFAE}"/>
    <cellStyle name="Millares 2 4 4" xfId="20661" xr:uid="{C3FEE639-3FAD-4880-B98D-1B8FE5547B69}"/>
    <cellStyle name="Millares 2 4 4 10" xfId="20662" xr:uid="{5374EEC0-B306-4CEC-9C6F-F0241AEFE59B}"/>
    <cellStyle name="Millares 2 4 4 11" xfId="20663" xr:uid="{097E1F1A-E9CC-4FF5-8D79-74DD22C9F1F0}"/>
    <cellStyle name="Millares 2 4 4 12" xfId="20664" xr:uid="{7284781A-2C4C-4196-BF5C-5F9F55CDCD53}"/>
    <cellStyle name="Millares 2 4 4 13" xfId="20665" xr:uid="{B2187012-BE77-40CA-B32E-8A530ACAC03D}"/>
    <cellStyle name="Millares 2 4 4 14" xfId="20666" xr:uid="{7E12EB7A-5823-4927-85D0-388DA4BD166E}"/>
    <cellStyle name="Millares 2 4 4 15" xfId="20667" xr:uid="{C23C4E9C-BC99-4216-AF47-67C4FBC1EF88}"/>
    <cellStyle name="Millares 2 4 4 16" xfId="20668" xr:uid="{3C2016C8-941B-4056-8AD9-EC055C917D08}"/>
    <cellStyle name="Millares 2 4 4 17" xfId="20669" xr:uid="{64DFDFAB-62D5-4AF7-9B3A-6DD82785E0BC}"/>
    <cellStyle name="Millares 2 4 4 2" xfId="20670" xr:uid="{96AA1F91-84BF-4691-A9CE-8724A664C45F}"/>
    <cellStyle name="Millares 2 4 4 3" xfId="20671" xr:uid="{8EC9E69A-398E-4B85-AE5F-C8836790B124}"/>
    <cellStyle name="Millares 2 4 4 4" xfId="20672" xr:uid="{F0BDC9DF-6191-4061-82E8-2A0A53A9E7F2}"/>
    <cellStyle name="Millares 2 4 4 5" xfId="20673" xr:uid="{EF7A5690-E11A-4A7B-A448-415AB8DBD9F9}"/>
    <cellStyle name="Millares 2 4 4 6" xfId="20674" xr:uid="{3ADDDA82-A90C-4110-B23B-E7F298A984F4}"/>
    <cellStyle name="Millares 2 4 4 7" xfId="20675" xr:uid="{C23F988D-5F55-46A2-A6D5-3A2F96216918}"/>
    <cellStyle name="Millares 2 4 4 8" xfId="20676" xr:uid="{9A38AED4-B39C-48A0-B4FB-7CBE7C4F43CD}"/>
    <cellStyle name="Millares 2 4 4 9" xfId="20677" xr:uid="{5E5758AC-D891-438A-BEFA-2AC78CB0E993}"/>
    <cellStyle name="Millares 2 4 4_Hoja1" xfId="20678" xr:uid="{7A16A7DF-B6B6-41B5-8037-52BDF1F64B20}"/>
    <cellStyle name="Millares 2 4 5" xfId="20679" xr:uid="{2087D666-87A8-4DE9-9D9F-5831150E6D10}"/>
    <cellStyle name="Millares 2 4 5 10" xfId="20680" xr:uid="{118D119F-D027-4612-92B4-EC568052CD56}"/>
    <cellStyle name="Millares 2 4 5 11" xfId="20681" xr:uid="{F185498C-E50B-4D2C-A37E-3C824E79CC70}"/>
    <cellStyle name="Millares 2 4 5 12" xfId="20682" xr:uid="{CDBAEE80-83AB-4460-944E-B798963C5C43}"/>
    <cellStyle name="Millares 2 4 5 13" xfId="20683" xr:uid="{6CA256E7-EAE5-4D2C-9D99-44F6E1F41BCE}"/>
    <cellStyle name="Millares 2 4 5 14" xfId="20684" xr:uid="{ADC728DE-705E-41B4-AD17-9E027D016E32}"/>
    <cellStyle name="Millares 2 4 5 15" xfId="20685" xr:uid="{0EB440B7-B015-4DB0-8044-07EB543DA9C6}"/>
    <cellStyle name="Millares 2 4 5 16" xfId="20686" xr:uid="{DD83B2A6-C09A-486D-99AD-54F2B8EB9D14}"/>
    <cellStyle name="Millares 2 4 5 17" xfId="20687" xr:uid="{45EB8002-2A00-42E7-A3B5-F5E2453C8C9A}"/>
    <cellStyle name="Millares 2 4 5 2" xfId="20688" xr:uid="{263E00F2-B885-447C-83B9-430FF00F4B9C}"/>
    <cellStyle name="Millares 2 4 5 3" xfId="20689" xr:uid="{7322D8EC-14D7-4832-A1EB-7B37D40E267C}"/>
    <cellStyle name="Millares 2 4 5 4" xfId="20690" xr:uid="{74218D73-EE90-4295-B105-AE73A857902F}"/>
    <cellStyle name="Millares 2 4 5 5" xfId="20691" xr:uid="{62F2770E-3F8F-437F-B165-1E80A9F8BF87}"/>
    <cellStyle name="Millares 2 4 5 6" xfId="20692" xr:uid="{72CF2D29-CC89-4B83-8268-7546EE50F4EC}"/>
    <cellStyle name="Millares 2 4 5 7" xfId="20693" xr:uid="{5E43F7CC-9C42-4A50-B679-87FC16E08C3C}"/>
    <cellStyle name="Millares 2 4 5 8" xfId="20694" xr:uid="{2F87D659-AEE5-41E8-87BB-B1D07E408ACD}"/>
    <cellStyle name="Millares 2 4 5 9" xfId="20695" xr:uid="{77A95BF0-1A13-4401-812F-2047B8AC056C}"/>
    <cellStyle name="Millares 2 4 5_Hoja1" xfId="20696" xr:uid="{2541EE65-5123-4EF5-B60E-005534925A1C}"/>
    <cellStyle name="Millares 2 4 6" xfId="20697" xr:uid="{BBE3F7AA-B815-49E1-AECB-72AEA050B095}"/>
    <cellStyle name="Millares 2 4 6 10" xfId="20698" xr:uid="{1227AC0C-E866-44B1-8F76-3669ABF1810D}"/>
    <cellStyle name="Millares 2 4 6 11" xfId="20699" xr:uid="{D2C22CC5-188B-46CF-AA0A-3A3709070068}"/>
    <cellStyle name="Millares 2 4 6 12" xfId="20700" xr:uid="{A70CF16C-C74F-44BD-9FF2-5F27DDDFA50E}"/>
    <cellStyle name="Millares 2 4 6 13" xfId="20701" xr:uid="{E1A32829-9EFD-4AB8-A1C2-70503B94F158}"/>
    <cellStyle name="Millares 2 4 6 14" xfId="20702" xr:uid="{2DB6974A-7E5A-4969-A22B-8D263F0BCC88}"/>
    <cellStyle name="Millares 2 4 6 15" xfId="20703" xr:uid="{920D00F4-60EA-4E33-AEF9-29A55156D83B}"/>
    <cellStyle name="Millares 2 4 6 16" xfId="20704" xr:uid="{75336AB8-6A67-483E-A935-CA0B98129B28}"/>
    <cellStyle name="Millares 2 4 6 17" xfId="20705" xr:uid="{BAD81FB1-7670-40D6-BB59-CBA48E184C89}"/>
    <cellStyle name="Millares 2 4 6 2" xfId="20706" xr:uid="{7177A6E6-1B1A-41AA-887A-FFC4CBA89BD7}"/>
    <cellStyle name="Millares 2 4 6 3" xfId="20707" xr:uid="{28D6D0C4-3A9E-4E34-B368-D630F551B5DD}"/>
    <cellStyle name="Millares 2 4 6 4" xfId="20708" xr:uid="{C2745812-0EFE-4A5C-803B-90E4C78633AC}"/>
    <cellStyle name="Millares 2 4 6 5" xfId="20709" xr:uid="{D6A489F4-1B47-4692-8BCD-73626AF8F328}"/>
    <cellStyle name="Millares 2 4 6 6" xfId="20710" xr:uid="{487EDDC9-153E-4D83-8C44-4A9D92B1DBDF}"/>
    <cellStyle name="Millares 2 4 6 7" xfId="20711" xr:uid="{FB21826B-9F33-46E4-A5EA-B83695A77B5F}"/>
    <cellStyle name="Millares 2 4 6 8" xfId="20712" xr:uid="{0EBE861D-A496-48F2-8CC1-71346BCEABE5}"/>
    <cellStyle name="Millares 2 4 6 9" xfId="20713" xr:uid="{C7ACEC11-ED78-49F1-8CBB-688C8676BA7D}"/>
    <cellStyle name="Millares 2 4 6_Hoja1" xfId="20714" xr:uid="{372F5DF6-966F-4B50-8FB4-EFBD1E802C77}"/>
    <cellStyle name="Millares 2 4 7" xfId="20715" xr:uid="{8CA7E32A-5B7C-4E31-A0BD-B99D987852BA}"/>
    <cellStyle name="Millares 2 4 7 10" xfId="20716" xr:uid="{38386D12-D02A-4A65-9BBC-C16AAB66281B}"/>
    <cellStyle name="Millares 2 4 7 11" xfId="20717" xr:uid="{62B4CF34-2AA6-4A30-BCB5-0A6E3C7FFEB7}"/>
    <cellStyle name="Millares 2 4 7 12" xfId="20718" xr:uid="{EB98377E-C3BA-40E5-9F16-C1A1440DA85A}"/>
    <cellStyle name="Millares 2 4 7 13" xfId="20719" xr:uid="{7888ACF5-995B-4EAC-92F6-9D740C262024}"/>
    <cellStyle name="Millares 2 4 7 14" xfId="20720" xr:uid="{9DD226C0-E59A-4753-8605-2160A01131FD}"/>
    <cellStyle name="Millares 2 4 7 15" xfId="20721" xr:uid="{46D88EF8-FFD4-473A-8474-69238009F480}"/>
    <cellStyle name="Millares 2 4 7 16" xfId="20722" xr:uid="{8B673840-1DB3-4775-9F5D-438C933A1D68}"/>
    <cellStyle name="Millares 2 4 7 17" xfId="20723" xr:uid="{0A8CB6DE-D1D2-431C-A53F-519A00468EA0}"/>
    <cellStyle name="Millares 2 4 7 2" xfId="20724" xr:uid="{F1F9DC69-BA1A-4E3C-8FE5-80942561A64B}"/>
    <cellStyle name="Millares 2 4 7 3" xfId="20725" xr:uid="{DD7CB9B0-9F1A-4722-8416-0109157BF627}"/>
    <cellStyle name="Millares 2 4 7 4" xfId="20726" xr:uid="{CD8230D4-B83D-488E-AA70-EA3D1413D0CF}"/>
    <cellStyle name="Millares 2 4 7 5" xfId="20727" xr:uid="{6555B87D-0893-4BF0-93A0-6EED409AF543}"/>
    <cellStyle name="Millares 2 4 7 6" xfId="20728" xr:uid="{048B091C-56ED-4F7D-A9EC-105366BF79AB}"/>
    <cellStyle name="Millares 2 4 7 7" xfId="20729" xr:uid="{74184497-C22C-4A8C-8CC3-132AD94A8220}"/>
    <cellStyle name="Millares 2 4 7 8" xfId="20730" xr:uid="{2AE88EE6-7FC7-498E-8A44-2AD1EF95F692}"/>
    <cellStyle name="Millares 2 4 7 9" xfId="20731" xr:uid="{DC105AD7-38A4-4CF0-AC42-773598D1B249}"/>
    <cellStyle name="Millares 2 4 7_Hoja1" xfId="20732" xr:uid="{BA95D1E8-0476-4A83-826F-505986BCA22D}"/>
    <cellStyle name="Millares 2 4 8" xfId="20733" xr:uid="{11576CBE-5897-4FD7-A6E8-C57735D52E3F}"/>
    <cellStyle name="Millares 2 4 8 10" xfId="20734" xr:uid="{6AC70B31-5588-4712-B397-4CFC47DC4F09}"/>
    <cellStyle name="Millares 2 4 8 11" xfId="20735" xr:uid="{FDBC21E2-A864-49A9-91C5-F5C15838C9B7}"/>
    <cellStyle name="Millares 2 4 8 12" xfId="20736" xr:uid="{C775A38C-08C9-4C55-BDE0-865E18277FDB}"/>
    <cellStyle name="Millares 2 4 8 13" xfId="20737" xr:uid="{1ABE3DD9-2458-43AA-9645-481C9B4E86BA}"/>
    <cellStyle name="Millares 2 4 8 14" xfId="20738" xr:uid="{C9D6C232-4541-4E7B-A2A4-CE92526A2BFE}"/>
    <cellStyle name="Millares 2 4 8 15" xfId="20739" xr:uid="{E5F4DD3C-DA91-4295-9542-E227A6550D70}"/>
    <cellStyle name="Millares 2 4 8 16" xfId="20740" xr:uid="{53210BB1-175A-442D-940C-CED3867B7CFD}"/>
    <cellStyle name="Millares 2 4 8 17" xfId="20741" xr:uid="{1CA91499-929B-459B-AC99-5F90D9D8E239}"/>
    <cellStyle name="Millares 2 4 8 2" xfId="20742" xr:uid="{A2ECD66D-AB92-48AC-B506-DDEC9BC3DA3F}"/>
    <cellStyle name="Millares 2 4 8 3" xfId="20743" xr:uid="{74503777-C17F-4F31-9E6F-15F01349F4E1}"/>
    <cellStyle name="Millares 2 4 8 4" xfId="20744" xr:uid="{B102CCEE-7023-4A16-83B2-E068A7048EF4}"/>
    <cellStyle name="Millares 2 4 8 5" xfId="20745" xr:uid="{A7A1724F-E0ED-4B1B-9040-DC12FF50438A}"/>
    <cellStyle name="Millares 2 4 8 6" xfId="20746" xr:uid="{A0B54206-F06E-468C-B3DE-D06CA9A9141C}"/>
    <cellStyle name="Millares 2 4 8 7" xfId="20747" xr:uid="{41E3D9C8-9B86-414B-B02C-4AE3D206D02C}"/>
    <cellStyle name="Millares 2 4 8 8" xfId="20748" xr:uid="{C88C755B-4BFD-4F0A-B168-40A8605C32E9}"/>
    <cellStyle name="Millares 2 4 8 9" xfId="20749" xr:uid="{20C5220E-A355-44B3-9B1C-740F9183E1FF}"/>
    <cellStyle name="Millares 2 4 8_Hoja1" xfId="20750" xr:uid="{3C426AC6-44F4-4A93-9BA9-DC95082155E6}"/>
    <cellStyle name="Millares 2 4 9" xfId="20751" xr:uid="{799DF0E4-A7A5-4378-86C7-0F02B534506A}"/>
    <cellStyle name="Millares 2 4 9 10" xfId="20752" xr:uid="{319850FB-F37C-4251-BB22-D952EBD88A1A}"/>
    <cellStyle name="Millares 2 4 9 11" xfId="20753" xr:uid="{1CF62460-2640-4116-9680-E372CCD924AD}"/>
    <cellStyle name="Millares 2 4 9 12" xfId="20754" xr:uid="{CB20701D-901D-4F61-BB58-93F63C5D9BD0}"/>
    <cellStyle name="Millares 2 4 9 13" xfId="20755" xr:uid="{256DECD9-F841-4F54-AE3C-58FBC04E046E}"/>
    <cellStyle name="Millares 2 4 9 2" xfId="20756" xr:uid="{6F1803BC-D780-4965-9390-C750C0E533A6}"/>
    <cellStyle name="Millares 2 4 9 3" xfId="20757" xr:uid="{C3A4C3D1-5650-475E-8136-C6D9AE17D3BE}"/>
    <cellStyle name="Millares 2 4 9 4" xfId="20758" xr:uid="{A9BC8580-E9D1-43F3-9D39-51903B48D744}"/>
    <cellStyle name="Millares 2 4 9 5" xfId="20759" xr:uid="{508A8769-34B4-4A0F-A63C-9C21544EF771}"/>
    <cellStyle name="Millares 2 4 9 6" xfId="20760" xr:uid="{CD29D433-CB73-48ED-A2EA-2B525C671071}"/>
    <cellStyle name="Millares 2 4 9 7" xfId="20761" xr:uid="{C64F140E-520A-44F6-853F-6E910DB8333F}"/>
    <cellStyle name="Millares 2 4 9 8" xfId="20762" xr:uid="{8E042F94-AD35-4233-8FF8-0ECFA166D2B9}"/>
    <cellStyle name="Millares 2 4 9 9" xfId="20763" xr:uid="{8DB07388-1BE0-4EEE-BFAE-2DAFFC3E4B6D}"/>
    <cellStyle name="Millares 2 4 9_Hoja1" xfId="20764" xr:uid="{65DD47CF-3F14-4AAA-AF8D-DD7C9805FF04}"/>
    <cellStyle name="Millares 2 4_Hoja1" xfId="20765" xr:uid="{60E0B63D-CF5F-4DAC-97B1-4DC1900DAC26}"/>
    <cellStyle name="Millares 2 40" xfId="20766" xr:uid="{3C756E73-7741-4C87-9DA7-0BEA16C992BE}"/>
    <cellStyle name="Millares 2 40 2" xfId="20767" xr:uid="{BEAB3F53-72AE-427D-81FC-ABB55A317115}"/>
    <cellStyle name="Millares 2 40 3" xfId="20768" xr:uid="{A59AA356-9ABA-459A-9464-DC19D24BB80B}"/>
    <cellStyle name="Millares 2 41" xfId="20769" xr:uid="{4936CCE0-5BE3-41DE-A1A7-A5D60291B3AB}"/>
    <cellStyle name="Millares 2 41 2" xfId="20770" xr:uid="{64971FB8-F29F-4BAE-A9C5-CF285781586B}"/>
    <cellStyle name="Millares 2 42" xfId="20771" xr:uid="{94F9323D-ABDB-4BC1-B0B7-36A744352242}"/>
    <cellStyle name="Millares 2 43" xfId="20772" xr:uid="{BAE5BE25-451C-44C2-A25A-377E3560AA94}"/>
    <cellStyle name="Millares 2 44" xfId="20773" xr:uid="{D843DCF0-B9EF-4A09-A714-899221143887}"/>
    <cellStyle name="Millares 2 45" xfId="20774" xr:uid="{92924021-67E8-428D-9A19-F9D9AF076E20}"/>
    <cellStyle name="Millares 2 46" xfId="20775" xr:uid="{37A5DBB1-CA6E-4708-83D3-2C03032C05DC}"/>
    <cellStyle name="Millares 2 47" xfId="20776" xr:uid="{48E98294-9DE0-4A2B-9FE4-C4FC4A3FA2C5}"/>
    <cellStyle name="Millares 2 48" xfId="20777" xr:uid="{8B4543A2-1EB9-4553-A5C6-64008EDC681C}"/>
    <cellStyle name="Millares 2 49" xfId="20778" xr:uid="{6B71234D-8A3C-4B27-BD66-6DF66B5C031A}"/>
    <cellStyle name="Millares 2 5" xfId="1637" xr:uid="{56A70791-0A24-41C8-B733-387D098D2244}"/>
    <cellStyle name="Millares 2 5 10" xfId="20779" xr:uid="{19CA9D48-6FAE-42CD-94CE-3FD756E775A2}"/>
    <cellStyle name="Millares 2 5 10 10" xfId="20780" xr:uid="{33180A5F-444E-4D9C-BD53-89A6281BA34E}"/>
    <cellStyle name="Millares 2 5 10 11" xfId="20781" xr:uid="{2140A6B0-D499-48E3-85CB-18B41B479123}"/>
    <cellStyle name="Millares 2 5 10 12" xfId="20782" xr:uid="{0CC2E0B1-1BBB-4D8C-A9BF-0289D5C1FF73}"/>
    <cellStyle name="Millares 2 5 10 13" xfId="20783" xr:uid="{6F392B53-BE80-4906-8A7B-B8575D4CCDFC}"/>
    <cellStyle name="Millares 2 5 10 2" xfId="20784" xr:uid="{771E4818-C9DB-4269-94DC-A18E2784C732}"/>
    <cellStyle name="Millares 2 5 10 3" xfId="20785" xr:uid="{8D4C7F96-2973-464F-A2D2-B8A979C79026}"/>
    <cellStyle name="Millares 2 5 10 4" xfId="20786" xr:uid="{6118ECD7-2250-424B-8F3D-8AA36D1431C8}"/>
    <cellStyle name="Millares 2 5 10 5" xfId="20787" xr:uid="{A176F7AB-80AF-4684-890B-0922489AF398}"/>
    <cellStyle name="Millares 2 5 10 6" xfId="20788" xr:uid="{A29DA8BC-98EF-4266-9F28-004410004EF7}"/>
    <cellStyle name="Millares 2 5 10 7" xfId="20789" xr:uid="{85837E2F-D02A-494A-A229-4391AA052B2A}"/>
    <cellStyle name="Millares 2 5 10 8" xfId="20790" xr:uid="{4B11618D-A658-43D5-95E6-DFED42D2BB81}"/>
    <cellStyle name="Millares 2 5 10 9" xfId="20791" xr:uid="{6C538EE3-1475-4634-9F6F-A65F4A3B31F3}"/>
    <cellStyle name="Millares 2 5 10_Hoja1" xfId="20792" xr:uid="{9E599E5F-DD68-4763-A7C5-3CAAC6314937}"/>
    <cellStyle name="Millares 2 5 11" xfId="20793" xr:uid="{E347F75D-F76B-44C9-AE91-CA4380FE65E1}"/>
    <cellStyle name="Millares 2 5 11 10" xfId="20794" xr:uid="{B76F5692-0334-4EEE-BE88-896E67FD2026}"/>
    <cellStyle name="Millares 2 5 11 11" xfId="20795" xr:uid="{342C05F8-2483-405B-AF9D-596A1AC9DA4C}"/>
    <cellStyle name="Millares 2 5 11 12" xfId="20796" xr:uid="{57976B69-A129-49AE-BC62-3F128A7F714A}"/>
    <cellStyle name="Millares 2 5 11 13" xfId="20797" xr:uid="{D7C2958F-7848-431D-8025-1D8B40B76CCA}"/>
    <cellStyle name="Millares 2 5 11 2" xfId="20798" xr:uid="{50ED2266-C9E2-460F-B9CF-D5249913321F}"/>
    <cellStyle name="Millares 2 5 11 3" xfId="20799" xr:uid="{B9496F6E-A03E-43E8-BCDD-7E67C92D9B65}"/>
    <cellStyle name="Millares 2 5 11 4" xfId="20800" xr:uid="{A82A0A50-04B3-4588-98EF-E4B35A9D526E}"/>
    <cellStyle name="Millares 2 5 11 5" xfId="20801" xr:uid="{DDF6CB01-5CB7-4310-AB0B-5470039DE5C6}"/>
    <cellStyle name="Millares 2 5 11 6" xfId="20802" xr:uid="{69C26013-0EDE-4D64-8E1E-57C619D8EBFB}"/>
    <cellStyle name="Millares 2 5 11 7" xfId="20803" xr:uid="{C20E6335-DC86-473C-B0B6-B1ABBF919988}"/>
    <cellStyle name="Millares 2 5 11 8" xfId="20804" xr:uid="{3B4288F9-F779-417C-9BF0-D5A26AF83A9B}"/>
    <cellStyle name="Millares 2 5 11 9" xfId="20805" xr:uid="{391A4D6B-32E2-4636-AE81-F80CE97E84D2}"/>
    <cellStyle name="Millares 2 5 11_Hoja1" xfId="20806" xr:uid="{FD65014A-C49A-4F0D-ACB6-A27A4A84E87E}"/>
    <cellStyle name="Millares 2 5 12" xfId="20807" xr:uid="{6BD5CB7C-1DE3-4E59-92AE-5D26EDC9102C}"/>
    <cellStyle name="Millares 2 5 12 10" xfId="20808" xr:uid="{3B10F58F-DC4B-494E-B085-CA375EA8B3DE}"/>
    <cellStyle name="Millares 2 5 12 11" xfId="20809" xr:uid="{6E5B1081-A0ED-4440-B2BF-349D92A90BC7}"/>
    <cellStyle name="Millares 2 5 12 12" xfId="20810" xr:uid="{B72900AA-F0A5-4B2E-BA38-EBBE73EB4EB4}"/>
    <cellStyle name="Millares 2 5 12 13" xfId="20811" xr:uid="{74929140-F08F-4EBA-8644-92B0D840F191}"/>
    <cellStyle name="Millares 2 5 12 2" xfId="20812" xr:uid="{36B1DCD4-5432-4B3F-B225-DA030EF88A6B}"/>
    <cellStyle name="Millares 2 5 12 3" xfId="20813" xr:uid="{FCB307E8-B680-430D-BF21-544B59BD53EA}"/>
    <cellStyle name="Millares 2 5 12 4" xfId="20814" xr:uid="{DBB0D8C8-D954-4288-9BBD-A5608105A554}"/>
    <cellStyle name="Millares 2 5 12 5" xfId="20815" xr:uid="{4D1A629E-57C5-49AA-A772-750714533D29}"/>
    <cellStyle name="Millares 2 5 12 6" xfId="20816" xr:uid="{D81FFFA3-984E-4763-901D-AD92F0A0AD8F}"/>
    <cellStyle name="Millares 2 5 12 7" xfId="20817" xr:uid="{6044A8E1-1361-404C-AD6A-F72CE2297D1B}"/>
    <cellStyle name="Millares 2 5 12 8" xfId="20818" xr:uid="{AF1D4131-F759-494D-AB06-887913E43B8C}"/>
    <cellStyle name="Millares 2 5 12 9" xfId="20819" xr:uid="{1D7CEF36-7265-40AA-BA84-18FCE9354ADD}"/>
    <cellStyle name="Millares 2 5 12_Hoja1" xfId="20820" xr:uid="{2926CFCF-D93E-4056-A3C7-8AD0AECFD737}"/>
    <cellStyle name="Millares 2 5 13" xfId="20821" xr:uid="{F20E4992-4799-4BDF-9203-71A1E56BF8CF}"/>
    <cellStyle name="Millares 2 5 13 10" xfId="20822" xr:uid="{A8CD331A-C84B-47ED-A689-47F84E89323E}"/>
    <cellStyle name="Millares 2 5 13 11" xfId="20823" xr:uid="{4C37A513-8866-4C98-8BCD-70880F2425C2}"/>
    <cellStyle name="Millares 2 5 13 12" xfId="20824" xr:uid="{4307A61C-91D5-4708-8878-3F81582D1D78}"/>
    <cellStyle name="Millares 2 5 13 13" xfId="20825" xr:uid="{818211FB-D085-47C7-9F8F-7FD175655746}"/>
    <cellStyle name="Millares 2 5 13 2" xfId="20826" xr:uid="{AF87E53A-8FDC-400B-9FEE-834E08546817}"/>
    <cellStyle name="Millares 2 5 13 3" xfId="20827" xr:uid="{D70123E3-7702-4015-A1B7-101B5BEFAC29}"/>
    <cellStyle name="Millares 2 5 13 4" xfId="20828" xr:uid="{67C0F9F7-FEC5-4080-A113-EAEB1D9591B1}"/>
    <cellStyle name="Millares 2 5 13 5" xfId="20829" xr:uid="{4C58B5C1-99DB-4972-9D24-287B9A4B93D9}"/>
    <cellStyle name="Millares 2 5 13 6" xfId="20830" xr:uid="{C9F595D7-9B82-4D59-A337-8A819B657264}"/>
    <cellStyle name="Millares 2 5 13 7" xfId="20831" xr:uid="{C81DA91A-3F69-4D56-89C5-8D265784E5AE}"/>
    <cellStyle name="Millares 2 5 13 8" xfId="20832" xr:uid="{7F62D858-12CF-49A0-9E13-7CDC218D578E}"/>
    <cellStyle name="Millares 2 5 13 9" xfId="20833" xr:uid="{CCABF748-6859-4DBF-BCD6-912CF1B8C9EB}"/>
    <cellStyle name="Millares 2 5 13_Hoja1" xfId="20834" xr:uid="{97BD516C-C4AD-4B6F-9915-E1242D7A270D}"/>
    <cellStyle name="Millares 2 5 14" xfId="20835" xr:uid="{6A21E902-0843-49D8-A317-4021129DF510}"/>
    <cellStyle name="Millares 2 5 14 10" xfId="20836" xr:uid="{F904FA4D-6F8F-45DE-A636-18A7F1B2EDC8}"/>
    <cellStyle name="Millares 2 5 14 11" xfId="20837" xr:uid="{0C218C29-68FA-4561-9B1E-CE437CB26935}"/>
    <cellStyle name="Millares 2 5 14 12" xfId="20838" xr:uid="{F0D86123-62D4-4E7F-8321-E16D370B260E}"/>
    <cellStyle name="Millares 2 5 14 13" xfId="20839" xr:uid="{BE90C52E-DB62-4892-8F92-8954F6DEFCA5}"/>
    <cellStyle name="Millares 2 5 14 2" xfId="20840" xr:uid="{3A102946-3273-4F9A-BDDA-AD99933F96C6}"/>
    <cellStyle name="Millares 2 5 14 3" xfId="20841" xr:uid="{E05CF8C3-10DD-47F1-834A-697A95E283A6}"/>
    <cellStyle name="Millares 2 5 14 4" xfId="20842" xr:uid="{99327CA8-097A-4FC2-8821-7CECA71FBE61}"/>
    <cellStyle name="Millares 2 5 14 5" xfId="20843" xr:uid="{774E1F8F-A0B4-4305-A39D-D3B033C9E8FF}"/>
    <cellStyle name="Millares 2 5 14 6" xfId="20844" xr:uid="{115A4344-8E16-44E1-8558-783B35D4EFA4}"/>
    <cellStyle name="Millares 2 5 14 7" xfId="20845" xr:uid="{7F496C1C-D71F-4FC1-8525-ECFDB6C32EED}"/>
    <cellStyle name="Millares 2 5 14 8" xfId="20846" xr:uid="{63CB83B5-2095-46ED-BF18-DE3615ABAAF9}"/>
    <cellStyle name="Millares 2 5 14 9" xfId="20847" xr:uid="{783DDB63-F218-43FC-B3BB-DFD381343675}"/>
    <cellStyle name="Millares 2 5 14_Hoja1" xfId="20848" xr:uid="{40C0543B-1126-4B06-9330-91557DCBA5C5}"/>
    <cellStyle name="Millares 2 5 15" xfId="20849" xr:uid="{BA0E672C-2260-4E26-9438-BB1FE18DEE5D}"/>
    <cellStyle name="Millares 2 5 15 2" xfId="20850" xr:uid="{AFE5B432-2C1B-4907-806A-5FBA9169ACEF}"/>
    <cellStyle name="Millares 2 5 15_Hoja1" xfId="20851" xr:uid="{B41EAE3C-76FB-426F-9994-6210D4708089}"/>
    <cellStyle name="Millares 2 5 16" xfId="20852" xr:uid="{B7A656E8-0720-4FBF-BFF0-2A2A1B8ED3A4}"/>
    <cellStyle name="Millares 2 5 17" xfId="20853" xr:uid="{E2BFBA2D-1234-418B-BF95-803C1FE8D3A1}"/>
    <cellStyle name="Millares 2 5 18" xfId="20854" xr:uid="{1A84C34B-234B-4843-AEC3-525EEF1C0A29}"/>
    <cellStyle name="Millares 2 5 19" xfId="20855" xr:uid="{00870B7B-E83D-465B-9AEC-8B96346F41BA}"/>
    <cellStyle name="Millares 2 5 2" xfId="20856" xr:uid="{802862E1-5A00-4F11-8D97-42E29367D0B2}"/>
    <cellStyle name="Millares 2 5 2 10" xfId="20857" xr:uid="{E50EEE6D-4965-4EE1-A449-89FFC8636D6B}"/>
    <cellStyle name="Millares 2 5 2 11" xfId="20858" xr:uid="{6B2CFFB4-6E4B-4622-A32C-BF0AE1F9FB81}"/>
    <cellStyle name="Millares 2 5 2 12" xfId="20859" xr:uid="{638FB32E-BAA0-4119-B478-F3158B4A4B15}"/>
    <cellStyle name="Millares 2 5 2 13" xfId="20860" xr:uid="{E4129A8B-F028-4E01-9BA8-1F370F169B0E}"/>
    <cellStyle name="Millares 2 5 2 14" xfId="20861" xr:uid="{E8946059-FE0B-4F51-B0FE-AC7310516F9A}"/>
    <cellStyle name="Millares 2 5 2 15" xfId="20862" xr:uid="{5CF90621-CA18-4C67-BDC5-C5C20B11117B}"/>
    <cellStyle name="Millares 2 5 2 16" xfId="20863" xr:uid="{38943F16-E677-40E0-A2DB-13A42B06C828}"/>
    <cellStyle name="Millares 2 5 2 17" xfId="20864" xr:uid="{1C411B32-7373-4259-A64A-A412647D0860}"/>
    <cellStyle name="Millares 2 5 2 18" xfId="20865" xr:uid="{3E077AD2-E742-4A1D-8442-707EBA338CA6}"/>
    <cellStyle name="Millares 2 5 2 19" xfId="20866" xr:uid="{71C6C50B-9750-4B9B-B722-A969A9894EC3}"/>
    <cellStyle name="Millares 2 5 2 2" xfId="20867" xr:uid="{BEAEC491-BD8C-48C1-84E3-805C0C8C946A}"/>
    <cellStyle name="Millares 2 5 2 2 10" xfId="20868" xr:uid="{B29891A0-C5DC-4516-BFA2-B726061507D0}"/>
    <cellStyle name="Millares 2 5 2 2 11" xfId="20869" xr:uid="{9B69F810-CFAF-4750-924B-5EAC37DC4D80}"/>
    <cellStyle name="Millares 2 5 2 2 12" xfId="20870" xr:uid="{61B2C858-0AD6-48FF-8D43-245B75F48105}"/>
    <cellStyle name="Millares 2 5 2 2 13" xfId="20871" xr:uid="{0F3083CD-9F55-412B-89C4-56251743E7A5}"/>
    <cellStyle name="Millares 2 5 2 2 14" xfId="20872" xr:uid="{6836CD09-52FB-44CB-A041-55555898B607}"/>
    <cellStyle name="Millares 2 5 2 2 15" xfId="20873" xr:uid="{29EE520D-1A73-4CE2-A8B0-35F87E5FAA74}"/>
    <cellStyle name="Millares 2 5 2 2 2" xfId="20874" xr:uid="{69059371-1939-4ED1-9863-671A7A5BCE5F}"/>
    <cellStyle name="Millares 2 5 2 2 3" xfId="20875" xr:uid="{4041BB27-32FE-407C-A7FE-0DD968D8B0A4}"/>
    <cellStyle name="Millares 2 5 2 2 4" xfId="20876" xr:uid="{6FB12EDE-AED4-4E8C-89B3-533FB18E807E}"/>
    <cellStyle name="Millares 2 5 2 2 5" xfId="20877" xr:uid="{1703AC6D-CD2C-4783-B077-EA2BCB292B10}"/>
    <cellStyle name="Millares 2 5 2 2 6" xfId="20878" xr:uid="{11900118-EDD3-4B8B-BE1E-486C9BC56D76}"/>
    <cellStyle name="Millares 2 5 2 2 7" xfId="20879" xr:uid="{45E76DFF-D592-4822-89A4-47170813016B}"/>
    <cellStyle name="Millares 2 5 2 2 8" xfId="20880" xr:uid="{D6D79A90-C634-4D29-8864-E6ABADBE48AE}"/>
    <cellStyle name="Millares 2 5 2 2 9" xfId="20881" xr:uid="{62229557-90B0-42FF-ACD4-EC680D10BA2F}"/>
    <cellStyle name="Millares 2 5 2 2_Hoja1" xfId="20882" xr:uid="{4A514D39-0F8D-4018-A48B-E13550DF58FF}"/>
    <cellStyle name="Millares 2 5 2 20" xfId="20883" xr:uid="{D721F47F-CE6C-4A17-9676-7AC48F6214F7}"/>
    <cellStyle name="Millares 2 5 2 21" xfId="20884" xr:uid="{5885880D-13CB-4BF2-87EC-DD3BE8748278}"/>
    <cellStyle name="Millares 2 5 2 22" xfId="53325" xr:uid="{247335AB-866C-4DF4-8144-F554E7FF89F7}"/>
    <cellStyle name="Millares 2 5 2 23" xfId="53338" xr:uid="{EC234B9B-E72B-49F6-A226-DD1383F183D6}"/>
    <cellStyle name="Millares 2 5 2 3" xfId="20885" xr:uid="{FFDA4399-791A-4CBB-A7C6-CB3D651482B3}"/>
    <cellStyle name="Millares 2 5 2 4" xfId="20886" xr:uid="{ADAEA590-5ED0-4C31-89A5-10A1AB520490}"/>
    <cellStyle name="Millares 2 5 2 5" xfId="20887" xr:uid="{BA6CFB41-873B-4E47-8305-E8EA3172459B}"/>
    <cellStyle name="Millares 2 5 2 6" xfId="20888" xr:uid="{EF2C4609-EBCF-43BC-97EB-AFFF16E75FE9}"/>
    <cellStyle name="Millares 2 5 2 7" xfId="20889" xr:uid="{85344D51-2033-47D8-8FCD-940F2C38507F}"/>
    <cellStyle name="Millares 2 5 2 8" xfId="20890" xr:uid="{688AB48B-878A-423A-B2CD-307D2B52D991}"/>
    <cellStyle name="Millares 2 5 2 9" xfId="20891" xr:uid="{C40CA774-FF80-4C58-B1EC-40219BED71B4}"/>
    <cellStyle name="Millares 2 5 2_Hoja1" xfId="20892" xr:uid="{0F76826B-23DE-462B-8734-6170339BAE81}"/>
    <cellStyle name="Millares 2 5 20" xfId="20893" xr:uid="{460D0B3A-C4E6-47BC-B5C4-C5C034FAAC6E}"/>
    <cellStyle name="Millares 2 5 21" xfId="20894" xr:uid="{604F7BF4-9DAD-4BC4-B6E0-09FDC5D81EE0}"/>
    <cellStyle name="Millares 2 5 22" xfId="20895" xr:uid="{D4F3F7AD-4213-44E8-B5ED-9BBC4F8514F0}"/>
    <cellStyle name="Millares 2 5 23" xfId="20896" xr:uid="{CC4F6112-CAB2-4FD7-B81F-A2B6D7D62C40}"/>
    <cellStyle name="Millares 2 5 24" xfId="20897" xr:uid="{5D87852B-728A-4BBD-8365-90064DFE4DA2}"/>
    <cellStyle name="Millares 2 5 25" xfId="20898" xr:uid="{C72AEF30-F86E-44DD-AC12-B83986022CB2}"/>
    <cellStyle name="Millares 2 5 26" xfId="20899" xr:uid="{6495CFBB-263B-487F-9DFB-23CF2074A186}"/>
    <cellStyle name="Millares 2 5 27" xfId="20900" xr:uid="{DC3A1D09-8046-40FC-9BDB-FD39309769D8}"/>
    <cellStyle name="Millares 2 5 28" xfId="20901" xr:uid="{9696F7D2-C8EA-44F4-9709-2211CF72FB49}"/>
    <cellStyle name="Millares 2 5 29" xfId="20902" xr:uid="{3762B1D5-5D11-461E-BB67-CEDABADF5C5E}"/>
    <cellStyle name="Millares 2 5 3" xfId="20903" xr:uid="{272D9BA3-BD79-4EB8-9CE1-FAA7BFC83953}"/>
    <cellStyle name="Millares 2 5 3 10" xfId="20904" xr:uid="{38904175-62B7-45B2-9EAF-20334A48153E}"/>
    <cellStyle name="Millares 2 5 3 11" xfId="20905" xr:uid="{728F8B4D-0B4E-4FCA-B972-1B66515583BA}"/>
    <cellStyle name="Millares 2 5 3 12" xfId="20906" xr:uid="{F8B337E5-0402-4642-A87F-45EE4237E325}"/>
    <cellStyle name="Millares 2 5 3 13" xfId="20907" xr:uid="{E3C22EA1-FE79-4541-AA5C-1F3B95BD1FB4}"/>
    <cellStyle name="Millares 2 5 3 14" xfId="20908" xr:uid="{FF0F8B66-E185-4F8D-8328-0F2E2AEA52C4}"/>
    <cellStyle name="Millares 2 5 3 15" xfId="20909" xr:uid="{C396CEED-EAD1-4CEE-81C1-C07B6691A853}"/>
    <cellStyle name="Millares 2 5 3 16" xfId="20910" xr:uid="{C9C22D9A-3C7A-47A1-AE48-0B63916DDE26}"/>
    <cellStyle name="Millares 2 5 3 17" xfId="20911" xr:uid="{BF2BB0D7-C883-4B85-922D-70DFBED6C1CD}"/>
    <cellStyle name="Millares 2 5 3 18" xfId="52605" xr:uid="{1ABA1C60-E2D8-443E-8DD7-FF4EF738778C}"/>
    <cellStyle name="Millares 2 5 3 2" xfId="20912" xr:uid="{4B3BA9C8-576D-489A-87B7-0ED1846CDF54}"/>
    <cellStyle name="Millares 2 5 3 3" xfId="20913" xr:uid="{B57E12F3-038D-4526-855D-8EEE85E1A02A}"/>
    <cellStyle name="Millares 2 5 3 4" xfId="20914" xr:uid="{DDED2E4F-41EA-413B-8EF0-D730750499B2}"/>
    <cellStyle name="Millares 2 5 3 5" xfId="20915" xr:uid="{0FA56DF6-EF69-4A80-A1D8-B6DEB6150DB7}"/>
    <cellStyle name="Millares 2 5 3 6" xfId="20916" xr:uid="{06EC78A4-230C-419A-9A97-930DD9E549C6}"/>
    <cellStyle name="Millares 2 5 3 7" xfId="20917" xr:uid="{9C181809-5BF5-4AFD-98A0-FB8D36164728}"/>
    <cellStyle name="Millares 2 5 3 8" xfId="20918" xr:uid="{2C8FDE87-1370-4C0E-9CD4-EB77C1127B22}"/>
    <cellStyle name="Millares 2 5 3 9" xfId="20919" xr:uid="{329EB268-EA0A-4F99-AD94-5134CC037D20}"/>
    <cellStyle name="Millares 2 5 3_Hoja1" xfId="20920" xr:uid="{FC670025-895F-42A6-AFA0-6561BEEC87B9}"/>
    <cellStyle name="Millares 2 5 30" xfId="20921" xr:uid="{F13AA773-5FD4-4D2B-9317-9027F666AB4A}"/>
    <cellStyle name="Millares 2 5 31" xfId="20922" xr:uid="{78111799-6797-4EAB-BC9C-7FCC537E8C26}"/>
    <cellStyle name="Millares 2 5 32" xfId="20923" xr:uid="{E8488B7F-7415-4B91-9B91-3BBAEB1C590C}"/>
    <cellStyle name="Millares 2 5 33" xfId="48905" xr:uid="{0A0DF5F4-5E4A-43CE-A83D-B194B45D843A}"/>
    <cellStyle name="Millares 2 5 34" xfId="49055" xr:uid="{48BEED13-FCEE-4477-BD1D-EFD61A1C5E73}"/>
    <cellStyle name="Millares 2 5 35" xfId="51756" xr:uid="{F51E0603-3115-4AE0-B768-5C60B55812C5}"/>
    <cellStyle name="Millares 2 5 36" xfId="53336" xr:uid="{014F8DC7-28B9-4EF9-9F25-9A4BF22A5356}"/>
    <cellStyle name="Millares 2 5 4" xfId="20924" xr:uid="{E531CF11-2BA1-44EE-B9F9-B5484C752481}"/>
    <cellStyle name="Millares 2 5 4 10" xfId="20925" xr:uid="{3C54137B-7FBE-4E92-A8B0-DFE73ECC7D70}"/>
    <cellStyle name="Millares 2 5 4 11" xfId="20926" xr:uid="{A593A1D2-C8B0-4CBD-9CD3-947E15992129}"/>
    <cellStyle name="Millares 2 5 4 12" xfId="20927" xr:uid="{E56C8B47-9AB3-4FF1-BB2F-7ACCA0AA9388}"/>
    <cellStyle name="Millares 2 5 4 13" xfId="20928" xr:uid="{72F7A25C-3135-4A06-8A90-B86FABD73C4B}"/>
    <cellStyle name="Millares 2 5 4 14" xfId="20929" xr:uid="{6AEA2A6C-E783-41B3-888D-7117112EFC26}"/>
    <cellStyle name="Millares 2 5 4 15" xfId="20930" xr:uid="{AA4EAFEE-765D-4C7E-8D5A-04B44F1C7C37}"/>
    <cellStyle name="Millares 2 5 4 16" xfId="20931" xr:uid="{AFEAEE4A-F287-47AB-AAA3-9804FE1A1EF4}"/>
    <cellStyle name="Millares 2 5 4 17" xfId="20932" xr:uid="{2F1F4FA5-86A9-42EF-BD56-810E4A203F68}"/>
    <cellStyle name="Millares 2 5 4 2" xfId="20933" xr:uid="{1BCE5ED5-F243-4F0B-BC07-A961E4C631B3}"/>
    <cellStyle name="Millares 2 5 4 3" xfId="20934" xr:uid="{B9582C05-C2C0-41A7-8039-66C6D4487FAB}"/>
    <cellStyle name="Millares 2 5 4 4" xfId="20935" xr:uid="{816A79FA-87FB-41B1-B636-968E4C65B4AD}"/>
    <cellStyle name="Millares 2 5 4 5" xfId="20936" xr:uid="{02366681-CED7-4B73-A356-F6D8B8D1C36F}"/>
    <cellStyle name="Millares 2 5 4 6" xfId="20937" xr:uid="{26AC64DA-A50D-48B5-86FE-FA506CF86899}"/>
    <cellStyle name="Millares 2 5 4 7" xfId="20938" xr:uid="{6522C9C2-B60F-46B9-86C3-7DF790E89B7A}"/>
    <cellStyle name="Millares 2 5 4 8" xfId="20939" xr:uid="{483DA74B-0AAC-4716-A3F7-3E2F32AB535A}"/>
    <cellStyle name="Millares 2 5 4 9" xfId="20940" xr:uid="{E0253B94-A7BE-4311-B1B5-F4D07A365181}"/>
    <cellStyle name="Millares 2 5 4_Hoja1" xfId="20941" xr:uid="{2A1B5E17-47EA-4574-9EBE-82446DD37B0B}"/>
    <cellStyle name="Millares 2 5 5" xfId="20942" xr:uid="{C03AEBE9-0A53-477B-BE18-800261F6BB4B}"/>
    <cellStyle name="Millares 2 5 5 10" xfId="20943" xr:uid="{B5DB15B8-E1EC-4D01-8C02-FFB65C030A52}"/>
    <cellStyle name="Millares 2 5 5 11" xfId="20944" xr:uid="{1F4100A2-7BDF-4D91-B7FC-BDED20BD5950}"/>
    <cellStyle name="Millares 2 5 5 12" xfId="20945" xr:uid="{7C602006-7E18-4FAE-9AC0-0988627F41AD}"/>
    <cellStyle name="Millares 2 5 5 13" xfId="20946" xr:uid="{37F5651C-2D9D-4097-9342-D4878A71C334}"/>
    <cellStyle name="Millares 2 5 5 14" xfId="20947" xr:uid="{588C9BB4-0548-478C-8F8E-28B2B36869F1}"/>
    <cellStyle name="Millares 2 5 5 15" xfId="20948" xr:uid="{53198926-475B-4E9E-B5D6-A50E1392A6C6}"/>
    <cellStyle name="Millares 2 5 5 16" xfId="20949" xr:uid="{40425F82-6423-47E8-A550-029613E976CB}"/>
    <cellStyle name="Millares 2 5 5 17" xfId="20950" xr:uid="{E13A1376-C929-4CFD-95D1-801234F91AC9}"/>
    <cellStyle name="Millares 2 5 5 2" xfId="20951" xr:uid="{C4BF8B22-4FCA-4E36-9AF3-8B2DA376F109}"/>
    <cellStyle name="Millares 2 5 5 3" xfId="20952" xr:uid="{BD2B3064-AF17-498D-8924-9616FD50848D}"/>
    <cellStyle name="Millares 2 5 5 4" xfId="20953" xr:uid="{ED4C6F57-2336-4F9D-8CCD-091421EFD64F}"/>
    <cellStyle name="Millares 2 5 5 5" xfId="20954" xr:uid="{05C62A68-133A-4777-98C2-6A2CF88F31EE}"/>
    <cellStyle name="Millares 2 5 5 6" xfId="20955" xr:uid="{DF059415-4A64-4B6A-938E-C8909224AD8B}"/>
    <cellStyle name="Millares 2 5 5 7" xfId="20956" xr:uid="{F54F3F5C-AAB5-4497-88F4-B1B827DC0B49}"/>
    <cellStyle name="Millares 2 5 5 8" xfId="20957" xr:uid="{C3DFA0E0-CCE6-4D33-BC17-BE53B3B61AE4}"/>
    <cellStyle name="Millares 2 5 5 9" xfId="20958" xr:uid="{CDB23F65-ADC7-4FD7-AAF2-C139C4F45046}"/>
    <cellStyle name="Millares 2 5 5_Hoja1" xfId="20959" xr:uid="{919FC5D5-8A29-4F98-8908-DDF5BF00A50F}"/>
    <cellStyle name="Millares 2 5 6" xfId="20960" xr:uid="{9C96F0D6-EC52-40BD-98A4-0F361363BD88}"/>
    <cellStyle name="Millares 2 5 6 10" xfId="20961" xr:uid="{3E01E75B-F89F-4BD9-88FF-1B9284973FBF}"/>
    <cellStyle name="Millares 2 5 6 11" xfId="20962" xr:uid="{F1B71F01-B735-42D6-A8A2-40373812D8AE}"/>
    <cellStyle name="Millares 2 5 6 12" xfId="20963" xr:uid="{C63123C2-A54E-4634-860C-3C1C0C902ECD}"/>
    <cellStyle name="Millares 2 5 6 13" xfId="20964" xr:uid="{30837E3E-F815-4F17-A3CF-75093C14FB7E}"/>
    <cellStyle name="Millares 2 5 6 14" xfId="20965" xr:uid="{15BECD86-3E94-4ADB-A0D4-E16DA1F1A22B}"/>
    <cellStyle name="Millares 2 5 6 15" xfId="20966" xr:uid="{95707306-69FF-4A46-80DF-E3859EC35FC1}"/>
    <cellStyle name="Millares 2 5 6 16" xfId="20967" xr:uid="{CC14F2B8-9894-4147-AE64-ED80736E6109}"/>
    <cellStyle name="Millares 2 5 6 17" xfId="20968" xr:uid="{6181A73A-06DC-4D2A-A106-00B1A44D911B}"/>
    <cellStyle name="Millares 2 5 6 2" xfId="20969" xr:uid="{97B5D4A5-C3DA-4791-920F-692B527687DE}"/>
    <cellStyle name="Millares 2 5 6 3" xfId="20970" xr:uid="{C88C40F2-69F5-424F-8D3C-DB3144ED0B3A}"/>
    <cellStyle name="Millares 2 5 6 4" xfId="20971" xr:uid="{5ED984B2-BB7E-4EEE-8F81-171F588D5CA4}"/>
    <cellStyle name="Millares 2 5 6 5" xfId="20972" xr:uid="{3CC5DA23-EC1F-4344-AAB3-3544F498A966}"/>
    <cellStyle name="Millares 2 5 6 6" xfId="20973" xr:uid="{5A3EE104-6DD7-40CE-96B2-FCC7882547FA}"/>
    <cellStyle name="Millares 2 5 6 7" xfId="20974" xr:uid="{D161622C-CA2D-4011-92ED-5DDDA703F4F8}"/>
    <cellStyle name="Millares 2 5 6 8" xfId="20975" xr:uid="{0D7330AC-36E3-41D8-9D57-D03DDBBEE84E}"/>
    <cellStyle name="Millares 2 5 6 9" xfId="20976" xr:uid="{AC131EF0-E31E-4CAF-9729-A2B9B6BEC34B}"/>
    <cellStyle name="Millares 2 5 6_Hoja1" xfId="20977" xr:uid="{265286E2-9B07-45BA-ABC6-E10CFB557E75}"/>
    <cellStyle name="Millares 2 5 7" xfId="20978" xr:uid="{333CD8D5-051A-402C-8DF7-891069931F46}"/>
    <cellStyle name="Millares 2 5 7 10" xfId="20979" xr:uid="{5E090F08-211A-4695-B23F-F371CC91FFF8}"/>
    <cellStyle name="Millares 2 5 7 11" xfId="20980" xr:uid="{6734CA99-DACF-47BB-9B6B-635721126D88}"/>
    <cellStyle name="Millares 2 5 7 12" xfId="20981" xr:uid="{6D0B6A78-AD65-4F72-81FF-926FD9EE2730}"/>
    <cellStyle name="Millares 2 5 7 13" xfId="20982" xr:uid="{96265C69-E8B9-4831-9DF9-F34137C0C353}"/>
    <cellStyle name="Millares 2 5 7 14" xfId="20983" xr:uid="{2D185DDF-90DC-4A43-923C-6344F62ED581}"/>
    <cellStyle name="Millares 2 5 7 15" xfId="20984" xr:uid="{DD2051A9-EF69-4F65-8789-3D59D2AE4736}"/>
    <cellStyle name="Millares 2 5 7 16" xfId="20985" xr:uid="{954A275D-297D-48AF-ADA4-5BF830B3CCC7}"/>
    <cellStyle name="Millares 2 5 7 17" xfId="20986" xr:uid="{3BC7034C-13BE-4B44-A2E3-4DDA6B58FFAE}"/>
    <cellStyle name="Millares 2 5 7 2" xfId="20987" xr:uid="{D11782EC-622C-467D-8C3E-072FFA8F084F}"/>
    <cellStyle name="Millares 2 5 7 3" xfId="20988" xr:uid="{614C95A8-38BC-477F-8CE1-0C403BF263D3}"/>
    <cellStyle name="Millares 2 5 7 4" xfId="20989" xr:uid="{534AD71A-0777-474D-BD55-5B32FCAAD617}"/>
    <cellStyle name="Millares 2 5 7 5" xfId="20990" xr:uid="{BBE657D4-79E2-4D39-8FA7-1E8C3CDB04FE}"/>
    <cellStyle name="Millares 2 5 7 6" xfId="20991" xr:uid="{8A9FAFE4-6A09-48A8-BCF6-EF43628FF17C}"/>
    <cellStyle name="Millares 2 5 7 7" xfId="20992" xr:uid="{6CC6CBFD-8CA0-43CD-AD1F-3DFACFA1DC50}"/>
    <cellStyle name="Millares 2 5 7 8" xfId="20993" xr:uid="{088346A2-319C-4004-86F8-F24BFEF855C2}"/>
    <cellStyle name="Millares 2 5 7 9" xfId="20994" xr:uid="{66AA4032-85CA-4E14-8E0D-5A1A07515A6F}"/>
    <cellStyle name="Millares 2 5 7_Hoja1" xfId="20995" xr:uid="{66E1BA92-0C4E-4505-9A10-045F7AAF479A}"/>
    <cellStyle name="Millares 2 5 8" xfId="20996" xr:uid="{16410200-46F7-477F-9E71-03878DAE9523}"/>
    <cellStyle name="Millares 2 5 8 10" xfId="20997" xr:uid="{7B25D5C2-D0E7-49F1-807D-7FC67A5E8218}"/>
    <cellStyle name="Millares 2 5 8 11" xfId="20998" xr:uid="{21EF7592-D664-4996-B32B-7E5CABED7932}"/>
    <cellStyle name="Millares 2 5 8 12" xfId="20999" xr:uid="{249FEB59-6B55-404C-B1C1-5E82EFFE9F3B}"/>
    <cellStyle name="Millares 2 5 8 13" xfId="21000" xr:uid="{C7B966FB-96D2-4A16-8802-0E72A6D18C22}"/>
    <cellStyle name="Millares 2 5 8 14" xfId="21001" xr:uid="{B3B36A00-C08C-4665-AA33-9B6D9D8CEDBA}"/>
    <cellStyle name="Millares 2 5 8 15" xfId="21002" xr:uid="{2223BC2B-726E-4CD1-A46F-7E383F6C3AF7}"/>
    <cellStyle name="Millares 2 5 8 16" xfId="21003" xr:uid="{652F6A52-F97D-4245-B069-3F66A32D4805}"/>
    <cellStyle name="Millares 2 5 8 17" xfId="21004" xr:uid="{404FF2CA-C034-4BA8-A7E6-3E8486AC4AAC}"/>
    <cellStyle name="Millares 2 5 8 2" xfId="21005" xr:uid="{F97CD395-A068-42B6-A84C-A2638A9CF2E7}"/>
    <cellStyle name="Millares 2 5 8 3" xfId="21006" xr:uid="{1E8BA45E-5A60-4BF1-94B3-A0DC2C6BB05E}"/>
    <cellStyle name="Millares 2 5 8 4" xfId="21007" xr:uid="{FBDF05D7-7C08-497F-9010-C986E9D71805}"/>
    <cellStyle name="Millares 2 5 8 5" xfId="21008" xr:uid="{FEA98BF5-3D78-4BAE-A41D-2C80071D18A8}"/>
    <cellStyle name="Millares 2 5 8 6" xfId="21009" xr:uid="{8BDA0270-304D-4CC6-A6DD-44908B90F80F}"/>
    <cellStyle name="Millares 2 5 8 7" xfId="21010" xr:uid="{84FFC0D9-3E3B-438C-A4BF-E14540B7199B}"/>
    <cellStyle name="Millares 2 5 8 8" xfId="21011" xr:uid="{A83E3BE7-5FAB-4854-9479-4996C9C33057}"/>
    <cellStyle name="Millares 2 5 8 9" xfId="21012" xr:uid="{EF75CA57-ACC3-4802-A4C0-D9C65FE3A7E9}"/>
    <cellStyle name="Millares 2 5 8_Hoja1" xfId="21013" xr:uid="{C381E479-5518-4EEB-882A-773C6A041E28}"/>
    <cellStyle name="Millares 2 5 9" xfId="21014" xr:uid="{431B7A62-B626-42C6-98BD-4EE98D4EAF2D}"/>
    <cellStyle name="Millares 2 5 9 10" xfId="21015" xr:uid="{14652437-C807-4459-B419-973BDD4F21FA}"/>
    <cellStyle name="Millares 2 5 9 11" xfId="21016" xr:uid="{25818F26-1235-494B-B386-B97ACF5D0807}"/>
    <cellStyle name="Millares 2 5 9 12" xfId="21017" xr:uid="{27597EA4-C0B7-4A97-8135-A8270840393A}"/>
    <cellStyle name="Millares 2 5 9 13" xfId="21018" xr:uid="{93577B63-EFC2-4279-A3B0-328003BB2EFE}"/>
    <cellStyle name="Millares 2 5 9 14" xfId="21019" xr:uid="{09FF5AA1-6E8F-4091-930A-F11D1DA0EEE9}"/>
    <cellStyle name="Millares 2 5 9 15" xfId="21020" xr:uid="{58FDA774-23C0-4C8B-935D-E48D47A24383}"/>
    <cellStyle name="Millares 2 5 9 16" xfId="21021" xr:uid="{C681833F-7739-48C7-A030-D722CEF45587}"/>
    <cellStyle name="Millares 2 5 9 17" xfId="21022" xr:uid="{8BC36810-8201-43B3-8120-2AA22C4C52BB}"/>
    <cellStyle name="Millares 2 5 9 2" xfId="21023" xr:uid="{EF20ED78-8774-4DCA-B2D0-AB4C8EA47672}"/>
    <cellStyle name="Millares 2 5 9 3" xfId="21024" xr:uid="{B416CBBE-7D52-4916-A3D5-F75C2A1CBDD6}"/>
    <cellStyle name="Millares 2 5 9 4" xfId="21025" xr:uid="{582F2BBB-2AED-44C6-8D94-CCF57EF18EDE}"/>
    <cellStyle name="Millares 2 5 9 5" xfId="21026" xr:uid="{19312D39-58FE-4C14-B2EF-F1D7D39AF8CF}"/>
    <cellStyle name="Millares 2 5 9 6" xfId="21027" xr:uid="{34A13202-1233-4036-98F0-1E85B0386FFC}"/>
    <cellStyle name="Millares 2 5 9 7" xfId="21028" xr:uid="{B9CCA5CC-F174-4DC3-A420-4A8CDE605D3A}"/>
    <cellStyle name="Millares 2 5 9 8" xfId="21029" xr:uid="{42F86C46-5DC4-40A4-A04F-D4A7B39304F0}"/>
    <cellStyle name="Millares 2 5 9 9" xfId="21030" xr:uid="{A70AF85B-C701-47F1-AA4B-79AE43CB0108}"/>
    <cellStyle name="Millares 2 5 9_Hoja1" xfId="21031" xr:uid="{08551B3F-F55B-444F-9A7A-309E44102C02}"/>
    <cellStyle name="Millares 2 5_Hoja1" xfId="21032" xr:uid="{BFCA885E-11ED-46D5-92BA-5110740C0141}"/>
    <cellStyle name="Millares 2 50" xfId="21033" xr:uid="{7AF6BDA8-8645-4747-A752-6AA69C94D650}"/>
    <cellStyle name="Millares 2 51" xfId="21034" xr:uid="{3A587EFE-4529-4CAD-BEDA-E8E2B8713D82}"/>
    <cellStyle name="Millares 2 52" xfId="21035" xr:uid="{3E2AFA23-AE80-4329-B781-E311A60F0BB5}"/>
    <cellStyle name="Millares 2 53" xfId="21036" xr:uid="{E87BCEEB-A463-4FFF-B184-CE2212BE4F15}"/>
    <cellStyle name="Millares 2 54" xfId="21037" xr:uid="{597FDC85-E7AA-4000-9D00-580C41A6CB86}"/>
    <cellStyle name="Millares 2 55" xfId="21038" xr:uid="{EBFCCABF-77B3-49A3-8C12-B38B2B525185}"/>
    <cellStyle name="Millares 2 56" xfId="21039" xr:uid="{7500A4F7-0D9F-4C5D-A43B-FD2A46B49282}"/>
    <cellStyle name="Millares 2 57" xfId="21040" xr:uid="{193A48FA-6A46-4264-A39F-D3AB03455EBB}"/>
    <cellStyle name="Millares 2 58" xfId="21041" xr:uid="{56A917FA-F4B8-4567-8C54-FEBFFF52B52E}"/>
    <cellStyle name="Millares 2 59" xfId="21042" xr:uid="{A1BDFCAB-1F20-4906-82CE-97517C127A34}"/>
    <cellStyle name="Millares 2 6" xfId="1638" xr:uid="{198C782C-C4F9-4907-8F9C-23772954C43A}"/>
    <cellStyle name="Millares 2 6 10" xfId="21043" xr:uid="{FC70E9B0-1FFA-483A-9291-3D2AA3FD3F1E}"/>
    <cellStyle name="Millares 2 6 10 10" xfId="21044" xr:uid="{C6700C6C-CE7E-473E-9F21-54651F8D6358}"/>
    <cellStyle name="Millares 2 6 10 11" xfId="21045" xr:uid="{A713589E-BF84-4261-8CFE-487696299AAA}"/>
    <cellStyle name="Millares 2 6 10 12" xfId="21046" xr:uid="{159A2A57-653A-4C66-B517-6B632D0A49AC}"/>
    <cellStyle name="Millares 2 6 10 13" xfId="21047" xr:uid="{548828D1-248D-458C-A82D-39818B652525}"/>
    <cellStyle name="Millares 2 6 10 2" xfId="21048" xr:uid="{0C23A161-FEC1-412A-8026-B8E6E8641B0C}"/>
    <cellStyle name="Millares 2 6 10 3" xfId="21049" xr:uid="{CB8B9CCA-465D-4956-89AB-D6037D6CCCF0}"/>
    <cellStyle name="Millares 2 6 10 4" xfId="21050" xr:uid="{B4FFA8FB-1B0B-40E9-BF05-2B109AE92D9A}"/>
    <cellStyle name="Millares 2 6 10 5" xfId="21051" xr:uid="{691C62E8-87AF-42EC-9D8D-A8726172D324}"/>
    <cellStyle name="Millares 2 6 10 6" xfId="21052" xr:uid="{BCDCF766-21A1-4287-989F-FE91F73E6425}"/>
    <cellStyle name="Millares 2 6 10 7" xfId="21053" xr:uid="{27CBEFD3-AA56-4E8E-BABF-AABE8FF4647D}"/>
    <cellStyle name="Millares 2 6 10 8" xfId="21054" xr:uid="{FBC9878E-536A-4ACA-A8B8-8BABC448DF37}"/>
    <cellStyle name="Millares 2 6 10 9" xfId="21055" xr:uid="{1EC29720-F5F6-42BB-B697-7A1CD7417836}"/>
    <cellStyle name="Millares 2 6 10_Hoja1" xfId="21056" xr:uid="{C23FBDAC-899E-4F70-BE46-1CB430FB604B}"/>
    <cellStyle name="Millares 2 6 11" xfId="21057" xr:uid="{F33D754D-0852-460C-A8ED-E7D2BABBF041}"/>
    <cellStyle name="Millares 2 6 11 10" xfId="21058" xr:uid="{AA45D082-92A5-44DA-A552-F1E06F1EC074}"/>
    <cellStyle name="Millares 2 6 11 11" xfId="21059" xr:uid="{DF138B6B-7B5F-48EC-9109-E6D50F8AB5C8}"/>
    <cellStyle name="Millares 2 6 11 12" xfId="21060" xr:uid="{D292A8AB-18E4-4753-BC4F-7A1AA39BA447}"/>
    <cellStyle name="Millares 2 6 11 13" xfId="21061" xr:uid="{63F274AD-3AB4-453D-8D16-8B1D5218D475}"/>
    <cellStyle name="Millares 2 6 11 2" xfId="21062" xr:uid="{76765637-65D2-4A1D-A628-86A610B25855}"/>
    <cellStyle name="Millares 2 6 11 3" xfId="21063" xr:uid="{E0BFD46C-D428-46CF-BC11-98B35C752CBA}"/>
    <cellStyle name="Millares 2 6 11 4" xfId="21064" xr:uid="{F2D56A39-AC02-4AE7-862B-F961ACFF1A50}"/>
    <cellStyle name="Millares 2 6 11 5" xfId="21065" xr:uid="{394671B7-6BB7-49F4-9DCC-2BAE1BF70F37}"/>
    <cellStyle name="Millares 2 6 11 6" xfId="21066" xr:uid="{8D4C5FC2-6C6C-4C00-B1C7-7010121264C2}"/>
    <cellStyle name="Millares 2 6 11 7" xfId="21067" xr:uid="{EBBAB013-8391-43BD-80C3-94F6A456BB4F}"/>
    <cellStyle name="Millares 2 6 11 8" xfId="21068" xr:uid="{7F16868B-32FA-429C-9616-ACDC589F43F5}"/>
    <cellStyle name="Millares 2 6 11 9" xfId="21069" xr:uid="{4BE6C75D-C8FF-4CF4-8078-C910F02931E3}"/>
    <cellStyle name="Millares 2 6 11_Hoja1" xfId="21070" xr:uid="{CFBD9C4B-1846-4BA3-A68D-E171DB320535}"/>
    <cellStyle name="Millares 2 6 12" xfId="21071" xr:uid="{881864E7-F031-4682-BF62-9841E0678ED4}"/>
    <cellStyle name="Millares 2 6 12 10" xfId="21072" xr:uid="{3EFD6CF8-5D12-46AC-9227-70F7A3263246}"/>
    <cellStyle name="Millares 2 6 12 11" xfId="21073" xr:uid="{EA1236DD-A37D-48BA-9EB5-6A88BBAD8E85}"/>
    <cellStyle name="Millares 2 6 12 12" xfId="21074" xr:uid="{7D9380C5-93D0-427F-88F9-F1249E582481}"/>
    <cellStyle name="Millares 2 6 12 13" xfId="21075" xr:uid="{721E51AD-E800-4B61-AF52-14729305B859}"/>
    <cellStyle name="Millares 2 6 12 2" xfId="21076" xr:uid="{71E03B2A-E472-4CC0-B56C-56FEAD402A9E}"/>
    <cellStyle name="Millares 2 6 12 3" xfId="21077" xr:uid="{DBDDFFC4-9A01-485D-AB30-F495CA791375}"/>
    <cellStyle name="Millares 2 6 12 4" xfId="21078" xr:uid="{236981F0-FE0A-4020-8012-630E38BB2F42}"/>
    <cellStyle name="Millares 2 6 12 5" xfId="21079" xr:uid="{AC4D51F8-A200-4525-BD93-82AFFF700F14}"/>
    <cellStyle name="Millares 2 6 12 6" xfId="21080" xr:uid="{C664628E-53B2-4184-A09D-CBE79C28E420}"/>
    <cellStyle name="Millares 2 6 12 7" xfId="21081" xr:uid="{F71F2790-E45D-4145-9D6D-221D697A576D}"/>
    <cellStyle name="Millares 2 6 12 8" xfId="21082" xr:uid="{4EA8903A-85B3-4636-B3B8-B6370153BA89}"/>
    <cellStyle name="Millares 2 6 12 9" xfId="21083" xr:uid="{3BCC52DE-2F83-437F-B893-C4027DCFD21C}"/>
    <cellStyle name="Millares 2 6 12_Hoja1" xfId="21084" xr:uid="{25988359-8A4B-418E-8DC2-2C47B3E5A0BA}"/>
    <cellStyle name="Millares 2 6 13" xfId="21085" xr:uid="{328472BB-3301-49CF-93E0-CFDDE793FEDB}"/>
    <cellStyle name="Millares 2 6 13 10" xfId="21086" xr:uid="{E2DE674E-684D-408B-998D-6E9DB6287A96}"/>
    <cellStyle name="Millares 2 6 13 11" xfId="21087" xr:uid="{8B978639-F9FC-47B3-AF12-30C8314EB6AA}"/>
    <cellStyle name="Millares 2 6 13 12" xfId="21088" xr:uid="{925394E1-F290-4272-9C01-EACF89B1F540}"/>
    <cellStyle name="Millares 2 6 13 13" xfId="21089" xr:uid="{F4642B26-5C1A-4AD1-A19A-5EE50DCDD7EB}"/>
    <cellStyle name="Millares 2 6 13 2" xfId="21090" xr:uid="{AA7429C7-3A40-429F-81A1-8480A3EC92BB}"/>
    <cellStyle name="Millares 2 6 13 3" xfId="21091" xr:uid="{E7A99258-E0A6-4281-B872-E37EE4D2A147}"/>
    <cellStyle name="Millares 2 6 13 4" xfId="21092" xr:uid="{20B7A550-A18C-4ACC-97E0-F33D50661516}"/>
    <cellStyle name="Millares 2 6 13 5" xfId="21093" xr:uid="{AF308F2C-2A51-4DEA-952D-C84F1A52D0E4}"/>
    <cellStyle name="Millares 2 6 13 6" xfId="21094" xr:uid="{8F115B6F-6C61-4225-AA04-248879564ED5}"/>
    <cellStyle name="Millares 2 6 13 7" xfId="21095" xr:uid="{16E6AE8B-D81F-4107-9880-84FEF4E28A90}"/>
    <cellStyle name="Millares 2 6 13 8" xfId="21096" xr:uid="{F2578EEF-8F6D-4EC3-86B4-AAF120963EEB}"/>
    <cellStyle name="Millares 2 6 13 9" xfId="21097" xr:uid="{BFE2B840-EE72-4343-8BD0-D3E989A111A8}"/>
    <cellStyle name="Millares 2 6 13_Hoja1" xfId="21098" xr:uid="{A1104EC1-F017-410E-A3D7-E4A751E92BF3}"/>
    <cellStyle name="Millares 2 6 14" xfId="21099" xr:uid="{3C953902-2861-4E72-896D-1FEB513E35F2}"/>
    <cellStyle name="Millares 2 6 14 2" xfId="21100" xr:uid="{7C308943-1C72-4682-BCCE-FAAC7559E84D}"/>
    <cellStyle name="Millares 2 6 14_Hoja1" xfId="21101" xr:uid="{690EEDCE-E3AE-4F97-9805-253EF4362F51}"/>
    <cellStyle name="Millares 2 6 15" xfId="21102" xr:uid="{594D6F96-51B7-4F99-B9BC-C9F8DE3EE6E2}"/>
    <cellStyle name="Millares 2 6 16" xfId="21103" xr:uid="{CE00395F-8AE2-487A-B677-49EAB2507C67}"/>
    <cellStyle name="Millares 2 6 17" xfId="21104" xr:uid="{FBD8E7A3-B2B3-40A0-937B-41CA546E1481}"/>
    <cellStyle name="Millares 2 6 18" xfId="21105" xr:uid="{68FDD812-B54D-4B6B-A66E-AF32807043F7}"/>
    <cellStyle name="Millares 2 6 19" xfId="21106" xr:uid="{9139445F-7FFB-490E-A66C-2699D36C6568}"/>
    <cellStyle name="Millares 2 6 2" xfId="21107" xr:uid="{38D53959-1400-4768-AE87-9A30C9D8AE0C}"/>
    <cellStyle name="Millares 2 6 2 10" xfId="21108" xr:uid="{A73380A8-A32C-47CE-B82D-CB98CB5E4880}"/>
    <cellStyle name="Millares 2 6 2 11" xfId="21109" xr:uid="{53E703D1-8487-4CA2-8F94-08599C609F7C}"/>
    <cellStyle name="Millares 2 6 2 12" xfId="21110" xr:uid="{781027FD-18CC-4297-97E5-D2AE0C48DE31}"/>
    <cellStyle name="Millares 2 6 2 13" xfId="21111" xr:uid="{1D7E4A5F-49CC-489E-943F-DC4DA69E35EA}"/>
    <cellStyle name="Millares 2 6 2 14" xfId="21112" xr:uid="{BAB8B4FC-2EAF-4F38-B82A-F4BD0BD7B538}"/>
    <cellStyle name="Millares 2 6 2 15" xfId="21113" xr:uid="{04C78226-291F-4C04-BB2D-C782BE3E2BB5}"/>
    <cellStyle name="Millares 2 6 2 2" xfId="21114" xr:uid="{29E60F81-465E-4560-9494-5B4ECAA07969}"/>
    <cellStyle name="Millares 2 6 2 2 2" xfId="21115" xr:uid="{7ED0A9D7-8D38-4F51-AA98-12A229C86D51}"/>
    <cellStyle name="Millares 2 6 2 2 3" xfId="21116" xr:uid="{FD02D92A-E8AE-48CE-B961-44BBAA74BFB3}"/>
    <cellStyle name="Millares 2 6 2 2 4" xfId="21117" xr:uid="{D71013E3-A533-4365-B5B3-DE4B36CAAA93}"/>
    <cellStyle name="Millares 2 6 2 3" xfId="21118" xr:uid="{A7E192E8-F0D4-45DA-8E2A-D1C4640D71D7}"/>
    <cellStyle name="Millares 2 6 2 3 2" xfId="21119" xr:uid="{67B17CA2-6ED7-4F34-935A-89921CB5D185}"/>
    <cellStyle name="Millares 2 6 2 4" xfId="21120" xr:uid="{4E6D9FFA-F161-4659-B562-CBCFD8FE809F}"/>
    <cellStyle name="Millares 2 6 2 5" xfId="21121" xr:uid="{B1A80958-8A03-4EF0-B155-D4B9DC781910}"/>
    <cellStyle name="Millares 2 6 2 6" xfId="21122" xr:uid="{AA9F7ECC-70D2-4611-A6F8-4AB9BE2927FA}"/>
    <cellStyle name="Millares 2 6 2 7" xfId="21123" xr:uid="{38C672F4-E4A7-40F0-841D-A67EA679E2DB}"/>
    <cellStyle name="Millares 2 6 2 8" xfId="21124" xr:uid="{643D0F03-E0EA-455E-94E9-BDF8A41CEFAA}"/>
    <cellStyle name="Millares 2 6 2 9" xfId="21125" xr:uid="{CDCA065F-F074-4AE0-935C-34243E8F904E}"/>
    <cellStyle name="Millares 2 6 2_Hoja1" xfId="21126" xr:uid="{DC754122-406F-490C-ABC2-0183B2D03A69}"/>
    <cellStyle name="Millares 2 6 20" xfId="21127" xr:uid="{ADFCA929-7CFC-4E78-80C6-502AB1D0CC3F}"/>
    <cellStyle name="Millares 2 6 21" xfId="21128" xr:uid="{BA206928-29A2-4E9B-807F-266532000493}"/>
    <cellStyle name="Millares 2 6 22" xfId="21129" xr:uid="{437FD3B4-706A-4044-9D7C-49EC9C923FBB}"/>
    <cellStyle name="Millares 2 6 23" xfId="21130" xr:uid="{2FD2FB77-A7D1-4A20-ADCB-18587301ED97}"/>
    <cellStyle name="Millares 2 6 24" xfId="21131" xr:uid="{28B62FA3-B127-4B5B-955F-0458C6596CE1}"/>
    <cellStyle name="Millares 2 6 25" xfId="21132" xr:uid="{D393E3B4-384B-4F7F-BEA7-59916BE43074}"/>
    <cellStyle name="Millares 2 6 26" xfId="21133" xr:uid="{586E418B-D319-48F2-8357-EB03D48A1F48}"/>
    <cellStyle name="Millares 2 6 27" xfId="21134" xr:uid="{F20F6C4B-4E17-4DA4-80B3-A2D58D982FE7}"/>
    <cellStyle name="Millares 2 6 28" xfId="21135" xr:uid="{5B74F265-44E2-45E7-8FEE-BDC040471FCC}"/>
    <cellStyle name="Millares 2 6 29" xfId="21136" xr:uid="{A17B19E2-D1E9-434C-9C84-34C2365744F1}"/>
    <cellStyle name="Millares 2 6 3" xfId="21137" xr:uid="{1468F769-5483-4056-BCED-8DA0FB06CE3C}"/>
    <cellStyle name="Millares 2 6 3 10" xfId="21138" xr:uid="{3AF24506-115C-4074-9DC3-2F4E30F3E3E8}"/>
    <cellStyle name="Millares 2 6 3 11" xfId="21139" xr:uid="{F95CCB58-4871-4664-8ACE-2257766243E7}"/>
    <cellStyle name="Millares 2 6 3 12" xfId="21140" xr:uid="{74C79877-1CD0-47D6-8F28-75C5BCEC8536}"/>
    <cellStyle name="Millares 2 6 3 13" xfId="21141" xr:uid="{1768986C-44E1-42D8-892F-C3F644DFBA86}"/>
    <cellStyle name="Millares 2 6 3 14" xfId="21142" xr:uid="{1149E04D-5338-4DD2-A06F-F3A7C71B64F5}"/>
    <cellStyle name="Millares 2 6 3 15" xfId="21143" xr:uid="{C96D4AF1-5AB2-415E-87BB-2E236FD713E7}"/>
    <cellStyle name="Millares 2 6 3 16" xfId="21144" xr:uid="{8C3883C3-18FA-4D4C-93C3-E7A01128AA49}"/>
    <cellStyle name="Millares 2 6 3 17" xfId="21145" xr:uid="{45EE58BD-82A9-4BB4-92DD-6BF24AE9C37D}"/>
    <cellStyle name="Millares 2 6 3 2" xfId="21146" xr:uid="{550236F3-E360-4A52-8ACA-8905421ED3E2}"/>
    <cellStyle name="Millares 2 6 3 3" xfId="21147" xr:uid="{DA0D6631-9F5F-49D9-B685-B9C0CA4814FF}"/>
    <cellStyle name="Millares 2 6 3 4" xfId="21148" xr:uid="{B225FD4A-148C-44A3-90B1-D0D896F939C6}"/>
    <cellStyle name="Millares 2 6 3 5" xfId="21149" xr:uid="{58364CEF-A9F6-4410-8234-7E4BCA837D96}"/>
    <cellStyle name="Millares 2 6 3 6" xfId="21150" xr:uid="{EA806792-5BAA-40E9-867D-699BD5473B80}"/>
    <cellStyle name="Millares 2 6 3 7" xfId="21151" xr:uid="{521B49A3-3DCE-4EEA-B7B3-0278DF23BB9B}"/>
    <cellStyle name="Millares 2 6 3 8" xfId="21152" xr:uid="{7D12CD37-022F-47F8-AB7B-CFCD27E143A6}"/>
    <cellStyle name="Millares 2 6 3 9" xfId="21153" xr:uid="{D5B528E8-763F-45D8-9ABD-C3DF9C0A63E7}"/>
    <cellStyle name="Millares 2 6 3_Hoja1" xfId="21154" xr:uid="{70A10F10-1665-462D-A0B9-7C094D56CFCA}"/>
    <cellStyle name="Millares 2 6 30" xfId="21155" xr:uid="{2E80CB37-2397-40B5-A9F8-1995AAADF62D}"/>
    <cellStyle name="Millares 2 6 31" xfId="21156" xr:uid="{463C2BD4-1B60-4C5D-8006-A8CF6AC89638}"/>
    <cellStyle name="Millares 2 6 32" xfId="21157" xr:uid="{AD029B12-9755-493C-BCD8-25D38A30003B}"/>
    <cellStyle name="Millares 2 6 33" xfId="48906" xr:uid="{125ACD35-D513-4C87-BC24-C5DF6B79F559}"/>
    <cellStyle name="Millares 2 6 34" xfId="49054" xr:uid="{A213F74B-15A5-422D-B9DA-B9849A6ADD1E}"/>
    <cellStyle name="Millares 2 6 4" xfId="21158" xr:uid="{63127F82-786C-4CEA-9E70-90D2D555997E}"/>
    <cellStyle name="Millares 2 6 4 10" xfId="21159" xr:uid="{DED84D61-E650-42A0-A32E-4E9BF87FCCF2}"/>
    <cellStyle name="Millares 2 6 4 11" xfId="21160" xr:uid="{0CA3A54D-AF8B-40F9-AA4A-A05D8F69EBD9}"/>
    <cellStyle name="Millares 2 6 4 12" xfId="21161" xr:uid="{4A0CD5F3-EB56-45D7-8739-D51322484ABF}"/>
    <cellStyle name="Millares 2 6 4 13" xfId="21162" xr:uid="{F20FC984-E60A-4627-83F2-ABD678878C69}"/>
    <cellStyle name="Millares 2 6 4 14" xfId="21163" xr:uid="{9CB7EFE8-4A4A-46A1-B97C-E62DCF7D57C1}"/>
    <cellStyle name="Millares 2 6 4 15" xfId="21164" xr:uid="{2A70AFEA-444F-42B1-BC8F-613F7288727B}"/>
    <cellStyle name="Millares 2 6 4 16" xfId="21165" xr:uid="{E856FF38-3B6E-403A-81AE-D9440E0F4A51}"/>
    <cellStyle name="Millares 2 6 4 17" xfId="21166" xr:uid="{2CDA23AA-3190-4F26-B2E2-1DDED89D9B76}"/>
    <cellStyle name="Millares 2 6 4 2" xfId="21167" xr:uid="{BB36E65B-843A-41AC-8AFC-D4808A64FEAA}"/>
    <cellStyle name="Millares 2 6 4 3" xfId="21168" xr:uid="{5E17E9B1-33C3-4D60-8331-736E23330C1B}"/>
    <cellStyle name="Millares 2 6 4 4" xfId="21169" xr:uid="{208598D4-29EA-4923-8427-29D7C26057C5}"/>
    <cellStyle name="Millares 2 6 4 5" xfId="21170" xr:uid="{F4FA5856-886D-48B5-9043-86E7FED313BD}"/>
    <cellStyle name="Millares 2 6 4 6" xfId="21171" xr:uid="{204CDCF5-E20D-4948-8AC5-DD635ECA38F6}"/>
    <cellStyle name="Millares 2 6 4 7" xfId="21172" xr:uid="{05E135C2-A6E2-441C-A839-F3EAB05AF4E0}"/>
    <cellStyle name="Millares 2 6 4 8" xfId="21173" xr:uid="{EF76238B-EA2B-4EF8-9EC6-D70816116D63}"/>
    <cellStyle name="Millares 2 6 4 9" xfId="21174" xr:uid="{9FAB1C06-3971-4D32-88DF-7A689EAAE677}"/>
    <cellStyle name="Millares 2 6 4_Hoja1" xfId="21175" xr:uid="{BA90CB37-5697-4600-9445-C11A416D1C3F}"/>
    <cellStyle name="Millares 2 6 5" xfId="21176" xr:uid="{AC0D8103-0147-4110-81E5-ED8C5E11A0CB}"/>
    <cellStyle name="Millares 2 6 5 10" xfId="21177" xr:uid="{7B691741-05B8-4CD9-8408-DC8EBF7D32A1}"/>
    <cellStyle name="Millares 2 6 5 11" xfId="21178" xr:uid="{8FF20E4E-C20F-4F0D-A7EB-C20E2EE26896}"/>
    <cellStyle name="Millares 2 6 5 12" xfId="21179" xr:uid="{6B4A344E-AD9C-423D-A182-01321D4ED12C}"/>
    <cellStyle name="Millares 2 6 5 13" xfId="21180" xr:uid="{D4EF4020-B0C2-49F3-9760-FFAF6031FCEA}"/>
    <cellStyle name="Millares 2 6 5 14" xfId="21181" xr:uid="{471DF2B9-6949-44CD-8E3A-B13153552F0C}"/>
    <cellStyle name="Millares 2 6 5 15" xfId="21182" xr:uid="{9377BC4D-E563-4F9A-944C-FFC1192AC50B}"/>
    <cellStyle name="Millares 2 6 5 16" xfId="21183" xr:uid="{5C337BBC-A22B-40F9-800D-7CA93942E82C}"/>
    <cellStyle name="Millares 2 6 5 17" xfId="21184" xr:uid="{17843EFA-2F63-45C7-A459-29B4BF5C27C4}"/>
    <cellStyle name="Millares 2 6 5 2" xfId="21185" xr:uid="{67982529-3682-44EF-B854-8124B515AAB3}"/>
    <cellStyle name="Millares 2 6 5 3" xfId="21186" xr:uid="{72EEC90B-AE5F-4D06-B9F3-D1E09A8CB541}"/>
    <cellStyle name="Millares 2 6 5 4" xfId="21187" xr:uid="{0249942E-CBEA-4D58-BEE4-C9877B315976}"/>
    <cellStyle name="Millares 2 6 5 5" xfId="21188" xr:uid="{6C017E1C-4320-432D-A378-73ABEE6B4BF3}"/>
    <cellStyle name="Millares 2 6 5 6" xfId="21189" xr:uid="{5F838954-190A-4F8F-B78F-6C2ABBE2D16B}"/>
    <cellStyle name="Millares 2 6 5 7" xfId="21190" xr:uid="{EC23931E-B85F-4F9E-B409-44C4114D8E6C}"/>
    <cellStyle name="Millares 2 6 5 8" xfId="21191" xr:uid="{CDCD6B31-4D46-4C3D-B4D5-709224555097}"/>
    <cellStyle name="Millares 2 6 5 9" xfId="21192" xr:uid="{17064BC3-FA1F-4D65-A5B7-42C25D867839}"/>
    <cellStyle name="Millares 2 6 5_Hoja1" xfId="21193" xr:uid="{E0883E31-66AD-4A6C-8E25-D81335A4C6AF}"/>
    <cellStyle name="Millares 2 6 6" xfId="21194" xr:uid="{4633C0EA-4A45-4FEE-9BF1-C7D80F7125D0}"/>
    <cellStyle name="Millares 2 6 6 10" xfId="21195" xr:uid="{E5897427-4127-4FD0-AD56-A533B6A858F9}"/>
    <cellStyle name="Millares 2 6 6 11" xfId="21196" xr:uid="{84B1118A-4FE6-44D6-BEE1-D0642432BD07}"/>
    <cellStyle name="Millares 2 6 6 12" xfId="21197" xr:uid="{8FE55F42-21FB-42DB-BA5B-F9580A812B83}"/>
    <cellStyle name="Millares 2 6 6 13" xfId="21198" xr:uid="{C16ABF88-D48E-4BF9-953C-E7577C3E8421}"/>
    <cellStyle name="Millares 2 6 6 14" xfId="21199" xr:uid="{8A3920A7-7A70-43DA-87F5-0EA8E88447BC}"/>
    <cellStyle name="Millares 2 6 6 15" xfId="21200" xr:uid="{42DCDFAE-FDF9-447F-9158-7ACD7D8AC50F}"/>
    <cellStyle name="Millares 2 6 6 16" xfId="21201" xr:uid="{0433BA4A-062E-4925-8F34-28E6FBA14671}"/>
    <cellStyle name="Millares 2 6 6 17" xfId="21202" xr:uid="{C68B8F2A-C7F8-4628-BA95-99E3B271DF0B}"/>
    <cellStyle name="Millares 2 6 6 2" xfId="21203" xr:uid="{BDB5E538-D654-4C34-BED5-6254FE4BB72E}"/>
    <cellStyle name="Millares 2 6 6 3" xfId="21204" xr:uid="{0155EF92-C205-45AF-B556-45FA9BFEAF11}"/>
    <cellStyle name="Millares 2 6 6 4" xfId="21205" xr:uid="{A4646665-049C-413F-9E00-7837D04092C4}"/>
    <cellStyle name="Millares 2 6 6 5" xfId="21206" xr:uid="{8A0A0883-4B51-4EA4-A296-E2CFFC8CF75B}"/>
    <cellStyle name="Millares 2 6 6 6" xfId="21207" xr:uid="{11BAC8A5-D556-45BF-81AB-8E8A422E9BCE}"/>
    <cellStyle name="Millares 2 6 6 7" xfId="21208" xr:uid="{E205BBEC-C71F-4B39-B0BD-94BE9A20E8EF}"/>
    <cellStyle name="Millares 2 6 6 8" xfId="21209" xr:uid="{B59466DE-B01E-41B7-A1F4-F739C78AA9A3}"/>
    <cellStyle name="Millares 2 6 6 9" xfId="21210" xr:uid="{14CC2E21-1267-49A6-90AA-CCC853FA83DD}"/>
    <cellStyle name="Millares 2 6 6_Hoja1" xfId="21211" xr:uid="{DFA604EA-C46E-4CA4-9306-2739CE7BEE8F}"/>
    <cellStyle name="Millares 2 6 7" xfId="21212" xr:uid="{12F1858B-A780-4A02-90DD-6D9B0FE9A70C}"/>
    <cellStyle name="Millares 2 6 7 10" xfId="21213" xr:uid="{57FDB556-1166-4CBF-882F-6117510F7154}"/>
    <cellStyle name="Millares 2 6 7 11" xfId="21214" xr:uid="{D5D7DB69-E6CC-4A30-B01D-297A347949C6}"/>
    <cellStyle name="Millares 2 6 7 12" xfId="21215" xr:uid="{BEEF7D63-EB03-4957-A3AE-E65A9B1C878B}"/>
    <cellStyle name="Millares 2 6 7 13" xfId="21216" xr:uid="{6980904A-E3E7-43E4-AA02-B1F20E10B2AA}"/>
    <cellStyle name="Millares 2 6 7 14" xfId="21217" xr:uid="{F5783665-D260-4E38-8F99-9D2ACC63703B}"/>
    <cellStyle name="Millares 2 6 7 15" xfId="21218" xr:uid="{39A8B175-83C6-4EE5-B185-407E4FC96699}"/>
    <cellStyle name="Millares 2 6 7 16" xfId="21219" xr:uid="{FB784623-2478-4D74-8C04-F83A9E881488}"/>
    <cellStyle name="Millares 2 6 7 17" xfId="21220" xr:uid="{6617B393-7CBE-40F6-A7EC-61A4EE5FD27A}"/>
    <cellStyle name="Millares 2 6 7 2" xfId="21221" xr:uid="{3C552B62-6C29-424B-A93B-A9D9D2858D0A}"/>
    <cellStyle name="Millares 2 6 7 3" xfId="21222" xr:uid="{C1CD4C45-0963-4A4C-9889-D7B0DCC64BAD}"/>
    <cellStyle name="Millares 2 6 7 4" xfId="21223" xr:uid="{C03E6A43-1B5E-42E5-9942-82BAF1D313A3}"/>
    <cellStyle name="Millares 2 6 7 5" xfId="21224" xr:uid="{2DCDE2E2-3DFF-4415-AA88-53E4690647C5}"/>
    <cellStyle name="Millares 2 6 7 6" xfId="21225" xr:uid="{0B28A195-9D10-4ED1-8ADF-01B748D036E7}"/>
    <cellStyle name="Millares 2 6 7 7" xfId="21226" xr:uid="{8F8A653B-5A4D-46AF-AF55-3723E12F3F4B}"/>
    <cellStyle name="Millares 2 6 7 8" xfId="21227" xr:uid="{BF78DD18-91B1-40A4-A99A-DA3F7B420A76}"/>
    <cellStyle name="Millares 2 6 7 9" xfId="21228" xr:uid="{9CA2365D-997B-4518-AB1A-597195A5F962}"/>
    <cellStyle name="Millares 2 6 7_Hoja1" xfId="21229" xr:uid="{76F1C7F9-38C2-47F5-A158-F4DA906CCDAC}"/>
    <cellStyle name="Millares 2 6 8" xfId="21230" xr:uid="{8902A4F6-8377-4C7D-AEA0-2087EA78CA4D}"/>
    <cellStyle name="Millares 2 6 8 10" xfId="21231" xr:uid="{6530DF5B-FEC8-472C-89A8-B50747BFC12F}"/>
    <cellStyle name="Millares 2 6 8 11" xfId="21232" xr:uid="{EE774582-6959-4E42-A87B-536471294554}"/>
    <cellStyle name="Millares 2 6 8 12" xfId="21233" xr:uid="{D44002E1-4628-4212-8A98-89B0637B7FD8}"/>
    <cellStyle name="Millares 2 6 8 13" xfId="21234" xr:uid="{E1080956-95BA-4C81-A4B2-47C5E99F8A39}"/>
    <cellStyle name="Millares 2 6 8 14" xfId="21235" xr:uid="{C8F666DB-56C9-4948-8AA8-27F75E27CADB}"/>
    <cellStyle name="Millares 2 6 8 15" xfId="21236" xr:uid="{E001CC19-10AB-43A6-9115-39089B7E713E}"/>
    <cellStyle name="Millares 2 6 8 16" xfId="21237" xr:uid="{23619E83-8C4E-416F-9E26-D81C32840992}"/>
    <cellStyle name="Millares 2 6 8 17" xfId="21238" xr:uid="{74A69DE1-2C91-43F6-AE99-471213A8744A}"/>
    <cellStyle name="Millares 2 6 8 2" xfId="21239" xr:uid="{8D62339D-3F8F-4F0B-9E64-B25C53F438AD}"/>
    <cellStyle name="Millares 2 6 8 3" xfId="21240" xr:uid="{95340DB2-8067-40D6-A0FC-9187F9B17714}"/>
    <cellStyle name="Millares 2 6 8 4" xfId="21241" xr:uid="{E8783074-CCA4-45B1-8757-AFDA04B4D1C4}"/>
    <cellStyle name="Millares 2 6 8 5" xfId="21242" xr:uid="{F658AF4F-3DF7-43A4-AAD2-106799447485}"/>
    <cellStyle name="Millares 2 6 8 6" xfId="21243" xr:uid="{B98BA6A9-AC31-4004-9B73-66301F111233}"/>
    <cellStyle name="Millares 2 6 8 7" xfId="21244" xr:uid="{7C7D0085-4302-43E0-9E29-ED24F9528D27}"/>
    <cellStyle name="Millares 2 6 8 8" xfId="21245" xr:uid="{7D923F86-C710-4FA1-844E-9145CE756ACB}"/>
    <cellStyle name="Millares 2 6 8 9" xfId="21246" xr:uid="{5E451687-00BF-4EC0-8094-6A780F9DCFD2}"/>
    <cellStyle name="Millares 2 6 8_Hoja1" xfId="21247" xr:uid="{BD1331A2-E69F-4E39-9E38-7432363AA1DE}"/>
    <cellStyle name="Millares 2 6 9" xfId="21248" xr:uid="{640F6CB0-3303-46FC-88C5-AB03A2DC6AAF}"/>
    <cellStyle name="Millares 2 6 9 10" xfId="21249" xr:uid="{9DF46A01-CF24-4EE5-843B-1279DF53AB1D}"/>
    <cellStyle name="Millares 2 6 9 11" xfId="21250" xr:uid="{F353CBAF-C62B-406B-9F9D-07745C7D4793}"/>
    <cellStyle name="Millares 2 6 9 12" xfId="21251" xr:uid="{C490F2D9-02C1-4894-AB19-067ADD21E7A8}"/>
    <cellStyle name="Millares 2 6 9 13" xfId="21252" xr:uid="{4700B6B0-2417-4CEC-920A-A1F51F7AAEB4}"/>
    <cellStyle name="Millares 2 6 9 2" xfId="21253" xr:uid="{56A497E9-18D1-44FE-960E-33F9E0A0593B}"/>
    <cellStyle name="Millares 2 6 9 3" xfId="21254" xr:uid="{0382FCD2-665A-4C40-A257-AD06CDA72AD6}"/>
    <cellStyle name="Millares 2 6 9 4" xfId="21255" xr:uid="{7413BF25-136E-4922-B088-297F154E29CE}"/>
    <cellStyle name="Millares 2 6 9 5" xfId="21256" xr:uid="{D9677D25-A0DA-486E-88AA-572E0B328532}"/>
    <cellStyle name="Millares 2 6 9 6" xfId="21257" xr:uid="{ED3F6E74-EDB9-4D07-B109-E90DFBE9C4D5}"/>
    <cellStyle name="Millares 2 6 9 7" xfId="21258" xr:uid="{B7B1D2EA-F597-473E-827E-A15ED40C7C5C}"/>
    <cellStyle name="Millares 2 6 9 8" xfId="21259" xr:uid="{8EFB1FEE-C386-4E54-901E-F40DB0FC18FE}"/>
    <cellStyle name="Millares 2 6 9 9" xfId="21260" xr:uid="{94532781-2C9B-4233-873F-CBF600D1306F}"/>
    <cellStyle name="Millares 2 6 9_Hoja1" xfId="21261" xr:uid="{B2D279B6-FF79-4749-A030-83957E8B44B6}"/>
    <cellStyle name="Millares 2 6_Hoja1" xfId="21262" xr:uid="{12E8F8FB-D017-4C6E-B584-3278C0E6DD90}"/>
    <cellStyle name="Millares 2 60" xfId="21263" xr:uid="{FFB562EF-52AA-4948-A488-3F7889A9A061}"/>
    <cellStyle name="Millares 2 61" xfId="21264" xr:uid="{7AC32EC0-20B4-48BA-88B5-77C86C54F5B2}"/>
    <cellStyle name="Millares 2 62" xfId="21265" xr:uid="{181236E2-69A1-4D74-B61F-6F3864A53A94}"/>
    <cellStyle name="Millares 2 63" xfId="21266" xr:uid="{02918F9D-B65A-42A5-A3EC-A776198524F2}"/>
    <cellStyle name="Millares 2 64" xfId="21267" xr:uid="{2098CB0C-A5A1-4F73-B1C1-A835A0B8BB1E}"/>
    <cellStyle name="Millares 2 65" xfId="21268" xr:uid="{02FCB709-E4BC-43F9-9A0B-7EA3DD6417C5}"/>
    <cellStyle name="Millares 2 66" xfId="21269" xr:uid="{5D5B6CDD-866F-4CD1-8DF6-60E85112D423}"/>
    <cellStyle name="Millares 2 67" xfId="21270" xr:uid="{2F47AFB3-FBCD-43C6-9E4E-3860D3F32DC0}"/>
    <cellStyle name="Millares 2 68" xfId="21271" xr:uid="{93400F0D-40FF-4082-8B93-C7D684DECFDF}"/>
    <cellStyle name="Millares 2 69" xfId="21272" xr:uid="{8F16AB41-DD60-4001-8584-7D0B898A8948}"/>
    <cellStyle name="Millares 2 7" xfId="1639" xr:uid="{4ECCB683-62D4-49E4-9E8E-DDE84E086543}"/>
    <cellStyle name="Millares 2 7 10" xfId="21273" xr:uid="{6AFD2947-BCAE-4451-84D4-1DEB2D9DBBFC}"/>
    <cellStyle name="Millares 2 7 11" xfId="21274" xr:uid="{1D32F5CB-10A2-41F0-BCA3-061D63849E3F}"/>
    <cellStyle name="Millares 2 7 12" xfId="21275" xr:uid="{DEDB5A61-6674-4D01-9763-DBE9098E745C}"/>
    <cellStyle name="Millares 2 7 13" xfId="21276" xr:uid="{049B0058-D4BE-4766-B2B7-1A785F7F3657}"/>
    <cellStyle name="Millares 2 7 14" xfId="21277" xr:uid="{F41A4DD4-1F8B-45C4-8FD5-D8584B83A604}"/>
    <cellStyle name="Millares 2 7 15" xfId="21278" xr:uid="{7080B7E1-5EF4-470D-8724-6B8C79470A33}"/>
    <cellStyle name="Millares 2 7 16" xfId="21279" xr:uid="{B7088839-A39B-4A0B-82D3-E163E7F4736E}"/>
    <cellStyle name="Millares 2 7 17" xfId="21280" xr:uid="{7D8FB372-6610-4321-8AD3-BDF3E0A00973}"/>
    <cellStyle name="Millares 2 7 18" xfId="21281" xr:uid="{10C1DF0B-478A-4462-8C2C-B54C89E41E12}"/>
    <cellStyle name="Millares 2 7 19" xfId="21282" xr:uid="{6E2F1607-46BB-41A5-9650-E3CCDEBE38D1}"/>
    <cellStyle name="Millares 2 7 2" xfId="21283" xr:uid="{D9380480-FDAC-4774-B4FD-8376B431556C}"/>
    <cellStyle name="Millares 2 7 2 10" xfId="21284" xr:uid="{9ECD17FC-1061-4DFD-93FB-4C839D0EFB86}"/>
    <cellStyle name="Millares 2 7 2 11" xfId="21285" xr:uid="{EEEC01D4-CF2A-4565-BBDA-B2568DF36E9D}"/>
    <cellStyle name="Millares 2 7 2 12" xfId="21286" xr:uid="{C0220C32-A622-40BB-A8FC-14ED59F3CB21}"/>
    <cellStyle name="Millares 2 7 2 13" xfId="21287" xr:uid="{9401AB76-56FE-442A-9A0D-ED0E4673808C}"/>
    <cellStyle name="Millares 2 7 2 14" xfId="21288" xr:uid="{F71BFE97-6AFA-4A1B-9A70-1B1CB4F29D5A}"/>
    <cellStyle name="Millares 2 7 2 15" xfId="21289" xr:uid="{9272BA6F-B498-45A8-9196-5FA559492964}"/>
    <cellStyle name="Millares 2 7 2 2" xfId="21290" xr:uid="{E0AB8856-A028-427C-88C1-F4B5DB0DFEC7}"/>
    <cellStyle name="Millares 2 7 2 3" xfId="21291" xr:uid="{6226BEBB-3674-42A5-9248-D0A445E2C71A}"/>
    <cellStyle name="Millares 2 7 2 4" xfId="21292" xr:uid="{ED348F4E-8D14-43A1-B654-84056D2D1BC0}"/>
    <cellStyle name="Millares 2 7 2 5" xfId="21293" xr:uid="{81469D9C-1A70-45E0-B744-9D355C55BE0E}"/>
    <cellStyle name="Millares 2 7 2 6" xfId="21294" xr:uid="{A16C76FA-D58C-48EE-8174-2A17220B3CEA}"/>
    <cellStyle name="Millares 2 7 2 7" xfId="21295" xr:uid="{EA98B5FB-ADE5-41BC-8015-B3F81289613B}"/>
    <cellStyle name="Millares 2 7 2 8" xfId="21296" xr:uid="{835143AE-FBF2-4FF6-AAE8-B69F2854C8A7}"/>
    <cellStyle name="Millares 2 7 2 9" xfId="21297" xr:uid="{7B5D8D9C-01C6-4572-8E4B-48DEF88306DD}"/>
    <cellStyle name="Millares 2 7 2_Hoja1" xfId="21298" xr:uid="{A4A05A17-7C33-4129-AFE6-21EBBE6B21A8}"/>
    <cellStyle name="Millares 2 7 20" xfId="21299" xr:uid="{D474392B-ED67-4D8A-98C4-2A0CC593CD90}"/>
    <cellStyle name="Millares 2 7 21" xfId="21300" xr:uid="{23360B9C-3DE6-47F7-B9E5-917CF36AD27F}"/>
    <cellStyle name="Millares 2 7 22" xfId="21301" xr:uid="{A22CAF0C-4A7C-446D-99ED-814690D37323}"/>
    <cellStyle name="Millares 2 7 23" xfId="21302" xr:uid="{70AB5A95-0C76-4235-A111-E0A71AC21A11}"/>
    <cellStyle name="Millares 2 7 24" xfId="21303" xr:uid="{D20882F1-9B76-4E2C-9132-E6EB4C8339E0}"/>
    <cellStyle name="Millares 2 7 25" xfId="21304" xr:uid="{806EAB57-F15D-4BEF-BF9B-72507C6FAC1A}"/>
    <cellStyle name="Millares 2 7 26" xfId="21305" xr:uid="{26DB5A3C-65F8-42D8-B99B-82406AB20959}"/>
    <cellStyle name="Millares 2 7 27" xfId="21306" xr:uid="{3EBB3054-57FF-4A83-9774-8952E3462658}"/>
    <cellStyle name="Millares 2 7 28" xfId="21307" xr:uid="{26A027CE-DDC6-4F2A-B2B2-5EB13CD66639}"/>
    <cellStyle name="Millares 2 7 29" xfId="21308" xr:uid="{CF56C551-37E0-490D-8E93-A1CEBAD4F3D9}"/>
    <cellStyle name="Millares 2 7 3" xfId="21309" xr:uid="{DA48169B-CC1C-42D4-B205-28F895ECC8A0}"/>
    <cellStyle name="Millares 2 7 3 10" xfId="21310" xr:uid="{1E1E5298-A5AB-447D-8E32-85FD024F83B2}"/>
    <cellStyle name="Millares 2 7 3 11" xfId="21311" xr:uid="{494E142A-C3E5-4EBE-BC2B-2A3817F6EBAE}"/>
    <cellStyle name="Millares 2 7 3 12" xfId="21312" xr:uid="{52F2934C-8A92-4BEF-9EA0-FB7788F4DB44}"/>
    <cellStyle name="Millares 2 7 3 13" xfId="21313" xr:uid="{9379E953-B200-4C47-AFB8-4402403228AF}"/>
    <cellStyle name="Millares 2 7 3 14" xfId="21314" xr:uid="{145E58E9-4390-41FE-9FE3-42C27C6739B5}"/>
    <cellStyle name="Millares 2 7 3 15" xfId="21315" xr:uid="{6B182FC2-1B38-4BC2-88E4-A195073A3AAB}"/>
    <cellStyle name="Millares 2 7 3 16" xfId="21316" xr:uid="{CEAA0EBA-0F4B-4964-B114-8071D8D28581}"/>
    <cellStyle name="Millares 2 7 3 17" xfId="21317" xr:uid="{8F3C9D9E-E861-4535-A322-ED17C429CBF6}"/>
    <cellStyle name="Millares 2 7 3 2" xfId="21318" xr:uid="{B4D8CC1D-CCE7-493C-BD26-9C89C0E9A810}"/>
    <cellStyle name="Millares 2 7 3 3" xfId="21319" xr:uid="{804ACC8B-00BC-4BAA-B651-F0487F27880E}"/>
    <cellStyle name="Millares 2 7 3 4" xfId="21320" xr:uid="{AA505F5A-EAF3-4300-8458-469BD666AFA8}"/>
    <cellStyle name="Millares 2 7 3 5" xfId="21321" xr:uid="{330CFCD9-E871-4AEF-9C20-C68A2743604A}"/>
    <cellStyle name="Millares 2 7 3 6" xfId="21322" xr:uid="{D94FCAC7-C802-4BBA-9557-A23789777CFE}"/>
    <cellStyle name="Millares 2 7 3 7" xfId="21323" xr:uid="{529B2101-5106-4DE3-9EDA-8D72C968046F}"/>
    <cellStyle name="Millares 2 7 3 8" xfId="21324" xr:uid="{E4273C0E-AC1E-4892-AD73-3680D6BD209F}"/>
    <cellStyle name="Millares 2 7 3 9" xfId="21325" xr:uid="{69A90E63-8069-4E7A-85ED-9DE06377FC76}"/>
    <cellStyle name="Millares 2 7 3_Hoja1" xfId="21326" xr:uid="{1227F762-12AC-48F0-A807-95464C3195AA}"/>
    <cellStyle name="Millares 2 7 30" xfId="21327" xr:uid="{59CF06E7-8C76-4026-95E3-D40CADD32E2A}"/>
    <cellStyle name="Millares 2 7 31" xfId="21328" xr:uid="{9617AC81-5B99-4616-A2BD-A0E4D45B11A9}"/>
    <cellStyle name="Millares 2 7 32" xfId="21329" xr:uid="{0C0879E7-2729-4571-841A-E6DBB4120E5A}"/>
    <cellStyle name="Millares 2 7 33" xfId="48907" xr:uid="{EA113AB5-E1C6-409C-A4BA-C452BAD62DAF}"/>
    <cellStyle name="Millares 2 7 34" xfId="49053" xr:uid="{30C2CED9-235E-42B8-9EFC-D1D4FF8ADD0E}"/>
    <cellStyle name="Millares 2 7 4" xfId="21330" xr:uid="{81E9AC0C-F129-4AAE-B3ED-AE816750ABD0}"/>
    <cellStyle name="Millares 2 7 4 10" xfId="21331" xr:uid="{88A1C308-BDEA-4DB3-9AE9-F3126FE80D2E}"/>
    <cellStyle name="Millares 2 7 4 11" xfId="21332" xr:uid="{A2E94B91-B129-4807-8485-4E41C04C6E3E}"/>
    <cellStyle name="Millares 2 7 4 12" xfId="21333" xr:uid="{D35E5786-8DBA-4ED7-A424-C1B499EE5AD8}"/>
    <cellStyle name="Millares 2 7 4 13" xfId="21334" xr:uid="{3D74F353-8A0A-4563-9B7A-A857B61BA1ED}"/>
    <cellStyle name="Millares 2 7 4 14" xfId="21335" xr:uid="{853B55BD-2C2E-4403-BEBB-9A5C3E512569}"/>
    <cellStyle name="Millares 2 7 4 15" xfId="21336" xr:uid="{86C7E3A4-2832-42DB-B819-9864748AACFE}"/>
    <cellStyle name="Millares 2 7 4 16" xfId="21337" xr:uid="{DEBD3BA4-E92F-4DE0-9C3B-1EF0AD439F43}"/>
    <cellStyle name="Millares 2 7 4 17" xfId="21338" xr:uid="{AB292362-627F-400C-BF13-D0BCA0F97256}"/>
    <cellStyle name="Millares 2 7 4 2" xfId="21339" xr:uid="{9C163D49-0DA0-4E55-94D4-B4C38B68EC92}"/>
    <cellStyle name="Millares 2 7 4 3" xfId="21340" xr:uid="{BF6F4413-40EF-4480-8790-79051FF98784}"/>
    <cellStyle name="Millares 2 7 4 4" xfId="21341" xr:uid="{E9806CC7-FFE5-4CC7-A9C6-4D1E8B27B28D}"/>
    <cellStyle name="Millares 2 7 4 5" xfId="21342" xr:uid="{BACF91B3-8F04-4783-8C22-0ED98DF0E18A}"/>
    <cellStyle name="Millares 2 7 4 6" xfId="21343" xr:uid="{83DB3F70-B774-43D1-98E5-875DA519B5C7}"/>
    <cellStyle name="Millares 2 7 4 7" xfId="21344" xr:uid="{9CE3EF02-19DE-4923-9502-0A95589AE92B}"/>
    <cellStyle name="Millares 2 7 4 8" xfId="21345" xr:uid="{E9EC8129-1823-44A3-B3F9-73A07C37B65D}"/>
    <cellStyle name="Millares 2 7 4 9" xfId="21346" xr:uid="{22E34407-7FE3-4A9F-9531-F49B01322D48}"/>
    <cellStyle name="Millares 2 7 4_Hoja1" xfId="21347" xr:uid="{A5939DDE-0A43-4ACB-9A5A-3962FD7FF54D}"/>
    <cellStyle name="Millares 2 7 5" xfId="21348" xr:uid="{B3FCFF62-4434-4793-9FC3-AB8C9BC72EDA}"/>
    <cellStyle name="Millares 2 7 5 10" xfId="21349" xr:uid="{98A01202-488E-4DAF-9CC0-44EDF2E15299}"/>
    <cellStyle name="Millares 2 7 5 11" xfId="21350" xr:uid="{ABC360FF-5685-4383-87CA-10A2C760CA18}"/>
    <cellStyle name="Millares 2 7 5 12" xfId="21351" xr:uid="{AEE45CA6-123A-440E-BACC-D2FFA203B5A2}"/>
    <cellStyle name="Millares 2 7 5 13" xfId="21352" xr:uid="{C4D027BB-2531-43CD-905A-FDD7523E6771}"/>
    <cellStyle name="Millares 2 7 5 14" xfId="21353" xr:uid="{BF0FC4F8-F900-4381-91C1-6AFD504B309E}"/>
    <cellStyle name="Millares 2 7 5 15" xfId="21354" xr:uid="{234B5123-A67A-472D-9597-81788BEAC2AE}"/>
    <cellStyle name="Millares 2 7 5 16" xfId="21355" xr:uid="{C77B9729-D28F-4785-B9EF-90E0AC13A069}"/>
    <cellStyle name="Millares 2 7 5 17" xfId="21356" xr:uid="{5811B529-E6D4-4E97-BA52-69BE79823EC6}"/>
    <cellStyle name="Millares 2 7 5 2" xfId="21357" xr:uid="{53A97603-BF25-4476-B022-1E07327167E2}"/>
    <cellStyle name="Millares 2 7 5 3" xfId="21358" xr:uid="{3B402F1E-AF02-4AEE-8688-FF1D6EA2ED07}"/>
    <cellStyle name="Millares 2 7 5 4" xfId="21359" xr:uid="{CEF89AD4-97CF-4BB2-B9AA-D8E89F7EC01B}"/>
    <cellStyle name="Millares 2 7 5 5" xfId="21360" xr:uid="{79A4DB85-BDF2-4BFD-8E55-7F9FE36EB8C0}"/>
    <cellStyle name="Millares 2 7 5 6" xfId="21361" xr:uid="{DD9047F3-2673-42E4-BBA9-224BB9CF2FAD}"/>
    <cellStyle name="Millares 2 7 5 7" xfId="21362" xr:uid="{B4F4CED2-0DD1-4BAE-86D0-605B307B5684}"/>
    <cellStyle name="Millares 2 7 5 8" xfId="21363" xr:uid="{122ADF75-2425-4612-BA95-CD1D2202A973}"/>
    <cellStyle name="Millares 2 7 5 9" xfId="21364" xr:uid="{7D0D7BDB-669C-4224-8641-A1DFD2EB3C44}"/>
    <cellStyle name="Millares 2 7 5_Hoja1" xfId="21365" xr:uid="{B5FE07C6-BB31-427B-93BA-8D2857EF0A5D}"/>
    <cellStyle name="Millares 2 7 6" xfId="21366" xr:uid="{1EFE6745-6C04-44C4-939B-4CAA81E1123B}"/>
    <cellStyle name="Millares 2 7 6 10" xfId="21367" xr:uid="{113D69D8-1A0C-439F-9F3B-F0536DFDFF5B}"/>
    <cellStyle name="Millares 2 7 6 11" xfId="21368" xr:uid="{2F4F7F9B-7C8E-4FF0-AA40-7153C42DBBF9}"/>
    <cellStyle name="Millares 2 7 6 12" xfId="21369" xr:uid="{C7D1E1EB-265D-4AAC-A051-CB36868FB35E}"/>
    <cellStyle name="Millares 2 7 6 13" xfId="21370" xr:uid="{C3209E19-8FC5-481A-9C85-278E5CAE05FC}"/>
    <cellStyle name="Millares 2 7 6 14" xfId="21371" xr:uid="{7B94A154-C3DA-4D4B-92BE-DE8F6FBC785C}"/>
    <cellStyle name="Millares 2 7 6 15" xfId="21372" xr:uid="{4946AE87-6830-4824-AB3A-0C319755D264}"/>
    <cellStyle name="Millares 2 7 6 16" xfId="21373" xr:uid="{1BB798C1-2317-4D85-B351-254682AF9136}"/>
    <cellStyle name="Millares 2 7 6 17" xfId="21374" xr:uid="{596A052F-425E-4B4B-A516-E911A3782457}"/>
    <cellStyle name="Millares 2 7 6 2" xfId="21375" xr:uid="{5291F0C6-899B-46FE-BD56-6330B0D3305D}"/>
    <cellStyle name="Millares 2 7 6 3" xfId="21376" xr:uid="{AC2C1F91-4534-4972-991B-7E7806651A4F}"/>
    <cellStyle name="Millares 2 7 6 4" xfId="21377" xr:uid="{3CD381BE-5281-460D-AAB7-189D9206A423}"/>
    <cellStyle name="Millares 2 7 6 5" xfId="21378" xr:uid="{8DBAE67E-7848-4454-B845-EA733D4ACD22}"/>
    <cellStyle name="Millares 2 7 6 6" xfId="21379" xr:uid="{E6BE9D83-4FB8-419F-AAA1-4A4413450139}"/>
    <cellStyle name="Millares 2 7 6 7" xfId="21380" xr:uid="{95B7A64E-A65E-4F0B-B2FE-9FDAC6A4B827}"/>
    <cellStyle name="Millares 2 7 6 8" xfId="21381" xr:uid="{3D3A44E5-83BD-4D16-AAA7-8BE53FA47347}"/>
    <cellStyle name="Millares 2 7 6 9" xfId="21382" xr:uid="{385699D1-B5A0-4E36-B463-E7A10527A0B6}"/>
    <cellStyle name="Millares 2 7 6_Hoja1" xfId="21383" xr:uid="{6B1DCB7A-4CC7-4FC6-A511-84502566E3D5}"/>
    <cellStyle name="Millares 2 7 7" xfId="21384" xr:uid="{7DB7D58E-3B16-4B9A-86EA-28E6497DF912}"/>
    <cellStyle name="Millares 2 7 7 10" xfId="21385" xr:uid="{AF489CCB-2A91-4F46-B5F5-A1AA549C7BC9}"/>
    <cellStyle name="Millares 2 7 7 11" xfId="21386" xr:uid="{325B8F4D-B816-4D83-8D05-EA1FE0389104}"/>
    <cellStyle name="Millares 2 7 7 12" xfId="21387" xr:uid="{1ADD9407-C958-4639-8CCD-9C75FBFE542B}"/>
    <cellStyle name="Millares 2 7 7 13" xfId="21388" xr:uid="{12560D8F-7093-4838-A5D1-302D738528D8}"/>
    <cellStyle name="Millares 2 7 7 14" xfId="21389" xr:uid="{84311C43-0052-4D40-AEC0-FD2F3D9899F9}"/>
    <cellStyle name="Millares 2 7 7 15" xfId="21390" xr:uid="{D20BB592-E82D-4FFE-A7A3-034E4B1ADF19}"/>
    <cellStyle name="Millares 2 7 7 16" xfId="21391" xr:uid="{4D1012D7-5D27-447E-B888-1CBDD59C4DCF}"/>
    <cellStyle name="Millares 2 7 7 17" xfId="21392" xr:uid="{C2DD3102-D7AE-4CE4-A288-830723482C63}"/>
    <cellStyle name="Millares 2 7 7 2" xfId="21393" xr:uid="{923281ED-2B48-4E3C-B04F-3CE4C7B406C3}"/>
    <cellStyle name="Millares 2 7 7 3" xfId="21394" xr:uid="{FC1A4F4D-C560-49D4-91A7-090488782386}"/>
    <cellStyle name="Millares 2 7 7 4" xfId="21395" xr:uid="{6B95E0B4-DC12-4CD0-97FC-4D49C113F1CF}"/>
    <cellStyle name="Millares 2 7 7 5" xfId="21396" xr:uid="{ACEAF52C-71C5-499D-9487-1D3761568AB4}"/>
    <cellStyle name="Millares 2 7 7 6" xfId="21397" xr:uid="{88511B12-BC0C-4902-9818-33C1736B3C1D}"/>
    <cellStyle name="Millares 2 7 7 7" xfId="21398" xr:uid="{844E40E6-65DC-42A5-AD1E-4F11899CAC60}"/>
    <cellStyle name="Millares 2 7 7 8" xfId="21399" xr:uid="{AF23FB59-4001-416E-931E-66CCE75A8FF7}"/>
    <cellStyle name="Millares 2 7 7 9" xfId="21400" xr:uid="{70C8239E-584B-44ED-90A1-A7324A1E16B4}"/>
    <cellStyle name="Millares 2 7 7_Hoja1" xfId="21401" xr:uid="{33072C63-E83E-425C-9CC2-76ABDF841429}"/>
    <cellStyle name="Millares 2 7 8" xfId="21402" xr:uid="{C5E3C9D6-CDB5-4609-BFCD-35DDA0468C31}"/>
    <cellStyle name="Millares 2 7 8 10" xfId="21403" xr:uid="{AC1B2238-BE6C-4B98-ACEE-93F15C81D578}"/>
    <cellStyle name="Millares 2 7 8 11" xfId="21404" xr:uid="{2CB88735-843C-4F13-91C0-411744DEA9AB}"/>
    <cellStyle name="Millares 2 7 8 12" xfId="21405" xr:uid="{EC2080FD-E8D1-4EA3-A4D4-52364D346484}"/>
    <cellStyle name="Millares 2 7 8 13" xfId="21406" xr:uid="{1F0FA3B7-1644-453D-B478-74312A5E4839}"/>
    <cellStyle name="Millares 2 7 8 14" xfId="21407" xr:uid="{401273DA-A000-4532-9AB4-E15BA89920C6}"/>
    <cellStyle name="Millares 2 7 8 15" xfId="21408" xr:uid="{09A27C80-E1D2-404F-AF7E-69146E3801DC}"/>
    <cellStyle name="Millares 2 7 8 16" xfId="21409" xr:uid="{28BE340E-F0C6-4252-939F-BAABCA35A19A}"/>
    <cellStyle name="Millares 2 7 8 17" xfId="21410" xr:uid="{CE22AE95-7D3E-402B-87F2-3DED401C3D45}"/>
    <cellStyle name="Millares 2 7 8 2" xfId="21411" xr:uid="{E8751CBB-899E-4FBC-9566-1E5C045DA321}"/>
    <cellStyle name="Millares 2 7 8 3" xfId="21412" xr:uid="{CE4B34C1-E077-4419-9360-A6D484423574}"/>
    <cellStyle name="Millares 2 7 8 4" xfId="21413" xr:uid="{98B1B52C-C065-4FAE-9677-74C8E824CA1B}"/>
    <cellStyle name="Millares 2 7 8 5" xfId="21414" xr:uid="{F10BB55D-2CF3-4BC4-9DC4-3F674998F78D}"/>
    <cellStyle name="Millares 2 7 8 6" xfId="21415" xr:uid="{8EC24681-FAAA-4C6F-A68B-49E340D0A48C}"/>
    <cellStyle name="Millares 2 7 8 7" xfId="21416" xr:uid="{A23E66C4-30A6-4AEB-8655-44E1406664B2}"/>
    <cellStyle name="Millares 2 7 8 8" xfId="21417" xr:uid="{21E7BE42-C58F-4795-9D99-D8C201A3B878}"/>
    <cellStyle name="Millares 2 7 8 9" xfId="21418" xr:uid="{7576FDDF-0DB8-4B97-9FCE-7CD8EFACF2B1}"/>
    <cellStyle name="Millares 2 7 8_Hoja1" xfId="21419" xr:uid="{3789B69F-87BB-4E53-BECF-716D669390A2}"/>
    <cellStyle name="Millares 2 7 9" xfId="21420" xr:uid="{D54EB366-A4A3-4BB0-928B-AFC1C806EF92}"/>
    <cellStyle name="Millares 2 7 9 2" xfId="21421" xr:uid="{EA286905-750F-4317-93C8-6B8ABEF9FB21}"/>
    <cellStyle name="Millares 2 7 9_Hoja1" xfId="21422" xr:uid="{FC5F96EE-EB8B-498E-890C-61C827F029AA}"/>
    <cellStyle name="Millares 2 7_Hoja1" xfId="21423" xr:uid="{9707B5EF-CB27-448D-AFAA-8C564D2C3004}"/>
    <cellStyle name="Millares 2 70" xfId="21424" xr:uid="{8C614410-A0BD-4526-887F-610E22DE6D3C}"/>
    <cellStyle name="Millares 2 71" xfId="21425" xr:uid="{9174FF4B-4C76-44EB-902D-DB9DBA2B2683}"/>
    <cellStyle name="Millares 2 72" xfId="21426" xr:uid="{4C781E55-4ACF-4457-AE19-B8D21D76884F}"/>
    <cellStyle name="Millares 2 73" xfId="21427" xr:uid="{E5423EEB-E3D6-4180-B072-7FED8715A5B6}"/>
    <cellStyle name="Millares 2 74" xfId="21428" xr:uid="{FB14458E-B185-4D53-8F7F-B4331415DF9B}"/>
    <cellStyle name="Millares 2 75" xfId="21429" xr:uid="{EDB85219-4B8E-4CB5-823E-F5B9E476D5F9}"/>
    <cellStyle name="Millares 2 76" xfId="21430" xr:uid="{1965131B-34A0-4B8A-8154-D110C43EFDC0}"/>
    <cellStyle name="Millares 2 77" xfId="21431" xr:uid="{21AC5AB2-F769-41CC-BC7C-50391CD3074E}"/>
    <cellStyle name="Millares 2 78" xfId="21432" xr:uid="{9F4E9F44-745C-4005-AA51-D742565FEB61}"/>
    <cellStyle name="Millares 2 79" xfId="21433" xr:uid="{F20E4221-2542-4A26-9875-1E79D5FD0A79}"/>
    <cellStyle name="Millares 2 8" xfId="1640" xr:uid="{279ED727-0084-453D-A856-1638B1AB6732}"/>
    <cellStyle name="Millares 2 8 10" xfId="21434" xr:uid="{B7B32028-19D5-427A-8050-7D5BAF926B6E}"/>
    <cellStyle name="Millares 2 8 11" xfId="21435" xr:uid="{A7BEAC8D-25A6-43BB-9A17-31F4E122C01C}"/>
    <cellStyle name="Millares 2 8 12" xfId="21436" xr:uid="{47070E52-DB49-4271-ADD7-C891F992A55C}"/>
    <cellStyle name="Millares 2 8 13" xfId="21437" xr:uid="{6D6F3376-3B72-4C27-8B00-0AF9E52A8621}"/>
    <cellStyle name="Millares 2 8 14" xfId="21438" xr:uid="{2BD1861C-7414-45FA-A57A-00C9C825CA25}"/>
    <cellStyle name="Millares 2 8 15" xfId="21439" xr:uid="{4482D6D8-212F-4F3D-B26F-B768AEA9C844}"/>
    <cellStyle name="Millares 2 8 16" xfId="21440" xr:uid="{34BE93D1-36E9-450B-8AC0-A37C2A0FC379}"/>
    <cellStyle name="Millares 2 8 17" xfId="21441" xr:uid="{5DCD64C6-9F11-48AA-B654-F4F386E694E8}"/>
    <cellStyle name="Millares 2 8 18" xfId="21442" xr:uid="{552EA997-7CF8-4B4A-AE33-1C76D2E91844}"/>
    <cellStyle name="Millares 2 8 19" xfId="21443" xr:uid="{C27A0F76-14F6-424E-80E8-3062FC14B32B}"/>
    <cellStyle name="Millares 2 8 2" xfId="21444" xr:uid="{70035A42-121D-42AD-B3A0-CA4B24439CD4}"/>
    <cellStyle name="Millares 2 8 2 10" xfId="21445" xr:uid="{A88B38E4-DD7B-455B-97A4-406CD010A405}"/>
    <cellStyle name="Millares 2 8 2 11" xfId="21446" xr:uid="{471EF8DA-72DF-44E8-80CF-81A7C5084AEE}"/>
    <cellStyle name="Millares 2 8 2 12" xfId="21447" xr:uid="{D40051E5-3271-486A-AAB9-C0140E56F8F0}"/>
    <cellStyle name="Millares 2 8 2 13" xfId="21448" xr:uid="{312A24B6-B432-4037-AA69-1B710B00756B}"/>
    <cellStyle name="Millares 2 8 2 14" xfId="21449" xr:uid="{56B44B2C-DC65-4ACE-A30A-CB721E3B03CF}"/>
    <cellStyle name="Millares 2 8 2 15" xfId="21450" xr:uid="{3FE09F9B-CEA6-43A5-9421-18FC7D43A6D7}"/>
    <cellStyle name="Millares 2 8 2 16" xfId="53368" xr:uid="{9052423B-8AC5-4672-B419-2B66C7725208}"/>
    <cellStyle name="Millares 2 8 2 2" xfId="21451" xr:uid="{4D3F4B97-4797-4363-944F-DAAF8F4D03DE}"/>
    <cellStyle name="Millares 2 8 2 3" xfId="21452" xr:uid="{E5A0DC3F-76F4-438E-ACB1-D308D069E6CC}"/>
    <cellStyle name="Millares 2 8 2 4" xfId="21453" xr:uid="{F58D54D7-97D0-45BA-B31E-222535B29C9B}"/>
    <cellStyle name="Millares 2 8 2 5" xfId="21454" xr:uid="{E50B7D42-1D6B-4D37-8C49-6F2A3B7E7D67}"/>
    <cellStyle name="Millares 2 8 2 6" xfId="21455" xr:uid="{2A96D87F-802C-4520-9476-81F68D5E8181}"/>
    <cellStyle name="Millares 2 8 2 7" xfId="21456" xr:uid="{6F3F28BE-7334-4102-8785-564A6E21CC43}"/>
    <cellStyle name="Millares 2 8 2 8" xfId="21457" xr:uid="{A8EE5EF7-BBD3-470A-8C73-207629DBBB20}"/>
    <cellStyle name="Millares 2 8 2 9" xfId="21458" xr:uid="{2D8895BB-2A3E-4B84-8FDE-8189D034D6A8}"/>
    <cellStyle name="Millares 2 8 2_Hoja1" xfId="21459" xr:uid="{6394734F-BA8F-460B-A624-A9443B2C8BDF}"/>
    <cellStyle name="Millares 2 8 20" xfId="21460" xr:uid="{466416FC-2ADA-431D-B007-89E5E7A66B40}"/>
    <cellStyle name="Millares 2 8 21" xfId="21461" xr:uid="{C44A830D-F4BA-483A-9736-27AE14A9CD32}"/>
    <cellStyle name="Millares 2 8 22" xfId="21462" xr:uid="{EF1FC38C-5366-4889-A14E-18ACD7D36D1A}"/>
    <cellStyle name="Millares 2 8 23" xfId="21463" xr:uid="{5152D678-60C4-4245-AA21-1B0E24E2140F}"/>
    <cellStyle name="Millares 2 8 24" xfId="21464" xr:uid="{01E9CBF4-9B47-4B7B-AF8F-F212ABC03E0E}"/>
    <cellStyle name="Millares 2 8 25" xfId="21465" xr:uid="{095009C1-679D-4FA3-9684-14BC633B4653}"/>
    <cellStyle name="Millares 2 8 26" xfId="21466" xr:uid="{BDF218F7-C87D-4955-8C9F-57CE22F2A511}"/>
    <cellStyle name="Millares 2 8 27" xfId="21467" xr:uid="{6004C041-B135-43C0-AFAA-DD84292417B0}"/>
    <cellStyle name="Millares 2 8 28" xfId="21468" xr:uid="{34EDE07B-F407-408B-83FA-D03BDFD0F083}"/>
    <cellStyle name="Millares 2 8 29" xfId="21469" xr:uid="{97F3BDC4-2AE9-4EE8-AF3D-0F85148880F2}"/>
    <cellStyle name="Millares 2 8 3" xfId="21470" xr:uid="{C345FC19-9177-4336-BD59-A22E593DD562}"/>
    <cellStyle name="Millares 2 8 3 10" xfId="21471" xr:uid="{4C951446-992D-4289-BBA5-0B8E463FEB22}"/>
    <cellStyle name="Millares 2 8 3 11" xfId="21472" xr:uid="{5843D6B6-2AA0-4F03-A13B-1931687F912B}"/>
    <cellStyle name="Millares 2 8 3 12" xfId="21473" xr:uid="{01C66452-518F-47CF-AF50-B0BFAEC9A5D1}"/>
    <cellStyle name="Millares 2 8 3 13" xfId="21474" xr:uid="{25E1EFF8-6530-470F-B7B4-A51253034690}"/>
    <cellStyle name="Millares 2 8 3 14" xfId="21475" xr:uid="{7ECCC6B1-42D4-4980-BB09-89D643B064F6}"/>
    <cellStyle name="Millares 2 8 3 15" xfId="21476" xr:uid="{A8184A5B-7928-439B-A3D2-054370609DFC}"/>
    <cellStyle name="Millares 2 8 3 16" xfId="21477" xr:uid="{29275B83-5F4D-49CE-8A1F-2D2A5DDE1C9A}"/>
    <cellStyle name="Millares 2 8 3 17" xfId="21478" xr:uid="{A66ACB7C-1A65-43C7-B5C6-97F548B267A2}"/>
    <cellStyle name="Millares 2 8 3 2" xfId="21479" xr:uid="{A3941F3D-56E3-4393-9552-5AC4826F851D}"/>
    <cellStyle name="Millares 2 8 3 3" xfId="21480" xr:uid="{4BDEF947-798D-4720-AA97-6A1B2CD1ED40}"/>
    <cellStyle name="Millares 2 8 3 4" xfId="21481" xr:uid="{38D49C27-8B07-41E7-A482-1ED83F3F096F}"/>
    <cellStyle name="Millares 2 8 3 5" xfId="21482" xr:uid="{B0313EF8-B2B9-4F11-A248-299D71C90435}"/>
    <cellStyle name="Millares 2 8 3 6" xfId="21483" xr:uid="{3C37A81F-3E55-400F-BDD4-9A353B378DB7}"/>
    <cellStyle name="Millares 2 8 3 7" xfId="21484" xr:uid="{3CD0EE55-5F21-46B9-92BE-8A576F4CF7F3}"/>
    <cellStyle name="Millares 2 8 3 8" xfId="21485" xr:uid="{0CBB9103-73BD-4C21-A74F-06FB7C9FE453}"/>
    <cellStyle name="Millares 2 8 3 9" xfId="21486" xr:uid="{B65A675F-44C6-4F3A-8F27-C7702003A834}"/>
    <cellStyle name="Millares 2 8 3_Hoja1" xfId="21487" xr:uid="{DE99D718-C096-41EC-931F-B353425520E9}"/>
    <cellStyle name="Millares 2 8 30" xfId="21488" xr:uid="{EAADECFB-A7B2-43B6-A3AC-7E668BDF529B}"/>
    <cellStyle name="Millares 2 8 31" xfId="21489" xr:uid="{51050521-4C48-44D1-A784-2F1C197C59E9}"/>
    <cellStyle name="Millares 2 8 32" xfId="21490" xr:uid="{944A84EC-B9DE-482D-82E1-8C51870CBD8C}"/>
    <cellStyle name="Millares 2 8 33" xfId="48908" xr:uid="{3E37695B-D760-4AC0-BFC6-D31260692A3F}"/>
    <cellStyle name="Millares 2 8 34" xfId="49052" xr:uid="{878E2FAD-64B9-400E-9171-E88F3CBF41EE}"/>
    <cellStyle name="Millares 2 8 4" xfId="21491" xr:uid="{1873E785-489B-47CB-B27A-7877651EDCC2}"/>
    <cellStyle name="Millares 2 8 4 10" xfId="21492" xr:uid="{FE17E5F0-3497-41EF-B355-FF1AC239263B}"/>
    <cellStyle name="Millares 2 8 4 11" xfId="21493" xr:uid="{0B0B13B1-5B44-417B-BD81-BDC55C3C6D2C}"/>
    <cellStyle name="Millares 2 8 4 12" xfId="21494" xr:uid="{12D5FCDD-C4B8-44C0-9AD2-858D9E4BBB3F}"/>
    <cellStyle name="Millares 2 8 4 13" xfId="21495" xr:uid="{D01687FA-8911-4CD3-8C68-D30008AB893F}"/>
    <cellStyle name="Millares 2 8 4 14" xfId="21496" xr:uid="{37142A5C-FA0B-466C-A8FB-DDBF5D1798CC}"/>
    <cellStyle name="Millares 2 8 4 15" xfId="21497" xr:uid="{81B83418-EFF1-4106-8E79-1DC5CEEE4EBF}"/>
    <cellStyle name="Millares 2 8 4 16" xfId="21498" xr:uid="{560575D1-9A8B-4391-800C-711BC41AAD93}"/>
    <cellStyle name="Millares 2 8 4 17" xfId="21499" xr:uid="{00FC2056-2A34-4B04-B80F-150D3E762E96}"/>
    <cellStyle name="Millares 2 8 4 2" xfId="21500" xr:uid="{B5FC9D14-8326-4008-8301-CDD9CB43330C}"/>
    <cellStyle name="Millares 2 8 4 3" xfId="21501" xr:uid="{BE958E70-0C67-41DB-8010-257784E6A915}"/>
    <cellStyle name="Millares 2 8 4 4" xfId="21502" xr:uid="{259BAA1C-57D3-483A-A553-B8466A31CE16}"/>
    <cellStyle name="Millares 2 8 4 5" xfId="21503" xr:uid="{8DBBD541-EEEC-4777-B6AB-C4B0BD2669C0}"/>
    <cellStyle name="Millares 2 8 4 6" xfId="21504" xr:uid="{DAF6A209-8070-43D8-A21C-F27B041D2917}"/>
    <cellStyle name="Millares 2 8 4 7" xfId="21505" xr:uid="{A7F57ABB-9D5F-47D8-BBC8-8263192B4D92}"/>
    <cellStyle name="Millares 2 8 4 8" xfId="21506" xr:uid="{33074DCF-2FE1-4B41-9C0F-122F1BCEAD16}"/>
    <cellStyle name="Millares 2 8 4 9" xfId="21507" xr:uid="{77812E57-1419-4191-96B2-09625507233A}"/>
    <cellStyle name="Millares 2 8 4_Hoja1" xfId="21508" xr:uid="{AC47C2B4-F80A-4CEF-B692-A74722051875}"/>
    <cellStyle name="Millares 2 8 5" xfId="21509" xr:uid="{863167A6-E359-49DC-975A-4CAB7162A3D1}"/>
    <cellStyle name="Millares 2 8 5 10" xfId="21510" xr:uid="{AB7F637C-63C8-4CBF-B4D9-14B4B8F2D3EA}"/>
    <cellStyle name="Millares 2 8 5 11" xfId="21511" xr:uid="{7970281C-5DBD-4A2F-AE9B-84ABE128688B}"/>
    <cellStyle name="Millares 2 8 5 12" xfId="21512" xr:uid="{37B688B4-0BEC-431C-8B4B-8DCC5DEBFA2B}"/>
    <cellStyle name="Millares 2 8 5 13" xfId="21513" xr:uid="{AF0526FA-B2B0-4739-AD03-642D0D4AA6C9}"/>
    <cellStyle name="Millares 2 8 5 14" xfId="21514" xr:uid="{AAAAFC7F-3A27-4080-AF31-2D312717D740}"/>
    <cellStyle name="Millares 2 8 5 15" xfId="21515" xr:uid="{C442135F-6C8C-4CC3-AAA2-6B3F13239B55}"/>
    <cellStyle name="Millares 2 8 5 16" xfId="21516" xr:uid="{80589FF6-C663-4A84-B468-D788C4381F75}"/>
    <cellStyle name="Millares 2 8 5 17" xfId="21517" xr:uid="{CEFB3169-5C1B-4593-9121-13A8B0DDD253}"/>
    <cellStyle name="Millares 2 8 5 2" xfId="21518" xr:uid="{F8F6F849-56E2-4B5C-A174-02F1DF2A0205}"/>
    <cellStyle name="Millares 2 8 5 3" xfId="21519" xr:uid="{5A6AC082-4C4F-45C1-BAF0-BB18BCD7CAD7}"/>
    <cellStyle name="Millares 2 8 5 4" xfId="21520" xr:uid="{52CD25E3-2182-4642-9E45-94025064D354}"/>
    <cellStyle name="Millares 2 8 5 5" xfId="21521" xr:uid="{A6292771-2090-483A-B882-9E5DE9C7B945}"/>
    <cellStyle name="Millares 2 8 5 6" xfId="21522" xr:uid="{AA7E69C3-9FCA-46B8-992A-E5EFB7EC8A0C}"/>
    <cellStyle name="Millares 2 8 5 7" xfId="21523" xr:uid="{01AA9956-DC35-4F11-80BA-99A08601C7B5}"/>
    <cellStyle name="Millares 2 8 5 8" xfId="21524" xr:uid="{2E193D28-C482-4EB1-8A57-961F1A1FBFB7}"/>
    <cellStyle name="Millares 2 8 5 9" xfId="21525" xr:uid="{65E0B284-876F-4955-9D05-1FEC75262F7D}"/>
    <cellStyle name="Millares 2 8 5_Hoja1" xfId="21526" xr:uid="{C34B179A-FA83-4FE2-A948-47629D3F9E7E}"/>
    <cellStyle name="Millares 2 8 6" xfId="21527" xr:uid="{C78C3BEF-6EEF-45F4-B101-B56E0482E5F0}"/>
    <cellStyle name="Millares 2 8 6 10" xfId="21528" xr:uid="{F1A4E774-74CF-4C64-8CA2-9C838BFBFDCF}"/>
    <cellStyle name="Millares 2 8 6 11" xfId="21529" xr:uid="{35745168-0BAB-4C98-9565-17ABB6C2207B}"/>
    <cellStyle name="Millares 2 8 6 12" xfId="21530" xr:uid="{0D001D3F-7387-444B-B43B-FD8AAAB3E272}"/>
    <cellStyle name="Millares 2 8 6 13" xfId="21531" xr:uid="{8DFC7668-92EF-4260-928D-F4C6B5BA4DCF}"/>
    <cellStyle name="Millares 2 8 6 14" xfId="21532" xr:uid="{0B5FCA89-076D-412B-9099-0EAAB38CC5A1}"/>
    <cellStyle name="Millares 2 8 6 15" xfId="21533" xr:uid="{7F5A1804-9025-4006-BB5A-1255CA9E9BB2}"/>
    <cellStyle name="Millares 2 8 6 16" xfId="21534" xr:uid="{8AD95A64-0DDF-4EBF-9081-5895B2C91CD2}"/>
    <cellStyle name="Millares 2 8 6 17" xfId="21535" xr:uid="{DC37AE61-3A45-43A6-8B78-A4930FF5CB7B}"/>
    <cellStyle name="Millares 2 8 6 2" xfId="21536" xr:uid="{A31BD5EA-2113-4D9B-84ED-E8EF74FB72AC}"/>
    <cellStyle name="Millares 2 8 6 3" xfId="21537" xr:uid="{BC68CFF0-5118-4176-94AC-4E24CCFCBFD7}"/>
    <cellStyle name="Millares 2 8 6 4" xfId="21538" xr:uid="{908828CC-8408-4B8C-B6BC-F16DF55B1650}"/>
    <cellStyle name="Millares 2 8 6 5" xfId="21539" xr:uid="{740D736F-476E-4CF7-A3DD-7804E712DFCD}"/>
    <cellStyle name="Millares 2 8 6 6" xfId="21540" xr:uid="{D7EF7D05-B9D4-494E-B793-EEE503D50A0C}"/>
    <cellStyle name="Millares 2 8 6 7" xfId="21541" xr:uid="{879C1444-BEA9-479B-BDD4-F470FF3C0A8B}"/>
    <cellStyle name="Millares 2 8 6 8" xfId="21542" xr:uid="{2F8567DF-A924-4970-AF8C-9D4C9B987215}"/>
    <cellStyle name="Millares 2 8 6 9" xfId="21543" xr:uid="{FE3D971F-3D44-4C62-9868-031A717C54F8}"/>
    <cellStyle name="Millares 2 8 6_Hoja1" xfId="21544" xr:uid="{98429602-744C-4551-A67A-C9136290ED8E}"/>
    <cellStyle name="Millares 2 8 7" xfId="21545" xr:uid="{0F0D1414-9306-4B4D-869C-BB7801737A7B}"/>
    <cellStyle name="Millares 2 8 7 10" xfId="21546" xr:uid="{71FEC1D9-4F42-4960-B4C5-1508E88E88A1}"/>
    <cellStyle name="Millares 2 8 7 11" xfId="21547" xr:uid="{242A7A79-3A1A-44E9-9249-5546E3CD9024}"/>
    <cellStyle name="Millares 2 8 7 12" xfId="21548" xr:uid="{A98FB18E-D81D-4462-B49C-C6A51007D6BB}"/>
    <cellStyle name="Millares 2 8 7 13" xfId="21549" xr:uid="{CF6183A4-A096-467E-A61F-43B1689E645F}"/>
    <cellStyle name="Millares 2 8 7 14" xfId="21550" xr:uid="{D6C34F35-2907-4D2C-81D1-507CFD9F6299}"/>
    <cellStyle name="Millares 2 8 7 15" xfId="21551" xr:uid="{8D03443E-FB55-47D7-8B12-4848EA18A864}"/>
    <cellStyle name="Millares 2 8 7 16" xfId="21552" xr:uid="{9D33EBA6-EC70-4BE6-9A48-8F14C0733CC4}"/>
    <cellStyle name="Millares 2 8 7 17" xfId="21553" xr:uid="{42023379-9BFE-4979-8BE2-E3F383E3678E}"/>
    <cellStyle name="Millares 2 8 7 2" xfId="21554" xr:uid="{30617B91-CC8D-439A-AD97-5F7CAE5996FD}"/>
    <cellStyle name="Millares 2 8 7 3" xfId="21555" xr:uid="{2BC8FFC2-78D8-4F3E-BA54-DD431FCE0384}"/>
    <cellStyle name="Millares 2 8 7 4" xfId="21556" xr:uid="{3B3D415F-A120-44B8-8C41-ADCBA604D4C1}"/>
    <cellStyle name="Millares 2 8 7 5" xfId="21557" xr:uid="{9EC067E3-5FED-4C9E-9F31-6B1AC5E8DF14}"/>
    <cellStyle name="Millares 2 8 7 6" xfId="21558" xr:uid="{390F8502-0DB3-45E3-9ED4-28124125F511}"/>
    <cellStyle name="Millares 2 8 7 7" xfId="21559" xr:uid="{80CF96DD-7EEF-4C71-AEA3-F8F20CDA2E4E}"/>
    <cellStyle name="Millares 2 8 7 8" xfId="21560" xr:uid="{6BFA8A3C-C002-4BE3-86B5-5816D8B2F5A7}"/>
    <cellStyle name="Millares 2 8 7 9" xfId="21561" xr:uid="{61265B72-CB3C-47C8-ABAC-CEC01AB233CA}"/>
    <cellStyle name="Millares 2 8 7_Hoja1" xfId="21562" xr:uid="{78077112-B306-4F34-8731-38653E104145}"/>
    <cellStyle name="Millares 2 8 8" xfId="21563" xr:uid="{C7F71563-A8F2-43D1-ACEF-EB9495FE63E1}"/>
    <cellStyle name="Millares 2 8 8 10" xfId="21564" xr:uid="{37080DBD-211E-4A19-8563-01EBBA12F99A}"/>
    <cellStyle name="Millares 2 8 8 11" xfId="21565" xr:uid="{A1113D79-865D-4B22-9F3F-522DD77892B3}"/>
    <cellStyle name="Millares 2 8 8 12" xfId="21566" xr:uid="{76AF70B1-41BD-4D81-9CAF-01270AD2CBB5}"/>
    <cellStyle name="Millares 2 8 8 13" xfId="21567" xr:uid="{53C9FDF6-B988-40E7-B6FC-6B7A299569F0}"/>
    <cellStyle name="Millares 2 8 8 14" xfId="21568" xr:uid="{7FBC6246-60C8-4BFF-8679-B65037791C05}"/>
    <cellStyle name="Millares 2 8 8 15" xfId="21569" xr:uid="{FFBC7110-38B9-4FA2-90CA-F6978185F2DC}"/>
    <cellStyle name="Millares 2 8 8 16" xfId="21570" xr:uid="{39328BE0-EB94-464F-9081-08AFF9B75F7E}"/>
    <cellStyle name="Millares 2 8 8 17" xfId="21571" xr:uid="{EA1B815D-3D2E-4FAF-A6DA-03F22DB42FEB}"/>
    <cellStyle name="Millares 2 8 8 2" xfId="21572" xr:uid="{DB00E077-08F8-40BB-B1F4-EADC20C46D81}"/>
    <cellStyle name="Millares 2 8 8 3" xfId="21573" xr:uid="{1589B06D-7CF7-4195-B301-FE3A326B6028}"/>
    <cellStyle name="Millares 2 8 8 4" xfId="21574" xr:uid="{B02D1C1F-8BD9-48EF-A18A-43FFA6692DFD}"/>
    <cellStyle name="Millares 2 8 8 5" xfId="21575" xr:uid="{5AF8443A-F258-4C30-991A-ADD999D54EEC}"/>
    <cellStyle name="Millares 2 8 8 6" xfId="21576" xr:uid="{883A4B39-6559-4775-8AE2-7B734911E559}"/>
    <cellStyle name="Millares 2 8 8 7" xfId="21577" xr:uid="{ABE93A64-43E2-45B5-B027-7989C797B44C}"/>
    <cellStyle name="Millares 2 8 8 8" xfId="21578" xr:uid="{E5D278A1-E2C0-4A77-A5D2-21E6053D24B3}"/>
    <cellStyle name="Millares 2 8 8 9" xfId="21579" xr:uid="{E344C583-5842-4FD7-B47C-623EC425C980}"/>
    <cellStyle name="Millares 2 8 8_Hoja1" xfId="21580" xr:uid="{9870DE0A-CC2E-45B6-BF64-DB1419BED535}"/>
    <cellStyle name="Millares 2 8 9" xfId="21581" xr:uid="{2716CAF0-4B6A-41C6-A7DE-AE05C77961B9}"/>
    <cellStyle name="Millares 2 8 9 2" xfId="21582" xr:uid="{8A0D152A-CBDD-4F70-8A59-95A5DEB7D033}"/>
    <cellStyle name="Millares 2 8 9_Hoja1" xfId="21583" xr:uid="{75CF44AA-5EA2-4445-91D0-F0DF1C66C141}"/>
    <cellStyle name="Millares 2 8_Hoja1" xfId="21584" xr:uid="{EC667B9E-98AF-46ED-9B7B-61DCC414F077}"/>
    <cellStyle name="Millares 2 80" xfId="21585" xr:uid="{9E6B3219-E9DD-4116-B572-E93255C16EF0}"/>
    <cellStyle name="Millares 2 81" xfId="21586" xr:uid="{7A05C59A-B467-4D26-BAB1-9A527B9D3240}"/>
    <cellStyle name="Millares 2 82" xfId="21587" xr:uid="{85735D8B-A92D-41B6-8A10-A0984228667D}"/>
    <cellStyle name="Millares 2 83" xfId="21588" xr:uid="{E83D9324-063B-4E14-B28B-A595D4719A14}"/>
    <cellStyle name="Millares 2 84" xfId="21589" xr:uid="{BBF9D999-9E55-41DF-A305-5CADE9378AE6}"/>
    <cellStyle name="Millares 2 84 2" xfId="21590" xr:uid="{DA5CB634-961C-423F-8FAF-2F0001F775A8}"/>
    <cellStyle name="Millares 2 84 3" xfId="21591" xr:uid="{A3289808-3192-475A-8408-1052370D31F2}"/>
    <cellStyle name="Millares 2 84 4" xfId="21592" xr:uid="{91620C9E-390B-4D28-A980-DBC90E90AFE9}"/>
    <cellStyle name="Millares 2 84 5" xfId="21593" xr:uid="{B10C4F11-D51E-4912-ADD1-AF6F9405804A}"/>
    <cellStyle name="Millares 2 84 6" xfId="21594" xr:uid="{C9A30F11-DC43-4216-AD89-5D79F2AF1817}"/>
    <cellStyle name="Millares 2 84 7" xfId="21595" xr:uid="{E3E301CC-C5E0-41EB-801A-A11C12F17FA7}"/>
    <cellStyle name="Millares 2 84 8" xfId="21596" xr:uid="{8751515D-582D-4EFB-83D9-91438AC049B2}"/>
    <cellStyle name="Millares 2 84_Hoja1" xfId="21597" xr:uid="{86B51ED0-5B79-4CA7-BCB6-59DBEE3F1A53}"/>
    <cellStyle name="Millares 2 85" xfId="21598" xr:uid="{4EA8C148-62C0-493E-BA26-E672A0DB85A7}"/>
    <cellStyle name="Millares 2 86" xfId="21599" xr:uid="{A987C938-2559-4ECC-A0C2-7C8F05059141}"/>
    <cellStyle name="Millares 2 87" xfId="21600" xr:uid="{5BAB8EFE-0118-478E-B99B-0D9D3559E6CA}"/>
    <cellStyle name="Millares 2 88" xfId="21601" xr:uid="{6FB90769-6E1B-4134-82A9-087F3A04568B}"/>
    <cellStyle name="Millares 2 89" xfId="21602" xr:uid="{26DC8592-AF3E-467D-8415-482498BBFA50}"/>
    <cellStyle name="Millares 2 9" xfId="1641" xr:uid="{86A7DDCE-2BBE-43F4-8FAF-29ED631F991F}"/>
    <cellStyle name="Millares 2 9 10" xfId="21603" xr:uid="{ABD22081-4C49-46D8-BEA1-891795E268F4}"/>
    <cellStyle name="Millares 2 9 11" xfId="21604" xr:uid="{6EFFA2D6-5730-4896-959F-C7C653EC6C05}"/>
    <cellStyle name="Millares 2 9 12" xfId="21605" xr:uid="{58674D5B-71C7-4866-8BCC-14E9914CFE43}"/>
    <cellStyle name="Millares 2 9 13" xfId="21606" xr:uid="{CBA7479D-F25F-450E-87E4-B218A73549C3}"/>
    <cellStyle name="Millares 2 9 14" xfId="21607" xr:uid="{FC026BC6-271E-42EE-97EB-343B6B4C121A}"/>
    <cellStyle name="Millares 2 9 15" xfId="21608" xr:uid="{802383A3-3442-4083-8FE3-8228B389554F}"/>
    <cellStyle name="Millares 2 9 16" xfId="21609" xr:uid="{7F20FA13-35FB-4D44-B000-B931C430C71C}"/>
    <cellStyle name="Millares 2 9 17" xfId="21610" xr:uid="{D39D6F56-BD67-4BDE-8282-56110A4946C0}"/>
    <cellStyle name="Millares 2 9 18" xfId="21611" xr:uid="{CCDE3BCC-1429-411B-B0EF-C1EFD86D4665}"/>
    <cellStyle name="Millares 2 9 19" xfId="21612" xr:uid="{D9093821-82D6-4FE3-9250-1670513D3F4B}"/>
    <cellStyle name="Millares 2 9 2" xfId="21613" xr:uid="{84CDA05D-F010-4EEF-AC09-3B9A947A8356}"/>
    <cellStyle name="Millares 2 9 2 10" xfId="21614" xr:uid="{A9B4A47A-4BFA-472E-A34A-107C10B8519D}"/>
    <cellStyle name="Millares 2 9 2 11" xfId="21615" xr:uid="{2FC512A4-D84D-4F2C-8457-160C65E51C21}"/>
    <cellStyle name="Millares 2 9 2 12" xfId="21616" xr:uid="{775942B9-11B4-4EE4-9F79-5622A0817B37}"/>
    <cellStyle name="Millares 2 9 2 13" xfId="21617" xr:uid="{0E0D19DB-39FF-4120-AE93-6361213F2FA9}"/>
    <cellStyle name="Millares 2 9 2 14" xfId="21618" xr:uid="{B4E2F437-DAD5-4AF9-B0E7-3F74FC30B44F}"/>
    <cellStyle name="Millares 2 9 2 15" xfId="21619" xr:uid="{1CAB8996-8BCB-4CDB-AAB7-5272DD76B777}"/>
    <cellStyle name="Millares 2 9 2 2" xfId="21620" xr:uid="{980050A7-E66D-4E8D-8459-C4ED533EB08F}"/>
    <cellStyle name="Millares 2 9 2 3" xfId="21621" xr:uid="{1D12CDD8-E61A-4851-9AA1-B4B624CC1C86}"/>
    <cellStyle name="Millares 2 9 2 4" xfId="21622" xr:uid="{D98308A6-1070-41AC-A48C-E2581FF16117}"/>
    <cellStyle name="Millares 2 9 2 5" xfId="21623" xr:uid="{A024444B-2499-425C-8317-9DDC2A09A074}"/>
    <cellStyle name="Millares 2 9 2 6" xfId="21624" xr:uid="{8263664F-7DCB-4D0C-8BF3-3764F84F64A5}"/>
    <cellStyle name="Millares 2 9 2 7" xfId="21625" xr:uid="{1E1997AF-3E1C-4B68-B475-CC0BBE665DCC}"/>
    <cellStyle name="Millares 2 9 2 8" xfId="21626" xr:uid="{A7C94FCF-266B-4FB8-B238-2F19AE236719}"/>
    <cellStyle name="Millares 2 9 2 9" xfId="21627" xr:uid="{8D723367-F4BA-429D-8B12-3E20742772C3}"/>
    <cellStyle name="Millares 2 9 2_Hoja1" xfId="21628" xr:uid="{681C5955-CBA3-44C6-B2D8-B6F75792D77E}"/>
    <cellStyle name="Millares 2 9 20" xfId="21629" xr:uid="{EAC99F2D-B561-4505-A715-DC4EEE75D410}"/>
    <cellStyle name="Millares 2 9 21" xfId="21630" xr:uid="{05159D02-EB8B-423A-B81E-C60F85B1FE0E}"/>
    <cellStyle name="Millares 2 9 22" xfId="21631" xr:uid="{0F53C450-8650-4B6C-9E3A-77064AEB08AF}"/>
    <cellStyle name="Millares 2 9 23" xfId="21632" xr:uid="{DDB040D1-DAB5-4B66-AB5E-FBA10290EEBA}"/>
    <cellStyle name="Millares 2 9 24" xfId="21633" xr:uid="{10AD53BD-86B9-4E22-8793-1BF435E476F3}"/>
    <cellStyle name="Millares 2 9 25" xfId="21634" xr:uid="{E73FAB12-B03C-43B7-9A42-742C76C737DF}"/>
    <cellStyle name="Millares 2 9 26" xfId="21635" xr:uid="{A99D0368-559D-4595-9778-0A5875F37CD2}"/>
    <cellStyle name="Millares 2 9 27" xfId="21636" xr:uid="{97B74C76-C8DC-48AA-BBF2-47DD7368E93E}"/>
    <cellStyle name="Millares 2 9 28" xfId="21637" xr:uid="{A249BC64-C635-4EB9-B36B-A058929E37D6}"/>
    <cellStyle name="Millares 2 9 29" xfId="21638" xr:uid="{DDBB4076-4079-4F04-81BC-1EB49083BA35}"/>
    <cellStyle name="Millares 2 9 3" xfId="21639" xr:uid="{09293251-9CE2-4019-8A7A-62394D5CCD4A}"/>
    <cellStyle name="Millares 2 9 3 10" xfId="21640" xr:uid="{639B598B-22F7-4479-989D-7B01D1D7EA35}"/>
    <cellStyle name="Millares 2 9 3 11" xfId="21641" xr:uid="{75E9F9D8-D1A3-40E1-AB06-BC579AF999EC}"/>
    <cellStyle name="Millares 2 9 3 12" xfId="21642" xr:uid="{7DC32901-BC8E-4EC8-B181-7DE7C0537C52}"/>
    <cellStyle name="Millares 2 9 3 13" xfId="21643" xr:uid="{BEA17C9C-EC6A-4338-862D-F1DF24D4A77E}"/>
    <cellStyle name="Millares 2 9 3 14" xfId="21644" xr:uid="{2384328A-B992-4A86-862E-F45305588083}"/>
    <cellStyle name="Millares 2 9 3 15" xfId="21645" xr:uid="{FB717E1B-51DE-41E9-9C24-ECCF17B6A37C}"/>
    <cellStyle name="Millares 2 9 3 16" xfId="21646" xr:uid="{0C283522-B2BD-42E3-88C7-C09C1D976A9A}"/>
    <cellStyle name="Millares 2 9 3 17" xfId="21647" xr:uid="{BC9D16D1-5542-45DE-AC88-1A30123364A1}"/>
    <cellStyle name="Millares 2 9 3 2" xfId="21648" xr:uid="{97C1CA3F-03B4-49E4-9DF3-D922F25F96FC}"/>
    <cellStyle name="Millares 2 9 3 3" xfId="21649" xr:uid="{0DC55AF7-69BF-47E1-AB31-30759703E40D}"/>
    <cellStyle name="Millares 2 9 3 4" xfId="21650" xr:uid="{11AE0AB8-CB3D-4254-963B-E26515FA6A8C}"/>
    <cellStyle name="Millares 2 9 3 5" xfId="21651" xr:uid="{2318FE26-7F4B-422D-8783-AE8AD186D194}"/>
    <cellStyle name="Millares 2 9 3 6" xfId="21652" xr:uid="{0F261B5D-DAC1-4107-AE1C-2A916F998985}"/>
    <cellStyle name="Millares 2 9 3 7" xfId="21653" xr:uid="{E058ABC7-1AD5-4E16-AC3A-A6DFFB5F36CD}"/>
    <cellStyle name="Millares 2 9 3 8" xfId="21654" xr:uid="{F3F8EC41-75ED-42FA-99ED-E3D5FA565D95}"/>
    <cellStyle name="Millares 2 9 3 9" xfId="21655" xr:uid="{DCBA9B1A-77A1-4285-865C-0ED1F549E395}"/>
    <cellStyle name="Millares 2 9 3_Hoja1" xfId="21656" xr:uid="{B4526188-C43A-4336-B2DB-C4234FB02623}"/>
    <cellStyle name="Millares 2 9 30" xfId="21657" xr:uid="{FD54A3D2-144F-43CB-B527-2B3E2D532905}"/>
    <cellStyle name="Millares 2 9 31" xfId="21658" xr:uid="{97E82698-CD49-4CDC-B744-A8E0B0099BD8}"/>
    <cellStyle name="Millares 2 9 32" xfId="21659" xr:uid="{A9CC4EED-0D6A-4CAF-A97E-2D9B91D70E10}"/>
    <cellStyle name="Millares 2 9 33" xfId="48909" xr:uid="{53188D90-879A-4459-819A-79E9FAAA2391}"/>
    <cellStyle name="Millares 2 9 34" xfId="49051" xr:uid="{6C0B7D92-4516-403C-A956-5037831604D1}"/>
    <cellStyle name="Millares 2 9 4" xfId="21660" xr:uid="{3758D36A-84BD-4991-A04D-ADA8DA0DB12E}"/>
    <cellStyle name="Millares 2 9 4 10" xfId="21661" xr:uid="{67C04746-58F6-4B96-B395-6BB9ED5AED83}"/>
    <cellStyle name="Millares 2 9 4 11" xfId="21662" xr:uid="{D558B430-7216-42AC-8D23-BE845213D942}"/>
    <cellStyle name="Millares 2 9 4 12" xfId="21663" xr:uid="{0158196D-FEE7-408E-975D-3893B118C869}"/>
    <cellStyle name="Millares 2 9 4 13" xfId="21664" xr:uid="{F9508486-A8C3-4AAA-996A-6000F2CA0020}"/>
    <cellStyle name="Millares 2 9 4 14" xfId="21665" xr:uid="{764AF4A9-45DE-40CA-B692-CA1F7DE2F007}"/>
    <cellStyle name="Millares 2 9 4 15" xfId="21666" xr:uid="{576C65DA-5887-4B82-84F3-4705741A690C}"/>
    <cellStyle name="Millares 2 9 4 16" xfId="21667" xr:uid="{F207D0B7-3E6C-4D31-AD30-229F7028B60E}"/>
    <cellStyle name="Millares 2 9 4 17" xfId="21668" xr:uid="{920A39A7-77B8-43AB-9A90-EAEADAEC6156}"/>
    <cellStyle name="Millares 2 9 4 2" xfId="21669" xr:uid="{774E8F31-AA75-408D-9A74-252D7BA97C12}"/>
    <cellStyle name="Millares 2 9 4 3" xfId="21670" xr:uid="{C2CD2F04-1347-4B61-8117-B74483074013}"/>
    <cellStyle name="Millares 2 9 4 4" xfId="21671" xr:uid="{34EF5EE5-B74F-446F-9B71-7CEEFA62CD58}"/>
    <cellStyle name="Millares 2 9 4 5" xfId="21672" xr:uid="{8F2644DD-B2A2-4D3F-9EF9-BAD0FA103C39}"/>
    <cellStyle name="Millares 2 9 4 6" xfId="21673" xr:uid="{2E5D0C5D-B05C-4F7A-B4F6-192A9F6ADCD8}"/>
    <cellStyle name="Millares 2 9 4 7" xfId="21674" xr:uid="{AB3CE3D9-4547-4783-A938-7E0FD2459402}"/>
    <cellStyle name="Millares 2 9 4 8" xfId="21675" xr:uid="{B249CBF4-90FE-4302-9E17-110EF2D53AE2}"/>
    <cellStyle name="Millares 2 9 4 9" xfId="21676" xr:uid="{C046523E-2CEB-41ED-AE4E-3F17A7291142}"/>
    <cellStyle name="Millares 2 9 4_Hoja1" xfId="21677" xr:uid="{2DE6344B-8495-402F-AC89-124059EC10DA}"/>
    <cellStyle name="Millares 2 9 5" xfId="21678" xr:uid="{B925F359-4ACD-44E0-8313-D6A7E5C01E62}"/>
    <cellStyle name="Millares 2 9 5 10" xfId="21679" xr:uid="{C533257C-5DDB-4FA8-B661-6166D99B8674}"/>
    <cellStyle name="Millares 2 9 5 11" xfId="21680" xr:uid="{30E70B68-C380-4389-8935-8AE421B584EF}"/>
    <cellStyle name="Millares 2 9 5 12" xfId="21681" xr:uid="{A85CA7CB-C9B0-42E3-9640-D9EAA5E0BE8F}"/>
    <cellStyle name="Millares 2 9 5 13" xfId="21682" xr:uid="{8CEBC3F5-026B-4A8E-BDF3-B87E319F84BF}"/>
    <cellStyle name="Millares 2 9 5 14" xfId="21683" xr:uid="{8C0A0EC0-C728-4DFE-9390-36B6E640F82A}"/>
    <cellStyle name="Millares 2 9 5 15" xfId="21684" xr:uid="{5CBE403E-2C37-478D-831F-07DC6ED9D248}"/>
    <cellStyle name="Millares 2 9 5 16" xfId="21685" xr:uid="{747C59A7-B3E8-4D7E-856E-1575BFC52518}"/>
    <cellStyle name="Millares 2 9 5 17" xfId="21686" xr:uid="{D8BD4979-4D5F-432B-AB6A-FC2E4F822E80}"/>
    <cellStyle name="Millares 2 9 5 2" xfId="21687" xr:uid="{8FF08CD8-0428-4439-B126-50C48CA84B3E}"/>
    <cellStyle name="Millares 2 9 5 3" xfId="21688" xr:uid="{CF016C38-9481-48A9-9764-AE9FB8C758B1}"/>
    <cellStyle name="Millares 2 9 5 4" xfId="21689" xr:uid="{D5C7C4FE-798D-406F-99BE-610A3EBD0A82}"/>
    <cellStyle name="Millares 2 9 5 5" xfId="21690" xr:uid="{A7E09F90-671F-4150-9AD5-0AC3B90088CA}"/>
    <cellStyle name="Millares 2 9 5 6" xfId="21691" xr:uid="{BC726591-86B5-442B-86F6-0929F4AE754B}"/>
    <cellStyle name="Millares 2 9 5 7" xfId="21692" xr:uid="{7531D46B-43ED-421F-84C6-C7089DE3523B}"/>
    <cellStyle name="Millares 2 9 5 8" xfId="21693" xr:uid="{BAC39D43-46E0-4838-9810-A14C590A1BBE}"/>
    <cellStyle name="Millares 2 9 5 9" xfId="21694" xr:uid="{346CEC19-63B0-4C3D-81BB-F49A89659656}"/>
    <cellStyle name="Millares 2 9 5_Hoja1" xfId="21695" xr:uid="{AE1B9C66-3747-4053-8118-BB79EFCB2337}"/>
    <cellStyle name="Millares 2 9 6" xfId="21696" xr:uid="{418F6C0C-F00F-42AE-990C-E304940C21A2}"/>
    <cellStyle name="Millares 2 9 6 10" xfId="21697" xr:uid="{AF4D796C-5A10-4A36-AF18-BBEF2FD27784}"/>
    <cellStyle name="Millares 2 9 6 11" xfId="21698" xr:uid="{05D92499-472D-45B7-87DA-D47780F1A4D6}"/>
    <cellStyle name="Millares 2 9 6 12" xfId="21699" xr:uid="{08D9B5DD-4A79-442C-ADF8-8A74118FBB64}"/>
    <cellStyle name="Millares 2 9 6 13" xfId="21700" xr:uid="{5C6A3E30-69DF-440D-A4B0-E4D9F23BC07A}"/>
    <cellStyle name="Millares 2 9 6 14" xfId="21701" xr:uid="{528E5C23-261D-4D30-AB2E-5283ED907A4C}"/>
    <cellStyle name="Millares 2 9 6 15" xfId="21702" xr:uid="{5F2A4C3E-30CA-44F3-B211-C224338022BE}"/>
    <cellStyle name="Millares 2 9 6 16" xfId="21703" xr:uid="{B6B66DAD-4444-488E-B989-BAFFE0EBEDDD}"/>
    <cellStyle name="Millares 2 9 6 17" xfId="21704" xr:uid="{28CEB77C-541C-464B-A282-6D3DB656633D}"/>
    <cellStyle name="Millares 2 9 6 2" xfId="21705" xr:uid="{75B88202-59F9-4B1D-9703-8D90818B5683}"/>
    <cellStyle name="Millares 2 9 6 3" xfId="21706" xr:uid="{5676956E-C138-42E3-97E9-DD264EBC0CC2}"/>
    <cellStyle name="Millares 2 9 6 4" xfId="21707" xr:uid="{F8495EBC-C127-436B-80C0-B7716C24AC2A}"/>
    <cellStyle name="Millares 2 9 6 5" xfId="21708" xr:uid="{763FD181-C95E-4329-BC4B-EA6CB97C6C89}"/>
    <cellStyle name="Millares 2 9 6 6" xfId="21709" xr:uid="{101C2496-D1B6-40FF-AC71-59F48E266CF7}"/>
    <cellStyle name="Millares 2 9 6 7" xfId="21710" xr:uid="{F19989AF-C67C-49D8-8E2D-F22FA2388456}"/>
    <cellStyle name="Millares 2 9 6 8" xfId="21711" xr:uid="{14D86B7A-F670-4BDD-BDA3-BEB2D1253595}"/>
    <cellStyle name="Millares 2 9 6 9" xfId="21712" xr:uid="{126D111B-B61E-4BB4-8D7B-CB896D693544}"/>
    <cellStyle name="Millares 2 9 6_Hoja1" xfId="21713" xr:uid="{46C5361C-32CB-4DB9-AEFD-1C8659DE5F43}"/>
    <cellStyle name="Millares 2 9 7" xfId="21714" xr:uid="{58983701-CC30-4BE0-A211-73A4F3D853A0}"/>
    <cellStyle name="Millares 2 9 7 10" xfId="21715" xr:uid="{CD591E20-F5E9-49C3-A17C-F405D662D3F3}"/>
    <cellStyle name="Millares 2 9 7 11" xfId="21716" xr:uid="{EA66E876-1A35-4B3E-A3BF-5C455526C919}"/>
    <cellStyle name="Millares 2 9 7 12" xfId="21717" xr:uid="{44D14DC6-4417-460A-B69E-0FD1BD99B944}"/>
    <cellStyle name="Millares 2 9 7 13" xfId="21718" xr:uid="{E91D969A-BB1C-4712-9C3E-BDFD7E525355}"/>
    <cellStyle name="Millares 2 9 7 14" xfId="21719" xr:uid="{A79DE3A7-8185-45AF-87F6-5959F494D3A7}"/>
    <cellStyle name="Millares 2 9 7 15" xfId="21720" xr:uid="{4D301F29-7817-4922-92B6-54CF327DFF63}"/>
    <cellStyle name="Millares 2 9 7 16" xfId="21721" xr:uid="{87F2D337-4876-4F20-B62C-0F66AAA9FE70}"/>
    <cellStyle name="Millares 2 9 7 17" xfId="21722" xr:uid="{B44721A4-0604-438F-AEBF-ED41DA37515E}"/>
    <cellStyle name="Millares 2 9 7 2" xfId="21723" xr:uid="{D6F00B43-33D3-4FA8-81FF-3A615CE31F27}"/>
    <cellStyle name="Millares 2 9 7 3" xfId="21724" xr:uid="{C7C63156-734A-46DD-BECA-3B893FA07651}"/>
    <cellStyle name="Millares 2 9 7 4" xfId="21725" xr:uid="{947FB2A7-18D4-4363-A96C-DBFA8AC52038}"/>
    <cellStyle name="Millares 2 9 7 5" xfId="21726" xr:uid="{8DFAD6F7-C152-4E84-AE18-5031EB7C5D72}"/>
    <cellStyle name="Millares 2 9 7 6" xfId="21727" xr:uid="{DABA5FD2-BBB0-4520-B334-794B6BC469AF}"/>
    <cellStyle name="Millares 2 9 7 7" xfId="21728" xr:uid="{312810A1-D028-43E9-AD26-2C62DD81744E}"/>
    <cellStyle name="Millares 2 9 7 8" xfId="21729" xr:uid="{9F6A4F59-6F4C-4DD2-8B23-70E52E3CA933}"/>
    <cellStyle name="Millares 2 9 7 9" xfId="21730" xr:uid="{5FD1D545-DA7B-4090-B5AF-756FD7A14CA5}"/>
    <cellStyle name="Millares 2 9 7_Hoja1" xfId="21731" xr:uid="{D9BFDF91-20F8-4A82-A465-41E9E092F67F}"/>
    <cellStyle name="Millares 2 9 8" xfId="21732" xr:uid="{82E32117-97F2-43E5-9B95-5924029E96D3}"/>
    <cellStyle name="Millares 2 9 8 10" xfId="21733" xr:uid="{7F47D026-C58F-48A6-92B0-C15A6CEBB538}"/>
    <cellStyle name="Millares 2 9 8 11" xfId="21734" xr:uid="{BA1B9A99-CCF4-4AEB-BDDC-A734842B9E1D}"/>
    <cellStyle name="Millares 2 9 8 12" xfId="21735" xr:uid="{014B5B6C-F5E2-4264-B688-D9B4BC13AA8D}"/>
    <cellStyle name="Millares 2 9 8 13" xfId="21736" xr:uid="{E7D8978F-7308-477C-A6D1-330416116726}"/>
    <cellStyle name="Millares 2 9 8 14" xfId="21737" xr:uid="{D1CE9A11-BEC6-4183-9A02-7C1C80FD97F4}"/>
    <cellStyle name="Millares 2 9 8 15" xfId="21738" xr:uid="{F0492EA9-B9A2-45EC-AE0E-59903ACE1E4C}"/>
    <cellStyle name="Millares 2 9 8 16" xfId="21739" xr:uid="{5490BFD3-5870-4F68-8164-0926CD821D36}"/>
    <cellStyle name="Millares 2 9 8 17" xfId="21740" xr:uid="{A984511F-C518-4D31-8C34-3F29B6169DF8}"/>
    <cellStyle name="Millares 2 9 8 2" xfId="21741" xr:uid="{76E304A0-D0AA-4BC4-9CB4-C3BF10492476}"/>
    <cellStyle name="Millares 2 9 8 3" xfId="21742" xr:uid="{810B2189-D216-4CD8-9510-DC1DAE721D14}"/>
    <cellStyle name="Millares 2 9 8 4" xfId="21743" xr:uid="{BAB6C2FE-3040-4CE1-A1ED-6DC49AA310F4}"/>
    <cellStyle name="Millares 2 9 8 5" xfId="21744" xr:uid="{DA1943BC-0378-4C27-A5D6-393418847126}"/>
    <cellStyle name="Millares 2 9 8 6" xfId="21745" xr:uid="{428B9E5C-3DC1-4674-8C01-DE028E858B97}"/>
    <cellStyle name="Millares 2 9 8 7" xfId="21746" xr:uid="{E18088EF-11E6-4267-AD24-8D855BCED071}"/>
    <cellStyle name="Millares 2 9 8 8" xfId="21747" xr:uid="{0C451648-3226-4E5E-9A22-CDDF0B865B5D}"/>
    <cellStyle name="Millares 2 9 8 9" xfId="21748" xr:uid="{93475355-3D26-4DB6-9521-CD8AEFD85FB5}"/>
    <cellStyle name="Millares 2 9 8_Hoja1" xfId="21749" xr:uid="{749C8B3B-3765-4978-8CCB-2C2F505FFBD4}"/>
    <cellStyle name="Millares 2 9 9" xfId="21750" xr:uid="{64DB479E-CE5C-46E6-84DC-8DEB82916B7A}"/>
    <cellStyle name="Millares 2 9 9 2" xfId="21751" xr:uid="{166B74E5-3BA7-41E4-9DD7-8FBC53B43D5C}"/>
    <cellStyle name="Millares 2 9 9_Hoja1" xfId="21752" xr:uid="{29FCFD83-605B-45AC-9745-AE2BA7214407}"/>
    <cellStyle name="Millares 2 9_Hoja1" xfId="21753" xr:uid="{BF70109C-DD91-47D3-B82C-F52D67E9D96A}"/>
    <cellStyle name="Millares 2 90" xfId="21754" xr:uid="{85365A36-9C5B-4324-9B1A-5E9BCF57AA81}"/>
    <cellStyle name="Millares 2 91" xfId="21755" xr:uid="{66FF17E9-EC70-46A8-9C72-CD643AF5A0B3}"/>
    <cellStyle name="Millares 2 92" xfId="21756" xr:uid="{2143F085-3084-4A55-B428-071F2757FD70}"/>
    <cellStyle name="Millares 2 93" xfId="21757" xr:uid="{7AA582AD-0D66-4AC1-83DD-35952E721221}"/>
    <cellStyle name="Millares 2 94" xfId="21758" xr:uid="{E9827DB3-ACEA-44C4-B511-3FEE2EB676D3}"/>
    <cellStyle name="Millares 2 95" xfId="21759" xr:uid="{16877F50-F686-47BB-AFD3-327AB85D5687}"/>
    <cellStyle name="Millares 2 96" xfId="21760" xr:uid="{15FA9DEE-AE9E-4207-985D-CA530171DE8B}"/>
    <cellStyle name="Millares 2 97" xfId="21761" xr:uid="{D847B859-61A6-4F19-8AC3-48A2E5712D4D}"/>
    <cellStyle name="Millares 2 98" xfId="21762" xr:uid="{44575322-F39C-439F-9824-063728BC12F4}"/>
    <cellStyle name="Millares 2 99" xfId="21763" xr:uid="{0EC9B2B6-9E7B-43CB-B36E-50D826230DC2}"/>
    <cellStyle name="Millares 2_Cartera" xfId="21764" xr:uid="{075ADDEF-3D79-416A-8E7E-5A28D782A025}"/>
    <cellStyle name="Millares 20" xfId="21765" xr:uid="{3A32C364-1125-4E83-BF26-548326399DE8}"/>
    <cellStyle name="Millares 20 10" xfId="21766" xr:uid="{711AD05E-0D16-4815-994B-E0F3C489A518}"/>
    <cellStyle name="Millares 20 11" xfId="21767" xr:uid="{741A76D0-5BD7-4961-A695-5AB9221081F5}"/>
    <cellStyle name="Millares 20 12" xfId="21768" xr:uid="{0CEA62F7-53F2-41A8-8195-21CAE0167CB0}"/>
    <cellStyle name="Millares 20 13" xfId="21769" xr:uid="{EA4E94B8-B88C-41EA-AC6B-54907A327981}"/>
    <cellStyle name="Millares 20 14" xfId="21770" xr:uid="{131EB0D6-F167-4D2C-932B-05B9BF0FB133}"/>
    <cellStyle name="Millares 20 15" xfId="21771" xr:uid="{0C4C1B9B-713B-4C48-A51B-DEF22A743B97}"/>
    <cellStyle name="Millares 20 16" xfId="21772" xr:uid="{E041B27F-4CAF-44EC-AFE5-E6A0350F30D1}"/>
    <cellStyle name="Millares 20 17" xfId="21773" xr:uid="{C7CC3E99-4057-4A78-838E-32A99D655D68}"/>
    <cellStyle name="Millares 20 18" xfId="21774" xr:uid="{57EB94BC-7C27-4C8C-BE91-CAA37C69DF18}"/>
    <cellStyle name="Millares 20 19" xfId="21775" xr:uid="{4B114171-8043-4A63-856F-E15854DF291F}"/>
    <cellStyle name="Millares 20 2" xfId="21776" xr:uid="{1C8E09DD-A414-41F3-9DC9-434049DED860}"/>
    <cellStyle name="Millares 20 2 10" xfId="21777" xr:uid="{F898282F-6D98-4F39-A10A-1D97499B78D2}"/>
    <cellStyle name="Millares 20 2 11" xfId="21778" xr:uid="{727AB2A5-83F6-4EA4-9028-B475AA3894F1}"/>
    <cellStyle name="Millares 20 2 12" xfId="21779" xr:uid="{BE1288E9-8FA1-4C13-BF01-6EEAA29132B4}"/>
    <cellStyle name="Millares 20 2 13" xfId="21780" xr:uid="{AE5830F3-FACC-44F8-8563-873C9F7F3F58}"/>
    <cellStyle name="Millares 20 2 14" xfId="21781" xr:uid="{83CCE67B-ADAE-4F20-9428-749F1FAB9132}"/>
    <cellStyle name="Millares 20 2 15" xfId="21782" xr:uid="{FC779F88-4457-4204-8F38-0E89AE2D10AE}"/>
    <cellStyle name="Millares 20 2 16" xfId="49744" xr:uid="{E67EBEE3-9B1A-4BD2-8250-F7EE5020BE7A}"/>
    <cellStyle name="Millares 20 2 2" xfId="21783" xr:uid="{68CCE71A-9B06-4A28-939C-5D5F85D78C1A}"/>
    <cellStyle name="Millares 20 2 2 2" xfId="52869" xr:uid="{BCF411B5-C02E-452F-810F-1D728D7E8E35}"/>
    <cellStyle name="Millares 20 2 2 3" xfId="52144" xr:uid="{EA14F97B-EC14-48BE-9BC6-6154DFF481FA}"/>
    <cellStyle name="Millares 20 2 2 4" xfId="49745" xr:uid="{EDA8CA36-7488-4FE0-AA97-7197996A9F72}"/>
    <cellStyle name="Millares 20 2 3" xfId="21784" xr:uid="{8E2DA04E-310B-4F7B-81EB-610AF5EA27A7}"/>
    <cellStyle name="Millares 20 2 3 2" xfId="53242" xr:uid="{4485818E-14EA-435C-B276-7BAF962F3D5E}"/>
    <cellStyle name="Millares 20 2 3 3" xfId="52522" xr:uid="{F3CBB026-E0BB-4A33-BC38-5ECD615759ED}"/>
    <cellStyle name="Millares 20 2 3 4" xfId="50506" xr:uid="{C91C7617-92D0-4D42-A876-448E397EDC28}"/>
    <cellStyle name="Millares 20 2 4" xfId="21785" xr:uid="{73BBF0C4-0AB1-4D4D-8A26-CB3BD259F611}"/>
    <cellStyle name="Millares 20 2 4 2" xfId="52868" xr:uid="{9FA75C77-E975-4383-9BC3-893B08FFCA5C}"/>
    <cellStyle name="Millares 20 2 5" xfId="21786" xr:uid="{7FC86CBD-F2FF-4033-A0F3-A03FCC4FA289}"/>
    <cellStyle name="Millares 20 2 5 2" xfId="52143" xr:uid="{3AD7C35C-9623-4069-AC27-364E9C8DF102}"/>
    <cellStyle name="Millares 20 2 6" xfId="21787" xr:uid="{7746BA5D-2529-4425-97AE-72328CFC5DF1}"/>
    <cellStyle name="Millares 20 2 7" xfId="21788" xr:uid="{19645496-879B-4A77-B3B0-4ADC50F235A9}"/>
    <cellStyle name="Millares 20 2 8" xfId="21789" xr:uid="{D6349DBA-1A80-45EF-A81A-25D63AD3C5E4}"/>
    <cellStyle name="Millares 20 2 9" xfId="21790" xr:uid="{E30780FA-F84E-49AB-8492-3B0EC3C74077}"/>
    <cellStyle name="Millares 20 2_Hoja1" xfId="21791" xr:uid="{CBE521E0-320F-48C6-81D2-99E5944DFC7D}"/>
    <cellStyle name="Millares 20 20" xfId="21792" xr:uid="{9C643BD5-DDF4-4377-9F3D-11951D3CCEC5}"/>
    <cellStyle name="Millares 20 21" xfId="21793" xr:uid="{0ED33094-787A-43EA-93D5-0833172E467E}"/>
    <cellStyle name="Millares 20 22" xfId="21794" xr:uid="{71E6C291-1D84-4D80-8EF8-444C0E53A832}"/>
    <cellStyle name="Millares 20 23" xfId="21795" xr:uid="{27AB5CD2-2AE5-4230-8037-330BDB6544C4}"/>
    <cellStyle name="Millares 20 24" xfId="21796" xr:uid="{402D994F-07A6-455D-A1EC-8C507C7B0DAA}"/>
    <cellStyle name="Millares 20 25" xfId="21797" xr:uid="{23D7BCBD-1A8A-4A2A-95C4-F5D61FE8F28E}"/>
    <cellStyle name="Millares 20 26" xfId="21798" xr:uid="{4BD7E175-E82C-420E-B023-DED0A2262408}"/>
    <cellStyle name="Millares 20 27" xfId="21799" xr:uid="{C982D051-BE4F-42F6-A51F-AA7EB18D4EC7}"/>
    <cellStyle name="Millares 20 28" xfId="21800" xr:uid="{B85D82D0-2B69-4A28-A32C-F43C1E3EBBE9}"/>
    <cellStyle name="Millares 20 29" xfId="21801" xr:uid="{6963F7E2-E062-4DC6-B2B3-C47EF09AB534}"/>
    <cellStyle name="Millares 20 3" xfId="21802" xr:uid="{A3B21B99-F449-4A97-8779-D4CC32E899CE}"/>
    <cellStyle name="Millares 20 3 10" xfId="21803" xr:uid="{5CBDD8A2-218C-474A-85C5-E09139AC70FF}"/>
    <cellStyle name="Millares 20 3 11" xfId="21804" xr:uid="{32788774-F380-406A-B9EA-BEC674B18345}"/>
    <cellStyle name="Millares 20 3 12" xfId="21805" xr:uid="{B6635B41-B8C6-4FC9-838D-830EF0D87042}"/>
    <cellStyle name="Millares 20 3 13" xfId="21806" xr:uid="{377120D8-EC30-4E82-9CF4-D00827AEAFE7}"/>
    <cellStyle name="Millares 20 3 14" xfId="21807" xr:uid="{3FAB9DC0-D29A-472A-8CF3-64F8797D499E}"/>
    <cellStyle name="Millares 20 3 15" xfId="21808" xr:uid="{5CA17315-7FC1-4B09-A5FB-C7640F850476}"/>
    <cellStyle name="Millares 20 3 16" xfId="21809" xr:uid="{A6115495-4FEB-45F0-A2EE-331DCE739819}"/>
    <cellStyle name="Millares 20 3 17" xfId="21810" xr:uid="{51E34C1F-05EF-491E-B8E9-CFD2E1955ABC}"/>
    <cellStyle name="Millares 20 3 18" xfId="49746" xr:uid="{F657B4FB-2EB7-49E4-B6C4-1C3F65E5CF05}"/>
    <cellStyle name="Millares 20 3 2" xfId="21811" xr:uid="{6C7C3606-2EDE-426D-B2DE-EABA323AD81E}"/>
    <cellStyle name="Millares 20 3 2 2" xfId="52871" xr:uid="{57E549A6-9BB0-4E2D-9507-6A09AA4A43F6}"/>
    <cellStyle name="Millares 20 3 2 3" xfId="52146" xr:uid="{EC2C826C-53EE-4EC1-8D5B-D568FCBA0C0C}"/>
    <cellStyle name="Millares 20 3 2 4" xfId="49747" xr:uid="{DBE8A6EF-B4B1-4BC1-8381-7EB042375F94}"/>
    <cellStyle name="Millares 20 3 3" xfId="21812" xr:uid="{7D306CD9-5FA7-42DD-A438-62524E11B7FA}"/>
    <cellStyle name="Millares 20 3 3 2" xfId="53243" xr:uid="{DBD6249A-F2CA-4F4A-907A-30E77F27ED49}"/>
    <cellStyle name="Millares 20 3 3 3" xfId="52523" xr:uid="{75E90B1F-B660-492F-9CBA-BF697CD899CF}"/>
    <cellStyle name="Millares 20 3 3 4" xfId="50507" xr:uid="{47F3754C-C0D2-449E-891C-C827AD778F47}"/>
    <cellStyle name="Millares 20 3 4" xfId="21813" xr:uid="{A2D24454-4AA9-4C09-BE09-E662F89A8B03}"/>
    <cellStyle name="Millares 20 3 4 2" xfId="52870" xr:uid="{7B4255D8-1D19-425D-99CE-B7B9F6E31A6A}"/>
    <cellStyle name="Millares 20 3 5" xfId="21814" xr:uid="{56F16BD9-8E7E-4460-9C2C-564ECF730469}"/>
    <cellStyle name="Millares 20 3 5 2" xfId="52145" xr:uid="{1BC542F9-448C-410F-A828-CF0043658BB0}"/>
    <cellStyle name="Millares 20 3 6" xfId="21815" xr:uid="{D4C796F8-1713-4017-8629-C65DA70B452B}"/>
    <cellStyle name="Millares 20 3 7" xfId="21816" xr:uid="{EAE3801F-0BDC-4438-BB2C-619F2DB62835}"/>
    <cellStyle name="Millares 20 3 8" xfId="21817" xr:uid="{DE3399CE-5A87-4225-96B3-1AED125EAE96}"/>
    <cellStyle name="Millares 20 3 9" xfId="21818" xr:uid="{311D4639-7D8C-4C68-957E-69169FEF181D}"/>
    <cellStyle name="Millares 20 3_Hoja1" xfId="21819" xr:uid="{8725A9C4-A2BD-4189-AAA2-893464519674}"/>
    <cellStyle name="Millares 20 30" xfId="21820" xr:uid="{F774F0A6-7E3A-44DF-98C7-0A24A0E05138}"/>
    <cellStyle name="Millares 20 31" xfId="21821" xr:uid="{A30CDFD7-6FB0-4C41-A749-175FBDC75615}"/>
    <cellStyle name="Millares 20 32" xfId="21822" xr:uid="{8AA3771A-6E7C-4E43-BE3A-ED0D472DA9DC}"/>
    <cellStyle name="Millares 20 33" xfId="21823" xr:uid="{E3B02429-1D63-45BF-9542-6838BE4F9001}"/>
    <cellStyle name="Millares 20 34" xfId="21824" xr:uid="{A7CF6EA3-85CD-4669-BC3B-A439B8DEA115}"/>
    <cellStyle name="Millares 20 35" xfId="21825" xr:uid="{40E8E3BC-FF7E-4563-9196-3E5179E2CC3D}"/>
    <cellStyle name="Millares 20 36" xfId="21826" xr:uid="{8D6C193C-8D11-4A1A-BC98-1C946A7B3DBD}"/>
    <cellStyle name="Millares 20 37" xfId="49743" xr:uid="{881A98D8-8EFB-447E-B268-C58625FB9B84}"/>
    <cellStyle name="Millares 20 4" xfId="21827" xr:uid="{0BA34FF8-D08A-477B-BF31-0EEA158A6A3F}"/>
    <cellStyle name="Millares 20 4 10" xfId="21828" xr:uid="{C4041762-5F76-4E2C-AAA2-195955021361}"/>
    <cellStyle name="Millares 20 4 11" xfId="21829" xr:uid="{AEA91442-77BC-4471-A630-0F856CBBED87}"/>
    <cellStyle name="Millares 20 4 12" xfId="21830" xr:uid="{EBB477D4-8213-42A0-AD76-81E0CC66D865}"/>
    <cellStyle name="Millares 20 4 13" xfId="21831" xr:uid="{9AE7519D-7D5A-4E72-AEFA-52E3F858D2FB}"/>
    <cellStyle name="Millares 20 4 14" xfId="21832" xr:uid="{FF8B0EBB-EE88-48E3-B553-14D588941E83}"/>
    <cellStyle name="Millares 20 4 15" xfId="21833" xr:uid="{D7188D77-FD0B-4641-AC41-9618F8821719}"/>
    <cellStyle name="Millares 20 4 16" xfId="21834" xr:uid="{828B7907-3963-4B26-99C1-B759F69E6D20}"/>
    <cellStyle name="Millares 20 4 17" xfId="21835" xr:uid="{1D71CD58-5A81-4DF7-897B-1C5C7B9758A3}"/>
    <cellStyle name="Millares 20 4 18" xfId="49748" xr:uid="{0A76F278-621A-4581-9B15-A786646B5ACE}"/>
    <cellStyle name="Millares 20 4 2" xfId="21836" xr:uid="{49C00293-1DC0-4AF0-9AEB-FB6B23418A5D}"/>
    <cellStyle name="Millares 20 4 2 2" xfId="52872" xr:uid="{46EA2321-9200-4CC9-90D5-179C78A6059E}"/>
    <cellStyle name="Millares 20 4 3" xfId="21837" xr:uid="{5FC89967-DCB9-44D7-AB5B-0005580C13EC}"/>
    <cellStyle name="Millares 20 4 3 2" xfId="52147" xr:uid="{0D1D3959-0837-4533-B861-80A64F43828E}"/>
    <cellStyle name="Millares 20 4 4" xfId="21838" xr:uid="{34928F45-8C21-4DE4-82AB-BFD1C23485E7}"/>
    <cellStyle name="Millares 20 4 5" xfId="21839" xr:uid="{C3BC92B8-F646-4274-9FFE-EE87FA073FF7}"/>
    <cellStyle name="Millares 20 4 6" xfId="21840" xr:uid="{3D8EE030-A1C8-46D0-941E-A44C32A41C13}"/>
    <cellStyle name="Millares 20 4 7" xfId="21841" xr:uid="{B2211B50-1E99-4844-B9C0-B112BDD32614}"/>
    <cellStyle name="Millares 20 4 8" xfId="21842" xr:uid="{29C50CAF-3AFB-4423-AF5E-13E7A26C92AA}"/>
    <cellStyle name="Millares 20 4 9" xfId="21843" xr:uid="{D2BB855A-9095-408B-B139-41B4F5A0C5C0}"/>
    <cellStyle name="Millares 20 4_Hoja1" xfId="21844" xr:uid="{E0D284CB-F306-498F-ACF1-3C8534CB1D3C}"/>
    <cellStyle name="Millares 20 5" xfId="21845" xr:uid="{B77C2638-FEDF-4AB1-97B4-B72F0C75FC75}"/>
    <cellStyle name="Millares 20 5 10" xfId="21846" xr:uid="{67298C3B-CC3D-48EB-90A6-7248B211249F}"/>
    <cellStyle name="Millares 20 5 11" xfId="21847" xr:uid="{458BECC2-B19E-4A3F-A317-1E7D497336F0}"/>
    <cellStyle name="Millares 20 5 12" xfId="21848" xr:uid="{95F7E103-B270-4650-BC56-D8FFFB156BA4}"/>
    <cellStyle name="Millares 20 5 13" xfId="21849" xr:uid="{59E51EB4-EA87-4713-82CD-2EEDCAB7757F}"/>
    <cellStyle name="Millares 20 5 14" xfId="21850" xr:uid="{4DEEAA5A-C74F-4DFF-B6F1-915A8E1F4F02}"/>
    <cellStyle name="Millares 20 5 15" xfId="21851" xr:uid="{5C779F45-FEEA-48C2-B3DA-7C658BD3BE53}"/>
    <cellStyle name="Millares 20 5 16" xfId="21852" xr:uid="{4814B637-62B7-4621-B99F-C7E7C24A5D44}"/>
    <cellStyle name="Millares 20 5 17" xfId="21853" xr:uid="{70E0F19E-0E73-4259-B934-84E0196AD87F}"/>
    <cellStyle name="Millares 20 5 18" xfId="50505" xr:uid="{EEB4FADE-B278-4E2F-8809-52BDE5B4F4E4}"/>
    <cellStyle name="Millares 20 5 2" xfId="21854" xr:uid="{3386D620-5E7A-4934-ABFE-575455F84660}"/>
    <cellStyle name="Millares 20 5 2 2" xfId="53241" xr:uid="{6857AEC0-C929-4A84-A6FA-26BE4514C659}"/>
    <cellStyle name="Millares 20 5 3" xfId="21855" xr:uid="{4E6E96C8-1D8B-4513-8083-3532525F0CE5}"/>
    <cellStyle name="Millares 20 5 3 2" xfId="52521" xr:uid="{2D3BC87D-526F-4B9A-BDFD-7D49D3648BC3}"/>
    <cellStyle name="Millares 20 5 4" xfId="21856" xr:uid="{E542E9C9-5E9A-422D-8BA4-D051FDC2CACD}"/>
    <cellStyle name="Millares 20 5 5" xfId="21857" xr:uid="{4E2543DE-8392-425D-B56B-AE4B580A8735}"/>
    <cellStyle name="Millares 20 5 6" xfId="21858" xr:uid="{D60DE76D-B308-4860-9A53-0304B2E8704D}"/>
    <cellStyle name="Millares 20 5 7" xfId="21859" xr:uid="{63F22FA3-67BB-46F5-A7FF-BD359CDD0D16}"/>
    <cellStyle name="Millares 20 5 8" xfId="21860" xr:uid="{5A8BE5F7-0159-4BD4-B66C-017164A7955C}"/>
    <cellStyle name="Millares 20 5 9" xfId="21861" xr:uid="{F7057E7C-5759-41D0-816E-D325286E6ED2}"/>
    <cellStyle name="Millares 20 5_Hoja1" xfId="21862" xr:uid="{6AE89C0B-2884-4C41-9495-1393A807C8C9}"/>
    <cellStyle name="Millares 20 6" xfId="21863" xr:uid="{C8328FAD-0016-45DD-81BB-697F684C562D}"/>
    <cellStyle name="Millares 20 6 10" xfId="21864" xr:uid="{9FE1F628-12C7-4715-8987-D4F2AD31CCE1}"/>
    <cellStyle name="Millares 20 6 11" xfId="21865" xr:uid="{F0D74639-394F-4F16-9864-E1FE3FD05DE0}"/>
    <cellStyle name="Millares 20 6 12" xfId="21866" xr:uid="{34002CC1-B533-4032-AADC-79B02FF114EF}"/>
    <cellStyle name="Millares 20 6 13" xfId="21867" xr:uid="{F8B1EAF2-68C7-4091-B39C-31FE434E426D}"/>
    <cellStyle name="Millares 20 6 14" xfId="21868" xr:uid="{5D117D55-1120-4362-ABF5-80DDB8576B09}"/>
    <cellStyle name="Millares 20 6 15" xfId="21869" xr:uid="{6A3E89A5-398F-42B5-B1FD-1AD5E9FABC38}"/>
    <cellStyle name="Millares 20 6 16" xfId="21870" xr:uid="{22F68F6D-2F5B-4CDA-9FE4-8419D0ADD611}"/>
    <cellStyle name="Millares 20 6 17" xfId="21871" xr:uid="{9A977987-8289-4F16-93C6-FBB4678E5B03}"/>
    <cellStyle name="Millares 20 6 18" xfId="52867" xr:uid="{448E3071-3931-4A74-BBBC-D58F4E3D8DEA}"/>
    <cellStyle name="Millares 20 6 2" xfId="21872" xr:uid="{F24F9478-AEE6-46E9-AC5A-287B0EF6BD93}"/>
    <cellStyle name="Millares 20 6 3" xfId="21873" xr:uid="{64A6B93B-CB89-495E-8EEA-887BC0675A32}"/>
    <cellStyle name="Millares 20 6 4" xfId="21874" xr:uid="{E46ED038-F4F0-46C9-985D-5EDEA3A68C9A}"/>
    <cellStyle name="Millares 20 6 5" xfId="21875" xr:uid="{B12CEF2E-B7CD-4CE4-8F71-0990CB3C0765}"/>
    <cellStyle name="Millares 20 6 6" xfId="21876" xr:uid="{DD9320CC-52F1-4E5D-BD2F-97273066F753}"/>
    <cellStyle name="Millares 20 6 7" xfId="21877" xr:uid="{7F3F2E8E-4743-440A-92B8-17F4D924C682}"/>
    <cellStyle name="Millares 20 6 8" xfId="21878" xr:uid="{195402B7-2527-42DF-B044-0020144B5129}"/>
    <cellStyle name="Millares 20 6 9" xfId="21879" xr:uid="{FD7E9B40-F157-4F86-B8CC-44A08D4B47CF}"/>
    <cellStyle name="Millares 20 6_Hoja1" xfId="21880" xr:uid="{03EE740A-7C6C-46BE-8314-FC9B362E493E}"/>
    <cellStyle name="Millares 20 7" xfId="21881" xr:uid="{5CED161B-B09D-4564-8050-84D0273B9D1A}"/>
    <cellStyle name="Millares 20 7 10" xfId="21882" xr:uid="{1CB3D3F1-BF27-455D-A1FF-774B918BB703}"/>
    <cellStyle name="Millares 20 7 11" xfId="21883" xr:uid="{FCAD207F-ABEE-4CC7-8066-02D601A73552}"/>
    <cellStyle name="Millares 20 7 12" xfId="21884" xr:uid="{71A372C7-65CC-4C32-B9FD-8827738B8FE5}"/>
    <cellStyle name="Millares 20 7 13" xfId="21885" xr:uid="{F4C172BD-58D9-44D6-97BC-AAC47154FE02}"/>
    <cellStyle name="Millares 20 7 14" xfId="21886" xr:uid="{4B0E68EB-6748-4C11-AFC9-1BA8C8533510}"/>
    <cellStyle name="Millares 20 7 15" xfId="21887" xr:uid="{A1158ACB-687F-4FF1-892F-A347E945AA47}"/>
    <cellStyle name="Millares 20 7 16" xfId="21888" xr:uid="{77D5C702-03C8-4966-B457-8398661C93EE}"/>
    <cellStyle name="Millares 20 7 17" xfId="21889" xr:uid="{0F137E51-8A64-4C06-A803-21651AED80E0}"/>
    <cellStyle name="Millares 20 7 18" xfId="52142" xr:uid="{94F400AC-AF0C-4C57-86FB-CDC9827ED525}"/>
    <cellStyle name="Millares 20 7 2" xfId="21890" xr:uid="{899F4607-1370-4C1A-B37B-A8179532733A}"/>
    <cellStyle name="Millares 20 7 3" xfId="21891" xr:uid="{1A4155B9-B402-4259-90A0-BEE9FC8EA36A}"/>
    <cellStyle name="Millares 20 7 4" xfId="21892" xr:uid="{9BDCDEEC-6FAF-43A2-9732-8147EF837948}"/>
    <cellStyle name="Millares 20 7 5" xfId="21893" xr:uid="{F6E51E4D-2EE8-41E1-938B-EAE6EEE4FA50}"/>
    <cellStyle name="Millares 20 7 6" xfId="21894" xr:uid="{44FA7F64-E15F-4CEA-8210-7474405EBD2F}"/>
    <cellStyle name="Millares 20 7 7" xfId="21895" xr:uid="{E6A24CEE-DE3E-42CF-8C45-07862829C1AD}"/>
    <cellStyle name="Millares 20 7 8" xfId="21896" xr:uid="{ECA9FE36-93F4-47DB-BF64-847CAC3290C4}"/>
    <cellStyle name="Millares 20 7 9" xfId="21897" xr:uid="{D5D1353B-0410-40CF-B29E-C55302AB4670}"/>
    <cellStyle name="Millares 20 7_Hoja1" xfId="21898" xr:uid="{5ED869A3-C420-4319-86FE-800EF4B47F8C}"/>
    <cellStyle name="Millares 20 8" xfId="21899" xr:uid="{EC1FCE50-3960-4F10-B564-1F5FD7789BE1}"/>
    <cellStyle name="Millares 20 8 10" xfId="21900" xr:uid="{B69BE670-691C-4857-9206-96124641932D}"/>
    <cellStyle name="Millares 20 8 11" xfId="21901" xr:uid="{1E2A7103-E799-40A7-B127-98459791FEEB}"/>
    <cellStyle name="Millares 20 8 12" xfId="21902" xr:uid="{B5CADC92-AAA9-4E2A-82D4-9C6E44158D94}"/>
    <cellStyle name="Millares 20 8 13" xfId="21903" xr:uid="{E04328EA-32E0-4E87-BBC0-9A6D2814D9D4}"/>
    <cellStyle name="Millares 20 8 14" xfId="21904" xr:uid="{7D42AC91-7EA5-4C2E-9147-9A7357D34541}"/>
    <cellStyle name="Millares 20 8 15" xfId="21905" xr:uid="{A624C988-8ED0-4804-B95A-3E02E5FED9CA}"/>
    <cellStyle name="Millares 20 8 16" xfId="21906" xr:uid="{5FDD9F87-CB13-45C5-924B-239192B02664}"/>
    <cellStyle name="Millares 20 8 17" xfId="21907" xr:uid="{62D0D854-CC7E-41A7-8D26-5B1AB95FCA2F}"/>
    <cellStyle name="Millares 20 8 2" xfId="21908" xr:uid="{9675C898-3193-4BDB-9743-F3043AD66D14}"/>
    <cellStyle name="Millares 20 8 3" xfId="21909" xr:uid="{C95E8CD3-CDDC-4715-8FF0-AF007E9E2375}"/>
    <cellStyle name="Millares 20 8 4" xfId="21910" xr:uid="{5BC7029A-EF09-40F1-A8E4-514AF1AA7AE5}"/>
    <cellStyle name="Millares 20 8 5" xfId="21911" xr:uid="{F64AA498-DE3A-436C-9EC4-D54A1A5BE0FC}"/>
    <cellStyle name="Millares 20 8 6" xfId="21912" xr:uid="{4EDFC579-D711-4BF0-B6D3-36497CE6AE5F}"/>
    <cellStyle name="Millares 20 8 7" xfId="21913" xr:uid="{830576B1-8AFB-41E4-B183-A6193B8799BD}"/>
    <cellStyle name="Millares 20 8 8" xfId="21914" xr:uid="{A8F27290-862B-47B2-841D-DEA873253288}"/>
    <cellStyle name="Millares 20 8 9" xfId="21915" xr:uid="{FE13D4AE-C102-4C92-B65B-3C2C9A2B4A2A}"/>
    <cellStyle name="Millares 20 8_Hoja1" xfId="21916" xr:uid="{FB823786-78B8-4EDF-AB08-DC6BCD97F887}"/>
    <cellStyle name="Millares 20 9" xfId="21917" xr:uid="{E2594F6F-792D-4CDC-AF59-DB37CFB162EA}"/>
    <cellStyle name="Millares 20 9 2" xfId="21918" xr:uid="{45C76780-D6A6-4E95-B2C4-FE53D58BB748}"/>
    <cellStyle name="Millares 20 9_Hoja1" xfId="21919" xr:uid="{B19FF6A1-95E7-4F51-ABFC-8EC6E641CC42}"/>
    <cellStyle name="Millares 20_Hoja1" xfId="21920" xr:uid="{6708F4A9-24DF-4FA2-85BF-81902C52F592}"/>
    <cellStyle name="Millares 200" xfId="42668" xr:uid="{E6654D91-B688-42B9-8C90-F330A0947263}"/>
    <cellStyle name="Millares 200 2" xfId="52873" xr:uid="{49DD46F2-D609-46C0-B0C3-95BDEC263A5B}"/>
    <cellStyle name="Millares 200 3" xfId="52148" xr:uid="{1EC0579C-55BB-4C94-BCF7-E119386B4195}"/>
    <cellStyle name="Millares 201" xfId="42669" xr:uid="{F5F20980-9B0F-44F6-8529-4496F8B9EEC9}"/>
    <cellStyle name="Millares 201 2" xfId="52874" xr:uid="{7CF4DA8C-83A4-42C4-BC90-28E390C9BEFF}"/>
    <cellStyle name="Millares 201 3" xfId="52149" xr:uid="{54D941C9-2BE2-4D7A-82B4-C65DF04712E5}"/>
    <cellStyle name="Millares 202" xfId="42670" xr:uid="{9949658A-AA05-4D6F-AA28-BF744FB8B3B9}"/>
    <cellStyle name="Millares 202 2" xfId="52875" xr:uid="{1471CAB1-8C16-4BC7-A8B5-C686935F866C}"/>
    <cellStyle name="Millares 202 3" xfId="52150" xr:uid="{9B36B074-C5F2-4788-929E-2650AD325783}"/>
    <cellStyle name="Millares 203" xfId="42671" xr:uid="{9B245AC5-54C7-46F5-8BFE-60BE2DDE53A3}"/>
    <cellStyle name="Millares 203 2" xfId="52608" xr:uid="{6BF243DC-36F2-4EEE-80B6-4A38EA166788}"/>
    <cellStyle name="Millares 203 3" xfId="51882" xr:uid="{D4EC0467-868F-46F2-8D59-85952F72B31A}"/>
    <cellStyle name="Millares 204" xfId="42672" xr:uid="{F006FBDB-195C-420E-9D45-E923F56791BB}"/>
    <cellStyle name="Millares 204 2" xfId="52876" xr:uid="{4DE0EAA5-B18E-47BF-A6DC-F496C63319A5}"/>
    <cellStyle name="Millares 204 3" xfId="52151" xr:uid="{B48D1E95-D42D-4B3D-8F7F-08E3FDB0B1DF}"/>
    <cellStyle name="Millares 205" xfId="42673" xr:uid="{399EE594-892B-4CF2-B15E-DFBF12DD0BA4}"/>
    <cellStyle name="Millares 205 2" xfId="52877" xr:uid="{DF18F6AF-9029-4621-A42A-82E29E2DE36A}"/>
    <cellStyle name="Millares 205 3" xfId="52152" xr:uid="{3514AF80-CC54-41C9-8208-F6D0B040BD9F}"/>
    <cellStyle name="Millares 206" xfId="42674" xr:uid="{5CEE7DBE-059E-405C-9A6C-1D3CD0616CFB}"/>
    <cellStyle name="Millares 206 2" xfId="52878" xr:uid="{EA8FA70F-A999-4E4E-96BE-466AABE27871}"/>
    <cellStyle name="Millares 206 3" xfId="52153" xr:uid="{A48478D7-A6C3-434C-8123-EEB52B88368C}"/>
    <cellStyle name="Millares 207" xfId="42675" xr:uid="{A11B887F-2B15-4F61-B116-32FD29723E56}"/>
    <cellStyle name="Millares 207 2" xfId="52879" xr:uid="{4B6D55AA-75D0-4D9C-BA45-14C85AFF0045}"/>
    <cellStyle name="Millares 207 3" xfId="52154" xr:uid="{4D81EF68-6125-4A5C-97CC-EF1A08D8AA30}"/>
    <cellStyle name="Millares 208" xfId="42676" xr:uid="{6ECFC3D1-AEF3-4C9F-9BF2-3E72B195A9A2}"/>
    <cellStyle name="Millares 208 2" xfId="52880" xr:uid="{AE0586B7-FD90-40B9-9306-945F24B3220B}"/>
    <cellStyle name="Millares 208 3" xfId="52155" xr:uid="{76D0D8D0-F61E-4030-8E82-23ED4DA333CF}"/>
    <cellStyle name="Millares 209" xfId="42677" xr:uid="{02709038-BEE1-40BC-AE6D-606464F9DDD5}"/>
    <cellStyle name="Millares 209 2" xfId="52881" xr:uid="{9A798185-0C9C-468A-8985-6666AF01D60D}"/>
    <cellStyle name="Millares 209 3" xfId="52156" xr:uid="{53E35C70-0784-4B0A-86CF-D5939DA1B795}"/>
    <cellStyle name="Millares 21" xfId="21921" xr:uid="{67FB0663-0865-40CD-911C-D643A0035D44}"/>
    <cellStyle name="Millares 21 10" xfId="21922" xr:uid="{4D1E11D7-A3D7-4E8C-8278-5C4AB200A8BC}"/>
    <cellStyle name="Millares 21 11" xfId="21923" xr:uid="{3CD5438F-DB1B-47F6-9921-527A6AE2DC68}"/>
    <cellStyle name="Millares 21 12" xfId="21924" xr:uid="{4DA19CED-6BFD-4C24-9E17-50A156B71F5A}"/>
    <cellStyle name="Millares 21 13" xfId="21925" xr:uid="{3F04B36A-FC17-4127-B347-82E2C3F8C2D5}"/>
    <cellStyle name="Millares 21 14" xfId="21926" xr:uid="{5A20A58E-0B4F-4654-A62E-9FABEF7B3F2C}"/>
    <cellStyle name="Millares 21 15" xfId="21927" xr:uid="{B812ECD0-CB13-47E7-BC9C-0A81CDF531A0}"/>
    <cellStyle name="Millares 21 16" xfId="21928" xr:uid="{A2C96D71-244E-48BA-A74A-6E1144F81FCD}"/>
    <cellStyle name="Millares 21 17" xfId="21929" xr:uid="{65772421-CF03-4479-802C-C18E4514F9C2}"/>
    <cellStyle name="Millares 21 18" xfId="21930" xr:uid="{D6482EAF-DF91-4BC1-A4D3-89F4EE175B45}"/>
    <cellStyle name="Millares 21 19" xfId="21931" xr:uid="{1507FFD9-DE38-460A-8B7D-39781A94709E}"/>
    <cellStyle name="Millares 21 2" xfId="21932" xr:uid="{69318555-06D6-4347-AD30-2732590ED586}"/>
    <cellStyle name="Millares 21 2 10" xfId="49750" xr:uid="{AF35ACAA-B6F1-499B-9981-C85CECC211A9}"/>
    <cellStyle name="Millares 21 2 2" xfId="21933" xr:uid="{3A1927D1-0006-4A93-8B4C-75D2EA9C62D6}"/>
    <cellStyle name="Millares 21 2 2 2" xfId="52884" xr:uid="{1AF64D75-0A21-4C5A-8227-C93D09C6ADA2}"/>
    <cellStyle name="Millares 21 2 2 3" xfId="52159" xr:uid="{0C1F137F-A9C5-49AA-B4C7-133ACA6B08B0}"/>
    <cellStyle name="Millares 21 2 2 4" xfId="49751" xr:uid="{9DBF2199-23D8-4650-AC57-71D5153B89B6}"/>
    <cellStyle name="Millares 21 2 3" xfId="21934" xr:uid="{9866ADC3-EC7B-4F61-8861-6ECEC476DE36}"/>
    <cellStyle name="Millares 21 2 3 2" xfId="53245" xr:uid="{632979D1-BD7C-4638-96D4-DC2AAE9AB248}"/>
    <cellStyle name="Millares 21 2 3 3" xfId="52525" xr:uid="{EBE1BE8F-B6AF-4466-969A-5F326763A24D}"/>
    <cellStyle name="Millares 21 2 3 4" xfId="50509" xr:uid="{B217C503-A71C-4827-8F16-74D787EA1093}"/>
    <cellStyle name="Millares 21 2 4" xfId="21935" xr:uid="{AA46FD6A-CAE5-49A3-992B-02F7F723FE48}"/>
    <cellStyle name="Millares 21 2 4 2" xfId="52883" xr:uid="{FABA6D67-A8F5-41DE-B4E3-48CD3230B9A9}"/>
    <cellStyle name="Millares 21 2 5" xfId="21936" xr:uid="{E04199AF-AD37-4DDD-A3AC-C321CB4E4B6D}"/>
    <cellStyle name="Millares 21 2 5 2" xfId="52158" xr:uid="{8AAF2B7E-F27E-418F-992F-E2D069BFB180}"/>
    <cellStyle name="Millares 21 2 6" xfId="21937" xr:uid="{D9BEFD25-6A5E-4FD2-9A34-36CB385082E7}"/>
    <cellStyle name="Millares 21 2 7" xfId="21938" xr:uid="{887E990B-9BF2-417B-B07E-B210E78DCF1E}"/>
    <cellStyle name="Millares 21 2 8" xfId="21939" xr:uid="{F7EE9C51-2328-40F2-A7D4-CCFFF4D37AF7}"/>
    <cellStyle name="Millares 21 2 9" xfId="21940" xr:uid="{4CC4E4B7-AAF8-4ABC-B081-A1784D9BEFB3}"/>
    <cellStyle name="Millares 21 2_Hoja1" xfId="21941" xr:uid="{95145436-5A25-4720-A7E8-0C8AEABDA526}"/>
    <cellStyle name="Millares 21 20" xfId="21942" xr:uid="{AD459BFB-6180-460E-AE8C-E39BDB60AE43}"/>
    <cellStyle name="Millares 21 21" xfId="21943" xr:uid="{8B96ED8D-ACA7-4ED8-82DB-A4F40B14E38B}"/>
    <cellStyle name="Millares 21 22" xfId="21944" xr:uid="{6A147D26-73CB-4214-85AB-43CB962CFAEE}"/>
    <cellStyle name="Millares 21 23" xfId="21945" xr:uid="{DB069C86-60CE-4F2B-8B04-E9AD5BD00618}"/>
    <cellStyle name="Millares 21 24" xfId="21946" xr:uid="{94071873-7A8A-4884-A978-7A8D0D22AFA4}"/>
    <cellStyle name="Millares 21 25" xfId="21947" xr:uid="{47BFB9CC-6B01-46FD-9D97-6DB841FAB62E}"/>
    <cellStyle name="Millares 21 26" xfId="21948" xr:uid="{D3A4D0A1-0DE8-4AFF-897C-BB0F3E2C1B50}"/>
    <cellStyle name="Millares 21 27" xfId="21949" xr:uid="{6C3F80B9-D307-4018-9B2A-9E8C8403D26F}"/>
    <cellStyle name="Millares 21 28" xfId="21950" xr:uid="{82C5132C-824B-4CA9-9857-9C2E80417ADB}"/>
    <cellStyle name="Millares 21 29" xfId="21951" xr:uid="{02710722-DBE2-44DD-A0C7-0A86812F8D47}"/>
    <cellStyle name="Millares 21 3" xfId="21952" xr:uid="{8230C4D8-414A-4233-9B9C-7F021E5DD886}"/>
    <cellStyle name="Millares 21 3 2" xfId="42678" xr:uid="{1693E335-BCBF-41E0-98BA-BC25C559872B}"/>
    <cellStyle name="Millares 21 3 2 2" xfId="52886" xr:uid="{5EA57AE8-1155-49E5-B80E-03C4690F6894}"/>
    <cellStyle name="Millares 21 3 2 3" xfId="52161" xr:uid="{34412D5A-0E7B-4804-AE6E-4098803D3CFA}"/>
    <cellStyle name="Millares 21 3 3" xfId="42679" xr:uid="{50115225-3B44-4E3B-A000-545276411570}"/>
    <cellStyle name="Millares 21 3 3 2" xfId="53246" xr:uid="{99531AB1-FD3F-4E47-881B-DDB95D57F2AB}"/>
    <cellStyle name="Millares 21 3 3 3" xfId="52526" xr:uid="{C0B76181-53E5-419B-A69B-425FB72C6CE2}"/>
    <cellStyle name="Millares 21 3 4" xfId="52885" xr:uid="{20BDDF66-E58E-4784-9058-C605966CD121}"/>
    <cellStyle name="Millares 21 3 5" xfId="52160" xr:uid="{0EA26136-13E7-49C1-B04E-7ED55856B7AD}"/>
    <cellStyle name="Millares 21 30" xfId="21953" xr:uid="{32D8FA5E-9F69-4D23-95F5-2F311FEA6A37}"/>
    <cellStyle name="Millares 21 31" xfId="21954" xr:uid="{8CB3602B-B1D9-4532-A2A6-EF3D1D507D02}"/>
    <cellStyle name="Millares 21 32" xfId="21955" xr:uid="{5325DA66-D3FC-4FAA-86C8-EAD9BACF2AF8}"/>
    <cellStyle name="Millares 21 33" xfId="21956" xr:uid="{F023546E-42C5-4113-97C6-94AF94414B34}"/>
    <cellStyle name="Millares 21 34" xfId="21957" xr:uid="{C8BA239D-E0FD-4168-A7D1-E75E1E3A03EE}"/>
    <cellStyle name="Millares 21 35" xfId="21958" xr:uid="{7851D9A7-C696-4497-8734-0835DC392EA7}"/>
    <cellStyle name="Millares 21 36" xfId="21959" xr:uid="{04B1561B-7B28-4160-A630-279612A53D75}"/>
    <cellStyle name="Millares 21 37" xfId="21960" xr:uid="{2818628C-3165-46A3-9D0D-AE73361AA8D7}"/>
    <cellStyle name="Millares 21 38" xfId="21961" xr:uid="{2891890F-A915-4ABD-A22D-139C7336709E}"/>
    <cellStyle name="Millares 21 39" xfId="21962" xr:uid="{DE1C4C8E-34D6-4FB7-B0D6-74C247B5F522}"/>
    <cellStyle name="Millares 21 4" xfId="21963" xr:uid="{5BF01D7B-9D02-4FDB-83C8-D70EF7D65B74}"/>
    <cellStyle name="Millares 21 4 2" xfId="52887" xr:uid="{73DFEED8-742D-41C4-BCBD-2941FBD0CDC6}"/>
    <cellStyle name="Millares 21 4 3" xfId="52162" xr:uid="{D6DC8E90-A7B9-4661-85C2-4520AF8F0195}"/>
    <cellStyle name="Millares 21 4 4" xfId="49752" xr:uid="{F408DA34-DFE9-40AD-82A4-C05EDFA176EA}"/>
    <cellStyle name="Millares 21 40" xfId="21964" xr:uid="{67B6FCCB-6C94-4982-8F12-672F5E4649C5}"/>
    <cellStyle name="Millares 21 41" xfId="21965" xr:uid="{2C935097-2B1A-4BE2-A258-BE216215DF8A}"/>
    <cellStyle name="Millares 21 42" xfId="21966" xr:uid="{FB64EC2A-63BC-493B-B537-EE63D3EDA9D2}"/>
    <cellStyle name="Millares 21 43" xfId="21967" xr:uid="{A1AC6D8C-84A4-4DA0-A3BD-0FAFFBD8EFB7}"/>
    <cellStyle name="Millares 21 44" xfId="21968" xr:uid="{8ABAAD4F-4BDE-4AE4-AD15-907B1397ED19}"/>
    <cellStyle name="Millares 21 45" xfId="21969" xr:uid="{D32814F8-97B8-4698-BCAD-EDF456D79ED0}"/>
    <cellStyle name="Millares 21 46" xfId="21970" xr:uid="{DBB7B2CC-6236-4D47-96F1-4C702844C97B}"/>
    <cellStyle name="Millares 21 47" xfId="21971" xr:uid="{D8B5F4FB-B2C8-4D24-BD0B-17E592027772}"/>
    <cellStyle name="Millares 21 48" xfId="21972" xr:uid="{EFF2A6AE-6298-4536-85BC-AF0840E52EFA}"/>
    <cellStyle name="Millares 21 49" xfId="21973" xr:uid="{4702754C-EE23-4ABF-8785-AADA3F98F5EE}"/>
    <cellStyle name="Millares 21 5" xfId="21974" xr:uid="{7B75589E-A165-4FA8-932D-3839AB8429B2}"/>
    <cellStyle name="Millares 21 5 2" xfId="53244" xr:uid="{6A469082-5236-4153-8F8B-C81BE0735B36}"/>
    <cellStyle name="Millares 21 5 3" xfId="52524" xr:uid="{FEED4550-22F7-40F0-B2C7-215DD4274A91}"/>
    <cellStyle name="Millares 21 5 4" xfId="50508" xr:uid="{B7882028-C7E7-439C-A806-D6C8490BD3CB}"/>
    <cellStyle name="Millares 21 50" xfId="21975" xr:uid="{9804F206-5A68-4C63-BF95-2F37697475E8}"/>
    <cellStyle name="Millares 21 51" xfId="21976" xr:uid="{6DC81185-86DB-4C8F-86BA-6A86CF92ED37}"/>
    <cellStyle name="Millares 21 52" xfId="21977" xr:uid="{5A8A0B13-B198-4719-9EFC-A6924C9A8805}"/>
    <cellStyle name="Millares 21 53" xfId="21978" xr:uid="{94220187-9B18-43F6-812D-8A3711BC7D0C}"/>
    <cellStyle name="Millares 21 54" xfId="21979" xr:uid="{25EC7521-A046-46A8-ADF2-9BC0BE0A71E1}"/>
    <cellStyle name="Millares 21 55" xfId="21980" xr:uid="{DF905D0C-01B5-4E6B-94C1-F8459AFD7661}"/>
    <cellStyle name="Millares 21 56" xfId="21981" xr:uid="{972B1711-4C7F-46DD-B89D-1A968734EBDE}"/>
    <cellStyle name="Millares 21 57" xfId="21982" xr:uid="{8B249FC4-CEA6-47D2-86D8-4430E5919A9F}"/>
    <cellStyle name="Millares 21 58" xfId="21983" xr:uid="{BE96E7CD-6CD2-400C-B23C-0905F39CF0E3}"/>
    <cellStyle name="Millares 21 59" xfId="21984" xr:uid="{2418738B-D3D0-4FDB-9013-239E7A637489}"/>
    <cellStyle name="Millares 21 6" xfId="21985" xr:uid="{3E2C207C-E42C-46DE-B48D-76B632446D17}"/>
    <cellStyle name="Millares 21 6 2" xfId="52882" xr:uid="{F2AC89AE-C47C-4946-81A3-5582073F653F}"/>
    <cellStyle name="Millares 21 60" xfId="21986" xr:uid="{56B19122-224D-4248-826E-EE18DAEA6C5E}"/>
    <cellStyle name="Millares 21 61" xfId="21987" xr:uid="{5BB213D5-D191-4A70-B13F-51B63312338E}"/>
    <cellStyle name="Millares 21 62" xfId="21988" xr:uid="{A16AAAD0-8A80-45CC-901E-BED4345F93C3}"/>
    <cellStyle name="Millares 21 63" xfId="21989" xr:uid="{98B4BAFA-EBEC-481A-8743-4D4CD5103A13}"/>
    <cellStyle name="Millares 21 64" xfId="21990" xr:uid="{25A16C64-FD9A-4C3F-80DB-E46D76F8E667}"/>
    <cellStyle name="Millares 21 65" xfId="21991" xr:uid="{90C99CCF-CC8F-49EB-996F-A2456739F482}"/>
    <cellStyle name="Millares 21 66" xfId="21992" xr:uid="{A9F36FA8-9003-4214-B48F-464831D1993B}"/>
    <cellStyle name="Millares 21 67" xfId="21993" xr:uid="{C8035757-E177-475B-A184-E7CACCDF696D}"/>
    <cellStyle name="Millares 21 68" xfId="21994" xr:uid="{3811BC63-4D52-4510-9855-350E88E6B43C}"/>
    <cellStyle name="Millares 21 69" xfId="21995" xr:uid="{2B4D3FF4-D04B-4110-9268-ABE437DF2206}"/>
    <cellStyle name="Millares 21 7" xfId="21996" xr:uid="{A92734BA-75B8-4210-AC2C-AEE8FA4DF71D}"/>
    <cellStyle name="Millares 21 7 2" xfId="52157" xr:uid="{BFA24400-C9C4-499A-A79C-05014EEAA829}"/>
    <cellStyle name="Millares 21 70" xfId="21997" xr:uid="{D31590A4-E8ED-4A63-AAF0-EC69BF11BA85}"/>
    <cellStyle name="Millares 21 71" xfId="21998" xr:uid="{6668A979-DB96-4A59-A937-A6306DCD39B5}"/>
    <cellStyle name="Millares 21 72" xfId="21999" xr:uid="{694677CF-A411-48BC-A97E-2A319E6BEABD}"/>
    <cellStyle name="Millares 21 73" xfId="22000" xr:uid="{4958C685-87E3-42EC-83A9-A57B772BE4FC}"/>
    <cellStyle name="Millares 21 74" xfId="22001" xr:uid="{B632203D-EE69-416B-A895-C0F8D53607BD}"/>
    <cellStyle name="Millares 21 75" xfId="22002" xr:uid="{A424D1D8-46D3-4405-94BF-38DEBD002AC3}"/>
    <cellStyle name="Millares 21 76" xfId="22003" xr:uid="{E5EEC587-4968-401A-AEC8-8E620683C42E}"/>
    <cellStyle name="Millares 21 77" xfId="22004" xr:uid="{F991FA5E-C316-44EE-9B8A-2A9387762A6A}"/>
    <cellStyle name="Millares 21 78" xfId="22005" xr:uid="{2EDD5E20-3D86-4EF3-88E2-3E6E5D386F39}"/>
    <cellStyle name="Millares 21 79" xfId="22006" xr:uid="{9AEC5B9B-A0D3-4A5E-AB58-D5AB47D9536B}"/>
    <cellStyle name="Millares 21 8" xfId="22007" xr:uid="{00BA867E-9216-48E7-AD13-C618590E894C}"/>
    <cellStyle name="Millares 21 80" xfId="22008" xr:uid="{89AEE393-EB67-45E1-933E-39A79587D7B6}"/>
    <cellStyle name="Millares 21 81" xfId="22009" xr:uid="{EC209C11-7F40-4F39-82B6-B9E03B5B75D7}"/>
    <cellStyle name="Millares 21 82" xfId="49749" xr:uid="{7D264D69-6F06-4C67-8C9D-01FEC0AB06A4}"/>
    <cellStyle name="Millares 21 9" xfId="22010" xr:uid="{858AC5C7-BA79-4F30-B5C9-82D3FC7515F8}"/>
    <cellStyle name="Millares 21_Hoja1" xfId="22011" xr:uid="{6A9146EF-FE28-43B4-936E-FBE7F7C5E590}"/>
    <cellStyle name="Millares 210" xfId="42680" xr:uid="{69F5EB42-F947-43B4-8151-18FE67A3A2DB}"/>
    <cellStyle name="Millares 210 2" xfId="52888" xr:uid="{D0C924A6-178E-46A5-AEFF-42E22BA57724}"/>
    <cellStyle name="Millares 210 3" xfId="52163" xr:uid="{EEB6E38B-134D-4A00-9090-DB3CDD8CCD7D}"/>
    <cellStyle name="Millares 211" xfId="42681" xr:uid="{21DA913E-5406-433D-9ACA-C9A86FD74566}"/>
    <cellStyle name="Millares 211 2" xfId="52889" xr:uid="{35C14DE6-B097-4EAC-995A-7B57DE719329}"/>
    <cellStyle name="Millares 211 3" xfId="52164" xr:uid="{10346507-6F71-4FC5-B2A5-835EB0C26B68}"/>
    <cellStyle name="Millares 212" xfId="42682" xr:uid="{5B38F020-778C-472E-9A4D-014824D73B8E}"/>
    <cellStyle name="Millares 212 2" xfId="52890" xr:uid="{87E1D1AB-5D1F-4064-8C0C-492E6161EE5D}"/>
    <cellStyle name="Millares 212 3" xfId="52165" xr:uid="{1B8CD3E0-3A4E-493F-B06C-30E06B77713B}"/>
    <cellStyle name="Millares 213" xfId="42683" xr:uid="{08401549-77E6-45CB-A686-04798594F19F}"/>
    <cellStyle name="Millares 213 2" xfId="52891" xr:uid="{54F2CC10-49CD-4322-B36A-942B2900C303}"/>
    <cellStyle name="Millares 213 3" xfId="52166" xr:uid="{FB37E3B6-8383-4F48-86B6-721050F1FB77}"/>
    <cellStyle name="Millares 214" xfId="42684" xr:uid="{92927ECA-81FD-4153-B436-DE4A19FC99E6}"/>
    <cellStyle name="Millares 214 2" xfId="52892" xr:uid="{3A7F7667-8BCF-4944-BD6C-E88966C64CDA}"/>
    <cellStyle name="Millares 214 3" xfId="52167" xr:uid="{544FC51E-865D-4F1A-AF16-BD0D2B39F2A2}"/>
    <cellStyle name="Millares 215" xfId="42685" xr:uid="{C355E063-3A83-4BB6-BED9-A8AED5B5E2A3}"/>
    <cellStyle name="Millares 215 2" xfId="52893" xr:uid="{B1D2F732-1E80-4F27-83B8-13D8C465D20A}"/>
    <cellStyle name="Millares 215 3" xfId="52168" xr:uid="{A1E338D6-3035-4B62-ADA2-3C1AAADAF4A6}"/>
    <cellStyle name="Millares 216" xfId="42686" xr:uid="{745E2784-4972-4B1B-B9D2-A90C7DB54A95}"/>
    <cellStyle name="Millares 216 2" xfId="52894" xr:uid="{121E6E9F-6BA4-4F40-8CBA-9E5A17ACB23A}"/>
    <cellStyle name="Millares 216 3" xfId="52169" xr:uid="{355D89E1-89FA-4F2E-8F5C-9D907F4D32F9}"/>
    <cellStyle name="Millares 217" xfId="42687" xr:uid="{3EB52414-C953-4F38-8034-D6D5C5021B01}"/>
    <cellStyle name="Millares 217 2" xfId="52895" xr:uid="{DA90FE08-BFEA-4687-9CFB-0E0F8C672277}"/>
    <cellStyle name="Millares 217 3" xfId="52170" xr:uid="{BB7210FD-D893-4050-9A41-3D7141102AFC}"/>
    <cellStyle name="Millares 218" xfId="42688" xr:uid="{789204EE-74D6-47FC-82D7-74311ABA5F80}"/>
    <cellStyle name="Millares 218 2" xfId="52896" xr:uid="{41460C9D-ADCE-4F6E-9062-1C4D55360546}"/>
    <cellStyle name="Millares 218 3" xfId="52171" xr:uid="{BE987788-6DFF-4458-8AAC-CA2D4F2B7C95}"/>
    <cellStyle name="Millares 219" xfId="42689" xr:uid="{E6533AD8-94F2-42BC-9777-937EB9CBE56A}"/>
    <cellStyle name="Millares 219 2" xfId="52897" xr:uid="{A34E5B4A-7EA5-4192-B09D-D4B86F9F2B47}"/>
    <cellStyle name="Millares 219 3" xfId="52172" xr:uid="{F652169D-196B-4D6D-809E-12987DFA64D8}"/>
    <cellStyle name="Millares 22" xfId="22012" xr:uid="{CE338C4D-E215-45FF-B329-48CA5FD3815F}"/>
    <cellStyle name="Millares 22 10" xfId="22013" xr:uid="{1837959F-6914-4968-96FA-01FC3ED1CC99}"/>
    <cellStyle name="Millares 22 11" xfId="22014" xr:uid="{FFBD71CB-0F31-4147-B776-B863707F7933}"/>
    <cellStyle name="Millares 22 12" xfId="22015" xr:uid="{53A3D40F-501B-4971-A786-E31534673018}"/>
    <cellStyle name="Millares 22 13" xfId="22016" xr:uid="{D493835C-CD32-4359-A3F9-385EC4040DE6}"/>
    <cellStyle name="Millares 22 14" xfId="22017" xr:uid="{1DE1EA70-135A-427D-912A-38F8EA17A3E1}"/>
    <cellStyle name="Millares 22 15" xfId="22018" xr:uid="{450B0EE6-FB21-42F8-B722-D5DEE5C925F6}"/>
    <cellStyle name="Millares 22 16" xfId="22019" xr:uid="{614E93A0-979C-4EFC-B12B-4629EE5DCDFF}"/>
    <cellStyle name="Millares 22 17" xfId="22020" xr:uid="{0FF288D6-62F9-48F6-8EDC-B11104157718}"/>
    <cellStyle name="Millares 22 18" xfId="22021" xr:uid="{838F30F6-1AD5-49F7-98A6-A98466203231}"/>
    <cellStyle name="Millares 22 19" xfId="22022" xr:uid="{6D49CB4D-5208-4D4D-8BED-3B9E1B754D28}"/>
    <cellStyle name="Millares 22 2" xfId="22023" xr:uid="{2326F4C2-8A20-4892-9970-5D3062FD4C82}"/>
    <cellStyle name="Millares 22 2 2" xfId="22024" xr:uid="{88E7139D-AA54-431F-B3AD-6E00A0919989}"/>
    <cellStyle name="Millares 22 2 2 2" xfId="52900" xr:uid="{A0C0580A-5022-4A93-9310-84F9BF45E373}"/>
    <cellStyle name="Millares 22 2 2 3" xfId="52175" xr:uid="{B300E1D9-074B-4A81-A493-9B305DD416E6}"/>
    <cellStyle name="Millares 22 2 2 4" xfId="49755" xr:uid="{F9876CF8-FD8E-4A18-971C-7893E697ED15}"/>
    <cellStyle name="Millares 22 2 3" xfId="22025" xr:uid="{7376B353-0BDB-48A3-A907-5247E365A1E2}"/>
    <cellStyle name="Millares 22 2 3 2" xfId="53248" xr:uid="{B96317DC-5FD4-4838-B047-3CF70EBEA13C}"/>
    <cellStyle name="Millares 22 2 3 3" xfId="52528" xr:uid="{45490462-3AB4-4D25-8F3A-0BC0089A8F88}"/>
    <cellStyle name="Millares 22 2 3 4" xfId="50511" xr:uid="{1002139F-41C1-48DD-A373-F13EBAB70D83}"/>
    <cellStyle name="Millares 22 2 4" xfId="22026" xr:uid="{050843D9-E597-4EBB-963C-74A4B8E56406}"/>
    <cellStyle name="Millares 22 2 4 2" xfId="52899" xr:uid="{AAB2FCFE-8C9C-47A8-B822-A80E4A931B3A}"/>
    <cellStyle name="Millares 22 2 5" xfId="22027" xr:uid="{A454A272-E56F-4C80-8DC0-BCDECB4168C8}"/>
    <cellStyle name="Millares 22 2 5 2" xfId="52174" xr:uid="{8E2472AF-7FFD-4D07-B98D-5EA8A3886351}"/>
    <cellStyle name="Millares 22 2 6" xfId="22028" xr:uid="{BB425A65-92DE-4034-BE5E-E5461F2BCEDC}"/>
    <cellStyle name="Millares 22 2 7" xfId="22029" xr:uid="{E0B4458E-9899-4794-BCC6-F3F735772C7C}"/>
    <cellStyle name="Millares 22 2 8" xfId="22030" xr:uid="{4F4282D4-4F86-43E1-AED5-B48188000A88}"/>
    <cellStyle name="Millares 22 2 9" xfId="49754" xr:uid="{0953C01D-FB21-4ED4-979E-48B5F0EE1647}"/>
    <cellStyle name="Millares 22 2_Hoja1" xfId="22031" xr:uid="{E2FAEAF4-01AC-4797-B1D1-873F26AC619E}"/>
    <cellStyle name="Millares 22 20" xfId="22032" xr:uid="{BF0E5623-2E57-43D1-A0C8-8D16C1161027}"/>
    <cellStyle name="Millares 22 21" xfId="22033" xr:uid="{7A41317C-CE0F-4A40-B147-0B5D91C563F2}"/>
    <cellStyle name="Millares 22 22" xfId="22034" xr:uid="{95D1EEFA-E2EA-484E-8274-A4C80329B72D}"/>
    <cellStyle name="Millares 22 23" xfId="22035" xr:uid="{678A4CA8-09E2-4553-91E7-E14EC9FD06D6}"/>
    <cellStyle name="Millares 22 24" xfId="22036" xr:uid="{230C87B7-CA24-49B4-92FC-E1E57C653683}"/>
    <cellStyle name="Millares 22 25" xfId="22037" xr:uid="{E95DC902-F1F4-44F3-8079-3181DBF49D41}"/>
    <cellStyle name="Millares 22 26" xfId="22038" xr:uid="{C355C98E-24BE-4C31-926F-F6CF70E93AE4}"/>
    <cellStyle name="Millares 22 27" xfId="22039" xr:uid="{94FD3CDC-B81F-4B99-8984-79051E19B389}"/>
    <cellStyle name="Millares 22 28" xfId="22040" xr:uid="{35891B79-DBE1-4613-9B8E-AF33E69960E2}"/>
    <cellStyle name="Millares 22 29" xfId="22041" xr:uid="{7941825D-E83B-44CA-99D1-108CB576BA9E}"/>
    <cellStyle name="Millares 22 3" xfId="22042" xr:uid="{42DE7B7E-8FA3-4B4E-A98B-15611B792409}"/>
    <cellStyle name="Millares 22 3 2" xfId="42690" xr:uid="{18947C55-4E1E-4B8C-95E8-D1713CB2C2E3}"/>
    <cellStyle name="Millares 22 3 2 2" xfId="52902" xr:uid="{38037C76-90BC-426D-BDE2-FA09976070FE}"/>
    <cellStyle name="Millares 22 3 2 3" xfId="52177" xr:uid="{56EDE504-EF9A-4CD4-B7DD-44092D807D4B}"/>
    <cellStyle name="Millares 22 3 3" xfId="42691" xr:uid="{8C2A2D64-C640-485C-AD01-44B3B40E12B4}"/>
    <cellStyle name="Millares 22 3 3 2" xfId="53249" xr:uid="{FF54B618-DB41-4C85-B2FD-491478D5A239}"/>
    <cellStyle name="Millares 22 3 3 3" xfId="52529" xr:uid="{BE52B241-6E4D-4CDE-BB15-5B53C083D69D}"/>
    <cellStyle name="Millares 22 3 4" xfId="52901" xr:uid="{34E0CFFA-5CF2-4B47-9538-6771CA3B2F61}"/>
    <cellStyle name="Millares 22 3 5" xfId="52176" xr:uid="{483ACA62-358E-41FA-9C00-4D1CA696CE62}"/>
    <cellStyle name="Millares 22 30" xfId="22043" xr:uid="{5675FC02-4A69-4D46-B4FC-63B1660652D3}"/>
    <cellStyle name="Millares 22 31" xfId="22044" xr:uid="{7A9E1A06-59F4-4269-8712-7B01B1735DA0}"/>
    <cellStyle name="Millares 22 32" xfId="22045" xr:uid="{F6C0108C-23BB-46FE-B15E-AC0F4C504E64}"/>
    <cellStyle name="Millares 22 33" xfId="22046" xr:uid="{9C5BFFB5-937B-4ED9-8CBE-60BEB08B9031}"/>
    <cellStyle name="Millares 22 34" xfId="22047" xr:uid="{ED233EB2-13AD-4449-A8B5-44FF38317DB7}"/>
    <cellStyle name="Millares 22 35" xfId="22048" xr:uid="{F5DD1E8D-4586-47CD-AE9C-E70315F557D1}"/>
    <cellStyle name="Millares 22 36" xfId="22049" xr:uid="{525E9C50-C1CB-4237-BBB2-A7485DCA5398}"/>
    <cellStyle name="Millares 22 37" xfId="22050" xr:uid="{21926C28-5E15-42FD-BC68-A56448FB1D98}"/>
    <cellStyle name="Millares 22 38" xfId="22051" xr:uid="{BD150FA0-91BA-47C9-AE09-F90C23319948}"/>
    <cellStyle name="Millares 22 39" xfId="22052" xr:uid="{887CEBE7-C12E-4F19-B26B-5306B5F6E65B}"/>
    <cellStyle name="Millares 22 4" xfId="22053" xr:uid="{CF7E4AA2-CBEA-409C-A3BC-72B7C7FC6854}"/>
    <cellStyle name="Millares 22 4 2" xfId="52903" xr:uid="{1E70D4FA-FB54-4359-9907-5A4DB342CC65}"/>
    <cellStyle name="Millares 22 4 3" xfId="52178" xr:uid="{91C9D3FC-C686-46A9-B2C1-31B008BA9354}"/>
    <cellStyle name="Millares 22 4 4" xfId="49756" xr:uid="{0875AE1B-938F-49CD-82FD-F1B38A918E28}"/>
    <cellStyle name="Millares 22 40" xfId="22054" xr:uid="{DE85A913-F6F1-4B09-9DD6-9377626B4803}"/>
    <cellStyle name="Millares 22 41" xfId="22055" xr:uid="{EC7F1D19-1E21-474F-B75E-08660930127D}"/>
    <cellStyle name="Millares 22 42" xfId="22056" xr:uid="{0BDE6ADB-7AFB-4420-98B2-8084C4533F49}"/>
    <cellStyle name="Millares 22 43" xfId="22057" xr:uid="{74607410-1251-4D7D-80E5-968E8BC05238}"/>
    <cellStyle name="Millares 22 44" xfId="22058" xr:uid="{343FA610-5807-4F3A-A66D-1FAC2EC69A49}"/>
    <cellStyle name="Millares 22 45" xfId="22059" xr:uid="{D55ADE05-23CC-420D-B8F8-7CB298A0F418}"/>
    <cellStyle name="Millares 22 46" xfId="22060" xr:uid="{A1482C70-62E1-4FBF-A811-65D5099DAEA3}"/>
    <cellStyle name="Millares 22 47" xfId="22061" xr:uid="{02156143-096B-4D0F-9CC2-5FA785E449E7}"/>
    <cellStyle name="Millares 22 48" xfId="22062" xr:uid="{E26A08C5-7EEA-4DC8-BEA7-6E2370D5495D}"/>
    <cellStyle name="Millares 22 49" xfId="22063" xr:uid="{6791338A-5ABE-469A-A7A5-3123EEFBA557}"/>
    <cellStyle name="Millares 22 5" xfId="22064" xr:uid="{ABB8E938-D03A-4F39-90C2-D8D1F4BD090D}"/>
    <cellStyle name="Millares 22 5 2" xfId="53247" xr:uid="{C6A30E65-C64F-4F25-B31A-37092D5D9497}"/>
    <cellStyle name="Millares 22 5 3" xfId="52527" xr:uid="{F9472849-5374-4B1F-B526-233BFEB2723F}"/>
    <cellStyle name="Millares 22 5 4" xfId="50510" xr:uid="{5F0E87B2-5F1C-471C-B8B9-870A98F762DF}"/>
    <cellStyle name="Millares 22 50" xfId="22065" xr:uid="{F089DCF3-E15F-4C51-B57B-3C2E5C12DC8F}"/>
    <cellStyle name="Millares 22 51" xfId="22066" xr:uid="{DDED0DD6-8E03-44A0-8D3A-07A30E7C8526}"/>
    <cellStyle name="Millares 22 52" xfId="22067" xr:uid="{6FBA8F6F-8F2A-4BF8-81AF-9FC86067711B}"/>
    <cellStyle name="Millares 22 53" xfId="22068" xr:uid="{DCBC864A-9E51-4DCD-94A6-8AFB7AA68106}"/>
    <cellStyle name="Millares 22 54" xfId="22069" xr:uid="{6C9DBAD0-AD2E-49D8-9E52-22316818A842}"/>
    <cellStyle name="Millares 22 55" xfId="22070" xr:uid="{6A5FC132-D8C8-4E34-879D-E9AE190E6D72}"/>
    <cellStyle name="Millares 22 56" xfId="22071" xr:uid="{EA0E897E-597E-439B-B701-8CF9C5B5F335}"/>
    <cellStyle name="Millares 22 57" xfId="22072" xr:uid="{AD953E7D-1568-4B36-8C21-39B78C89CC72}"/>
    <cellStyle name="Millares 22 58" xfId="22073" xr:uid="{5F843CFF-E598-42AF-997E-BAC9265BE79D}"/>
    <cellStyle name="Millares 22 59" xfId="22074" xr:uid="{5A5AB83B-7859-45E9-B2E4-C4A1E1C2D638}"/>
    <cellStyle name="Millares 22 6" xfId="22075" xr:uid="{E3CA9EB9-8403-4256-A515-4E39CE31DAE0}"/>
    <cellStyle name="Millares 22 6 2" xfId="52898" xr:uid="{2F6F631B-9FAD-47F8-8904-7F30F152DF54}"/>
    <cellStyle name="Millares 22 60" xfId="22076" xr:uid="{54644AC6-7063-4FB7-AD18-7CC4CFF7E7CA}"/>
    <cellStyle name="Millares 22 61" xfId="22077" xr:uid="{CC526553-D892-4AEA-9699-8912C78F3130}"/>
    <cellStyle name="Millares 22 62" xfId="22078" xr:uid="{3ABA5F5E-2ABC-4C51-8655-489AC205625A}"/>
    <cellStyle name="Millares 22 63" xfId="22079" xr:uid="{806112C6-21E3-4AC7-8313-516E4121FE7C}"/>
    <cellStyle name="Millares 22 64" xfId="22080" xr:uid="{2F574F82-2611-4364-BED5-1CA40AB5D4DF}"/>
    <cellStyle name="Millares 22 65" xfId="22081" xr:uid="{D3B77C8F-04FE-4664-B6AF-91DCBBE8E234}"/>
    <cellStyle name="Millares 22 66" xfId="22082" xr:uid="{EFE1DCA4-18AE-45E2-A768-875F12FF30C6}"/>
    <cellStyle name="Millares 22 67" xfId="22083" xr:uid="{D5477CBE-B748-4359-AD5B-C9ACD4BCCD58}"/>
    <cellStyle name="Millares 22 68" xfId="22084" xr:uid="{9AF35155-6D78-4FF2-B032-39E6855F7B17}"/>
    <cellStyle name="Millares 22 69" xfId="22085" xr:uid="{1038F633-D910-4CD8-8B6C-102B5BCDACBC}"/>
    <cellStyle name="Millares 22 7" xfId="22086" xr:uid="{2DC57ED7-F0A1-4137-A6B2-53331EE0F1CE}"/>
    <cellStyle name="Millares 22 7 2" xfId="52173" xr:uid="{4E837ABB-CE1C-4F6A-A609-789DF2803729}"/>
    <cellStyle name="Millares 22 70" xfId="22087" xr:uid="{E597FE88-B378-4C23-BBA5-71CA9F48427C}"/>
    <cellStyle name="Millares 22 71" xfId="22088" xr:uid="{3CEDC372-341C-4637-982B-4B889CFC147C}"/>
    <cellStyle name="Millares 22 72" xfId="22089" xr:uid="{6F4C5C3B-C890-487B-930A-ACB51BE9FB67}"/>
    <cellStyle name="Millares 22 73" xfId="22090" xr:uid="{33F4B23C-0EAB-472D-AD09-C139271627AA}"/>
    <cellStyle name="Millares 22 74" xfId="22091" xr:uid="{E03B80CE-B9E6-464E-A1E9-D41F10FD4F05}"/>
    <cellStyle name="Millares 22 75" xfId="22092" xr:uid="{7920D853-205C-45F1-A565-04086292D079}"/>
    <cellStyle name="Millares 22 76" xfId="22093" xr:uid="{B0D00DAF-D09E-4BE8-A594-1BB33C7A6247}"/>
    <cellStyle name="Millares 22 77" xfId="22094" xr:uid="{9828CF62-0E70-4ACA-8414-C626B63FDAD6}"/>
    <cellStyle name="Millares 22 78" xfId="22095" xr:uid="{41C0071E-90AD-45BF-A967-875E807A1E7A}"/>
    <cellStyle name="Millares 22 79" xfId="22096" xr:uid="{4B44E0E1-6582-43AD-A4E6-D0EA404D9D5E}"/>
    <cellStyle name="Millares 22 8" xfId="22097" xr:uid="{53A58B11-FE37-4F26-B6D4-C21B98A3E945}"/>
    <cellStyle name="Millares 22 80" xfId="22098" xr:uid="{A2367457-C8F9-4D6D-AB5D-D20D661F001D}"/>
    <cellStyle name="Millares 22 81" xfId="22099" xr:uid="{42D60387-BDDE-457D-8BE8-D6DBD23B799C}"/>
    <cellStyle name="Millares 22 82" xfId="49753" xr:uid="{5554FBA7-E37B-4068-B74C-A75201404066}"/>
    <cellStyle name="Millares 22 9" xfId="22100" xr:uid="{681A4D21-858D-4B54-9FEA-4D15DBDB3856}"/>
    <cellStyle name="Millares 22_Hoja1" xfId="22101" xr:uid="{76D43707-F218-48F2-BBAF-CCD2C0CBF6B8}"/>
    <cellStyle name="Millares 220" xfId="42692" xr:uid="{3D0441C3-9511-43CB-BEF8-C799B89F095E}"/>
    <cellStyle name="Millares 220 2" xfId="52904" xr:uid="{694B8D35-8B37-460C-AACC-CC90FFF33516}"/>
    <cellStyle name="Millares 220 3" xfId="52179" xr:uid="{B7BEBC58-3B11-43A3-9934-BCF43A4E9873}"/>
    <cellStyle name="Millares 221" xfId="42693" xr:uid="{41AE4054-64F6-47F3-8B90-1E05EB348A9B}"/>
    <cellStyle name="Millares 221 2" xfId="52905" xr:uid="{B802EC1C-EE6C-4014-B3FA-2B9EE40C2318}"/>
    <cellStyle name="Millares 221 3" xfId="52180" xr:uid="{993CCB62-99D7-4012-AE15-9FA020987BA1}"/>
    <cellStyle name="Millares 222" xfId="42694" xr:uid="{01422634-0D30-4CFE-B6F6-A2F8F61CA287}"/>
    <cellStyle name="Millares 222 2" xfId="52906" xr:uid="{CEA56E50-6888-4858-84CA-BD20B099BC6F}"/>
    <cellStyle name="Millares 222 3" xfId="52181" xr:uid="{97C84D98-D3F0-4726-BDB2-6636531677D4}"/>
    <cellStyle name="Millares 223" xfId="42695" xr:uid="{6C6A2C35-34EC-420B-9F95-EE415EA9A76F}"/>
    <cellStyle name="Millares 223 2" xfId="52907" xr:uid="{82057D42-15F7-465C-BF24-728F108C91A3}"/>
    <cellStyle name="Millares 223 3" xfId="52182" xr:uid="{9A719249-A441-43A1-95C6-4EE9A8BDA587}"/>
    <cellStyle name="Millares 224" xfId="42696" xr:uid="{B4E8F6EA-D3E2-426C-94E2-362642D2D293}"/>
    <cellStyle name="Millares 224 2" xfId="52908" xr:uid="{3BF80FB5-9D24-46DA-B1FC-C25CC0124F08}"/>
    <cellStyle name="Millares 224 3" xfId="52183" xr:uid="{27C0E852-70E3-4FB2-B6AF-DA77A98F9EC0}"/>
    <cellStyle name="Millares 225" xfId="42697" xr:uid="{B41FD81C-1232-4DC7-BE85-9A2B3D7ACD11}"/>
    <cellStyle name="Millares 225 2" xfId="52909" xr:uid="{A6C6FDB4-BB52-4822-8551-FCAFF3B84AA8}"/>
    <cellStyle name="Millares 225 3" xfId="52184" xr:uid="{BCFAADA1-1819-41B7-A934-DD5A55DDC6B9}"/>
    <cellStyle name="Millares 226" xfId="42698" xr:uid="{C2427DD0-65FB-4005-82FD-165346914EE4}"/>
    <cellStyle name="Millares 226 2" xfId="52910" xr:uid="{7373DF24-A89C-4556-B0B3-B81F3B9E3885}"/>
    <cellStyle name="Millares 226 3" xfId="52185" xr:uid="{29088FB4-7C56-4DEE-8416-ECED5D72F575}"/>
    <cellStyle name="Millares 227" xfId="42699" xr:uid="{62868882-FAA5-476C-BDDB-851C891E8C8D}"/>
    <cellStyle name="Millares 227 2" xfId="52911" xr:uid="{CBED72F0-33BD-4B3A-B47C-76AE1884E522}"/>
    <cellStyle name="Millares 227 3" xfId="52186" xr:uid="{412CCC26-1F29-406C-8903-44BF2C19730F}"/>
    <cellStyle name="Millares 228" xfId="42700" xr:uid="{7B67CE6A-9310-4DB6-9DC2-E387944AF6AC}"/>
    <cellStyle name="Millares 228 2" xfId="52912" xr:uid="{FA5EEEC1-4EDA-4105-80C9-9D5C2507D7D6}"/>
    <cellStyle name="Millares 228 3" xfId="52187" xr:uid="{5C3F5831-6DEA-4585-90EC-0AEEBCA867FA}"/>
    <cellStyle name="Millares 229" xfId="42701" xr:uid="{65F8AED9-79C0-478A-86C5-00CEC984B283}"/>
    <cellStyle name="Millares 229 2" xfId="52913" xr:uid="{B1FA6243-1B99-481E-A4F0-67E836071511}"/>
    <cellStyle name="Millares 229 3" xfId="52188" xr:uid="{26E1836A-EA54-4CF6-A34E-F8B23E02B016}"/>
    <cellStyle name="Millares 23" xfId="22102" xr:uid="{19F6ECB7-18F3-4DCD-A851-D136B278A447}"/>
    <cellStyle name="Millares 23 2" xfId="22103" xr:uid="{D268C587-9587-4C00-B18B-FDB2FB48CA6A}"/>
    <cellStyle name="Millares 23 2 2" xfId="22104" xr:uid="{BCE123BA-58EA-497A-939E-01E6ABA24572}"/>
    <cellStyle name="Millares 23 2 2 2" xfId="52916" xr:uid="{89133AA2-0FC2-44F3-8A30-B77ECD05C60D}"/>
    <cellStyle name="Millares 23 2 2 3" xfId="52191" xr:uid="{D130F2C6-58F8-43D1-A49D-516EEE108739}"/>
    <cellStyle name="Millares 23 2 2 4" xfId="49757" xr:uid="{0E501F6D-4019-47B0-A737-D6F77E272DE2}"/>
    <cellStyle name="Millares 23 2 3" xfId="42702" xr:uid="{D14DCC70-FE9B-4094-9D4D-38B4D37C05F2}"/>
    <cellStyle name="Millares 23 2 3 2" xfId="53251" xr:uid="{826C54E6-0F67-4C07-BAD5-31BFBA780E04}"/>
    <cellStyle name="Millares 23 2 3 3" xfId="52531" xr:uid="{F70276B0-9BD7-4E80-880E-332EFABEAFE9}"/>
    <cellStyle name="Millares 23 2 4" xfId="52915" xr:uid="{DC6BBAA8-714F-42A7-9625-5FDC01FC52DB}"/>
    <cellStyle name="Millares 23 2 5" xfId="52190" xr:uid="{640145FF-D9F5-4AF4-A3F9-BD92B696261C}"/>
    <cellStyle name="Millares 23 3" xfId="22105" xr:uid="{F4DBC5A0-D7F6-4980-95A9-B6EC4CD9740F}"/>
    <cellStyle name="Millares 23 3 2" xfId="42703" xr:uid="{8D3A9F70-F524-49F7-9BB9-5AA846639796}"/>
    <cellStyle name="Millares 23 3 2 2" xfId="52918" xr:uid="{4F2520B0-E784-46A7-BABC-AE4D18D7630C}"/>
    <cellStyle name="Millares 23 3 2 3" xfId="52193" xr:uid="{4471809C-DC48-4599-A7D1-170A60C0106E}"/>
    <cellStyle name="Millares 23 3 3" xfId="42704" xr:uid="{6CC6D219-E06C-4B8D-9ADF-7F1A14233455}"/>
    <cellStyle name="Millares 23 3 3 2" xfId="53252" xr:uid="{14B1F936-7CCF-49AF-8775-4E0B4F31DE84}"/>
    <cellStyle name="Millares 23 3 3 3" xfId="52532" xr:uid="{8A8FC06D-E89F-464A-B797-54BE535B0D43}"/>
    <cellStyle name="Millares 23 3 4" xfId="52917" xr:uid="{D596DD8A-235F-4927-946E-62DD8AD70C20}"/>
    <cellStyle name="Millares 23 3 5" xfId="52192" xr:uid="{DEEEB629-9232-435B-88EE-AB6A65E4B26A}"/>
    <cellStyle name="Millares 23 4" xfId="42705" xr:uid="{6C485EC8-2726-466A-8FCB-30C395B24950}"/>
    <cellStyle name="Millares 23 4 2" xfId="52919" xr:uid="{EDAABADE-59D4-445B-9087-1BF4191B06C0}"/>
    <cellStyle name="Millares 23 4 3" xfId="52194" xr:uid="{7F6B3DAC-0D31-43D8-8133-13BF783AF5C8}"/>
    <cellStyle name="Millares 23 5" xfId="42706" xr:uid="{266AB9D4-4001-424F-88FA-56E89862C034}"/>
    <cellStyle name="Millares 23 5 2" xfId="53250" xr:uid="{8B680FA3-D3D6-4631-9C30-351EF0D8DBCA}"/>
    <cellStyle name="Millares 23 5 3" xfId="52530" xr:uid="{E52C853D-C209-4CFF-8E55-3485BEF0CD2F}"/>
    <cellStyle name="Millares 23 6" xfId="52914" xr:uid="{ACE74408-7015-48FD-8AC5-C09E17AA2D93}"/>
    <cellStyle name="Millares 23 7" xfId="52189" xr:uid="{C672D7EA-FD46-4412-A20E-D6FE52C36438}"/>
    <cellStyle name="Millares 23_Hoja1" xfId="22106" xr:uid="{0118EC15-0035-4A6C-A87D-80B00B0EC5F1}"/>
    <cellStyle name="Millares 230" xfId="42707" xr:uid="{4679275A-FCFC-4A1B-9A9A-776D0A90FE58}"/>
    <cellStyle name="Millares 230 2" xfId="52920" xr:uid="{8808BC63-8323-475F-9CCF-EA849C9220F9}"/>
    <cellStyle name="Millares 230 3" xfId="52195" xr:uid="{61B97CC9-3885-4A35-A303-CCB232086AA1}"/>
    <cellStyle name="Millares 231" xfId="42708" xr:uid="{5DA15D02-C562-4300-A2CE-8CFE8809C490}"/>
    <cellStyle name="Millares 231 2" xfId="52921" xr:uid="{C57E7FA6-609E-4EBF-B7F1-D8D77DB5BEAC}"/>
    <cellStyle name="Millares 231 3" xfId="52196" xr:uid="{5A96A33E-48D3-4097-A2D7-9FA225A1727B}"/>
    <cellStyle name="Millares 232" xfId="42709" xr:uid="{C8DC3DC0-C73A-4422-9E69-92ABB15E6572}"/>
    <cellStyle name="Millares 232 2" xfId="52922" xr:uid="{8C1A753C-5A17-498D-AB89-837459A592DF}"/>
    <cellStyle name="Millares 232 3" xfId="52197" xr:uid="{31AF9340-D122-4D02-92EB-F700269049BC}"/>
    <cellStyle name="Millares 233" xfId="42710" xr:uid="{18B6DCF9-39C7-423E-8A42-1FE5094195D1}"/>
    <cellStyle name="Millares 233 2" xfId="52923" xr:uid="{CADB3E65-F459-458F-AFD5-BFC5BABDDADE}"/>
    <cellStyle name="Millares 233 3" xfId="52198" xr:uid="{C5F38117-716F-4E20-B904-F2727DA3F3A7}"/>
    <cellStyle name="Millares 234" xfId="42711" xr:uid="{49DBC228-91F8-4361-BEB7-85EE5556E789}"/>
    <cellStyle name="Millares 234 2" xfId="52924" xr:uid="{EF2842A3-22A2-44E0-8B99-B16F359F2EA4}"/>
    <cellStyle name="Millares 234 3" xfId="52199" xr:uid="{67571A42-BCAC-4162-A8E6-159CF84E73B3}"/>
    <cellStyle name="Millares 235" xfId="42712" xr:uid="{4D8FBBD9-7C82-4E07-BD7C-805516DF3B7F}"/>
    <cellStyle name="Millares 235 2" xfId="52925" xr:uid="{0C4D8498-5377-4E3E-A13E-B8B4C5C24727}"/>
    <cellStyle name="Millares 235 3" xfId="52200" xr:uid="{8A98686F-0523-456E-9C69-EA1EFDB5B7D0}"/>
    <cellStyle name="Millares 236" xfId="42713" xr:uid="{630EBAB2-B760-46FC-9261-8E277D27D1BA}"/>
    <cellStyle name="Millares 236 2" xfId="52926" xr:uid="{49B88EE7-BD90-426B-AC24-368A8980A7AD}"/>
    <cellStyle name="Millares 236 3" xfId="52201" xr:uid="{C6D54298-772D-4366-B5BD-42B0C213DB59}"/>
    <cellStyle name="Millares 237" xfId="42714" xr:uid="{236C34C1-3FA2-4A23-8041-1C7703EF4DB5}"/>
    <cellStyle name="Millares 237 2" xfId="52927" xr:uid="{D1D54504-FD0F-42D0-84D0-89F43D7C3AAB}"/>
    <cellStyle name="Millares 237 3" xfId="52202" xr:uid="{AE969DA8-AC25-4416-9B11-007AF6BBD0EA}"/>
    <cellStyle name="Millares 238" xfId="42715" xr:uid="{B2EE8C4F-E48C-4447-90A1-C4368F2BBAA6}"/>
    <cellStyle name="Millares 238 2" xfId="52928" xr:uid="{0C946DE5-DCFF-4E22-9914-52C599B3EF82}"/>
    <cellStyle name="Millares 238 3" xfId="52203" xr:uid="{575BEF8B-900E-4D0C-8306-0787038E4060}"/>
    <cellStyle name="Millares 239" xfId="42716" xr:uid="{0E05473C-5BCB-4F43-B139-F9D6F431AD11}"/>
    <cellStyle name="Millares 239 2" xfId="52929" xr:uid="{19399657-3AD9-43E2-89E1-35AFC50EDF5E}"/>
    <cellStyle name="Millares 239 3" xfId="52204" xr:uid="{E8B3096A-B83B-45B5-AA3F-FF24368CCD35}"/>
    <cellStyle name="Millares 24" xfId="22107" xr:uid="{774C5735-4D65-4BC4-9623-490E47860AE1}"/>
    <cellStyle name="Millares 24 2" xfId="22108" xr:uid="{38ACEA45-2CF8-487B-AAEA-37DE6FA2C217}"/>
    <cellStyle name="Millares 24 2 2" xfId="22109" xr:uid="{CF347247-275C-4276-B8B9-224477A676F2}"/>
    <cellStyle name="Millares 24 2 2 2" xfId="52932" xr:uid="{8D92192C-42E0-429C-8095-CE329C7CF552}"/>
    <cellStyle name="Millares 24 2 2 3" xfId="52207" xr:uid="{B8B82435-2185-457D-9D16-535B0F4F2858}"/>
    <cellStyle name="Millares 24 2 2 4" xfId="49758" xr:uid="{31BEE88C-8D8A-4727-A59D-44C6C482B8F0}"/>
    <cellStyle name="Millares 24 2 3" xfId="42717" xr:uid="{95115763-D122-4C81-A63C-86366336A979}"/>
    <cellStyle name="Millares 24 2 3 2" xfId="53254" xr:uid="{E22CB8E0-B032-435B-AEA7-3EE66C4852C6}"/>
    <cellStyle name="Millares 24 2 3 3" xfId="52534" xr:uid="{19E5D991-586C-4FD2-96D6-1D51CDF92955}"/>
    <cellStyle name="Millares 24 2 4" xfId="52931" xr:uid="{5DB06BE0-37A6-400E-AF94-3C65E861A224}"/>
    <cellStyle name="Millares 24 2 5" xfId="52206" xr:uid="{42C97567-B45D-4F63-81D5-1D652FCC65AC}"/>
    <cellStyle name="Millares 24 3" xfId="22110" xr:uid="{8E0ABB5E-4A70-4021-8EA6-BD5F0F132D36}"/>
    <cellStyle name="Millares 24 3 2" xfId="42718" xr:uid="{FF0C3EEC-20C7-4142-B79D-3D84248A839B}"/>
    <cellStyle name="Millares 24 3 2 2" xfId="52934" xr:uid="{13869F45-60DA-4819-9246-F3825351C777}"/>
    <cellStyle name="Millares 24 3 2 3" xfId="52209" xr:uid="{2B532E5A-E04B-4950-AE76-EC9EA1D54C19}"/>
    <cellStyle name="Millares 24 3 3" xfId="42719" xr:uid="{3CED6689-32C4-4438-B3BD-1D99D9253278}"/>
    <cellStyle name="Millares 24 3 3 2" xfId="53255" xr:uid="{32B7444E-65D1-4AB3-A1EF-244FF7584725}"/>
    <cellStyle name="Millares 24 3 3 3" xfId="52535" xr:uid="{1F6C0041-F0E6-4990-AB07-D0DD2FF0EEF0}"/>
    <cellStyle name="Millares 24 3 4" xfId="52933" xr:uid="{1FE0C437-7206-4D85-96BC-CACA316457D7}"/>
    <cellStyle name="Millares 24 3 5" xfId="52208" xr:uid="{EF5771B8-7038-48E6-814F-3286FFAB1E4B}"/>
    <cellStyle name="Millares 24 4" xfId="42720" xr:uid="{070E8219-F3A1-4A4D-BD9B-B655F4819CEA}"/>
    <cellStyle name="Millares 24 4 2" xfId="52935" xr:uid="{35F11D0E-A60B-4D17-8232-0B71F1D806B5}"/>
    <cellStyle name="Millares 24 4 3" xfId="52210" xr:uid="{2D243987-330F-4E66-BF8E-E9E6A63D7A90}"/>
    <cellStyle name="Millares 24 5" xfId="42721" xr:uid="{834D0812-0FDC-4E40-B2D2-E7B5A8DC1B79}"/>
    <cellStyle name="Millares 24 5 2" xfId="53253" xr:uid="{022C1FDE-9235-4325-A551-0FEE03DF3230}"/>
    <cellStyle name="Millares 24 5 3" xfId="52533" xr:uid="{7C192E7E-FE26-4A98-A622-7C38148377FC}"/>
    <cellStyle name="Millares 24 6" xfId="52930" xr:uid="{98599E62-58DD-44E8-8F9B-AAD9ED5E21A9}"/>
    <cellStyle name="Millares 24 7" xfId="52205" xr:uid="{E6B6CC45-E95B-427D-84F5-7D4918266FD9}"/>
    <cellStyle name="Millares 24_Hoja1" xfId="22111" xr:uid="{80FA99F1-65F1-4B78-BF7C-E52930DE9730}"/>
    <cellStyle name="Millares 240" xfId="42722" xr:uid="{681C1971-D014-44A4-94A7-9D862D87BB87}"/>
    <cellStyle name="Millares 240 2" xfId="52936" xr:uid="{8101BC50-E7AF-4A54-AD18-A12D80AA9340}"/>
    <cellStyle name="Millares 240 3" xfId="52211" xr:uid="{CE5335BF-4A3F-4CC7-9D83-E20B87EDD729}"/>
    <cellStyle name="Millares 241" xfId="42723" xr:uid="{1367066C-752D-42BA-B1B8-A489E2816F8F}"/>
    <cellStyle name="Millares 241 2" xfId="52937" xr:uid="{B294E06C-217A-4345-8116-59ABE83701EC}"/>
    <cellStyle name="Millares 241 3" xfId="52212" xr:uid="{737247AC-0C0E-44CA-B2E0-DBAE6B7A869F}"/>
    <cellStyle name="Millares 242" xfId="42724" xr:uid="{37606E65-B6E6-4C3B-AF16-919D0E8E70D9}"/>
    <cellStyle name="Millares 242 2" xfId="52938" xr:uid="{BDD43BCC-4238-418A-8E38-73E5F0CDBBDF}"/>
    <cellStyle name="Millares 242 3" xfId="52213" xr:uid="{E56E93E6-3FE9-4535-A2AB-7ED3156CBD7F}"/>
    <cellStyle name="Millares 243" xfId="42725" xr:uid="{C157DCB3-1AAF-46A5-A854-C84B79498CC0}"/>
    <cellStyle name="Millares 243 2" xfId="52939" xr:uid="{B13AAB97-8826-463F-8B32-AC36164C0BF4}"/>
    <cellStyle name="Millares 243 3" xfId="52214" xr:uid="{F0AFD094-9754-4E2A-B61D-0C2D25412C9B}"/>
    <cellStyle name="Millares 244" xfId="42726" xr:uid="{59B2AA61-21A5-48EF-BA1F-6BD948D0E9CC}"/>
    <cellStyle name="Millares 244 2" xfId="52940" xr:uid="{2E4AD455-B589-497F-A034-88B44CBE1901}"/>
    <cellStyle name="Millares 244 3" xfId="52215" xr:uid="{C145DE06-9E7B-434A-8834-1204DF096A9C}"/>
    <cellStyle name="Millares 245" xfId="42727" xr:uid="{AA7B0058-C780-45C4-BA1D-C12179925B88}"/>
    <cellStyle name="Millares 245 2" xfId="52941" xr:uid="{8E10845A-A4EA-45F2-A117-2730439E62EB}"/>
    <cellStyle name="Millares 245 3" xfId="52216" xr:uid="{A9704EEF-36C5-4243-A242-EFA923A92402}"/>
    <cellStyle name="Millares 246" xfId="42728" xr:uid="{5F62E875-89FF-4F93-B5DA-27DCE7B5EC06}"/>
    <cellStyle name="Millares 246 2" xfId="52942" xr:uid="{D5E5C82B-CAFA-489C-A483-5B68F8068D26}"/>
    <cellStyle name="Millares 246 3" xfId="52217" xr:uid="{926E88C8-35D2-4D80-BF3A-8206F564517A}"/>
    <cellStyle name="Millares 247" xfId="42729" xr:uid="{4BB55C12-B68E-4202-9FDD-21B1D57E99F3}"/>
    <cellStyle name="Millares 247 2" xfId="52943" xr:uid="{A7C9BC86-15BB-467C-9A22-E008F2646A68}"/>
    <cellStyle name="Millares 247 3" xfId="52218" xr:uid="{388B5806-D938-48E4-8968-321783CF6BAC}"/>
    <cellStyle name="Millares 248" xfId="42730" xr:uid="{C5277F1F-556E-4B54-B965-22C9D384B4C8}"/>
    <cellStyle name="Millares 248 2" xfId="52944" xr:uid="{4A125205-1AAF-456A-873F-70F0534C5C42}"/>
    <cellStyle name="Millares 248 3" xfId="52219" xr:uid="{F9CBC457-6378-4B2C-A2E6-0B6F13C8C618}"/>
    <cellStyle name="Millares 249" xfId="42731" xr:uid="{864818E3-BCC3-4123-BD41-C5D3F99DCE39}"/>
    <cellStyle name="Millares 249 2" xfId="52945" xr:uid="{2757D79F-272F-41A4-9990-CC23BBD6B6BF}"/>
    <cellStyle name="Millares 249 3" xfId="52220" xr:uid="{934E03E9-E8D3-4EA4-A215-FDDCC781222A}"/>
    <cellStyle name="Millares 25" xfId="22112" xr:uid="{7768E52B-99F7-40C4-8233-BB32964CA7C8}"/>
    <cellStyle name="Millares 25 2" xfId="22113" xr:uid="{19394DB5-4E64-4612-9565-8B993E47C1B9}"/>
    <cellStyle name="Millares 25 2 2" xfId="42732" xr:uid="{F4419957-72C8-499B-991F-5111AF40A92C}"/>
    <cellStyle name="Millares 25 2 2 2" xfId="52948" xr:uid="{F5871F6F-41DE-480D-8860-9DC8293901FD}"/>
    <cellStyle name="Millares 25 2 2 3" xfId="52223" xr:uid="{6109E4B9-ECE4-463C-A78F-47D5F16F801C}"/>
    <cellStyle name="Millares 25 2 3" xfId="42733" xr:uid="{0361329C-867D-4B56-8E52-E75804B65343}"/>
    <cellStyle name="Millares 25 2 3 2" xfId="53257" xr:uid="{FC898599-E78C-40D8-A36C-F27543504C24}"/>
    <cellStyle name="Millares 25 2 3 3" xfId="52537" xr:uid="{F7EB440F-7C0B-4A64-B8B2-DDDF7A405DB6}"/>
    <cellStyle name="Millares 25 2 4" xfId="52947" xr:uid="{8740B64D-1026-4172-8146-1A49275941C0}"/>
    <cellStyle name="Millares 25 2 5" xfId="52222" xr:uid="{B6C6036F-3BF3-4342-9733-B16E2BDC351F}"/>
    <cellStyle name="Millares 25 3" xfId="42734" xr:uid="{CFE6B4B9-05C5-481E-961C-9753418C8858}"/>
    <cellStyle name="Millares 25 3 2" xfId="42735" xr:uid="{D2444805-7D0E-4A64-B338-D5913BDC2DDB}"/>
    <cellStyle name="Millares 25 3 2 2" xfId="52950" xr:uid="{82B71375-E9AA-4638-8D2A-52317B2F22D5}"/>
    <cellStyle name="Millares 25 3 2 3" xfId="52225" xr:uid="{D51F5771-D2C4-4C40-B801-D4073DE04BF8}"/>
    <cellStyle name="Millares 25 3 3" xfId="42736" xr:uid="{5CBFD457-9006-46DB-9E54-938C1A38EBF5}"/>
    <cellStyle name="Millares 25 3 3 2" xfId="53258" xr:uid="{A59E214C-58A1-4372-AB88-71F5509BC259}"/>
    <cellStyle name="Millares 25 3 3 3" xfId="52538" xr:uid="{29EE3707-161B-4AB8-BA68-EE5B8AE46B82}"/>
    <cellStyle name="Millares 25 3 4" xfId="52949" xr:uid="{950EA20A-D47D-467B-BBD7-F2E23217D085}"/>
    <cellStyle name="Millares 25 3 5" xfId="52224" xr:uid="{3DA462C9-03D5-4F8A-9508-1502B5B47C04}"/>
    <cellStyle name="Millares 25 4" xfId="42737" xr:uid="{EDC18280-8B3E-4CFC-9268-D176343939FA}"/>
    <cellStyle name="Millares 25 4 2" xfId="52951" xr:uid="{E37FEF31-4A60-4AC9-BEA2-1F0C867AC624}"/>
    <cellStyle name="Millares 25 4 3" xfId="52226" xr:uid="{6DF7013B-8E65-4FA0-91C7-A47ACF56BA94}"/>
    <cellStyle name="Millares 25 5" xfId="42738" xr:uid="{2E4B4D87-E076-47C0-95FD-5869D7FA1356}"/>
    <cellStyle name="Millares 25 5 2" xfId="53256" xr:uid="{0BFE6ADC-C56B-4343-A2C8-706898458F6F}"/>
    <cellStyle name="Millares 25 5 3" xfId="52536" xr:uid="{1E104655-FCB8-4A2C-AFB3-038073A881C9}"/>
    <cellStyle name="Millares 25 6" xfId="52946" xr:uid="{F05141DA-B652-48A5-9B26-912A1F943DF0}"/>
    <cellStyle name="Millares 25 7" xfId="52221" xr:uid="{C8CEAD9A-53C3-41EA-AF39-103F2142BD9E}"/>
    <cellStyle name="Millares 25_Margen" xfId="42739" xr:uid="{B8B7EA1E-75FA-47E0-934E-33AC1620A200}"/>
    <cellStyle name="Millares 250" xfId="42740" xr:uid="{00A46B85-97F3-4C24-9FAC-E4BE354C6987}"/>
    <cellStyle name="Millares 250 2" xfId="52952" xr:uid="{F5C0EFBC-0051-4503-84E0-D9FDCE23D714}"/>
    <cellStyle name="Millares 250 3" xfId="52227" xr:uid="{3B8A5D4E-B178-4450-929C-1A47CC0508AF}"/>
    <cellStyle name="Millares 251" xfId="42741" xr:uid="{E857DC4D-1FB0-4CEE-990E-549B622ABC98}"/>
    <cellStyle name="Millares 251 2" xfId="52953" xr:uid="{18854335-B5BD-4F4D-A579-302B8F833D3B}"/>
    <cellStyle name="Millares 251 3" xfId="52228" xr:uid="{89D9E254-4519-464D-88CB-C123DFB8A438}"/>
    <cellStyle name="Millares 252" xfId="42742" xr:uid="{A63BF0C9-4B48-4778-9845-FDAAE04A028C}"/>
    <cellStyle name="Millares 252 2" xfId="52954" xr:uid="{70FB7C1E-4887-4A1A-B935-D6DB587C04A7}"/>
    <cellStyle name="Millares 252 3" xfId="52229" xr:uid="{0F708034-12B1-46A1-9712-E891975FBF69}"/>
    <cellStyle name="Millares 253" xfId="42743" xr:uid="{87329201-01F6-47E3-AE97-9FCF708168A1}"/>
    <cellStyle name="Millares 253 2" xfId="52955" xr:uid="{18F8D6B3-D32B-4A8F-8F10-81B52D6C1BFF}"/>
    <cellStyle name="Millares 253 3" xfId="52230" xr:uid="{8C426205-EF12-4E2B-971C-7048B8DD39BF}"/>
    <cellStyle name="Millares 254" xfId="42744" xr:uid="{6FB0A5F2-CBA3-424B-B8D3-F8801E7222F6}"/>
    <cellStyle name="Millares 254 2" xfId="52956" xr:uid="{B5D719E2-A7C3-45A3-9E60-A72E11C343B0}"/>
    <cellStyle name="Millares 254 3" xfId="52231" xr:uid="{DAB02E9B-48AE-42EB-A0F4-8C75955326F4}"/>
    <cellStyle name="Millares 255" xfId="42745" xr:uid="{62D2B34F-B621-4DA1-BAC3-CE4027DBF2E7}"/>
    <cellStyle name="Millares 255 2" xfId="52957" xr:uid="{EF62B2D8-6636-44AA-B29F-25D42CA5FDD3}"/>
    <cellStyle name="Millares 255 3" xfId="52232" xr:uid="{EE3787DE-E553-4259-BBF4-D8FA28EF4000}"/>
    <cellStyle name="Millares 256" xfId="42746" xr:uid="{3FFA44C6-A146-4D53-ADE1-DAA28DC43A62}"/>
    <cellStyle name="Millares 256 2" xfId="53219" xr:uid="{9B02BABB-40B8-4C50-B259-7BAB7E6C2097}"/>
    <cellStyle name="Millares 256 3" xfId="52499" xr:uid="{3AC77FD6-F315-47BD-8F19-C4AC1D24FBD8}"/>
    <cellStyle name="Millares 257" xfId="42747" xr:uid="{F4591240-F352-4AF5-AE70-782F88868C53}"/>
    <cellStyle name="Millares 257 2" xfId="53220" xr:uid="{BB5EDE62-22CC-4D63-A63F-CEE6105DFAF8}"/>
    <cellStyle name="Millares 257 3" xfId="52500" xr:uid="{441BE693-0D16-4F37-9704-FBC3488C85DC}"/>
    <cellStyle name="Millares 258" xfId="42748" xr:uid="{564022F6-72AA-4116-B951-A595CC142887}"/>
    <cellStyle name="Millares 258 2" xfId="53221" xr:uid="{BF329CDB-A6D9-4484-9206-E8837DC60D59}"/>
    <cellStyle name="Millares 258 3" xfId="52501" xr:uid="{0270E719-8745-4671-BD34-B7B106B871CE}"/>
    <cellStyle name="Millares 259" xfId="42749" xr:uid="{D3BB67F0-F49A-4321-B815-2526C7836ADF}"/>
    <cellStyle name="Millares 259 2" xfId="53317" xr:uid="{FC872ACE-1680-4844-98AC-CEF23B3D273B}"/>
    <cellStyle name="Millares 259 3" xfId="52597" xr:uid="{C6437CA2-3D20-48CE-9401-0105DF419C9E}"/>
    <cellStyle name="Millares 26" xfId="22114" xr:uid="{73A78D21-2F44-4E0E-867B-D74956EF8AD2}"/>
    <cellStyle name="Millares 26 2" xfId="22115" xr:uid="{3C69A6AB-A17E-49A1-9307-640A69A7AF05}"/>
    <cellStyle name="Millares 26 2 2" xfId="22116" xr:uid="{DBF0B053-8FC9-40A5-B862-019920D7929E}"/>
    <cellStyle name="Millares 26 2 2 2" xfId="52960" xr:uid="{49268CC8-6E56-4FE1-81C3-881BBA02F9EF}"/>
    <cellStyle name="Millares 26 2 2 3" xfId="52235" xr:uid="{F9FD2A29-9928-4937-92ED-0780858A78F8}"/>
    <cellStyle name="Millares 26 2 2 4" xfId="49759" xr:uid="{0A9580E9-6FDD-4BAE-911F-88A53EDD8B67}"/>
    <cellStyle name="Millares 26 2 3" xfId="42750" xr:uid="{51A38AAC-F214-40CA-987D-F87881FBEE28}"/>
    <cellStyle name="Millares 26 2 3 2" xfId="53260" xr:uid="{8BA52223-4206-4BE0-9AD9-586531B2F38D}"/>
    <cellStyle name="Millares 26 2 3 3" xfId="52540" xr:uid="{299D92F4-342F-48F7-B10B-E569F33B6422}"/>
    <cellStyle name="Millares 26 2 4" xfId="52959" xr:uid="{1DE41D1C-6F06-408C-AEFA-A9A20939618D}"/>
    <cellStyle name="Millares 26 2 5" xfId="52234" xr:uid="{4062E487-809E-4007-82C8-C15662B59683}"/>
    <cellStyle name="Millares 26 2_Margen" xfId="42751" xr:uid="{5C28CFB1-D3E1-429D-A21B-43E97376F22C}"/>
    <cellStyle name="Millares 26 3" xfId="22117" xr:uid="{013D40E7-400B-4D2E-B427-E718BF975E8C}"/>
    <cellStyle name="Millares 26 3 2" xfId="22118" xr:uid="{F70D90CF-B63D-4EE0-95EF-EB32327CDF24}"/>
    <cellStyle name="Millares 26 3 2 2" xfId="52962" xr:uid="{9AD944C4-C4DB-4107-BDC5-A56AA2847F80}"/>
    <cellStyle name="Millares 26 3 2 3" xfId="52237" xr:uid="{667C8AA2-ED1C-4010-95CD-EA4C016081C3}"/>
    <cellStyle name="Millares 26 3 2 4" xfId="49761" xr:uid="{933F9468-449A-4E59-9D46-64AB0FCE0692}"/>
    <cellStyle name="Millares 26 3 3" xfId="42752" xr:uid="{FF8DA8F4-941B-4BF6-A28A-2F3AB58E6115}"/>
    <cellStyle name="Millares 26 3 3 2" xfId="53261" xr:uid="{1769F7E7-24F5-40EE-8DAA-A251361F357C}"/>
    <cellStyle name="Millares 26 3 3 3" xfId="52541" xr:uid="{546D24FB-9506-4C8B-9E83-26A4B044C64A}"/>
    <cellStyle name="Millares 26 3 4" xfId="52961" xr:uid="{F827AEF6-DCE3-485D-B048-757772537E9C}"/>
    <cellStyle name="Millares 26 3 5" xfId="52236" xr:uid="{DB095D20-95D0-47DA-A333-BE944DFC9A41}"/>
    <cellStyle name="Millares 26 3 6" xfId="49760" xr:uid="{167699B3-0C35-4BE8-A297-F1E367B56C32}"/>
    <cellStyle name="Millares 26 3_Margen" xfId="42753" xr:uid="{9700F2FA-5B21-4D42-8C11-A0ABFAE77174}"/>
    <cellStyle name="Millares 26 4" xfId="22119" xr:uid="{00652E7D-65B3-4016-8CC2-1A3C168FFB31}"/>
    <cellStyle name="Millares 26 4 2" xfId="52963" xr:uid="{9D0DD584-5B78-4F45-BD94-0CE4CD3188D8}"/>
    <cellStyle name="Millares 26 4 3" xfId="52238" xr:uid="{440666F9-E49E-46F8-8E9E-CDEA45E4D7BB}"/>
    <cellStyle name="Millares 26 4 4" xfId="49762" xr:uid="{3FE614B8-0DF5-46DC-80A5-27ECFC606573}"/>
    <cellStyle name="Millares 26 5" xfId="42754" xr:uid="{E9EBE10D-CA39-4BCB-BCDD-DCB592B57C7F}"/>
    <cellStyle name="Millares 26 5 2" xfId="53259" xr:uid="{12F296B5-C932-48E2-8686-A31D80611AD0}"/>
    <cellStyle name="Millares 26 5 3" xfId="52539" xr:uid="{B6940D25-96A1-4A4A-9B0C-B55794D3FF28}"/>
    <cellStyle name="Millares 26 6" xfId="52958" xr:uid="{15B8D8F7-6370-4210-A81A-DCECB95E70CA}"/>
    <cellStyle name="Millares 26 7" xfId="52233" xr:uid="{871FC6AA-FF22-4300-B439-3332C92144A5}"/>
    <cellStyle name="Millares 26_Hoja1" xfId="22120" xr:uid="{75E1D832-8103-4BEA-B6D7-63A93CAEC557}"/>
    <cellStyle name="Millares 260" xfId="42755" xr:uid="{89F2540C-E8E8-4CD9-AA46-DABC9FCC01D9}"/>
    <cellStyle name="Millares 260 6" xfId="45" xr:uid="{73B5AA3F-EAB9-4C60-A51F-ABA429C0ACBC}"/>
    <cellStyle name="Millares 261" xfId="42756" xr:uid="{9EA6CB71-6F1E-4CD4-B16C-CA6D9502FBD6}"/>
    <cellStyle name="Millares 262" xfId="42757" xr:uid="{C2216220-F110-4B31-A24F-86B14F7F752A}"/>
    <cellStyle name="Millares 262 2" xfId="42758" xr:uid="{CED1F6BB-1E8C-4C41-9834-3F03B734E80E}"/>
    <cellStyle name="Millares 262 3" xfId="51881" xr:uid="{D353BC4D-5440-40D3-AF07-026D387E7F23}"/>
    <cellStyle name="Millares 263" xfId="42759" xr:uid="{57B1FB36-FD12-45FF-AAFF-C80C75153D7E}"/>
    <cellStyle name="Millares 263 2" xfId="42760" xr:uid="{D51CF5C9-AAD6-4225-BD12-DDCC3756499D}"/>
    <cellStyle name="Millares 263 3" xfId="53329" xr:uid="{6924A809-F90B-4076-84C1-553EACC5A594}"/>
    <cellStyle name="Millares 264" xfId="42761" xr:uid="{713992BB-8AD9-4134-9A64-1F7C4C7683F9}"/>
    <cellStyle name="Millares 264 2" xfId="53330" xr:uid="{4E7E2EB7-C0A0-4CA0-A414-589A4725B7D9}"/>
    <cellStyle name="Millares 265" xfId="37" xr:uid="{92E3CF07-2DDA-4B38-A55B-CCEECD48631E}"/>
    <cellStyle name="Millares 265 2" xfId="53331" xr:uid="{EE141883-5663-475D-8F61-433B17096C53}"/>
    <cellStyle name="Millares 265 3" xfId="53384" xr:uid="{E1723735-46F2-47C6-BE1F-3A2CD6E2BFA8}"/>
    <cellStyle name="Millares 266" xfId="48282" xr:uid="{5FC6E273-D61A-4156-BE5F-77FFE4E68659}"/>
    <cellStyle name="Millares 266 2" xfId="53332" xr:uid="{B287B23D-4459-4127-A936-6BC3A8359FB5}"/>
    <cellStyle name="Millares 267" xfId="48278" xr:uid="{ECBDCF03-F285-440F-BF52-6A928E7CC900}"/>
    <cellStyle name="Millares 268" xfId="48307" xr:uid="{1A81A22B-34BC-49DF-876A-F1CCD54085B4}"/>
    <cellStyle name="Millares 269" xfId="48335" xr:uid="{2B706D29-A382-4FC5-9DB2-8AC01D6E6701}"/>
    <cellStyle name="Millares 27" xfId="22121" xr:uid="{9CF9CD9F-CEC1-4A15-9490-6ADE19975768}"/>
    <cellStyle name="Millares 27 2" xfId="22122" xr:uid="{61617AF6-2611-47ED-A44B-4E5F347F8370}"/>
    <cellStyle name="Millares 27 2 2" xfId="42762" xr:uid="{529CD65B-4EFB-4EFF-BE86-D6259B7815F2}"/>
    <cellStyle name="Millares 27 2 2 2" xfId="52966" xr:uid="{A70F1ABF-1EB0-4C26-A1E0-37C88ED1C4B7}"/>
    <cellStyle name="Millares 27 2 2 3" xfId="52241" xr:uid="{78B4EDE7-E1FE-4DD5-A689-931FA6347901}"/>
    <cellStyle name="Millares 27 2 3" xfId="42763" xr:uid="{19B3C953-9D63-4C2F-9028-0D8096C5B760}"/>
    <cellStyle name="Millares 27 2 3 2" xfId="53263" xr:uid="{3901A73B-0402-4D95-B07A-DB37DB1089F5}"/>
    <cellStyle name="Millares 27 2 3 3" xfId="52543" xr:uid="{BB7731F6-ED36-4726-B1A4-59D0EE5F8C87}"/>
    <cellStyle name="Millares 27 2 4" xfId="52965" xr:uid="{DC4CF7F5-7837-4D2A-9706-8D0EA92AE0B3}"/>
    <cellStyle name="Millares 27 2 5" xfId="52240" xr:uid="{636BFB7D-687E-429E-8FE4-A56B32133E79}"/>
    <cellStyle name="Millares 27 3" xfId="42764" xr:uid="{187BBBF0-B236-4895-ACF4-02E641F064AA}"/>
    <cellStyle name="Millares 27 3 2" xfId="42765" xr:uid="{BE31D33C-5102-4383-8EFB-1F4C4DC2F4B7}"/>
    <cellStyle name="Millares 27 3 2 2" xfId="52968" xr:uid="{2CCE6F09-B1D4-4099-B168-E306A0C2419B}"/>
    <cellStyle name="Millares 27 3 2 3" xfId="52243" xr:uid="{14B2643E-F783-4ED6-9729-748600A95149}"/>
    <cellStyle name="Millares 27 3 3" xfId="42766" xr:uid="{1E0A61EF-C118-4DED-A190-459872340D27}"/>
    <cellStyle name="Millares 27 3 3 2" xfId="53264" xr:uid="{55AF7BFC-765E-4D35-B746-E1706B761630}"/>
    <cellStyle name="Millares 27 3 3 3" xfId="52544" xr:uid="{ECF0772C-BBB2-4F01-A249-C802ACF2F935}"/>
    <cellStyle name="Millares 27 3 4" xfId="52967" xr:uid="{E1984BB8-FA58-4357-A92F-B7E474882572}"/>
    <cellStyle name="Millares 27 3 5" xfId="52242" xr:uid="{17981232-3C1F-4948-A6C8-72566421CFE9}"/>
    <cellStyle name="Millares 27 4" xfId="42767" xr:uid="{0748CC0F-ECFF-4188-8201-A4FDE67A5FAC}"/>
    <cellStyle name="Millares 27 4 2" xfId="52969" xr:uid="{491D5BD9-EA5E-4566-A0E6-CAFAA5B1DC4D}"/>
    <cellStyle name="Millares 27 4 3" xfId="52244" xr:uid="{7EAF06D9-23EF-40FF-A138-ED54C61FD233}"/>
    <cellStyle name="Millares 27 5" xfId="42768" xr:uid="{EF49B7CC-9DFC-4BC9-BE1D-6D830672AA89}"/>
    <cellStyle name="Millares 27 5 2" xfId="53262" xr:uid="{742D2DF3-63E5-4663-8063-8BCA3655A268}"/>
    <cellStyle name="Millares 27 5 3" xfId="52542" xr:uid="{1887DC4D-DFF4-4604-9990-A7A47DDB2F67}"/>
    <cellStyle name="Millares 27 6" xfId="52964" xr:uid="{25344F22-73F5-4061-B714-39D7241ACEB4}"/>
    <cellStyle name="Millares 27 7" xfId="52239" xr:uid="{CAE88898-2D78-4805-BD5D-B9F7D89FA741}"/>
    <cellStyle name="Millares 27_Hoja1" xfId="22123" xr:uid="{0069B0DB-8A2F-4E10-AAB6-5A0589042DEB}"/>
    <cellStyle name="Millares 270" xfId="48363" xr:uid="{71FAA7EE-7699-4DD4-AE26-E9E1C358A482}"/>
    <cellStyle name="Millares 271" xfId="48390" xr:uid="{F9DB56E3-C5DF-4863-B462-5AE8CD876CC8}"/>
    <cellStyle name="Millares 272" xfId="48416" xr:uid="{71D3B0DF-9CDE-4943-93EC-95B812B70487}"/>
    <cellStyle name="Millares 273" xfId="48439" xr:uid="{3A70E198-B6EA-493E-AC3B-564B99AD577C}"/>
    <cellStyle name="Millares 274" xfId="48466" xr:uid="{1FD48B8A-04F6-4865-9B3E-14A9743C19AC}"/>
    <cellStyle name="Millares 275" xfId="48493" xr:uid="{AABC7A14-B89B-41E1-B86E-B14C71C1CD8D}"/>
    <cellStyle name="Millares 276" xfId="48520" xr:uid="{8C57BA50-7877-44CD-BAEA-1B91F20B0529}"/>
    <cellStyle name="Millares 277" xfId="48547" xr:uid="{4FC694EF-1C5D-4B7A-A471-F6CFE5D2CD06}"/>
    <cellStyle name="Millares 278" xfId="48599" xr:uid="{3BA21B83-76BA-44DB-8B95-79494E790854}"/>
    <cellStyle name="Millares 279" xfId="49415" xr:uid="{B6A5831D-48D6-4D95-883D-979CFBF93A1B}"/>
    <cellStyle name="Millares 28" xfId="1642" xr:uid="{291A0E4C-1D3D-44AD-B80D-B5CB11582BBD}"/>
    <cellStyle name="Millares 28 2" xfId="22124" xr:uid="{79F12DE6-457B-4D55-8B44-71F3275DEF40}"/>
    <cellStyle name="Millares 28 3" xfId="22125" xr:uid="{D1D509D8-DD05-4E3C-88E7-7309F1DCEC78}"/>
    <cellStyle name="Millares 28 4" xfId="22126" xr:uid="{46EED8C7-D1BE-4A94-90B9-0BDFC075DAC9}"/>
    <cellStyle name="Millares 28_Hoja1" xfId="22127" xr:uid="{88D3C8E5-E5DF-4821-84E7-C71FE46CB9B5}"/>
    <cellStyle name="Millares 280" xfId="48239" xr:uid="{49528E98-3239-4C4F-AE2C-02D7A02AE9D6}"/>
    <cellStyle name="Millares 280 2" xfId="49457" xr:uid="{B55FF080-170B-41CA-88F5-6701CA98163A}"/>
    <cellStyle name="Millares 281" xfId="49455" xr:uid="{D7BD6DA7-A844-41B0-BEFF-5EC07E67DB7F}"/>
    <cellStyle name="Millares 282" xfId="49456" xr:uid="{D65FBE23-7FDB-4578-8421-548AB7887362}"/>
    <cellStyle name="Millares 283" xfId="49468" xr:uid="{AA870BD4-6790-4123-98FF-3426B067024C}"/>
    <cellStyle name="Millares 284" xfId="53339" xr:uid="{72FCB1A3-9007-49A8-9CA7-255DE7D7A473}"/>
    <cellStyle name="Millares 285" xfId="89" xr:uid="{2BB01D88-9388-449F-9EFE-CCD1F64A835B}"/>
    <cellStyle name="Millares 286" xfId="53349" xr:uid="{4FA33CFB-E2B6-450F-BD3B-052EC885B496}"/>
    <cellStyle name="Millares 287" xfId="53354" xr:uid="{304595E9-5AF5-4CB8-B79E-AD9B46875C85}"/>
    <cellStyle name="Millares 288" xfId="53357" xr:uid="{0AF47B31-4F95-46C2-A539-74780CE681C7}"/>
    <cellStyle name="Millares 289" xfId="53360" xr:uid="{DF077D9A-B420-4872-9A7A-FB3BA3581C28}"/>
    <cellStyle name="Millares 29" xfId="1643" xr:uid="{BAE63405-15BB-462D-A916-B7B6D6B4CBDE}"/>
    <cellStyle name="Millares 29 2" xfId="22128" xr:uid="{45C9193C-0F9C-4B28-A18B-B554E0F8A5E0}"/>
    <cellStyle name="Millares 29 2 2" xfId="42769" xr:uid="{31D44A4D-A5D9-4C60-AF68-0DF6D711FDE8}"/>
    <cellStyle name="Millares 29 2 2 2" xfId="52972" xr:uid="{4ECE114E-9C6C-4EDF-83D0-EF6BE7BA5D36}"/>
    <cellStyle name="Millares 29 2 2 3" xfId="52247" xr:uid="{F245EDF3-6155-4404-AE39-86865FEFA0F0}"/>
    <cellStyle name="Millares 29 2 3" xfId="42770" xr:uid="{69ABF94F-43D4-4ACE-9791-355D35F002B6}"/>
    <cellStyle name="Millares 29 2 3 2" xfId="53266" xr:uid="{87519A0D-23FB-46F8-B6FA-AD5B59CB8494}"/>
    <cellStyle name="Millares 29 2 3 3" xfId="52546" xr:uid="{0B3576CC-E647-4966-AEC2-D404BA682393}"/>
    <cellStyle name="Millares 29 2 4" xfId="52971" xr:uid="{FF4B89AB-7FCD-4CBD-BCEB-A99FE4F755AE}"/>
    <cellStyle name="Millares 29 2 5" xfId="52246" xr:uid="{D96FB52A-DD1F-49C3-A68F-3F7AB8ACDB11}"/>
    <cellStyle name="Millares 29 3" xfId="42771" xr:uid="{4F6E6C0E-E9E1-4295-AF17-87C733B3FCA1}"/>
    <cellStyle name="Millares 29 3 2" xfId="42772" xr:uid="{D6FC8D57-10D0-4059-8D1C-A25D953EB3B3}"/>
    <cellStyle name="Millares 29 3 2 2" xfId="52974" xr:uid="{4FE281C5-5C9F-4322-A9EA-3C54102E1801}"/>
    <cellStyle name="Millares 29 3 2 3" xfId="52249" xr:uid="{B00A3AEF-AD12-4F18-AEBF-B68CC643BEBB}"/>
    <cellStyle name="Millares 29 3 3" xfId="42773" xr:uid="{50C7CC5B-76EF-4D38-8A7D-495C5A60DE96}"/>
    <cellStyle name="Millares 29 3 3 2" xfId="53267" xr:uid="{CF487731-1005-41D2-9808-E1D9E1A3B62F}"/>
    <cellStyle name="Millares 29 3 3 3" xfId="52547" xr:uid="{5273DCF4-A97B-44E0-9D75-59A703C98D64}"/>
    <cellStyle name="Millares 29 3 4" xfId="52973" xr:uid="{C92472F1-FE7E-4670-890D-CD6A061D7BD7}"/>
    <cellStyle name="Millares 29 3 5" xfId="52248" xr:uid="{C04B9C4D-737E-44C9-AC6C-66310849A084}"/>
    <cellStyle name="Millares 29 4" xfId="42774" xr:uid="{154B0A92-69BC-4978-9DE8-0D35FEF108A0}"/>
    <cellStyle name="Millares 29 4 2" xfId="52975" xr:uid="{3DA3621A-E317-454C-A587-C8FA1E399A9E}"/>
    <cellStyle name="Millares 29 4 3" xfId="52250" xr:uid="{0FEB5EBD-B31B-4EE1-B71D-F18482478D9D}"/>
    <cellStyle name="Millares 29 5" xfId="42775" xr:uid="{F6068E9C-CB6B-4A90-8EBE-49DC4D6E15AF}"/>
    <cellStyle name="Millares 29 5 2" xfId="53265" xr:uid="{091F6F7B-D914-4E90-991A-D584BF49ACB7}"/>
    <cellStyle name="Millares 29 5 3" xfId="52545" xr:uid="{293694BC-0D93-45AA-AA9F-D1192D3F6E47}"/>
    <cellStyle name="Millares 29 6" xfId="48910" xr:uid="{0AF8360F-6561-4020-A9BC-E6D71E6153DF}"/>
    <cellStyle name="Millares 29 6 2" xfId="52970" xr:uid="{EFA0AAC5-E579-483F-AD00-955CC244F08E}"/>
    <cellStyle name="Millares 29 7" xfId="52245" xr:uid="{69668F6E-1A8B-4225-9074-ED6C54F5A2CF}"/>
    <cellStyle name="Millares 29_Margen" xfId="42776" xr:uid="{F4D7117B-26B8-41E9-8096-1A1E14E49438}"/>
    <cellStyle name="Millares 290" xfId="53364" xr:uid="{DBB11D1A-FC12-4D89-8587-BE5BAB754EB3}"/>
    <cellStyle name="Millares 291" xfId="53373" xr:uid="{3526FDD3-E4D8-4B87-9BDC-BEAB87CEC9CF}"/>
    <cellStyle name="Millares 292" xfId="53383" xr:uid="{B14CE407-32C3-464D-9D0C-129EB3A5B726}"/>
    <cellStyle name="Millares 293" xfId="53382" xr:uid="{A31C31E2-B375-47A3-9454-8C08DCCE00EE}"/>
    <cellStyle name="Millares 294" xfId="53396" xr:uid="{B6D382F1-41CB-488A-9F8C-2FF867F64A7C}"/>
    <cellStyle name="Millares 295" xfId="53484" xr:uid="{E09B4D7F-7E47-4634-AD0E-02F33ED986DF}"/>
    <cellStyle name="Millares 3" xfId="1644" xr:uid="{3FE5A402-0909-42E1-BCF0-0A9FB2388C24}"/>
    <cellStyle name="Millares 3 10" xfId="1645" xr:uid="{1500EDDF-2878-4290-9751-E2B08AF31124}"/>
    <cellStyle name="Millares 3 10 10" xfId="22129" xr:uid="{C207F32F-DE1B-43B1-BE24-29694218A203}"/>
    <cellStyle name="Millares 3 10 11" xfId="22130" xr:uid="{034EB7F3-5784-45D0-A503-6AF5929FD94F}"/>
    <cellStyle name="Millares 3 10 12" xfId="22131" xr:uid="{439AA116-73A0-4286-9D4B-3664403C0348}"/>
    <cellStyle name="Millares 3 10 13" xfId="22132" xr:uid="{260B4EDA-A6C7-49C9-A3F3-21B13DCD98AA}"/>
    <cellStyle name="Millares 3 10 14" xfId="22133" xr:uid="{F5374D47-0662-46F3-9A5A-53048A116A65}"/>
    <cellStyle name="Millares 3 10 15" xfId="22134" xr:uid="{0278A5AF-326E-4B1C-AC93-DD2AEC444F22}"/>
    <cellStyle name="Millares 3 10 2" xfId="22135" xr:uid="{BB50A50E-2243-4A16-A981-3F1CD593A5C7}"/>
    <cellStyle name="Millares 3 10 2 2" xfId="22136" xr:uid="{E6FC49FB-E9C8-4997-B96F-D0A4C0A19352}"/>
    <cellStyle name="Millares 3 10 2_Hoja1" xfId="22137" xr:uid="{62234EE4-10D1-4E99-9184-981ED27E3134}"/>
    <cellStyle name="Millares 3 10 3" xfId="22138" xr:uid="{4DBDB044-AB79-49D0-8000-4BB32869EE56}"/>
    <cellStyle name="Millares 3 10 4" xfId="22139" xr:uid="{5EBD93E7-3D2F-4BC7-8ADC-558CD7E20DE4}"/>
    <cellStyle name="Millares 3 10 5" xfId="22140" xr:uid="{98555811-31DA-4699-BD43-064A3C609622}"/>
    <cellStyle name="Millares 3 10 6" xfId="22141" xr:uid="{5923724D-FA6B-4A0B-8BC6-970884088F60}"/>
    <cellStyle name="Millares 3 10 7" xfId="22142" xr:uid="{645BC860-D8A8-49EE-B72D-2138D9FC5BCA}"/>
    <cellStyle name="Millares 3 10 8" xfId="22143" xr:uid="{DD80DEA1-57A7-462F-85FD-562B86321B6D}"/>
    <cellStyle name="Millares 3 10 9" xfId="22144" xr:uid="{C7E1D77C-46D9-4CDC-91DA-8DC317126AA4}"/>
    <cellStyle name="Millares 3 10_Hoja1" xfId="22145" xr:uid="{08B1628D-03D9-4BD1-9526-B87C8A393E72}"/>
    <cellStyle name="Millares 3 11" xfId="1646" xr:uid="{407EF56C-4E1F-499F-BD2E-A31DFC42A515}"/>
    <cellStyle name="Millares 3 11 10" xfId="22146" xr:uid="{1C13B583-25E2-4798-9D51-BA90E18684F8}"/>
    <cellStyle name="Millares 3 11 11" xfId="22147" xr:uid="{28853E4F-66B7-402F-A888-44A089115E6B}"/>
    <cellStyle name="Millares 3 11 12" xfId="22148" xr:uid="{1AE75307-5D4B-4C90-BD06-C1C832E95FC6}"/>
    <cellStyle name="Millares 3 11 13" xfId="22149" xr:uid="{3500C00F-97FC-4935-8E1A-AC07E414B418}"/>
    <cellStyle name="Millares 3 11 14" xfId="22150" xr:uid="{52A3DA0E-2593-4249-97A1-7831475FADD1}"/>
    <cellStyle name="Millares 3 11 15" xfId="22151" xr:uid="{A10ADF42-432F-4BEC-9D47-8E6CE05798F0}"/>
    <cellStyle name="Millares 3 11 2" xfId="22152" xr:uid="{50E74E4F-EE01-4809-86F3-B7DC4BB1EE24}"/>
    <cellStyle name="Millares 3 11 2 2" xfId="22153" xr:uid="{94FF8B69-2957-4936-9B20-9E92B83E338C}"/>
    <cellStyle name="Millares 3 11 2_Hoja1" xfId="22154" xr:uid="{AAFD8905-2F1E-42E3-9A08-0354238FC642}"/>
    <cellStyle name="Millares 3 11 3" xfId="22155" xr:uid="{AC14F56B-7FE7-40A3-826F-57FB14B7DE88}"/>
    <cellStyle name="Millares 3 11 4" xfId="22156" xr:uid="{37D528C0-882B-4773-9033-8337211EC26A}"/>
    <cellStyle name="Millares 3 11 5" xfId="22157" xr:uid="{0647E015-1970-4F67-9448-110A9E7E40FD}"/>
    <cellStyle name="Millares 3 11 6" xfId="22158" xr:uid="{905000E1-CF88-456E-9A9E-CBC879B84551}"/>
    <cellStyle name="Millares 3 11 7" xfId="22159" xr:uid="{8C5FEA2D-6C55-4500-BA5F-36188C8D0FC6}"/>
    <cellStyle name="Millares 3 11 8" xfId="22160" xr:uid="{32C3900C-21D1-4A49-AACF-F5DDBCD50369}"/>
    <cellStyle name="Millares 3 11 9" xfId="22161" xr:uid="{C7FCBCEB-2937-4088-8606-D19DB3B5D564}"/>
    <cellStyle name="Millares 3 11_Hoja1" xfId="22162" xr:uid="{922DE3B0-01B5-4A26-AC53-1583B4BB8958}"/>
    <cellStyle name="Millares 3 12" xfId="1647" xr:uid="{A0DB44F0-044D-4E8C-B990-C96E0D729F0D}"/>
    <cellStyle name="Millares 3 12 10" xfId="22163" xr:uid="{0A190868-C60F-4E2F-90F5-1D5E4536C87D}"/>
    <cellStyle name="Millares 3 12 11" xfId="22164" xr:uid="{A2F54D95-54B2-49FC-88E3-69AE6394B5F8}"/>
    <cellStyle name="Millares 3 12 12" xfId="22165" xr:uid="{D80DD2EE-AA7F-4B97-B8B8-A055A6E790F9}"/>
    <cellStyle name="Millares 3 12 13" xfId="22166" xr:uid="{10D7BBC1-F1A8-4CDF-A59D-5BCDFC67C424}"/>
    <cellStyle name="Millares 3 12 14" xfId="22167" xr:uid="{75DF358F-68BA-4BC3-A1B9-343FB88F57D5}"/>
    <cellStyle name="Millares 3 12 15" xfId="22168" xr:uid="{0CEA6D77-EDA4-4747-84F4-685A4D149061}"/>
    <cellStyle name="Millares 3 12 2" xfId="22169" xr:uid="{69E4A3B5-3166-480A-B0F3-24D0175E8EBB}"/>
    <cellStyle name="Millares 3 12 2 2" xfId="22170" xr:uid="{66A793F1-0420-473A-8A54-79871E2CA550}"/>
    <cellStyle name="Millares 3 12 2_Hoja1" xfId="22171" xr:uid="{4D9B248B-DFF1-4FED-A705-E1D4ABBCDCE1}"/>
    <cellStyle name="Millares 3 12 3" xfId="22172" xr:uid="{92832B73-5F1F-4085-80B9-045A0A04D867}"/>
    <cellStyle name="Millares 3 12 4" xfId="22173" xr:uid="{965FB95B-598F-4255-8961-71ED818924C8}"/>
    <cellStyle name="Millares 3 12 5" xfId="22174" xr:uid="{F21776B0-E924-4157-92AC-BBF822F7A1C6}"/>
    <cellStyle name="Millares 3 12 6" xfId="22175" xr:uid="{AD6F7CCD-965E-4186-BF95-6D165AFC0A4D}"/>
    <cellStyle name="Millares 3 12 7" xfId="22176" xr:uid="{D0189352-8530-4CAE-987D-BB1F9C4571F7}"/>
    <cellStyle name="Millares 3 12 8" xfId="22177" xr:uid="{60641964-CEAE-41E0-88F3-ED649C7D4E5B}"/>
    <cellStyle name="Millares 3 12 9" xfId="22178" xr:uid="{790E97E4-1E84-4674-ACBA-4BFE21668FE7}"/>
    <cellStyle name="Millares 3 12_Hoja1" xfId="22179" xr:uid="{3223767A-48D1-487C-9843-9900EDFDB325}"/>
    <cellStyle name="Millares 3 13" xfId="1648" xr:uid="{5A830B67-B1B7-48FB-8BE2-0B26F3DDDEAA}"/>
    <cellStyle name="Millares 3 13 10" xfId="22180" xr:uid="{02165230-3E1D-4FBD-823D-A94C89AE3070}"/>
    <cellStyle name="Millares 3 13 11" xfId="22181" xr:uid="{498E5D8D-AEEA-4F45-B585-A0EAC9A5FCA9}"/>
    <cellStyle name="Millares 3 13 12" xfId="22182" xr:uid="{1CE36ECA-EEBD-44E7-A0C8-BBE5496736EC}"/>
    <cellStyle name="Millares 3 13 13" xfId="22183" xr:uid="{1B815C4B-7801-459B-A08E-186D513D74A1}"/>
    <cellStyle name="Millares 3 13 14" xfId="22184" xr:uid="{0D789198-445F-4C1F-A4CD-D1049EF24F81}"/>
    <cellStyle name="Millares 3 13 15" xfId="22185" xr:uid="{A194754F-D4E5-49DB-8BDE-3BB64862DBD8}"/>
    <cellStyle name="Millares 3 13 2" xfId="22186" xr:uid="{64D9CEA5-2C76-430A-BF28-8283B42DB7DC}"/>
    <cellStyle name="Millares 3 13 2 2" xfId="22187" xr:uid="{ADDDEE77-DE1F-42DC-B762-9445E00DE7D5}"/>
    <cellStyle name="Millares 3 13 2_Hoja1" xfId="22188" xr:uid="{BAE0EE92-2C66-4CFE-9147-532DA6AFC3E1}"/>
    <cellStyle name="Millares 3 13 3" xfId="22189" xr:uid="{AD2FCEFC-0FE9-47AA-848A-0CD23A6C9035}"/>
    <cellStyle name="Millares 3 13 4" xfId="22190" xr:uid="{EE473952-54C1-4804-B0B5-E940F8351BA7}"/>
    <cellStyle name="Millares 3 13 5" xfId="22191" xr:uid="{15C4A326-F3F1-45B6-96B8-DDC37CB9FE4F}"/>
    <cellStyle name="Millares 3 13 6" xfId="22192" xr:uid="{C294F349-D5C7-4ED6-8B1D-81CB0FC03275}"/>
    <cellStyle name="Millares 3 13 7" xfId="22193" xr:uid="{E57CF99D-3C19-4297-9947-1ABD05A67C57}"/>
    <cellStyle name="Millares 3 13 8" xfId="22194" xr:uid="{9F550CC9-54E5-4300-88BB-8B1A3176AB01}"/>
    <cellStyle name="Millares 3 13 9" xfId="22195" xr:uid="{F68D120B-E7C0-4991-9CB2-4F262B53BECE}"/>
    <cellStyle name="Millares 3 13_Hoja1" xfId="22196" xr:uid="{1ACA4831-EAA4-4C09-96D5-C4F6BAA997C6}"/>
    <cellStyle name="Millares 3 14" xfId="1649" xr:uid="{73F47315-2842-4C4A-A9C1-7B29AD32034C}"/>
    <cellStyle name="Millares 3 14 10" xfId="22197" xr:uid="{6D0A7E26-388B-45F9-BA89-8A4F5D2AAECB}"/>
    <cellStyle name="Millares 3 14 11" xfId="22198" xr:uid="{72585072-4D32-4321-8285-789412E80097}"/>
    <cellStyle name="Millares 3 14 12" xfId="22199" xr:uid="{0041A15D-D1E3-4289-A55C-7FA49F8BD626}"/>
    <cellStyle name="Millares 3 14 13" xfId="22200" xr:uid="{B3A6D4B6-CDFE-4A54-ABBD-E7AA02E20C28}"/>
    <cellStyle name="Millares 3 14 14" xfId="22201" xr:uid="{0432D910-8A05-4CC0-8400-866235672DFB}"/>
    <cellStyle name="Millares 3 14 15" xfId="22202" xr:uid="{9F59466C-A8BF-4F3B-9CA4-772990D3D767}"/>
    <cellStyle name="Millares 3 14 2" xfId="22203" xr:uid="{163E6E5E-0DA0-4425-BDD7-42705E7AB7B9}"/>
    <cellStyle name="Millares 3 14 2 2" xfId="22204" xr:uid="{9B5CB69A-106E-480E-A8E3-1D6FC96D59FE}"/>
    <cellStyle name="Millares 3 14 2_Hoja1" xfId="22205" xr:uid="{751007D1-C199-414C-9ABF-3856819883FE}"/>
    <cellStyle name="Millares 3 14 3" xfId="22206" xr:uid="{07B8FB89-A0FA-4333-AE88-8B71EAEA4166}"/>
    <cellStyle name="Millares 3 14 4" xfId="22207" xr:uid="{5880BFC2-FD05-41F0-8020-832CEF65DB72}"/>
    <cellStyle name="Millares 3 14 5" xfId="22208" xr:uid="{438736B8-B478-450F-899D-6EC2DE5F5196}"/>
    <cellStyle name="Millares 3 14 6" xfId="22209" xr:uid="{FEF89299-EAC4-473E-BC4D-FBB1AF9DD984}"/>
    <cellStyle name="Millares 3 14 7" xfId="22210" xr:uid="{659CFAE8-60FE-410A-9532-AACCF1A6A6A9}"/>
    <cellStyle name="Millares 3 14 8" xfId="22211" xr:uid="{B42DABB3-528E-4502-B7A4-19C709C0CF6A}"/>
    <cellStyle name="Millares 3 14 9" xfId="22212" xr:uid="{5C313863-4E56-4BDA-88DB-542B35532FC0}"/>
    <cellStyle name="Millares 3 14_Hoja1" xfId="22213" xr:uid="{C6494F34-E8A9-42D1-80FC-7FFA3A7B6A0E}"/>
    <cellStyle name="Millares 3 15" xfId="1650" xr:uid="{89D905EE-7307-4815-8309-5FEB3E8FABFA}"/>
    <cellStyle name="Millares 3 15 10" xfId="22214" xr:uid="{9E6FFE76-944E-4010-8CE9-4FB381075381}"/>
    <cellStyle name="Millares 3 15 11" xfId="22215" xr:uid="{0CE7095C-D7B9-4EF2-975F-EE70C09C041E}"/>
    <cellStyle name="Millares 3 15 12" xfId="22216" xr:uid="{82158F82-4334-4886-B53E-7449F41C8035}"/>
    <cellStyle name="Millares 3 15 13" xfId="22217" xr:uid="{0F7765D1-F490-4DB5-B249-344DFA95B7D9}"/>
    <cellStyle name="Millares 3 15 14" xfId="22218" xr:uid="{183AAF28-AF90-4DC9-A565-3F62ACAB3045}"/>
    <cellStyle name="Millares 3 15 15" xfId="22219" xr:uid="{829E89F5-FF2D-458C-B0B9-E1F3EFB12996}"/>
    <cellStyle name="Millares 3 15 2" xfId="22220" xr:uid="{4D2197D8-9351-471D-9BFB-9FA6A91E2B7C}"/>
    <cellStyle name="Millares 3 15 2 2" xfId="22221" xr:uid="{509C7646-6D71-496D-B322-1BF0D8A1DD1F}"/>
    <cellStyle name="Millares 3 15 2_Hoja1" xfId="22222" xr:uid="{276C538E-1260-44BA-8B3F-44978E047F9C}"/>
    <cellStyle name="Millares 3 15 3" xfId="22223" xr:uid="{6B725863-06CB-4C4F-8211-5235C339733A}"/>
    <cellStyle name="Millares 3 15 4" xfId="22224" xr:uid="{A463AD68-4BF4-4114-B32D-FCB0ECC3BFC0}"/>
    <cellStyle name="Millares 3 15 5" xfId="22225" xr:uid="{DE9C63D3-4549-4015-8F4D-EBA14DF91BB4}"/>
    <cellStyle name="Millares 3 15 6" xfId="22226" xr:uid="{05A1BC57-5500-409E-B918-63FBE4C9409F}"/>
    <cellStyle name="Millares 3 15 7" xfId="22227" xr:uid="{9E633CE3-4459-4ADA-B89E-86099E91D2E0}"/>
    <cellStyle name="Millares 3 15 8" xfId="22228" xr:uid="{59CFCF19-8DBB-46E3-AAA7-006D817F1F22}"/>
    <cellStyle name="Millares 3 15 9" xfId="22229" xr:uid="{F9B012C4-B45F-4356-A430-14D11E41AA98}"/>
    <cellStyle name="Millares 3 15_Hoja1" xfId="22230" xr:uid="{1339E463-A5E6-430A-BBF3-571A8D60187E}"/>
    <cellStyle name="Millares 3 16" xfId="1651" xr:uid="{D6AD352E-C3E6-414B-94EE-B6C39D9E93E4}"/>
    <cellStyle name="Millares 3 16 10" xfId="22231" xr:uid="{9BC6ABDF-6F06-4F9D-9829-321638C25FD2}"/>
    <cellStyle name="Millares 3 16 11" xfId="22232" xr:uid="{B99C001D-E9F5-43CD-AD43-41C435CE7569}"/>
    <cellStyle name="Millares 3 16 12" xfId="22233" xr:uid="{31A3B2FA-7C47-48AD-8D2E-8336ECA794B9}"/>
    <cellStyle name="Millares 3 16 13" xfId="22234" xr:uid="{84781450-8381-40B8-B97B-CA31384D9C2E}"/>
    <cellStyle name="Millares 3 16 14" xfId="22235" xr:uid="{9555E301-6AC4-4506-B7CF-D67ABE5B9ED0}"/>
    <cellStyle name="Millares 3 16 15" xfId="22236" xr:uid="{72D3FDD5-A554-4485-B933-5811B60CC288}"/>
    <cellStyle name="Millares 3 16 2" xfId="22237" xr:uid="{1A31FBE5-6B6C-48A6-B0B2-6626D7359164}"/>
    <cellStyle name="Millares 3 16 2 2" xfId="22238" xr:uid="{106A87F0-5B69-4B0B-BC54-194928AC8B89}"/>
    <cellStyle name="Millares 3 16 2_Hoja1" xfId="22239" xr:uid="{E88CA9A5-35EF-45E4-A6BC-3AA5B8A5F4B0}"/>
    <cellStyle name="Millares 3 16 3" xfId="22240" xr:uid="{16F5FD7F-CDFF-48CE-B6F8-4CE8505BAD80}"/>
    <cellStyle name="Millares 3 16 4" xfId="22241" xr:uid="{F1848894-15F3-45EC-A824-F2A250BF40D5}"/>
    <cellStyle name="Millares 3 16 5" xfId="22242" xr:uid="{C8AE21C6-7AD3-408C-B525-9C95952B8C6C}"/>
    <cellStyle name="Millares 3 16 6" xfId="22243" xr:uid="{6B02BBAE-ADA4-4A12-B4B5-EC4566B18D9B}"/>
    <cellStyle name="Millares 3 16 7" xfId="22244" xr:uid="{91DFD0AE-4ABE-4028-BC65-66E22F959AE6}"/>
    <cellStyle name="Millares 3 16 8" xfId="22245" xr:uid="{61DC5425-5FD1-4B32-85E9-6665E2249C93}"/>
    <cellStyle name="Millares 3 16 9" xfId="22246" xr:uid="{AA26E6C8-9B81-4F3A-9C35-67D17932A8EB}"/>
    <cellStyle name="Millares 3 16_Hoja1" xfId="22247" xr:uid="{D685077D-4F9A-4C97-A33F-091529E91E41}"/>
    <cellStyle name="Millares 3 17" xfId="1652" xr:uid="{D9A1D8E6-4738-4E6F-A6F9-9D1750B7413C}"/>
    <cellStyle name="Millares 3 17 10" xfId="22248" xr:uid="{FBAA251B-C0F5-4F45-AF40-C4C167D0B907}"/>
    <cellStyle name="Millares 3 17 11" xfId="22249" xr:uid="{7D91A61B-788D-492F-A70B-D30A27BDD840}"/>
    <cellStyle name="Millares 3 17 12" xfId="22250" xr:uid="{0A283DEC-B8E6-4974-BD04-8BF8CC12D3BB}"/>
    <cellStyle name="Millares 3 17 13" xfId="22251" xr:uid="{936C5ACE-C497-4078-AF7F-5D26A057C57B}"/>
    <cellStyle name="Millares 3 17 14" xfId="22252" xr:uid="{DA92E810-79DF-42C2-9B58-DC02FF334A2A}"/>
    <cellStyle name="Millares 3 17 15" xfId="22253" xr:uid="{086DA400-A05D-4EE6-82EE-FF80146FC4D9}"/>
    <cellStyle name="Millares 3 17 2" xfId="22254" xr:uid="{00022644-895E-4C06-8F14-C906DC29310F}"/>
    <cellStyle name="Millares 3 17 2 2" xfId="22255" xr:uid="{39C27C49-A62D-4DD9-B29B-1AA991E8D423}"/>
    <cellStyle name="Millares 3 17 2_Hoja1" xfId="22256" xr:uid="{16A189E7-6233-460A-AA9E-E11DA8499247}"/>
    <cellStyle name="Millares 3 17 3" xfId="22257" xr:uid="{19ECE833-E827-441A-879A-3736E9EC57D3}"/>
    <cellStyle name="Millares 3 17 4" xfId="22258" xr:uid="{3DB3C347-DF4E-4B4A-894B-A249FF6C5D89}"/>
    <cellStyle name="Millares 3 17 5" xfId="22259" xr:uid="{CF4FA923-785F-4D89-A9F3-06131600C826}"/>
    <cellStyle name="Millares 3 17 6" xfId="22260" xr:uid="{933F098D-2CAA-4A08-AC7B-B16FC6EA9940}"/>
    <cellStyle name="Millares 3 17 7" xfId="22261" xr:uid="{8957D2EB-CDCD-4F4A-B7E4-10FBB624F8F2}"/>
    <cellStyle name="Millares 3 17 8" xfId="22262" xr:uid="{EC1FCB86-0713-4C57-8C20-C4851906B2F2}"/>
    <cellStyle name="Millares 3 17 9" xfId="22263" xr:uid="{90616368-60AB-4F1A-8C66-9E1EDA983F9B}"/>
    <cellStyle name="Millares 3 17_Hoja1" xfId="22264" xr:uid="{AA5F59D4-593B-43BC-B6D8-D2B1B58EE7BE}"/>
    <cellStyle name="Millares 3 18" xfId="1653" xr:uid="{C5E7FC9F-59BC-4D97-A66E-693C85378F8D}"/>
    <cellStyle name="Millares 3 18 10" xfId="22265" xr:uid="{0B1A7B74-C220-413F-BD86-C7D66604F617}"/>
    <cellStyle name="Millares 3 18 11" xfId="22266" xr:uid="{D8D1452B-DF5E-42E1-A90C-82361821A2ED}"/>
    <cellStyle name="Millares 3 18 12" xfId="22267" xr:uid="{D1B79E0C-2619-4E90-913A-4384806EC2DD}"/>
    <cellStyle name="Millares 3 18 13" xfId="22268" xr:uid="{0F5B94B2-F285-4777-8775-80775878E56B}"/>
    <cellStyle name="Millares 3 18 14" xfId="22269" xr:uid="{791B146E-B096-42FC-82D1-65083B405467}"/>
    <cellStyle name="Millares 3 18 15" xfId="22270" xr:uid="{29F56F64-59ED-4B8B-BC6D-C1BF655E0935}"/>
    <cellStyle name="Millares 3 18 2" xfId="22271" xr:uid="{EFEF0FC6-5264-4FBA-A115-592C64F479DA}"/>
    <cellStyle name="Millares 3 18 2 2" xfId="22272" xr:uid="{70F4A2A6-ADD1-4400-91D1-D5E9B961D545}"/>
    <cellStyle name="Millares 3 18 2_Hoja1" xfId="22273" xr:uid="{8C84788C-B570-4AEF-800D-106DDB702635}"/>
    <cellStyle name="Millares 3 18 3" xfId="22274" xr:uid="{D4FFD057-7F0F-4A18-9210-65900099FE99}"/>
    <cellStyle name="Millares 3 18 4" xfId="22275" xr:uid="{A49162D8-B034-466A-ABA6-8D21B7C9800A}"/>
    <cellStyle name="Millares 3 18 5" xfId="22276" xr:uid="{2966547A-654D-4D5B-90D1-DB449BDE6A1C}"/>
    <cellStyle name="Millares 3 18 6" xfId="22277" xr:uid="{3141BDA1-EBD4-4FCA-B63D-F92694144A7E}"/>
    <cellStyle name="Millares 3 18 7" xfId="22278" xr:uid="{4053AAF4-37CC-4CB3-8BD8-193D5B106C76}"/>
    <cellStyle name="Millares 3 18 8" xfId="22279" xr:uid="{8D9D3FFC-077A-4C11-89DE-5D7FE18B4E89}"/>
    <cellStyle name="Millares 3 18 9" xfId="22280" xr:uid="{E6731125-D733-43DB-91B2-99F0311C5677}"/>
    <cellStyle name="Millares 3 18_Hoja1" xfId="22281" xr:uid="{906C102D-B820-4C15-B303-60103076FFB3}"/>
    <cellStyle name="Millares 3 19" xfId="1654" xr:uid="{C641D2A2-E8B4-44AA-A13F-0C3090581825}"/>
    <cellStyle name="Millares 3 19 10" xfId="22282" xr:uid="{DA1B22A5-78BD-41D1-B214-7DE6BFE4A98D}"/>
    <cellStyle name="Millares 3 19 11" xfId="22283" xr:uid="{407A0184-EE48-4EDD-926D-E3DBB6419F22}"/>
    <cellStyle name="Millares 3 19 12" xfId="22284" xr:uid="{631E9AF2-9962-4020-825C-C2F19236D337}"/>
    <cellStyle name="Millares 3 19 2" xfId="22285" xr:uid="{86831515-696D-4676-8476-947BC145F789}"/>
    <cellStyle name="Millares 3 19 3" xfId="22286" xr:uid="{2972C534-D0C4-40FC-9299-33D563F4D7B1}"/>
    <cellStyle name="Millares 3 19 4" xfId="22287" xr:uid="{F6E32081-657F-4523-8947-432FE75E0DCA}"/>
    <cellStyle name="Millares 3 19 5" xfId="22288" xr:uid="{6E8E5D9E-9919-4A16-84D6-4A44D38634F7}"/>
    <cellStyle name="Millares 3 19 6" xfId="22289" xr:uid="{FCBAD1BB-D3E4-4EA3-8A03-CD12535AA067}"/>
    <cellStyle name="Millares 3 19 7" xfId="22290" xr:uid="{C56E1012-DFDC-40F2-B091-22137B1FF033}"/>
    <cellStyle name="Millares 3 19 8" xfId="22291" xr:uid="{6D8DC3C8-1AD9-4952-A701-596F1636DC99}"/>
    <cellStyle name="Millares 3 19 9" xfId="22292" xr:uid="{58A5A199-7095-458D-82F4-FC604447F10A}"/>
    <cellStyle name="Millares 3 19_Hoja1" xfId="22293" xr:uid="{94AB0FD4-1C9E-4EBF-8F4B-83A90B5A8EE5}"/>
    <cellStyle name="Millares 3 2" xfId="1655" xr:uid="{F12E51D7-147B-4CF8-856E-DF16C3AAD0EA}"/>
    <cellStyle name="Millares 3 2 10" xfId="22294" xr:uid="{A26A200B-FB74-40D1-A809-4C527C7AACE6}"/>
    <cellStyle name="Millares 3 2 10 10" xfId="22295" xr:uid="{03CE1357-701B-483A-8E45-B1A4B3E8E424}"/>
    <cellStyle name="Millares 3 2 10 11" xfId="22296" xr:uid="{9C1701EA-FCB0-4103-93CD-8E9B6333A28E}"/>
    <cellStyle name="Millares 3 2 10 12" xfId="22297" xr:uid="{9DCEAD6E-9B75-44C1-9308-98651745F11B}"/>
    <cellStyle name="Millares 3 2 10 2" xfId="22298" xr:uid="{9ABFE302-B4BB-4338-9712-6AE884BB3CE0}"/>
    <cellStyle name="Millares 3 2 10 3" xfId="22299" xr:uid="{67FC166F-C482-4B2A-A6AD-2591967A8BBA}"/>
    <cellStyle name="Millares 3 2 10 4" xfId="22300" xr:uid="{67FAF656-0068-4F90-BEE1-7E46B0376F12}"/>
    <cellStyle name="Millares 3 2 10 5" xfId="22301" xr:uid="{59312BD8-0F54-4C0D-9AE8-D42EF92A1EF3}"/>
    <cellStyle name="Millares 3 2 10 6" xfId="22302" xr:uid="{F7149CF2-049A-4CCC-8E29-3D7A94BBAE9A}"/>
    <cellStyle name="Millares 3 2 10 7" xfId="22303" xr:uid="{C1F2866F-76E3-4CE5-8082-EC67C83C61E8}"/>
    <cellStyle name="Millares 3 2 10 8" xfId="22304" xr:uid="{1F79F860-B365-4F48-A4A0-BF083D6CD539}"/>
    <cellStyle name="Millares 3 2 10 9" xfId="22305" xr:uid="{4B58A928-C9C1-47C8-813A-A3FF5DDDFE52}"/>
    <cellStyle name="Millares 3 2 10_Hoja1" xfId="22306" xr:uid="{6678B9C0-1F50-4A0F-A244-65B01E86DE8D}"/>
    <cellStyle name="Millares 3 2 11" xfId="22307" xr:uid="{41525907-6DF8-4F34-A0E9-356F97720F6A}"/>
    <cellStyle name="Millares 3 2 11 2" xfId="22308" xr:uid="{F377D8E7-FD49-49F3-A025-11897B0F3AA0}"/>
    <cellStyle name="Millares 3 2 11_Hoja1" xfId="22309" xr:uid="{B59F6087-4D4E-453E-8E1A-700FF45335B9}"/>
    <cellStyle name="Millares 3 2 12" xfId="22310" xr:uid="{2A2559D3-88F8-4FB3-9F43-0812672B6E18}"/>
    <cellStyle name="Millares 3 2 13" xfId="22311" xr:uid="{A3BBF111-A97B-4055-B6BB-4ACFC593E1B2}"/>
    <cellStyle name="Millares 3 2 14" xfId="22312" xr:uid="{9C8F3516-73C0-42B8-A33C-2015B8846956}"/>
    <cellStyle name="Millares 3 2 15" xfId="22313" xr:uid="{FEFC8542-1BF8-42C7-AD29-FC05ECBF1FD7}"/>
    <cellStyle name="Millares 3 2 16" xfId="22314" xr:uid="{C3B27260-D600-4FE8-B1D2-C99A1C73A67F}"/>
    <cellStyle name="Millares 3 2 17" xfId="22315" xr:uid="{CFB3CBE4-24F5-46DF-B42D-13AF4F36AE2A}"/>
    <cellStyle name="Millares 3 2 18" xfId="22316" xr:uid="{44AE19E8-336D-43F8-93BF-BAAC7C13789B}"/>
    <cellStyle name="Millares 3 2 19" xfId="22317" xr:uid="{ADDC3FC6-06F6-48D1-A39F-D18B9130F38A}"/>
    <cellStyle name="Millares 3 2 2" xfId="22318" xr:uid="{CBD17ECB-39EE-4B7F-8B76-820E83770B7E}"/>
    <cellStyle name="Millares 3 2 2 10" xfId="22319" xr:uid="{5E2E614E-B8B0-4A52-9C57-31A7A9C3B624}"/>
    <cellStyle name="Millares 3 2 2 11" xfId="22320" xr:uid="{E2FDDB11-594E-41FF-BCDA-3B9FC326B9F6}"/>
    <cellStyle name="Millares 3 2 2 12" xfId="22321" xr:uid="{8FA23332-DA77-4995-B0C4-ECBA63779EA2}"/>
    <cellStyle name="Millares 3 2 2 13" xfId="22322" xr:uid="{DCA72DE5-4782-4F22-9AEC-AF709BB9C6AF}"/>
    <cellStyle name="Millares 3 2 2 2" xfId="22323" xr:uid="{8801F097-ED28-4807-8C5D-F180408D5948}"/>
    <cellStyle name="Millares 3 2 2 2 10" xfId="22324" xr:uid="{6EBB2C3C-8C28-42D7-808F-7FD3F70F51A3}"/>
    <cellStyle name="Millares 3 2 2 2 11" xfId="22325" xr:uid="{9E24CEB3-9567-49FE-AD3A-BF3FAC4FFAF2}"/>
    <cellStyle name="Millares 3 2 2 2 2" xfId="22326" xr:uid="{110F752A-FCCC-4F72-B1D1-6287D6A9C8F6}"/>
    <cellStyle name="Millares 3 2 2 2 2 10" xfId="22327" xr:uid="{AD397979-B0EF-4A05-873F-7749B958C821}"/>
    <cellStyle name="Millares 3 2 2 2 2 11" xfId="22328" xr:uid="{8F0CBABC-A235-4736-AC94-1974DAA028CB}"/>
    <cellStyle name="Millares 3 2 2 2 2 2" xfId="22329" xr:uid="{8DEC0A08-F6A8-4729-B66E-468E067C0981}"/>
    <cellStyle name="Millares 3 2 2 2 2 3" xfId="22330" xr:uid="{F54E8088-06EF-4A9F-9F71-27FC55235B87}"/>
    <cellStyle name="Millares 3 2 2 2 2 4" xfId="22331" xr:uid="{AD6A62CD-8C17-4919-8BF8-A4450EFBC168}"/>
    <cellStyle name="Millares 3 2 2 2 2 5" xfId="22332" xr:uid="{C975E387-B53D-451B-810D-AB2D72B0FF2E}"/>
    <cellStyle name="Millares 3 2 2 2 2 6" xfId="22333" xr:uid="{81E8ACC1-E547-464E-B167-E29DE33B6E59}"/>
    <cellStyle name="Millares 3 2 2 2 2 7" xfId="22334" xr:uid="{2F4F607E-8826-40DD-8BD4-D313232ABEE4}"/>
    <cellStyle name="Millares 3 2 2 2 2 8" xfId="22335" xr:uid="{0CA6A024-4B65-449E-8678-2655E5E73B21}"/>
    <cellStyle name="Millares 3 2 2 2 2 9" xfId="22336" xr:uid="{82A4800C-BBC4-4A67-890A-7BD2E07C8020}"/>
    <cellStyle name="Millares 3 2 2 2 2_Hoja1" xfId="22337" xr:uid="{CE02C6F5-8B8E-46B7-BBD0-7A4252F571F6}"/>
    <cellStyle name="Millares 3 2 2 2 3" xfId="22338" xr:uid="{E903D7D2-57AB-49BE-9E2A-F43A437D9266}"/>
    <cellStyle name="Millares 3 2 2 2 4" xfId="22339" xr:uid="{307776D4-6962-4EF9-B668-070D5A8C1614}"/>
    <cellStyle name="Millares 3 2 2 2 5" xfId="22340" xr:uid="{6ECABAAA-17A2-419C-88FB-586E99B51DC5}"/>
    <cellStyle name="Millares 3 2 2 2 6" xfId="22341" xr:uid="{F0EFE02A-3D71-4F1E-A5A4-D851720ACCA2}"/>
    <cellStyle name="Millares 3 2 2 2 7" xfId="22342" xr:uid="{45F6F116-F396-4883-9450-BF4BFBBC8814}"/>
    <cellStyle name="Millares 3 2 2 2 8" xfId="22343" xr:uid="{C8BFC4BA-EA25-478D-A30F-EE0421A2624B}"/>
    <cellStyle name="Millares 3 2 2 2 9" xfId="22344" xr:uid="{45F8353F-1B0F-4A8A-83C1-2CDAFD8024CA}"/>
    <cellStyle name="Millares 3 2 2 2_Hoja1" xfId="22345" xr:uid="{9FAE8198-AA83-4739-9886-4E792A72E725}"/>
    <cellStyle name="Millares 3 2 2 3" xfId="22346" xr:uid="{3BF91F16-C783-40D4-B82B-446119903EC3}"/>
    <cellStyle name="Millares 3 2 2 3 10" xfId="22347" xr:uid="{E08A72B3-2372-4288-B75A-58B1D8E4DEC6}"/>
    <cellStyle name="Millares 3 2 2 3 11" xfId="22348" xr:uid="{A5D4F84F-ED00-4A04-9C4D-4B87111A8AE5}"/>
    <cellStyle name="Millares 3 2 2 3 12" xfId="22349" xr:uid="{87FD0C7C-5A88-47A4-A2D9-62775DD034B9}"/>
    <cellStyle name="Millares 3 2 2 3 13" xfId="52252" xr:uid="{A9EDCC4D-BCD6-4266-932F-081DFD228B9B}"/>
    <cellStyle name="Millares 3 2 2 3 2" xfId="22350" xr:uid="{386CE36F-CFD6-4672-916B-E18C3D07D472}"/>
    <cellStyle name="Millares 3 2 2 3 3" xfId="22351" xr:uid="{6AFEE536-F4EC-421C-99B1-0D466CF27DD5}"/>
    <cellStyle name="Millares 3 2 2 3 4" xfId="22352" xr:uid="{A20285FF-3751-4E44-A596-BC9EE1CCF96E}"/>
    <cellStyle name="Millares 3 2 2 3 5" xfId="22353" xr:uid="{6E6DFF10-93FC-4D58-9304-58447CBD2036}"/>
    <cellStyle name="Millares 3 2 2 3 6" xfId="22354" xr:uid="{A4A03901-49DD-439D-90EC-92FE52BC8146}"/>
    <cellStyle name="Millares 3 2 2 3 7" xfId="22355" xr:uid="{DD05780C-AFEB-4D03-8B49-284C87DAAE33}"/>
    <cellStyle name="Millares 3 2 2 3 8" xfId="22356" xr:uid="{F0507110-C840-41FA-8580-D271A89AF6B3}"/>
    <cellStyle name="Millares 3 2 2 3 9" xfId="22357" xr:uid="{4AFE136F-5164-4D20-8EE9-0A0FF44012AE}"/>
    <cellStyle name="Millares 3 2 2 3_Hoja1" xfId="22358" xr:uid="{59ACF5D5-916D-479B-9F0D-915737106E7A}"/>
    <cellStyle name="Millares 3 2 2 4" xfId="22359" xr:uid="{A60B790F-ADAD-4EDF-9B00-4403B53DB853}"/>
    <cellStyle name="Millares 3 2 2 5" xfId="22360" xr:uid="{B03DA0E2-0E74-4225-976D-AF21CA879651}"/>
    <cellStyle name="Millares 3 2 2 6" xfId="22361" xr:uid="{D9A52770-A0C7-47D3-8E95-B4DCB8A50BF1}"/>
    <cellStyle name="Millares 3 2 2 7" xfId="22362" xr:uid="{F86D939F-283C-4797-BAC5-4D6481A524DF}"/>
    <cellStyle name="Millares 3 2 2 8" xfId="22363" xr:uid="{F94E9722-4B5D-4A3D-98E5-6604D0A5F985}"/>
    <cellStyle name="Millares 3 2 2 9" xfId="22364" xr:uid="{CA03DDCE-0969-46B8-A6E1-8A6109920ECC}"/>
    <cellStyle name="Millares 3 2 2_Hoja1" xfId="22365" xr:uid="{98E37416-69F4-404B-A1F8-305CCE6F6527}"/>
    <cellStyle name="Millares 3 2 20" xfId="22366" xr:uid="{40B01A2E-D7EF-4C0A-BC1D-A58DC2073B9E}"/>
    <cellStyle name="Millares 3 2 21" xfId="22367" xr:uid="{028016E0-4CE4-44F8-BADB-7F1BF23D6A64}"/>
    <cellStyle name="Millares 3 2 22" xfId="22368" xr:uid="{6BBF02E1-4E24-45C2-8F19-FEA69D50A143}"/>
    <cellStyle name="Millares 3 2 23" xfId="22369" xr:uid="{878B47C6-8804-410C-99BD-E4B06806FA37}"/>
    <cellStyle name="Millares 3 2 24" xfId="22370" xr:uid="{474D200C-E8D3-4E85-83BB-21907951FB52}"/>
    <cellStyle name="Millares 3 2 25" xfId="22371" xr:uid="{91090770-987C-461F-BD2B-E31F3C0A016B}"/>
    <cellStyle name="Millares 3 2 26" xfId="22372" xr:uid="{138965A6-75B0-4502-853C-1A34D12F322B}"/>
    <cellStyle name="Millares 3 2 27" xfId="22373" xr:uid="{3E204C3F-8C2A-4165-8DF0-A9507104F4BB}"/>
    <cellStyle name="Millares 3 2 28" xfId="22374" xr:uid="{3311BBAC-B8C0-4E1D-B92B-CD120D443169}"/>
    <cellStyle name="Millares 3 2 29" xfId="22375" xr:uid="{036BFBF7-9E8F-4B6A-BF35-CC5BF528122E}"/>
    <cellStyle name="Millares 3 2 3" xfId="22376" xr:uid="{9405581F-F71C-4AF8-86FC-15B8F41A68D8}"/>
    <cellStyle name="Millares 3 2 3 10" xfId="22377" xr:uid="{59328581-E588-45FC-9611-47D14ACA29DE}"/>
    <cellStyle name="Millares 3 2 3 11" xfId="22378" xr:uid="{DFDA0B8B-E0DD-4CC6-9AEE-75C5D525447D}"/>
    <cellStyle name="Millares 3 2 3 12" xfId="22379" xr:uid="{CB7DA7F8-0736-4F5B-9084-AC4E4B103BBC}"/>
    <cellStyle name="Millares 3 2 3 13" xfId="22380" xr:uid="{B7D88FC2-4CDF-4D0F-ADE9-3087EBC21340}"/>
    <cellStyle name="Millares 3 2 3 14" xfId="22381" xr:uid="{F478CFDA-7681-4C4D-B6F4-96A485E63D95}"/>
    <cellStyle name="Millares 3 2 3 15" xfId="22382" xr:uid="{C300D239-A3C8-41A3-B0AF-8DDA44ADE115}"/>
    <cellStyle name="Millares 3 2 3 16" xfId="22383" xr:uid="{B1D6DE13-5271-4B7F-8321-774BCFE49F4D}"/>
    <cellStyle name="Millares 3 2 3 17" xfId="22384" xr:uid="{4BEC8D52-D575-4639-8ABB-C5FE735CDE9B}"/>
    <cellStyle name="Millares 3 2 3 18" xfId="49617" xr:uid="{9B7C8835-F103-47DE-9513-FEB01C25EBC1}"/>
    <cellStyle name="Millares 3 2 3 2" xfId="22385" xr:uid="{F1C3B5F7-4AF5-4012-A693-DBFDC6DD3F19}"/>
    <cellStyle name="Millares 3 2 3 2 2" xfId="52611" xr:uid="{8645A82C-07E6-49C2-BEA8-3DAF42A2F99E}"/>
    <cellStyle name="Millares 3 2 3 3" xfId="22386" xr:uid="{C5D0B27F-8368-4F44-8AC9-6BF72401468F}"/>
    <cellStyle name="Millares 3 2 3 3 2" xfId="51885" xr:uid="{8512A8AB-22CE-4B2F-A160-73B1B2DA6C84}"/>
    <cellStyle name="Millares 3 2 3 4" xfId="22387" xr:uid="{1B46A504-1A23-424D-85C2-FC31E78951D9}"/>
    <cellStyle name="Millares 3 2 3 5" xfId="22388" xr:uid="{C506B61E-0051-4DB9-A602-672A4D031D5D}"/>
    <cellStyle name="Millares 3 2 3 6" xfId="22389" xr:uid="{B92B84C6-BB29-45A5-9F79-F70E887A6061}"/>
    <cellStyle name="Millares 3 2 3 7" xfId="22390" xr:uid="{3D968077-547A-4840-9FE2-7DD329E57EAA}"/>
    <cellStyle name="Millares 3 2 3 8" xfId="22391" xr:uid="{D6AED658-56AE-42DE-835B-2C54FC6528BB}"/>
    <cellStyle name="Millares 3 2 3 9" xfId="22392" xr:uid="{6DBB259C-B605-4B15-9B42-AED45CFD8A5F}"/>
    <cellStyle name="Millares 3 2 3_Hoja1" xfId="22393" xr:uid="{F3C3B835-9112-4C90-B80E-B820DB910593}"/>
    <cellStyle name="Millares 3 2 30" xfId="22394" xr:uid="{80163F5C-7DC4-47C7-8D9C-8314D24D0795}"/>
    <cellStyle name="Millares 3 2 31" xfId="22395" xr:uid="{C3BF2AD1-BAD2-4629-A0AA-13931E3761A7}"/>
    <cellStyle name="Millares 3 2 32" xfId="22396" xr:uid="{58B44851-E4DC-45B7-8B12-A85FA673EF89}"/>
    <cellStyle name="Millares 3 2 33" xfId="22397" xr:uid="{39A02216-1843-4C2C-9BF6-B8308E05B0EC}"/>
    <cellStyle name="Millares 3 2 34" xfId="22398" xr:uid="{5CC734C9-027E-4461-BEE1-AFEC1DAC0FE8}"/>
    <cellStyle name="Millares 3 2 35" xfId="48912" xr:uid="{D0D23A68-99DF-4FD8-B08F-76F9E24648E4}"/>
    <cellStyle name="Millares 3 2 36" xfId="49049" xr:uid="{96CFCD8F-CA17-4346-B4F5-79F56073E501}"/>
    <cellStyle name="Millares 3 2 37" xfId="49763" xr:uid="{18A20EF2-6729-43C4-881A-7B5FB594A2AF}"/>
    <cellStyle name="Millares 3 2 38" xfId="49830" xr:uid="{394FAFF1-7F43-4F6C-A64B-89EB15AC26FE}"/>
    <cellStyle name="Millares 3 2 4" xfId="22399" xr:uid="{AB4FF4B2-5F57-4DF2-A41C-2183758BFF7E}"/>
    <cellStyle name="Millares 3 2 4 10" xfId="22400" xr:uid="{BFC35A3F-5C85-4F34-8AE0-F1BCFB0B3F51}"/>
    <cellStyle name="Millares 3 2 4 11" xfId="22401" xr:uid="{581DD3A6-18D0-4307-96FA-866E750E595E}"/>
    <cellStyle name="Millares 3 2 4 12" xfId="22402" xr:uid="{286844CF-2147-4ABD-8325-6C9549BCF074}"/>
    <cellStyle name="Millares 3 2 4 13" xfId="22403" xr:uid="{83C2AAE1-3B7B-47B7-96C2-30D0BEA29DCF}"/>
    <cellStyle name="Millares 3 2 4 14" xfId="22404" xr:uid="{42764E8E-07DC-4976-B539-91728D75AA4B}"/>
    <cellStyle name="Millares 3 2 4 15" xfId="22405" xr:uid="{24FC1E15-D92A-401A-8915-84035C9DA396}"/>
    <cellStyle name="Millares 3 2 4 16" xfId="22406" xr:uid="{51234F99-5245-4696-9D3A-77407E619FE0}"/>
    <cellStyle name="Millares 3 2 4 17" xfId="22407" xr:uid="{B729903B-9AED-43B9-B119-F5E7A6771164}"/>
    <cellStyle name="Millares 3 2 4 18" xfId="52976" xr:uid="{80FB4E27-6F35-460C-BF17-5F7B7C2941E5}"/>
    <cellStyle name="Millares 3 2 4 2" xfId="22408" xr:uid="{D116F954-B8C0-4279-A99F-1211395C5E6D}"/>
    <cellStyle name="Millares 3 2 4 3" xfId="22409" xr:uid="{16549F87-6FAC-4628-96B7-409A3D569C25}"/>
    <cellStyle name="Millares 3 2 4 4" xfId="22410" xr:uid="{0DEE46E6-523F-47D2-925F-0668791B6776}"/>
    <cellStyle name="Millares 3 2 4 5" xfId="22411" xr:uid="{6178A8DC-1C44-4512-8C57-8DC0D376292F}"/>
    <cellStyle name="Millares 3 2 4 6" xfId="22412" xr:uid="{4F7418CD-5CAE-47FC-91E7-D4F4E6791241}"/>
    <cellStyle name="Millares 3 2 4 7" xfId="22413" xr:uid="{E7A8125F-99A2-4EA3-8921-053A31B40528}"/>
    <cellStyle name="Millares 3 2 4 8" xfId="22414" xr:uid="{336A9C79-DD97-44E1-BE3E-D45A536FF88A}"/>
    <cellStyle name="Millares 3 2 4 9" xfId="22415" xr:uid="{0E156E5B-1F16-44AC-A2D9-FAC4AF0694F6}"/>
    <cellStyle name="Millares 3 2 4_Hoja1" xfId="22416" xr:uid="{E4EB0815-3FC2-4FF8-8936-2758F9036490}"/>
    <cellStyle name="Millares 3 2 5" xfId="22417" xr:uid="{1852380C-18D8-442C-91AC-E45B583F4B3B}"/>
    <cellStyle name="Millares 3 2 5 10" xfId="22418" xr:uid="{10ECA154-2DCC-462D-BC6D-F155899589EA}"/>
    <cellStyle name="Millares 3 2 5 11" xfId="22419" xr:uid="{E30948A7-A14F-44BB-982C-24535D0C107A}"/>
    <cellStyle name="Millares 3 2 5 12" xfId="22420" xr:uid="{8475E542-EE54-46BB-82C2-1727D6CA6DA5}"/>
    <cellStyle name="Millares 3 2 5 13" xfId="22421" xr:uid="{271BD2DB-B31C-4347-84C3-AA6693A9CC6C}"/>
    <cellStyle name="Millares 3 2 5 14" xfId="22422" xr:uid="{1509855A-10A7-4F2D-8F88-5A411DFB9341}"/>
    <cellStyle name="Millares 3 2 5 15" xfId="22423" xr:uid="{CA8C98C6-87C3-4D8C-8930-28D0F0A20B20}"/>
    <cellStyle name="Millares 3 2 5 16" xfId="22424" xr:uid="{19D0926F-0635-4A7D-81C8-3FFC2DA5241A}"/>
    <cellStyle name="Millares 3 2 5 17" xfId="22425" xr:uid="{E6EAA8CF-CECE-456F-B4AB-9720DF6C877E}"/>
    <cellStyle name="Millares 3 2 5 18" xfId="52251" xr:uid="{C45AD595-E89E-42C0-8F16-E4CC91CAD611}"/>
    <cellStyle name="Millares 3 2 5 2" xfId="22426" xr:uid="{15E83382-AA17-46AF-AB30-038CF7E2B1F3}"/>
    <cellStyle name="Millares 3 2 5 3" xfId="22427" xr:uid="{615915C7-A0BA-466B-8738-55ACEE438D04}"/>
    <cellStyle name="Millares 3 2 5 4" xfId="22428" xr:uid="{59091582-22E7-4892-90E1-D17634C80A36}"/>
    <cellStyle name="Millares 3 2 5 5" xfId="22429" xr:uid="{8626CF91-3B92-4FA3-B83F-6EACD88BC460}"/>
    <cellStyle name="Millares 3 2 5 6" xfId="22430" xr:uid="{09FCAA12-ECAB-4AB6-8728-1E721331646C}"/>
    <cellStyle name="Millares 3 2 5 7" xfId="22431" xr:uid="{518426D6-4322-4C5A-9F1E-C5C0E795AEFA}"/>
    <cellStyle name="Millares 3 2 5 8" xfId="22432" xr:uid="{9CAAF725-750F-4925-8C13-9AB3F4AD119C}"/>
    <cellStyle name="Millares 3 2 5 9" xfId="22433" xr:uid="{7AFA1000-6D30-4F38-85A9-1A1A0FF4B932}"/>
    <cellStyle name="Millares 3 2 5_Hoja1" xfId="22434" xr:uid="{94041241-0FED-48B2-9922-0875109418C4}"/>
    <cellStyle name="Millares 3 2 6" xfId="22435" xr:uid="{FD39DBB6-5E17-47EA-AABF-BA0BE185F52D}"/>
    <cellStyle name="Millares 3 2 6 10" xfId="22436" xr:uid="{FB79A5E2-B55F-4817-A5FB-D80A4FE1556B}"/>
    <cellStyle name="Millares 3 2 6 11" xfId="22437" xr:uid="{1946A755-8B1B-4973-B6B8-5132991CE836}"/>
    <cellStyle name="Millares 3 2 6 12" xfId="22438" xr:uid="{E9026B98-213E-42C8-9A91-49B958EDFD6B}"/>
    <cellStyle name="Millares 3 2 6 13" xfId="22439" xr:uid="{357DC49F-21A4-494D-8005-ABB198EBF871}"/>
    <cellStyle name="Millares 3 2 6 14" xfId="22440" xr:uid="{EF4D549F-4297-44EB-B88B-DBE14A9C888A}"/>
    <cellStyle name="Millares 3 2 6 15" xfId="22441" xr:uid="{51BA55EF-C9DB-4EE0-AE47-E7B7C04B6C32}"/>
    <cellStyle name="Millares 3 2 6 16" xfId="22442" xr:uid="{E4EF6BE9-9A83-438D-8768-38B7A9EECDFD}"/>
    <cellStyle name="Millares 3 2 6 17" xfId="22443" xr:uid="{D36FB18F-E122-4B54-BE0C-5AAE26FF6D62}"/>
    <cellStyle name="Millares 3 2 6 2" xfId="22444" xr:uid="{FBA74C83-D6B7-467F-9C31-119E1D3952CA}"/>
    <cellStyle name="Millares 3 2 6 3" xfId="22445" xr:uid="{0F29BA20-170C-496C-967B-DCCC2BE85EC5}"/>
    <cellStyle name="Millares 3 2 6 4" xfId="22446" xr:uid="{9EC28A41-FEB5-4551-A3C3-712F36D887D4}"/>
    <cellStyle name="Millares 3 2 6 5" xfId="22447" xr:uid="{644D92E5-E780-43B9-BF8E-972899CB2127}"/>
    <cellStyle name="Millares 3 2 6 6" xfId="22448" xr:uid="{9054F8CE-399C-44D8-B5FD-65A8653EE23B}"/>
    <cellStyle name="Millares 3 2 6 7" xfId="22449" xr:uid="{E4CCFD8C-F845-4C87-A0B1-3D66693BDA96}"/>
    <cellStyle name="Millares 3 2 6 8" xfId="22450" xr:uid="{0C5D1792-5437-4F75-A5F4-B8E9418EAA97}"/>
    <cellStyle name="Millares 3 2 6 9" xfId="22451" xr:uid="{91053765-6AEC-4B4A-BF07-73783F1486DB}"/>
    <cellStyle name="Millares 3 2 6_Hoja1" xfId="22452" xr:uid="{AE845AAF-963E-409D-822E-97979DE9A15C}"/>
    <cellStyle name="Millares 3 2 7" xfId="22453" xr:uid="{9F0D5D35-495A-404B-81BA-02DA411392EF}"/>
    <cellStyle name="Millares 3 2 7 10" xfId="22454" xr:uid="{FF509192-EF96-4038-AAA7-1DDF1BD16055}"/>
    <cellStyle name="Millares 3 2 7 11" xfId="22455" xr:uid="{7A3E932C-EC88-465B-BF7A-06BB7953E227}"/>
    <cellStyle name="Millares 3 2 7 12" xfId="22456" xr:uid="{92D437A2-E915-4F99-BE34-04E9B324EACD}"/>
    <cellStyle name="Millares 3 2 7 13" xfId="22457" xr:uid="{88EDE672-634A-4DF4-A30B-F5B2E6839671}"/>
    <cellStyle name="Millares 3 2 7 14" xfId="22458" xr:uid="{6216DCBD-6702-49E1-9BC0-BAAC243686FA}"/>
    <cellStyle name="Millares 3 2 7 15" xfId="22459" xr:uid="{BE93FE57-9B97-4580-9A80-15681E40AE08}"/>
    <cellStyle name="Millares 3 2 7 16" xfId="22460" xr:uid="{4259B1DC-DF60-4FEE-BD73-218BBF2A8AFE}"/>
    <cellStyle name="Millares 3 2 7 17" xfId="22461" xr:uid="{A48E1D06-3FC4-4D0D-82BA-99214C70074A}"/>
    <cellStyle name="Millares 3 2 7 2" xfId="22462" xr:uid="{085E09D4-3A60-4FA8-9E1E-20260B0E4B70}"/>
    <cellStyle name="Millares 3 2 7 3" xfId="22463" xr:uid="{32B35125-04AA-4F5A-81BE-058214402EC4}"/>
    <cellStyle name="Millares 3 2 7 4" xfId="22464" xr:uid="{F694AD7D-1505-4A23-AD11-84EA772BD92E}"/>
    <cellStyle name="Millares 3 2 7 5" xfId="22465" xr:uid="{CB3AA14B-0A8A-4C72-AEB1-7B8ACCC307FF}"/>
    <cellStyle name="Millares 3 2 7 6" xfId="22466" xr:uid="{FBE73621-4034-4A2B-85A2-413D818F57DE}"/>
    <cellStyle name="Millares 3 2 7 7" xfId="22467" xr:uid="{2163601B-6A67-4151-8D96-895B2C6E4C88}"/>
    <cellStyle name="Millares 3 2 7 8" xfId="22468" xr:uid="{7B5046BE-B94B-4E06-B588-1B5FCC708634}"/>
    <cellStyle name="Millares 3 2 7 9" xfId="22469" xr:uid="{FA4916FF-16E0-4A2A-A70D-5F5EBC3F8F6B}"/>
    <cellStyle name="Millares 3 2 7_Hoja1" xfId="22470" xr:uid="{9D135DAD-9D90-4D76-8F52-373FDC021BB7}"/>
    <cellStyle name="Millares 3 2 8" xfId="22471" xr:uid="{9564C598-9D19-49DA-A954-869AF2B44FFD}"/>
    <cellStyle name="Millares 3 2 8 10" xfId="22472" xr:uid="{EF816792-EDD5-41A9-8BDF-2106F2AB2495}"/>
    <cellStyle name="Millares 3 2 8 11" xfId="22473" xr:uid="{C1302305-9B69-424B-AD3A-FE1A425D698F}"/>
    <cellStyle name="Millares 3 2 8 12" xfId="22474" xr:uid="{CDCE05E3-5CFC-4C0B-9C28-FB342C5E5589}"/>
    <cellStyle name="Millares 3 2 8 13" xfId="22475" xr:uid="{49CE5400-3C73-4883-ADCF-CF7D00A048B7}"/>
    <cellStyle name="Millares 3 2 8 14" xfId="22476" xr:uid="{757052EB-40DE-4705-8893-710697EC4593}"/>
    <cellStyle name="Millares 3 2 8 15" xfId="22477" xr:uid="{C18A6AF0-691A-4E1E-B347-79E286131161}"/>
    <cellStyle name="Millares 3 2 8 16" xfId="22478" xr:uid="{16C0A47F-4559-4CE5-A6BE-3894190CF3F4}"/>
    <cellStyle name="Millares 3 2 8 17" xfId="22479" xr:uid="{2072AE97-9FA7-4E2D-BD68-06A96C26B9AE}"/>
    <cellStyle name="Millares 3 2 8 2" xfId="22480" xr:uid="{2005CD0C-2833-45A3-ACAB-31B415F8D603}"/>
    <cellStyle name="Millares 3 2 8 3" xfId="22481" xr:uid="{6CF7C5F5-0623-40A9-9611-42F581E6CC83}"/>
    <cellStyle name="Millares 3 2 8 4" xfId="22482" xr:uid="{83F24A6C-6E42-4B9F-9203-9976C4D6F113}"/>
    <cellStyle name="Millares 3 2 8 5" xfId="22483" xr:uid="{EB8C7262-7618-4D7E-912A-37DB7099F55C}"/>
    <cellStyle name="Millares 3 2 8 6" xfId="22484" xr:uid="{BE28FA50-02C3-4479-A23C-FCA334E0B8D4}"/>
    <cellStyle name="Millares 3 2 8 7" xfId="22485" xr:uid="{128E0CCC-DA70-4426-80DD-3926A03D5802}"/>
    <cellStyle name="Millares 3 2 8 8" xfId="22486" xr:uid="{523BD80F-42C1-47D3-B4A1-44D04F59FC0A}"/>
    <cellStyle name="Millares 3 2 8 9" xfId="22487" xr:uid="{2B319168-B71B-4BB6-A4B0-9CC2FAD925EC}"/>
    <cellStyle name="Millares 3 2 8_Hoja1" xfId="22488" xr:uid="{E7320A61-A24A-43EC-AB89-2849B78C41DC}"/>
    <cellStyle name="Millares 3 2 9" xfId="22489" xr:uid="{79F34468-8239-4166-9C84-26297BE3C601}"/>
    <cellStyle name="Millares 3 2 9 10" xfId="22490" xr:uid="{FC997555-689F-4071-AEBD-C8B0DD2BEE2C}"/>
    <cellStyle name="Millares 3 2 9 11" xfId="22491" xr:uid="{9A35D086-4286-49A1-B0D5-073ABF91B762}"/>
    <cellStyle name="Millares 3 2 9 12" xfId="22492" xr:uid="{5ED2B445-390B-4733-8AFF-3CCE62EF6968}"/>
    <cellStyle name="Millares 3 2 9 2" xfId="22493" xr:uid="{32A118D1-711C-4ECC-8661-060102206332}"/>
    <cellStyle name="Millares 3 2 9 3" xfId="22494" xr:uid="{DBF39E8E-AFFC-4F0D-A7C0-8EE32B681E74}"/>
    <cellStyle name="Millares 3 2 9 4" xfId="22495" xr:uid="{90E82430-B0D7-4366-B5E7-88537390BCF7}"/>
    <cellStyle name="Millares 3 2 9 5" xfId="22496" xr:uid="{0F539636-046B-4C23-A28C-1B78D69B7931}"/>
    <cellStyle name="Millares 3 2 9 6" xfId="22497" xr:uid="{C3F191FF-6662-4AA3-B2FB-3CA982FD3B95}"/>
    <cellStyle name="Millares 3 2 9 7" xfId="22498" xr:uid="{39BE62F5-3BE9-4A5E-BD75-250423100EDA}"/>
    <cellStyle name="Millares 3 2 9 8" xfId="22499" xr:uid="{97E29059-0E80-401B-9CE3-2785D9550AED}"/>
    <cellStyle name="Millares 3 2 9 9" xfId="22500" xr:uid="{D4513B35-5E5B-4669-BA0C-064A179217EA}"/>
    <cellStyle name="Millares 3 2 9_Hoja1" xfId="22501" xr:uid="{686FE6D7-A2A5-4809-B687-DF164F9F6B50}"/>
    <cellStyle name="Millares 3 2_Hoja1" xfId="22502" xr:uid="{79D13DF6-DA6E-4C6F-BB71-A86FC01B1E20}"/>
    <cellStyle name="Millares 3 20" xfId="1656" xr:uid="{87A9A3E7-33CC-44FC-8977-2913153B3A72}"/>
    <cellStyle name="Millares 3 20 10" xfId="22503" xr:uid="{BCB0D866-597D-4287-9D33-A1BAA7E111C8}"/>
    <cellStyle name="Millares 3 20 11" xfId="22504" xr:uid="{565678E6-3995-40EC-91D5-4A17260B5898}"/>
    <cellStyle name="Millares 3 20 12" xfId="22505" xr:uid="{6A439E4D-4E1F-4D28-A33C-36DA6486E009}"/>
    <cellStyle name="Millares 3 20 13" xfId="22506" xr:uid="{C26209FA-88F9-4C75-8420-C7516FAC7496}"/>
    <cellStyle name="Millares 3 20 2" xfId="22507" xr:uid="{8BE02697-0D81-4C9F-B65F-8C9151CCEFD5}"/>
    <cellStyle name="Millares 3 20 3" xfId="22508" xr:uid="{65BA538D-F2C5-429E-B81C-271EC72DBC90}"/>
    <cellStyle name="Millares 3 20 4" xfId="22509" xr:uid="{ED398ED7-8078-4ACA-985A-5527764EB81D}"/>
    <cellStyle name="Millares 3 20 5" xfId="22510" xr:uid="{3C543C0C-A975-47B4-88AD-B9B9F7D17C93}"/>
    <cellStyle name="Millares 3 20 6" xfId="22511" xr:uid="{463C10EC-68E1-4CD6-A0AC-9374ED55E9ED}"/>
    <cellStyle name="Millares 3 20 7" xfId="22512" xr:uid="{53ECABD6-BF11-4BCC-BA62-45D40CDBDAB2}"/>
    <cellStyle name="Millares 3 20 8" xfId="22513" xr:uid="{1EBAC18D-B6D7-4CCD-BC4B-ABAD4CD19299}"/>
    <cellStyle name="Millares 3 20 9" xfId="22514" xr:uid="{A8389227-7558-4823-998F-B1107BFFE58E}"/>
    <cellStyle name="Millares 3 20_Hoja1" xfId="22515" xr:uid="{791934A2-1DDC-403D-B1DD-066E28268E21}"/>
    <cellStyle name="Millares 3 21" xfId="1657" xr:uid="{41341E77-FC6F-45B9-A868-9F0F744C18F3}"/>
    <cellStyle name="Millares 3 21 10" xfId="22516" xr:uid="{63A16EC6-5C0B-4D95-A69D-1810E3FBC38C}"/>
    <cellStyle name="Millares 3 21 11" xfId="22517" xr:uid="{A4186874-F7FE-44D4-AD79-87694087D269}"/>
    <cellStyle name="Millares 3 21 12" xfId="22518" xr:uid="{3F48BB6C-2C47-4A52-9D46-A8FB2F0041CF}"/>
    <cellStyle name="Millares 3 21 13" xfId="22519" xr:uid="{05F10111-1B08-4A1A-BA80-DC5D15DD9FA2}"/>
    <cellStyle name="Millares 3 21 2" xfId="22520" xr:uid="{BF9A7A33-E664-4707-869C-66171C9694B2}"/>
    <cellStyle name="Millares 3 21 3" xfId="22521" xr:uid="{59D520AB-664A-4B1D-82AF-78D7B699F38D}"/>
    <cellStyle name="Millares 3 21 4" xfId="22522" xr:uid="{67EAFD55-E367-4D6D-8BA8-BE7D586AB362}"/>
    <cellStyle name="Millares 3 21 5" xfId="22523" xr:uid="{A336AAE6-294B-4DFC-A6E0-51DE92653CDF}"/>
    <cellStyle name="Millares 3 21 6" xfId="22524" xr:uid="{FDACC1ED-462B-43D3-A686-67DEC048229E}"/>
    <cellStyle name="Millares 3 21 7" xfId="22525" xr:uid="{B8BDA2EF-138C-44DC-9E18-BBF2C3B642A2}"/>
    <cellStyle name="Millares 3 21 8" xfId="22526" xr:uid="{49BBDBF6-702F-499A-9948-CF94B175DDA5}"/>
    <cellStyle name="Millares 3 21 9" xfId="22527" xr:uid="{A389E209-E16E-4CD0-8C5A-C4453F2F22A9}"/>
    <cellStyle name="Millares 3 21_Hoja1" xfId="22528" xr:uid="{0B7A208A-D5AA-467F-ACB0-44C2D8FA5762}"/>
    <cellStyle name="Millares 3 22" xfId="1658" xr:uid="{8EB629D4-11F7-4D7D-ADE2-CBB93BD4948C}"/>
    <cellStyle name="Millares 3 22 10" xfId="22529" xr:uid="{B8E5C9DC-7454-41CF-A4F5-82F943F45163}"/>
    <cellStyle name="Millares 3 22 11" xfId="22530" xr:uid="{521F97AA-A8D6-4B94-95C2-F143C2247574}"/>
    <cellStyle name="Millares 3 22 12" xfId="22531" xr:uid="{ACC35B1B-7592-4C57-942B-A9F5C212CA9A}"/>
    <cellStyle name="Millares 3 22 13" xfId="22532" xr:uid="{2450BBED-5101-45AF-B2C9-B50C5CD6E8A9}"/>
    <cellStyle name="Millares 3 22 2" xfId="22533" xr:uid="{62FBC6BC-91B3-46B8-89E8-06FABC21875E}"/>
    <cellStyle name="Millares 3 22 3" xfId="22534" xr:uid="{8F2DF815-444A-486F-9073-4224FCFEFAC4}"/>
    <cellStyle name="Millares 3 22 4" xfId="22535" xr:uid="{A273F70D-15D8-487E-880D-8B1CAD2FC1EF}"/>
    <cellStyle name="Millares 3 22 5" xfId="22536" xr:uid="{4797F364-CCAA-471C-B5D8-73518A2ADB31}"/>
    <cellStyle name="Millares 3 22 6" xfId="22537" xr:uid="{4DBFA04C-9417-4EE3-984E-FBC1468A344E}"/>
    <cellStyle name="Millares 3 22 7" xfId="22538" xr:uid="{07374667-B464-4449-A816-C4131547876F}"/>
    <cellStyle name="Millares 3 22 8" xfId="22539" xr:uid="{4E68A7AB-4ADF-4AD6-829C-2B84DC0827B3}"/>
    <cellStyle name="Millares 3 22 9" xfId="22540" xr:uid="{1AC8F7F6-6E98-4A3C-979B-40C1272A6797}"/>
    <cellStyle name="Millares 3 22_Hoja1" xfId="22541" xr:uid="{B4C97EF3-D497-4043-AE4F-A0DBB71A9AA4}"/>
    <cellStyle name="Millares 3 23" xfId="1659" xr:uid="{EFCCACE2-053E-4AE6-8E26-A19323C85801}"/>
    <cellStyle name="Millares 3 24" xfId="1660" xr:uid="{1F195E3C-3610-4AB2-97AD-8EA5794EC0A7}"/>
    <cellStyle name="Millares 3 25" xfId="1661" xr:uid="{4DAFA79A-557F-4241-BDCF-07D80416F7DE}"/>
    <cellStyle name="Millares 3 26" xfId="1662" xr:uid="{9AB14A93-7467-4184-A191-0FBEFD1DAFBE}"/>
    <cellStyle name="Millares 3 27" xfId="1663" xr:uid="{65BBBB0F-F221-45E6-BB6B-5AAB31D0D14C}"/>
    <cellStyle name="Millares 3 28" xfId="1664" xr:uid="{0BED794E-89F7-4FF8-B54D-0B818F2F2458}"/>
    <cellStyle name="Millares 3 29" xfId="1665" xr:uid="{9726C604-5DA7-453C-9A97-1DB4A091E0DC}"/>
    <cellStyle name="Millares 3 3" xfId="1666" xr:uid="{A5B66016-45CB-4C31-B5E5-A72A1C820ADA}"/>
    <cellStyle name="Millares 3 3 10" xfId="22542" xr:uid="{46AAF5FF-AD2C-41FE-B151-FB34FC6125ED}"/>
    <cellStyle name="Millares 3 3 11" xfId="22543" xr:uid="{28B7A40D-0BB4-45B2-A755-C35FD11B862E}"/>
    <cellStyle name="Millares 3 3 12" xfId="22544" xr:uid="{B4A5D077-9F2D-4A8B-BB09-901899D72CCB}"/>
    <cellStyle name="Millares 3 3 13" xfId="22545" xr:uid="{997666FA-566A-48C8-B1E2-B40BEC5A53C6}"/>
    <cellStyle name="Millares 3 3 14" xfId="22546" xr:uid="{95F0E8F8-A50E-494E-84CD-3B60C6956130}"/>
    <cellStyle name="Millares 3 3 15" xfId="22547" xr:uid="{766A918C-3488-44F1-BF90-04793AD3E656}"/>
    <cellStyle name="Millares 3 3 16" xfId="22548" xr:uid="{642C9101-F6DF-4872-8A86-834B3DEB12CD}"/>
    <cellStyle name="Millares 3 3 17" xfId="22549" xr:uid="{D92A277E-FE37-4911-8FD9-02DB150C3F9A}"/>
    <cellStyle name="Millares 3 3 18" xfId="22550" xr:uid="{7DBEF073-1006-43C6-A601-280D18B6F920}"/>
    <cellStyle name="Millares 3 3 19" xfId="22551" xr:uid="{571EEBCC-262C-453F-9233-46D943A013CF}"/>
    <cellStyle name="Millares 3 3 2" xfId="22552" xr:uid="{FAEABEAD-9A28-4321-8DDC-D22BB3A86895}"/>
    <cellStyle name="Millares 3 3 2 10" xfId="22553" xr:uid="{265EE8FA-0723-498F-891C-EE24E7D6FAA7}"/>
    <cellStyle name="Millares 3 3 2 11" xfId="22554" xr:uid="{12916265-A5AC-4238-9502-D8F2AC9B9D29}"/>
    <cellStyle name="Millares 3 3 2 12" xfId="22555" xr:uid="{33866D3C-4C27-474D-9C06-479F223BF7F7}"/>
    <cellStyle name="Millares 3 3 2 13" xfId="22556" xr:uid="{4C9649D8-33D0-4FDC-AE15-B2343124FA67}"/>
    <cellStyle name="Millares 3 3 2 14" xfId="22557" xr:uid="{22B06F2D-2FF6-4ABB-9FB9-88F693A7C29D}"/>
    <cellStyle name="Millares 3 3 2 15" xfId="22558" xr:uid="{416E7050-925B-4779-ABCC-1A50B1D13A99}"/>
    <cellStyle name="Millares 3 3 2 16" xfId="22559" xr:uid="{E743A845-F9EE-46D8-AF10-EF682F1FAAF0}"/>
    <cellStyle name="Millares 3 3 2 17" xfId="49765" xr:uid="{826A5E7F-F626-4948-B66E-EC970D6A8A43}"/>
    <cellStyle name="Millares 3 3 2 2" xfId="22560" xr:uid="{B8AA6890-C7E8-4ECC-98DF-1C2E0872B61A}"/>
    <cellStyle name="Millares 3 3 2 2 2" xfId="52977" xr:uid="{726ED73B-9FF3-4861-92AA-EAC5E37E7420}"/>
    <cellStyle name="Millares 3 3 2 3" xfId="22561" xr:uid="{9637F404-38ED-4856-8C72-5DCC5B41625C}"/>
    <cellStyle name="Millares 3 3 2 3 2" xfId="52253" xr:uid="{02FAE1D7-4D9E-4798-80EF-CEE7CD018887}"/>
    <cellStyle name="Millares 3 3 2 4" xfId="22562" xr:uid="{34C31997-F19C-4CB5-B5EC-C86DE26E370A}"/>
    <cellStyle name="Millares 3 3 2 5" xfId="22563" xr:uid="{12BCAA0F-ADD5-48A2-8036-1FBE46C07655}"/>
    <cellStyle name="Millares 3 3 2 6" xfId="22564" xr:uid="{6BFBB164-FD5F-4956-8213-526EAE7D7305}"/>
    <cellStyle name="Millares 3 3 2 7" xfId="22565" xr:uid="{F79FD0BD-3597-4505-A0DC-CDC8E068FA53}"/>
    <cellStyle name="Millares 3 3 2 8" xfId="22566" xr:uid="{A450418E-E79F-431F-A23A-7866184E627B}"/>
    <cellStyle name="Millares 3 3 2 9" xfId="22567" xr:uid="{E92114A4-73C4-41D7-9A7B-711A443F1BD2}"/>
    <cellStyle name="Millares 3 3 2_Hoja1" xfId="22568" xr:uid="{3F19DD05-C362-497D-837A-BE84820C5262}"/>
    <cellStyle name="Millares 3 3 20" xfId="22569" xr:uid="{4078636F-5B64-4921-8D85-E259897AC686}"/>
    <cellStyle name="Millares 3 3 21" xfId="22570" xr:uid="{1223E1BF-2E96-4B66-9A1C-2D7E6C40EA42}"/>
    <cellStyle name="Millares 3 3 22" xfId="22571" xr:uid="{FD30C956-788F-41C1-AFBA-7399B71B4653}"/>
    <cellStyle name="Millares 3 3 23" xfId="22572" xr:uid="{5E481C14-4DB0-4BC8-BBC9-46DF60E3E63A}"/>
    <cellStyle name="Millares 3 3 24" xfId="22573" xr:uid="{8754ACAE-1C39-4A49-8315-00E1B8E1D3A5}"/>
    <cellStyle name="Millares 3 3 25" xfId="22574" xr:uid="{580F2DC7-0332-4694-95EE-9F4E21DA2C7E}"/>
    <cellStyle name="Millares 3 3 26" xfId="22575" xr:uid="{C7E55B75-4FD7-4859-95D8-A2795D8470F3}"/>
    <cellStyle name="Millares 3 3 27" xfId="22576" xr:uid="{AAF41DE0-330D-4DBC-910B-F13A7EEBFBAA}"/>
    <cellStyle name="Millares 3 3 28" xfId="22577" xr:uid="{EE44BB20-0DE3-4C9E-B486-D2D35B1D6882}"/>
    <cellStyle name="Millares 3 3 29" xfId="22578" xr:uid="{4F746C35-38D2-405A-9B93-284867973C1B}"/>
    <cellStyle name="Millares 3 3 3" xfId="22579" xr:uid="{B5E2658D-D70B-40FA-BBDB-333A9FD84484}"/>
    <cellStyle name="Millares 3 3 3 10" xfId="22580" xr:uid="{468EE0D3-57FA-4820-A5ED-6D456AFE09A6}"/>
    <cellStyle name="Millares 3 3 3 11" xfId="22581" xr:uid="{40C667B4-36A4-4110-ABA5-AA2EC24CC76C}"/>
    <cellStyle name="Millares 3 3 3 12" xfId="22582" xr:uid="{FB938CB3-389A-4DE5-8A6E-8B660CB1CAE1}"/>
    <cellStyle name="Millares 3 3 3 13" xfId="22583" xr:uid="{49AE1517-2382-47B3-9CD0-B682FC11786E}"/>
    <cellStyle name="Millares 3 3 3 14" xfId="22584" xr:uid="{1DB81573-D8B8-4F9C-815B-506746842F67}"/>
    <cellStyle name="Millares 3 3 3 15" xfId="22585" xr:uid="{86634826-AC90-4ACA-8BDE-E4707546D0FE}"/>
    <cellStyle name="Millares 3 3 3 16" xfId="22586" xr:uid="{AA780BEE-34D9-477C-9DCD-B7E68862B172}"/>
    <cellStyle name="Millares 3 3 3 17" xfId="22587" xr:uid="{54828D49-5E7C-44B2-B892-5AD7F6A60448}"/>
    <cellStyle name="Millares 3 3 3 18" xfId="22588" xr:uid="{17395FF1-2649-4301-B0ED-A17E9486792A}"/>
    <cellStyle name="Millares 3 3 3 2" xfId="22589" xr:uid="{50A28F74-D6A5-4E54-B35C-F34BE6BA03F2}"/>
    <cellStyle name="Millares 3 3 3 3" xfId="22590" xr:uid="{5769C054-161D-4B0A-9972-5578CD6527B2}"/>
    <cellStyle name="Millares 3 3 3 4" xfId="22591" xr:uid="{42DC50FC-7C26-4EED-9044-5324E0C012F4}"/>
    <cellStyle name="Millares 3 3 3 5" xfId="22592" xr:uid="{6C3095B6-8CA3-471D-B98D-9043799C2A89}"/>
    <cellStyle name="Millares 3 3 3 6" xfId="22593" xr:uid="{EE6A24A1-DFCC-4D95-AE96-409B21005D26}"/>
    <cellStyle name="Millares 3 3 3 7" xfId="22594" xr:uid="{5D4A866F-8ECD-4026-BE4E-17008A79483E}"/>
    <cellStyle name="Millares 3 3 3 8" xfId="22595" xr:uid="{BAFB84D6-F51A-48D4-ABCC-6FCFC13B1B59}"/>
    <cellStyle name="Millares 3 3 3 9" xfId="22596" xr:uid="{8156A2C7-1D50-486E-9DD4-EF7A178B02B2}"/>
    <cellStyle name="Millares 3 3 3_Hoja1" xfId="22597" xr:uid="{C2283D69-EBF2-400B-985B-B2A93B54A3AB}"/>
    <cellStyle name="Millares 3 3 30" xfId="22598" xr:uid="{CB021988-0ED5-4EFB-9C40-93EDCBFC6A38}"/>
    <cellStyle name="Millares 3 3 31" xfId="22599" xr:uid="{E2E007F8-DB18-433F-9B48-AE0135CFEBA9}"/>
    <cellStyle name="Millares 3 3 32" xfId="22600" xr:uid="{D8F39700-212E-4E76-9E6F-135129C79481}"/>
    <cellStyle name="Millares 3 3 33" xfId="49764" xr:uid="{509E8F82-2301-4ED6-96F3-49420BCD8A31}"/>
    <cellStyle name="Millares 3 3 34" xfId="49829" xr:uid="{777F7B75-C433-4626-B2A5-1D8CFC6FCA6E}"/>
    <cellStyle name="Millares 3 3 4" xfId="22601" xr:uid="{D51F62C8-271C-4992-8F06-592910CE8FC1}"/>
    <cellStyle name="Millares 3 3 4 10" xfId="22602" xr:uid="{E9C244F7-D282-4912-A4FB-20E9F76BDA4E}"/>
    <cellStyle name="Millares 3 3 4 11" xfId="22603" xr:uid="{5DECF643-D59A-4C00-84A2-868C08798C3D}"/>
    <cellStyle name="Millares 3 3 4 12" xfId="22604" xr:uid="{296C5F58-C958-44A7-8449-759F00FF2EED}"/>
    <cellStyle name="Millares 3 3 4 13" xfId="22605" xr:uid="{A8D04DEC-DF58-41C4-A9D8-813C24258BC1}"/>
    <cellStyle name="Millares 3 3 4 14" xfId="22606" xr:uid="{4EA86DE6-5EF9-4437-A621-C4BCA5196CD9}"/>
    <cellStyle name="Millares 3 3 4 15" xfId="22607" xr:uid="{121D8D91-8CFB-4875-BB46-280EAE41C950}"/>
    <cellStyle name="Millares 3 3 4 16" xfId="22608" xr:uid="{7109B3D9-E0A7-4376-B5EE-631024D535C1}"/>
    <cellStyle name="Millares 3 3 4 17" xfId="22609" xr:uid="{8092066E-FED8-4ACF-B400-EEB4E162A2F4}"/>
    <cellStyle name="Millares 3 3 4 2" xfId="22610" xr:uid="{28F7CBA7-C23C-473A-8A67-1B756439E2B7}"/>
    <cellStyle name="Millares 3 3 4 3" xfId="22611" xr:uid="{41A780B4-3FBA-4445-9155-767B5929C6BA}"/>
    <cellStyle name="Millares 3 3 4 4" xfId="22612" xr:uid="{00B25710-4647-46A9-8CDB-BE751D12BE3C}"/>
    <cellStyle name="Millares 3 3 4 5" xfId="22613" xr:uid="{A529D960-9797-45E5-869C-8BCACD5BCEFB}"/>
    <cellStyle name="Millares 3 3 4 6" xfId="22614" xr:uid="{7596158B-1BB1-401D-A3C3-F52E6966B81A}"/>
    <cellStyle name="Millares 3 3 4 7" xfId="22615" xr:uid="{B20EE0DF-993C-4F41-91FC-38D97F891DFC}"/>
    <cellStyle name="Millares 3 3 4 8" xfId="22616" xr:uid="{28227153-B251-40B3-8ACE-07D3A6B1E045}"/>
    <cellStyle name="Millares 3 3 4 9" xfId="22617" xr:uid="{91CDFC0B-4164-41C1-B913-648EFC7E18C5}"/>
    <cellStyle name="Millares 3 3 4_Hoja1" xfId="22618" xr:uid="{97644E94-5CD3-41EB-96B4-AC6BFB75F43A}"/>
    <cellStyle name="Millares 3 3 5" xfId="22619" xr:uid="{29F4B08C-C7F8-4673-86EA-B102BE67AC81}"/>
    <cellStyle name="Millares 3 3 5 10" xfId="22620" xr:uid="{E586C76F-7D23-4B3B-A9ED-33D90A70C2AC}"/>
    <cellStyle name="Millares 3 3 5 11" xfId="22621" xr:uid="{7FC067A7-693E-449D-B58E-A790FA87DA15}"/>
    <cellStyle name="Millares 3 3 5 12" xfId="22622" xr:uid="{70A6F655-562D-49F8-9517-60207754B476}"/>
    <cellStyle name="Millares 3 3 5 13" xfId="22623" xr:uid="{1521E521-91FB-4987-A4F3-E70F533CAF38}"/>
    <cellStyle name="Millares 3 3 5 14" xfId="22624" xr:uid="{41610885-1559-457C-BD77-7593F17880C3}"/>
    <cellStyle name="Millares 3 3 5 15" xfId="22625" xr:uid="{A19C23B2-9FDF-4C83-A22E-5BF6D9B15AF9}"/>
    <cellStyle name="Millares 3 3 5 16" xfId="22626" xr:uid="{4846FCBD-9160-4634-BC66-4BC7427DB8E4}"/>
    <cellStyle name="Millares 3 3 5 17" xfId="22627" xr:uid="{8E9BDF3C-0D24-4966-B88A-90DB73AD03D3}"/>
    <cellStyle name="Millares 3 3 5 2" xfId="22628" xr:uid="{21FE3BA3-3F85-48E9-8866-F33F209914F9}"/>
    <cellStyle name="Millares 3 3 5 3" xfId="22629" xr:uid="{882BCE6E-E0D6-477A-8078-B134D2F64F67}"/>
    <cellStyle name="Millares 3 3 5 4" xfId="22630" xr:uid="{E41BF0AD-77EB-4C8C-B454-DB50487A2517}"/>
    <cellStyle name="Millares 3 3 5 5" xfId="22631" xr:uid="{DF1CF0CC-18E9-4E30-AE11-7B4E20F490EF}"/>
    <cellStyle name="Millares 3 3 5 6" xfId="22632" xr:uid="{65BAEC5C-0230-48BA-929E-2BDB61242711}"/>
    <cellStyle name="Millares 3 3 5 7" xfId="22633" xr:uid="{F0C84F5B-7240-40B9-95B7-8AF720661684}"/>
    <cellStyle name="Millares 3 3 5 8" xfId="22634" xr:uid="{E57228A7-A382-4248-A35F-0A8912F324AF}"/>
    <cellStyle name="Millares 3 3 5 9" xfId="22635" xr:uid="{DF56BA63-6B56-46E0-B2CC-433D1493EC5E}"/>
    <cellStyle name="Millares 3 3 5_Hoja1" xfId="22636" xr:uid="{3BCEE090-B3A6-4D9D-9491-E014EEBF9AB0}"/>
    <cellStyle name="Millares 3 3 6" xfId="22637" xr:uid="{CA5F773E-4C5B-4169-B203-4D345D042931}"/>
    <cellStyle name="Millares 3 3 6 10" xfId="22638" xr:uid="{399AA46F-8E61-4AAD-90C3-0DBF51F0468C}"/>
    <cellStyle name="Millares 3 3 6 11" xfId="22639" xr:uid="{9A151FF1-A394-4751-B387-5860B5BE4C82}"/>
    <cellStyle name="Millares 3 3 6 12" xfId="22640" xr:uid="{81DBF7D8-242C-4081-8323-0C9B0FD65532}"/>
    <cellStyle name="Millares 3 3 6 13" xfId="22641" xr:uid="{C122AA85-742A-4B02-BEEF-4F939B36114D}"/>
    <cellStyle name="Millares 3 3 6 14" xfId="22642" xr:uid="{D9CC7F4F-36B9-4550-86B3-AF083109305C}"/>
    <cellStyle name="Millares 3 3 6 15" xfId="22643" xr:uid="{D9A31687-8380-4CEF-BAB4-FF009E0ED7B4}"/>
    <cellStyle name="Millares 3 3 6 16" xfId="22644" xr:uid="{0D0B4E46-3F37-4B7C-A692-61DEDE52FDB5}"/>
    <cellStyle name="Millares 3 3 6 17" xfId="22645" xr:uid="{3DCCE43C-5F66-431A-B619-0DF071907E83}"/>
    <cellStyle name="Millares 3 3 6 2" xfId="22646" xr:uid="{D04F06DF-FB65-4580-BEED-D8D32DCFF403}"/>
    <cellStyle name="Millares 3 3 6 3" xfId="22647" xr:uid="{AC72B4FA-214A-4913-A6EC-868608659D7B}"/>
    <cellStyle name="Millares 3 3 6 4" xfId="22648" xr:uid="{3A26E5D5-E153-41E5-9581-2385F1311DB4}"/>
    <cellStyle name="Millares 3 3 6 5" xfId="22649" xr:uid="{DD20E80D-BD15-48D7-9AE0-FC9F669DA80B}"/>
    <cellStyle name="Millares 3 3 6 6" xfId="22650" xr:uid="{2EE35957-3D1D-4793-9FBC-D248AEE2496D}"/>
    <cellStyle name="Millares 3 3 6 7" xfId="22651" xr:uid="{357AC869-418B-4971-B338-4527E5ED7CEA}"/>
    <cellStyle name="Millares 3 3 6 8" xfId="22652" xr:uid="{7A9E80E1-B420-42E2-9E08-1B530B049189}"/>
    <cellStyle name="Millares 3 3 6 9" xfId="22653" xr:uid="{16F09719-B94D-4185-AA7C-4FEBEE28F6FF}"/>
    <cellStyle name="Millares 3 3 6_Hoja1" xfId="22654" xr:uid="{D057758F-8A14-4C84-B6CB-D7EFC4ACF9B2}"/>
    <cellStyle name="Millares 3 3 7" xfId="22655" xr:uid="{9C09664B-A3F2-4F5D-B3D8-9CCADC54D715}"/>
    <cellStyle name="Millares 3 3 7 10" xfId="22656" xr:uid="{CF7D19AA-31B5-4A30-A1E9-D7B413C57B60}"/>
    <cellStyle name="Millares 3 3 7 11" xfId="22657" xr:uid="{EEDA8592-5CBF-401D-9930-365C2393D4B0}"/>
    <cellStyle name="Millares 3 3 7 12" xfId="22658" xr:uid="{AE92616F-0720-49F7-BE2D-C0A28CC652F0}"/>
    <cellStyle name="Millares 3 3 7 13" xfId="22659" xr:uid="{C8291EAA-2F8B-44E5-ACAB-903B50E53BF9}"/>
    <cellStyle name="Millares 3 3 7 14" xfId="22660" xr:uid="{76E6837A-78C5-4277-9637-B0CF94883D59}"/>
    <cellStyle name="Millares 3 3 7 15" xfId="22661" xr:uid="{CEDEAFED-0DAB-483C-B71A-E3495F9A7A42}"/>
    <cellStyle name="Millares 3 3 7 16" xfId="22662" xr:uid="{CB81B70D-FFA5-46E8-B4D2-D8D52C11960A}"/>
    <cellStyle name="Millares 3 3 7 17" xfId="22663" xr:uid="{8FFE91EC-4A2B-4AC4-B9D2-3AECC3F05E2E}"/>
    <cellStyle name="Millares 3 3 7 2" xfId="22664" xr:uid="{90746D0E-9572-4C97-88AF-0CC28ACA8151}"/>
    <cellStyle name="Millares 3 3 7 3" xfId="22665" xr:uid="{332D1ED9-44F3-4D88-AE98-A3D72A913CE7}"/>
    <cellStyle name="Millares 3 3 7 4" xfId="22666" xr:uid="{2F6C6542-2F08-4A12-BBDC-68C33DF43942}"/>
    <cellStyle name="Millares 3 3 7 5" xfId="22667" xr:uid="{710342A2-0DF6-4177-A937-5D4BA8997A4B}"/>
    <cellStyle name="Millares 3 3 7 6" xfId="22668" xr:uid="{28D8B49F-56BE-4A6D-958A-4F06717FA8B1}"/>
    <cellStyle name="Millares 3 3 7 7" xfId="22669" xr:uid="{F40BDBAB-48F4-4D6C-8702-20EED55750B1}"/>
    <cellStyle name="Millares 3 3 7 8" xfId="22670" xr:uid="{B80E57A9-0121-491D-BB94-A997A30D069D}"/>
    <cellStyle name="Millares 3 3 7 9" xfId="22671" xr:uid="{49A3F260-6B12-4DFA-9695-ED30F0BA7C75}"/>
    <cellStyle name="Millares 3 3 7_Hoja1" xfId="22672" xr:uid="{47DC9597-AD34-4ABF-931D-357B1B41ACAC}"/>
    <cellStyle name="Millares 3 3 8" xfId="22673" xr:uid="{306176B0-78AA-4803-8FE3-909146A5F120}"/>
    <cellStyle name="Millares 3 3 8 10" xfId="22674" xr:uid="{A92D392F-778D-4A3E-A9FF-1655FF56569F}"/>
    <cellStyle name="Millares 3 3 8 11" xfId="22675" xr:uid="{513DAE07-35C7-4DB1-A0FC-81F4EB59C7C0}"/>
    <cellStyle name="Millares 3 3 8 12" xfId="22676" xr:uid="{ED652B3A-D012-4E73-8D5A-6546FCE7C749}"/>
    <cellStyle name="Millares 3 3 8 13" xfId="22677" xr:uid="{64B38345-FCE1-43B5-B669-2A7FEE64FE89}"/>
    <cellStyle name="Millares 3 3 8 14" xfId="22678" xr:uid="{6CE87C83-7A7D-40CE-9022-4FBE9C0488F4}"/>
    <cellStyle name="Millares 3 3 8 15" xfId="22679" xr:uid="{7382E60B-0DB2-47B9-9569-EFB03E612B33}"/>
    <cellStyle name="Millares 3 3 8 16" xfId="22680" xr:uid="{E31C68DC-9BDB-49EA-AA61-C028E58FC555}"/>
    <cellStyle name="Millares 3 3 8 17" xfId="22681" xr:uid="{25C9E9A8-BDEF-4D54-9D83-4EFF47EA996C}"/>
    <cellStyle name="Millares 3 3 8 2" xfId="22682" xr:uid="{A6D5DEBB-0E89-402A-8CB8-AF73BBF94397}"/>
    <cellStyle name="Millares 3 3 8 3" xfId="22683" xr:uid="{7BF9961A-010F-408A-B449-920F0CB500F8}"/>
    <cellStyle name="Millares 3 3 8 4" xfId="22684" xr:uid="{435317B5-48E6-4FF1-9907-81D6403E8783}"/>
    <cellStyle name="Millares 3 3 8 5" xfId="22685" xr:uid="{55216D46-60FF-4D3E-9D8A-79AF126F0653}"/>
    <cellStyle name="Millares 3 3 8 6" xfId="22686" xr:uid="{68DB0277-3CAB-4F11-8D0E-809347C8AD22}"/>
    <cellStyle name="Millares 3 3 8 7" xfId="22687" xr:uid="{78A8F46B-1976-46F9-93B9-E693EF0EE909}"/>
    <cellStyle name="Millares 3 3 8 8" xfId="22688" xr:uid="{6837E154-B74A-4994-A528-54AA9E0E7E25}"/>
    <cellStyle name="Millares 3 3 8 9" xfId="22689" xr:uid="{4D9708E3-0DE4-405A-8ADC-E44F8DEA9001}"/>
    <cellStyle name="Millares 3 3 8_Hoja1" xfId="22690" xr:uid="{8F4464E3-6FC1-46F5-B26B-1EB9E931F2FC}"/>
    <cellStyle name="Millares 3 3 9" xfId="22691" xr:uid="{A40C2174-0EE5-46C3-B32D-A0005119F321}"/>
    <cellStyle name="Millares 3 3 9 2" xfId="22692" xr:uid="{332F8F66-7276-48EF-89B9-7DEC059010E9}"/>
    <cellStyle name="Millares 3 3 9_Hoja1" xfId="22693" xr:uid="{E47E3266-D59F-4BB6-B72A-CB4FABE8C6C1}"/>
    <cellStyle name="Millares 3 3_Hoja1" xfId="22694" xr:uid="{B41B316D-B3A5-4629-835D-33973AB76FC9}"/>
    <cellStyle name="Millares 3 30" xfId="1667" xr:uid="{9E110F46-561E-4F34-A8D6-AC8080987C85}"/>
    <cellStyle name="Millares 3 31" xfId="1668" xr:uid="{058A3A8C-EB87-4B87-9ED9-AF768D4A88BB}"/>
    <cellStyle name="Millares 3 32" xfId="1669" xr:uid="{BC3279B0-FC06-427B-8028-5510B1E9A61C}"/>
    <cellStyle name="Millares 3 33" xfId="1670" xr:uid="{BE14FB73-83EF-486F-901A-A6C6CFDCB7C2}"/>
    <cellStyle name="Millares 3 34" xfId="1671" xr:uid="{B770AD8E-5A25-4473-847B-1419348E7931}"/>
    <cellStyle name="Millares 3 35" xfId="1672" xr:uid="{D01AA210-BB58-49B4-BD10-86B5CB8B4E27}"/>
    <cellStyle name="Millares 3 36" xfId="1673" xr:uid="{88873FCF-6EC0-4C55-8117-DD3779631ECB}"/>
    <cellStyle name="Millares 3 37" xfId="48251" xr:uid="{341D93A7-118A-4A0F-85BC-F89D8AA8C0CF}"/>
    <cellStyle name="Millares 3 38" xfId="48267" xr:uid="{D8265326-54D5-4893-83D5-2A604400A262}"/>
    <cellStyle name="Millares 3 39" xfId="48300" xr:uid="{54064F19-0972-4C84-9501-BEC39FBBDD9D}"/>
    <cellStyle name="Millares 3 4" xfId="1674" xr:uid="{DBAC04B4-9C0E-4C07-B964-E723AA351C9D}"/>
    <cellStyle name="Millares 3 4 10" xfId="22695" xr:uid="{F297DDD1-C88D-4D5A-8614-032A2634E6DD}"/>
    <cellStyle name="Millares 3 4 11" xfId="22696" xr:uid="{1983D12B-8AAF-4B1B-9157-C25DA0872468}"/>
    <cellStyle name="Millares 3 4 12" xfId="22697" xr:uid="{E71C5417-A1E0-473C-9AEC-5B324BD7DF7D}"/>
    <cellStyle name="Millares 3 4 13" xfId="22698" xr:uid="{B50AA83F-E1D7-4E5E-B536-4F48A19978E9}"/>
    <cellStyle name="Millares 3 4 14" xfId="22699" xr:uid="{5B53FBBC-86C2-497C-98E9-0AA1D7741536}"/>
    <cellStyle name="Millares 3 4 15" xfId="22700" xr:uid="{70CDD867-A1C9-4041-9EAE-ED15495387F4}"/>
    <cellStyle name="Millares 3 4 16" xfId="22701" xr:uid="{EE5DB5DF-B2F4-4AA7-ADB6-5A692F6B658B}"/>
    <cellStyle name="Millares 3 4 17" xfId="22702" xr:uid="{27241832-87D8-4F4E-B3F5-74CD0C4892A4}"/>
    <cellStyle name="Millares 3 4 18" xfId="22703" xr:uid="{8CAFAD0C-225D-4C0D-AB65-94EA05CEE3D1}"/>
    <cellStyle name="Millares 3 4 19" xfId="22704" xr:uid="{04A6F2F9-E959-4F05-81D1-007E70DDF063}"/>
    <cellStyle name="Millares 3 4 2" xfId="22705" xr:uid="{A0700CF3-10D7-4545-97E0-DA411EA5ABB9}"/>
    <cellStyle name="Millares 3 4 2 10" xfId="22706" xr:uid="{865DDF85-24D1-4258-885F-FD2B23E234B2}"/>
    <cellStyle name="Millares 3 4 2 11" xfId="22707" xr:uid="{EEB4B9D8-FC6C-4576-9090-AAEE02771A75}"/>
    <cellStyle name="Millares 3 4 2 12" xfId="22708" xr:uid="{FF9978F6-81C0-45EF-B377-7919A86FC9A0}"/>
    <cellStyle name="Millares 3 4 2 13" xfId="22709" xr:uid="{1628042E-E5F0-45C9-9225-5FF961BBA2C9}"/>
    <cellStyle name="Millares 3 4 2 14" xfId="22710" xr:uid="{83052A06-1735-431B-9D32-6F1F94732F21}"/>
    <cellStyle name="Millares 3 4 2 15" xfId="22711" xr:uid="{C895AF91-2805-4D61-85CB-70114D989837}"/>
    <cellStyle name="Millares 3 4 2 16" xfId="52978" xr:uid="{6101E3CB-D182-457E-BAFD-252D13B38E6B}"/>
    <cellStyle name="Millares 3 4 2 2" xfId="22712" xr:uid="{F6517D6D-B130-4089-B2D0-07B354B3102B}"/>
    <cellStyle name="Millares 3 4 2 3" xfId="22713" xr:uid="{5B031704-3FDF-4A5E-AF53-49576389F390}"/>
    <cellStyle name="Millares 3 4 2 4" xfId="22714" xr:uid="{8AB4BB0E-E251-4E96-93E6-A20D1CD38415}"/>
    <cellStyle name="Millares 3 4 2 5" xfId="22715" xr:uid="{F1D697A4-D777-45F4-9F2F-37B91C4CE23A}"/>
    <cellStyle name="Millares 3 4 2 6" xfId="22716" xr:uid="{E4475696-FE02-4677-9C70-97B1ACF90690}"/>
    <cellStyle name="Millares 3 4 2 7" xfId="22717" xr:uid="{47976C3A-29C5-4C31-8733-19F2110DB0FE}"/>
    <cellStyle name="Millares 3 4 2 8" xfId="22718" xr:uid="{972D328E-DD3A-4792-8AE6-3ED3F215776A}"/>
    <cellStyle name="Millares 3 4 2 9" xfId="22719" xr:uid="{3D5476A9-BB2D-42E4-B044-56D9A5621136}"/>
    <cellStyle name="Millares 3 4 2_Hoja1" xfId="22720" xr:uid="{B025F0E3-10C4-409D-ACF7-E4EE61E28CE4}"/>
    <cellStyle name="Millares 3 4 20" xfId="22721" xr:uid="{7A1D58A0-86BC-4951-8E3F-714C04C00137}"/>
    <cellStyle name="Millares 3 4 21" xfId="22722" xr:uid="{AC752E80-22CC-4129-9A07-D8C2F16D2BF8}"/>
    <cellStyle name="Millares 3 4 22" xfId="22723" xr:uid="{28872342-1459-4061-9868-23FB1D514C89}"/>
    <cellStyle name="Millares 3 4 23" xfId="22724" xr:uid="{B80C513C-C818-4BB8-8ACB-3BDAB2B0030B}"/>
    <cellStyle name="Millares 3 4 24" xfId="22725" xr:uid="{C8582A41-567F-496F-8F49-0BCCAB7FA845}"/>
    <cellStyle name="Millares 3 4 25" xfId="22726" xr:uid="{08F67EFA-2A6B-4B6C-BE6D-9C0302CC531C}"/>
    <cellStyle name="Millares 3 4 26" xfId="22727" xr:uid="{CCC2960D-7286-4500-9324-2814FBBC97DD}"/>
    <cellStyle name="Millares 3 4 27" xfId="22728" xr:uid="{188E56CD-31F0-4BB3-ABAB-77CABA17888A}"/>
    <cellStyle name="Millares 3 4 28" xfId="22729" xr:uid="{FD9E8E43-FF46-46B3-BD9A-238090211C2E}"/>
    <cellStyle name="Millares 3 4 29" xfId="22730" xr:uid="{57F1F86F-910C-48EF-B27C-7692AA56E087}"/>
    <cellStyle name="Millares 3 4 3" xfId="22731" xr:uid="{4C4A6684-FFEC-4F08-AB4F-341E3EF96B23}"/>
    <cellStyle name="Millares 3 4 3 10" xfId="22732" xr:uid="{AB7EAE23-4D88-4765-9740-C1F501252D00}"/>
    <cellStyle name="Millares 3 4 3 11" xfId="22733" xr:uid="{E28AA724-782B-460E-A03C-90086B18900F}"/>
    <cellStyle name="Millares 3 4 3 12" xfId="22734" xr:uid="{4B326981-7628-4137-A171-97C152D9CDC6}"/>
    <cellStyle name="Millares 3 4 3 13" xfId="22735" xr:uid="{1D898AA6-9B87-442A-8A85-29A506810C45}"/>
    <cellStyle name="Millares 3 4 3 14" xfId="22736" xr:uid="{BE63E501-C223-4123-96D8-5AA9A3CA7B1A}"/>
    <cellStyle name="Millares 3 4 3 15" xfId="22737" xr:uid="{B1742265-C4CC-48FA-8B19-19CE2C0915AF}"/>
    <cellStyle name="Millares 3 4 3 16" xfId="22738" xr:uid="{B8C12D9B-EFC4-4B31-BDC6-EF6C1E59FCA4}"/>
    <cellStyle name="Millares 3 4 3 17" xfId="22739" xr:uid="{68584D81-DE42-4E17-9DCC-F1FC7D72735A}"/>
    <cellStyle name="Millares 3 4 3 18" xfId="52254" xr:uid="{E8ACAE0D-13E2-4A56-B461-32FF8A278C69}"/>
    <cellStyle name="Millares 3 4 3 2" xfId="22740" xr:uid="{C6C7A91F-5CFC-496B-839B-4A6A784FCEF1}"/>
    <cellStyle name="Millares 3 4 3 3" xfId="22741" xr:uid="{E68BBD62-50EF-4E26-841C-E81982B06062}"/>
    <cellStyle name="Millares 3 4 3 4" xfId="22742" xr:uid="{1A0D056A-4129-4833-A6BF-6BD01601B255}"/>
    <cellStyle name="Millares 3 4 3 5" xfId="22743" xr:uid="{829E22C2-C375-4659-8A71-B4528E917BC7}"/>
    <cellStyle name="Millares 3 4 3 6" xfId="22744" xr:uid="{994DC6FB-86B6-4082-A285-3B61F729D0F2}"/>
    <cellStyle name="Millares 3 4 3 7" xfId="22745" xr:uid="{A0380F22-25CC-4A6F-94AB-6089339559D9}"/>
    <cellStyle name="Millares 3 4 3 8" xfId="22746" xr:uid="{8CA4AAE8-9ECE-413D-8219-00DA1A0F0A26}"/>
    <cellStyle name="Millares 3 4 3 9" xfId="22747" xr:uid="{E2FB9F52-751F-4B14-95C7-4C653D215B83}"/>
    <cellStyle name="Millares 3 4 3_Hoja1" xfId="22748" xr:uid="{135438CF-9E26-4967-9008-0ED226EF6571}"/>
    <cellStyle name="Millares 3 4 30" xfId="22749" xr:uid="{32303BA5-F1A6-44D3-A727-D3354B421F8D}"/>
    <cellStyle name="Millares 3 4 31" xfId="22750" xr:uid="{FA3F9C69-5302-41FB-A814-815C04275375}"/>
    <cellStyle name="Millares 3 4 32" xfId="22751" xr:uid="{5F739048-DD2F-402A-8754-AE87EF6A55AD}"/>
    <cellStyle name="Millares 3 4 33" xfId="48913" xr:uid="{6E4C37B5-700E-41BA-B196-DE21A38CCD82}"/>
    <cellStyle name="Millares 3 4 34" xfId="49048" xr:uid="{316115AB-16A3-44E9-8A6B-F765E693F9D6}"/>
    <cellStyle name="Millares 3 4 4" xfId="22752" xr:uid="{2E38F7EF-89F9-4F34-94B1-8B56ED2F94D4}"/>
    <cellStyle name="Millares 3 4 4 10" xfId="22753" xr:uid="{B31E71A4-3EB7-4B54-8A64-54EDEBD22923}"/>
    <cellStyle name="Millares 3 4 4 11" xfId="22754" xr:uid="{FF168181-2385-42F0-A512-090964ACEF06}"/>
    <cellStyle name="Millares 3 4 4 12" xfId="22755" xr:uid="{3F20EBCF-E884-4738-908B-64005ECED642}"/>
    <cellStyle name="Millares 3 4 4 13" xfId="22756" xr:uid="{19462DBD-4376-4B4E-881F-D519B8CB804E}"/>
    <cellStyle name="Millares 3 4 4 14" xfId="22757" xr:uid="{8EFDC19E-8931-439A-AA38-2A5A597238B2}"/>
    <cellStyle name="Millares 3 4 4 15" xfId="22758" xr:uid="{A557CA40-544C-4C41-87CA-B5391FADFD55}"/>
    <cellStyle name="Millares 3 4 4 16" xfId="22759" xr:uid="{3E261DD3-ACB1-43BD-B756-0F84EABD82E5}"/>
    <cellStyle name="Millares 3 4 4 17" xfId="22760" xr:uid="{F9A5AA0F-364D-4040-A7A1-728446BB58A1}"/>
    <cellStyle name="Millares 3 4 4 2" xfId="22761" xr:uid="{AF5811E1-1118-4D6F-BAD1-2CB11391D11B}"/>
    <cellStyle name="Millares 3 4 4 3" xfId="22762" xr:uid="{E2847B2D-5DEA-44F1-9124-4E3FE52E2431}"/>
    <cellStyle name="Millares 3 4 4 4" xfId="22763" xr:uid="{0C5BFA6A-1820-4496-9EBF-17ECD54BB639}"/>
    <cellStyle name="Millares 3 4 4 5" xfId="22764" xr:uid="{24453DC2-4D6A-47D8-8BE1-C1D47D82F654}"/>
    <cellStyle name="Millares 3 4 4 6" xfId="22765" xr:uid="{DCA087D8-CFFA-4B2B-9CCD-DF04988536FE}"/>
    <cellStyle name="Millares 3 4 4 7" xfId="22766" xr:uid="{D00F3247-2BFA-42AC-9802-BC433FBB1B1C}"/>
    <cellStyle name="Millares 3 4 4 8" xfId="22767" xr:uid="{D0B533BF-2FAB-48EA-9F84-FBB9F7F57F39}"/>
    <cellStyle name="Millares 3 4 4 9" xfId="22768" xr:uid="{111BCC2F-950F-45E5-97A9-A6D1E5515B18}"/>
    <cellStyle name="Millares 3 4 4_Hoja1" xfId="22769" xr:uid="{56F61B91-9E9C-434E-B4F4-5C61225CF363}"/>
    <cellStyle name="Millares 3 4 5" xfId="22770" xr:uid="{23260794-E273-41B8-88D2-921CC9967792}"/>
    <cellStyle name="Millares 3 4 5 10" xfId="22771" xr:uid="{E907D6E8-D490-4426-9121-0DCEE9466C50}"/>
    <cellStyle name="Millares 3 4 5 11" xfId="22772" xr:uid="{FDA28414-9FDD-4BF2-9EB1-91138264EF71}"/>
    <cellStyle name="Millares 3 4 5 12" xfId="22773" xr:uid="{32D21FF4-AFD8-490E-AD76-6CBBF0A547F1}"/>
    <cellStyle name="Millares 3 4 5 13" xfId="22774" xr:uid="{1FEDBE54-14ED-413F-B5BC-5D0798658E08}"/>
    <cellStyle name="Millares 3 4 5 14" xfId="22775" xr:uid="{63AB37E2-E91F-4F59-B9FA-E8E9018D2B31}"/>
    <cellStyle name="Millares 3 4 5 15" xfId="22776" xr:uid="{AB41147D-0F83-4060-A4AC-679AB3DA8FB1}"/>
    <cellStyle name="Millares 3 4 5 16" xfId="22777" xr:uid="{CAC90BC7-69F6-4300-8557-94107E37AF42}"/>
    <cellStyle name="Millares 3 4 5 17" xfId="22778" xr:uid="{913FFDEA-182C-473E-8D83-94B0AB3345D6}"/>
    <cellStyle name="Millares 3 4 5 2" xfId="22779" xr:uid="{376139C1-0D41-442F-A4C1-35C967EB6942}"/>
    <cellStyle name="Millares 3 4 5 3" xfId="22780" xr:uid="{0D889496-011A-4327-8BD4-EF71D2DCA9FB}"/>
    <cellStyle name="Millares 3 4 5 4" xfId="22781" xr:uid="{29C8CAC7-F6D2-429A-804B-086F137CAD35}"/>
    <cellStyle name="Millares 3 4 5 5" xfId="22782" xr:uid="{9A0006CC-786E-4B81-ABB3-44A46CC85CDD}"/>
    <cellStyle name="Millares 3 4 5 6" xfId="22783" xr:uid="{A6BE1811-40D8-410E-B014-265FF96ED4B6}"/>
    <cellStyle name="Millares 3 4 5 7" xfId="22784" xr:uid="{988EEA98-5E55-49BF-AD8A-EFF16D940D35}"/>
    <cellStyle name="Millares 3 4 5 8" xfId="22785" xr:uid="{6389B6A2-8B92-4163-9C8F-0B5363D192E1}"/>
    <cellStyle name="Millares 3 4 5 9" xfId="22786" xr:uid="{6D06F882-AD99-40FC-AC8F-79D5C6F27D5C}"/>
    <cellStyle name="Millares 3 4 5_Hoja1" xfId="22787" xr:uid="{61B511AC-087B-49D7-B37C-390EBB5C24E3}"/>
    <cellStyle name="Millares 3 4 6" xfId="22788" xr:uid="{658B138D-4FA3-4B63-8ED8-77D0393A276C}"/>
    <cellStyle name="Millares 3 4 6 10" xfId="22789" xr:uid="{8016A657-D180-430B-9556-D53DC4A3A6C3}"/>
    <cellStyle name="Millares 3 4 6 11" xfId="22790" xr:uid="{9F3C4961-7644-43B9-AAC8-EECFB65B93B8}"/>
    <cellStyle name="Millares 3 4 6 12" xfId="22791" xr:uid="{F3F29B69-8439-4FA0-8661-5DA0E8AA3D18}"/>
    <cellStyle name="Millares 3 4 6 13" xfId="22792" xr:uid="{B82FACE5-6840-4CA7-AE24-36B3E065E0BB}"/>
    <cellStyle name="Millares 3 4 6 14" xfId="22793" xr:uid="{D642A0A7-0B8D-4B18-B41F-702BB094A020}"/>
    <cellStyle name="Millares 3 4 6 15" xfId="22794" xr:uid="{60142DFA-FE52-42DA-A4F9-14DDB0818873}"/>
    <cellStyle name="Millares 3 4 6 16" xfId="22795" xr:uid="{8650EB24-FCB5-4E21-AD4B-DFB418BD6778}"/>
    <cellStyle name="Millares 3 4 6 17" xfId="22796" xr:uid="{1565930B-FE5B-40E4-87C7-B45E9AB92CEC}"/>
    <cellStyle name="Millares 3 4 6 2" xfId="22797" xr:uid="{D956D319-8906-4DAD-96E2-744E92411234}"/>
    <cellStyle name="Millares 3 4 6 3" xfId="22798" xr:uid="{59E6A995-DFB5-439E-B42A-B9D143E8A60B}"/>
    <cellStyle name="Millares 3 4 6 4" xfId="22799" xr:uid="{9283F4D2-3F2E-4BC5-B86B-1DD063781D0A}"/>
    <cellStyle name="Millares 3 4 6 5" xfId="22800" xr:uid="{4A96E420-0E48-41F6-A134-795AE1CB40B0}"/>
    <cellStyle name="Millares 3 4 6 6" xfId="22801" xr:uid="{21B79CC6-B23C-4E67-9A5A-816D1A5312A7}"/>
    <cellStyle name="Millares 3 4 6 7" xfId="22802" xr:uid="{4FDF74DD-BAA3-45BC-8233-16509612B619}"/>
    <cellStyle name="Millares 3 4 6 8" xfId="22803" xr:uid="{A223317F-241A-486E-BD0B-E937F04A60FD}"/>
    <cellStyle name="Millares 3 4 6 9" xfId="22804" xr:uid="{E67C77E9-7C37-43D3-B419-8630B8434751}"/>
    <cellStyle name="Millares 3 4 6_Hoja1" xfId="22805" xr:uid="{E4C3B5A1-7319-4BE0-B309-8D2850A7AB1A}"/>
    <cellStyle name="Millares 3 4 7" xfId="22806" xr:uid="{44128B1F-2A93-4FCA-AD09-584C7E9D9A71}"/>
    <cellStyle name="Millares 3 4 7 10" xfId="22807" xr:uid="{1287FCC5-A870-465F-9A3E-47B147AF19A2}"/>
    <cellStyle name="Millares 3 4 7 11" xfId="22808" xr:uid="{F2CD8E36-38A2-4D0B-9297-495A7E0BF7B4}"/>
    <cellStyle name="Millares 3 4 7 12" xfId="22809" xr:uid="{F62EA84A-DC1C-49C4-B234-5585B8206DC0}"/>
    <cellStyle name="Millares 3 4 7 13" xfId="22810" xr:uid="{6FC3BD4F-0757-4F9D-954E-C11D92F91257}"/>
    <cellStyle name="Millares 3 4 7 14" xfId="22811" xr:uid="{1696EB18-D8D0-49CF-A3CF-89F85709454F}"/>
    <cellStyle name="Millares 3 4 7 15" xfId="22812" xr:uid="{953E1F73-E8AF-4DB2-8C9B-7A656A6DD699}"/>
    <cellStyle name="Millares 3 4 7 16" xfId="22813" xr:uid="{5AF921B7-42B7-4C88-911C-C0E0F27E6758}"/>
    <cellStyle name="Millares 3 4 7 17" xfId="22814" xr:uid="{4819419E-1E84-40FA-9083-6F933C0718B4}"/>
    <cellStyle name="Millares 3 4 7 2" xfId="22815" xr:uid="{8B532605-2399-4CA7-8134-A14C57E47BE4}"/>
    <cellStyle name="Millares 3 4 7 3" xfId="22816" xr:uid="{8E81C0B7-DB1D-48C8-A4AC-23A3B22B72AF}"/>
    <cellStyle name="Millares 3 4 7 4" xfId="22817" xr:uid="{5197CCB3-38B8-4C59-BC90-3122F02C9F4B}"/>
    <cellStyle name="Millares 3 4 7 5" xfId="22818" xr:uid="{663AAC85-E8A6-473C-85E8-257AEA2D8DA9}"/>
    <cellStyle name="Millares 3 4 7 6" xfId="22819" xr:uid="{82A0C7F5-DC57-47B6-ADD9-523C74C7D475}"/>
    <cellStyle name="Millares 3 4 7 7" xfId="22820" xr:uid="{04318CC3-FA7C-4121-A21B-2F80D23072DC}"/>
    <cellStyle name="Millares 3 4 7 8" xfId="22821" xr:uid="{9422540F-E3C2-457C-B3DD-CD41F29CFD11}"/>
    <cellStyle name="Millares 3 4 7 9" xfId="22822" xr:uid="{A1E575D6-ED4A-4564-ACCA-7AB83AA8F92F}"/>
    <cellStyle name="Millares 3 4 7_Hoja1" xfId="22823" xr:uid="{8D6D16F4-A0A7-45F9-9F57-E710ED38F80F}"/>
    <cellStyle name="Millares 3 4 8" xfId="22824" xr:uid="{39289AF6-E393-4252-9599-DB7CE0FCA906}"/>
    <cellStyle name="Millares 3 4 8 10" xfId="22825" xr:uid="{10ADABBA-8F4D-4537-9804-7AC5C9252836}"/>
    <cellStyle name="Millares 3 4 8 11" xfId="22826" xr:uid="{6ACCE039-5284-48B1-91C5-E5C5658C41DB}"/>
    <cellStyle name="Millares 3 4 8 12" xfId="22827" xr:uid="{27B853F4-3B7E-4F70-A75C-D30DDE1F27E2}"/>
    <cellStyle name="Millares 3 4 8 13" xfId="22828" xr:uid="{C5FEE128-596B-45BE-88D1-8E80F5B29CE4}"/>
    <cellStyle name="Millares 3 4 8 14" xfId="22829" xr:uid="{809EDD49-B241-44D6-969A-DF3767BD4CEF}"/>
    <cellStyle name="Millares 3 4 8 15" xfId="22830" xr:uid="{CBEA8C37-9F41-4B07-AC40-E7FE9B8A7379}"/>
    <cellStyle name="Millares 3 4 8 16" xfId="22831" xr:uid="{06BCDB5D-2CB1-4420-B403-A089F5179AE2}"/>
    <cellStyle name="Millares 3 4 8 17" xfId="22832" xr:uid="{32F95260-46E6-4138-9027-F4F964AEC71C}"/>
    <cellStyle name="Millares 3 4 8 2" xfId="22833" xr:uid="{125E4405-438E-427B-B0B3-7334FA28242D}"/>
    <cellStyle name="Millares 3 4 8 3" xfId="22834" xr:uid="{4F272932-3571-417A-92E6-313BAF422083}"/>
    <cellStyle name="Millares 3 4 8 4" xfId="22835" xr:uid="{2BFBAEA5-06F3-4AC4-91B1-1C82FD7DFD3D}"/>
    <cellStyle name="Millares 3 4 8 5" xfId="22836" xr:uid="{8F2CB00F-72C5-4BB9-BF6D-AFB63B2670A4}"/>
    <cellStyle name="Millares 3 4 8 6" xfId="22837" xr:uid="{FFD7B2E9-D7C6-498E-910F-B279CA782F44}"/>
    <cellStyle name="Millares 3 4 8 7" xfId="22838" xr:uid="{B8375D1B-09B9-4786-9C81-B49C4DCE4C81}"/>
    <cellStyle name="Millares 3 4 8 8" xfId="22839" xr:uid="{1A72419E-00E2-41E0-ADB7-6975C4052EE4}"/>
    <cellStyle name="Millares 3 4 8 9" xfId="22840" xr:uid="{F4FF36E5-3C0B-470D-821D-E289F82F3E35}"/>
    <cellStyle name="Millares 3 4 8_Hoja1" xfId="22841" xr:uid="{97B6AA3E-4B42-40B9-9BAB-4903CA8DE6B2}"/>
    <cellStyle name="Millares 3 4 9" xfId="22842" xr:uid="{7F6DA7B3-0405-4CD0-B9E8-68E03AAB1936}"/>
    <cellStyle name="Millares 3 4 9 2" xfId="22843" xr:uid="{DDA4E9C2-03EC-485E-B7DE-AE3AEB36DC59}"/>
    <cellStyle name="Millares 3 4 9_Hoja1" xfId="22844" xr:uid="{7FDB8999-AF49-4A13-A50F-FA5AFC1A8931}"/>
    <cellStyle name="Millares 3 4_Hoja1" xfId="22845" xr:uid="{E9696BB3-9AE5-47F4-BF1D-21FDD94F0F24}"/>
    <cellStyle name="Millares 3 40" xfId="48328" xr:uid="{C9A1B27C-F0BF-47BF-8C83-ECB234CB3C40}"/>
    <cellStyle name="Millares 3 41" xfId="48356" xr:uid="{27B59223-2C73-42F5-A2A0-1EB20B0A0723}"/>
    <cellStyle name="Millares 3 42" xfId="48383" xr:uid="{9121307B-7914-4729-900E-D7E3CCAD2C4C}"/>
    <cellStyle name="Millares 3 43" xfId="48410" xr:uid="{6B6D293F-DBD5-4C55-A9A0-519D9BA3A8F2}"/>
    <cellStyle name="Millares 3 44" xfId="48442" xr:uid="{16BC2616-2F89-4E74-8451-78C3892A7A1B}"/>
    <cellStyle name="Millares 3 45" xfId="48469" xr:uid="{E37E6CAD-9B4B-46A4-81C1-F7C60865FF6A}"/>
    <cellStyle name="Millares 3 46" xfId="48496" xr:uid="{ADDAB67C-67F6-479E-8CE7-FE6B5ADE0EDB}"/>
    <cellStyle name="Millares 3 47" xfId="48523" xr:uid="{B4B1E6AF-9C40-403F-82D2-4811E62F7299}"/>
    <cellStyle name="Millares 3 48" xfId="48550" xr:uid="{C3394948-6555-4362-94D4-BBCC0B1C9249}"/>
    <cellStyle name="Millares 3 49" xfId="48575" xr:uid="{C051FD7C-1C72-4B24-B698-20E7A0CF9265}"/>
    <cellStyle name="Millares 3 5" xfId="1675" xr:uid="{24D13AE3-BC9E-4D7E-829B-EFF42698154B}"/>
    <cellStyle name="Millares 3 5 10" xfId="22846" xr:uid="{CDAC2A8F-84C3-4956-82E2-286992E81046}"/>
    <cellStyle name="Millares 3 5 11" xfId="22847" xr:uid="{B27022C3-C882-4EC6-B322-22BA425E6873}"/>
    <cellStyle name="Millares 3 5 12" xfId="22848" xr:uid="{854AFBDE-88AC-471A-9C34-AD08FD64D21A}"/>
    <cellStyle name="Millares 3 5 13" xfId="22849" xr:uid="{E40B3945-F48D-4921-9210-CFE2A614C84F}"/>
    <cellStyle name="Millares 3 5 14" xfId="22850" xr:uid="{C6A13CAD-5F87-485B-A7EC-E50C87CACFDD}"/>
    <cellStyle name="Millares 3 5 15" xfId="22851" xr:uid="{02251662-9507-46AE-B6BE-1DDC64432AEA}"/>
    <cellStyle name="Millares 3 5 16" xfId="22852" xr:uid="{95C6130A-F552-4A12-BFD8-F839B601DA87}"/>
    <cellStyle name="Millares 3 5 17" xfId="22853" xr:uid="{3B01EEA6-EB6E-4340-B845-85E570EBECEF}"/>
    <cellStyle name="Millares 3 5 18" xfId="22854" xr:uid="{7C3B687A-80A3-4324-B551-1236D214E603}"/>
    <cellStyle name="Millares 3 5 19" xfId="22855" xr:uid="{364823A8-20F8-447D-8436-DF75A0CFA784}"/>
    <cellStyle name="Millares 3 5 2" xfId="22856" xr:uid="{C112EB03-DB67-44C4-A195-78E16DC28616}"/>
    <cellStyle name="Millares 3 5 2 10" xfId="22857" xr:uid="{2B79E57D-FF96-4682-A879-F147F62EDEA5}"/>
    <cellStyle name="Millares 3 5 2 11" xfId="22858" xr:uid="{2BFE60AF-FE99-4714-9F78-253F54743BF1}"/>
    <cellStyle name="Millares 3 5 2 12" xfId="22859" xr:uid="{B7C5CC1A-EB7A-4CE3-8A2A-B073021DB8F6}"/>
    <cellStyle name="Millares 3 5 2 13" xfId="22860" xr:uid="{43B7F5F9-87CD-4F40-AA65-F6121F32C4D3}"/>
    <cellStyle name="Millares 3 5 2 14" xfId="22861" xr:uid="{1DDB9016-3281-47DC-BA68-BB23574D0D20}"/>
    <cellStyle name="Millares 3 5 2 15" xfId="22862" xr:uid="{AFC5A1D3-839E-4D23-B5DB-FD77EAF4A4D8}"/>
    <cellStyle name="Millares 3 5 2 16" xfId="49766" xr:uid="{7521CC9B-ECC6-4327-BE8A-382AB7C851AA}"/>
    <cellStyle name="Millares 3 5 2 2" xfId="22863" xr:uid="{0487C41C-86EC-475B-AB8F-E174AF12DFDA}"/>
    <cellStyle name="Millares 3 5 2 2 2" xfId="52980" xr:uid="{19930FE6-C4C4-420E-A95E-F7528EC1F8AE}"/>
    <cellStyle name="Millares 3 5 2 3" xfId="22864" xr:uid="{4553F9CD-AA0E-407D-86EF-4AFEAF49457D}"/>
    <cellStyle name="Millares 3 5 2 3 2" xfId="52256" xr:uid="{AF1DBC5F-23A8-4203-885A-E9D2F901EE9D}"/>
    <cellStyle name="Millares 3 5 2 4" xfId="22865" xr:uid="{28D2E96A-BC5C-47D9-8ADD-0EAB0BF3C58E}"/>
    <cellStyle name="Millares 3 5 2 5" xfId="22866" xr:uid="{DC5BA9FD-7BB2-467D-8C5B-C782BECFDB4D}"/>
    <cellStyle name="Millares 3 5 2 6" xfId="22867" xr:uid="{B38A1E6A-BEA4-45AA-A204-AC496DC4E11D}"/>
    <cellStyle name="Millares 3 5 2 7" xfId="22868" xr:uid="{40910BEB-8B7C-49ED-9694-9108FCDEB7CB}"/>
    <cellStyle name="Millares 3 5 2 8" xfId="22869" xr:uid="{921B2650-AD4D-4E98-AF73-588A07BAFD7B}"/>
    <cellStyle name="Millares 3 5 2 9" xfId="22870" xr:uid="{7DCEAB5C-8CAF-497C-B681-AEC03B805B48}"/>
    <cellStyle name="Millares 3 5 2_Hoja1" xfId="22871" xr:uid="{C3840936-5BD6-4FDD-B5BE-D1DB9CCBDBB6}"/>
    <cellStyle name="Millares 3 5 20" xfId="22872" xr:uid="{AFA26395-42AA-4ED1-A77B-2A16FE79884E}"/>
    <cellStyle name="Millares 3 5 21" xfId="22873" xr:uid="{A3466A68-9B43-4BBE-8686-0B51B211220F}"/>
    <cellStyle name="Millares 3 5 22" xfId="22874" xr:uid="{3311D087-776A-4008-BA0F-C74182EED3E5}"/>
    <cellStyle name="Millares 3 5 23" xfId="22875" xr:uid="{058EFBB4-416C-4035-B5F3-A942183D0695}"/>
    <cellStyle name="Millares 3 5 24" xfId="22876" xr:uid="{60B5683A-E248-429F-B21F-341707F69156}"/>
    <cellStyle name="Millares 3 5 25" xfId="22877" xr:uid="{C4C8900D-BA63-4BEB-82C1-90F0FEA5A6C8}"/>
    <cellStyle name="Millares 3 5 26" xfId="22878" xr:uid="{50530631-CCBC-4BB2-B64C-603857EBD6DD}"/>
    <cellStyle name="Millares 3 5 27" xfId="22879" xr:uid="{C6343A3E-3447-4E2B-B66A-F3971A42D743}"/>
    <cellStyle name="Millares 3 5 28" xfId="22880" xr:uid="{745E5239-BA77-4311-B16C-FFE30503437C}"/>
    <cellStyle name="Millares 3 5 29" xfId="22881" xr:uid="{4198BFB3-3CF4-4218-AFA2-4948ABBE5546}"/>
    <cellStyle name="Millares 3 5 3" xfId="22882" xr:uid="{40F0D26C-7507-4680-86C3-8173A43998D1}"/>
    <cellStyle name="Millares 3 5 3 10" xfId="22883" xr:uid="{2B97D9F3-BAB0-47B1-AB17-22E583E83478}"/>
    <cellStyle name="Millares 3 5 3 11" xfId="22884" xr:uid="{92CE1A1C-469E-4625-A059-85654586AF6D}"/>
    <cellStyle name="Millares 3 5 3 12" xfId="22885" xr:uid="{51AF1A89-8FE7-400A-98E2-937737C8B6E2}"/>
    <cellStyle name="Millares 3 5 3 13" xfId="22886" xr:uid="{4B4591F7-40C0-4645-B634-666CB848BD57}"/>
    <cellStyle name="Millares 3 5 3 14" xfId="22887" xr:uid="{496B5895-5264-4CBC-A65A-1EC54B8D3C26}"/>
    <cellStyle name="Millares 3 5 3 15" xfId="22888" xr:uid="{79FA17F8-A0AA-487B-8F1F-B03C58F850D2}"/>
    <cellStyle name="Millares 3 5 3 16" xfId="22889" xr:uid="{4E0E24F2-B69F-4BDA-BE74-E7568DFBD615}"/>
    <cellStyle name="Millares 3 5 3 17" xfId="22890" xr:uid="{5544122E-1409-4E99-B71F-06878FB1E133}"/>
    <cellStyle name="Millares 3 5 3 18" xfId="52979" xr:uid="{615D94A7-0347-4340-B999-507A846BC50F}"/>
    <cellStyle name="Millares 3 5 3 2" xfId="22891" xr:uid="{A5B3F1B0-C687-45B2-9A36-7EED968205EE}"/>
    <cellStyle name="Millares 3 5 3 3" xfId="22892" xr:uid="{F5F078A5-3A65-4EEC-8C7A-1E03FF150E45}"/>
    <cellStyle name="Millares 3 5 3 4" xfId="22893" xr:uid="{1CEB3A93-9342-4B63-983C-0BCBFFDAF068}"/>
    <cellStyle name="Millares 3 5 3 5" xfId="22894" xr:uid="{344A173A-96A9-4B46-85A1-D2D663754F63}"/>
    <cellStyle name="Millares 3 5 3 6" xfId="22895" xr:uid="{5842BA23-0F16-4DD1-BDB8-2C0B807AFD7D}"/>
    <cellStyle name="Millares 3 5 3 7" xfId="22896" xr:uid="{71744FA8-4487-47A8-A13C-9F31CF3DCD10}"/>
    <cellStyle name="Millares 3 5 3 8" xfId="22897" xr:uid="{42BEE0AD-F158-4091-8A9C-CCF818C77EA8}"/>
    <cellStyle name="Millares 3 5 3 9" xfId="22898" xr:uid="{9FED11C7-C0EE-4046-99B6-A98C0E9BA73D}"/>
    <cellStyle name="Millares 3 5 3_Hoja1" xfId="22899" xr:uid="{A8423846-F93B-4928-99A1-B26C0B7962FA}"/>
    <cellStyle name="Millares 3 5 30" xfId="22900" xr:uid="{9BB2A609-F12F-4C88-821D-BF91856A4A3E}"/>
    <cellStyle name="Millares 3 5 31" xfId="22901" xr:uid="{F5E8B7FF-216B-4216-AA51-0C374C9B6316}"/>
    <cellStyle name="Millares 3 5 32" xfId="48914" xr:uid="{FF2C48D1-0F9A-4698-BA82-D7D8434C2B11}"/>
    <cellStyle name="Millares 3 5 33" xfId="49047" xr:uid="{75D6CD75-15BC-4A5B-BD93-B7A9139EE7FD}"/>
    <cellStyle name="Millares 3 5 4" xfId="22902" xr:uid="{A443A372-DD44-4DBE-8CB1-478EAE663A43}"/>
    <cellStyle name="Millares 3 5 4 10" xfId="22903" xr:uid="{402175E2-DB9E-45E9-A718-E36D03ABE039}"/>
    <cellStyle name="Millares 3 5 4 11" xfId="22904" xr:uid="{486949F6-A362-429E-9D0F-B59692BACAB7}"/>
    <cellStyle name="Millares 3 5 4 12" xfId="22905" xr:uid="{247F0451-B4FE-4E29-B91A-8E99B3E66D9C}"/>
    <cellStyle name="Millares 3 5 4 13" xfId="22906" xr:uid="{741E58C1-6662-4C03-8CEA-89C4BB6F5B20}"/>
    <cellStyle name="Millares 3 5 4 14" xfId="22907" xr:uid="{30EB9F1F-DE0A-4E29-A1ED-1B7BE20892A3}"/>
    <cellStyle name="Millares 3 5 4 15" xfId="22908" xr:uid="{AF8BCEFA-E5E6-4060-96BE-00DAF00A6C20}"/>
    <cellStyle name="Millares 3 5 4 16" xfId="22909" xr:uid="{6D47E354-1B4C-4260-AB75-728D0B57E4D5}"/>
    <cellStyle name="Millares 3 5 4 17" xfId="22910" xr:uid="{6A8171AC-8763-4A64-9B41-15784D448E16}"/>
    <cellStyle name="Millares 3 5 4 18" xfId="52255" xr:uid="{43FC278C-4DB3-4707-BA9C-B5AD525281FD}"/>
    <cellStyle name="Millares 3 5 4 2" xfId="22911" xr:uid="{3B23DE5C-9ACC-4744-A8A8-7984B4924DB9}"/>
    <cellStyle name="Millares 3 5 4 3" xfId="22912" xr:uid="{0A8F577C-70F6-4920-9A3A-ADEE2D07CD13}"/>
    <cellStyle name="Millares 3 5 4 4" xfId="22913" xr:uid="{E2FAE344-730C-41E4-A98E-4FA91780A723}"/>
    <cellStyle name="Millares 3 5 4 5" xfId="22914" xr:uid="{5F3120B1-6A92-4292-9F3D-4EF7FD06C777}"/>
    <cellStyle name="Millares 3 5 4 6" xfId="22915" xr:uid="{CE5CE553-74C6-4E11-8B3A-35AE1964D0C7}"/>
    <cellStyle name="Millares 3 5 4 7" xfId="22916" xr:uid="{0F50B396-27AE-4234-82A5-A07F201355A9}"/>
    <cellStyle name="Millares 3 5 4 8" xfId="22917" xr:uid="{76F0B0B7-57CA-4ADA-AF71-9527BDFF1764}"/>
    <cellStyle name="Millares 3 5 4 9" xfId="22918" xr:uid="{7FD4FD80-4F66-49CE-B09A-29DF4ACA0DE8}"/>
    <cellStyle name="Millares 3 5 4_Hoja1" xfId="22919" xr:uid="{000EA592-1842-47A6-8C48-8B012442914B}"/>
    <cellStyle name="Millares 3 5 5" xfId="22920" xr:uid="{30DE489B-6FFC-48FB-8B5C-D2C5F5F63101}"/>
    <cellStyle name="Millares 3 5 5 10" xfId="22921" xr:uid="{19E2AB37-E7A2-4FA5-8B0F-D4E39699712F}"/>
    <cellStyle name="Millares 3 5 5 11" xfId="22922" xr:uid="{AAFE267A-08F9-4B65-95AC-0042B1C060BF}"/>
    <cellStyle name="Millares 3 5 5 12" xfId="22923" xr:uid="{7462B7DE-575C-45E4-B558-E6C4BC7360D1}"/>
    <cellStyle name="Millares 3 5 5 13" xfId="22924" xr:uid="{B28AC5FA-7803-4F80-A932-5BE0C648111C}"/>
    <cellStyle name="Millares 3 5 5 14" xfId="22925" xr:uid="{5E4DFA9F-D344-4CA4-B83E-1E730312DC50}"/>
    <cellStyle name="Millares 3 5 5 15" xfId="22926" xr:uid="{CF250AC5-5B91-4D99-BC05-2DEB84596BB4}"/>
    <cellStyle name="Millares 3 5 5 16" xfId="22927" xr:uid="{737DC3C5-C78D-4546-BC7F-27CD35B7C326}"/>
    <cellStyle name="Millares 3 5 5 17" xfId="22928" xr:uid="{840A7A05-0286-4799-9200-CB37DD007997}"/>
    <cellStyle name="Millares 3 5 5 2" xfId="22929" xr:uid="{A05F8F5D-15FC-4223-AB73-FF99B250D046}"/>
    <cellStyle name="Millares 3 5 5 3" xfId="22930" xr:uid="{C952B54D-52FD-4AF7-82F1-15D344EF5FFE}"/>
    <cellStyle name="Millares 3 5 5 4" xfId="22931" xr:uid="{F50C8650-19B3-4C78-A438-75CF9242A13A}"/>
    <cellStyle name="Millares 3 5 5 5" xfId="22932" xr:uid="{56B96321-D04C-4554-B1E5-7CEF3C077E63}"/>
    <cellStyle name="Millares 3 5 5 6" xfId="22933" xr:uid="{A7371B8C-E8E8-4486-9572-4650E8591FFF}"/>
    <cellStyle name="Millares 3 5 5 7" xfId="22934" xr:uid="{FAF4E48B-78D8-46F7-A166-8EB5ADE0410B}"/>
    <cellStyle name="Millares 3 5 5 8" xfId="22935" xr:uid="{5EEA45BB-917E-4D5E-9A8C-D361A51F13BC}"/>
    <cellStyle name="Millares 3 5 5 9" xfId="22936" xr:uid="{5220FAA2-CA9F-4E3F-AB52-D065C41E2733}"/>
    <cellStyle name="Millares 3 5 5_Hoja1" xfId="22937" xr:uid="{6EE34434-F51E-443A-BD50-3B9D830C5E9B}"/>
    <cellStyle name="Millares 3 5 6" xfId="22938" xr:uid="{44E16682-5C86-4AEF-BF46-5C6433832CF5}"/>
    <cellStyle name="Millares 3 5 6 10" xfId="22939" xr:uid="{40781D4F-9864-4FF2-8756-7B2B985EC249}"/>
    <cellStyle name="Millares 3 5 6 11" xfId="22940" xr:uid="{53242668-53E1-4E4C-9BD4-A8411847E3A7}"/>
    <cellStyle name="Millares 3 5 6 12" xfId="22941" xr:uid="{14EF143E-9005-47F4-9A40-F3CB8DCF836A}"/>
    <cellStyle name="Millares 3 5 6 13" xfId="22942" xr:uid="{79350483-1465-48E8-809F-34382EFFF8AD}"/>
    <cellStyle name="Millares 3 5 6 14" xfId="22943" xr:uid="{478DB528-826C-4406-ABCA-2B2ADE879ED1}"/>
    <cellStyle name="Millares 3 5 6 15" xfId="22944" xr:uid="{E1C3B26F-BFB7-4E75-A9DA-7C6C9CB7B409}"/>
    <cellStyle name="Millares 3 5 6 16" xfId="22945" xr:uid="{45D94CE8-F8EE-46FE-8FD7-DBF1788FBB1B}"/>
    <cellStyle name="Millares 3 5 6 17" xfId="22946" xr:uid="{7201A3BA-8E67-4982-83CB-6EFB550E1A92}"/>
    <cellStyle name="Millares 3 5 6 2" xfId="22947" xr:uid="{33D72A5D-B624-4108-8586-2413AC590E68}"/>
    <cellStyle name="Millares 3 5 6 3" xfId="22948" xr:uid="{9129C989-827F-41FD-A67E-D7C88207B5CA}"/>
    <cellStyle name="Millares 3 5 6 4" xfId="22949" xr:uid="{41DF1419-F8AB-489E-BB74-060331E09B6E}"/>
    <cellStyle name="Millares 3 5 6 5" xfId="22950" xr:uid="{6FDF3A9F-1D58-473F-8F44-683465A4B95D}"/>
    <cellStyle name="Millares 3 5 6 6" xfId="22951" xr:uid="{29C846C4-E9B5-4FF1-A112-07553D7CE0C7}"/>
    <cellStyle name="Millares 3 5 6 7" xfId="22952" xr:uid="{0F4F70C0-E3AE-4129-8B20-A158C5C928CE}"/>
    <cellStyle name="Millares 3 5 6 8" xfId="22953" xr:uid="{8AF14F4D-B5AE-4A7E-909E-DAA4FA94FC6A}"/>
    <cellStyle name="Millares 3 5 6 9" xfId="22954" xr:uid="{623F89BE-FE02-43EB-AD45-14E7C0964780}"/>
    <cellStyle name="Millares 3 5 6_Hoja1" xfId="22955" xr:uid="{AA6F256F-0525-4C03-880E-353F66981526}"/>
    <cellStyle name="Millares 3 5 7" xfId="22956" xr:uid="{F3A7B280-9E1D-449E-833A-AF28B6CFEE45}"/>
    <cellStyle name="Millares 3 5 7 10" xfId="22957" xr:uid="{A058A855-1940-4091-827C-F4EA28724076}"/>
    <cellStyle name="Millares 3 5 7 11" xfId="22958" xr:uid="{E5E141F6-8990-47FE-B988-F3FE97C0F2FC}"/>
    <cellStyle name="Millares 3 5 7 12" xfId="22959" xr:uid="{315B1372-6516-4084-96D9-FC3730F21CC4}"/>
    <cellStyle name="Millares 3 5 7 13" xfId="22960" xr:uid="{45753A6F-8A52-4F34-A4BD-1346A6439C38}"/>
    <cellStyle name="Millares 3 5 7 14" xfId="22961" xr:uid="{664F6149-6BF1-4060-89B6-CEAD8C4683D2}"/>
    <cellStyle name="Millares 3 5 7 15" xfId="22962" xr:uid="{7421907C-F4EA-40D7-8181-FCACC9382E02}"/>
    <cellStyle name="Millares 3 5 7 16" xfId="22963" xr:uid="{CCFC6026-4872-44FB-8941-22F23832E484}"/>
    <cellStyle name="Millares 3 5 7 17" xfId="22964" xr:uid="{F9BE6742-C608-4139-83E5-5C35815516C3}"/>
    <cellStyle name="Millares 3 5 7 2" xfId="22965" xr:uid="{5087840B-2A87-43E7-A6FA-1099A4353DE4}"/>
    <cellStyle name="Millares 3 5 7 3" xfId="22966" xr:uid="{1C32F47B-A23C-4E98-973A-030E6BEC3637}"/>
    <cellStyle name="Millares 3 5 7 4" xfId="22967" xr:uid="{CEE0CADA-325C-4DC8-97BF-11FFB77E89F3}"/>
    <cellStyle name="Millares 3 5 7 5" xfId="22968" xr:uid="{79F9030F-DB8F-4A01-8EA7-062228D9BF6D}"/>
    <cellStyle name="Millares 3 5 7 6" xfId="22969" xr:uid="{7EF69302-4628-4E6C-9D46-60E737E23340}"/>
    <cellStyle name="Millares 3 5 7 7" xfId="22970" xr:uid="{33EA1AF2-C690-45A8-9221-4489DC521D81}"/>
    <cellStyle name="Millares 3 5 7 8" xfId="22971" xr:uid="{CF915540-2553-4A58-A12E-36E7EA6BEA53}"/>
    <cellStyle name="Millares 3 5 7 9" xfId="22972" xr:uid="{8E43EA49-D838-4FDA-B252-7C73064D33E5}"/>
    <cellStyle name="Millares 3 5 7_Hoja1" xfId="22973" xr:uid="{F73B3FC2-537E-4B54-8938-E3393144394F}"/>
    <cellStyle name="Millares 3 5 8" xfId="22974" xr:uid="{57534DE7-0D6D-4718-8B7D-9799FD211B41}"/>
    <cellStyle name="Millares 3 5 8 10" xfId="22975" xr:uid="{E80AAE78-7140-4CB3-97D4-6F2F155403FF}"/>
    <cellStyle name="Millares 3 5 8 11" xfId="22976" xr:uid="{2107A3C7-A4AF-4EAC-A400-192737D5FF18}"/>
    <cellStyle name="Millares 3 5 8 12" xfId="22977" xr:uid="{0B31B625-41D9-4D13-ADA0-3EEC2BFB1A67}"/>
    <cellStyle name="Millares 3 5 8 13" xfId="22978" xr:uid="{9ADA2FD4-861A-4502-AD98-077BA39BE5EA}"/>
    <cellStyle name="Millares 3 5 8 14" xfId="22979" xr:uid="{002A1F21-319C-432F-92F1-E865616F9ECB}"/>
    <cellStyle name="Millares 3 5 8 15" xfId="22980" xr:uid="{80B0C339-6892-41F3-BE67-67029145C8C9}"/>
    <cellStyle name="Millares 3 5 8 16" xfId="22981" xr:uid="{1CA4AAB3-EE5E-4228-B0F6-FC77DEFFEC56}"/>
    <cellStyle name="Millares 3 5 8 17" xfId="22982" xr:uid="{93CC809A-33D5-4DF1-B862-09DA5939604F}"/>
    <cellStyle name="Millares 3 5 8 2" xfId="22983" xr:uid="{5E528720-D5ED-4027-A4F6-7BACC08CB75B}"/>
    <cellStyle name="Millares 3 5 8 3" xfId="22984" xr:uid="{32EE5D61-9D4B-4C30-9A93-3C1D588D4F89}"/>
    <cellStyle name="Millares 3 5 8 4" xfId="22985" xr:uid="{9E95916D-62C9-4B05-879A-1218E0874B7A}"/>
    <cellStyle name="Millares 3 5 8 5" xfId="22986" xr:uid="{9CC56AD2-4A5A-46EC-8E35-309E8F8A093D}"/>
    <cellStyle name="Millares 3 5 8 6" xfId="22987" xr:uid="{837DFC27-AD76-41CE-A14D-7B689C1EF466}"/>
    <cellStyle name="Millares 3 5 8 7" xfId="22988" xr:uid="{E3DE5A06-3427-40E9-B32B-F9962D5522DD}"/>
    <cellStyle name="Millares 3 5 8 8" xfId="22989" xr:uid="{66A785CB-A93A-4604-8EA5-E2DF46945C63}"/>
    <cellStyle name="Millares 3 5 8 9" xfId="22990" xr:uid="{F6AFA5F3-3453-4CD9-BD4B-ECD3F497F2FC}"/>
    <cellStyle name="Millares 3 5 8_Hoja1" xfId="22991" xr:uid="{4F983C97-109F-452D-A5D5-6D88EF24744E}"/>
    <cellStyle name="Millares 3 5 9" xfId="22992" xr:uid="{C3B89B7F-AE2F-4664-8602-770393A3DCBC}"/>
    <cellStyle name="Millares 3 5 9 2" xfId="22993" xr:uid="{28AE9480-F006-4A69-B7EC-E241C6649F9B}"/>
    <cellStyle name="Millares 3 5 9_Hoja1" xfId="22994" xr:uid="{E6B3E6B8-2F69-4946-8124-62D03D664580}"/>
    <cellStyle name="Millares 3 5_Hoja1" xfId="22995" xr:uid="{84E0C1E7-8498-4EC5-9C21-23390E561DC4}"/>
    <cellStyle name="Millares 3 50" xfId="48911" xr:uid="{F3EB418A-1DAC-4A23-9A19-60AA5D92C9D5}"/>
    <cellStyle name="Millares 3 51" xfId="49050" xr:uid="{91B8E425-D49F-4A7A-8167-1D57CE9863B2}"/>
    <cellStyle name="Millares 3 52" xfId="49483" xr:uid="{CBE7632B-C7F6-4B7B-BB73-B454E9B4BC73}"/>
    <cellStyle name="Millares 3 53" xfId="49508" xr:uid="{EB3C3920-0820-4CEE-87DA-4D873EEA6233}"/>
    <cellStyle name="Millares 3 6" xfId="1676" xr:uid="{F423D176-C72E-4EB0-9778-B9A51B95080C}"/>
    <cellStyle name="Millares 3 6 10" xfId="22996" xr:uid="{77BC0295-0605-4C16-B925-03C19FAA0DB7}"/>
    <cellStyle name="Millares 3 6 11" xfId="22997" xr:uid="{4F590FCE-6134-4C72-A77A-E7B216E95118}"/>
    <cellStyle name="Millares 3 6 12" xfId="22998" xr:uid="{9F694DA4-DD4D-42BC-9292-1F96D69EF4FE}"/>
    <cellStyle name="Millares 3 6 13" xfId="22999" xr:uid="{E9469E7F-8051-48CD-B3EB-53E1CDCEE3A4}"/>
    <cellStyle name="Millares 3 6 14" xfId="23000" xr:uid="{7D029AF2-A60D-48CF-823B-75057CC8EAED}"/>
    <cellStyle name="Millares 3 6 15" xfId="23001" xr:uid="{28D9AFD8-5054-46E8-8494-6EC8D87610EC}"/>
    <cellStyle name="Millares 3 6 16" xfId="48915" xr:uid="{088BA4D9-6415-4339-9403-673C136A528D}"/>
    <cellStyle name="Millares 3 6 2" xfId="23002" xr:uid="{63343926-C15E-480C-A944-12B5225B53FD}"/>
    <cellStyle name="Millares 3 6 2 2" xfId="23003" xr:uid="{9D85EFFF-1E2E-4763-BD8F-A1B04D10D0E5}"/>
    <cellStyle name="Millares 3 6 2 2 2" xfId="52982" xr:uid="{9CA2C67C-D932-42BB-9B30-D8816AED4CA4}"/>
    <cellStyle name="Millares 3 6 2 3" xfId="52258" xr:uid="{AF66E3A2-0C32-482D-99A5-8DD20117DF14}"/>
    <cellStyle name="Millares 3 6 2 4" xfId="49767" xr:uid="{4DA25328-7626-4B59-A109-E1C7887311C8}"/>
    <cellStyle name="Millares 3 6 2_Hoja1" xfId="23004" xr:uid="{70D26F14-8777-4DBA-A33D-C0156E001D7D}"/>
    <cellStyle name="Millares 3 6 3" xfId="23005" xr:uid="{7C557231-A260-485E-806D-2E6D1DABC18A}"/>
    <cellStyle name="Millares 3 6 3 2" xfId="52983" xr:uid="{B94D44B7-53C0-41DC-B0B0-1EA63B8FB5E3}"/>
    <cellStyle name="Millares 3 6 3 3" xfId="52259" xr:uid="{5D12141B-3CC8-4369-82C1-5E8AF1F72E2C}"/>
    <cellStyle name="Millares 3 6 3 4" xfId="49768" xr:uid="{AAE97877-BFD7-452B-8C74-3384B5DDB760}"/>
    <cellStyle name="Millares 3 6 4" xfId="23006" xr:uid="{65A45B2F-6671-4B19-843A-B1649AA83DAA}"/>
    <cellStyle name="Millares 3 6 4 2" xfId="52981" xr:uid="{ED3945A1-6E50-4BA2-9FAA-164555613EA1}"/>
    <cellStyle name="Millares 3 6 5" xfId="23007" xr:uid="{0BA45022-FE4E-4411-813F-38D3F01A67A0}"/>
    <cellStyle name="Millares 3 6 5 2" xfId="52257" xr:uid="{727FE7C7-4F07-42D1-A5F5-5128BCD1033D}"/>
    <cellStyle name="Millares 3 6 6" xfId="23008" xr:uid="{C4793FEC-49CC-4180-98BB-57C8619830F1}"/>
    <cellStyle name="Millares 3 6 7" xfId="23009" xr:uid="{23DB9973-3134-448D-A2D5-731ADC88F8E6}"/>
    <cellStyle name="Millares 3 6 8" xfId="23010" xr:uid="{648E2EDF-E223-4662-B50C-38F7D2C97472}"/>
    <cellStyle name="Millares 3 6 9" xfId="23011" xr:uid="{77E7012C-A9F4-455E-9F06-02423207C2A3}"/>
    <cellStyle name="Millares 3 6_Hoja1" xfId="23012" xr:uid="{70907572-6E58-46B9-9B37-DAF4C33600C3}"/>
    <cellStyle name="Millares 3 7" xfId="1677" xr:uid="{1FB7C510-A309-4789-8066-83050EA2F368}"/>
    <cellStyle name="Millares 3 7 10" xfId="23013" xr:uid="{AB30CC4D-931E-445E-A425-4555537C4960}"/>
    <cellStyle name="Millares 3 7 11" xfId="23014" xr:uid="{56B0F46B-914A-40D4-81B3-77A6664F288A}"/>
    <cellStyle name="Millares 3 7 12" xfId="23015" xr:uid="{3DE52C0A-15D1-40CF-9AEC-BF5D3227EB91}"/>
    <cellStyle name="Millares 3 7 13" xfId="23016" xr:uid="{91FEF4E0-E870-41F1-BD15-2581B67FB9D7}"/>
    <cellStyle name="Millares 3 7 14" xfId="23017" xr:uid="{79B6A72C-8F32-4B1B-ABB5-7FCD51104C17}"/>
    <cellStyle name="Millares 3 7 15" xfId="23018" xr:uid="{0CACF3DB-85D0-4086-92E4-C6E69E5FBA6A}"/>
    <cellStyle name="Millares 3 7 16" xfId="48916" xr:uid="{0FC033FF-5674-401F-A898-FC563C304206}"/>
    <cellStyle name="Millares 3 7 17" xfId="49695" xr:uid="{BB54813B-B2DA-4DD7-85D0-9FB2D852EB91}"/>
    <cellStyle name="Millares 3 7 18" xfId="53371" xr:uid="{6DB1FAA6-B6C2-4076-B19D-FF091E46110B}"/>
    <cellStyle name="Millares 3 7 2" xfId="23019" xr:uid="{3F0AF3BA-8505-4E78-AEC1-7B8A484ACFB8}"/>
    <cellStyle name="Millares 3 7 2 2" xfId="23020" xr:uid="{C1CFE9AB-7B0B-4529-A154-C886E010D2ED}"/>
    <cellStyle name="Millares 3 7 2 3" xfId="52614" xr:uid="{09DC4D4B-BB5E-4ED0-8C5F-6B6CD8948613}"/>
    <cellStyle name="Millares 3 7 2_Hoja1" xfId="23021" xr:uid="{1D92E235-82DB-4069-A166-DBC8EA5AA44E}"/>
    <cellStyle name="Millares 3 7 3" xfId="23022" xr:uid="{8911393F-A489-4A2C-AB44-22278F95AD12}"/>
    <cellStyle name="Millares 3 7 3 2" xfId="51888" xr:uid="{E0A2A853-2C50-4AFC-B280-CC620ECFABBB}"/>
    <cellStyle name="Millares 3 7 4" xfId="23023" xr:uid="{1254798A-8F7E-4A54-8B24-C4DD24E2AEA4}"/>
    <cellStyle name="Millares 3 7 5" xfId="23024" xr:uid="{B4EC2785-7B37-4273-98FC-E5ACB377750F}"/>
    <cellStyle name="Millares 3 7 6" xfId="23025" xr:uid="{5A673B77-BE98-46D1-AB39-57180F66AEBC}"/>
    <cellStyle name="Millares 3 7 7" xfId="23026" xr:uid="{A315E586-BD35-493E-86CD-11F659E1AD12}"/>
    <cellStyle name="Millares 3 7 8" xfId="23027" xr:uid="{2D7E89E0-FB2A-451C-B9D7-190F63E53EC9}"/>
    <cellStyle name="Millares 3 7 9" xfId="23028" xr:uid="{023B3176-486D-4547-BE10-2E6DB76F59C5}"/>
    <cellStyle name="Millares 3 7_Hoja1" xfId="23029" xr:uid="{BAD4D65C-444D-4D4B-A58D-87A11AE2DC61}"/>
    <cellStyle name="Millares 3 8" xfId="1678" xr:uid="{38A483A8-6080-4EB6-88B5-FEBF934C8D65}"/>
    <cellStyle name="Millares 3 8 10" xfId="23030" xr:uid="{929EC364-0303-44F6-95A5-C0248A0892D3}"/>
    <cellStyle name="Millares 3 8 11" xfId="23031" xr:uid="{4BD6A59A-F6AB-4176-8B04-FE0023EEEA20}"/>
    <cellStyle name="Millares 3 8 12" xfId="23032" xr:uid="{6C52C87B-4498-4098-B449-528F2824C7D5}"/>
    <cellStyle name="Millares 3 8 13" xfId="23033" xr:uid="{D7C9460C-587B-4DEB-B668-7012F0DDD937}"/>
    <cellStyle name="Millares 3 8 14" xfId="23034" xr:uid="{378FFD0C-A919-4B70-8F22-834137BEA12C}"/>
    <cellStyle name="Millares 3 8 15" xfId="23035" xr:uid="{C1374DF6-0DDE-453B-A306-16AE951C7F99}"/>
    <cellStyle name="Millares 3 8 16" xfId="48917" xr:uid="{D5F559EB-F734-4CA4-969D-A02700E349B3}"/>
    <cellStyle name="Millares 3 8 17" xfId="51754" xr:uid="{41ECDB0F-A491-4E1D-AB1B-1F782B9A2D53}"/>
    <cellStyle name="Millares 3 8 2" xfId="23036" xr:uid="{908BB597-755B-4C73-BB5D-148CA7C732A8}"/>
    <cellStyle name="Millares 3 8 2 2" xfId="23037" xr:uid="{EF720365-A8B8-4AFB-ADAC-040A018AD543}"/>
    <cellStyle name="Millares 3 8 2 3" xfId="53324" xr:uid="{4AF26B25-EA18-4B84-9FD5-E9828A9044BE}"/>
    <cellStyle name="Millares 3 8 2_Hoja1" xfId="23038" xr:uid="{B44FA241-8377-4E38-B50D-F5130A63F696}"/>
    <cellStyle name="Millares 3 8 3" xfId="23039" xr:uid="{03C713F3-B400-4C63-92E6-D2EF42477A68}"/>
    <cellStyle name="Millares 3 8 3 2" xfId="52604" xr:uid="{78A3CDCB-6568-4AC8-9B7C-96CC43252F2F}"/>
    <cellStyle name="Millares 3 8 4" xfId="23040" xr:uid="{1D8B0ACD-4694-415B-B33C-815521A7A0F6}"/>
    <cellStyle name="Millares 3 8 5" xfId="23041" xr:uid="{FE2D9051-5DC2-4C0E-AD30-4B64EAD4D0B6}"/>
    <cellStyle name="Millares 3 8 6" xfId="23042" xr:uid="{E0EC9420-EC78-4AE1-BE62-3EBAEC77ADFD}"/>
    <cellStyle name="Millares 3 8 7" xfId="23043" xr:uid="{56569434-FF13-43E1-8291-10535CD2A195}"/>
    <cellStyle name="Millares 3 8 8" xfId="23044" xr:uid="{4E254DCD-5BF4-424A-8E55-60C4362C98F2}"/>
    <cellStyle name="Millares 3 8 9" xfId="23045" xr:uid="{1D66CC44-EBCC-40AC-B574-BF975B32E1FB}"/>
    <cellStyle name="Millares 3 8_Hoja1" xfId="23046" xr:uid="{F123F716-C5F3-489F-9746-7691A970EBAD}"/>
    <cellStyle name="Millares 3 9" xfId="1679" xr:uid="{CD01DA98-A26B-4972-9701-5BF242287AE8}"/>
    <cellStyle name="Millares 3 9 10" xfId="23047" xr:uid="{D0EA04DB-52D1-4C15-9EF5-3FFDB23EE180}"/>
    <cellStyle name="Millares 3 9 11" xfId="23048" xr:uid="{FCA03F65-31A6-45CC-8411-282CA6BB6585}"/>
    <cellStyle name="Millares 3 9 12" xfId="23049" xr:uid="{C16330AC-B37C-4936-9C51-D83106986E56}"/>
    <cellStyle name="Millares 3 9 13" xfId="23050" xr:uid="{BB68C7FF-6391-4E4D-9AAC-48ED02B3FEA0}"/>
    <cellStyle name="Millares 3 9 14" xfId="23051" xr:uid="{CA723747-6297-428F-844C-04CC59A9DDAE}"/>
    <cellStyle name="Millares 3 9 15" xfId="23052" xr:uid="{117B025C-3DEA-4590-91AC-9CEF456AD3FE}"/>
    <cellStyle name="Millares 3 9 16" xfId="48918" xr:uid="{6F089F2E-E720-4575-BCAD-D5EFF359355F}"/>
    <cellStyle name="Millares 3 9 2" xfId="23053" xr:uid="{C7889201-86D8-4EA3-92C8-6A2A2D0A5647}"/>
    <cellStyle name="Millares 3 9 2 2" xfId="23054" xr:uid="{76CE0B03-293E-43EF-BF1E-841FC5BA4898}"/>
    <cellStyle name="Millares 3 9 2_Hoja1" xfId="23055" xr:uid="{BF3123BB-41DE-40ED-8C06-A920FE8569BD}"/>
    <cellStyle name="Millares 3 9 3" xfId="23056" xr:uid="{47ACEA17-DAB9-47C2-AA7E-7B11276B82C3}"/>
    <cellStyle name="Millares 3 9 4" xfId="23057" xr:uid="{F6053463-EACC-423E-8EC6-7F94942BFE8F}"/>
    <cellStyle name="Millares 3 9 5" xfId="23058" xr:uid="{9CEDF5D3-5629-42F0-AAA1-B1AB12EC0AB6}"/>
    <cellStyle name="Millares 3 9 6" xfId="23059" xr:uid="{AA68A077-9A1D-4748-A416-2196F812B432}"/>
    <cellStyle name="Millares 3 9 7" xfId="23060" xr:uid="{0C571A7C-13B0-41CF-AB73-B1938E744E2D}"/>
    <cellStyle name="Millares 3 9 8" xfId="23061" xr:uid="{8877D5FA-C068-4E29-8FDE-52C1639F1F3E}"/>
    <cellStyle name="Millares 3 9 9" xfId="23062" xr:uid="{EA3C3266-4E31-4502-B8D6-30316A2C6449}"/>
    <cellStyle name="Millares 3 9_Hoja1" xfId="23063" xr:uid="{AC7FFD57-595A-4E66-A344-61D5B42FFEA5}"/>
    <cellStyle name="Millares 3_Créd x tipo y prov" xfId="23064" xr:uid="{CC8EF8D9-A8A4-40E7-84A2-F237E0A74E7C}"/>
    <cellStyle name="Millares 30" xfId="23065" xr:uid="{91514C29-4CAD-4023-BFD3-DC5829392471}"/>
    <cellStyle name="Millares 30 2" xfId="23066" xr:uid="{4AB99FDD-32A5-4246-ADE3-EF97A5E15D0B}"/>
    <cellStyle name="Millares 30 2 2" xfId="42777" xr:uid="{D8F3C2CA-DF74-4649-B471-B06DBFE639A3}"/>
    <cellStyle name="Millares 30 2 2 2" xfId="52986" xr:uid="{292D5FF0-4B4F-46D6-96E4-E8CC6DDCE1CE}"/>
    <cellStyle name="Millares 30 2 2 3" xfId="52262" xr:uid="{E4EA16D1-912E-4E80-9E16-26845218DD2C}"/>
    <cellStyle name="Millares 30 2 3" xfId="42778" xr:uid="{70F66D3B-B285-4E29-B30C-FAB53D4F434A}"/>
    <cellStyle name="Millares 30 2 3 2" xfId="53269" xr:uid="{208AF4B8-405F-410B-85F5-093935C3606F}"/>
    <cellStyle name="Millares 30 2 3 3" xfId="52549" xr:uid="{0802DFBD-961E-4B51-BCDC-027E4E005D48}"/>
    <cellStyle name="Millares 30 2 4" xfId="52985" xr:uid="{3DE41FBC-4425-4AC0-B154-EF7B096B2756}"/>
    <cellStyle name="Millares 30 2 5" xfId="52261" xr:uid="{D1CB8FF0-B106-46C0-A92A-53046AF041F3}"/>
    <cellStyle name="Millares 30 3" xfId="42779" xr:uid="{487A3F5B-64CE-414C-9C4D-0A3F2BA1EB4E}"/>
    <cellStyle name="Millares 30 3 2" xfId="42780" xr:uid="{02DA51D3-5E98-42F6-B0E5-160208883F14}"/>
    <cellStyle name="Millares 30 3 2 2" xfId="52988" xr:uid="{E3FF59C2-3F08-4F70-81F3-CC2026AC0220}"/>
    <cellStyle name="Millares 30 3 2 3" xfId="52264" xr:uid="{FE0BB985-08B6-4A9E-AC0E-60C0274DE02A}"/>
    <cellStyle name="Millares 30 3 3" xfId="42781" xr:uid="{832A639C-B2E6-439F-93C5-86571C3453EE}"/>
    <cellStyle name="Millares 30 3 3 2" xfId="53270" xr:uid="{2B21A772-8E88-4C2E-9F4F-D854932EFEEE}"/>
    <cellStyle name="Millares 30 3 3 3" xfId="52550" xr:uid="{E61666D5-68BD-4A0E-B6F4-9AC889B5046D}"/>
    <cellStyle name="Millares 30 3 4" xfId="52987" xr:uid="{6F43CEC2-1BEA-43D8-8D57-1BF9339C2FE2}"/>
    <cellStyle name="Millares 30 3 5" xfId="52263" xr:uid="{CE074F85-8FD0-47DB-88EF-B0864A62FAF2}"/>
    <cellStyle name="Millares 30 4" xfId="42782" xr:uid="{B8E7738E-655B-45EC-A738-D542567FDE2A}"/>
    <cellStyle name="Millares 30 4 2" xfId="52989" xr:uid="{319BA3BB-EA88-4E8F-BE47-07F24559D1AE}"/>
    <cellStyle name="Millares 30 4 3" xfId="52265" xr:uid="{5DD7EE2D-F149-4819-93AC-CA55AF369018}"/>
    <cellStyle name="Millares 30 5" xfId="42783" xr:uid="{333016F6-72E4-4656-B494-068AFC635BFE}"/>
    <cellStyle name="Millares 30 5 2" xfId="53268" xr:uid="{910FD72F-1C0C-44AE-B4FB-5EF1B1B1D9CE}"/>
    <cellStyle name="Millares 30 5 3" xfId="52548" xr:uid="{185EB2D5-F6F3-474B-BD70-9052E0F4AD9D}"/>
    <cellStyle name="Millares 30 6" xfId="52984" xr:uid="{3F5FBCBD-B81E-417D-8BED-2A1C01A44D39}"/>
    <cellStyle name="Millares 30 7" xfId="52260" xr:uid="{B2D35D62-D351-4E54-8551-D8B4DC63DC5D}"/>
    <cellStyle name="Millares 30_Margen" xfId="42784" xr:uid="{871CD0D9-9AC2-4984-8B77-2B22B2FBFCE5}"/>
    <cellStyle name="Millares 31" xfId="23067" xr:uid="{E1C7E4B4-DD1A-42BE-BAB3-926E23E0F80C}"/>
    <cellStyle name="Millares 31 2" xfId="23068" xr:uid="{1176204A-DA81-4173-9FB1-0386C8BDD83A}"/>
    <cellStyle name="Millares 31 2 2" xfId="42785" xr:uid="{FF0A9A0A-4E96-418A-A899-805A1A110D49}"/>
    <cellStyle name="Millares 31 2 2 2" xfId="52992" xr:uid="{8FE5C1FD-9ED9-4DE2-A423-348A2DA27FFE}"/>
    <cellStyle name="Millares 31 2 2 3" xfId="52268" xr:uid="{D4082834-8019-4EB7-A5D7-83B263DB3BEB}"/>
    <cellStyle name="Millares 31 2 3" xfId="42786" xr:uid="{56EAA598-B6F3-4768-A830-27E0191867FC}"/>
    <cellStyle name="Millares 31 2 3 2" xfId="53272" xr:uid="{59332292-6EC9-4619-B4D4-BC2FE93EA897}"/>
    <cellStyle name="Millares 31 2 3 3" xfId="52552" xr:uid="{B01A662F-ADE2-4DB2-AA3C-6C3A38AEA137}"/>
    <cellStyle name="Millares 31 2 4" xfId="52991" xr:uid="{5D1B2DE2-AF6A-4156-9E82-0242B56543DA}"/>
    <cellStyle name="Millares 31 2 5" xfId="52267" xr:uid="{7983A9ED-1A5C-409C-A440-E075DC1D2B44}"/>
    <cellStyle name="Millares 31 3" xfId="42787" xr:uid="{7109FB57-9F07-4976-A1DD-59811105233C}"/>
    <cellStyle name="Millares 31 3 2" xfId="42788" xr:uid="{3E379F47-BD81-4910-A26D-D78BFAB8BDFA}"/>
    <cellStyle name="Millares 31 3 2 2" xfId="52994" xr:uid="{1331355B-B738-43DA-AE6B-11294C45E9FF}"/>
    <cellStyle name="Millares 31 3 2 3" xfId="52270" xr:uid="{1A54DA88-060F-492C-B302-47B18B7AD8C8}"/>
    <cellStyle name="Millares 31 3 3" xfId="42789" xr:uid="{0D9EF13B-FB0D-4B98-859F-00CF2D6A0A69}"/>
    <cellStyle name="Millares 31 3 3 2" xfId="53273" xr:uid="{F5544CF1-54DF-4619-AF60-581F9CAD9032}"/>
    <cellStyle name="Millares 31 3 3 3" xfId="52553" xr:uid="{D901F983-CA8C-4D0F-90C1-51C7C2B7A055}"/>
    <cellStyle name="Millares 31 3 4" xfId="52993" xr:uid="{EB9BCA60-F7DE-4ABC-91B1-80416DF08748}"/>
    <cellStyle name="Millares 31 3 5" xfId="52269" xr:uid="{33951271-2939-48E4-8C4E-68603DA0A729}"/>
    <cellStyle name="Millares 31 4" xfId="42790" xr:uid="{D915A123-A624-4BA4-856C-8BD098E7A3E1}"/>
    <cellStyle name="Millares 31 4 2" xfId="52995" xr:uid="{8AD7B741-832B-4509-A6BE-FCFFA2DFB83A}"/>
    <cellStyle name="Millares 31 4 3" xfId="52271" xr:uid="{F8950482-2E6F-47CD-B92F-6F25962CB4E0}"/>
    <cellStyle name="Millares 31 5" xfId="42791" xr:uid="{0FFE4994-8D3E-4E0D-9F45-4624C7D32AA5}"/>
    <cellStyle name="Millares 31 5 2" xfId="53271" xr:uid="{F7A9BE64-FC64-4057-9CC9-0325174E9ED3}"/>
    <cellStyle name="Millares 31 5 3" xfId="52551" xr:uid="{BD5C1DC0-CC01-49C8-8B89-0A6FBEAC30E2}"/>
    <cellStyle name="Millares 31 6" xfId="52990" xr:uid="{11B5F866-6B90-4E05-AB5F-ECAD9B3E789F}"/>
    <cellStyle name="Millares 31 7" xfId="52266" xr:uid="{8E75E65C-8FDA-438A-9C6E-B76F374289DF}"/>
    <cellStyle name="Millares 31_Margen" xfId="42792" xr:uid="{680436AB-0688-4CAE-A942-80231EA185BF}"/>
    <cellStyle name="Millares 32" xfId="23069" xr:uid="{EE93BEE9-45E7-4977-AE38-55928AAE56FE}"/>
    <cellStyle name="Millares 32 2" xfId="23070" xr:uid="{80C0BCE5-D56F-459F-8143-0EC95869F0E3}"/>
    <cellStyle name="Millares 32 2 2" xfId="42793" xr:uid="{4AA902A7-1D5B-4107-81AF-6387D98928B0}"/>
    <cellStyle name="Millares 32 2 2 2" xfId="52998" xr:uid="{FB081702-8549-4B5B-809F-8C3F96CC193D}"/>
    <cellStyle name="Millares 32 2 2 3" xfId="52274" xr:uid="{B792D3BE-9691-4466-9837-BA67E8F9CB53}"/>
    <cellStyle name="Millares 32 2 3" xfId="42794" xr:uid="{52CE1316-30BF-4EAD-9111-74F1E39D1DE1}"/>
    <cellStyle name="Millares 32 2 3 2" xfId="53275" xr:uid="{AD9351CE-1B02-49B5-9944-29635485C988}"/>
    <cellStyle name="Millares 32 2 3 3" xfId="52555" xr:uid="{52802B28-63F8-4D5D-9D63-23674C23FC05}"/>
    <cellStyle name="Millares 32 2 4" xfId="52997" xr:uid="{8B1C3919-DC1A-4C4E-980C-93D792A97613}"/>
    <cellStyle name="Millares 32 2 5" xfId="52273" xr:uid="{2CA5EA6D-8824-4212-858B-A2388786326D}"/>
    <cellStyle name="Millares 32 3" xfId="42795" xr:uid="{5D9AECA6-5D33-4529-BA55-E7D01FFA4673}"/>
    <cellStyle name="Millares 32 3 2" xfId="42796" xr:uid="{13E1EF33-6B5B-4DA6-B831-9C3062380687}"/>
    <cellStyle name="Millares 32 3 2 2" xfId="53000" xr:uid="{5D373479-05C5-469F-987E-71C3A4EED7B7}"/>
    <cellStyle name="Millares 32 3 2 3" xfId="52276" xr:uid="{1DC8C9C2-E3F9-49EA-9F07-5AC12F6323E3}"/>
    <cellStyle name="Millares 32 3 3" xfId="42797" xr:uid="{F986BA49-6C43-49FD-94B6-57BB47BA8C11}"/>
    <cellStyle name="Millares 32 3 3 2" xfId="53276" xr:uid="{52398D1A-ABAC-4C37-8C7D-69F40C469A1A}"/>
    <cellStyle name="Millares 32 3 3 3" xfId="52556" xr:uid="{369D95EF-D31E-4A8F-81E0-381C07DD3523}"/>
    <cellStyle name="Millares 32 3 4" xfId="52999" xr:uid="{8ED52B6A-BA3C-4D04-AAA5-183CBFF9889E}"/>
    <cellStyle name="Millares 32 3 5" xfId="52275" xr:uid="{B1DEF096-635F-478B-90DD-7C6CF876F61E}"/>
    <cellStyle name="Millares 32 4" xfId="42798" xr:uid="{25D7200F-217C-4D3C-9690-77EC7E3B4939}"/>
    <cellStyle name="Millares 32 4 2" xfId="53001" xr:uid="{9D941017-19AB-4BD5-B5DB-45CFDFBCFB3B}"/>
    <cellStyle name="Millares 32 4 3" xfId="52277" xr:uid="{54BA3609-FE76-4AC5-9F12-8CF8BE5C6E4B}"/>
    <cellStyle name="Millares 32 5" xfId="42799" xr:uid="{003A70E9-8D36-4FC1-B767-5995412A224A}"/>
    <cellStyle name="Millares 32 5 2" xfId="53274" xr:uid="{B888C70E-AE11-44A6-8936-48185EA2A985}"/>
    <cellStyle name="Millares 32 5 3" xfId="52554" xr:uid="{AEB4C8B3-268A-4274-B839-0C2655164785}"/>
    <cellStyle name="Millares 32 6" xfId="52996" xr:uid="{95C7D41A-A0FB-4197-AC57-A6E5D31888B3}"/>
    <cellStyle name="Millares 32 7" xfId="52272" xr:uid="{6FD91568-C3C8-42AD-9F04-0FAF58660F4B}"/>
    <cellStyle name="Millares 32_Margen" xfId="42800" xr:uid="{6FB6809F-338B-4BE7-8878-9A46687B265C}"/>
    <cellStyle name="Millares 321 2" xfId="53519" xr:uid="{94FBFEFD-B0A5-4B17-BEF4-99BD7510C480}"/>
    <cellStyle name="Millares 33" xfId="23071" xr:uid="{E1B6E313-13B1-4373-84D3-791870CE2480}"/>
    <cellStyle name="Millares 33 2" xfId="23072" xr:uid="{ACECB211-BE3B-4BF7-8E00-FA2B583F1D4F}"/>
    <cellStyle name="Millares 33 2 2" xfId="42801" xr:uid="{309627FA-8A41-4D2E-A17B-A7103B8E41EC}"/>
    <cellStyle name="Millares 33 2 2 2" xfId="53004" xr:uid="{9AB394A4-7895-4FD6-96D8-6C3364C7335D}"/>
    <cellStyle name="Millares 33 2 2 3" xfId="52280" xr:uid="{AC1DE714-B930-485F-956E-66192A701E90}"/>
    <cellStyle name="Millares 33 2 3" xfId="42802" xr:uid="{5E975639-E670-424A-8521-0E10A8297252}"/>
    <cellStyle name="Millares 33 2 3 2" xfId="53278" xr:uid="{F76EF340-ED27-4EB0-AE74-D9576267DEEF}"/>
    <cellStyle name="Millares 33 2 3 3" xfId="52558" xr:uid="{D2B643D8-2A37-477E-84B4-23C89316E2A3}"/>
    <cellStyle name="Millares 33 2 4" xfId="53003" xr:uid="{ED0AD8AC-6C30-460D-9DB3-48C0FD2FEFF0}"/>
    <cellStyle name="Millares 33 2 5" xfId="52279" xr:uid="{7C025DE0-FEBE-4AD3-817A-D75BE535B812}"/>
    <cellStyle name="Millares 33 3" xfId="42803" xr:uid="{52A997F6-75EA-4818-94CA-E7BCF409AEA8}"/>
    <cellStyle name="Millares 33 3 2" xfId="42804" xr:uid="{27DA73F9-72C3-47AA-B790-A28D734A6B29}"/>
    <cellStyle name="Millares 33 3 2 2" xfId="53006" xr:uid="{769FBF39-E70C-40D0-ADD2-46282465951D}"/>
    <cellStyle name="Millares 33 3 2 3" xfId="52282" xr:uid="{E5E56F1A-D553-47BA-8AC1-3AF4DCB95752}"/>
    <cellStyle name="Millares 33 3 3" xfId="42805" xr:uid="{98D51B89-4C49-4426-9864-51DA7AA50F61}"/>
    <cellStyle name="Millares 33 3 3 2" xfId="53279" xr:uid="{0595FEB5-EF37-4F6A-8112-262F490D5ED2}"/>
    <cellStyle name="Millares 33 3 3 3" xfId="52559" xr:uid="{B270D5BC-2485-4F71-B07D-5EA51D543E33}"/>
    <cellStyle name="Millares 33 3 4" xfId="53005" xr:uid="{A98171D2-6B8F-4068-8326-39F6C7A8DF2B}"/>
    <cellStyle name="Millares 33 3 5" xfId="52281" xr:uid="{48748D5C-635F-40AA-84EA-977CB1E2497B}"/>
    <cellStyle name="Millares 33 4" xfId="42806" xr:uid="{286D0BAA-1B86-48CE-B06D-64A31A71AFD7}"/>
    <cellStyle name="Millares 33 4 2" xfId="53007" xr:uid="{62D95775-5EB1-4900-8C75-C78C266748AB}"/>
    <cellStyle name="Millares 33 4 3" xfId="52283" xr:uid="{C4A833D0-4F4E-4BF3-B0C7-D08F7B44F92F}"/>
    <cellStyle name="Millares 33 5" xfId="42807" xr:uid="{B5F60D0C-27FF-4A1A-A014-591E380D1DE8}"/>
    <cellStyle name="Millares 33 5 2" xfId="53277" xr:uid="{244DC049-B9F4-478D-98C1-0497A0569ECC}"/>
    <cellStyle name="Millares 33 5 3" xfId="52557" xr:uid="{5646C309-9742-4F2D-A4CF-CA09F91A2DAA}"/>
    <cellStyle name="Millares 33 6" xfId="53002" xr:uid="{5E363D03-A678-4A33-8B2B-656421CAEE7B}"/>
    <cellStyle name="Millares 33 7" xfId="52278" xr:uid="{20352566-FDB3-4096-A540-12711D70F7F3}"/>
    <cellStyle name="Millares 33_Margen" xfId="42808" xr:uid="{80E1F456-CC54-4AB9-82CE-ED5BA3609406}"/>
    <cellStyle name="Millares 34" xfId="23073" xr:uid="{5B3E8F1F-F14B-4DA8-98AC-7945C6E486A6}"/>
    <cellStyle name="Millares 34 2" xfId="23074" xr:uid="{8CF06EEA-044A-4001-86B6-2EE4F84D5926}"/>
    <cellStyle name="Millares 34 2 2" xfId="42809" xr:uid="{9BBEBE8E-494A-4677-B127-20181F109714}"/>
    <cellStyle name="Millares 34 2 2 2" xfId="53010" xr:uid="{678CFC30-FC04-4546-BDD3-255AFA23CD72}"/>
    <cellStyle name="Millares 34 2 2 3" xfId="52286" xr:uid="{42E20D06-9BAB-4709-ABDA-F8703E6462D7}"/>
    <cellStyle name="Millares 34 2 3" xfId="42810" xr:uid="{56A37194-1A82-4CA3-AF33-A09F68BAB5E3}"/>
    <cellStyle name="Millares 34 2 3 2" xfId="53281" xr:uid="{61A19AD8-0BC4-4766-8108-16EA8C61188E}"/>
    <cellStyle name="Millares 34 2 3 3" xfId="52561" xr:uid="{3A36C2BC-49A9-4569-8393-F4B0CA5CE7A5}"/>
    <cellStyle name="Millares 34 2 4" xfId="53009" xr:uid="{D8845854-3E92-4361-97A4-D1C372F0BDCC}"/>
    <cellStyle name="Millares 34 2 5" xfId="52285" xr:uid="{4456A922-0147-47EF-A8D4-8523427177D7}"/>
    <cellStyle name="Millares 34 3" xfId="42811" xr:uid="{8F224370-62CE-4638-B4BC-E7DA035C336E}"/>
    <cellStyle name="Millares 34 3 2" xfId="42812" xr:uid="{C8B9664D-1D6F-4566-AE85-B4E23B21F912}"/>
    <cellStyle name="Millares 34 3 2 2" xfId="53012" xr:uid="{C02E5A38-EB86-473F-8528-070FEF0B9801}"/>
    <cellStyle name="Millares 34 3 2 3" xfId="52288" xr:uid="{7E971E66-8458-4A2D-90AB-D66BE25315E8}"/>
    <cellStyle name="Millares 34 3 3" xfId="42813" xr:uid="{D4D33808-FAE5-477A-B495-544F2CEE0DF4}"/>
    <cellStyle name="Millares 34 3 3 2" xfId="53282" xr:uid="{648B7ABC-C0EA-4A4D-87F4-809E3A17DB3C}"/>
    <cellStyle name="Millares 34 3 3 3" xfId="52562" xr:uid="{589D2002-B1F4-4AE6-8BB0-E4F30B76454A}"/>
    <cellStyle name="Millares 34 3 4" xfId="53011" xr:uid="{A2BD385F-6DDB-4A4F-9752-9FC26441CDFE}"/>
    <cellStyle name="Millares 34 3 5" xfId="52287" xr:uid="{72526458-D2C7-4FB5-84CE-C549BF962DBE}"/>
    <cellStyle name="Millares 34 4" xfId="42814" xr:uid="{A7557C4A-EAD8-4FCC-B986-E03AD32DEE8A}"/>
    <cellStyle name="Millares 34 4 2" xfId="53013" xr:uid="{EF330380-E6AE-4661-AA0E-B10599AC962F}"/>
    <cellStyle name="Millares 34 4 3" xfId="52289" xr:uid="{80060D58-501D-4565-9457-4A857D62CAA4}"/>
    <cellStyle name="Millares 34 5" xfId="42815" xr:uid="{FFFB55F2-B693-40DE-95DB-FFCFF67CBA4F}"/>
    <cellStyle name="Millares 34 5 2" xfId="53280" xr:uid="{D623BF7C-156E-4D05-AD78-9EDD758EC1EC}"/>
    <cellStyle name="Millares 34 5 3" xfId="52560" xr:uid="{E9CA65ED-C050-45BE-A2EA-682760272B2B}"/>
    <cellStyle name="Millares 34 6" xfId="53008" xr:uid="{BD774084-74D0-4CA2-8EE6-6E6A2CA1F55A}"/>
    <cellStyle name="Millares 34 7" xfId="52284" xr:uid="{75C92C15-609C-4840-BFB0-2BB0B9718E10}"/>
    <cellStyle name="Millares 34_Margen" xfId="42816" xr:uid="{EC33751E-A744-49BA-B6B0-EE099010A7FE}"/>
    <cellStyle name="Millares 35" xfId="23075" xr:uid="{E16CC1F4-BF27-47D9-A100-D0CFACC4FAB4}"/>
    <cellStyle name="Millares 35 2" xfId="23076" xr:uid="{96052883-D657-486F-9499-D66ADE443DA3}"/>
    <cellStyle name="Millares 35 2 2" xfId="42817" xr:uid="{C1B080C0-91CA-4C57-A08F-2A0C62F8F839}"/>
    <cellStyle name="Millares 35 2 2 2" xfId="53016" xr:uid="{8F78E6A8-A828-4B3D-BAF5-6CA8DF0B0A19}"/>
    <cellStyle name="Millares 35 2 2 3" xfId="52292" xr:uid="{D987832D-8159-4D8D-8289-20713D977A0E}"/>
    <cellStyle name="Millares 35 2 3" xfId="42818" xr:uid="{7B643B0F-02E8-4B4F-BF57-600BB2D066C4}"/>
    <cellStyle name="Millares 35 2 3 2" xfId="53284" xr:uid="{A57CAABC-9569-4654-AEFB-61652E64D270}"/>
    <cellStyle name="Millares 35 2 3 3" xfId="52564" xr:uid="{CA1F7BFC-1162-46B3-B56D-5135C5AF6029}"/>
    <cellStyle name="Millares 35 2 4" xfId="53015" xr:uid="{56D9A1F5-132F-43DF-B172-B19684819081}"/>
    <cellStyle name="Millares 35 2 5" xfId="52291" xr:uid="{4AE526F8-3B7A-425E-B083-8C7E84974D61}"/>
    <cellStyle name="Millares 35 3" xfId="42819" xr:uid="{4FBFCD14-ADD6-4A9E-BBB5-A4E6B9D31B49}"/>
    <cellStyle name="Millares 35 3 2" xfId="42820" xr:uid="{830D1F64-493C-4F70-9C04-7C397269C7E8}"/>
    <cellStyle name="Millares 35 3 2 2" xfId="53018" xr:uid="{2816CBE4-9362-4CD2-8E61-34F6C557B316}"/>
    <cellStyle name="Millares 35 3 2 3" xfId="52294" xr:uid="{97BE58DD-1784-41CA-9602-0DFDE4C0BE46}"/>
    <cellStyle name="Millares 35 3 3" xfId="42821" xr:uid="{9099EABE-61B2-4DE8-855B-AD915A1E2DB9}"/>
    <cellStyle name="Millares 35 3 3 2" xfId="53285" xr:uid="{9909AEDC-E733-43D4-845C-87565425D011}"/>
    <cellStyle name="Millares 35 3 3 3" xfId="52565" xr:uid="{8CAD2FF6-81D8-4A24-862B-FB4DE0800003}"/>
    <cellStyle name="Millares 35 3 4" xfId="53017" xr:uid="{5C6FF4A8-597C-49B6-9D72-7B2F97A14812}"/>
    <cellStyle name="Millares 35 3 5" xfId="52293" xr:uid="{323516DD-4223-476B-B5FE-BAE350154D72}"/>
    <cellStyle name="Millares 35 4" xfId="42822" xr:uid="{92399B33-DD8F-4A67-80A2-39C635DF691B}"/>
    <cellStyle name="Millares 35 4 2" xfId="53019" xr:uid="{32B05466-203A-43B6-8913-556D3F3FD5A9}"/>
    <cellStyle name="Millares 35 4 3" xfId="52295" xr:uid="{27859B4F-F80F-4DAE-AD59-99AE62F38E45}"/>
    <cellStyle name="Millares 35 5" xfId="42823" xr:uid="{C64C128C-38B4-430F-8ABC-FA25BD34E342}"/>
    <cellStyle name="Millares 35 5 2" xfId="53283" xr:uid="{6657496F-EC43-479C-85FD-E9D208ACF958}"/>
    <cellStyle name="Millares 35 5 3" xfId="52563" xr:uid="{C2726D53-446B-49DC-88AF-6B8F4B0C2761}"/>
    <cellStyle name="Millares 35 6" xfId="53014" xr:uid="{523C807C-4BB7-449A-AC88-597D21853D81}"/>
    <cellStyle name="Millares 35 7" xfId="52290" xr:uid="{9DF2F22C-792E-474B-B3ED-D3986D1E08FD}"/>
    <cellStyle name="Millares 35_Margen" xfId="42824" xr:uid="{5BA3F6D3-DFD9-4457-B804-911D3BAA6FAC}"/>
    <cellStyle name="Millares 36" xfId="23077" xr:uid="{700ABC91-3073-4DF9-95EE-60C0B6187E32}"/>
    <cellStyle name="Millares 36 2" xfId="23078" xr:uid="{78B3978B-828B-4D05-BD6A-619754D2F0F2}"/>
    <cellStyle name="Millares 36 2 2" xfId="42825" xr:uid="{51DC614A-5E4B-415B-9F58-17BE417EF937}"/>
    <cellStyle name="Millares 36 2 2 2" xfId="53022" xr:uid="{90189649-E4B9-47DC-BD18-6BCF41B8CC94}"/>
    <cellStyle name="Millares 36 2 2 3" xfId="52298" xr:uid="{B08D9969-A46A-4953-8C4B-BFB2DF367EF6}"/>
    <cellStyle name="Millares 36 2 3" xfId="42826" xr:uid="{D0603CB9-3968-4E49-8DC3-E53730CC45E2}"/>
    <cellStyle name="Millares 36 2 3 2" xfId="53287" xr:uid="{7C42E009-EA7D-49BD-A8A3-A8F8EBCA4CB4}"/>
    <cellStyle name="Millares 36 2 3 3" xfId="52567" xr:uid="{F8214E87-6B5A-4CF2-A532-83FB73A9990B}"/>
    <cellStyle name="Millares 36 2 4" xfId="53021" xr:uid="{870BA633-CC7B-4E12-81DB-5710A70844A8}"/>
    <cellStyle name="Millares 36 2 5" xfId="52297" xr:uid="{2424D31D-6534-428B-B989-99852B29B297}"/>
    <cellStyle name="Millares 36 3" xfId="23079" xr:uid="{B611E94D-37F8-4406-9AB0-89CB3FC6851B}"/>
    <cellStyle name="Millares 36 3 2" xfId="42827" xr:uid="{49056F80-3652-4350-A628-AE6EACF81643}"/>
    <cellStyle name="Millares 36 3 2 2" xfId="53024" xr:uid="{8A398110-6ED5-4A3A-B2DA-0CB9EF11FA7A}"/>
    <cellStyle name="Millares 36 3 2 3" xfId="52300" xr:uid="{F6A6000F-5326-457D-8CAB-1952718133F9}"/>
    <cellStyle name="Millares 36 3 3" xfId="42828" xr:uid="{542E61BA-B81B-4251-B2EB-E1FAA09C1FB8}"/>
    <cellStyle name="Millares 36 3 3 2" xfId="53288" xr:uid="{E50DA7C6-D4A0-43D6-A676-511F69FC7F7D}"/>
    <cellStyle name="Millares 36 3 3 3" xfId="52568" xr:uid="{0A935223-EA99-4D42-B13A-1F87708BF71C}"/>
    <cellStyle name="Millares 36 3 4" xfId="53023" xr:uid="{011A7DBA-980D-4834-BC80-CBF61B7E0E2F}"/>
    <cellStyle name="Millares 36 3 5" xfId="52299" xr:uid="{4B64F1EF-3139-4E0C-A40C-E4479976BC93}"/>
    <cellStyle name="Millares 36 4" xfId="42829" xr:uid="{3E4FEDCE-C614-49E7-8440-025E562ABC43}"/>
    <cellStyle name="Millares 36 4 2" xfId="53025" xr:uid="{D72B3CF0-A0DD-448D-BC02-FBF67423B9E1}"/>
    <cellStyle name="Millares 36 4 3" xfId="52301" xr:uid="{0BCB561F-CC6F-467F-9052-386197B0D51F}"/>
    <cellStyle name="Millares 36 5" xfId="42830" xr:uid="{110C1A3B-B4D0-444A-9681-7BB6A2D5D4F3}"/>
    <cellStyle name="Millares 36 5 2" xfId="53286" xr:uid="{50BD6D26-32AB-4ACE-8637-81AAA723AAEE}"/>
    <cellStyle name="Millares 36 5 3" xfId="52566" xr:uid="{7E624635-D953-4E06-87D9-A39F03AD157A}"/>
    <cellStyle name="Millares 36 6" xfId="53020" xr:uid="{8D62B8AF-AE0B-4C42-8936-55F900DC1C36}"/>
    <cellStyle name="Millares 36 7" xfId="52296" xr:uid="{5935277E-F826-442C-A071-F6D0697866F8}"/>
    <cellStyle name="Millares 36_Hoja1" xfId="23080" xr:uid="{84779588-6B6C-4D28-8363-F34124CFFC8E}"/>
    <cellStyle name="Millares 364" xfId="49469" xr:uid="{65B4EC45-BF67-4D6A-8A63-F70E96DE9B16}"/>
    <cellStyle name="Millares 365" xfId="49470" xr:uid="{20BB1052-0D79-40A5-A0AA-BECADC097D66}"/>
    <cellStyle name="Millares 37" xfId="23081" xr:uid="{376F03C4-698A-4C6E-950B-81AB6904440F}"/>
    <cellStyle name="Millares 37 2" xfId="23082" xr:uid="{7C13B99B-A6CE-41F6-A2D9-FABF1952669E}"/>
    <cellStyle name="Millares 37 3" xfId="23083" xr:uid="{F18DCB7B-4733-47B9-8979-CE2099A675BF}"/>
    <cellStyle name="Millares 37 4" xfId="23084" xr:uid="{A1C864CE-E663-4C24-BB3F-D5F34A94A317}"/>
    <cellStyle name="Millares 37 5" xfId="49772" xr:uid="{7A1FB371-6CDA-4E30-8A39-81652CFCF751}"/>
    <cellStyle name="Millares 37_Hoja1" xfId="23085" xr:uid="{0463D3EC-DA06-413F-B5B6-86A3A68BF64C}"/>
    <cellStyle name="Millares 38" xfId="23086" xr:uid="{04C4CD77-5125-4925-B416-8DCC59CCA5BF}"/>
    <cellStyle name="Millares 38 2" xfId="23087" xr:uid="{BE7D05CE-ECB8-4280-B2A0-25F2763CC7FA}"/>
    <cellStyle name="Millares 38 3" xfId="49773" xr:uid="{FA1FE6F1-E149-4F19-AD4A-8569CFB5EF4E}"/>
    <cellStyle name="Millares 38_Margen" xfId="42831" xr:uid="{BBD7DF77-17FE-40C7-AAD5-DB7010E44203}"/>
    <cellStyle name="Millares 39" xfId="23088" xr:uid="{3414953C-70B8-4C0C-833A-F7072F92FE13}"/>
    <cellStyle name="Millares 39 2" xfId="23089" xr:uid="{6BB7DDBA-5567-4C62-A77C-5A28CDEAA10E}"/>
    <cellStyle name="Millares 39 3" xfId="49774" xr:uid="{B3E07829-2248-4BB4-9866-27CBD370163E}"/>
    <cellStyle name="Millares 39_Margen" xfId="42832" xr:uid="{A0F4BE1E-C99D-4AE4-9F02-7319B8446AC5}"/>
    <cellStyle name="Millares 399" xfId="53521" xr:uid="{9D1BEE84-1DD0-4DB5-B77C-E1707F02DA6D}"/>
    <cellStyle name="Millares 4" xfId="59" xr:uid="{88769893-F3FD-4CD3-9E41-78AE71CEF038}"/>
    <cellStyle name="Millares 4 10" xfId="23090" xr:uid="{91CC2B69-5373-422F-8199-87E9EAA23EF8}"/>
    <cellStyle name="Millares 4 10 10" xfId="23091" xr:uid="{45D61165-7F79-465C-9DC2-B6FC6E6D05CA}"/>
    <cellStyle name="Millares 4 10 11" xfId="23092" xr:uid="{F532809F-111B-47A5-8473-08A357AE0815}"/>
    <cellStyle name="Millares 4 10 12" xfId="23093" xr:uid="{3B995BBC-98E7-45D7-806E-966CBFAB6BC5}"/>
    <cellStyle name="Millares 4 10 2" xfId="23094" xr:uid="{51333836-615F-4296-AAAD-FCD4D5E56D26}"/>
    <cellStyle name="Millares 4 10 2 2" xfId="23095" xr:uid="{B721EA6A-B864-4D3D-9CE6-DE4707BFF298}"/>
    <cellStyle name="Millares 4 10 2_Hoja1" xfId="23096" xr:uid="{79C00FCD-CAE8-4258-BCE4-EE14727806C9}"/>
    <cellStyle name="Millares 4 10 3" xfId="23097" xr:uid="{5EB615C3-AA9F-4C5F-89AD-2710B87BEB97}"/>
    <cellStyle name="Millares 4 10 4" xfId="23098" xr:uid="{7B7F4E0F-E51E-4427-81BF-E3312DCAAE53}"/>
    <cellStyle name="Millares 4 10 5" xfId="23099" xr:uid="{840157B4-5970-4FC5-816C-19A93A4093DD}"/>
    <cellStyle name="Millares 4 10 6" xfId="23100" xr:uid="{F7CB0A65-A103-44D8-9091-73F68EDFDEE6}"/>
    <cellStyle name="Millares 4 10 7" xfId="23101" xr:uid="{8EAB46E1-19CE-4701-8A3F-6E3BF322414C}"/>
    <cellStyle name="Millares 4 10 8" xfId="23102" xr:uid="{B01C766A-FED4-44E2-8EB5-4940705C4350}"/>
    <cellStyle name="Millares 4 10 9" xfId="23103" xr:uid="{CFA9E697-5AE0-4409-95AC-3B2B5E190C86}"/>
    <cellStyle name="Millares 4 10_Hoja1" xfId="23104" xr:uid="{FA126D1B-6E04-4C2F-8D0A-116D4A83F2DE}"/>
    <cellStyle name="Millares 4 11" xfId="23105" xr:uid="{F1540DFA-F606-4F1A-ABBB-721BA48F900E}"/>
    <cellStyle name="Millares 4 11 10" xfId="23106" xr:uid="{689203CA-D3A5-483B-9312-E23977299984}"/>
    <cellStyle name="Millares 4 11 11" xfId="23107" xr:uid="{DB91E942-5482-43E2-A8F5-7E92FD439156}"/>
    <cellStyle name="Millares 4 11 12" xfId="23108" xr:uid="{4057CD00-61DE-43DD-ACA4-29CA4278252D}"/>
    <cellStyle name="Millares 4 11 2" xfId="23109" xr:uid="{6D5DC077-E12F-4630-BF5D-4F4C6F28A1C2}"/>
    <cellStyle name="Millares 4 11 2 2" xfId="23110" xr:uid="{01EF0F5E-51F6-43EE-9D46-F615C9DFD64F}"/>
    <cellStyle name="Millares 4 11 2_Hoja1" xfId="23111" xr:uid="{3CB36CAE-8496-4F11-842D-1917721B7D38}"/>
    <cellStyle name="Millares 4 11 3" xfId="23112" xr:uid="{38BEB7B6-DFEA-489E-B872-03C2723425BA}"/>
    <cellStyle name="Millares 4 11 4" xfId="23113" xr:uid="{76CD8966-2D9E-46F1-8F1F-DC1C1ABEE95F}"/>
    <cellStyle name="Millares 4 11 5" xfId="23114" xr:uid="{6C20AF5E-966E-4AC8-9D56-05CA2AC1ABAC}"/>
    <cellStyle name="Millares 4 11 6" xfId="23115" xr:uid="{7E077BAC-016D-4BF2-8EFC-B99EA2465BF1}"/>
    <cellStyle name="Millares 4 11 7" xfId="23116" xr:uid="{D4F2722A-0E07-4E18-8F20-49CF2AFCFC46}"/>
    <cellStyle name="Millares 4 11 8" xfId="23117" xr:uid="{AF63E531-287B-45CE-9600-6264406A7056}"/>
    <cellStyle name="Millares 4 11 9" xfId="23118" xr:uid="{ED725533-FF07-4075-A92A-97D7DFAE4BA1}"/>
    <cellStyle name="Millares 4 11_Hoja1" xfId="23119" xr:uid="{0AEF136F-ED89-4C01-95E3-F8E3C42AD87C}"/>
    <cellStyle name="Millares 4 12" xfId="23120" xr:uid="{49E18D02-36E0-473D-96E1-52C6570085D4}"/>
    <cellStyle name="Millares 4 12 10" xfId="23121" xr:uid="{C1FF4F8E-3B6F-46DE-9BFD-1D4AD5204AB9}"/>
    <cellStyle name="Millares 4 12 11" xfId="23122" xr:uid="{AA3B48FB-24EC-4B5F-B459-83E2ED43839F}"/>
    <cellStyle name="Millares 4 12 12" xfId="23123" xr:uid="{125E87F1-62FA-4622-AFAD-ECA681952BA6}"/>
    <cellStyle name="Millares 4 12 2" xfId="23124" xr:uid="{5DC8814F-DB3E-465E-99D8-6601485B9E1F}"/>
    <cellStyle name="Millares 4 12 2 2" xfId="23125" xr:uid="{BC96C6DB-94B9-4559-8D9F-7C7636161A8D}"/>
    <cellStyle name="Millares 4 12 2_Hoja1" xfId="23126" xr:uid="{824EBEAC-4AC2-411E-92A5-CE94FC714B78}"/>
    <cellStyle name="Millares 4 12 3" xfId="23127" xr:uid="{58914DC5-B134-49E8-8AE9-EE789044BD56}"/>
    <cellStyle name="Millares 4 12 4" xfId="23128" xr:uid="{E679A33B-D15B-4ADC-9663-D44EAA330275}"/>
    <cellStyle name="Millares 4 12 5" xfId="23129" xr:uid="{D6BE4750-D425-4494-A875-4B8F4FC12FD3}"/>
    <cellStyle name="Millares 4 12 6" xfId="23130" xr:uid="{0B4C0D29-BEF3-46EC-A622-68507162492D}"/>
    <cellStyle name="Millares 4 12 7" xfId="23131" xr:uid="{84078AAA-9AD2-431C-9A2B-9C4B4A8997A9}"/>
    <cellStyle name="Millares 4 12 8" xfId="23132" xr:uid="{5E145736-4B41-4EC7-9497-DABB06B25E25}"/>
    <cellStyle name="Millares 4 12 9" xfId="23133" xr:uid="{2D66460E-3102-4A54-A113-1CF6D7BA358B}"/>
    <cellStyle name="Millares 4 12_Hoja1" xfId="23134" xr:uid="{C8F470E7-974F-49B8-847F-D29E0C19F7EF}"/>
    <cellStyle name="Millares 4 13" xfId="23135" xr:uid="{4E6DFAB5-4835-419D-A2AF-06B9F67F0E0C}"/>
    <cellStyle name="Millares 4 13 10" xfId="23136" xr:uid="{7F3E97D7-F207-49E8-9641-65D26CF0BD2D}"/>
    <cellStyle name="Millares 4 13 11" xfId="23137" xr:uid="{B83D9900-CC4B-48F9-A352-8BAF5F3E5256}"/>
    <cellStyle name="Millares 4 13 12" xfId="23138" xr:uid="{332572BC-347F-43AC-93D8-B7027035538E}"/>
    <cellStyle name="Millares 4 13 2" xfId="23139" xr:uid="{02B85412-56BA-4D52-B7F5-BD52B3DE066A}"/>
    <cellStyle name="Millares 4 13 2 2" xfId="23140" xr:uid="{8C7B2438-21B3-42DF-A313-395B3892E94B}"/>
    <cellStyle name="Millares 4 13 2_Hoja1" xfId="23141" xr:uid="{0216536C-5564-449F-B737-9B7B01A7DAA9}"/>
    <cellStyle name="Millares 4 13 3" xfId="23142" xr:uid="{3F6E4E46-CC9E-458F-A76D-F59A032AC66B}"/>
    <cellStyle name="Millares 4 13 4" xfId="23143" xr:uid="{E14AEE49-E827-481C-8401-7D8BB3118EEB}"/>
    <cellStyle name="Millares 4 13 5" xfId="23144" xr:uid="{CD1EDB6A-FDD3-424C-A97C-F732DD5D8104}"/>
    <cellStyle name="Millares 4 13 6" xfId="23145" xr:uid="{9011F53A-CDA9-44B7-864D-7C6B779CA709}"/>
    <cellStyle name="Millares 4 13 7" xfId="23146" xr:uid="{BE1904AD-F0A5-41F2-BD03-81970D0F70ED}"/>
    <cellStyle name="Millares 4 13 8" xfId="23147" xr:uid="{F3684E4C-53AF-441E-9879-8C4FF044B5FE}"/>
    <cellStyle name="Millares 4 13 9" xfId="23148" xr:uid="{2F514C3F-DA30-4DC6-A046-89658D52AFDA}"/>
    <cellStyle name="Millares 4 13_Hoja1" xfId="23149" xr:uid="{30E0A3A0-E4D2-46B8-B261-80756DB31672}"/>
    <cellStyle name="Millares 4 14" xfId="23150" xr:uid="{2102FED2-EEED-4FD2-99C3-1F1470C9BA00}"/>
    <cellStyle name="Millares 4 14 10" xfId="23151" xr:uid="{388C0F3E-1AB1-4352-9DC1-95E0D239B17A}"/>
    <cellStyle name="Millares 4 14 11" xfId="23152" xr:uid="{5C7FE858-701A-4542-BEA4-CEBDA3BAB830}"/>
    <cellStyle name="Millares 4 14 12" xfId="23153" xr:uid="{FECA8AE2-92B5-4B4F-B7B6-27C14AFCACD7}"/>
    <cellStyle name="Millares 4 14 2" xfId="23154" xr:uid="{FCB49A40-E37F-4187-973A-024D79A95D6C}"/>
    <cellStyle name="Millares 4 14 2 2" xfId="23155" xr:uid="{363E626D-9DD8-4B93-90A0-60356B511F15}"/>
    <cellStyle name="Millares 4 14 2_Hoja1" xfId="23156" xr:uid="{29CE90C3-790B-497C-B6FC-4F4949018451}"/>
    <cellStyle name="Millares 4 14 3" xfId="23157" xr:uid="{16040452-9EAB-4F9C-9170-1E76F9D314B8}"/>
    <cellStyle name="Millares 4 14 4" xfId="23158" xr:uid="{4CEAF372-09A4-4729-B42F-F1D1148ED2D8}"/>
    <cellStyle name="Millares 4 14 5" xfId="23159" xr:uid="{6126E711-189C-45F7-BC19-CFF726F2C7CC}"/>
    <cellStyle name="Millares 4 14 6" xfId="23160" xr:uid="{8E46640D-79E0-4DB8-8AE1-552932504FDF}"/>
    <cellStyle name="Millares 4 14 7" xfId="23161" xr:uid="{E89066CD-787D-4FE9-AEEB-77D8BC3B54D0}"/>
    <cellStyle name="Millares 4 14 8" xfId="23162" xr:uid="{EC1D2226-A2EC-45DC-B627-7DA708CE943D}"/>
    <cellStyle name="Millares 4 14 9" xfId="23163" xr:uid="{24BFDF6E-20A5-4B0A-98B8-7F8FF1533196}"/>
    <cellStyle name="Millares 4 14_Hoja1" xfId="23164" xr:uid="{D2C0F43E-56B8-48B3-9884-CB2B3BA2A5EC}"/>
    <cellStyle name="Millares 4 15" xfId="23165" xr:uid="{68B95525-4B30-408B-A4C8-146B02EE336D}"/>
    <cellStyle name="Millares 4 16" xfId="23166" xr:uid="{4E05BC56-4EBD-4234-BE8C-E6735EE0B321}"/>
    <cellStyle name="Millares 4 16 2" xfId="23167" xr:uid="{AD91FD15-D57E-47EA-9179-2CA2EB0093C0}"/>
    <cellStyle name="Millares 4 16 3" xfId="23168" xr:uid="{245FEA6A-DA0A-40B3-875C-61E7F92C65A0}"/>
    <cellStyle name="Millares 4 16 4" xfId="23169" xr:uid="{3DF3ADEB-1404-4D78-90DF-D83A05D598EE}"/>
    <cellStyle name="Millares 4 16_Hoja1" xfId="23170" xr:uid="{3D417BB4-B13E-441F-B2E4-68153A050092}"/>
    <cellStyle name="Millares 4 17" xfId="23171" xr:uid="{EFD41EA7-C24F-45CD-A974-98A281DF8F95}"/>
    <cellStyle name="Millares 4 18" xfId="23172" xr:uid="{E7F6B28E-D931-4C2B-8ED9-654F433BCCEC}"/>
    <cellStyle name="Millares 4 19" xfId="23173" xr:uid="{33D498BB-5161-4441-B0E6-B191B833F0BA}"/>
    <cellStyle name="Millares 4 19 2" xfId="23174" xr:uid="{7B7F2B1A-E639-4A31-AE77-BFC2914E7C99}"/>
    <cellStyle name="Millares 4 19_Hoja1" xfId="23175" xr:uid="{19392354-A545-4BD2-AAAE-376B45C5495B}"/>
    <cellStyle name="Millares 4 2" xfId="1681" xr:uid="{812B2019-4DCD-45D0-9552-2D055B77A079}"/>
    <cellStyle name="Millares 4 2 10" xfId="23176" xr:uid="{0AF623A2-CE2E-4746-BE40-ED31E9219DDE}"/>
    <cellStyle name="Millares 4 2 11" xfId="23177" xr:uid="{40C5B15E-B016-4DD8-B8D4-7E839452CD57}"/>
    <cellStyle name="Millares 4 2 12" xfId="23178" xr:uid="{06BF8339-8E6B-44C4-BE22-A61D7C66DB96}"/>
    <cellStyle name="Millares 4 2 13" xfId="23179" xr:uid="{DD58FBFE-0421-4AAB-B6F7-4B3E532C5323}"/>
    <cellStyle name="Millares 4 2 14" xfId="23180" xr:uid="{CECF2CF4-A603-4451-8BF5-DA5DE44473CC}"/>
    <cellStyle name="Millares 4 2 15" xfId="23181" xr:uid="{58055B2C-D3CD-430B-A4F3-E633314718D1}"/>
    <cellStyle name="Millares 4 2 16" xfId="23182" xr:uid="{17EE2642-37B4-4D36-B736-B1B4745773DF}"/>
    <cellStyle name="Millares 4 2 17" xfId="23183" xr:uid="{2E1A4319-602F-49E6-A64B-A5DE0C6D7A3E}"/>
    <cellStyle name="Millares 4 2 18" xfId="23184" xr:uid="{62735DD0-01EE-4E7D-A0FE-0DB634DDB4BA}"/>
    <cellStyle name="Millares 4 2 19" xfId="23185" xr:uid="{567534F4-6779-412C-843A-8CEB6790BE60}"/>
    <cellStyle name="Millares 4 2 2" xfId="23186" xr:uid="{40E4F86D-15F9-4B57-991B-3ACF2DC94092}"/>
    <cellStyle name="Millares 4 2 2 10" xfId="49775" xr:uid="{24D27943-BF4C-484B-88F3-AA5E6F23BCC6}"/>
    <cellStyle name="Millares 4 2 2 2" xfId="23187" xr:uid="{CDA1E54E-0473-4A8B-A0A9-799E5AD16283}"/>
    <cellStyle name="Millares 4 2 2 2 2" xfId="23188" xr:uid="{1C0980EF-06AA-4400-BA20-1134A30AD3B8}"/>
    <cellStyle name="Millares 4 2 2 2 2 2" xfId="53030" xr:uid="{7290810C-4C49-4042-8CD6-23CD2F816C6B}"/>
    <cellStyle name="Millares 4 2 2 2 2 3" xfId="52306" xr:uid="{0D959772-1A8B-4506-B730-F318D266D7B5}"/>
    <cellStyle name="Millares 4 2 2 2 2 4" xfId="49777" xr:uid="{D4AD22CA-B088-4199-A4FA-516DAB127156}"/>
    <cellStyle name="Millares 4 2 2 2 3" xfId="42833" xr:uid="{22D34EA2-2B71-45D2-9520-CF14DAD7967B}"/>
    <cellStyle name="Millares 4 2 2 2 3 2" xfId="53290" xr:uid="{2D785B6B-E41E-4AD0-AF77-F159785EA5A0}"/>
    <cellStyle name="Millares 4 2 2 2 3 3" xfId="52570" xr:uid="{2B743FA0-6BF4-4B10-B6B4-B3AD2EB5D450}"/>
    <cellStyle name="Millares 4 2 2 2 4" xfId="53029" xr:uid="{5631FEEE-9F98-40C2-AAF8-824A197FBE8B}"/>
    <cellStyle name="Millares 4 2 2 2 5" xfId="52305" xr:uid="{94E16E8E-A275-4D76-A30A-141BB2BACBC8}"/>
    <cellStyle name="Millares 4 2 2 2 6" xfId="49776" xr:uid="{9A4C2805-D912-4591-9AF6-9D6818D2F23E}"/>
    <cellStyle name="Millares 4 2 2 2_Hoja1" xfId="23189" xr:uid="{0148A148-53C3-4D8D-B81D-BE83DF665754}"/>
    <cellStyle name="Millares 4 2 2 3" xfId="23190" xr:uid="{F1EA553D-3344-4F66-A302-0AFF7A5995DB}"/>
    <cellStyle name="Millares 4 2 2 3 2" xfId="42834" xr:uid="{D795ADA3-B5C9-4A53-AA87-54CF4232456E}"/>
    <cellStyle name="Millares 4 2 2 3 2 2" xfId="53032" xr:uid="{C1F80AFF-FFA9-41C5-93D5-6B273679A0E1}"/>
    <cellStyle name="Millares 4 2 2 3 2 3" xfId="52308" xr:uid="{332B4F50-49C9-44B5-A5B2-6B4A27CEA941}"/>
    <cellStyle name="Millares 4 2 2 3 3" xfId="42835" xr:uid="{F9583130-E998-4A2F-9666-6E407394FA23}"/>
    <cellStyle name="Millares 4 2 2 3 3 2" xfId="53291" xr:uid="{A4F42DE1-E1AC-442E-AE4E-83D13E051846}"/>
    <cellStyle name="Millares 4 2 2 3 3 3" xfId="52571" xr:uid="{3F2EA8C9-E0E0-43BC-9DC9-5B398E21D68A}"/>
    <cellStyle name="Millares 4 2 2 3 4" xfId="53031" xr:uid="{557E6FC8-07B9-4945-8A71-A52146600A2D}"/>
    <cellStyle name="Millares 4 2 2 3 5" xfId="52307" xr:uid="{E7EE59B0-CEBB-4223-8444-1BAB5E84BD59}"/>
    <cellStyle name="Millares 4 2 2 4" xfId="23191" xr:uid="{A46675FD-CCB5-41B6-ABF7-165E5EAB3C84}"/>
    <cellStyle name="Millares 4 2 2 4 2" xfId="53033" xr:uid="{73A4E2E0-7A0C-45D5-BD3B-9A64D899C29D}"/>
    <cellStyle name="Millares 4 2 2 4 3" xfId="52309" xr:uid="{BFA48517-2EAE-4527-9730-7CC4BF61D8F5}"/>
    <cellStyle name="Millares 4 2 2 4 4" xfId="49778" xr:uid="{B01F7EA1-ACC1-40BA-961A-60F5F9B4019B}"/>
    <cellStyle name="Millares 4 2 2 5" xfId="23192" xr:uid="{0298BD14-5C78-4720-90F1-22707D5CA666}"/>
    <cellStyle name="Millares 4 2 2 5 2" xfId="42836" xr:uid="{4F9ADE4D-F0EC-4B0C-9972-0D35D3D7F888}"/>
    <cellStyle name="Millares 4 2 2 5 2 2" xfId="53035" xr:uid="{24F39AF4-B8D0-4BE6-A634-8F749B4FAA9A}"/>
    <cellStyle name="Millares 4 2 2 5 2 3" xfId="52311" xr:uid="{BA29840F-1399-4C4A-B4B7-8642DDD171F2}"/>
    <cellStyle name="Millares 4 2 2 5 3" xfId="53034" xr:uid="{E9CCFC63-6581-46B2-B04A-CDE1301929A5}"/>
    <cellStyle name="Millares 4 2 2 5 4" xfId="52310" xr:uid="{C262579B-E39E-457C-BFDE-BBF692CAD4E4}"/>
    <cellStyle name="Millares 4 2 2 6" xfId="42837" xr:uid="{5346BB8C-C37C-4213-B32E-8C0C5526F594}"/>
    <cellStyle name="Millares 4 2 2 6 2" xfId="53036" xr:uid="{C9C9A92E-296F-412A-B8CE-1253126D80EF}"/>
    <cellStyle name="Millares 4 2 2 6 3" xfId="52312" xr:uid="{45118DD9-21F4-4F25-9DF5-A82130C3328A}"/>
    <cellStyle name="Millares 4 2 2 7" xfId="42838" xr:uid="{D19FD23D-9E14-4D00-812A-D9CE6276F115}"/>
    <cellStyle name="Millares 4 2 2 7 2" xfId="53289" xr:uid="{B941F483-5618-45D4-87B1-1BCB4B6DD0F4}"/>
    <cellStyle name="Millares 4 2 2 7 3" xfId="52569" xr:uid="{5ED0DC6D-10CD-44AB-928B-C92BA5A4CA24}"/>
    <cellStyle name="Millares 4 2 2 8" xfId="53028" xr:uid="{5833E69B-4744-4982-97C2-67E0D6114DD3}"/>
    <cellStyle name="Millares 4 2 2 9" xfId="52304" xr:uid="{B5A5CACA-04AA-4D76-BE78-E7E9A40081C1}"/>
    <cellStyle name="Millares 4 2 2_Hoja1" xfId="23193" xr:uid="{961167BC-313C-4E28-9883-C6ECD281BAAD}"/>
    <cellStyle name="Millares 4 2 20" xfId="23194" xr:uid="{B33B94F6-E960-4C62-910A-9EB4F9D280EA}"/>
    <cellStyle name="Millares 4 2 21" xfId="23195" xr:uid="{B0FF5DB3-260F-47F5-9C27-7534F9CC63E3}"/>
    <cellStyle name="Millares 4 2 22" xfId="23196" xr:uid="{ABFD3BAE-36DE-45D4-800E-761BA2879609}"/>
    <cellStyle name="Millares 4 2 23" xfId="23197" xr:uid="{E9B6BE14-F8D9-4677-AAD0-569679CDCF03}"/>
    <cellStyle name="Millares 4 2 24" xfId="23198" xr:uid="{7E767D8A-C65E-4CF7-94A0-DA3F7B0CAA40}"/>
    <cellStyle name="Millares 4 2 25" xfId="23199" xr:uid="{DF76412A-549F-4B6E-BE5E-62BD7E5AF72E}"/>
    <cellStyle name="Millares 4 2 26" xfId="23200" xr:uid="{5CAB625F-FBBB-4C32-A473-821A40F2349E}"/>
    <cellStyle name="Millares 4 2 27" xfId="23201" xr:uid="{CC05C5F9-F86C-4459-A4CC-85422BF2B6E7}"/>
    <cellStyle name="Millares 4 2 28" xfId="23202" xr:uid="{4F57957C-B9BB-4E1C-B515-7C7B88FE8379}"/>
    <cellStyle name="Millares 4 2 29" xfId="23203" xr:uid="{77E0E3BA-992E-4C2D-94F0-85FD80CFF08E}"/>
    <cellStyle name="Millares 4 2 3" xfId="23204" xr:uid="{129FE482-E34B-4D69-985A-A6328304C696}"/>
    <cellStyle name="Millares 4 2 3 2" xfId="42839" xr:uid="{6B3EE112-D393-4C4F-AE66-B00DA7AEA113}"/>
    <cellStyle name="Millares 4 2 3 2 2" xfId="42840" xr:uid="{09815662-E125-4D1A-905D-70C5DEF5E5F2}"/>
    <cellStyle name="Millares 4 2 3 2 2 2" xfId="53039" xr:uid="{F04418AE-41A8-444E-A8AB-4D8541773088}"/>
    <cellStyle name="Millares 4 2 3 2 2 3" xfId="52315" xr:uid="{E923D66F-6401-4E22-AE98-F3B6DE627D0C}"/>
    <cellStyle name="Millares 4 2 3 2 3" xfId="42841" xr:uid="{7E00C91A-AC01-485B-8265-25A142591E77}"/>
    <cellStyle name="Millares 4 2 3 2 3 2" xfId="53292" xr:uid="{4BAA4D4A-521A-4E05-A215-8F12C4CFE030}"/>
    <cellStyle name="Millares 4 2 3 2 3 3" xfId="52572" xr:uid="{A6158201-5C9D-44AF-98B8-1476A114871C}"/>
    <cellStyle name="Millares 4 2 3 2 4" xfId="53038" xr:uid="{B3CE7CF4-EDAA-49D6-8D40-1A12BBC76AFA}"/>
    <cellStyle name="Millares 4 2 3 2 5" xfId="52314" xr:uid="{85666BE5-F1E8-4694-8371-3185FEBDE143}"/>
    <cellStyle name="Millares 4 2 3 3" xfId="53037" xr:uid="{8F3A703F-B832-4814-9041-F8037C678450}"/>
    <cellStyle name="Millares 4 2 3 4" xfId="52313" xr:uid="{1980328F-75DC-4238-9BBF-208E0C3AC8AC}"/>
    <cellStyle name="Millares 4 2 3 5" xfId="49779" xr:uid="{D1EDB613-5DD3-4D60-8738-765B52439B0E}"/>
    <cellStyle name="Millares 4 2 30" xfId="23205" xr:uid="{DD929B78-0342-4E81-BFFF-1C3F08115D4D}"/>
    <cellStyle name="Millares 4 2 31" xfId="23206" xr:uid="{F9986630-4D03-4EF4-AA9B-92DDDE59FA4C}"/>
    <cellStyle name="Millares 4 2 32" xfId="23207" xr:uid="{255B08D9-CCEC-4FA0-A164-D9B3DD516223}"/>
    <cellStyle name="Millares 4 2 33" xfId="23208" xr:uid="{CA24251E-E6BC-4B33-82F0-F8D595D3A2F7}"/>
    <cellStyle name="Millares 4 2 34" xfId="23209" xr:uid="{B15BCE21-72C1-42C2-A0FF-CC6D467DEFCF}"/>
    <cellStyle name="Millares 4 2 35" xfId="23210" xr:uid="{FB7654B8-BF57-422C-BC83-5F0032582BB0}"/>
    <cellStyle name="Millares 4 2 4" xfId="23211" xr:uid="{F597F7C6-4F9F-45B7-80A1-16F1A96D0024}"/>
    <cellStyle name="Millares 4 2 4 2" xfId="42842" xr:uid="{446C0104-42A1-49A1-8154-79362B84ED91}"/>
    <cellStyle name="Millares 4 2 4 2 2" xfId="53041" xr:uid="{ED25FEED-21BC-49CB-9B13-B34E7420EE71}"/>
    <cellStyle name="Millares 4 2 4 2 3" xfId="52317" xr:uid="{B73FA250-6F93-4CCC-9AA4-06528B52A7DF}"/>
    <cellStyle name="Millares 4 2 4 3" xfId="42843" xr:uid="{6EDE946E-8C8E-49EA-A319-D53CF6BEDBAF}"/>
    <cellStyle name="Millares 4 2 4 3 2" xfId="53293" xr:uid="{050AD786-4F87-4A1A-BC02-248B89AB2CEC}"/>
    <cellStyle name="Millares 4 2 4 3 3" xfId="52573" xr:uid="{46C63AE3-609B-435F-95A5-BE626E72F974}"/>
    <cellStyle name="Millares 4 2 4 4" xfId="53040" xr:uid="{4065CAF5-B77F-4B71-87A0-8D966E055027}"/>
    <cellStyle name="Millares 4 2 4 5" xfId="52316" xr:uid="{E2D13FFC-82E4-4527-B89F-FD4F5D92B51C}"/>
    <cellStyle name="Millares 4 2 5" xfId="23212" xr:uid="{25B7A4FC-4C92-40C5-ACF5-FF50478E86F0}"/>
    <cellStyle name="Millares 4 2 5 2" xfId="52612" xr:uid="{958433F2-8F97-4A02-A89B-FC479C09F21C}"/>
    <cellStyle name="Millares 4 2 5 3" xfId="51886" xr:uid="{5E147B92-B75F-4F05-9567-BB050177D465}"/>
    <cellStyle name="Millares 4 2 5 4" xfId="49618" xr:uid="{F15E1886-AB35-4541-B7DE-D50D3EBE192F}"/>
    <cellStyle name="Millares 4 2 6" xfId="23213" xr:uid="{CD49403D-E180-4011-8095-C34FCED3934E}"/>
    <cellStyle name="Millares 4 2 6 2" xfId="23214" xr:uid="{C43BF8EE-673E-41E0-B766-DE91DCB8B8F7}"/>
    <cellStyle name="Millares 4 2 6 3" xfId="53027" xr:uid="{9DC82C56-685E-4FD8-84EC-9CB6439A9039}"/>
    <cellStyle name="Millares 4 2 6_Hoja1" xfId="23215" xr:uid="{7C9C4B2B-2BF1-421A-A253-793ED9077A24}"/>
    <cellStyle name="Millares 4 2 7" xfId="23216" xr:uid="{088F1F2A-913F-4551-95CB-1AD487E91FFB}"/>
    <cellStyle name="Millares 4 2 7 2" xfId="52303" xr:uid="{E0CD930B-94E8-4F40-9D7D-0E85C643B1CC}"/>
    <cellStyle name="Millares 4 2 8" xfId="23217" xr:uid="{2082BC94-E955-4C8E-AB50-07F9F929AD68}"/>
    <cellStyle name="Millares 4 2 9" xfId="23218" xr:uid="{5F61687E-0081-45CD-8788-2D2772EA19B8}"/>
    <cellStyle name="Millares 4 2_Hoja1" xfId="23219" xr:uid="{AB42C519-88CE-44E1-A139-B1C09B1AEA0F}"/>
    <cellStyle name="Millares 4 20" xfId="23220" xr:uid="{5BBF9460-8D88-48B2-A67A-B6552115A785}"/>
    <cellStyle name="Millares 4 21" xfId="23221" xr:uid="{33AAE248-853A-4C39-AFA1-E37497D7644F}"/>
    <cellStyle name="Millares 4 22" xfId="23222" xr:uid="{402DA35D-0839-4328-A88F-A65F37576537}"/>
    <cellStyle name="Millares 4 23" xfId="23223" xr:uid="{520B61F9-EC8D-46D8-975D-CFEDDD211B24}"/>
    <cellStyle name="Millares 4 24" xfId="23224" xr:uid="{4D0AE49D-C7C1-4C8B-A0A1-154A49B2560F}"/>
    <cellStyle name="Millares 4 25" xfId="23225" xr:uid="{90357A2A-61E2-4A5E-924F-E9F3ADB92BCA}"/>
    <cellStyle name="Millares 4 26" xfId="23226" xr:uid="{E64E51E9-DDEC-4E7A-810A-018A9417ECEC}"/>
    <cellStyle name="Millares 4 27" xfId="23227" xr:uid="{70E83F36-D71A-44F7-B426-A45EDA47406D}"/>
    <cellStyle name="Millares 4 28" xfId="23228" xr:uid="{001190CF-CBDC-4A82-B4E2-FBD3EA766CAC}"/>
    <cellStyle name="Millares 4 29" xfId="23229" xr:uid="{C8698AA5-E9CD-4E6D-A048-8B9DB967F7CC}"/>
    <cellStyle name="Millares 4 3" xfId="1682" xr:uid="{70D71956-DF0A-4578-9E66-1CCAB1F90AB8}"/>
    <cellStyle name="Millares 4 3 10" xfId="23230" xr:uid="{E563B3D2-84E2-4D23-9AC8-5F0881C9A2FC}"/>
    <cellStyle name="Millares 4 3 11" xfId="23231" xr:uid="{4C4E2F4B-1784-4688-9F3A-1513287879E1}"/>
    <cellStyle name="Millares 4 3 12" xfId="23232" xr:uid="{32D19B66-4A01-45ED-B691-8D59039D642D}"/>
    <cellStyle name="Millares 4 3 13" xfId="23233" xr:uid="{02EE71FD-A0BF-4E92-B44C-4DA2C5CF8A39}"/>
    <cellStyle name="Millares 4 3 14" xfId="23234" xr:uid="{C1FD854D-3A08-4433-8FAF-0DF91FDA25F9}"/>
    <cellStyle name="Millares 4 3 15" xfId="23235" xr:uid="{757F8946-8675-44B7-9CB6-EEF46DDDAF91}"/>
    <cellStyle name="Millares 4 3 16" xfId="23236" xr:uid="{AA5B317B-3360-44D3-9ADE-0E45B1E27148}"/>
    <cellStyle name="Millares 4 3 17" xfId="49780" xr:uid="{6C925ED2-3D37-4852-97C8-198D9DEB1B85}"/>
    <cellStyle name="Millares 4 3 2" xfId="23237" xr:uid="{62D4FF9F-DE54-46DE-9079-DA18843A8BD2}"/>
    <cellStyle name="Millares 4 3 2 2" xfId="23238" xr:uid="{EC3F4268-4D12-462A-9143-EDCE627DE1DC}"/>
    <cellStyle name="Millares 4 3 2 2 2" xfId="53043" xr:uid="{14B230B6-1080-4BB7-B2B5-0E607232EDCF}"/>
    <cellStyle name="Millares 4 3 2 3" xfId="52319" xr:uid="{6AEC3E35-CD8B-4740-B562-2D995EA8FF2E}"/>
    <cellStyle name="Millares 4 3 2_Hoja1" xfId="23239" xr:uid="{A4D7199F-16C1-474C-90FF-C33EE0CF6655}"/>
    <cellStyle name="Millares 4 3 3" xfId="23240" xr:uid="{0BCFD856-DFE6-4064-AA85-835D6D394BCB}"/>
    <cellStyle name="Millares 4 3 3 2" xfId="53042" xr:uid="{57F9F086-7F60-4AD2-9EDC-47DEB47E54CC}"/>
    <cellStyle name="Millares 4 3 4" xfId="23241" xr:uid="{DE8A0199-7E94-4B3B-89EC-200FDF1A235E}"/>
    <cellStyle name="Millares 4 3 4 2" xfId="52318" xr:uid="{78FB7E92-52D1-42FE-8C9E-EC6B7FE0B505}"/>
    <cellStyle name="Millares 4 3 5" xfId="23242" xr:uid="{6C5BD764-B7AD-426C-B9EA-81EAB94882D0}"/>
    <cellStyle name="Millares 4 3 6" xfId="23243" xr:uid="{26EE97F3-7F7C-479E-B4E8-773C5A13360B}"/>
    <cellStyle name="Millares 4 3 7" xfId="23244" xr:uid="{7BBACF7B-82E8-4BD1-B3B0-188B296B6450}"/>
    <cellStyle name="Millares 4 3 8" xfId="23245" xr:uid="{390E5F81-24B8-4860-B3E8-0FAB2FDD8E84}"/>
    <cellStyle name="Millares 4 3 9" xfId="23246" xr:uid="{5CC8A865-6196-4174-AFC0-F4603BAFC855}"/>
    <cellStyle name="Millares 4 3_Hoja1" xfId="23247" xr:uid="{6226809D-55BF-4559-9CF5-638956C38BE1}"/>
    <cellStyle name="Millares 4 30" xfId="23248" xr:uid="{DE0455D2-F697-4CF6-8790-C4C138E9E177}"/>
    <cellStyle name="Millares 4 31" xfId="23249" xr:uid="{F0C5C637-EBB7-4FB4-999C-C5EFF30FADED}"/>
    <cellStyle name="Millares 4 32" xfId="23250" xr:uid="{8402DFDC-C341-4E98-A3C9-4695A98BE4AD}"/>
    <cellStyle name="Millares 4 33" xfId="23251" xr:uid="{2B2D9396-9A77-48D6-9D29-A343E3638037}"/>
    <cellStyle name="Millares 4 34" xfId="23252" xr:uid="{C2BF6815-749F-447C-8929-865ECD2CA209}"/>
    <cellStyle name="Millares 4 35" xfId="23253" xr:uid="{8E861965-780D-4166-88FA-B55601E69870}"/>
    <cellStyle name="Millares 4 36" xfId="23254" xr:uid="{EDFE2ADE-F8A0-4756-ADDA-6945FB1909BD}"/>
    <cellStyle name="Millares 4 37" xfId="23255" xr:uid="{70468A36-4A7B-4649-88C4-9044856465F4}"/>
    <cellStyle name="Millares 4 38" xfId="23256" xr:uid="{82742636-727C-4589-BC7A-116FD3BC30F3}"/>
    <cellStyle name="Millares 4 39" xfId="23257" xr:uid="{9ABABFB3-39DA-487C-9B7A-57A64160D963}"/>
    <cellStyle name="Millares 4 4" xfId="23258" xr:uid="{854A2A35-EF0F-408A-B217-B79C81DB6A43}"/>
    <cellStyle name="Millares 4 4 10" xfId="23259" xr:uid="{E064ED7D-AABF-43F7-B8C5-6AC8359C72BA}"/>
    <cellStyle name="Millares 4 4 11" xfId="23260" xr:uid="{956DBC17-9A3A-4345-904F-E1D79CF975E9}"/>
    <cellStyle name="Millares 4 4 12" xfId="23261" xr:uid="{5D8D9024-AEC6-4C5C-BFA6-C742160D560B}"/>
    <cellStyle name="Millares 4 4 13" xfId="23262" xr:uid="{8CF35C02-F7BA-4041-A185-4E1C73C23FD3}"/>
    <cellStyle name="Millares 4 4 14" xfId="23263" xr:uid="{EFC81CE1-8A62-49CC-9572-B8123631242E}"/>
    <cellStyle name="Millares 4 4 15" xfId="23264" xr:uid="{A0E96568-6D10-435D-ADD1-8A9A88DA0172}"/>
    <cellStyle name="Millares 4 4 16" xfId="23265" xr:uid="{31A28422-4C3A-4298-9B32-1D4D71D2D2A1}"/>
    <cellStyle name="Millares 4 4 17" xfId="49781" xr:uid="{BE8BF292-70BA-464F-862F-7F105182897B}"/>
    <cellStyle name="Millares 4 4 2" xfId="23266" xr:uid="{0EE32035-2354-4431-93BF-0AF809BD5F52}"/>
    <cellStyle name="Millares 4 4 2 2" xfId="23267" xr:uid="{410B4F01-6042-47D8-9B93-AB5352DCD5FC}"/>
    <cellStyle name="Millares 4 4 2 2 2" xfId="53046" xr:uid="{29EDDE53-1D1A-42E0-A31E-6FC16568FCBA}"/>
    <cellStyle name="Millares 4 4 2 2 3" xfId="52322" xr:uid="{F9C9A95F-628B-421F-A93E-28A57852EB47}"/>
    <cellStyle name="Millares 4 4 2 2 4" xfId="49783" xr:uid="{339C8055-C6DE-4B9B-B881-91A867C3AF46}"/>
    <cellStyle name="Millares 4 4 2 3" xfId="42844" xr:uid="{8321665F-515F-4716-B9DD-5F5DF7C3D5C1}"/>
    <cellStyle name="Millares 4 4 2 3 2" xfId="53295" xr:uid="{32E7101E-4B12-485E-9D44-95FF09B39DBE}"/>
    <cellStyle name="Millares 4 4 2 3 3" xfId="52575" xr:uid="{7D10AE56-8749-4251-B979-FEDD3CEB0D20}"/>
    <cellStyle name="Millares 4 4 2 4" xfId="53045" xr:uid="{C37C0470-E945-4F7A-A657-072BA08288EE}"/>
    <cellStyle name="Millares 4 4 2 5" xfId="52321" xr:uid="{07B2E4A3-6B12-4EB2-875A-3D0A7FA05F13}"/>
    <cellStyle name="Millares 4 4 2 6" xfId="49782" xr:uid="{FC4B042E-E7B9-4DE9-8B9F-C043F1504161}"/>
    <cellStyle name="Millares 4 4 2_Hoja1" xfId="23268" xr:uid="{317DC019-7298-4FE7-9615-EA27B9C8738B}"/>
    <cellStyle name="Millares 4 4 3" xfId="23269" xr:uid="{1B878A50-FA9F-4D99-A678-6DC3D2CEC10F}"/>
    <cellStyle name="Millares 4 4 3 2" xfId="42845" xr:uid="{20881B9B-A24F-444B-99B1-54C38410746A}"/>
    <cellStyle name="Millares 4 4 3 2 2" xfId="53048" xr:uid="{0D296D52-9683-4C7C-8A3A-D4F0850F41F9}"/>
    <cellStyle name="Millares 4 4 3 2 3" xfId="52324" xr:uid="{2709F6CF-E61A-4207-B152-6982B10DC3F8}"/>
    <cellStyle name="Millares 4 4 3 3" xfId="42846" xr:uid="{2416FE55-1745-43B0-A5B3-0F9B2A4D5934}"/>
    <cellStyle name="Millares 4 4 3 3 2" xfId="53296" xr:uid="{34E4158D-FE39-4D4C-90F0-F733C9C9AF7D}"/>
    <cellStyle name="Millares 4 4 3 3 3" xfId="52576" xr:uid="{CFC71960-3030-4088-BB8D-A1D153BDD9A1}"/>
    <cellStyle name="Millares 4 4 3 4" xfId="53047" xr:uid="{1E9E2413-BAB6-4206-8A00-08186833B802}"/>
    <cellStyle name="Millares 4 4 3 5" xfId="52323" xr:uid="{A8728D7A-FEA6-4B58-8DB8-D5E95C2FD8E7}"/>
    <cellStyle name="Millares 4 4 4" xfId="23270" xr:uid="{235AD755-AECA-4A79-9671-384FD568452B}"/>
    <cellStyle name="Millares 4 4 4 2" xfId="53049" xr:uid="{04814C36-8518-4F01-B7F0-91C206FE3784}"/>
    <cellStyle name="Millares 4 4 4 3" xfId="52325" xr:uid="{5764B9A6-A403-4CC8-A685-AC2CC438DFB1}"/>
    <cellStyle name="Millares 4 4 4 4" xfId="49784" xr:uid="{2F0800FA-1E47-4CE7-BAA2-2D2CEA70CC5D}"/>
    <cellStyle name="Millares 4 4 5" xfId="23271" xr:uid="{8B04CE80-0CD2-40C8-BEA9-E4BDC580DE43}"/>
    <cellStyle name="Millares 4 4 5 2" xfId="42847" xr:uid="{CD6622DA-C895-47F8-B157-4F2777883035}"/>
    <cellStyle name="Millares 4 4 5 2 2" xfId="53051" xr:uid="{83D8A375-9570-443A-A6AC-2D80379A50C5}"/>
    <cellStyle name="Millares 4 4 5 2 3" xfId="52327" xr:uid="{1F6F479C-C23C-4226-88A4-F07CE2D06B70}"/>
    <cellStyle name="Millares 4 4 5 3" xfId="53050" xr:uid="{80A8A77C-C0ED-433C-AE4F-3F4800590A2A}"/>
    <cellStyle name="Millares 4 4 5 4" xfId="52326" xr:uid="{F8322061-36B2-4624-9A54-1F95E5B5C042}"/>
    <cellStyle name="Millares 4 4 6" xfId="23272" xr:uid="{D0A93479-EDEC-4381-9BC9-0820DDA56D56}"/>
    <cellStyle name="Millares 4 4 6 2" xfId="53052" xr:uid="{29E6BE96-9140-43B8-8BDE-C1F298F3F0E0}"/>
    <cellStyle name="Millares 4 4 6 3" xfId="52328" xr:uid="{EFFD9B48-EE79-4DB0-8A66-5C407410BA9C}"/>
    <cellStyle name="Millares 4 4 6 4" xfId="49785" xr:uid="{A9567A6F-5C5E-4BBD-A13A-D75F8BC597FC}"/>
    <cellStyle name="Millares 4 4 7" xfId="23273" xr:uid="{71C09D9D-36B1-4353-947C-AAA57E95F5E8}"/>
    <cellStyle name="Millares 4 4 7 2" xfId="53294" xr:uid="{9459D79A-91C2-4CDB-80FD-A81717EA824E}"/>
    <cellStyle name="Millares 4 4 7 3" xfId="52574" xr:uid="{5CC0ACD5-91B3-41A2-AAC8-FD8AD9B6BB8F}"/>
    <cellStyle name="Millares 4 4 7 4" xfId="50512" xr:uid="{F3A5AB1E-DF31-4B87-8080-C64F0EEE08B5}"/>
    <cellStyle name="Millares 4 4 8" xfId="23274" xr:uid="{841A7154-B655-483B-923C-1F0994A94D23}"/>
    <cellStyle name="Millares 4 4 8 2" xfId="53044" xr:uid="{F2FB9E10-ED53-4160-AB84-24BB27F3E190}"/>
    <cellStyle name="Millares 4 4 9" xfId="23275" xr:uid="{395EA02C-0656-4F4D-B789-7BD37DCF7D5D}"/>
    <cellStyle name="Millares 4 4 9 2" xfId="52320" xr:uid="{F82CB4BB-1C98-4819-9776-0C548BC557AA}"/>
    <cellStyle name="Millares 4 4_Hoja1" xfId="23276" xr:uid="{7471A705-52B4-4DAA-B795-5A8026EA796F}"/>
    <cellStyle name="Millares 4 40" xfId="23277" xr:uid="{F4A07AA7-51A5-4D8A-B572-EE0E47AF0458}"/>
    <cellStyle name="Millares 4 41" xfId="23278" xr:uid="{C408EBA7-910B-4CA5-965B-0BBA22FD219B}"/>
    <cellStyle name="Millares 4 42" xfId="23279" xr:uid="{DCE878B1-9BBC-45FB-8195-1331F1F9CCA4}"/>
    <cellStyle name="Millares 4 43" xfId="23280" xr:uid="{A7AE3E68-A48C-4601-8299-5310E1F68474}"/>
    <cellStyle name="Millares 4 44" xfId="23281" xr:uid="{3EA8FD96-3BE7-487E-A429-09402E5AA01F}"/>
    <cellStyle name="Millares 4 45" xfId="23282" xr:uid="{72C77461-5231-4564-B5A5-CB8E342A242C}"/>
    <cellStyle name="Millares 4 46" xfId="23283" xr:uid="{64B6DBDE-5E05-401C-80E1-00D767ED96A0}"/>
    <cellStyle name="Millares 4 47" xfId="23284" xr:uid="{921F0CD9-CE64-460E-A518-0C719B625ADD}"/>
    <cellStyle name="Millares 4 48" xfId="23285" xr:uid="{D404630F-87DB-4542-ADB8-0AA5172E2972}"/>
    <cellStyle name="Millares 4 49" xfId="23286" xr:uid="{4E749F89-E400-4756-968C-3272E07E720F}"/>
    <cellStyle name="Millares 4 5" xfId="23287" xr:uid="{24111A7E-62C5-4BA4-84BD-F74F5201681C}"/>
    <cellStyle name="Millares 4 5 10" xfId="23288" xr:uid="{8281B1CD-2922-401A-9632-B543919E555F}"/>
    <cellStyle name="Millares 4 5 11" xfId="23289" xr:uid="{3D3F5A85-61CF-46F0-94B5-4322AFB0E6CC}"/>
    <cellStyle name="Millares 4 5 12" xfId="23290" xr:uid="{166FD160-CEBC-44EC-9CD8-CDF04344CCC3}"/>
    <cellStyle name="Millares 4 5 13" xfId="23291" xr:uid="{1E99B101-F068-45C4-B98C-F737A915396B}"/>
    <cellStyle name="Millares 4 5 14" xfId="23292" xr:uid="{09E02D8A-7E44-4F7F-904A-9FBD4095606B}"/>
    <cellStyle name="Millares 4 5 15" xfId="23293" xr:uid="{74DA881C-77A0-4C55-95FA-8F99B05A066F}"/>
    <cellStyle name="Millares 4 5 16" xfId="23294" xr:uid="{08FDAA0C-CF33-41A3-9CEB-6594F901D83B}"/>
    <cellStyle name="Millares 4 5 17" xfId="49786" xr:uid="{E0205ED1-0BB7-4753-A2C9-EF64C9BD0873}"/>
    <cellStyle name="Millares 4 5 2" xfId="23295" xr:uid="{259A5FFE-80A5-4174-949E-45308575AAF1}"/>
    <cellStyle name="Millares 4 5 2 2" xfId="23296" xr:uid="{2A44B2CA-1287-43F8-9F09-AA3D45735CC3}"/>
    <cellStyle name="Millares 4 5 2 2 2" xfId="53055" xr:uid="{BC3B4855-95AB-4743-9EB3-418B4CFF8A5D}"/>
    <cellStyle name="Millares 4 5 2 2 3" xfId="52331" xr:uid="{9ACA19F0-5ACF-455F-BE4E-1B5A7B8F78C1}"/>
    <cellStyle name="Millares 4 5 2 2 4" xfId="49788" xr:uid="{BB78ABEC-49A3-4663-8D5E-71E48935C06C}"/>
    <cellStyle name="Millares 4 5 2 3" xfId="42848" xr:uid="{571C847C-722E-4DF0-89B9-74D9C781E66D}"/>
    <cellStyle name="Millares 4 5 2 3 2" xfId="53297" xr:uid="{C7E18BE9-9402-48FD-B9F9-7810277D86B5}"/>
    <cellStyle name="Millares 4 5 2 3 3" xfId="52577" xr:uid="{C40C9699-9E03-4C10-99DC-DD3A070DEA1B}"/>
    <cellStyle name="Millares 4 5 2 4" xfId="53054" xr:uid="{C6EB2909-C58C-4A6A-AF11-FC76064892C6}"/>
    <cellStyle name="Millares 4 5 2 5" xfId="52330" xr:uid="{72526461-0E98-495D-9E3B-C2DD160F5489}"/>
    <cellStyle name="Millares 4 5 2 6" xfId="49787" xr:uid="{5733205F-3A41-4863-BE27-A3C863D1B1A4}"/>
    <cellStyle name="Millares 4 5 2_Hoja1" xfId="23297" xr:uid="{C9F06FE6-40BB-4B61-9630-3C8383B5C012}"/>
    <cellStyle name="Millares 4 5 3" xfId="23298" xr:uid="{6B57F54B-663D-4B69-8B70-BD6C3696FD4F}"/>
    <cellStyle name="Millares 4 5 3 2" xfId="53053" xr:uid="{C6768B86-F231-4C45-90F5-A697ACF475F3}"/>
    <cellStyle name="Millares 4 5 4" xfId="23299" xr:uid="{98C7C766-2283-4341-A320-022E30611384}"/>
    <cellStyle name="Millares 4 5 4 2" xfId="52329" xr:uid="{0364E540-5C2B-422C-B4BF-8A52EAA4B865}"/>
    <cellStyle name="Millares 4 5 5" xfId="23300" xr:uid="{45092B41-5482-47B5-A295-60D504272991}"/>
    <cellStyle name="Millares 4 5 6" xfId="23301" xr:uid="{3750398A-A7A1-4081-B452-09CBCB1464D1}"/>
    <cellStyle name="Millares 4 5 7" xfId="23302" xr:uid="{6A1794A1-EC66-49F5-9AA7-94E5419EF384}"/>
    <cellStyle name="Millares 4 5 8" xfId="23303" xr:uid="{8C425361-966A-4CD0-93D4-B78EA1BFA917}"/>
    <cellStyle name="Millares 4 5 9" xfId="23304" xr:uid="{713C2010-CDFF-4E94-96EB-030B94A06410}"/>
    <cellStyle name="Millares 4 5_Hoja1" xfId="23305" xr:uid="{3380E00E-F074-46CE-BEFE-905ED069EBEF}"/>
    <cellStyle name="Millares 4 50" xfId="23306" xr:uid="{CAD82CDF-2F45-48D6-AA90-11D4FC88FD81}"/>
    <cellStyle name="Millares 4 51" xfId="23307" xr:uid="{F55E2A69-628C-4C1C-A898-57F996D91D00}"/>
    <cellStyle name="Millares 4 52" xfId="23308" xr:uid="{7E524C62-6126-450D-AF12-CBEC52CD43F5}"/>
    <cellStyle name="Millares 4 53" xfId="23309" xr:uid="{79A01E9C-9FE6-4B34-AD8D-01B8A2357BFA}"/>
    <cellStyle name="Millares 4 54" xfId="23310" xr:uid="{D902B8CB-5698-4D1D-9D42-34F9FA48EA45}"/>
    <cellStyle name="Millares 4 55" xfId="23311" xr:uid="{ED3438B8-D69D-43E0-891B-3D9CE49CAC3D}"/>
    <cellStyle name="Millares 4 56" xfId="23312" xr:uid="{E956E85F-164E-4D15-8CB5-8539AC332256}"/>
    <cellStyle name="Millares 4 57" xfId="23313" xr:uid="{92F2DA17-8748-4B56-89C1-B3351905F708}"/>
    <cellStyle name="Millares 4 58" xfId="48253" xr:uid="{BF1F39A4-BA4B-476D-90D9-A4B5D43F27DE}"/>
    <cellStyle name="Millares 4 59" xfId="48248" xr:uid="{C99B43D7-AE0D-4BAC-9F44-0FDBD3359BB8}"/>
    <cellStyle name="Millares 4 6" xfId="23314" xr:uid="{6B317B66-E0BA-428E-AF3A-DCCEB0C3F15A}"/>
    <cellStyle name="Millares 4 6 10" xfId="23315" xr:uid="{200D7AA0-DB0A-458E-8041-EF727EB7DBF6}"/>
    <cellStyle name="Millares 4 6 11" xfId="23316" xr:uid="{FD281D4C-8679-436F-AD1D-F681E55C4693}"/>
    <cellStyle name="Millares 4 6 12" xfId="23317" xr:uid="{B425824D-2EB3-4D57-840B-2D2ADBE37247}"/>
    <cellStyle name="Millares 4 6 13" xfId="23318" xr:uid="{D48A697B-FE0D-42A0-A51E-2A5B180D8460}"/>
    <cellStyle name="Millares 4 6 14" xfId="23319" xr:uid="{EF98BACC-C47B-4D0C-BE2E-17AC9C2EEFB4}"/>
    <cellStyle name="Millares 4 6 15" xfId="23320" xr:uid="{96D4059E-FBF3-49E2-80DA-15D77D4BC416}"/>
    <cellStyle name="Millares 4 6 16" xfId="49789" xr:uid="{792DE95D-5756-4AC9-ADF4-73CD205182E4}"/>
    <cellStyle name="Millares 4 6 2" xfId="23321" xr:uid="{84678084-0CF1-4656-8D5A-8D922C5DB2C9}"/>
    <cellStyle name="Millares 4 6 2 2" xfId="23322" xr:uid="{6734D38C-FF62-4247-AF10-B50FF4C5001C}"/>
    <cellStyle name="Millares 4 6 2 2 2" xfId="53057" xr:uid="{9E336EFA-492A-4A6B-A764-020C3FD822FC}"/>
    <cellStyle name="Millares 4 6 2 2 3" xfId="52333" xr:uid="{A49CEC1B-E49E-459F-BE4D-42EB0D2A89A0}"/>
    <cellStyle name="Millares 4 6 2 2 4" xfId="49791" xr:uid="{744A8AAC-FEC0-4704-A361-6E0302C8A627}"/>
    <cellStyle name="Millares 4 6 2 3" xfId="42849" xr:uid="{DCDE7EEE-3E44-4C0E-8AA2-663D9BC097D2}"/>
    <cellStyle name="Millares 4 6 2 3 2" xfId="53298" xr:uid="{1771E346-FFBE-46BD-A7C5-D479DDE73AE0}"/>
    <cellStyle name="Millares 4 6 2 3 3" xfId="52578" xr:uid="{10391C43-E7DA-4E6A-A468-865BD4237434}"/>
    <cellStyle name="Millares 4 6 2 4" xfId="53056" xr:uid="{F635AE8C-5BB0-48B6-B8C3-196A26060324}"/>
    <cellStyle name="Millares 4 6 2 5" xfId="52332" xr:uid="{CB9D4362-438D-4212-8CF2-1D3479E966E9}"/>
    <cellStyle name="Millares 4 6 2 6" xfId="49790" xr:uid="{5EE278B2-5664-4AA8-B169-9748CCAFE68D}"/>
    <cellStyle name="Millares 4 6 2_Hoja1" xfId="23323" xr:uid="{691D13C4-E14F-450B-9546-32D1082328C7}"/>
    <cellStyle name="Millares 4 6 3" xfId="23324" xr:uid="{0CEA9541-C2B7-49F6-87D7-4DFE59879EC9}"/>
    <cellStyle name="Millares 4 6 4" xfId="23325" xr:uid="{BB6EF1B0-10B6-4705-831E-BFF4FDA42DD6}"/>
    <cellStyle name="Millares 4 6 5" xfId="23326" xr:uid="{AAEBA9CE-1D9F-42FA-8147-809BC2812B6B}"/>
    <cellStyle name="Millares 4 6 6" xfId="23327" xr:uid="{6B756BE4-2E0D-4015-8AF9-7AE33E242C6C}"/>
    <cellStyle name="Millares 4 6 7" xfId="23328" xr:uid="{3E5F08E3-8FAE-440B-96B1-C717A4B8715A}"/>
    <cellStyle name="Millares 4 6 8" xfId="23329" xr:uid="{BA694653-686C-4A5A-9E7C-BF9A15CE9443}"/>
    <cellStyle name="Millares 4 6 9" xfId="23330" xr:uid="{61B59E2C-5A16-4070-9426-FF2021C4262B}"/>
    <cellStyle name="Millares 4 6_Hoja1" xfId="23331" xr:uid="{6EA7D8FD-22E9-4C66-876D-49D4CEC6E089}"/>
    <cellStyle name="Millares 4 60" xfId="48271" xr:uid="{DB98DDEC-0267-41C7-BA15-F22CCA345FB1}"/>
    <cellStyle name="Millares 4 61" xfId="48306" xr:uid="{618D70A1-2314-442C-AB26-7E25EB336C31}"/>
    <cellStyle name="Millares 4 62" xfId="48334" xr:uid="{F8A52B89-81CF-4AC1-A9A5-D9106D6E61C8}"/>
    <cellStyle name="Millares 4 63" xfId="48362" xr:uid="{CCA5302E-48A3-41F6-A87F-96A759B48F1C}"/>
    <cellStyle name="Millares 4 64" xfId="48389" xr:uid="{061CCBE1-FD77-4C1A-B053-9A26C1C9B290}"/>
    <cellStyle name="Millares 4 65" xfId="48432" xr:uid="{A47534A6-FA8F-46EA-99EA-78C444C19873}"/>
    <cellStyle name="Millares 4 66" xfId="48459" xr:uid="{0DEDFCA6-B66A-4DE4-8470-E5971E0563E4}"/>
    <cellStyle name="Millares 4 67" xfId="48486" xr:uid="{4FE33B5C-B20D-49C0-9E64-5181C4091706}"/>
    <cellStyle name="Millares 4 68" xfId="48513" xr:uid="{CB608577-6F34-4C5C-A7EF-40C1D723955D}"/>
    <cellStyle name="Millares 4 69" xfId="48540" xr:uid="{6839AF44-E317-4029-878F-F2362DDA2B0F}"/>
    <cellStyle name="Millares 4 7" xfId="23332" xr:uid="{3F21A8C2-E690-4692-85BE-1E32684D89AF}"/>
    <cellStyle name="Millares 4 7 10" xfId="23333" xr:uid="{B3DE517B-C199-4136-9C24-458AD12DD87D}"/>
    <cellStyle name="Millares 4 7 11" xfId="23334" xr:uid="{A24AAA7E-4D65-473C-960C-DBC36102E674}"/>
    <cellStyle name="Millares 4 7 12" xfId="23335" xr:uid="{F8B4B755-08C2-456B-8192-13AEF010619E}"/>
    <cellStyle name="Millares 4 7 13" xfId="23336" xr:uid="{89A7BBE1-1C54-450E-8C3F-BA8C1DAD3C2F}"/>
    <cellStyle name="Millares 4 7 14" xfId="23337" xr:uid="{22A8F67D-3B22-4B66-B450-378791D02952}"/>
    <cellStyle name="Millares 4 7 15" xfId="23338" xr:uid="{5B4B3728-2F96-47D2-A0AE-D90437412AD8}"/>
    <cellStyle name="Millares 4 7 2" xfId="23339" xr:uid="{30058A98-8F32-4374-8B45-301DB605489E}"/>
    <cellStyle name="Millares 4 7 2 2" xfId="23340" xr:uid="{DDA7919A-6F3E-46CF-9145-3F7F9B1E9F96}"/>
    <cellStyle name="Millares 4 7 2 3" xfId="53323" xr:uid="{2EEF0161-D237-41F6-9C91-CDE3DE4633C8}"/>
    <cellStyle name="Millares 4 7 2_Hoja1" xfId="23341" xr:uid="{085DB20E-21A8-4189-A1BA-00E2275AA919}"/>
    <cellStyle name="Millares 4 7 3" xfId="23342" xr:uid="{2E99B7C3-BA82-43BB-BA4B-5ECA94F4A7C6}"/>
    <cellStyle name="Millares 4 7 3 2" xfId="52603" xr:uid="{C5CC0058-82E1-4BA1-822E-8573EA3F576D}"/>
    <cellStyle name="Millares 4 7 4" xfId="23343" xr:uid="{45EB3C12-402D-4D2F-837E-65AEF8C14F54}"/>
    <cellStyle name="Millares 4 7 5" xfId="23344" xr:uid="{0BA008D5-72C0-40BF-B082-3E89B604FB3B}"/>
    <cellStyle name="Millares 4 7 6" xfId="23345" xr:uid="{84C1ACF4-1ABF-49A9-AA81-CCEA92FF26EB}"/>
    <cellStyle name="Millares 4 7 7" xfId="23346" xr:uid="{7BD578B1-56D8-4539-A5EE-F787DB9EBD5C}"/>
    <cellStyle name="Millares 4 7 8" xfId="23347" xr:uid="{75C74E3A-41D1-4A19-A813-C99D83B4F3D3}"/>
    <cellStyle name="Millares 4 7 9" xfId="23348" xr:uid="{6F5EFA7D-5EBE-43E7-BCA8-C5794B2DAC2C}"/>
    <cellStyle name="Millares 4 7_Hoja1" xfId="23349" xr:uid="{052455F8-117C-4734-9756-DCA3F40677BB}"/>
    <cellStyle name="Millares 4 70" xfId="48567" xr:uid="{71794804-6F56-4528-80BB-C21BCCA2AAC9}"/>
    <cellStyle name="Millares 4 71" xfId="48919" xr:uid="{97E3666B-4371-4F7E-BB8F-2A99B6DA7A19}"/>
    <cellStyle name="Millares 4 72" xfId="49046" xr:uid="{2F33BA2E-0F23-40B9-93F0-F612EB5B7033}"/>
    <cellStyle name="Millares 4 73" xfId="1680" xr:uid="{3CBFAF23-9439-496F-8F4B-C9CF96140C56}"/>
    <cellStyle name="Millares 4 74" xfId="53463" xr:uid="{6CE230D3-49AD-45DC-A3A7-950441B35044}"/>
    <cellStyle name="Millares 4 75" xfId="53410" xr:uid="{10E73919-AE49-448A-B65C-F3882856C998}"/>
    <cellStyle name="Millares 4 8" xfId="23350" xr:uid="{8A520E02-203B-4937-95E1-BDB4FDBF336D}"/>
    <cellStyle name="Millares 4 8 10" xfId="23351" xr:uid="{B296A6D4-FA91-4088-B043-8BD3A2E7174C}"/>
    <cellStyle name="Millares 4 8 11" xfId="23352" xr:uid="{107A8773-F4C6-4147-9E53-1209A44BAFB4}"/>
    <cellStyle name="Millares 4 8 12" xfId="23353" xr:uid="{CDE86A4A-12E7-4679-A1D9-7881CFD5AA24}"/>
    <cellStyle name="Millares 4 8 13" xfId="23354" xr:uid="{4986AD0F-98F2-495F-B1EA-E4438987A3C6}"/>
    <cellStyle name="Millares 4 8 14" xfId="23355" xr:uid="{57B3FDC1-06A0-4B5B-B441-B5FC6D798321}"/>
    <cellStyle name="Millares 4 8 15" xfId="23356" xr:uid="{04AE4220-DE71-4484-B9CC-24C8C120EBE5}"/>
    <cellStyle name="Millares 4 8 16" xfId="53026" xr:uid="{3D426F67-B579-448F-BB31-80C73E22908F}"/>
    <cellStyle name="Millares 4 8 2" xfId="23357" xr:uid="{89FE66B2-9177-4353-8D48-4F706CCA50C3}"/>
    <cellStyle name="Millares 4 8 2 2" xfId="23358" xr:uid="{E0F576D2-0D33-4329-8551-8CCA935B91A8}"/>
    <cellStyle name="Millares 4 8 2_Hoja1" xfId="23359" xr:uid="{8E927B96-A4CB-47E6-9064-14D533E9888B}"/>
    <cellStyle name="Millares 4 8 3" xfId="23360" xr:uid="{C27CE981-D67B-4836-8C20-0D0FA4D08DFA}"/>
    <cellStyle name="Millares 4 8 4" xfId="23361" xr:uid="{1E11C86F-A8D8-4183-8C61-6656CCEB2B0D}"/>
    <cellStyle name="Millares 4 8 5" xfId="23362" xr:uid="{9C33B1F8-FDF3-42F6-B692-66960A2A08FF}"/>
    <cellStyle name="Millares 4 8 6" xfId="23363" xr:uid="{9CCD7E42-54EB-4A70-BF62-813E082FD4C2}"/>
    <cellStyle name="Millares 4 8 7" xfId="23364" xr:uid="{960681AE-0633-49CF-9ACF-579F350CAF2C}"/>
    <cellStyle name="Millares 4 8 8" xfId="23365" xr:uid="{FBF190F6-CCE4-4071-8390-9BE6318CF374}"/>
    <cellStyle name="Millares 4 8 9" xfId="23366" xr:uid="{6FF762BD-1C1E-4775-BAAC-0DEBEB2A4754}"/>
    <cellStyle name="Millares 4 8_Hoja1" xfId="23367" xr:uid="{48354FEC-7E17-40BF-9CF6-BE07FF3E1909}"/>
    <cellStyle name="Millares 4 9" xfId="23368" xr:uid="{E8BD9C6F-DBEE-46F5-93DB-CCF709E4A6F7}"/>
    <cellStyle name="Millares 4 9 10" xfId="23369" xr:uid="{7E5FF65E-9EAD-4031-86CA-3090F45BB3EE}"/>
    <cellStyle name="Millares 4 9 11" xfId="23370" xr:uid="{8E0B7B07-C2D7-4940-A404-7A87B502B595}"/>
    <cellStyle name="Millares 4 9 12" xfId="23371" xr:uid="{E59C03B9-C989-4337-A4DD-893905E1F2A7}"/>
    <cellStyle name="Millares 4 9 13" xfId="23372" xr:uid="{3492CC59-37F7-4EC4-A72D-95E37D7F8899}"/>
    <cellStyle name="Millares 4 9 14" xfId="23373" xr:uid="{D8650E8A-0DAB-4367-BE1B-9B940B0D0569}"/>
    <cellStyle name="Millares 4 9 15" xfId="23374" xr:uid="{2AC1ED2E-F52D-482B-B3D5-4C8D58A563F6}"/>
    <cellStyle name="Millares 4 9 16" xfId="52302" xr:uid="{98E964E2-019D-40D3-AD89-FA461936C65A}"/>
    <cellStyle name="Millares 4 9 2" xfId="23375" xr:uid="{E0756D82-47DA-47DD-8711-536A318BB8DE}"/>
    <cellStyle name="Millares 4 9 2 2" xfId="23376" xr:uid="{81CF6B8A-B734-41D3-8FA7-87A48A5883FB}"/>
    <cellStyle name="Millares 4 9 2_Hoja1" xfId="23377" xr:uid="{6E1AD4B3-E379-48F9-A1F6-5974E46BA0A1}"/>
    <cellStyle name="Millares 4 9 3" xfId="23378" xr:uid="{914114B3-9898-4A9E-85B4-391ACE9A10FC}"/>
    <cellStyle name="Millares 4 9 4" xfId="23379" xr:uid="{C78AC85D-906E-4B47-8434-23C2C1B2B6B9}"/>
    <cellStyle name="Millares 4 9 5" xfId="23380" xr:uid="{7555FDB5-A8BF-4B30-816C-0ADEF1D5972A}"/>
    <cellStyle name="Millares 4 9 6" xfId="23381" xr:uid="{5940D2F7-0C6D-4502-8328-2CA45EAF8C71}"/>
    <cellStyle name="Millares 4 9 7" xfId="23382" xr:uid="{B3B27FEB-9F38-449A-B2B7-84C9888E3E0A}"/>
    <cellStyle name="Millares 4 9 8" xfId="23383" xr:uid="{7470622C-D680-4641-9F09-8B6F8421ADBC}"/>
    <cellStyle name="Millares 4 9 9" xfId="23384" xr:uid="{38A57B33-4DEB-4666-9E8E-5B6BA07A3777}"/>
    <cellStyle name="Millares 4 9_Hoja1" xfId="23385" xr:uid="{2097EB6E-8F2A-4DF1-8474-5BD21E1A3509}"/>
    <cellStyle name="Millares 4_Cartera" xfId="23386" xr:uid="{AC677FB2-DF67-4DF0-897A-C62285A37811}"/>
    <cellStyle name="Millares 40" xfId="23387" xr:uid="{E4A8CE35-4A77-476A-B3AB-648E0C1C82BD}"/>
    <cellStyle name="Millares 40 2" xfId="23388" xr:uid="{046A1778-8CA5-4D72-9CFE-44E70630F8E7}"/>
    <cellStyle name="Millares 40 3" xfId="49792" xr:uid="{001EBE18-166D-40DA-97B4-B633664A8877}"/>
    <cellStyle name="Millares 40_Margen" xfId="42850" xr:uid="{9BF933A5-49BF-4D20-AA5D-DA153D45C509}"/>
    <cellStyle name="Millares 41" xfId="23389" xr:uid="{66835AC2-FBF0-4230-AC2F-AF09D0C97BE5}"/>
    <cellStyle name="Millares 41 2" xfId="23390" xr:uid="{7203AA67-A34D-45C7-A69C-C4B278FB0410}"/>
    <cellStyle name="Millares 41_Margen" xfId="42851" xr:uid="{18DB5989-5FDC-4789-93AB-76C76DCABC7D}"/>
    <cellStyle name="Millares 42" xfId="23391" xr:uid="{D2ADCAB9-8397-45E0-BFE1-6826D88DCBA7}"/>
    <cellStyle name="Millares 42 2" xfId="23392" xr:uid="{AA5E0933-8EC4-47A4-8986-E88AA152FD91}"/>
    <cellStyle name="Millares 42 3" xfId="23393" xr:uid="{A80FE4A8-299F-42CF-9FB6-D885D488F9AE}"/>
    <cellStyle name="Millares 42 4" xfId="23394" xr:uid="{B600CBE8-B26A-42FE-A632-15C8BC9730F0}"/>
    <cellStyle name="Millares 42_Hoja1" xfId="23395" xr:uid="{3F5F36A4-B763-419B-A1C0-C0D5DEE0F4FD}"/>
    <cellStyle name="Millares 43" xfId="23396" xr:uid="{41654413-7F9A-4807-93C1-73794F44F7DE}"/>
    <cellStyle name="Millares 43 2" xfId="23397" xr:uid="{9FE10A69-D467-4B22-A6D3-255DF899F9C6}"/>
    <cellStyle name="Millares 43_Margen" xfId="42852" xr:uid="{1F2EAEE3-7157-4486-8348-3AE1B0FFCCD2}"/>
    <cellStyle name="Millares 44" xfId="23398" xr:uid="{ED6E11D2-0CDD-4D92-9307-E3DD701CB526}"/>
    <cellStyle name="Millares 44 2" xfId="23399" xr:uid="{443D3838-AE37-4B54-AB3E-9739BBA32BDD}"/>
    <cellStyle name="Millares 44 3" xfId="23400" xr:uid="{030F6C9D-8CC9-4645-AD38-FFD2ADB8C313}"/>
    <cellStyle name="Millares 44 4" xfId="23401" xr:uid="{50306D07-430C-429C-95E4-B1D93A6A5518}"/>
    <cellStyle name="Millares 44_Hoja1" xfId="23402" xr:uid="{70C6F6BB-A308-478D-8D87-9054B8CA7E78}"/>
    <cellStyle name="Millares 45" xfId="23403" xr:uid="{6FDCF6BA-A230-4277-A19C-219A2C676B34}"/>
    <cellStyle name="Millares 45 2" xfId="23404" xr:uid="{183F2205-858F-481F-83A2-61891A6C6633}"/>
    <cellStyle name="Millares 45 2 2" xfId="23405" xr:uid="{C58A2CBA-10DB-40C9-B5A5-5A5473BC84B7}"/>
    <cellStyle name="Millares 45 2_Margen" xfId="42853" xr:uid="{0F88E520-3D3C-4C23-A7E8-544A26D9009B}"/>
    <cellStyle name="Millares 45 3" xfId="23406" xr:uid="{11CEDB9A-D0CC-4BDA-8629-1EA599547B46}"/>
    <cellStyle name="Millares 45 3 2" xfId="23407" xr:uid="{5BF80C29-E1DA-4983-9448-300A9182ACB3}"/>
    <cellStyle name="Millares 45 3 2 2" xfId="23408" xr:uid="{9CCE16CF-B972-40C8-BAA2-9446B47FBB25}"/>
    <cellStyle name="Millares 45 3 2_Margen" xfId="42854" xr:uid="{AEA82974-0560-4426-BCB2-947E50B1C625}"/>
    <cellStyle name="Millares 45 3 3" xfId="23409" xr:uid="{E6912487-A6D1-4D02-BE93-979F7B6BEE60}"/>
    <cellStyle name="Millares 45 3 3 2" xfId="23410" xr:uid="{A5352B2F-157E-4ECF-B393-20A3EFF4C0F1}"/>
    <cellStyle name="Millares 45 3 3 2 2" xfId="23411" xr:uid="{B2B6AE8F-C946-44AD-A1BF-38C561942C94}"/>
    <cellStyle name="Millares 45 3 3 2_Margen" xfId="42855" xr:uid="{4630E0A6-8971-4845-AFC5-468A8FC8343A}"/>
    <cellStyle name="Millares 45 3 3 3" xfId="23412" xr:uid="{24B610ED-B70A-4BA7-B9BA-A677F659B285}"/>
    <cellStyle name="Millares 45 3 3 3 2" xfId="23413" xr:uid="{3AAA73A5-871C-482A-BF44-2C43D6298764}"/>
    <cellStyle name="Millares 45 3 3 3 2 2" xfId="23414" xr:uid="{8CB12E42-5D36-4BE5-88CD-8A50B0935E36}"/>
    <cellStyle name="Millares 45 3 3 3 2 2 2" xfId="23415" xr:uid="{C3FC2065-7935-4E5C-B5B3-0A1B9B9F73FA}"/>
    <cellStyle name="Millares 45 3 3 3 2 2_Margen" xfId="42856" xr:uid="{4B6406CC-10F9-4CAC-A87C-E2C0E7CDCB85}"/>
    <cellStyle name="Millares 45 3 3 3 2 3" xfId="23416" xr:uid="{249764C4-E476-4625-9D15-3E273E19AB39}"/>
    <cellStyle name="Millares 45 3 3 3 2 3 2" xfId="23417" xr:uid="{F4999D7C-AEE3-4A2E-B544-7F1CBA2CEECA}"/>
    <cellStyle name="Millares 45 3 3 3 2 3_Margen" xfId="42857" xr:uid="{44CA739A-16F0-4AF5-A1FB-8A4E1F3AB2AA}"/>
    <cellStyle name="Millares 45 3 3 3 2 4" xfId="23418" xr:uid="{7D3CCF3F-BE7B-4056-B5CC-3B8F60CB6DC9}"/>
    <cellStyle name="Millares 45 3 3 3 2_Margen" xfId="42858" xr:uid="{5CB8D6D4-D5F0-489F-9820-C9BD0D789044}"/>
    <cellStyle name="Millares 45 3 3 3 3" xfId="23419" xr:uid="{7E32FF43-FF2B-43DA-9A57-B91D1247ED2C}"/>
    <cellStyle name="Millares 45 3 3 3_Margen" xfId="42859" xr:uid="{9D473FC5-9C18-42A7-A6D0-B10744FA8A4E}"/>
    <cellStyle name="Millares 45 3 3 4" xfId="23420" xr:uid="{68FF1F74-EDE6-41FE-82FD-ABEAD92956AC}"/>
    <cellStyle name="Millares 45 3 3_Margen" xfId="42860" xr:uid="{F8D7AA58-E07E-4222-A07D-4CFE115787ED}"/>
    <cellStyle name="Millares 45 3 4" xfId="23421" xr:uid="{45B54A68-B828-410E-A7E1-4E643199B158}"/>
    <cellStyle name="Millares 45 3_Margen" xfId="42861" xr:uid="{2DA3AF97-81C2-40BD-AA3D-72C28D1631C7}"/>
    <cellStyle name="Millares 45 4" xfId="23422" xr:uid="{0649DD56-DE56-426F-A305-CAD9A1001474}"/>
    <cellStyle name="Millares 45 5" xfId="49793" xr:uid="{06546200-BF9A-4D32-A6EE-083B286C3055}"/>
    <cellStyle name="Millares 45 6" xfId="49771" xr:uid="{2D1BD3F7-8B01-4630-BF0C-2A3E11167C1F}"/>
    <cellStyle name="Millares 45_Margen" xfId="42862" xr:uid="{159A5DA4-6B1E-43FC-BBE7-DBEFE79C301D}"/>
    <cellStyle name="Millares 46" xfId="23423" xr:uid="{5AE3B4F6-0EAD-4440-88E8-5BE052086F9A}"/>
    <cellStyle name="Millares 46 2" xfId="23424" xr:uid="{49A9374F-5B10-4748-9B30-D8BA5E74DC14}"/>
    <cellStyle name="Millares 46 3" xfId="23425" xr:uid="{688B893D-5F85-4C8A-A383-93686FD58274}"/>
    <cellStyle name="Millares 46 4" xfId="23426" xr:uid="{5835660C-0F6B-48EC-8044-D7DB1C7415C3}"/>
    <cellStyle name="Millares 46 5" xfId="49794" xr:uid="{31C63EA4-631B-4B29-A75C-490F0A8F5873}"/>
    <cellStyle name="Millares 46_Hoja1" xfId="23427" xr:uid="{9CBBBFB9-7199-4BF0-B6FD-E1C641AB884E}"/>
    <cellStyle name="Millares 47" xfId="23428" xr:uid="{992265B5-EFC7-4281-AAC1-0F1A573B1340}"/>
    <cellStyle name="Millares 47 2" xfId="23429" xr:uid="{D7D9FC88-096A-4682-AD19-31D66E45AB78}"/>
    <cellStyle name="Millares 47 2 2" xfId="23430" xr:uid="{AE506EFA-188F-43F4-9335-592E196B2DFF}"/>
    <cellStyle name="Millares 47 2 3" xfId="23431" xr:uid="{A4C3BEE3-CAFF-4F89-8C76-635D4A74E7EB}"/>
    <cellStyle name="Millares 47 2_Margen" xfId="42863" xr:uid="{F83289FB-AF33-4381-8D50-2EAA4C6FF9AE}"/>
    <cellStyle name="Millares 47 3" xfId="23432" xr:uid="{A8FD683C-D30C-49DA-867A-BC8BD948E5E1}"/>
    <cellStyle name="Millares 47 4" xfId="49795" xr:uid="{E4669AD6-2C94-4C75-8B80-D8C53E7A09D2}"/>
    <cellStyle name="Millares 47 5" xfId="49770" xr:uid="{015A15F0-D695-4E40-A61F-42F9D2E1E581}"/>
    <cellStyle name="Millares 47_Margen" xfId="42864" xr:uid="{1FE78640-9D85-4157-8762-AF30E8CFE842}"/>
    <cellStyle name="Millares 48" xfId="23433" xr:uid="{E71A8749-993C-42F3-9584-1ED271969A60}"/>
    <cellStyle name="Millares 48 2" xfId="23434" xr:uid="{9246CDCF-CFEF-499F-A49A-DF28B12F5DEE}"/>
    <cellStyle name="Millares 48 3" xfId="23435" xr:uid="{3841EFF0-0CFF-4B27-B4E2-09FA85EC90AA}"/>
    <cellStyle name="Millares 48 4" xfId="23436" xr:uid="{774F6709-B24C-46C1-99A9-EC2B93F3578A}"/>
    <cellStyle name="Millares 48 5" xfId="49796" xr:uid="{FCEE2369-6AF3-4034-AA52-EBE36D97259D}"/>
    <cellStyle name="Millares 48_Hoja1" xfId="23437" xr:uid="{533DFDBD-4571-4B23-8D97-F62D15E1E50E}"/>
    <cellStyle name="Millares 49" xfId="1683" xr:uid="{32F0FC3D-D893-46CE-BFC1-39E5265558FF}"/>
    <cellStyle name="Millares 49 2" xfId="23438" xr:uid="{14E8FD14-71CD-4FA6-9E1A-9535BFB98DE3}"/>
    <cellStyle name="Millares 49 2 2" xfId="53320" xr:uid="{C73732C7-67DC-4105-B719-B850FB6B615E}"/>
    <cellStyle name="Millares 49 2 3" xfId="52600" xr:uid="{C52D94FA-D7E6-4013-86DC-67F1C7D6531B}"/>
    <cellStyle name="Millares 49 2 4" xfId="51683" xr:uid="{11F80DD3-9F0E-410F-9148-2A51AF2D3299}"/>
    <cellStyle name="Millares 49 3" xfId="49797" xr:uid="{99AAF474-D807-4B88-A6A5-D5E354F1E353}"/>
    <cellStyle name="Millares 49_Margen" xfId="42865" xr:uid="{3F1C6452-DE63-4C87-B51D-A5E720A25ACC}"/>
    <cellStyle name="Millares 5" xfId="1684" xr:uid="{3D7A6CE5-030D-4B87-BF5A-D555E7BFA126}"/>
    <cellStyle name="Millares 5 10" xfId="1685" xr:uid="{1BAC165E-D811-4F8B-B215-41603A83CEF2}"/>
    <cellStyle name="Millares 5 10 10" xfId="23439" xr:uid="{C9A15CE5-A1C5-4278-B3B0-F4E4280F29DE}"/>
    <cellStyle name="Millares 5 10 11" xfId="23440" xr:uid="{FABD2ED5-C22E-4931-8A5E-D4CB7510D33B}"/>
    <cellStyle name="Millares 5 10 12" xfId="23441" xr:uid="{CBC29041-385C-451B-A61B-AEB7DD237AB7}"/>
    <cellStyle name="Millares 5 10 13" xfId="48921" xr:uid="{5387609C-273F-4428-A8A6-3E7F6BB1B6A2}"/>
    <cellStyle name="Millares 5 10 2" xfId="23442" xr:uid="{CDE916C3-18B5-49B0-B3EA-C9EEEC0BFB2E}"/>
    <cellStyle name="Millares 5 10 2 2" xfId="23443" xr:uid="{911B25BB-E794-412C-8A4E-5779EAFBD631}"/>
    <cellStyle name="Millares 5 10 2_Hoja1" xfId="23444" xr:uid="{B7EA4F86-8A6A-4946-8B18-8199AEBB03EC}"/>
    <cellStyle name="Millares 5 10 3" xfId="23445" xr:uid="{C3D2FE34-10F4-43BE-8AC3-E46515F16FA7}"/>
    <cellStyle name="Millares 5 10 4" xfId="23446" xr:uid="{76616CB3-BBCB-475E-A590-D4F6532E4E29}"/>
    <cellStyle name="Millares 5 10 5" xfId="23447" xr:uid="{E2234610-F8C0-405E-A90A-8979EFB6DB88}"/>
    <cellStyle name="Millares 5 10 6" xfId="23448" xr:uid="{FCCE5BFD-01F2-48A9-984C-6719A218C774}"/>
    <cellStyle name="Millares 5 10 7" xfId="23449" xr:uid="{AC46AB7D-6893-4FF7-8E2C-DCB49F617CA6}"/>
    <cellStyle name="Millares 5 10 8" xfId="23450" xr:uid="{2EB628CC-3B24-45B3-9649-CC1FDA209D54}"/>
    <cellStyle name="Millares 5 10 9" xfId="23451" xr:uid="{A3883F01-C416-413D-944F-794FDC95E1F9}"/>
    <cellStyle name="Millares 5 10_Hoja1" xfId="23452" xr:uid="{9308A43E-F479-455F-ABD3-BAF296E4F2FE}"/>
    <cellStyle name="Millares 5 11" xfId="1686" xr:uid="{59219177-2DE2-418C-84C3-D2025B3E0A47}"/>
    <cellStyle name="Millares 5 11 10" xfId="23453" xr:uid="{E483D3E0-EA31-4BA3-9888-50FC2D0CD062}"/>
    <cellStyle name="Millares 5 11 11" xfId="23454" xr:uid="{BD105AA7-BA07-43B0-A48F-C2D75098E326}"/>
    <cellStyle name="Millares 5 11 12" xfId="23455" xr:uid="{7770898A-735B-4F0A-83C7-23388B0FB4AC}"/>
    <cellStyle name="Millares 5 11 2" xfId="23456" xr:uid="{FDFD46DE-8C82-4BFB-9405-F793634B7F94}"/>
    <cellStyle name="Millares 5 11 2 2" xfId="23457" xr:uid="{93CA0AD4-0A3B-47CB-870B-28EFBA07D395}"/>
    <cellStyle name="Millares 5 11 2_Hoja1" xfId="23458" xr:uid="{2B6DBA9E-1704-4FF9-8474-626D72A6F0DA}"/>
    <cellStyle name="Millares 5 11 3" xfId="23459" xr:uid="{5628432B-6C84-4F56-B351-BE8DFE1D2375}"/>
    <cellStyle name="Millares 5 11 4" xfId="23460" xr:uid="{B71817DC-EE1C-494B-8182-1CFAA791377D}"/>
    <cellStyle name="Millares 5 11 5" xfId="23461" xr:uid="{84AAFE21-4072-4FD1-A68D-57806BE4112A}"/>
    <cellStyle name="Millares 5 11 6" xfId="23462" xr:uid="{138842E8-7DF7-4041-BCD2-1E1BFED32B51}"/>
    <cellStyle name="Millares 5 11 7" xfId="23463" xr:uid="{D5629BE2-D46B-4EC6-AABE-03DCE4E4F36F}"/>
    <cellStyle name="Millares 5 11 8" xfId="23464" xr:uid="{84369DFF-5677-474B-8924-4D6037EACF80}"/>
    <cellStyle name="Millares 5 11 9" xfId="23465" xr:uid="{31D55C77-D135-477F-9034-DBA0A8712827}"/>
    <cellStyle name="Millares 5 11_Hoja1" xfId="23466" xr:uid="{869242DC-3DF2-43B5-A79A-19D60F9D7919}"/>
    <cellStyle name="Millares 5 12" xfId="1687" xr:uid="{4FFE4ADD-8272-466A-9261-5A21258389D7}"/>
    <cellStyle name="Millares 5 12 10" xfId="23467" xr:uid="{53A61597-B693-492C-829B-3685B248E770}"/>
    <cellStyle name="Millares 5 12 11" xfId="23468" xr:uid="{25DB553F-1A24-47A5-8941-DC15D7DC556A}"/>
    <cellStyle name="Millares 5 12 12" xfId="23469" xr:uid="{AE09BBA2-D703-4E75-88B8-E24C56C5F5D6}"/>
    <cellStyle name="Millares 5 12 2" xfId="23470" xr:uid="{5402207E-5A2D-417C-9D51-9891F53C5E01}"/>
    <cellStyle name="Millares 5 12 2 2" xfId="23471" xr:uid="{35D8B022-893F-4DEC-BB81-147E67CF8BB6}"/>
    <cellStyle name="Millares 5 12 2_Hoja1" xfId="23472" xr:uid="{81717527-55A2-4A63-B030-C9F0162190B9}"/>
    <cellStyle name="Millares 5 12 3" xfId="23473" xr:uid="{0FB1A33E-E3BF-40C3-B23D-E010FC698780}"/>
    <cellStyle name="Millares 5 12 4" xfId="23474" xr:uid="{D92FA5B6-5BEC-49CD-B3E3-E64EFD59C910}"/>
    <cellStyle name="Millares 5 12 5" xfId="23475" xr:uid="{A699C84C-805C-48E0-B923-4645AE9F70A2}"/>
    <cellStyle name="Millares 5 12 6" xfId="23476" xr:uid="{B62766E7-72D0-4592-B5FD-E36D4BCFF88B}"/>
    <cellStyle name="Millares 5 12 7" xfId="23477" xr:uid="{904CF989-9795-4FA6-8E68-487D7BF275A0}"/>
    <cellStyle name="Millares 5 12 8" xfId="23478" xr:uid="{09980758-9305-4918-A254-E38EC26CAF91}"/>
    <cellStyle name="Millares 5 12 9" xfId="23479" xr:uid="{A10143B2-D992-4825-9E85-BCF30D1829F8}"/>
    <cellStyle name="Millares 5 12_Hoja1" xfId="23480" xr:uid="{950595B4-3A5E-4EFA-8AAF-8E659A0D03CA}"/>
    <cellStyle name="Millares 5 13" xfId="1688" xr:uid="{61BA0013-0803-4C57-9D58-206989EE5B26}"/>
    <cellStyle name="Millares 5 13 10" xfId="23481" xr:uid="{27794D02-48F9-408F-BF22-52C0D3B7108C}"/>
    <cellStyle name="Millares 5 13 11" xfId="23482" xr:uid="{E4348A03-099C-466A-92C8-3556CD6514EA}"/>
    <cellStyle name="Millares 5 13 12" xfId="23483" xr:uid="{979690C6-4C22-40D5-BD41-6C06481E63CB}"/>
    <cellStyle name="Millares 5 13 2" xfId="23484" xr:uid="{3FD3597F-BF51-4BCC-8D27-44C024AFC348}"/>
    <cellStyle name="Millares 5 13 2 2" xfId="23485" xr:uid="{11A25AB4-B01D-431E-BB32-5FADD605755B}"/>
    <cellStyle name="Millares 5 13 2_Hoja1" xfId="23486" xr:uid="{29F1DDB4-B2D8-4253-A6B0-9C5508384CB1}"/>
    <cellStyle name="Millares 5 13 3" xfId="23487" xr:uid="{B86506F5-F4EB-49DF-9D89-3124BC1962F7}"/>
    <cellStyle name="Millares 5 13 4" xfId="23488" xr:uid="{D3CF3743-AADE-4A06-80C0-CDC4163B1CE5}"/>
    <cellStyle name="Millares 5 13 5" xfId="23489" xr:uid="{006D9A8E-0874-4CEE-87F1-2C335D1A08EB}"/>
    <cellStyle name="Millares 5 13 6" xfId="23490" xr:uid="{2AB4357C-A7F4-47A7-AB76-3BB81BFB9ABB}"/>
    <cellStyle name="Millares 5 13 7" xfId="23491" xr:uid="{264FBA82-F06D-421E-8712-4C655EEB6D3C}"/>
    <cellStyle name="Millares 5 13 8" xfId="23492" xr:uid="{67752702-D739-4644-BBE6-02647B83210A}"/>
    <cellStyle name="Millares 5 13 9" xfId="23493" xr:uid="{A2F1CBE8-39F6-4145-B618-3D1602646965}"/>
    <cellStyle name="Millares 5 13_Hoja1" xfId="23494" xr:uid="{329FB14A-A581-423E-85AD-4D3852D5D339}"/>
    <cellStyle name="Millares 5 14" xfId="1689" xr:uid="{B24FF0EA-8809-4102-A04F-032DFD604BDA}"/>
    <cellStyle name="Millares 5 15" xfId="1690" xr:uid="{0CE78680-7018-42C1-AF9A-A3444119B661}"/>
    <cellStyle name="Millares 5 16" xfId="1691" xr:uid="{02D94E56-0D5C-40A7-91DB-E72AF38A6351}"/>
    <cellStyle name="Millares 5 16 2" xfId="23495" xr:uid="{ECD117C0-16B2-4A79-8D33-7975F6308905}"/>
    <cellStyle name="Millares 5 16 3" xfId="23496" xr:uid="{3044FA1F-B049-4A3C-88A6-6090C49F2849}"/>
    <cellStyle name="Millares 5 16 4" xfId="23497" xr:uid="{88119357-B92C-40EC-92E8-FC6BAF46910E}"/>
    <cellStyle name="Millares 5 16_Hoja1" xfId="23498" xr:uid="{87D41C99-7325-4FDF-BAA8-9B5772A06C72}"/>
    <cellStyle name="Millares 5 17" xfId="1692" xr:uid="{1353F495-CAE6-42A9-829F-093E95A8BCAE}"/>
    <cellStyle name="Millares 5 18" xfId="1693" xr:uid="{90B261AD-2888-42B0-AB04-E11F92F6A294}"/>
    <cellStyle name="Millares 5 19" xfId="1694" xr:uid="{A0F15F20-2636-4A19-9C4E-BDFE06D7E45F}"/>
    <cellStyle name="Millares 5 19 2" xfId="23499" xr:uid="{14EF0887-462C-4BD5-B76D-CC0DC8943C27}"/>
    <cellStyle name="Millares 5 19_Hoja1" xfId="23500" xr:uid="{B2F597D1-A096-4EE5-94F9-26188D2EF7DC}"/>
    <cellStyle name="Millares 5 2" xfId="1695" xr:uid="{E3A6F232-906D-4F3A-8104-AAF7C9BE37CC}"/>
    <cellStyle name="Millares 5 2 10" xfId="23501" xr:uid="{89BB529B-AF75-49B3-9D16-496D47F2217F}"/>
    <cellStyle name="Millares 5 2 11" xfId="23502" xr:uid="{F22A2AAE-7544-4F05-A79C-4FC88751A1FB}"/>
    <cellStyle name="Millares 5 2 12" xfId="23503" xr:uid="{7FCA1B97-B5FF-42EB-9EBF-59639F2062F7}"/>
    <cellStyle name="Millares 5 2 13" xfId="23504" xr:uid="{F931C58C-31BF-4BCF-BB0E-0AA4A335DAD1}"/>
    <cellStyle name="Millares 5 2 14" xfId="23505" xr:uid="{C499D7D3-522E-4513-82C3-17EEA6B93CEB}"/>
    <cellStyle name="Millares 5 2 15" xfId="23506" xr:uid="{9B9BA7ED-EB82-4DBA-91C6-43D72040EAF8}"/>
    <cellStyle name="Millares 5 2 16" xfId="23507" xr:uid="{2632D656-068E-45BE-9238-9C84D4D3AD6C}"/>
    <cellStyle name="Millares 5 2 17" xfId="23508" xr:uid="{E1D40A30-3D1C-4F5D-9026-060B3814435B}"/>
    <cellStyle name="Millares 5 2 18" xfId="23509" xr:uid="{CCB7E9B8-A365-4039-B91D-92E0F5D0CD94}"/>
    <cellStyle name="Millares 5 2 19" xfId="23510" xr:uid="{298FCCD2-8B8B-40E5-989B-B8A44D60A98A}"/>
    <cellStyle name="Millares 5 2 2" xfId="23511" xr:uid="{84567BE8-147E-4081-A23E-21CAA8833F55}"/>
    <cellStyle name="Millares 5 2 2 2" xfId="23512" xr:uid="{67A6F5AD-23D8-458E-923B-890E54483D3B}"/>
    <cellStyle name="Millares 5 2 2 2 2" xfId="52613" xr:uid="{E5AA8870-0947-4CD2-8C0A-C266FF834DBA}"/>
    <cellStyle name="Millares 5 2 2 3" xfId="23513" xr:uid="{6853FF64-F1AF-44FB-A8CB-31D7B6AD9A32}"/>
    <cellStyle name="Millares 5 2 2 3 2" xfId="51887" xr:uid="{F148C180-151D-43EB-B8A2-CDA68D3938B5}"/>
    <cellStyle name="Millares 5 2 2 4" xfId="23514" xr:uid="{4EF2ADB1-600A-4506-927F-E0AC31855FD7}"/>
    <cellStyle name="Millares 5 2 2 5" xfId="49622" xr:uid="{ED83F331-58F5-48D7-B9B4-8B0EA6AA0AFA}"/>
    <cellStyle name="Millares 5 2 2_Hoja1" xfId="23515" xr:uid="{AB02B07C-A2A7-4950-A460-A8DE38B2C793}"/>
    <cellStyle name="Millares 5 2 20" xfId="23516" xr:uid="{AE8A12C8-41C8-4803-92A8-52B300D667E8}"/>
    <cellStyle name="Millares 5 2 21" xfId="48922" xr:uid="{6D9E3D5D-DA6F-45A6-A11F-5485AF30A48F}"/>
    <cellStyle name="Millares 5 2 22" xfId="49044" xr:uid="{E917588F-993B-46FB-8C32-53F24F1BD74F}"/>
    <cellStyle name="Millares 5 2 23" xfId="49798" xr:uid="{4838763D-80F8-4B7F-9367-35E876FE7A19}"/>
    <cellStyle name="Millares 5 2 24" xfId="49769" xr:uid="{00FAE528-F29A-4DAA-B853-62BB42041E7A}"/>
    <cellStyle name="Millares 5 2 3" xfId="23517" xr:uid="{C1676989-F9C7-4ADE-9DA6-3E933D55D8B6}"/>
    <cellStyle name="Millares 5 2 4" xfId="23518" xr:uid="{2DAF9CCA-7626-42ED-B36E-A8C76C55A1B5}"/>
    <cellStyle name="Millares 5 2 5" xfId="23519" xr:uid="{6F47CFA8-DFCA-490A-AB08-FA50F13FF551}"/>
    <cellStyle name="Millares 5 2 6" xfId="23520" xr:uid="{72A406C9-E7BB-4D4E-81CB-FB54F47A7EFD}"/>
    <cellStyle name="Millares 5 2 6 2" xfId="23521" xr:uid="{0C4FC9EA-CA3D-4226-B399-80AAD75123C6}"/>
    <cellStyle name="Millares 5 2 6_Hoja1" xfId="23522" xr:uid="{E3C4BC36-7F18-450E-9016-EC4135F95FE6}"/>
    <cellStyle name="Millares 5 2 7" xfId="23523" xr:uid="{FAA2A306-69C1-442A-8999-60524EF8D818}"/>
    <cellStyle name="Millares 5 2 8" xfId="23524" xr:uid="{1603B2A4-DAAC-4006-88DD-4E20C583B81C}"/>
    <cellStyle name="Millares 5 2 9" xfId="23525" xr:uid="{EF3815DB-3775-414E-86EA-F141A6DBC0B1}"/>
    <cellStyle name="Millares 5 2_Hoja1" xfId="23526" xr:uid="{8B2235A7-1B80-49A3-BF32-338BC0743A65}"/>
    <cellStyle name="Millares 5 20" xfId="1696" xr:uid="{B889FA53-0B87-437A-827D-5D30380CC21C}"/>
    <cellStyle name="Millares 5 21" xfId="1697" xr:uid="{FEEEC65C-C022-4018-B859-40DB10BA04C1}"/>
    <cellStyle name="Millares 5 22" xfId="1698" xr:uid="{D5BA7D7F-8C93-4BE4-8B82-FBAA560F9E39}"/>
    <cellStyle name="Millares 5 23" xfId="1699" xr:uid="{5C44E618-2822-4D1C-8EE5-BD4AC5639073}"/>
    <cellStyle name="Millares 5 24" xfId="1700" xr:uid="{41D70F20-6462-4B27-AF30-4270C4EE4589}"/>
    <cellStyle name="Millares 5 25" xfId="1701" xr:uid="{7862BAA0-2B1A-4009-8EF8-02399F5D9C9B}"/>
    <cellStyle name="Millares 5 26" xfId="1702" xr:uid="{50DB3A1E-061D-4389-B331-B0E9001BA1EE}"/>
    <cellStyle name="Millares 5 27" xfId="1703" xr:uid="{D505750F-247E-435E-819D-42F9B2C43B2D}"/>
    <cellStyle name="Millares 5 27 2" xfId="1704" xr:uid="{3F526DBC-B953-4B4A-9389-4C8A5B8302C5}"/>
    <cellStyle name="Millares 5 28" xfId="23527" xr:uid="{5C58BDB2-9A0D-4577-A961-98DF83285D9D}"/>
    <cellStyle name="Millares 5 29" xfId="23528" xr:uid="{FC896D67-59DD-4B42-B15B-E07A20E398E7}"/>
    <cellStyle name="Millares 5 3" xfId="1705" xr:uid="{862CFA88-BBDF-4212-A28D-0791F693C94D}"/>
    <cellStyle name="Millares 5 3 10" xfId="23529" xr:uid="{A1F63A85-F8B3-4366-BE17-D981982F4F7B}"/>
    <cellStyle name="Millares 5 3 11" xfId="23530" xr:uid="{0A3AEE9E-AB0F-4A28-A4B6-333DE7A7729C}"/>
    <cellStyle name="Millares 5 3 12" xfId="23531" xr:uid="{374683F5-FAEE-4932-BAF2-FFCEEC35151A}"/>
    <cellStyle name="Millares 5 3 13" xfId="23532" xr:uid="{5032FBED-7DC7-4214-9D8E-B9056D665869}"/>
    <cellStyle name="Millares 5 3 14" xfId="23533" xr:uid="{AF2137D7-DCC9-4774-B088-36D3F254EE39}"/>
    <cellStyle name="Millares 5 3 15" xfId="23534" xr:uid="{78E6F22F-223C-47F7-8BB3-99C77A3F50F6}"/>
    <cellStyle name="Millares 5 3 16" xfId="23535" xr:uid="{B119EE8A-30D7-4308-8281-BC24FAF03A67}"/>
    <cellStyle name="Millares 5 3 17" xfId="48923" xr:uid="{566F1811-8144-467B-BB12-D3117CD8AC7E}"/>
    <cellStyle name="Millares 5 3 2" xfId="23536" xr:uid="{8C382F52-AD4F-4E80-9FA9-9B8BD4DFEF00}"/>
    <cellStyle name="Millares 5 3 2 2" xfId="23537" xr:uid="{FC229A34-7E59-4889-AC1A-B1AEB1BF6E25}"/>
    <cellStyle name="Millares 5 3 2 3" xfId="53058" xr:uid="{EEF19F8D-3677-448A-A298-A55C9F99518B}"/>
    <cellStyle name="Millares 5 3 2_Hoja1" xfId="23538" xr:uid="{C9969B90-8619-4BD3-86F5-E16A2FC73733}"/>
    <cellStyle name="Millares 5 3 3" xfId="23539" xr:uid="{0DE73A66-E8FE-4106-B3D8-0643CDEB673F}"/>
    <cellStyle name="Millares 5 3 3 2" xfId="52335" xr:uid="{BEE9EE41-1109-461D-90EB-7D7073D742C0}"/>
    <cellStyle name="Millares 5 3 4" xfId="23540" xr:uid="{9049D904-6EA0-4FBE-80A7-711051752488}"/>
    <cellStyle name="Millares 5 3 5" xfId="23541" xr:uid="{071FA2DA-11B3-4D28-9724-C99C185FA5FE}"/>
    <cellStyle name="Millares 5 3 6" xfId="23542" xr:uid="{DAEC326F-9ACE-4761-B5CE-5BE8D7B6A293}"/>
    <cellStyle name="Millares 5 3 7" xfId="23543" xr:uid="{2D1E168B-B075-4824-AA34-F3907C509BFC}"/>
    <cellStyle name="Millares 5 3 8" xfId="23544" xr:uid="{0E0476F7-7EDB-400F-8505-ACA622579C24}"/>
    <cellStyle name="Millares 5 3 9" xfId="23545" xr:uid="{3B59312C-A291-4B5C-87B9-07141E46A40B}"/>
    <cellStyle name="Millares 5 3_Hoja1" xfId="23546" xr:uid="{192FCFD0-6F26-411C-BB1E-25FB1E46BFC6}"/>
    <cellStyle name="Millares 5 30" xfId="23547" xr:uid="{6B441DD8-E001-45B6-A8A9-40235E03BEA2}"/>
    <cellStyle name="Millares 5 31" xfId="23548" xr:uid="{60747DA9-71C3-4094-9608-84801EA39A36}"/>
    <cellStyle name="Millares 5 32" xfId="23549" xr:uid="{438AC9B7-8BC9-46E5-9D6F-3E20D682DE2D}"/>
    <cellStyle name="Millares 5 33" xfId="23550" xr:uid="{96163FD6-0398-4F5B-BA47-1BC86DEA3321}"/>
    <cellStyle name="Millares 5 34" xfId="23551" xr:uid="{544A6CB3-E4C1-49B6-A528-361AA12426D1}"/>
    <cellStyle name="Millares 5 35" xfId="23552" xr:uid="{75AF547F-4F5B-4509-87A9-BA8126E68107}"/>
    <cellStyle name="Millares 5 36" xfId="23553" xr:uid="{6EE197BB-4C78-437D-838B-5EFACBEF0C91}"/>
    <cellStyle name="Millares 5 37" xfId="23554" xr:uid="{EA5F4DDF-670C-46A2-99E5-6D60F7670C9D}"/>
    <cellStyle name="Millares 5 38" xfId="23555" xr:uid="{7E911C69-C9A8-4043-88B6-F929B6024548}"/>
    <cellStyle name="Millares 5 39" xfId="23556" xr:uid="{0C06663F-3861-4C3F-9827-8AF90DA4DD5B}"/>
    <cellStyle name="Millares 5 4" xfId="1706" xr:uid="{4CD4FB69-AFA0-4F4E-A533-5BC8963D162F}"/>
    <cellStyle name="Millares 5 4 10" xfId="23557" xr:uid="{8A4F05A2-D345-4014-A891-423C1BE1356C}"/>
    <cellStyle name="Millares 5 4 11" xfId="23558" xr:uid="{9D7D1250-6D1A-49C6-9D5A-21F0847D549F}"/>
    <cellStyle name="Millares 5 4 12" xfId="23559" xr:uid="{0769AD7A-C96A-4E49-97BD-9A2E996E61FE}"/>
    <cellStyle name="Millares 5 4 13" xfId="23560" xr:uid="{5981D84B-F001-46BA-861E-95CD1EF28DE9}"/>
    <cellStyle name="Millares 5 4 14" xfId="23561" xr:uid="{481F37F9-E2D4-4623-A362-9CE81AD2893F}"/>
    <cellStyle name="Millares 5 4 15" xfId="23562" xr:uid="{0D404928-3D05-46DD-B3F8-5D77A49FB4CE}"/>
    <cellStyle name="Millares 5 4 16" xfId="48924" xr:uid="{EB874C7E-9731-448B-8FC4-CE5E8534F841}"/>
    <cellStyle name="Millares 5 4 17" xfId="49799" xr:uid="{6C81E42F-03CA-4477-A8F4-5F59D73361E8}"/>
    <cellStyle name="Millares 5 4 2" xfId="23563" xr:uid="{29988B19-ECB3-449E-A242-1C41D9AA06BF}"/>
    <cellStyle name="Millares 5 4 2 2" xfId="23564" xr:uid="{F4BFD2A7-1718-490D-BFE3-DA271E7EADE4}"/>
    <cellStyle name="Millares 5 4 2 2 2" xfId="53060" xr:uid="{9DF0F02C-747E-4888-BFA9-0937B89666E3}"/>
    <cellStyle name="Millares 5 4 2 3" xfId="52337" xr:uid="{F1FF0200-EE08-4581-AA79-4B62D73461B6}"/>
    <cellStyle name="Millares 5 4 2 4" xfId="49800" xr:uid="{1B89FBFB-7AE4-4BA7-8E4A-BA0D36432F06}"/>
    <cellStyle name="Millares 5 4 2_Hoja1" xfId="23565" xr:uid="{4774A7DA-5AC8-4095-B0AB-11E802C11220}"/>
    <cellStyle name="Millares 5 4 3" xfId="23566" xr:uid="{59CE449A-B7D0-4D19-B12A-2A585A8B46D0}"/>
    <cellStyle name="Millares 5 4 3 2" xfId="42866" xr:uid="{4D34FCD1-2524-4EF9-B3D2-FE90B9FAEDC5}"/>
    <cellStyle name="Millares 5 4 3 2 2" xfId="53062" xr:uid="{C797BCA7-60F7-4969-9314-A35ADB22BBEA}"/>
    <cellStyle name="Millares 5 4 3 2 3" xfId="52339" xr:uid="{03C71C6F-D392-4F7F-B261-6E8982C7187E}"/>
    <cellStyle name="Millares 5 4 3 3" xfId="53061" xr:uid="{EA10BFA4-FA68-4DA9-A063-262DB2BBD304}"/>
    <cellStyle name="Millares 5 4 3 4" xfId="52338" xr:uid="{5DB232C3-F0FA-4D83-B72C-7845F4E54531}"/>
    <cellStyle name="Millares 5 4 4" xfId="23567" xr:uid="{CC4BACBC-DDCD-4544-A639-8DCBBD89E3EB}"/>
    <cellStyle name="Millares 5 4 4 2" xfId="53063" xr:uid="{FACF453E-016A-4B83-B69F-9213126507EA}"/>
    <cellStyle name="Millares 5 4 4 3" xfId="52340" xr:uid="{745E91E2-94F9-455A-B93D-8ABC427684DC}"/>
    <cellStyle name="Millares 5 4 4 4" xfId="49801" xr:uid="{27759E6B-02B9-44AD-9A63-1EA5BDAA4EEB}"/>
    <cellStyle name="Millares 5 4 5" xfId="23568" xr:uid="{07BF77D1-9D52-4E08-8AA8-12B5BE7B290C}"/>
    <cellStyle name="Millares 5 4 5 2" xfId="53299" xr:uid="{0A6ECAC8-723D-4A4E-99D0-04439CD18EE1}"/>
    <cellStyle name="Millares 5 4 5 3" xfId="52579" xr:uid="{A326BBB6-93B4-44D9-AA63-7938D27F1608}"/>
    <cellStyle name="Millares 5 4 5 4" xfId="50513" xr:uid="{3294198C-9DA4-4F40-A93D-315B3C7973D6}"/>
    <cellStyle name="Millares 5 4 6" xfId="23569" xr:uid="{1988C87F-DA57-4D43-9743-81C06770E9AA}"/>
    <cellStyle name="Millares 5 4 6 2" xfId="53059" xr:uid="{0A03AD8E-2FA1-4D79-818D-922FEE4BDD87}"/>
    <cellStyle name="Millares 5 4 7" xfId="23570" xr:uid="{285831AB-170D-4A23-876D-1FA89A83DE5A}"/>
    <cellStyle name="Millares 5 4 7 2" xfId="52336" xr:uid="{51F6A34C-B239-43C1-AEB2-61C393FEC39D}"/>
    <cellStyle name="Millares 5 4 8" xfId="23571" xr:uid="{E2B94939-5C31-4358-87A4-318FF24296DA}"/>
    <cellStyle name="Millares 5 4 9" xfId="23572" xr:uid="{70E68A99-40FF-49FD-8AE5-6DE9847B3FA5}"/>
    <cellStyle name="Millares 5 4_Hoja1" xfId="23573" xr:uid="{407B2DF4-88F0-4268-A65B-4DA22BCD6A54}"/>
    <cellStyle name="Millares 5 40" xfId="23574" xr:uid="{14256003-0732-4629-9CC9-5BE2C47E45AA}"/>
    <cellStyle name="Millares 5 41" xfId="23575" xr:uid="{B8C00025-4016-4010-8A24-4E254B65E204}"/>
    <cellStyle name="Millares 5 42" xfId="23576" xr:uid="{FD342520-90B3-4B8F-AAC6-79AFE985DE25}"/>
    <cellStyle name="Millares 5 43" xfId="23577" xr:uid="{47B4E185-A3B2-4D84-B259-B3742DF1ED5C}"/>
    <cellStyle name="Millares 5 44" xfId="23578" xr:uid="{60826E5D-8339-48C1-8E84-BCC681964CDA}"/>
    <cellStyle name="Millares 5 45" xfId="23579" xr:uid="{F823B1DC-B063-47A7-B519-366F6D24EDF9}"/>
    <cellStyle name="Millares 5 46" xfId="23580" xr:uid="{FF7902A9-6F00-4EB9-8B35-2216FCE0BD60}"/>
    <cellStyle name="Millares 5 47" xfId="23581" xr:uid="{2F355479-1CC2-4469-8273-19933EF964ED}"/>
    <cellStyle name="Millares 5 48" xfId="23582" xr:uid="{4F1D4D36-D657-4966-B180-DC5E97D207DE}"/>
    <cellStyle name="Millares 5 49" xfId="23583" xr:uid="{7861BCE5-E02D-4F21-9B2F-A9C8FE030CEE}"/>
    <cellStyle name="Millares 5 5" xfId="1707" xr:uid="{2F957DD5-7534-4477-869E-1C45D6548A99}"/>
    <cellStyle name="Millares 5 5 10" xfId="23584" xr:uid="{AC1A4A07-7D89-405E-9BA4-4CFD559DF9E7}"/>
    <cellStyle name="Millares 5 5 11" xfId="23585" xr:uid="{04745AD0-4A7D-45C3-B97A-D45A2DA16170}"/>
    <cellStyle name="Millares 5 5 12" xfId="23586" xr:uid="{01F57F88-F250-44A2-BEF8-353DC5401ABF}"/>
    <cellStyle name="Millares 5 5 13" xfId="23587" xr:uid="{0A2E1F8F-A202-4CA0-9B77-A7F0913C64A3}"/>
    <cellStyle name="Millares 5 5 14" xfId="23588" xr:uid="{55F11C2F-C3A1-4447-8BCD-4FD1C1733780}"/>
    <cellStyle name="Millares 5 5 15" xfId="23589" xr:uid="{7D2CF358-5215-40AE-B8B4-583466B2D2B9}"/>
    <cellStyle name="Millares 5 5 16" xfId="48925" xr:uid="{6F8837D8-1C2E-4949-86DE-2B22D04D7450}"/>
    <cellStyle name="Millares 5 5 17" xfId="51879" xr:uid="{508BA1A8-EF69-4108-A21C-8E332DB058AF}"/>
    <cellStyle name="Millares 5 5 2" xfId="23590" xr:uid="{B6B763A5-628C-4A55-BCB2-F3E9496CF1F3}"/>
    <cellStyle name="Millares 5 5 2 2" xfId="23591" xr:uid="{2D07A75D-1F84-4425-830F-7ABC6A2E1B10}"/>
    <cellStyle name="Millares 5 5 2 3" xfId="53326" xr:uid="{99CC42BB-B24E-4108-96C5-1895A16000A6}"/>
    <cellStyle name="Millares 5 5 2_Hoja1" xfId="23592" xr:uid="{EDF60CAD-5F96-420E-94DD-BA46422667B8}"/>
    <cellStyle name="Millares 5 5 3" xfId="23593" xr:uid="{763EE7E1-C8CB-4C94-B250-3EB881B4A079}"/>
    <cellStyle name="Millares 5 5 3 2" xfId="52606" xr:uid="{495C053F-BF0C-414E-9BD5-7A3873A2132E}"/>
    <cellStyle name="Millares 5 5 4" xfId="23594" xr:uid="{863116AF-9996-4F67-A97B-01B111C438E7}"/>
    <cellStyle name="Millares 5 5 5" xfId="23595" xr:uid="{C4F3D15E-3313-4198-82AF-641EA2479F80}"/>
    <cellStyle name="Millares 5 5 6" xfId="23596" xr:uid="{48628D49-D679-4A65-B135-8CAD3675DED4}"/>
    <cellStyle name="Millares 5 5 7" xfId="23597" xr:uid="{168B3BFC-0B6D-4B7F-A149-25D26977D841}"/>
    <cellStyle name="Millares 5 5 8" xfId="23598" xr:uid="{4A27123E-9469-412A-81EC-3CCC78286639}"/>
    <cellStyle name="Millares 5 5 9" xfId="23599" xr:uid="{35400FC3-F565-409F-B599-AFEFFAEEBE52}"/>
    <cellStyle name="Millares 5 5_Hoja1" xfId="23600" xr:uid="{44B35392-856F-4078-950D-C34C50106E88}"/>
    <cellStyle name="Millares 5 50" xfId="23601" xr:uid="{ECE5C4CF-6AD5-4008-923E-F435AAEFB810}"/>
    <cellStyle name="Millares 5 51" xfId="23602" xr:uid="{037E87F8-BD32-4127-8F77-7A81B625A750}"/>
    <cellStyle name="Millares 5 52" xfId="23603" xr:uid="{BD32C3A4-75AD-4A60-AADE-E8EADD3D5F53}"/>
    <cellStyle name="Millares 5 53" xfId="23604" xr:uid="{C4E17549-2AC7-4CD4-8DCF-B07ACA9FACCE}"/>
    <cellStyle name="Millares 5 54" xfId="23605" xr:uid="{ED8C4D45-DABA-4F5E-A67F-67872AD50701}"/>
    <cellStyle name="Millares 5 55" xfId="23606" xr:uid="{B2787189-55B0-4C89-B289-1E1DFA1BDDB4}"/>
    <cellStyle name="Millares 5 56" xfId="23607" xr:uid="{94985F10-380F-4B8F-8CE7-3712997A880E}"/>
    <cellStyle name="Millares 5 57" xfId="23608" xr:uid="{33F21F41-7856-46DC-B7F5-6582896232D0}"/>
    <cellStyle name="Millares 5 58" xfId="23609" xr:uid="{7563C10D-CC21-483F-86BA-A3853F6EDDDF}"/>
    <cellStyle name="Millares 5 59" xfId="23610" xr:uid="{2C8F107E-B68E-4674-8FBB-BCCD0A80A7D2}"/>
    <cellStyle name="Millares 5 6" xfId="1708" xr:uid="{A5608C0E-E1DD-4A14-A514-797DD4081759}"/>
    <cellStyle name="Millares 5 6 10" xfId="23611" xr:uid="{D6BE0F27-E184-4598-80A0-07B44EFA5269}"/>
    <cellStyle name="Millares 5 6 11" xfId="23612" xr:uid="{6D97D56F-B184-4C5D-904A-09C059EC29AA}"/>
    <cellStyle name="Millares 5 6 12" xfId="23613" xr:uid="{8A9A6712-F4FA-488F-8965-9784406E5696}"/>
    <cellStyle name="Millares 5 6 13" xfId="23614" xr:uid="{A0CBD733-C09E-487B-B12D-CDDA91A847BC}"/>
    <cellStyle name="Millares 5 6 14" xfId="23615" xr:uid="{0DC848A5-DE7A-431A-98AD-3B08F88D2954}"/>
    <cellStyle name="Millares 5 6 15" xfId="23616" xr:uid="{71C05BB4-FEBC-41C8-9BCC-43FFB129371A}"/>
    <cellStyle name="Millares 5 6 16" xfId="48926" xr:uid="{78CB0F46-A924-4F62-B444-0967D3BB7927}"/>
    <cellStyle name="Millares 5 6 2" xfId="23617" xr:uid="{8563FCAD-5375-4F77-9CE0-A0BC39F5F99B}"/>
    <cellStyle name="Millares 5 6 2 2" xfId="23618" xr:uid="{5B299AA3-AC2F-4B3D-800C-CC4C3EA7D32A}"/>
    <cellStyle name="Millares 5 6 2_Hoja1" xfId="23619" xr:uid="{F3813D7F-B2CF-4D70-A795-7A9461CF1193}"/>
    <cellStyle name="Millares 5 6 3" xfId="23620" xr:uid="{290EA03D-934C-428E-9BED-71F2453D84E2}"/>
    <cellStyle name="Millares 5 6 4" xfId="23621" xr:uid="{0CF4B12A-A58B-4FF6-BD9F-B731A4FD6E36}"/>
    <cellStyle name="Millares 5 6 5" xfId="23622" xr:uid="{C0B368A4-98C8-476E-B0C7-58DE03CC5A48}"/>
    <cellStyle name="Millares 5 6 6" xfId="23623" xr:uid="{FAC7DF8C-52AE-40DB-A04D-7997DD6E5657}"/>
    <cellStyle name="Millares 5 6 7" xfId="23624" xr:uid="{A8FEDCCD-DB67-4C59-88A9-843F71DABC9A}"/>
    <cellStyle name="Millares 5 6 8" xfId="23625" xr:uid="{B08F88E9-54F1-44EF-9ADD-50AC01318239}"/>
    <cellStyle name="Millares 5 6 9" xfId="23626" xr:uid="{5BA224F2-0776-4057-B133-2D705FB14021}"/>
    <cellStyle name="Millares 5 6_Hoja1" xfId="23627" xr:uid="{9E7D360F-4DE3-44E2-8900-BBBE720CF713}"/>
    <cellStyle name="Millares 5 60" xfId="23628" xr:uid="{36BC2158-3777-40BC-93F4-24D7C8DF19FF}"/>
    <cellStyle name="Millares 5 61" xfId="23629" xr:uid="{C1ABCEC2-4638-40D1-8195-77F2166D3EE6}"/>
    <cellStyle name="Millares 5 62" xfId="48255" xr:uid="{8D80BB6F-682E-43C0-9B9D-819B156D54E1}"/>
    <cellStyle name="Millares 5 63" xfId="48284" xr:uid="{26669821-6C3E-4177-A9DF-E98156C2E471}"/>
    <cellStyle name="Millares 5 64" xfId="48312" xr:uid="{F17D96DF-E0F8-4603-81B7-B5429BE64EC7}"/>
    <cellStyle name="Millares 5 65" xfId="48340" xr:uid="{0D2948BC-3618-4218-8AC9-AEA598615B6B}"/>
    <cellStyle name="Millares 5 66" xfId="48368" xr:uid="{0B9F457B-B0CF-486C-AABE-B69178D5E9EC}"/>
    <cellStyle name="Millares 5 67" xfId="48395" xr:uid="{B2CCA23D-F2E5-413A-A5C6-44CD61906D74}"/>
    <cellStyle name="Millares 5 68" xfId="48420" xr:uid="{19EC5958-CF4D-4BE1-9494-9DCAEC02D372}"/>
    <cellStyle name="Millares 5 69" xfId="48447" xr:uid="{46DEABE5-5C6E-4F64-BDA3-341CD613C3F8}"/>
    <cellStyle name="Millares 5 7" xfId="1709" xr:uid="{187D8274-0154-471B-B987-4A7EFBE9DEEB}"/>
    <cellStyle name="Millares 5 7 10" xfId="23630" xr:uid="{40447C56-91ED-4914-BBE7-1B946EB29601}"/>
    <cellStyle name="Millares 5 7 11" xfId="23631" xr:uid="{C15F74B8-8DA5-493E-AC22-5D98E3F61407}"/>
    <cellStyle name="Millares 5 7 12" xfId="23632" xr:uid="{D56AC072-61D8-4278-96CE-7F6D3E9C5EBB}"/>
    <cellStyle name="Millares 5 7 13" xfId="23633" xr:uid="{C44E1B66-37C0-425C-BDF6-E9CFF394F504}"/>
    <cellStyle name="Millares 5 7 14" xfId="23634" xr:uid="{59BD22EA-7292-4913-A89C-3433E0E56886}"/>
    <cellStyle name="Millares 5 7 15" xfId="23635" xr:uid="{C0CC405B-A457-4A31-AB0A-4EAA83F5AD0B}"/>
    <cellStyle name="Millares 5 7 16" xfId="48927" xr:uid="{F6CD0053-F3EB-41AA-899C-AED78B6CB6C5}"/>
    <cellStyle name="Millares 5 7 17" xfId="52334" xr:uid="{AC375F0E-9CA6-4356-9E50-6B4B8DB897F8}"/>
    <cellStyle name="Millares 5 7 2" xfId="23636" xr:uid="{72E1698A-3CF4-4C6B-B07D-18D6C13FF333}"/>
    <cellStyle name="Millares 5 7 2 2" xfId="23637" xr:uid="{F7C3B012-60F4-44CF-A403-E49695339CAD}"/>
    <cellStyle name="Millares 5 7 2_Hoja1" xfId="23638" xr:uid="{A9C41D6E-8C52-4843-8A28-ECD1176C76BD}"/>
    <cellStyle name="Millares 5 7 3" xfId="23639" xr:uid="{7A29A20F-D52D-4BD1-82EE-0B24F5CD6665}"/>
    <cellStyle name="Millares 5 7 4" xfId="23640" xr:uid="{B19F3DB8-493B-478A-B27A-5B9A561601E9}"/>
    <cellStyle name="Millares 5 7 5" xfId="23641" xr:uid="{C6C1A8B2-03FE-4C04-99B7-F93FF0F9873C}"/>
    <cellStyle name="Millares 5 7 6" xfId="23642" xr:uid="{97824B70-EBED-455E-A8DD-CA80A0B0C181}"/>
    <cellStyle name="Millares 5 7 7" xfId="23643" xr:uid="{8F1B82EA-2A7D-4025-A20C-29DD07F1CC8C}"/>
    <cellStyle name="Millares 5 7 8" xfId="23644" xr:uid="{FEA6B267-CE2A-424F-833D-3F4CDE9E7722}"/>
    <cellStyle name="Millares 5 7 9" xfId="23645" xr:uid="{F45A07D1-8B3E-4654-8A78-D6CD4EC2160A}"/>
    <cellStyle name="Millares 5 7_Hoja1" xfId="23646" xr:uid="{C4D9498A-A045-4749-905B-245450A523AA}"/>
    <cellStyle name="Millares 5 70" xfId="48474" xr:uid="{3B15FDB3-F7B5-4E69-BC68-661769E9B60B}"/>
    <cellStyle name="Millares 5 71" xfId="48501" xr:uid="{EFFB50E4-C607-4DEA-A98A-7DB76777D30C}"/>
    <cellStyle name="Millares 5 72" xfId="48528" xr:uid="{00543F2C-1933-4CE2-BAE9-7ED7021DB10E}"/>
    <cellStyle name="Millares 5 73" xfId="48555" xr:uid="{A59D7C8E-0B26-4CD8-A898-578F69C21B2C}"/>
    <cellStyle name="Millares 5 74" xfId="48580" xr:uid="{DEF977B9-7AED-4320-A352-44079CA82F46}"/>
    <cellStyle name="Millares 5 75" xfId="48920" xr:uid="{00E8543E-1C46-48C7-A90F-085E1E3568F2}"/>
    <cellStyle name="Millares 5 76" xfId="49045" xr:uid="{7771CB05-EC6E-4874-84E8-2C14CC5C1995}"/>
    <cellStyle name="Millares 5 77" xfId="53464" xr:uid="{83FCCAF6-3B92-465D-B916-27C19D5AA3E2}"/>
    <cellStyle name="Millares 5 78" xfId="53441" xr:uid="{9E39D751-D6F9-493D-A6AA-112A5FC70D94}"/>
    <cellStyle name="Millares 5 8" xfId="1710" xr:uid="{1E3EE91D-D49F-4AD4-9AE4-3E2840E7F026}"/>
    <cellStyle name="Millares 5 8 10" xfId="23647" xr:uid="{DB0E72AB-6079-49C4-96B0-2183541F61D0}"/>
    <cellStyle name="Millares 5 8 11" xfId="23648" xr:uid="{3B69FAF2-824B-4900-B5CF-9CB5C29AD196}"/>
    <cellStyle name="Millares 5 8 12" xfId="23649" xr:uid="{8815BBEA-700D-4582-B84B-B6CC786CD47D}"/>
    <cellStyle name="Millares 5 8 13" xfId="23650" xr:uid="{BD38615C-213C-4155-849C-EDF937275AE4}"/>
    <cellStyle name="Millares 5 8 14" xfId="23651" xr:uid="{93831812-3013-48AF-8EA2-E62C8EDDAB34}"/>
    <cellStyle name="Millares 5 8 15" xfId="23652" xr:uid="{E72B7B8C-7DED-4CB4-AAA1-9E5A77F768DC}"/>
    <cellStyle name="Millares 5 8 16" xfId="48928" xr:uid="{21CA7357-EEBF-4EDF-8214-7D4A03A1CAF6}"/>
    <cellStyle name="Millares 5 8 2" xfId="23653" xr:uid="{99A87A3A-3490-46AE-B81E-D400E41584C5}"/>
    <cellStyle name="Millares 5 8 2 2" xfId="23654" xr:uid="{432AC80D-D49A-48AC-A8F5-20B044A6ECCC}"/>
    <cellStyle name="Millares 5 8 2_Hoja1" xfId="23655" xr:uid="{A3408CFA-F913-42EA-86F1-28FCB143BEB8}"/>
    <cellStyle name="Millares 5 8 3" xfId="23656" xr:uid="{994A5293-93C7-414E-9D20-1CDDB66031C8}"/>
    <cellStyle name="Millares 5 8 4" xfId="23657" xr:uid="{49CB36AA-F8BE-49ED-B3BF-4668F873A500}"/>
    <cellStyle name="Millares 5 8 5" xfId="23658" xr:uid="{CF206BC8-0393-4C8F-AC9E-6CE77C7F2C9F}"/>
    <cellStyle name="Millares 5 8 6" xfId="23659" xr:uid="{4F035B87-9A2D-498B-BCBC-756BAF6FC723}"/>
    <cellStyle name="Millares 5 8 7" xfId="23660" xr:uid="{8774EF1C-C919-4744-818A-B6B17FF221BF}"/>
    <cellStyle name="Millares 5 8 8" xfId="23661" xr:uid="{25CF2B44-0F69-4835-B69F-F56CB8777EDF}"/>
    <cellStyle name="Millares 5 8 9" xfId="23662" xr:uid="{BD6B6D8B-77B2-4878-AE4F-0EC497DAF53A}"/>
    <cellStyle name="Millares 5 8_Hoja1" xfId="23663" xr:uid="{FBAC9FDE-A83A-46FE-993F-EB96CFF9C749}"/>
    <cellStyle name="Millares 5 9" xfId="1711" xr:uid="{128F7106-D29F-485F-A813-5C0EDDA559E3}"/>
    <cellStyle name="Millares 5 9 10" xfId="23664" xr:uid="{0F93682E-69CD-4122-B6C5-B12FEBAFB1A0}"/>
    <cellStyle name="Millares 5 9 11" xfId="23665" xr:uid="{57595316-184D-4E52-B0E1-B4811E771F23}"/>
    <cellStyle name="Millares 5 9 12" xfId="23666" xr:uid="{B1B16502-00DB-47F7-AC5E-5F2EBA3E3BB6}"/>
    <cellStyle name="Millares 5 9 13" xfId="48929" xr:uid="{F199F357-E609-4521-9030-4DCBA87E5196}"/>
    <cellStyle name="Millares 5 9 2" xfId="23667" xr:uid="{096F5E31-6BE4-4249-9660-B24F2F6D7D20}"/>
    <cellStyle name="Millares 5 9 2 2" xfId="23668" xr:uid="{2F5C86DA-1822-4C29-A38C-ABE41B64CC1D}"/>
    <cellStyle name="Millares 5 9 2_Hoja1" xfId="23669" xr:uid="{010D18EB-2710-4FC2-A69F-A2EC6C4E789C}"/>
    <cellStyle name="Millares 5 9 3" xfId="23670" xr:uid="{DA8339CC-F039-4FB6-A45A-B29FC0A14936}"/>
    <cellStyle name="Millares 5 9 4" xfId="23671" xr:uid="{1EB3C598-03AD-471C-BD4E-262567CFD15A}"/>
    <cellStyle name="Millares 5 9 5" xfId="23672" xr:uid="{B45B650A-BD63-4496-BB65-1D2FFC78F27D}"/>
    <cellStyle name="Millares 5 9 6" xfId="23673" xr:uid="{95D09D50-0E7A-4355-8BCC-A02105E23A3E}"/>
    <cellStyle name="Millares 5 9 7" xfId="23674" xr:uid="{D7FF2035-0CBC-49BC-B0E4-B3B1F1B024B8}"/>
    <cellStyle name="Millares 5 9 8" xfId="23675" xr:uid="{5E49593D-341B-467E-850E-BCC0E30651B8}"/>
    <cellStyle name="Millares 5 9 9" xfId="23676" xr:uid="{B33F4B04-E6AC-4CD6-85FC-F45332EFFDCE}"/>
    <cellStyle name="Millares 5 9_Hoja1" xfId="23677" xr:uid="{9F54EA47-BF70-4998-9D85-44B0E0F8856B}"/>
    <cellStyle name="Millares 5_Hoja1" xfId="23678" xr:uid="{E01D9D70-F9A2-4061-B190-34524F277C7A}"/>
    <cellStyle name="Millares 50" xfId="1712" xr:uid="{24656365-DA11-4EFE-ACF5-0CBD1BFDBF26}"/>
    <cellStyle name="Millares 50 2" xfId="23679" xr:uid="{3A5AD067-BE67-4C6F-B322-1D2E659FA83C}"/>
    <cellStyle name="Millares 50 2 2" xfId="53319" xr:uid="{FD0CFF12-2AFD-47C5-80F6-323DB2B98D75}"/>
    <cellStyle name="Millares 50 2 3" xfId="52599" xr:uid="{018A8A0B-689A-4227-865A-4E2450FC97F9}"/>
    <cellStyle name="Millares 50 2 4" xfId="51682" xr:uid="{419A7CD3-FF8F-48FC-B048-A5F6A493F019}"/>
    <cellStyle name="Millares 50 3" xfId="23680" xr:uid="{FC98BAD6-6FDB-49E8-A1D9-21C8EA33C1EA}"/>
    <cellStyle name="Millares 50 4" xfId="23681" xr:uid="{A11B6569-9B07-45EF-A304-DE63B1A98843}"/>
    <cellStyle name="Millares 50 5" xfId="49802" xr:uid="{EC9840B7-A5F7-4E7C-A7E2-ADF06B269480}"/>
    <cellStyle name="Millares 50_Hoja1" xfId="23682" xr:uid="{3CD13665-D6E5-4009-802F-900FFB2F930A}"/>
    <cellStyle name="Millares 51" xfId="1713" xr:uid="{D611C1F8-2754-40D9-9615-334CF1C99911}"/>
    <cellStyle name="Millares 51 2" xfId="23683" xr:uid="{0C6CD685-FA4C-4F09-BFFE-64BDF96140BB}"/>
    <cellStyle name="Millares 51 2 2" xfId="53318" xr:uid="{152D5742-7513-4D22-B13A-488A8CD85169}"/>
    <cellStyle name="Millares 51 2 3" xfId="52598" xr:uid="{3DA0C11E-151C-4567-B177-7473A2F7BEC6}"/>
    <cellStyle name="Millares 51 2 4" xfId="51681" xr:uid="{0D1D7BBB-C33A-4986-9B00-E43F67F23A3D}"/>
    <cellStyle name="Millares 51 3" xfId="49803" xr:uid="{FF4B14B1-729A-4529-BD70-6A7C94E6E9A6}"/>
    <cellStyle name="Millares 51_Margen" xfId="42867" xr:uid="{F6C327CD-EE55-4F7A-A702-555113AD89B2}"/>
    <cellStyle name="Millares 52" xfId="1714" xr:uid="{7BA81BF1-FDCC-4590-808F-E39E3FA373D7}"/>
    <cellStyle name="Millares 52 2" xfId="23684" xr:uid="{2DBDE759-C2A3-429E-86DD-F4341518F3D1}"/>
    <cellStyle name="Millares 52_Margen" xfId="42868" xr:uid="{ECB4E01F-7635-49B4-9FDE-925B69A264C6}"/>
    <cellStyle name="Millares 53" xfId="1715" xr:uid="{8A781734-80E6-4BFA-A929-FA333E0AE79D}"/>
    <cellStyle name="Millares 54" xfId="1716" xr:uid="{D0942137-ABD9-401A-B1EE-F37D76A58DF4}"/>
    <cellStyle name="Millares 54 2" xfId="23685" xr:uid="{EB37059F-EA13-409A-A827-9CA7E447887B}"/>
    <cellStyle name="Millares 54 3" xfId="23686" xr:uid="{FE754DB2-0765-40FC-ACF2-97C5D25F37CA}"/>
    <cellStyle name="Millares 54 4" xfId="23687" xr:uid="{890CAAEF-CFC8-400C-8F35-AD32349A845C}"/>
    <cellStyle name="Millares 54_Hoja1" xfId="23688" xr:uid="{24BF6B86-7EDF-48BF-A64F-24519322F92D}"/>
    <cellStyle name="Millares 55" xfId="23689" xr:uid="{50E1F6CD-FC8C-432A-B4E4-EE19D4AED99A}"/>
    <cellStyle name="Millares 55 2" xfId="23690" xr:uid="{F0CF7E69-2A29-4C80-A1A7-F1BFDA2A8818}"/>
    <cellStyle name="Millares 55 3" xfId="49804" xr:uid="{2EB88E92-1615-4D31-9CDA-C2BBE53B8578}"/>
    <cellStyle name="Millares 55_Margen" xfId="42869" xr:uid="{6051726E-7DB9-4E2E-AEB4-1C2017842113}"/>
    <cellStyle name="Millares 56" xfId="23691" xr:uid="{08F65693-0D13-4D99-8039-F5F899BA8CB2}"/>
    <cellStyle name="Millares 56 2" xfId="23692" xr:uid="{9BC30085-BEDD-4A22-B476-3B7DBCF02531}"/>
    <cellStyle name="Millares 56 2 2" xfId="53065" xr:uid="{EF7A5D3A-1EB4-4EA4-85B4-902BF7E10578}"/>
    <cellStyle name="Millares 56 2 3" xfId="52342" xr:uid="{54F3AC2C-6F56-48E8-87A5-E35DB517AE7B}"/>
    <cellStyle name="Millares 56 2 4" xfId="49806" xr:uid="{9112F624-60BF-4606-8E2B-CABDC90536D3}"/>
    <cellStyle name="Millares 56 3" xfId="23693" xr:uid="{CB6E7E4C-A38F-41FA-B915-13EDF82B4944}"/>
    <cellStyle name="Millares 56 3 2" xfId="53300" xr:uid="{F4CD1229-0832-4774-8B77-9BFF554DA040}"/>
    <cellStyle name="Millares 56 3 3" xfId="52580" xr:uid="{4125010F-0E0F-455E-A90C-767EE3E771D9}"/>
    <cellStyle name="Millares 56 3 4" xfId="50514" xr:uid="{3C66471C-0BFA-4954-9B6C-5B9D0B96192D}"/>
    <cellStyle name="Millares 56 4" xfId="23694" xr:uid="{E1C21EAE-C43E-488B-9BE9-593BA8EEDB7A}"/>
    <cellStyle name="Millares 56 4 2" xfId="53064" xr:uid="{A4A07FAD-4F44-4B6F-AF77-4DBE740DB0B5}"/>
    <cellStyle name="Millares 56 5" xfId="52341" xr:uid="{C0CCE241-2CFC-4754-B199-DEA768FBA4EE}"/>
    <cellStyle name="Millares 56 6" xfId="49805" xr:uid="{E8388191-1E09-4137-8D51-5866192AE0E7}"/>
    <cellStyle name="Millares 56_Hoja1" xfId="23695" xr:uid="{DF6667BE-F523-42B9-869F-10A2B6F9FA08}"/>
    <cellStyle name="Millares 57" xfId="23696" xr:uid="{6EE29E01-B63F-4D14-A35B-2BD7C49B5D4C}"/>
    <cellStyle name="Millares 57 2" xfId="42870" xr:uid="{D3C052E7-8728-4CAC-85BD-FBC9E44947DA}"/>
    <cellStyle name="Millares 57 2 2" xfId="53067" xr:uid="{BB76A27F-8D20-4C6E-89B2-9A544E5620A6}"/>
    <cellStyle name="Millares 57 2 3" xfId="52344" xr:uid="{9639CC49-32DA-4B43-9A63-213E20C57E17}"/>
    <cellStyle name="Millares 57 3" xfId="42871" xr:uid="{B26D9CAF-C481-4632-9C73-9532A63E362D}"/>
    <cellStyle name="Millares 57 3 2" xfId="53301" xr:uid="{10370A5B-B9DC-46F1-A562-A1837B8DA931}"/>
    <cellStyle name="Millares 57 3 3" xfId="52581" xr:uid="{016418AE-3EF5-4872-8F77-611F5507E72F}"/>
    <cellStyle name="Millares 57 4" xfId="53066" xr:uid="{FFE4182B-2D70-401A-B0CA-92A005C2839D}"/>
    <cellStyle name="Millares 57 5" xfId="52343" xr:uid="{683B8B5F-F9B6-46AE-88A7-AD13FC1FC135}"/>
    <cellStyle name="Millares 58" xfId="23697" xr:uid="{31458CD1-1A20-422A-9064-973A870D98E3}"/>
    <cellStyle name="Millares 58 2" xfId="23698" xr:uid="{2A4975F1-0197-4746-91BE-167764FB72C6}"/>
    <cellStyle name="Millares 58 2 2" xfId="53069" xr:uid="{8DD32422-DCE7-497B-8AA1-3FCBE18741F7}"/>
    <cellStyle name="Millares 58 2 3" xfId="52346" xr:uid="{0FA02B2C-8B1A-44EE-AB74-50F8E2FA9CBB}"/>
    <cellStyle name="Millares 58 2 4" xfId="49808" xr:uid="{335361FF-B3F1-4F19-8D6C-3D5820800387}"/>
    <cellStyle name="Millares 58 3" xfId="23699" xr:uid="{11F852BB-049B-461D-97C9-72A6B0E1C6A2}"/>
    <cellStyle name="Millares 58 3 2" xfId="53302" xr:uid="{0CDF896A-FE3C-4A76-86F1-3A6EB5E7817E}"/>
    <cellStyle name="Millares 58 3 3" xfId="52582" xr:uid="{2C5AC12D-D5C3-4696-B5D2-B32F0922EEA9}"/>
    <cellStyle name="Millares 58 3 4" xfId="50515" xr:uid="{5560AB04-BBC4-46F1-B840-D1862387EF97}"/>
    <cellStyle name="Millares 58 4" xfId="23700" xr:uid="{7969BCC7-DC87-417A-8526-7C270AE85FD0}"/>
    <cellStyle name="Millares 58 4 2" xfId="53068" xr:uid="{252A59E1-DA00-4E12-80AE-DF70705C5A75}"/>
    <cellStyle name="Millares 58 5" xfId="52345" xr:uid="{462E3248-5DB0-4EC4-989C-077319A9EEDA}"/>
    <cellStyle name="Millares 58 6" xfId="49807" xr:uid="{17CCAC82-3247-4675-A5AB-002CBD7BD01C}"/>
    <cellStyle name="Millares 58_Hoja1" xfId="23701" xr:uid="{3D9C363D-98CC-4E6B-B8F9-0346F6B5A856}"/>
    <cellStyle name="Millares 59" xfId="23702" xr:uid="{2723A487-6DE8-4635-B849-60361E305EDB}"/>
    <cellStyle name="Millares 59 2" xfId="23703" xr:uid="{1A247B78-3964-4AD9-A76F-9782287EB377}"/>
    <cellStyle name="Millares 59 2 2" xfId="53071" xr:uid="{5C1EBCBE-3280-4E6C-8CAA-0B587C4D3D5E}"/>
    <cellStyle name="Millares 59 2 3" xfId="52348" xr:uid="{BA8EF551-E087-4A26-85C2-70D42642F5E1}"/>
    <cellStyle name="Millares 59 2 4" xfId="49810" xr:uid="{5184F701-349C-4293-9600-8B100A383A31}"/>
    <cellStyle name="Millares 59 3" xfId="23704" xr:uid="{E744112F-6018-4B7C-93DE-9FDC8EA73E1D}"/>
    <cellStyle name="Millares 59 3 2" xfId="53303" xr:uid="{8C42EAA9-4426-4323-8DF0-082BF75A01C8}"/>
    <cellStyle name="Millares 59 3 3" xfId="52583" xr:uid="{F83E6025-240E-4939-90FF-F6A0745E4E3B}"/>
    <cellStyle name="Millares 59 3 4" xfId="50516" xr:uid="{871CB7DD-3F5B-49EE-BDCB-296B04ADC5F0}"/>
    <cellStyle name="Millares 59 4" xfId="23705" xr:uid="{A35EAA57-32F3-44F9-AC80-66B1EEA45FBC}"/>
    <cellStyle name="Millares 59 4 2" xfId="53070" xr:uid="{AE42961B-F0FC-44B0-852A-D1A2B292291D}"/>
    <cellStyle name="Millares 59 5" xfId="52347" xr:uid="{ADB71B6C-4850-43C1-AAE3-CD2C8B0E4BC7}"/>
    <cellStyle name="Millares 59 6" xfId="49809" xr:uid="{65E2D8EE-8C37-4C8B-83BD-3CFCD7B0BEAF}"/>
    <cellStyle name="Millares 59_Hoja1" xfId="23706" xr:uid="{A54980DD-AA17-4BC2-B770-1B613C9811E9}"/>
    <cellStyle name="Millares 6" xfId="25" xr:uid="{E140615E-6CED-4D44-A954-5452732D1E5F}"/>
    <cellStyle name="Millares 6 10" xfId="1718" xr:uid="{4B839690-2A64-4D61-ADAA-7802D09131D2}"/>
    <cellStyle name="Millares 6 10 10" xfId="23707" xr:uid="{2A8F4023-B628-43B0-9EF5-183C70B6282D}"/>
    <cellStyle name="Millares 6 10 11" xfId="23708" xr:uid="{3791A28D-2BD2-4E53-8BC5-F2E745D8B3A5}"/>
    <cellStyle name="Millares 6 10 12" xfId="23709" xr:uid="{2DE77B06-7B7C-4B6C-990A-E39A963CDA4E}"/>
    <cellStyle name="Millares 6 10 13" xfId="23710" xr:uid="{9F5DA97C-706D-4D71-B273-2C74D4D0830B}"/>
    <cellStyle name="Millares 6 10 14" xfId="23711" xr:uid="{BAB0EF32-F6FD-47C1-8648-67A4E0FAF5D0}"/>
    <cellStyle name="Millares 6 10 15" xfId="23712" xr:uid="{E9BE012B-562B-471A-BC17-43FECC5F9128}"/>
    <cellStyle name="Millares 6 10 2" xfId="23713" xr:uid="{3A02EDA2-95F8-460B-B988-D79A77C8118F}"/>
    <cellStyle name="Millares 6 10 2 2" xfId="23714" xr:uid="{B42E1C77-5FF0-42F0-8591-64F974D0D3E4}"/>
    <cellStyle name="Millares 6 10 2_Hoja1" xfId="23715" xr:uid="{C3DA286C-537F-4BFE-8B42-0C50B2F0180F}"/>
    <cellStyle name="Millares 6 10 3" xfId="23716" xr:uid="{C72345F8-EE3B-43D7-8A8E-54CF7861595C}"/>
    <cellStyle name="Millares 6 10 4" xfId="23717" xr:uid="{D2A2E9BF-D0F7-4E2A-82AF-4CFE3A023777}"/>
    <cellStyle name="Millares 6 10 5" xfId="23718" xr:uid="{590784E3-9283-4691-ABC1-DCD8B067D50B}"/>
    <cellStyle name="Millares 6 10 6" xfId="23719" xr:uid="{201A5873-7A46-424D-A473-C0D10B2840BD}"/>
    <cellStyle name="Millares 6 10 7" xfId="23720" xr:uid="{54A16B47-532B-4B76-9A58-461866A012F2}"/>
    <cellStyle name="Millares 6 10 8" xfId="23721" xr:uid="{801B0A12-8E0A-45EE-9DD4-64EE70BEAE3C}"/>
    <cellStyle name="Millares 6 10 9" xfId="23722" xr:uid="{1B9ECC15-AB0B-4573-A49F-8BDB36F7B9FE}"/>
    <cellStyle name="Millares 6 10_Hoja1" xfId="23723" xr:uid="{3FB31BF6-0439-4555-9DC7-2442216ADC96}"/>
    <cellStyle name="Millares 6 11" xfId="1719" xr:uid="{D3959DA3-E870-43B5-A30E-83D74FFED72C}"/>
    <cellStyle name="Millares 6 11 10" xfId="23724" xr:uid="{9886CF79-01F4-4B40-84DA-A25E954D1F29}"/>
    <cellStyle name="Millares 6 11 11" xfId="23725" xr:uid="{8C2CE814-F246-4217-8CE8-BD9C9BFD6EE5}"/>
    <cellStyle name="Millares 6 11 12" xfId="23726" xr:uid="{53B8175A-F91E-410A-8EE6-DAFE8B0FE93F}"/>
    <cellStyle name="Millares 6 11 13" xfId="23727" xr:uid="{7FC35467-86A9-49F4-B152-834B0AFD882B}"/>
    <cellStyle name="Millares 6 11 14" xfId="23728" xr:uid="{40220E70-2CD2-4BC5-815C-4DFC0F814765}"/>
    <cellStyle name="Millares 6 11 15" xfId="23729" xr:uid="{B80A6658-ADA2-4372-89F5-D61B707E85F6}"/>
    <cellStyle name="Millares 6 11 2" xfId="23730" xr:uid="{10377BD7-BC91-496E-B8B6-8831D10D8BC6}"/>
    <cellStyle name="Millares 6 11 2 2" xfId="23731" xr:uid="{97D152DE-8DF2-48E7-AA66-4115F70FC93E}"/>
    <cellStyle name="Millares 6 11 2_Hoja1" xfId="23732" xr:uid="{CA9683D4-542D-4034-8E95-71A62409A394}"/>
    <cellStyle name="Millares 6 11 3" xfId="23733" xr:uid="{C63DC656-B3A8-4D9E-BFD3-74AB139C1906}"/>
    <cellStyle name="Millares 6 11 4" xfId="23734" xr:uid="{A1F06FC0-EE95-4B36-91FD-3240FA49981C}"/>
    <cellStyle name="Millares 6 11 5" xfId="23735" xr:uid="{EBA06671-C101-4E6F-ACAD-DABCC73982B2}"/>
    <cellStyle name="Millares 6 11 6" xfId="23736" xr:uid="{EE8E84A3-82CD-4A74-BEB7-FD24AEF27F86}"/>
    <cellStyle name="Millares 6 11 7" xfId="23737" xr:uid="{C6048313-D1AA-4DFA-8E94-AC81AD3824A9}"/>
    <cellStyle name="Millares 6 11 8" xfId="23738" xr:uid="{7984242E-5FDF-488C-9729-C6CF9C0C8542}"/>
    <cellStyle name="Millares 6 11 9" xfId="23739" xr:uid="{FA6C6344-CC56-4846-B177-B79D410FE736}"/>
    <cellStyle name="Millares 6 11_Hoja1" xfId="23740" xr:uid="{57578FDC-F9F6-4240-BEB5-A44151D734C2}"/>
    <cellStyle name="Millares 6 12" xfId="1720" xr:uid="{32ED8F53-1636-4575-9725-AD84ECF3767D}"/>
    <cellStyle name="Millares 6 12 10" xfId="23741" xr:uid="{B28E3D4A-C118-434B-991D-8BFF149E43B2}"/>
    <cellStyle name="Millares 6 12 11" xfId="23742" xr:uid="{9FD88A02-CB34-4339-B7E0-0AEFCE4E73C1}"/>
    <cellStyle name="Millares 6 12 12" xfId="23743" xr:uid="{BA24905A-C842-4082-8374-695CE418569D}"/>
    <cellStyle name="Millares 6 12 13" xfId="23744" xr:uid="{A4483292-98D7-4018-A9EF-A085B6E626E0}"/>
    <cellStyle name="Millares 6 12 14" xfId="23745" xr:uid="{372914C1-7100-48BA-8E00-3AEC7BB8A745}"/>
    <cellStyle name="Millares 6 12 15" xfId="23746" xr:uid="{B8387C2E-3D88-4F63-B41D-F9ADF19E599E}"/>
    <cellStyle name="Millares 6 12 2" xfId="23747" xr:uid="{B2A603C6-2F9B-49BA-A964-FCF95EC7E47F}"/>
    <cellStyle name="Millares 6 12 2 2" xfId="23748" xr:uid="{79FEEF60-7088-4BA6-BB8A-EC4D59C61AD0}"/>
    <cellStyle name="Millares 6 12 2_Hoja1" xfId="23749" xr:uid="{A92348B1-DD87-47B1-8340-A342A5051FCE}"/>
    <cellStyle name="Millares 6 12 3" xfId="23750" xr:uid="{AE390272-8DA8-4F52-AA95-BAFB68689308}"/>
    <cellStyle name="Millares 6 12 4" xfId="23751" xr:uid="{1DA34032-E738-42C8-9828-FEF7AEE880D9}"/>
    <cellStyle name="Millares 6 12 5" xfId="23752" xr:uid="{B6D4DA8F-BA0A-4585-878E-E70E4EC79F64}"/>
    <cellStyle name="Millares 6 12 6" xfId="23753" xr:uid="{E5F447BF-61DC-4111-BD41-A174BFAA23B0}"/>
    <cellStyle name="Millares 6 12 7" xfId="23754" xr:uid="{39CF3C5E-85BD-40AB-B7FE-4CED465D9132}"/>
    <cellStyle name="Millares 6 12 8" xfId="23755" xr:uid="{CB9A33AF-A606-4E9E-BF1C-1D8C212E0F1D}"/>
    <cellStyle name="Millares 6 12 9" xfId="23756" xr:uid="{318653CD-3F64-4CC6-A9AE-C52DB5683F96}"/>
    <cellStyle name="Millares 6 12_Hoja1" xfId="23757" xr:uid="{21B86713-B2D2-4CAB-90AB-010CA0392D7D}"/>
    <cellStyle name="Millares 6 13" xfId="1721" xr:uid="{802A11D0-DF6A-4E12-B0B5-E7CB9FA7696A}"/>
    <cellStyle name="Millares 6 14" xfId="1722" xr:uid="{105EF7E3-1758-4773-86CE-F17D96B60F9B}"/>
    <cellStyle name="Millares 6 15" xfId="23758" xr:uid="{B0C1B7FE-1DD3-4DBC-AE88-1943D0F267E1}"/>
    <cellStyle name="Millares 6 16" xfId="23759" xr:uid="{E9CF2BCD-472C-4C1C-9674-6674648A931B}"/>
    <cellStyle name="Millares 6 17" xfId="23760" xr:uid="{F32A7C9A-05A8-435D-8690-F3A410D85530}"/>
    <cellStyle name="Millares 6 18" xfId="51" xr:uid="{0FD1B5C0-F66F-43F8-9DF4-2B4FF59D5CD3}"/>
    <cellStyle name="Millares 6 18 2" xfId="23761" xr:uid="{023173D2-0DB8-4D13-BCF1-4AE1201AEAA0}"/>
    <cellStyle name="Millares 6 18 2 2" xfId="53516" xr:uid="{64C6EE94-7065-44D9-8EC2-6507FDFFC8B6}"/>
    <cellStyle name="Millares 6 19" xfId="23762" xr:uid="{F745092F-9860-4379-AED5-03699C1973BD}"/>
    <cellStyle name="Millares 6 19 2" xfId="23763" xr:uid="{51011A5B-1997-4875-A0DC-8D1DDD1577F0}"/>
    <cellStyle name="Millares 6 19_Hoja1" xfId="23764" xr:uid="{7B0A6474-046A-45E0-9538-E32AC4F2C24B}"/>
    <cellStyle name="Millares 6 2" xfId="1723" xr:uid="{FAA1C4DF-C702-4427-973B-E73F1AE417B0}"/>
    <cellStyle name="Millares 6 2 10" xfId="23765" xr:uid="{8D1D38DC-62D1-4ADD-938E-74465EAA9F35}"/>
    <cellStyle name="Millares 6 2 11" xfId="23766" xr:uid="{4B5DFA81-4216-4FEE-8FFB-62118702E4FA}"/>
    <cellStyle name="Millares 6 2 12" xfId="23767" xr:uid="{750A167A-67A9-46AF-A021-9E08DEA3F3BC}"/>
    <cellStyle name="Millares 6 2 13" xfId="23768" xr:uid="{7473387D-52EE-4F51-A2EB-A042DD09700D}"/>
    <cellStyle name="Millares 6 2 14" xfId="23769" xr:uid="{D82B0C57-CD16-4359-A7F3-7E57BDF0047C}"/>
    <cellStyle name="Millares 6 2 15" xfId="23770" xr:uid="{60263C2B-B37A-4CEF-A928-D0A83BFF6C09}"/>
    <cellStyle name="Millares 6 2 16" xfId="23771" xr:uid="{2325E18D-B3D3-47EA-9A73-DF00740E5C14}"/>
    <cellStyle name="Millares 6 2 17" xfId="23772" xr:uid="{01B215E4-D025-43D7-BE90-DA0A2B4F2F69}"/>
    <cellStyle name="Millares 6 2 18" xfId="23773" xr:uid="{815633E9-63AC-4195-BE27-2354EDF3A67F}"/>
    <cellStyle name="Millares 6 2 19" xfId="23774" xr:uid="{AC56C61D-A334-49B4-885D-87F64CE97658}"/>
    <cellStyle name="Millares 6 2 2" xfId="23775" xr:uid="{7A4F06F4-5AB0-4E0D-93D3-2530AB24B327}"/>
    <cellStyle name="Millares 6 2 2 2" xfId="23776" xr:uid="{3838D3EB-380B-4881-AA1A-2944B863BBF3}"/>
    <cellStyle name="Millares 6 2 2 2 2" xfId="53074" xr:uid="{3887E0AB-2E38-4815-927A-B955694A909C}"/>
    <cellStyle name="Millares 6 2 2 2 3" xfId="52352" xr:uid="{C171ABFD-7247-4431-9E1A-0D59E006751C}"/>
    <cellStyle name="Millares 6 2 2 2 4" xfId="49813" xr:uid="{1DD14AEF-0E90-4522-A9BC-BCB4484B96A8}"/>
    <cellStyle name="Millares 6 2 2 3" xfId="42872" xr:uid="{C150D075-223B-467F-9E2A-390E1E63CC85}"/>
    <cellStyle name="Millares 6 2 2 3 2" xfId="53305" xr:uid="{1E906D53-361F-4137-AB5B-E4BEE658B363}"/>
    <cellStyle name="Millares 6 2 2 3 3" xfId="52585" xr:uid="{39413165-33E6-4CB6-8A5D-CAF56101698E}"/>
    <cellStyle name="Millares 6 2 2 4" xfId="53073" xr:uid="{A2A8B818-5B4F-4BD7-A2C9-CD24672B5995}"/>
    <cellStyle name="Millares 6 2 2 5" xfId="52351" xr:uid="{1FE47B20-0942-4FFF-9844-B06C6E9C95E0}"/>
    <cellStyle name="Millares 6 2 2 6" xfId="49812" xr:uid="{9AF86535-5D51-45D7-8095-64B630705253}"/>
    <cellStyle name="Millares 6 2 2_Hoja1" xfId="23777" xr:uid="{F7724405-D084-4A1E-BF93-C813FF39275D}"/>
    <cellStyle name="Millares 6 2 20" xfId="23778" xr:uid="{4C96182B-0946-4286-9182-8A46E4B53B69}"/>
    <cellStyle name="Millares 6 2 21" xfId="23779" xr:uid="{478EF219-7133-4952-9348-75F906FFAD8F}"/>
    <cellStyle name="Millares 6 2 22" xfId="23780" xr:uid="{851EA42B-8EA0-445B-913C-596353D22797}"/>
    <cellStyle name="Millares 6 2 23" xfId="23781" xr:uid="{474CA3C5-4369-428D-89EB-56B35E17C3CA}"/>
    <cellStyle name="Millares 6 2 24" xfId="23782" xr:uid="{DF970A67-FFA3-4396-9191-E8BE15E39B46}"/>
    <cellStyle name="Millares 6 2 25" xfId="23783" xr:uid="{FE1AF0B3-8126-4FB7-BE96-B85F89DDC1D7}"/>
    <cellStyle name="Millares 6 2 26" xfId="23784" xr:uid="{A4534C4E-63C6-48DA-8BDA-5AE8EC6411B1}"/>
    <cellStyle name="Millares 6 2 27" xfId="23785" xr:uid="{285B5EE6-9030-47C7-8786-D3F873B29D06}"/>
    <cellStyle name="Millares 6 2 28" xfId="23786" xr:uid="{A8C28D66-4571-46DB-B0C1-2159E088FC70}"/>
    <cellStyle name="Millares 6 2 29" xfId="23787" xr:uid="{9165F63F-F6B6-4CF4-82A4-82FB5663FA60}"/>
    <cellStyle name="Millares 6 2 3" xfId="23788" xr:uid="{BA632BB1-3E36-4F45-B421-100B7CE9697B}"/>
    <cellStyle name="Millares 6 2 3 2" xfId="42873" xr:uid="{5F86A548-DC14-44A3-8AC2-E12333787645}"/>
    <cellStyle name="Millares 6 2 3 2 2" xfId="53076" xr:uid="{2195D64B-FE37-4993-8A61-CE61064744B5}"/>
    <cellStyle name="Millares 6 2 3 2 3" xfId="52354" xr:uid="{906C9A41-F8AF-452F-AFD8-1083F189D5E5}"/>
    <cellStyle name="Millares 6 2 3 3" xfId="42874" xr:uid="{A839B6CC-9465-4726-BCF0-A15AF8C16481}"/>
    <cellStyle name="Millares 6 2 3 3 2" xfId="53306" xr:uid="{F58B4CCC-2F2A-43D7-BBDE-8192C18E32BE}"/>
    <cellStyle name="Millares 6 2 3 3 3" xfId="52586" xr:uid="{CE4F0A99-803D-42FC-9AE7-863CF5F909E0}"/>
    <cellStyle name="Millares 6 2 3 4" xfId="53075" xr:uid="{7D149162-A304-4BA6-9F1E-5DFCA348EABA}"/>
    <cellStyle name="Millares 6 2 3 5" xfId="52353" xr:uid="{9E3CE15B-4C20-4433-820A-F25C5E155773}"/>
    <cellStyle name="Millares 6 2 30" xfId="23789" xr:uid="{108D89F3-96A6-4364-827A-E8175BE70172}"/>
    <cellStyle name="Millares 6 2 31" xfId="23790" xr:uid="{B75A2370-DE54-4FDA-BED1-01F80CD594E1}"/>
    <cellStyle name="Millares 6 2 32" xfId="23791" xr:uid="{3A8AC622-180D-4737-AA10-B02EAFBD693F}"/>
    <cellStyle name="Millares 6 2 33" xfId="49811" xr:uid="{3EE2357C-52FD-4574-A1AD-2C4A2D5EC9A9}"/>
    <cellStyle name="Millares 6 2 4" xfId="23792" xr:uid="{B4ADC9A0-8101-417A-B23C-1BF96919CF84}"/>
    <cellStyle name="Millares 6 2 4 2" xfId="53077" xr:uid="{6F1F13F9-D076-4C09-A7AE-1A2519C89668}"/>
    <cellStyle name="Millares 6 2 4 3" xfId="52355" xr:uid="{0157C487-6A8A-4D58-9465-DC7B0F3C673F}"/>
    <cellStyle name="Millares 6 2 4 4" xfId="49814" xr:uid="{B7A608DA-75D8-46BB-AF56-AB82876FE8CD}"/>
    <cellStyle name="Millares 6 2 5" xfId="23793" xr:uid="{3F469C79-6033-4DA8-B61D-09620B89BAED}"/>
    <cellStyle name="Millares 6 2 5 2" xfId="42875" xr:uid="{5B9D1EA0-64F0-49EC-A718-BF599107BBFC}"/>
    <cellStyle name="Millares 6 2 5 2 2" xfId="53079" xr:uid="{06DBC0BE-BCEC-4EBB-9D3D-5DD9AE823E05}"/>
    <cellStyle name="Millares 6 2 5 2 3" xfId="52357" xr:uid="{46E700C3-D6C2-47CE-9681-122869390957}"/>
    <cellStyle name="Millares 6 2 5 3" xfId="53078" xr:uid="{627B9D44-5C8F-40D5-9795-6FE275CD63FD}"/>
    <cellStyle name="Millares 6 2 5 4" xfId="52356" xr:uid="{4B77BEB0-335A-4AA1-9824-48E874445CA5}"/>
    <cellStyle name="Millares 6 2 6" xfId="23794" xr:uid="{BBEEFF91-5545-4C21-AE09-2C61B78EC578}"/>
    <cellStyle name="Millares 6 2 6 2" xfId="53080" xr:uid="{C643ADCE-D7F1-4450-BEB5-AEED1286E45F}"/>
    <cellStyle name="Millares 6 2 6 3" xfId="52358" xr:uid="{6C26AA1F-231E-42F4-B87D-D760C1230CC2}"/>
    <cellStyle name="Millares 6 2 6 4" xfId="49815" xr:uid="{FEFADBA5-7B28-451E-A771-ADC215212774}"/>
    <cellStyle name="Millares 6 2 7" xfId="23795" xr:uid="{3B51BFD9-0A96-4D4B-A516-D3A1A1A8AE27}"/>
    <cellStyle name="Millares 6 2 7 2" xfId="53304" xr:uid="{FC6C48E0-8E43-4BC1-9221-34D54EE07CB7}"/>
    <cellStyle name="Millares 6 2 7 3" xfId="52584" xr:uid="{806622FC-C64E-463E-BB23-A0EC31472BA7}"/>
    <cellStyle name="Millares 6 2 7 4" xfId="50517" xr:uid="{2416ABE3-281A-484E-99C2-07AC17B9F427}"/>
    <cellStyle name="Millares 6 2 8" xfId="23796" xr:uid="{25432A0F-1ABC-41F1-9457-66F82327E796}"/>
    <cellStyle name="Millares 6 2 8 2" xfId="53072" xr:uid="{71862CAC-3271-47A8-9A80-3E8DF4F982A3}"/>
    <cellStyle name="Millares 6 2 9" xfId="23797" xr:uid="{367CBA3C-8161-4E54-A50E-997454800249}"/>
    <cellStyle name="Millares 6 2 9 2" xfId="52350" xr:uid="{F563E3E4-D492-4B54-BFC1-5276F741C016}"/>
    <cellStyle name="Millares 6 2_Hoja1" xfId="23798" xr:uid="{F46C8D4C-A46B-42B0-AEDF-68445BF66B61}"/>
    <cellStyle name="Millares 6 20" xfId="23799" xr:uid="{0A9E399E-3734-4C2A-B18B-70B22869D4F9}"/>
    <cellStyle name="Millares 6 21" xfId="23800" xr:uid="{0529D715-3EE0-4EDC-A7CF-3D8170E09D97}"/>
    <cellStyle name="Millares 6 22" xfId="23801" xr:uid="{9A3BD448-D3B3-459F-BD62-01F967836178}"/>
    <cellStyle name="Millares 6 23" xfId="23802" xr:uid="{334E78EF-5B01-4921-A51B-82CE08E8625B}"/>
    <cellStyle name="Millares 6 24" xfId="23803" xr:uid="{C343900D-2AAF-473A-B365-94A63E91DDF6}"/>
    <cellStyle name="Millares 6 25" xfId="23804" xr:uid="{2FD92446-2B33-4706-B5F5-0F7CA44A8F49}"/>
    <cellStyle name="Millares 6 26" xfId="23805" xr:uid="{8F985AF4-6B35-4A42-AAA4-68FF57ACEA75}"/>
    <cellStyle name="Millares 6 27" xfId="23806" xr:uid="{3ECD1FD3-2655-4616-82AD-77EEC6E82D8E}"/>
    <cellStyle name="Millares 6 28" xfId="23807" xr:uid="{14207DC8-A662-43E1-B55F-5D31CCEE4C0D}"/>
    <cellStyle name="Millares 6 29" xfId="23808" xr:uid="{5EEB0852-967E-4C7A-AEC7-8DEE36500B05}"/>
    <cellStyle name="Millares 6 3" xfId="1724" xr:uid="{738762EF-0543-472D-8548-E0B873B17676}"/>
    <cellStyle name="Millares 6 3 10" xfId="23809" xr:uid="{AAF1FBCD-9C1A-4841-BED0-5EA1A78570FA}"/>
    <cellStyle name="Millares 6 3 11" xfId="23810" xr:uid="{0F2FBC25-9C13-4C39-8BE4-78459ECF2CD8}"/>
    <cellStyle name="Millares 6 3 12" xfId="23811" xr:uid="{13D9A398-09D8-4789-8E15-ACEF416E4EDD}"/>
    <cellStyle name="Millares 6 3 13" xfId="23812" xr:uid="{E9386827-7171-4C40-B877-DC2BD76A0A5F}"/>
    <cellStyle name="Millares 6 3 14" xfId="23813" xr:uid="{82011577-C3A5-402F-95A4-C143CA4B0390}"/>
    <cellStyle name="Millares 6 3 15" xfId="23814" xr:uid="{0EE27719-311A-442A-8B42-AC311E2A12C8}"/>
    <cellStyle name="Millares 6 3 16" xfId="23815" xr:uid="{95865131-A5F4-4862-A632-A0DF61083921}"/>
    <cellStyle name="Millares 6 3 17" xfId="23816" xr:uid="{65010C4C-6DBB-4D21-AE52-78369B05AED4}"/>
    <cellStyle name="Millares 6 3 18" xfId="23817" xr:uid="{A0A1A9EA-C91E-40D0-A6B3-EAA6C66FB9EC}"/>
    <cellStyle name="Millares 6 3 19" xfId="23818" xr:uid="{73C25AA9-5045-4BA7-AA84-4F4CC71E5E8C}"/>
    <cellStyle name="Millares 6 3 2" xfId="23819" xr:uid="{93E6111E-B400-4485-9165-6C1E7C3DCF00}"/>
    <cellStyle name="Millares 6 3 2 2" xfId="23820" xr:uid="{4C850B85-201D-44BD-90EA-CC426D3089A7}"/>
    <cellStyle name="Millares 6 3 2 2 2" xfId="23821" xr:uid="{5111C488-A85F-4C2B-8121-DD7157D130C0}"/>
    <cellStyle name="Millares 6 3 2 2 2 2" xfId="53083" xr:uid="{76357FBE-A82E-4E99-BD73-EB57356E4F0B}"/>
    <cellStyle name="Millares 6 3 2 2 3" xfId="52361" xr:uid="{37CB6293-1AE8-497B-80B2-04FD7147FF02}"/>
    <cellStyle name="Millares 6 3 2 2 4" xfId="49817" xr:uid="{4034BF6B-34C3-458E-BD4C-5F019ED0E711}"/>
    <cellStyle name="Millares 6 3 2 2_Margen" xfId="42876" xr:uid="{9440AA4D-8D98-4796-A0D7-AE3B4B38F8D0}"/>
    <cellStyle name="Millares 6 3 2 3" xfId="42877" xr:uid="{F1BF262B-7711-42B0-8385-A63C8460488B}"/>
    <cellStyle name="Millares 6 3 2 3 2" xfId="53307" xr:uid="{B0D553BA-C747-4ED3-836B-256832200515}"/>
    <cellStyle name="Millares 6 3 2 3 3" xfId="52587" xr:uid="{F01A0866-9537-4C66-936A-2B5B85EE9661}"/>
    <cellStyle name="Millares 6 3 2 4" xfId="53082" xr:uid="{3D93BEA8-4D88-47FA-9347-5CF84C337B3C}"/>
    <cellStyle name="Millares 6 3 2 5" xfId="52360" xr:uid="{E639F604-52CF-432B-9910-3E7917853FE5}"/>
    <cellStyle name="Millares 6 3 2 6" xfId="49816" xr:uid="{56B65F74-8ADE-4849-ACE4-470FBA52E8AF}"/>
    <cellStyle name="Millares 6 3 2_Hoja1" xfId="23822" xr:uid="{E187C103-E9AA-4B48-BAC1-13BC5D6B7D54}"/>
    <cellStyle name="Millares 6 3 20" xfId="23823" xr:uid="{85B288FF-F3B2-451C-9179-8DFE45240333}"/>
    <cellStyle name="Millares 6 3 21" xfId="23824" xr:uid="{D9BB3529-636C-45DA-959C-82734B98E15F}"/>
    <cellStyle name="Millares 6 3 22" xfId="23825" xr:uid="{4BB71ABD-D14A-4417-BE19-7AEB0BED8746}"/>
    <cellStyle name="Millares 6 3 23" xfId="23826" xr:uid="{0F6BF207-4B6A-4D98-91A6-62097A7F58C8}"/>
    <cellStyle name="Millares 6 3 24" xfId="23827" xr:uid="{737578CE-87D2-4893-B4BE-9F9A1430222D}"/>
    <cellStyle name="Millares 6 3 25" xfId="23828" xr:uid="{B4DF4424-0705-4FE3-99FB-F6D4582E823C}"/>
    <cellStyle name="Millares 6 3 26" xfId="23829" xr:uid="{8CC36FD6-D41F-41B1-9D6D-466BF12A5578}"/>
    <cellStyle name="Millares 6 3 27" xfId="23830" xr:uid="{42B91664-BAFF-437A-A5F4-86ED75DD2A95}"/>
    <cellStyle name="Millares 6 3 28" xfId="23831" xr:uid="{57CA3280-0765-4877-ABE7-2B728FF4935F}"/>
    <cellStyle name="Millares 6 3 29" xfId="23832" xr:uid="{938C44C1-33B6-44B1-927B-336222262007}"/>
    <cellStyle name="Millares 6 3 3" xfId="23833" xr:uid="{945DC962-34A9-4E70-B78F-3A3400153A0D}"/>
    <cellStyle name="Millares 6 3 3 2" xfId="53081" xr:uid="{1DDF8A08-6558-4F2B-98E9-260FF319179F}"/>
    <cellStyle name="Millares 6 3 30" xfId="23834" xr:uid="{A39792E7-35D5-4C6F-AD26-5B8D5087B47A}"/>
    <cellStyle name="Millares 6 3 31" xfId="23835" xr:uid="{B6B19B9D-8875-4BBC-B7E6-07E1D3C78CE0}"/>
    <cellStyle name="Millares 6 3 32" xfId="23836" xr:uid="{F2DCDC47-56AC-4786-91A4-6D86C3A53E45}"/>
    <cellStyle name="Millares 6 3 33" xfId="48931" xr:uid="{5A1F9CDB-811B-49F7-A002-EA679D39651E}"/>
    <cellStyle name="Millares 6 3 34" xfId="49042" xr:uid="{F2E6C364-F0DB-47BF-896F-E4E86900C691}"/>
    <cellStyle name="Millares 6 3 4" xfId="23837" xr:uid="{84BF7970-D535-4EA5-A77A-C07F1C1348AC}"/>
    <cellStyle name="Millares 6 3 4 2" xfId="52359" xr:uid="{8C5F0422-7BE2-4CBD-910A-4240BD31BF5E}"/>
    <cellStyle name="Millares 6 3 5" xfId="23838" xr:uid="{DB35B5F4-44FC-492C-A74F-0340F64D8F62}"/>
    <cellStyle name="Millares 6 3 6" xfId="23839" xr:uid="{D42FA46E-EC53-45D1-9F56-9ADD2B2EE004}"/>
    <cellStyle name="Millares 6 3 7" xfId="23840" xr:uid="{8681E012-37F5-40E2-80B9-95F79773F43E}"/>
    <cellStyle name="Millares 6 3 8" xfId="23841" xr:uid="{A56F8BC2-F71F-4550-8B28-FFB4B8E14DDF}"/>
    <cellStyle name="Millares 6 3 9" xfId="23842" xr:uid="{5643E057-6DAF-4ADB-8037-D22051F1C71F}"/>
    <cellStyle name="Millares 6 3_Hoja1" xfId="23843" xr:uid="{BA729D2E-12A2-4FB7-B2C7-799151A10D1B}"/>
    <cellStyle name="Millares 6 30" xfId="23844" xr:uid="{D31690F5-068F-4505-86E1-A233C844D618}"/>
    <cellStyle name="Millares 6 31" xfId="23845" xr:uid="{D1CA4E0E-F49F-4198-8528-1F9FC64588BB}"/>
    <cellStyle name="Millares 6 32" xfId="23846" xr:uid="{5E00AE3A-E91B-48BC-9CE0-8786EA69FEE5}"/>
    <cellStyle name="Millares 6 33" xfId="23847" xr:uid="{751B013E-1435-433A-ABE4-B1BB543C15E7}"/>
    <cellStyle name="Millares 6 34" xfId="23848" xr:uid="{88397EA0-FBD6-4FE1-ADD4-729334B50C06}"/>
    <cellStyle name="Millares 6 35" xfId="23849" xr:uid="{C055066A-A183-4749-A35C-30C1FA08D343}"/>
    <cellStyle name="Millares 6 36" xfId="23850" xr:uid="{01484E8D-6DC5-4CA0-A7DE-35EFD09CC885}"/>
    <cellStyle name="Millares 6 37" xfId="23851" xr:uid="{236D734D-63C7-4FAF-8150-702C27E33690}"/>
    <cellStyle name="Millares 6 38" xfId="23852" xr:uid="{A54C9B29-390C-4B34-884A-B8FFF80DF3CD}"/>
    <cellStyle name="Millares 6 39" xfId="23853" xr:uid="{858D6451-8DA1-4AAD-9BEA-20F86FDDB33A}"/>
    <cellStyle name="Millares 6 4" xfId="1725" xr:uid="{26961CD1-04F1-43F9-9F1E-5827B7E950EB}"/>
    <cellStyle name="Millares 6 4 10" xfId="23854" xr:uid="{C90B56DD-D8F1-474D-80B9-28723D01A199}"/>
    <cellStyle name="Millares 6 4 11" xfId="23855" xr:uid="{8D72E6F4-8DA4-4DD7-A655-9F6A28070B47}"/>
    <cellStyle name="Millares 6 4 12" xfId="23856" xr:uid="{370CEF01-D0F5-4B3A-A0F9-018DBE6883D0}"/>
    <cellStyle name="Millares 6 4 13" xfId="23857" xr:uid="{063E49BF-45ED-4953-BBBF-AB9CED4C2AB0}"/>
    <cellStyle name="Millares 6 4 14" xfId="23858" xr:uid="{0920AB48-AE1C-4C06-BAD4-492CB1526850}"/>
    <cellStyle name="Millares 6 4 15" xfId="23859" xr:uid="{D6B6F591-4DE3-4F0E-BCC8-FDCCF3004E08}"/>
    <cellStyle name="Millares 6 4 16" xfId="23860" xr:uid="{07C0A124-F173-42FF-826D-0B1CD2F03384}"/>
    <cellStyle name="Millares 6 4 17" xfId="23861" xr:uid="{95F313A3-193B-4C7A-A84E-912056EEF03E}"/>
    <cellStyle name="Millares 6 4 18" xfId="23862" xr:uid="{22B3E552-91FA-4875-B9A3-A1FCDDE7A9AC}"/>
    <cellStyle name="Millares 6 4 19" xfId="23863" xr:uid="{B82A04F1-1D11-44FB-8772-9EC2F68FCDDE}"/>
    <cellStyle name="Millares 6 4 2" xfId="23864" xr:uid="{C52664F1-423A-4780-8EBE-39F295517C00}"/>
    <cellStyle name="Millares 6 4 2 2" xfId="23865" xr:uid="{C4EC9181-BE2C-407C-83DA-B7C3E31F9CA6}"/>
    <cellStyle name="Millares 6 4 2 2 2" xfId="53085" xr:uid="{0B7BDD1E-F43B-44F6-A947-4CC8BCFFC15B}"/>
    <cellStyle name="Millares 6 4 2 2 3" xfId="52364" xr:uid="{C7B368DE-CCA9-42A6-B933-2A1790E7B2E9}"/>
    <cellStyle name="Millares 6 4 2 2 4" xfId="49819" xr:uid="{4A2D631E-4AA2-443B-91D4-CB5F0E37F2EF}"/>
    <cellStyle name="Millares 6 4 2 3" xfId="23866" xr:uid="{E6D7C8B1-9DC0-40A7-AACC-7C7BB532C54A}"/>
    <cellStyle name="Millares 6 4 2 3 2" xfId="53309" xr:uid="{5FEE9A13-26FC-4925-B89D-A69BFE14CC7A}"/>
    <cellStyle name="Millares 6 4 2 3 3" xfId="52589" xr:uid="{E83CC8F4-488E-4831-8EA8-36080C5CA326}"/>
    <cellStyle name="Millares 6 4 2 3 4" xfId="50519" xr:uid="{1FD894E4-0D06-4EEA-B924-65654490E8E5}"/>
    <cellStyle name="Millares 6 4 2 4" xfId="53084" xr:uid="{92CE4CD5-52A7-409C-8514-3836D7EDDC9B}"/>
    <cellStyle name="Millares 6 4 2 5" xfId="52363" xr:uid="{9AC4A8BC-DE61-4873-97E9-BAAF90F0EC61}"/>
    <cellStyle name="Millares 6 4 2 6" xfId="49818" xr:uid="{746FC673-BD32-4928-997F-3F6658B3A5E5}"/>
    <cellStyle name="Millares 6 4 2_Hoja1" xfId="23867" xr:uid="{FBF7DFDB-6132-47CE-802C-65866AA26DC4}"/>
    <cellStyle name="Millares 6 4 20" xfId="23868" xr:uid="{03DD2C5A-60B8-4830-ACAE-B3A826CBC797}"/>
    <cellStyle name="Millares 6 4 21" xfId="23869" xr:uid="{47605536-5567-4D55-893F-573BDC67F0D1}"/>
    <cellStyle name="Millares 6 4 22" xfId="23870" xr:uid="{94538C38-3FEC-45F9-9588-9E316EC71CDB}"/>
    <cellStyle name="Millares 6 4 23" xfId="23871" xr:uid="{5C733DAE-26DC-4C7E-83D5-211E6FF5C3C3}"/>
    <cellStyle name="Millares 6 4 24" xfId="23872" xr:uid="{1821B684-9016-4CBA-A087-0B32DA29D74E}"/>
    <cellStyle name="Millares 6 4 25" xfId="23873" xr:uid="{10FBFEA8-620C-4DCC-A1C1-9B6FCDEC96CF}"/>
    <cellStyle name="Millares 6 4 26" xfId="23874" xr:uid="{2975C1BE-65F9-453B-B758-7796A71B541B}"/>
    <cellStyle name="Millares 6 4 27" xfId="23875" xr:uid="{72365190-7E32-432F-81C8-D69D422A2C07}"/>
    <cellStyle name="Millares 6 4 28" xfId="23876" xr:uid="{286363EB-351B-4471-8F13-0FD7B5D9F935}"/>
    <cellStyle name="Millares 6 4 29" xfId="23877" xr:uid="{561EFC45-A01E-4BE6-ACE7-180F2036DD75}"/>
    <cellStyle name="Millares 6 4 3" xfId="23878" xr:uid="{DD44FC15-04FC-4514-9CCA-8D0AEC930F59}"/>
    <cellStyle name="Millares 6 4 3 2" xfId="53086" xr:uid="{C0E61517-E8FB-4227-B698-2C3412D303E8}"/>
    <cellStyle name="Millares 6 4 3 3" xfId="52365" xr:uid="{63EB86EB-41B7-40B5-B1FD-65805C5D0ED0}"/>
    <cellStyle name="Millares 6 4 30" xfId="23879" xr:uid="{00054661-3B56-489F-A7E8-B4A3E5E21430}"/>
    <cellStyle name="Millares 6 4 31" xfId="23880" xr:uid="{CE14A72E-BC4C-4D8C-A520-6AA55B7FDC93}"/>
    <cellStyle name="Millares 6 4 32" xfId="23881" xr:uid="{208F3176-FD95-4DE4-BA9E-7E82198D876F}"/>
    <cellStyle name="Millares 6 4 33" xfId="48932" xr:uid="{3CD76641-F756-4BFA-89CF-117045AD0C20}"/>
    <cellStyle name="Millares 6 4 34" xfId="49041" xr:uid="{46966102-EC2C-4840-A2FE-07FB29634AC8}"/>
    <cellStyle name="Millares 6 4 4" xfId="23882" xr:uid="{1ED45E2B-240A-40A0-9815-6E51D1EF5F00}"/>
    <cellStyle name="Millares 6 4 4 2" xfId="42878" xr:uid="{92441260-E5DE-4772-B969-2CE1E9C151B4}"/>
    <cellStyle name="Millares 6 4 4 2 2" xfId="53088" xr:uid="{526B5D3E-1003-4891-BF28-181C147424BB}"/>
    <cellStyle name="Millares 6 4 4 2 3" xfId="52367" xr:uid="{CC73645E-5BFA-408F-A6EB-6E19661F871A}"/>
    <cellStyle name="Millares 6 4 4 3" xfId="53087" xr:uid="{FA2896F0-4A28-4FCF-9E44-858A6E08B7C3}"/>
    <cellStyle name="Millares 6 4 4 4" xfId="52366" xr:uid="{A01920F5-495B-4A3F-AB51-5E8FA96F43E0}"/>
    <cellStyle name="Millares 6 4 5" xfId="23883" xr:uid="{18C41C78-B7AD-4E13-AA4E-7CC133E42734}"/>
    <cellStyle name="Millares 6 4 5 2" xfId="53089" xr:uid="{6E39652C-B8DA-4DF6-91CF-96CBF6E64701}"/>
    <cellStyle name="Millares 6 4 5 3" xfId="52368" xr:uid="{34B91D5B-BEE1-4B60-ABB9-BD8940376090}"/>
    <cellStyle name="Millares 6 4 6" xfId="23884" xr:uid="{BFBB961A-9915-4024-BEDE-BD6C98C4FC7D}"/>
    <cellStyle name="Millares 6 4 6 2" xfId="53308" xr:uid="{0FF03773-CEB8-4EB6-AF01-C89F0D946FF7}"/>
    <cellStyle name="Millares 6 4 6 3" xfId="52588" xr:uid="{9B9E71C5-654A-4337-88E1-CF5C7CDCBB16}"/>
    <cellStyle name="Millares 6 4 6 4" xfId="50518" xr:uid="{FA5273ED-C6D3-4113-A669-8C1FFC59CB4F}"/>
    <cellStyle name="Millares 6 4 7" xfId="23885" xr:uid="{5E80582D-E798-402B-B318-93B91F0E228A}"/>
    <cellStyle name="Millares 6 4 8" xfId="23886" xr:uid="{98F9E111-89FB-4AEF-8D26-2BD55A68CB2A}"/>
    <cellStyle name="Millares 6 4 8 2" xfId="52362" xr:uid="{9EA8BEC6-144B-4482-97CE-F65B4ECE0A79}"/>
    <cellStyle name="Millares 6 4 9" xfId="23887" xr:uid="{565A794D-E07A-4BA4-B8CE-82B356A03DBC}"/>
    <cellStyle name="Millares 6 4_Hoja1" xfId="23888" xr:uid="{3C1DA222-E3A1-4C06-A063-379FF3F2925D}"/>
    <cellStyle name="Millares 6 40" xfId="23889" xr:uid="{6AFB8C61-061A-4503-958D-02DA96D8A7BC}"/>
    <cellStyle name="Millares 6 41" xfId="23890" xr:uid="{594F18F4-AAD0-41A8-9578-98807624E1C4}"/>
    <cellStyle name="Millares 6 42" xfId="23891" xr:uid="{E417D58D-17A4-4C52-A715-842546F6370C}"/>
    <cellStyle name="Millares 6 43" xfId="23892" xr:uid="{709DBB33-673B-4D16-BCE0-3782A48E0AC3}"/>
    <cellStyle name="Millares 6 44" xfId="23893" xr:uid="{8CC401E6-1EE5-4FDD-812F-FC7C6D16A820}"/>
    <cellStyle name="Millares 6 45" xfId="23894" xr:uid="{7C25C81F-EC23-4AB8-87F6-5C93C166FD61}"/>
    <cellStyle name="Millares 6 46" xfId="23895" xr:uid="{2F8B3609-D4CB-42B6-A610-55C2FAB321D6}"/>
    <cellStyle name="Millares 6 47" xfId="23896" xr:uid="{4A58B9D6-1E59-41ED-BC40-737E53839069}"/>
    <cellStyle name="Millares 6 48" xfId="23897" xr:uid="{FF5DA7EA-C6B0-41A3-B2AE-BDD0631B5C96}"/>
    <cellStyle name="Millares 6 49" xfId="23898" xr:uid="{C00F3D09-6310-4DE4-8702-97C3175B744F}"/>
    <cellStyle name="Millares 6 5" xfId="1726" xr:uid="{86CE0E2A-65B8-4F4F-A30F-13D3FCC52908}"/>
    <cellStyle name="Millares 6 5 10" xfId="23899" xr:uid="{289EAAC2-4E15-4F05-BD60-E2B5D9C905DE}"/>
    <cellStyle name="Millares 6 5 11" xfId="23900" xr:uid="{9AFC270F-3925-40A3-8F55-D5638C6F9EE0}"/>
    <cellStyle name="Millares 6 5 12" xfId="23901" xr:uid="{23A1E49D-F294-48CD-970D-73A9B78D380C}"/>
    <cellStyle name="Millares 6 5 13" xfId="23902" xr:uid="{3C3563DC-C5D2-46A7-A788-16234DC00C33}"/>
    <cellStyle name="Millares 6 5 14" xfId="23903" xr:uid="{5EC15D62-77BF-4BCC-BC0A-1BBBB18B3B2F}"/>
    <cellStyle name="Millares 6 5 15" xfId="23904" xr:uid="{E5213B07-EAF4-4DE0-9F9B-2A9CE048CA9A}"/>
    <cellStyle name="Millares 6 5 16" xfId="23905" xr:uid="{42D76F92-1B56-415B-B2F9-F78E377BCB4B}"/>
    <cellStyle name="Millares 6 5 17" xfId="23906" xr:uid="{FFEF69E1-FD4A-4536-B4A0-BAA59F645B79}"/>
    <cellStyle name="Millares 6 5 18" xfId="23907" xr:uid="{3EBB2C9C-EA4E-4F78-A9D3-4147FDA4372E}"/>
    <cellStyle name="Millares 6 5 19" xfId="23908" xr:uid="{C39344DF-7D15-43E1-869D-3F151AFA90C3}"/>
    <cellStyle name="Millares 6 5 2" xfId="23909" xr:uid="{89ECA4F8-EDFE-40F1-A95C-B13B90F11830}"/>
    <cellStyle name="Millares 6 5 2 2" xfId="23910" xr:uid="{7670DB1E-A331-4A94-B21E-5E461C7F7881}"/>
    <cellStyle name="Millares 6 5 2_Hoja1" xfId="23911" xr:uid="{47F0903F-64C5-4644-BE65-4D2A630985F2}"/>
    <cellStyle name="Millares 6 5 20" xfId="23912" xr:uid="{830D8B5E-EEFC-4521-B4DA-9AFAA29EFC78}"/>
    <cellStyle name="Millares 6 5 21" xfId="23913" xr:uid="{DDA3E422-4C8B-4416-B79B-127963EE84AB}"/>
    <cellStyle name="Millares 6 5 22" xfId="23914" xr:uid="{6645CE31-F719-4ED3-A4E9-AC431FD41389}"/>
    <cellStyle name="Millares 6 5 23" xfId="23915" xr:uid="{4B713FC3-8ABD-48A8-A9A3-36711CFA1F88}"/>
    <cellStyle name="Millares 6 5 24" xfId="23916" xr:uid="{7E380CF2-CEF3-4863-9604-1087C18A296F}"/>
    <cellStyle name="Millares 6 5 25" xfId="23917" xr:uid="{8C73D282-A2FA-412A-BB2E-4ADFB583EAF3}"/>
    <cellStyle name="Millares 6 5 26" xfId="23918" xr:uid="{5D6FF975-2FCF-41F7-9955-8F648232F7D3}"/>
    <cellStyle name="Millares 6 5 27" xfId="23919" xr:uid="{B2A9D539-E657-431F-A075-5E7D22F37B63}"/>
    <cellStyle name="Millares 6 5 28" xfId="23920" xr:uid="{2E4678CA-7E6E-42BB-AF34-6BD719E9A755}"/>
    <cellStyle name="Millares 6 5 29" xfId="23921" xr:uid="{E0EA5900-FF66-4D72-B19B-4A76C68FD099}"/>
    <cellStyle name="Millares 6 5 3" xfId="23922" xr:uid="{3B489E10-9634-461E-8E03-9862E580D39F}"/>
    <cellStyle name="Millares 6 5 30" xfId="23923" xr:uid="{93E38A06-BCA7-4726-9639-FC0207E0F5C1}"/>
    <cellStyle name="Millares 6 5 31" xfId="23924" xr:uid="{F23AE7A4-C02D-45E8-91AC-F75D7CECBCDC}"/>
    <cellStyle name="Millares 6 5 32" xfId="48933" xr:uid="{73B6E449-EB74-458C-B1D2-589384BE06F2}"/>
    <cellStyle name="Millares 6 5 33" xfId="49040" xr:uid="{6EA0D558-CE35-498F-891E-59CDABA9F17D}"/>
    <cellStyle name="Millares 6 5 4" xfId="23925" xr:uid="{52FFBDDF-0DA8-4521-B0C7-7C49552CC5E4}"/>
    <cellStyle name="Millares 6 5 5" xfId="23926" xr:uid="{B95DEB60-5A6A-43C8-881D-E7EA787B1F0B}"/>
    <cellStyle name="Millares 6 5 6" xfId="23927" xr:uid="{C5B2BFC9-E364-48E1-93C9-6CE81F015C24}"/>
    <cellStyle name="Millares 6 5 7" xfId="23928" xr:uid="{14DD6790-87AE-4E2A-B8E2-110983733F24}"/>
    <cellStyle name="Millares 6 5 8" xfId="23929" xr:uid="{541915D2-8B07-4F3E-BE6B-DE59785A844C}"/>
    <cellStyle name="Millares 6 5 9" xfId="23930" xr:uid="{8C1298D9-278D-44F6-B179-7B1F2DB233DE}"/>
    <cellStyle name="Millares 6 5_Hoja1" xfId="23931" xr:uid="{CE84D911-4B77-4026-B44E-5BC56FC70371}"/>
    <cellStyle name="Millares 6 50" xfId="23932" xr:uid="{78EA5F6E-586C-47FA-8581-ED9082559B92}"/>
    <cellStyle name="Millares 6 51" xfId="23933" xr:uid="{07C3777B-E590-4BCB-8DA2-8FEB0786A23B}"/>
    <cellStyle name="Millares 6 52" xfId="23934" xr:uid="{F71E9059-1D37-4E49-B898-6AA3F39BD2E5}"/>
    <cellStyle name="Millares 6 53" xfId="23935" xr:uid="{6715DD30-AAC8-43F3-A80E-9409B690038B}"/>
    <cellStyle name="Millares 6 54" xfId="23936" xr:uid="{2AD031B7-0D69-4AC3-8BBD-91FFC4B42B84}"/>
    <cellStyle name="Millares 6 55" xfId="23937" xr:uid="{474106D2-7D04-40A0-A5D6-80AB1591715B}"/>
    <cellStyle name="Millares 6 56" xfId="23938" xr:uid="{197CB1A4-4E3D-4B4E-9FC7-0292F51E48BA}"/>
    <cellStyle name="Millares 6 57" xfId="23939" xr:uid="{4F73766C-F964-4FBA-8630-A111DDFE312B}"/>
    <cellStyle name="Millares 6 58" xfId="23940" xr:uid="{0EED3C2B-910D-466A-BFF5-108C579BD8E2}"/>
    <cellStyle name="Millares 6 59" xfId="23941" xr:uid="{7A9A77A9-C89A-49A9-9BEE-B76081ECFE6C}"/>
    <cellStyle name="Millares 6 6" xfId="1727" xr:uid="{43DB0C94-0F06-4694-BA5B-C26844BD1B9F}"/>
    <cellStyle name="Millares 6 6 10" xfId="23942" xr:uid="{64E01A0B-FFFA-4880-BA18-6522161ED5A9}"/>
    <cellStyle name="Millares 6 6 11" xfId="23943" xr:uid="{58FCB311-0FBE-41FB-9A03-86D56EDEA8F3}"/>
    <cellStyle name="Millares 6 6 12" xfId="23944" xr:uid="{0E14788D-82BF-42EC-8B4A-11FA7496FD72}"/>
    <cellStyle name="Millares 6 6 13" xfId="23945" xr:uid="{29B99EF5-8296-4806-8496-914E17907453}"/>
    <cellStyle name="Millares 6 6 14" xfId="23946" xr:uid="{31D20461-D6E9-4B28-8F18-2689C8894F56}"/>
    <cellStyle name="Millares 6 6 15" xfId="23947" xr:uid="{A97178AB-EC5F-47A5-A31F-7A00AD73A22E}"/>
    <cellStyle name="Millares 6 6 16" xfId="52349" xr:uid="{E561849D-6461-41CA-B805-421F66B3A1F3}"/>
    <cellStyle name="Millares 6 6 2" xfId="23948" xr:uid="{B9088B5C-EA55-4056-A4D1-94BD6CF68B48}"/>
    <cellStyle name="Millares 6 6 2 2" xfId="23949" xr:uid="{DCBF5B59-9A28-4413-BBDB-680A42F53BD4}"/>
    <cellStyle name="Millares 6 6 2_Hoja1" xfId="23950" xr:uid="{5AECD92E-DBDB-4732-BF84-46A89A2E5BD1}"/>
    <cellStyle name="Millares 6 6 3" xfId="23951" xr:uid="{FBBBC3E1-99E7-4E89-81C5-380BA2C40F90}"/>
    <cellStyle name="Millares 6 6 4" xfId="23952" xr:uid="{4B6566C9-F809-4C01-A2EB-8A1584B33F1B}"/>
    <cellStyle name="Millares 6 6 5" xfId="23953" xr:uid="{C81F4969-D499-4C3A-B739-A35F3A964349}"/>
    <cellStyle name="Millares 6 6 6" xfId="23954" xr:uid="{D6B5FAA8-042A-40AB-9EBF-383FE696A12F}"/>
    <cellStyle name="Millares 6 6 7" xfId="23955" xr:uid="{3C478BA3-41CF-4C06-82BC-F2455D112DCE}"/>
    <cellStyle name="Millares 6 6 8" xfId="23956" xr:uid="{58163C58-4B89-4361-8D69-778740119C02}"/>
    <cellStyle name="Millares 6 6 9" xfId="23957" xr:uid="{B44A76DE-E786-48C1-B306-1D161832284B}"/>
    <cellStyle name="Millares 6 6_Hoja1" xfId="23958" xr:uid="{DDE14431-2409-42A3-9FED-A2C2488648AD}"/>
    <cellStyle name="Millares 6 60" xfId="23959" xr:uid="{F3F252CD-BCEE-46EC-8DBF-3420D5D052F3}"/>
    <cellStyle name="Millares 6 61" xfId="23960" xr:uid="{FCFEC008-081A-4FF6-9E9C-D2D3CADFB5EC}"/>
    <cellStyle name="Millares 6 62" xfId="23961" xr:uid="{43A95B88-FBB8-46A6-B79F-C2C0322BADF1}"/>
    <cellStyle name="Millares 6 63" xfId="23962" xr:uid="{CEC8058C-7DD3-46A8-B1AD-2B14CD9252E1}"/>
    <cellStyle name="Millares 6 64" xfId="48258" xr:uid="{D35F13F2-24E0-4065-B227-FE11DC92B187}"/>
    <cellStyle name="Millares 6 65" xfId="48287" xr:uid="{65BC48FA-89C5-4EF9-8AA8-FE4788BDB2B3}"/>
    <cellStyle name="Millares 6 66" xfId="48315" xr:uid="{90F4AE6E-8145-4DCB-833E-C564DEE0AE5B}"/>
    <cellStyle name="Millares 6 67" xfId="48343" xr:uid="{5FEABD52-7278-43BC-9AF5-02C94EF8D87D}"/>
    <cellStyle name="Millares 6 68" xfId="48371" xr:uid="{6A333FF1-FA34-4B7C-AEA2-F0AD44FE6658}"/>
    <cellStyle name="Millares 6 69" xfId="48398" xr:uid="{32EE40A4-51BA-41F9-AFA0-7E1FA881BAD3}"/>
    <cellStyle name="Millares 6 7" xfId="1728" xr:uid="{38D389AC-3266-416B-AEFC-E95D1747DDAE}"/>
    <cellStyle name="Millares 6 7 10" xfId="23963" xr:uid="{33424B44-734A-4303-B8D7-7F86725D4AA9}"/>
    <cellStyle name="Millares 6 7 11" xfId="23964" xr:uid="{046BBEFC-FD28-4AA8-8396-7B1BEB34567E}"/>
    <cellStyle name="Millares 6 7 12" xfId="23965" xr:uid="{A2F6E61D-9596-48B4-A291-087D8B0C27EA}"/>
    <cellStyle name="Millares 6 7 13" xfId="23966" xr:uid="{CC3CA85C-A836-444A-948A-EDE7928845AD}"/>
    <cellStyle name="Millares 6 7 14" xfId="23967" xr:uid="{14AFF686-E53C-4382-AA70-104E6F40CD81}"/>
    <cellStyle name="Millares 6 7 15" xfId="23968" xr:uid="{4FA2E4F8-1D53-47FA-B9A7-4E34529F3ACD}"/>
    <cellStyle name="Millares 6 7 2" xfId="23969" xr:uid="{D3E70DD2-48A2-4D6A-BD6C-E8799E833F7A}"/>
    <cellStyle name="Millares 6 7 2 2" xfId="23970" xr:uid="{50357278-EF64-4091-8F93-35662A8B30D7}"/>
    <cellStyle name="Millares 6 7 2_Hoja1" xfId="23971" xr:uid="{B7C1FAA3-9685-4CFA-86C6-154ADE3EB062}"/>
    <cellStyle name="Millares 6 7 3" xfId="23972" xr:uid="{98639B2E-95EC-4C93-AD22-2AF6ADBF074D}"/>
    <cellStyle name="Millares 6 7 4" xfId="23973" xr:uid="{CC13926D-3332-46EE-BEC7-D8D28D5BE7FD}"/>
    <cellStyle name="Millares 6 7 5" xfId="23974" xr:uid="{F816D0B0-5116-4327-B965-7675C163A357}"/>
    <cellStyle name="Millares 6 7 6" xfId="23975" xr:uid="{2F8079F8-7F15-4D50-8BEB-9F30A5EA4ECC}"/>
    <cellStyle name="Millares 6 7 7" xfId="23976" xr:uid="{64FF2001-1CE7-4DF8-8390-62FB2B6EC161}"/>
    <cellStyle name="Millares 6 7 8" xfId="23977" xr:uid="{288C8D85-91E9-45C6-8711-2228C1C83A78}"/>
    <cellStyle name="Millares 6 7 9" xfId="23978" xr:uid="{5EF97974-032C-4516-AF33-63D8254DBBA8}"/>
    <cellStyle name="Millares 6 7_Hoja1" xfId="23979" xr:uid="{C7FCEE1E-318D-4891-AA98-9A786AFC8AFE}"/>
    <cellStyle name="Millares 6 70" xfId="48423" xr:uid="{D0140AD4-812C-4EC8-B511-8A5E0FC22FE6}"/>
    <cellStyle name="Millares 6 71" xfId="48450" xr:uid="{FD315BBE-2723-4789-9217-5B4C7D1D3773}"/>
    <cellStyle name="Millares 6 72" xfId="48477" xr:uid="{0468CB21-2D1C-4A2E-AAFE-9E2F03E54152}"/>
    <cellStyle name="Millares 6 73" xfId="48504" xr:uid="{C298AF92-108C-4DD6-9398-22315FACA275}"/>
    <cellStyle name="Millares 6 74" xfId="48531" xr:uid="{9FF6A337-E690-445E-BF14-8E147BBD41F5}"/>
    <cellStyle name="Millares 6 75" xfId="48558" xr:uid="{08BE0C7A-3834-4931-8746-604C382AF2F5}"/>
    <cellStyle name="Millares 6 76" xfId="48582" xr:uid="{DDE37793-1394-492D-8176-D3082DC9F57D}"/>
    <cellStyle name="Millares 6 77" xfId="48930" xr:uid="{A819721C-17B2-4254-80B6-56E75EDBACC4}"/>
    <cellStyle name="Millares 6 78" xfId="49043" xr:uid="{A51BEDC8-ADDC-4D42-B0F2-707D97799C72}"/>
    <cellStyle name="Millares 6 79" xfId="1717" xr:uid="{9948964A-F073-46BB-9569-34237C66D5AB}"/>
    <cellStyle name="Millares 6 8" xfId="1729" xr:uid="{3EB56FCD-2C1C-4D88-BC91-8B3E6EC555DF}"/>
    <cellStyle name="Millares 6 8 10" xfId="23980" xr:uid="{A0C7EC3C-AC4B-4A8C-B6A3-F772663DBF91}"/>
    <cellStyle name="Millares 6 8 11" xfId="23981" xr:uid="{63231980-9330-4B46-8350-3B33CE8E347D}"/>
    <cellStyle name="Millares 6 8 12" xfId="23982" xr:uid="{5D6CF712-1D10-4E3A-9E59-882D941AA331}"/>
    <cellStyle name="Millares 6 8 13" xfId="23983" xr:uid="{DC3A61ED-D63E-4F2C-9C40-4318F581E8CC}"/>
    <cellStyle name="Millares 6 8 14" xfId="23984" xr:uid="{AC70AA40-5618-48EE-81E7-36D1C1C4349E}"/>
    <cellStyle name="Millares 6 8 15" xfId="23985" xr:uid="{6A4D0868-D202-4E7A-97B8-A146F0B589DD}"/>
    <cellStyle name="Millares 6 8 2" xfId="23986" xr:uid="{194207BE-B4BD-4DC2-A02F-4DD5FCE6D94D}"/>
    <cellStyle name="Millares 6 8 2 2" xfId="23987" xr:uid="{DFA1B8C3-6136-402D-B070-ACD9ECEB7570}"/>
    <cellStyle name="Millares 6 8 2_Hoja1" xfId="23988" xr:uid="{43D1ABBB-F6A1-4080-B1D9-FB81662731FA}"/>
    <cellStyle name="Millares 6 8 3" xfId="23989" xr:uid="{28594825-6615-4341-9ECE-82C610C607E2}"/>
    <cellStyle name="Millares 6 8 4" xfId="23990" xr:uid="{B4B46F18-ECD7-4ECC-A090-601B75457CFC}"/>
    <cellStyle name="Millares 6 8 5" xfId="23991" xr:uid="{EED2B2E1-21C6-469A-BCD5-D6FF90F6D6A3}"/>
    <cellStyle name="Millares 6 8 6" xfId="23992" xr:uid="{C4E29E06-1FB3-433A-81F5-CA2195724D58}"/>
    <cellStyle name="Millares 6 8 7" xfId="23993" xr:uid="{DDCA472C-5E57-4E0B-A748-BE0845CB700C}"/>
    <cellStyle name="Millares 6 8 8" xfId="23994" xr:uid="{94717171-0168-46FA-B44F-1B59C9B20D99}"/>
    <cellStyle name="Millares 6 8 9" xfId="23995" xr:uid="{3E6DA89B-FEB0-4D3D-8FC1-75FD824C52CD}"/>
    <cellStyle name="Millares 6 8_Hoja1" xfId="23996" xr:uid="{4B0C83A6-F2A2-4AB4-AB26-A070B6F39D09}"/>
    <cellStyle name="Millares 6 80" xfId="53465" xr:uid="{7A2E3EE5-262D-4257-9FFB-CA24F90A98A4}"/>
    <cellStyle name="Millares 6 81" xfId="53494" xr:uid="{0FA6F6A5-8527-4D74-8EAD-E4C91E87D1BF}"/>
    <cellStyle name="Millares 6 9" xfId="1730" xr:uid="{2A233BFC-FC9B-4D84-89C5-B696A265757E}"/>
    <cellStyle name="Millares 6 9 10" xfId="23997" xr:uid="{F5C6D557-388F-4E8E-8086-8176894508E1}"/>
    <cellStyle name="Millares 6 9 11" xfId="23998" xr:uid="{FDBE5EA8-7003-4969-A084-153B1307BCBF}"/>
    <cellStyle name="Millares 6 9 12" xfId="23999" xr:uid="{6E3370FD-AC82-4DFF-B0E8-32E2A398987B}"/>
    <cellStyle name="Millares 6 9 13" xfId="24000" xr:uid="{E8D23963-8A4C-4FD3-84A0-C34DF8F64289}"/>
    <cellStyle name="Millares 6 9 14" xfId="24001" xr:uid="{D206446D-8C69-4B5B-84DB-1BD50630FD04}"/>
    <cellStyle name="Millares 6 9 15" xfId="24002" xr:uid="{0F24A4A0-C00E-47DB-9D9B-C9604332A519}"/>
    <cellStyle name="Millares 6 9 2" xfId="24003" xr:uid="{D68E5B15-4818-40F3-877E-B659BE755484}"/>
    <cellStyle name="Millares 6 9 2 2" xfId="24004" xr:uid="{D29DC53B-DF3C-49A7-B5A5-952FDCA0C6E8}"/>
    <cellStyle name="Millares 6 9 2_Hoja1" xfId="24005" xr:uid="{FE538135-AB20-4A6B-99D5-C408B63EB227}"/>
    <cellStyle name="Millares 6 9 3" xfId="24006" xr:uid="{681C9CB8-7BF5-4E44-A6F4-3356C28B4A5B}"/>
    <cellStyle name="Millares 6 9 4" xfId="24007" xr:uid="{E3C661AF-12C4-4427-81C7-12E910B1AA2A}"/>
    <cellStyle name="Millares 6 9 5" xfId="24008" xr:uid="{89F0FEE8-97B0-4BD3-9EC8-D8B6FBC41ADE}"/>
    <cellStyle name="Millares 6 9 6" xfId="24009" xr:uid="{984497F1-FE17-48ED-BA32-BA481E3C3767}"/>
    <cellStyle name="Millares 6 9 7" xfId="24010" xr:uid="{C9E5C636-4F95-4DFA-830D-743D6EC5037F}"/>
    <cellStyle name="Millares 6 9 8" xfId="24011" xr:uid="{35834813-CF26-4F17-BF85-3C207BF25D3E}"/>
    <cellStyle name="Millares 6 9 9" xfId="24012" xr:uid="{A53ED875-65F8-4B9D-A032-63401C96C613}"/>
    <cellStyle name="Millares 6 9_Hoja1" xfId="24013" xr:uid="{E05728BC-D92B-4BE6-B16C-C3089012F4B0}"/>
    <cellStyle name="Millares 6_Datos" xfId="24014" xr:uid="{65888DA7-3980-45E2-BFF9-65DC324EC0C4}"/>
    <cellStyle name="Millares 60" xfId="24015" xr:uid="{C86F6A85-E92C-4B32-B8B9-D15FC6A1E8A1}"/>
    <cellStyle name="Millares 60 2" xfId="24016" xr:uid="{60863CC5-96E1-4A15-B754-D04E99BB30D2}"/>
    <cellStyle name="Millares 60 2 2" xfId="53091" xr:uid="{43EF3ADF-5D93-4E0C-BFBA-4CBE6E43103A}"/>
    <cellStyle name="Millares 60 2 3" xfId="52370" xr:uid="{E537432E-D8E3-439E-A834-40FE2202D6B3}"/>
    <cellStyle name="Millares 60 2 4" xfId="49821" xr:uid="{B069BC14-E993-416B-B816-F195539E31A6}"/>
    <cellStyle name="Millares 60 3" xfId="24017" xr:uid="{315853E6-CD71-4036-B79D-CC1FCFE829C3}"/>
    <cellStyle name="Millares 60 3 2" xfId="53310" xr:uid="{2AB8AACF-E8B9-4C50-8369-179559528A65}"/>
    <cellStyle name="Millares 60 3 3" xfId="52590" xr:uid="{677F7D77-4A90-44A9-A8ED-EEBB0255249E}"/>
    <cellStyle name="Millares 60 3 4" xfId="50520" xr:uid="{D0B6D6E1-B4FD-40ED-A5B0-E6E9229A6C14}"/>
    <cellStyle name="Millares 60 4" xfId="24018" xr:uid="{395ACFF2-C9FE-4670-B2FB-CA36CD12CEB7}"/>
    <cellStyle name="Millares 60 4 2" xfId="53090" xr:uid="{F82D7BFF-E4D6-4C8A-A4D7-4BFD43E6D5BE}"/>
    <cellStyle name="Millares 60 5" xfId="52369" xr:uid="{E368529E-4B5A-4199-9B90-D5134E0255DE}"/>
    <cellStyle name="Millares 60 6" xfId="49820" xr:uid="{50ECC9F6-1978-4A7C-A0DD-43096FC90795}"/>
    <cellStyle name="Millares 60_Hoja1" xfId="24019" xr:uid="{5E1A2E0F-9C95-4F21-8E1A-FBD4DDB5CEB5}"/>
    <cellStyle name="Millares 61" xfId="24020" xr:uid="{EE4F5965-897B-4E19-98E9-111F7F59986E}"/>
    <cellStyle name="Millares 61 2" xfId="24021" xr:uid="{FB9768AE-ABC1-4EDD-A29B-E2629DB73F96}"/>
    <cellStyle name="Millares 61 3" xfId="24022" xr:uid="{C5D0D2D1-0090-43FE-8DFF-778EA07B9EA7}"/>
    <cellStyle name="Millares 61 4" xfId="24023" xr:uid="{6053D734-ACE7-415E-BACE-C742BD7765E5}"/>
    <cellStyle name="Millares 61_Hoja1" xfId="24024" xr:uid="{9E8DBCC2-BFBE-40C6-AC3A-32C0E595E596}"/>
    <cellStyle name="Millares 62" xfId="24025" xr:uid="{27859294-038D-4199-ADF0-4D95675D864F}"/>
    <cellStyle name="Millares 62 2" xfId="24026" xr:uid="{7EF3B532-4146-40BD-8EE8-6D0C116673AE}"/>
    <cellStyle name="Millares 62 3" xfId="24027" xr:uid="{949BEC3F-6AA8-4C33-9579-17BD0352A208}"/>
    <cellStyle name="Millares 62 4" xfId="24028" xr:uid="{D062018E-F016-49C4-A62B-0566D242FB4C}"/>
    <cellStyle name="Millares 62 5" xfId="49822" xr:uid="{D3849E33-5BA1-4229-93E4-8BD5FCFDC890}"/>
    <cellStyle name="Millares 62_Hoja1" xfId="24029" xr:uid="{7659CAEF-A93D-4D98-B712-D71AF524B8EA}"/>
    <cellStyle name="Millares 63" xfId="24030" xr:uid="{02CFE6CB-6EE7-4E5E-89EA-43715E52DE8F}"/>
    <cellStyle name="Millares 63 2" xfId="24031" xr:uid="{57A4BE7E-EA6A-427C-9BAF-DB2571D6A44F}"/>
    <cellStyle name="Millares 63 2 2" xfId="53093" xr:uid="{CD736AE0-ECF0-43A5-B4FE-C790555A2748}"/>
    <cellStyle name="Millares 63 2 3" xfId="52372" xr:uid="{418843C9-4D62-46C0-9ACF-644A041739F2}"/>
    <cellStyle name="Millares 63 2 4" xfId="49824" xr:uid="{E3757671-46B0-4F1F-AFC2-C21BF911FB3F}"/>
    <cellStyle name="Millares 63 3" xfId="24032" xr:uid="{473224D0-FDF5-43BE-ACD4-2665BA4F7D80}"/>
    <cellStyle name="Millares 63 3 2" xfId="53094" xr:uid="{A600F3D2-5A6C-46E2-8B97-06A1EB91B1DD}"/>
    <cellStyle name="Millares 63 3 3" xfId="52373" xr:uid="{672D1779-F2EB-4038-BE93-8B200A987C6E}"/>
    <cellStyle name="Millares 63 3 4" xfId="49825" xr:uid="{D4583D9F-4C84-49BC-9DC7-A00047740677}"/>
    <cellStyle name="Millares 63 4" xfId="24033" xr:uid="{89AF94C3-85DB-44A7-A019-47BC3FB362F6}"/>
    <cellStyle name="Millares 63 4 2" xfId="52609" xr:uid="{EBCE1AEA-BB7E-4134-8E88-491850EF6658}"/>
    <cellStyle name="Millares 63 4 3" xfId="51883" xr:uid="{C3C21FD4-5B20-497F-9226-5715ED6818DC}"/>
    <cellStyle name="Millares 63 4 4" xfId="49602" xr:uid="{16585F54-A716-44A0-8F6E-2F2EA35FCF25}"/>
    <cellStyle name="Millares 63 5" xfId="53092" xr:uid="{7D03A3F1-FF2C-476A-803C-701088D756CF}"/>
    <cellStyle name="Millares 63 6" xfId="52371" xr:uid="{4A64E60D-FCEF-40AE-BC91-9965847AAA8C}"/>
    <cellStyle name="Millares 63 7" xfId="49823" xr:uid="{3CB024EA-46FC-4411-8EC1-F07265A4C606}"/>
    <cellStyle name="Millares 63_Hoja1" xfId="24034" xr:uid="{35A9DB1E-BDA5-4198-9484-FB7C7FFBDDD0}"/>
    <cellStyle name="Millares 64" xfId="24035" xr:uid="{9FBBE0E1-68FE-4025-A4E4-CCAE337EFA5C}"/>
    <cellStyle name="Millares 64 2" xfId="24036" xr:uid="{DEC18155-AAAA-4D88-8328-2CC7A4F927E5}"/>
    <cellStyle name="Millares 64 2 2" xfId="53096" xr:uid="{15D6F569-D349-4371-8A87-D24EFA2A9195}"/>
    <cellStyle name="Millares 64 2 3" xfId="52375" xr:uid="{6A492E4A-17E8-4D2B-84B4-970CAAAF0D08}"/>
    <cellStyle name="Millares 64 2 4" xfId="49827" xr:uid="{CDD314FC-F2CF-4B48-9657-E486F635EFB9}"/>
    <cellStyle name="Millares 64 3" xfId="24037" xr:uid="{238C7C57-815C-4D8C-BFF2-E0DEB3504976}"/>
    <cellStyle name="Millares 64 3 2" xfId="53097" xr:uid="{8D6FDD60-871B-4227-BB88-652A5472010D}"/>
    <cellStyle name="Millares 64 3 3" xfId="52376" xr:uid="{E6CE6AA0-F87A-4FF0-B415-D09376B60497}"/>
    <cellStyle name="Millares 64 3 4" xfId="49828" xr:uid="{A8DEB209-9CCE-43D5-AF00-1ED7E9943111}"/>
    <cellStyle name="Millares 64 4" xfId="24038" xr:uid="{A4394B5F-880D-4A13-84DB-8AFF761F6B1B}"/>
    <cellStyle name="Millares 64 4 2" xfId="53095" xr:uid="{3F1B396E-5B51-4ADB-86A4-21E76542D829}"/>
    <cellStyle name="Millares 64 5" xfId="52374" xr:uid="{D5017235-7A43-4332-8E82-EDADC663A045}"/>
    <cellStyle name="Millares 64 6" xfId="49826" xr:uid="{739F98B3-D2C1-4FCC-97DB-C72B0ACB37DC}"/>
    <cellStyle name="Millares 64_Hoja1" xfId="24039" xr:uid="{6AC38421-D84F-4DB5-BF07-FE2735A9EB71}"/>
    <cellStyle name="Millares 65" xfId="24040" xr:uid="{A23AD862-E575-47CB-BA9B-8F3EB4618AB8}"/>
    <cellStyle name="Millares 65 2" xfId="42879" xr:uid="{E302F055-A148-4CE7-BA08-B701F189FDD1}"/>
    <cellStyle name="Millares 65 2 2" xfId="53099" xr:uid="{F37D17AE-A239-4BBD-8D72-049A4AE53F28}"/>
    <cellStyle name="Millares 65 2 3" xfId="52378" xr:uid="{CC06011E-BF5D-4C9A-95DB-1BAC129F913A}"/>
    <cellStyle name="Millares 65 3" xfId="42880" xr:uid="{74FF5756-40D3-44E6-9D04-07C99B0261FF}"/>
    <cellStyle name="Millares 65 3 2" xfId="53100" xr:uid="{30CE3890-386F-4127-80B3-5FDC78F553CF}"/>
    <cellStyle name="Millares 65 3 3" xfId="52379" xr:uid="{BCCF9243-C474-4278-9075-15C47A29C830}"/>
    <cellStyle name="Millares 65 4" xfId="53098" xr:uid="{CF714727-B5A3-43A0-9B4F-32B9FE301D3B}"/>
    <cellStyle name="Millares 65 5" xfId="52377" xr:uid="{C2183228-B60C-4262-8500-F565AF27DCCF}"/>
    <cellStyle name="Millares 66" xfId="24041" xr:uid="{7A1EB0B4-B39D-46BA-AE94-A7FF9C967889}"/>
    <cellStyle name="Millares 66 2" xfId="42881" xr:uid="{2048CF6F-74FC-4DEE-869C-43D1738BF69C}"/>
    <cellStyle name="Millares 66 2 2" xfId="53102" xr:uid="{8A1A8B7B-1FF1-448B-B776-3C48DE06F784}"/>
    <cellStyle name="Millares 66 2 3" xfId="52381" xr:uid="{A77C9505-E6A7-475D-8F7C-F22A89A5A32B}"/>
    <cellStyle name="Millares 66 3" xfId="42882" xr:uid="{3C159C52-6020-4CD2-B74E-5C6B70D231B6}"/>
    <cellStyle name="Millares 66 3 2" xfId="53103" xr:uid="{5EC8D346-632F-4EE0-8D3D-BC86440217AD}"/>
    <cellStyle name="Millares 66 3 3" xfId="52382" xr:uid="{32880542-D980-4E9F-B9B6-62BD855109A2}"/>
    <cellStyle name="Millares 66 4" xfId="53101" xr:uid="{5772327F-7AE1-4249-8180-03D9D21F421E}"/>
    <cellStyle name="Millares 66 5" xfId="52380" xr:uid="{160D9E46-E0FB-499A-B85E-DE58D36C6AA8}"/>
    <cellStyle name="Millares 67" xfId="24042" xr:uid="{8A9F9794-EE0F-4C60-8D69-0DFC5805DD5C}"/>
    <cellStyle name="Millares 67 2" xfId="42883" xr:uid="{7A9AF482-1F5D-4848-A4D7-2102C2A89ED8}"/>
    <cellStyle name="Millares 67 2 2" xfId="53105" xr:uid="{B6C31D63-4E6B-46E1-9F5F-8A9CB165F9AB}"/>
    <cellStyle name="Millares 67 2 3" xfId="52384" xr:uid="{8D70F3FB-DC7E-41BC-9790-3639712883D2}"/>
    <cellStyle name="Millares 67 3" xfId="42884" xr:uid="{081545F1-F44D-4489-A7D2-4BC34DC537C1}"/>
    <cellStyle name="Millares 67 3 2" xfId="53106" xr:uid="{C502A388-DF4D-48BF-A6A6-51F884236FB0}"/>
    <cellStyle name="Millares 67 3 3" xfId="52385" xr:uid="{867F76FF-6BC1-4C15-8961-67B3499A034F}"/>
    <cellStyle name="Millares 67 4" xfId="53104" xr:uid="{BBADE768-105C-4AB1-8DE4-ABFDB50A8ED3}"/>
    <cellStyle name="Millares 67 5" xfId="52383" xr:uid="{2FCDB505-9FA8-4E8D-A665-A1AEDE559765}"/>
    <cellStyle name="Millares 68" xfId="24043" xr:uid="{A539E6D9-041E-4C0F-90EA-82DD4D4E25E7}"/>
    <cellStyle name="Millares 68 2" xfId="42885" xr:uid="{40E6EF0E-3CD2-4AAC-BDBF-CBE61C58D229}"/>
    <cellStyle name="Millares 68 2 2" xfId="53108" xr:uid="{87BD781D-E669-461F-A5BE-4EA087170256}"/>
    <cellStyle name="Millares 68 2 3" xfId="52387" xr:uid="{3BA0DA6E-C064-47B4-9C69-48994C12BB2B}"/>
    <cellStyle name="Millares 68 3" xfId="42886" xr:uid="{5B96848A-BDCC-4CD7-9936-B2B86BE689D9}"/>
    <cellStyle name="Millares 68 3 2" xfId="53109" xr:uid="{DCE220C7-B598-4109-8C0B-B96DBBD25888}"/>
    <cellStyle name="Millares 68 3 3" xfId="52388" xr:uid="{0B54CA7A-AB10-4296-BCE0-6D66E49CE81E}"/>
    <cellStyle name="Millares 68 4" xfId="53107" xr:uid="{72DDCA20-FD72-4B85-843C-203190CD1AFA}"/>
    <cellStyle name="Millares 68 5" xfId="52386" xr:uid="{FCBED5B3-FAF5-4E9B-B9CD-DE64A6F41063}"/>
    <cellStyle name="Millares 69" xfId="6876" xr:uid="{7A2D841C-2D40-416E-B7BC-5F0E1DAE5FEC}"/>
    <cellStyle name="Millares 69 2" xfId="42887" xr:uid="{681B144F-6C3F-406C-85D5-D5D3A7676867}"/>
    <cellStyle name="Millares 69 2 2" xfId="53111" xr:uid="{028D8738-80BE-4B00-87E6-D209D5BAAE7C}"/>
    <cellStyle name="Millares 69 2 3" xfId="52390" xr:uid="{AE2EAF38-D9EC-47DD-B22E-21886C2EB22C}"/>
    <cellStyle name="Millares 69 3" xfId="42888" xr:uid="{76BE7A4D-65DB-4B9D-80A7-88048C62D3B0}"/>
    <cellStyle name="Millares 69 3 2" xfId="53112" xr:uid="{83B343F3-AA4F-48F9-89C4-E219C250561E}"/>
    <cellStyle name="Millares 69 3 3" xfId="52391" xr:uid="{6D9F7317-A772-4F68-8DBE-54346C4704C6}"/>
    <cellStyle name="Millares 69 4" xfId="53110" xr:uid="{F1682ECD-12D5-4D0B-A38A-D40AFCF87770}"/>
    <cellStyle name="Millares 69 5" xfId="52389" xr:uid="{2D434FC5-67E8-4ADD-ADA2-EE0185CBF036}"/>
    <cellStyle name="Millares 7" xfId="1731" xr:uid="{475267EF-FD2E-44F7-A4C8-F2F9FDEAC6E4}"/>
    <cellStyle name="Millares 7 10" xfId="1732" xr:uid="{5B041ABE-6FB9-4224-8136-6F34E68CA58B}"/>
    <cellStyle name="Millares 7 11" xfId="1733" xr:uid="{609A171A-C82F-4F02-A8A1-E57209DA302E}"/>
    <cellStyle name="Millares 7 12" xfId="1734" xr:uid="{5F65204C-2015-4538-8CEE-B4CADF365207}"/>
    <cellStyle name="Millares 7 13" xfId="1735" xr:uid="{F230A7CF-7C00-42CF-932F-85AF84B31D38}"/>
    <cellStyle name="Millares 7 14" xfId="1736" xr:uid="{994778D2-1E16-4CC5-BE9D-F189FD2016BD}"/>
    <cellStyle name="Millares 7 15" xfId="24044" xr:uid="{223AD53C-35EE-453F-87DC-8AC7BC86D611}"/>
    <cellStyle name="Millares 7 16" xfId="24045" xr:uid="{77A2A0F2-42E2-4098-9B51-72473E20A6EC}"/>
    <cellStyle name="Millares 7 17" xfId="24046" xr:uid="{8116B6AD-6B83-49B2-BF72-B21A2006F549}"/>
    <cellStyle name="Millares 7 18" xfId="24047" xr:uid="{213153FF-DCEE-422F-A015-982546E7AC35}"/>
    <cellStyle name="Millares 7 19" xfId="24048" xr:uid="{9B36BF28-A6D1-4B48-B14F-D8C9E281FC5F}"/>
    <cellStyle name="Millares 7 2" xfId="1737" xr:uid="{C41E9AB2-4AA3-4D5F-B47D-185D7BEA2492}"/>
    <cellStyle name="Millares 7 2 10" xfId="24049" xr:uid="{5F3B47DC-16D2-40EA-8F66-3413F306828E}"/>
    <cellStyle name="Millares 7 2 11" xfId="24050" xr:uid="{FEB86770-4C9B-4A65-8DF7-F8E79E6727B0}"/>
    <cellStyle name="Millares 7 2 12" xfId="24051" xr:uid="{A444F41C-04C0-4F2C-AE13-20FE4B9F2DF9}"/>
    <cellStyle name="Millares 7 2 13" xfId="24052" xr:uid="{0686321F-1116-43C7-AD15-608C86B1621B}"/>
    <cellStyle name="Millares 7 2 14" xfId="24053" xr:uid="{32A9C948-E022-4366-9362-750F4EF2953B}"/>
    <cellStyle name="Millares 7 2 15" xfId="24054" xr:uid="{05483099-CB20-4B65-AB90-563973A5E9A2}"/>
    <cellStyle name="Millares 7 2 16" xfId="24055" xr:uid="{1F05F871-EE9D-4D83-928D-AEB610A05DBA}"/>
    <cellStyle name="Millares 7 2 17" xfId="48935" xr:uid="{093EC1C3-D2BE-4BF0-BFA2-C11A863CA98C}"/>
    <cellStyle name="Millares 7 2 2" xfId="24056" xr:uid="{68ADC774-025C-437A-B86F-24FFF8F1A4F6}"/>
    <cellStyle name="Millares 7 2 2 2" xfId="24057" xr:uid="{B9E19CCB-268A-4573-84D8-75F0C27E9F0B}"/>
    <cellStyle name="Millares 7 2 2_Hoja1" xfId="24058" xr:uid="{B0973DB1-12D1-4D1E-A161-BE8463F91A17}"/>
    <cellStyle name="Millares 7 2 3" xfId="24059" xr:uid="{D713B7A9-E33A-443D-BB03-A8E7F5D44D63}"/>
    <cellStyle name="Millares 7 2 4" xfId="24060" xr:uid="{689F10F1-0403-4A72-A641-088B0FD6B283}"/>
    <cellStyle name="Millares 7 2 5" xfId="24061" xr:uid="{EF62B56B-2D0D-4FDA-8D8A-1A9BE9108A58}"/>
    <cellStyle name="Millares 7 2 6" xfId="24062" xr:uid="{9115304F-69EC-41D2-A097-2B6730736DAA}"/>
    <cellStyle name="Millares 7 2 7" xfId="24063" xr:uid="{1C6152EB-8318-4CA7-BF86-84D772715CA0}"/>
    <cellStyle name="Millares 7 2 8" xfId="24064" xr:uid="{F715EEDA-664A-4391-A225-0F0BEE9B7648}"/>
    <cellStyle name="Millares 7 2 9" xfId="24065" xr:uid="{5AE5910C-AF22-4D6E-870D-0DE6C3677C92}"/>
    <cellStyle name="Millares 7 2_Hoja1" xfId="24066" xr:uid="{41FED829-980B-447A-8C5A-FA37D509DDCD}"/>
    <cellStyle name="Millares 7 20" xfId="24067" xr:uid="{BCA13FCE-A425-4ADF-838A-C333E69696DD}"/>
    <cellStyle name="Millares 7 21" xfId="24068" xr:uid="{5D0C775C-C384-462A-9550-E4DC10463312}"/>
    <cellStyle name="Millares 7 22" xfId="24069" xr:uid="{36225D9F-42BC-492D-BB22-443593701288}"/>
    <cellStyle name="Millares 7 23" xfId="24070" xr:uid="{665F90ED-9D7C-4C35-99DE-40E986261160}"/>
    <cellStyle name="Millares 7 24" xfId="24071" xr:uid="{D0181E78-B15F-4423-967C-8741C8823095}"/>
    <cellStyle name="Millares 7 25" xfId="24072" xr:uid="{4080D66B-4977-4D20-B2D6-3D7680F19CBD}"/>
    <cellStyle name="Millares 7 26" xfId="24073" xr:uid="{43D3107E-0933-4F1F-AFAF-2B40459B0920}"/>
    <cellStyle name="Millares 7 27" xfId="24074" xr:uid="{CBDF6B9E-DE80-45F3-A4EB-88DD5708F3C0}"/>
    <cellStyle name="Millares 7 28" xfId="24075" xr:uid="{17496FF5-F45C-498C-BDE5-A65E6453EB87}"/>
    <cellStyle name="Millares 7 29" xfId="24076" xr:uid="{D0F830AB-4FA9-47C1-A603-8C925A7EF91F}"/>
    <cellStyle name="Millares 7 3" xfId="1738" xr:uid="{70EC1B65-589D-4B8C-AB81-01C9C618F702}"/>
    <cellStyle name="Millares 7 3 10" xfId="24077" xr:uid="{E913ED6F-E5B0-4530-936A-4EEF7B52B9C6}"/>
    <cellStyle name="Millares 7 3 11" xfId="24078" xr:uid="{04DF88C7-F0EB-4DC0-8959-570E9D8ECB64}"/>
    <cellStyle name="Millares 7 3 12" xfId="24079" xr:uid="{BD7AA114-AAED-43DC-BACF-8C9E985BCBB7}"/>
    <cellStyle name="Millares 7 3 13" xfId="24080" xr:uid="{1216AC89-DA2F-44B7-ADB0-1DF099AA715B}"/>
    <cellStyle name="Millares 7 3 14" xfId="24081" xr:uid="{FC2ED907-D8A6-4660-8B4B-D3859A8003F6}"/>
    <cellStyle name="Millares 7 3 15" xfId="24082" xr:uid="{D81AC48F-1CD5-4C15-8DA8-D44B76064864}"/>
    <cellStyle name="Millares 7 3 16" xfId="24083" xr:uid="{A40C5F7F-7B73-4AF7-A9FB-CEFAA03C63AA}"/>
    <cellStyle name="Millares 7 3 17" xfId="53113" xr:uid="{F073C59C-1432-4290-B918-C96B65AB3649}"/>
    <cellStyle name="Millares 7 3 2" xfId="24084" xr:uid="{F765C655-C5E5-4D2E-B663-7C8B35E0243A}"/>
    <cellStyle name="Millares 7 3 2 2" xfId="24085" xr:uid="{8189D078-3848-4DB1-89A8-5312A6544C86}"/>
    <cellStyle name="Millares 7 3 2 3" xfId="24086" xr:uid="{7DCC8E84-4866-4193-93B9-B4403555D656}"/>
    <cellStyle name="Millares 7 3 2_Hoja1" xfId="24087" xr:uid="{B9A7B734-697F-454E-85D4-3869C8784EEE}"/>
    <cellStyle name="Millares 7 3 3" xfId="24088" xr:uid="{1BF8A5E1-9D6E-4545-9E98-F4289B5BEBD2}"/>
    <cellStyle name="Millares 7 3 4" xfId="24089" xr:uid="{1A4FBC33-05B8-4E07-8A47-48581E580B0D}"/>
    <cellStyle name="Millares 7 3 5" xfId="24090" xr:uid="{36DA8B88-D9E4-42DD-8828-6818AF94B454}"/>
    <cellStyle name="Millares 7 3 6" xfId="24091" xr:uid="{BE53DABB-3EFD-4165-83D4-A929B0EE33EE}"/>
    <cellStyle name="Millares 7 3 7" xfId="24092" xr:uid="{7A54A825-C948-4133-8CC3-223D107679C4}"/>
    <cellStyle name="Millares 7 3 8" xfId="24093" xr:uid="{D9FF8DC8-BC13-41FE-8E3A-AF0671E32849}"/>
    <cellStyle name="Millares 7 3 9" xfId="24094" xr:uid="{85C74A37-E5FA-4461-A2C7-B00FC91C1C82}"/>
    <cellStyle name="Millares 7 3_Hoja1" xfId="24095" xr:uid="{DF9A5CF5-2D9D-4128-A79D-6BCC6F2420AF}"/>
    <cellStyle name="Millares 7 30" xfId="24096" xr:uid="{A07B5F34-23F2-456C-8113-55259C2E9EB5}"/>
    <cellStyle name="Millares 7 31" xfId="24097" xr:uid="{937803CC-AA5C-499B-AF11-40471C1230DD}"/>
    <cellStyle name="Millares 7 32" xfId="24098" xr:uid="{92600749-542D-47F8-9C86-0E3059B15A85}"/>
    <cellStyle name="Millares 7 33" xfId="24099" xr:uid="{53700737-6FF6-4F6B-8D1C-EFC135A5998D}"/>
    <cellStyle name="Millares 7 34" xfId="24100" xr:uid="{0F8B6985-5FF5-4F1B-8A06-AFF35A721A47}"/>
    <cellStyle name="Millares 7 35" xfId="24101" xr:uid="{7623576C-C355-4E18-9674-4B7F2FF88A0B}"/>
    <cellStyle name="Millares 7 36" xfId="48260" xr:uid="{44578E75-40F2-4287-B6AF-5B502F9A3EBB}"/>
    <cellStyle name="Millares 7 37" xfId="48289" xr:uid="{E31964F4-0CEF-43C1-9005-C51B7FBACC43}"/>
    <cellStyle name="Millares 7 38" xfId="48317" xr:uid="{7B99A518-27C9-49DE-9CD9-5C5DAD8E024C}"/>
    <cellStyle name="Millares 7 39" xfId="48345" xr:uid="{E67FE383-8246-4F9C-8D89-62314A0CAFA0}"/>
    <cellStyle name="Millares 7 4" xfId="1739" xr:uid="{4DEC64D9-9095-49A8-A3DD-848257976F31}"/>
    <cellStyle name="Millares 7 4 10" xfId="24102" xr:uid="{5298AC91-D195-475E-82C5-8E1E02A41C93}"/>
    <cellStyle name="Millares 7 4 11" xfId="24103" xr:uid="{CB35FBA0-0DA0-4017-B427-C04D46DDB491}"/>
    <cellStyle name="Millares 7 4 12" xfId="24104" xr:uid="{BBE549EA-2564-441E-BFB0-A2BD664DAC22}"/>
    <cellStyle name="Millares 7 4 13" xfId="24105" xr:uid="{4446C872-C58B-448C-A20C-A580262C6ED1}"/>
    <cellStyle name="Millares 7 4 14" xfId="24106" xr:uid="{BEAA826C-1D9C-4EF1-8BDD-95298B30958A}"/>
    <cellStyle name="Millares 7 4 15" xfId="24107" xr:uid="{F4AC1F41-BF29-42EE-A6FD-018ABED7C824}"/>
    <cellStyle name="Millares 7 4 16" xfId="52392" xr:uid="{C6D57ACB-7CD8-4FC4-AE5F-5FC7140842E3}"/>
    <cellStyle name="Millares 7 4 2" xfId="24108" xr:uid="{ABFD5FE4-716D-44AF-BF8A-41377F652B5B}"/>
    <cellStyle name="Millares 7 4 3" xfId="24109" xr:uid="{D362B563-FAC0-4B6A-84B8-E113B44CD337}"/>
    <cellStyle name="Millares 7 4 4" xfId="24110" xr:uid="{255068D0-CB35-4F62-9893-140E8FFDDD6F}"/>
    <cellStyle name="Millares 7 4 5" xfId="24111" xr:uid="{92C70FC6-C953-4CA7-8A41-4321A697CA0A}"/>
    <cellStyle name="Millares 7 4 6" xfId="24112" xr:uid="{0329E240-239F-436A-B5A6-330E253C1BA2}"/>
    <cellStyle name="Millares 7 4 7" xfId="24113" xr:uid="{4AAA0A88-AD73-4AFA-95EF-F6FB9043D61B}"/>
    <cellStyle name="Millares 7 4 8" xfId="24114" xr:uid="{64020368-5CB2-40FE-A073-A98D3B071EDA}"/>
    <cellStyle name="Millares 7 4 9" xfId="24115" xr:uid="{8B9FC7F1-7A5D-4BCB-8893-CA399E04AEDD}"/>
    <cellStyle name="Millares 7 4_Hoja1" xfId="24116" xr:uid="{6759F6C3-B3A2-48E7-93EC-B289F4E7A357}"/>
    <cellStyle name="Millares 7 40" xfId="48373" xr:uid="{365F9D4C-2269-4343-AB53-AFE8C6DF6F13}"/>
    <cellStyle name="Millares 7 41" xfId="48400" xr:uid="{80B75776-1531-4EEC-A48D-B93837EDAD60}"/>
    <cellStyle name="Millares 7 42" xfId="48425" xr:uid="{11FD8773-C86A-41A4-B0AD-29477EACBADD}"/>
    <cellStyle name="Millares 7 43" xfId="48452" xr:uid="{534E7D06-5E39-4F28-875E-ED50DA9591BD}"/>
    <cellStyle name="Millares 7 44" xfId="48479" xr:uid="{F917AA7A-F668-4473-B0FB-C9E2AE1D5298}"/>
    <cellStyle name="Millares 7 45" xfId="48506" xr:uid="{A0C4C906-9AE6-447D-BC98-D89E79E21451}"/>
    <cellStyle name="Millares 7 46" xfId="48533" xr:uid="{27C8FD19-968B-4B2E-BC89-39E6DD69256A}"/>
    <cellStyle name="Millares 7 47" xfId="48560" xr:uid="{00C854A0-E154-4E93-9C4B-C47BC2779FCD}"/>
    <cellStyle name="Millares 7 48" xfId="48584" xr:uid="{6FE7C406-498C-4EFE-A152-C3485260CF79}"/>
    <cellStyle name="Millares 7 49" xfId="48934" xr:uid="{9503D0EB-6714-43EA-AA09-8AB3BA9BDD8D}"/>
    <cellStyle name="Millares 7 5" xfId="1740" xr:uid="{3F8AF3DD-1EE8-41E0-BBA9-1EB40FF0302A}"/>
    <cellStyle name="Millares 7 5 10" xfId="24117" xr:uid="{6C2BC653-23DB-48E0-B9D1-5206A6C29570}"/>
    <cellStyle name="Millares 7 5 11" xfId="24118" xr:uid="{D1683E9B-F859-4F0F-A15A-656C978006E8}"/>
    <cellStyle name="Millares 7 5 12" xfId="24119" xr:uid="{C470C32E-14A3-4330-B7F0-4C985D331017}"/>
    <cellStyle name="Millares 7 5 13" xfId="24120" xr:uid="{B700FEB8-DEC7-4D12-9CA6-A4D9E8B04317}"/>
    <cellStyle name="Millares 7 5 14" xfId="24121" xr:uid="{875EBBCA-6D99-4DB3-B7B1-3A5FE4E57B9F}"/>
    <cellStyle name="Millares 7 5 15" xfId="24122" xr:uid="{96BE5C45-113D-4018-9A0C-89F4E155D563}"/>
    <cellStyle name="Millares 7 5 16" xfId="24123" xr:uid="{D914B511-8A76-45AF-98AB-C7530671A232}"/>
    <cellStyle name="Millares 7 5 17" xfId="24124" xr:uid="{6F663727-DA73-435F-9575-0A0DC09E6284}"/>
    <cellStyle name="Millares 7 5 2" xfId="24125" xr:uid="{E941CCFB-8F68-4A90-A6FB-199FB79FF722}"/>
    <cellStyle name="Millares 7 5 3" xfId="24126" xr:uid="{69602629-D68F-4640-92C6-0C1E7981BE3C}"/>
    <cellStyle name="Millares 7 5 4" xfId="24127" xr:uid="{13F53392-A5B0-411F-B9BD-67AA8D10A0FE}"/>
    <cellStyle name="Millares 7 5 5" xfId="24128" xr:uid="{3CA78297-AE36-474A-A4B2-53916B01B86C}"/>
    <cellStyle name="Millares 7 5 6" xfId="24129" xr:uid="{31E8B490-B29F-4534-9360-14EDE87F6D4F}"/>
    <cellStyle name="Millares 7 5 7" xfId="24130" xr:uid="{DB7C1B16-3801-4D06-8E2D-79CDE4098941}"/>
    <cellStyle name="Millares 7 5 8" xfId="24131" xr:uid="{05E66050-C799-424D-B8B3-BD8714F6280A}"/>
    <cellStyle name="Millares 7 5 9" xfId="24132" xr:uid="{AFDB527D-201B-4966-8B62-F6C6E6CA0358}"/>
    <cellStyle name="Millares 7 5_Hoja1" xfId="24133" xr:uid="{CE23243E-07F8-40AD-BAF5-9A8AADC503F6}"/>
    <cellStyle name="Millares 7 50" xfId="49039" xr:uid="{B2DD7DD1-3870-4267-A990-4F9AAE958FC2}"/>
    <cellStyle name="Millares 7 51" xfId="53466" xr:uid="{666F2F02-477F-45C9-9CF0-49CA0D0BC214}"/>
    <cellStyle name="Millares 7 52" xfId="53495" xr:uid="{7A6E1DFC-4AFE-4AA7-B025-DDD412CCE676}"/>
    <cellStyle name="Millares 7 6" xfId="1741" xr:uid="{46B4DC1A-22DB-4215-A78A-0C5D191E8FA9}"/>
    <cellStyle name="Millares 7 6 10" xfId="24134" xr:uid="{B83C641C-8C05-4BFB-86C4-5BB0B9271445}"/>
    <cellStyle name="Millares 7 6 11" xfId="24135" xr:uid="{841ABF06-1EB4-4DA6-95ED-43AB9D673659}"/>
    <cellStyle name="Millares 7 6 12" xfId="24136" xr:uid="{4D4D0F41-B8AA-4CC0-A700-6C724FF01678}"/>
    <cellStyle name="Millares 7 6 13" xfId="24137" xr:uid="{9BC0DADD-A10A-4C7D-8BFA-1A88635BAEA3}"/>
    <cellStyle name="Millares 7 6 14" xfId="24138" xr:uid="{32A8D4DD-CC48-425E-A508-32FADE5A9BB1}"/>
    <cellStyle name="Millares 7 6 15" xfId="24139" xr:uid="{3D3176C4-8BDC-4F10-9A20-ED479349CD99}"/>
    <cellStyle name="Millares 7 6 16" xfId="24140" xr:uid="{A54D4E82-CF1E-4A13-9223-20717E29CC1E}"/>
    <cellStyle name="Millares 7 6 17" xfId="24141" xr:uid="{C81035DC-7DA1-4F5D-BF54-6B540E953589}"/>
    <cellStyle name="Millares 7 6 2" xfId="24142" xr:uid="{84303070-167E-4364-9572-3555DC4D8EE9}"/>
    <cellStyle name="Millares 7 6 3" xfId="24143" xr:uid="{9D8FB806-1076-46D7-89ED-3BABAF3CB98C}"/>
    <cellStyle name="Millares 7 6 4" xfId="24144" xr:uid="{6F02D0A8-5B6F-4041-9171-F3DF451C144D}"/>
    <cellStyle name="Millares 7 6 5" xfId="24145" xr:uid="{BEF30A8F-1011-4A72-AB09-BB4521340FD7}"/>
    <cellStyle name="Millares 7 6 6" xfId="24146" xr:uid="{CB13AC23-86AE-45C0-B806-EE22F4BD1B11}"/>
    <cellStyle name="Millares 7 6 7" xfId="24147" xr:uid="{470B4285-6079-415B-BF22-847250E27488}"/>
    <cellStyle name="Millares 7 6 8" xfId="24148" xr:uid="{C998F90F-1A98-4394-BF85-C75B63ABD323}"/>
    <cellStyle name="Millares 7 6 9" xfId="24149" xr:uid="{E478DF93-72B7-4A45-BBFB-D88951BCCAAE}"/>
    <cellStyle name="Millares 7 6_Hoja1" xfId="24150" xr:uid="{69C51FAC-765A-480D-822A-D6A26BACF005}"/>
    <cellStyle name="Millares 7 7" xfId="1742" xr:uid="{AB8A84C3-9373-4A45-B26E-E9A7D282BA56}"/>
    <cellStyle name="Millares 7 7 10" xfId="24151" xr:uid="{AE50E183-8C4A-4316-8793-329C8CAB11B6}"/>
    <cellStyle name="Millares 7 7 11" xfId="24152" xr:uid="{74CC107E-0FFE-46AA-9C8E-33ACD69B8BCD}"/>
    <cellStyle name="Millares 7 7 12" xfId="24153" xr:uid="{B48CD4D9-CE1F-4201-8EDE-9D05EC699F41}"/>
    <cellStyle name="Millares 7 7 13" xfId="24154" xr:uid="{144E3759-9AF6-4503-903D-EC34380E45A4}"/>
    <cellStyle name="Millares 7 7 14" xfId="24155" xr:uid="{49B2B9F5-1EDF-49E0-B59B-3DB92B3C2227}"/>
    <cellStyle name="Millares 7 7 15" xfId="24156" xr:uid="{4AC16E62-313F-4EF3-BB7D-24A5762AABB9}"/>
    <cellStyle name="Millares 7 7 16" xfId="24157" xr:uid="{363BB84C-A81A-48E7-9BA0-149D5DF922FB}"/>
    <cellStyle name="Millares 7 7 17" xfId="24158" xr:uid="{1ED513A1-B282-4601-855E-1CBB6CAED5BF}"/>
    <cellStyle name="Millares 7 7 2" xfId="24159" xr:uid="{6F920445-0E2D-4CB0-AD93-39AEB540B4A3}"/>
    <cellStyle name="Millares 7 7 3" xfId="24160" xr:uid="{0DF6ED05-2330-4D0D-B848-0EFD2DB69E3E}"/>
    <cellStyle name="Millares 7 7 4" xfId="24161" xr:uid="{06E79A3F-7E85-4A3E-A8E4-5B1CE30354BA}"/>
    <cellStyle name="Millares 7 7 5" xfId="24162" xr:uid="{1FA86B0D-EB27-4981-B6AC-A5B25E7A8795}"/>
    <cellStyle name="Millares 7 7 6" xfId="24163" xr:uid="{FE9D83BC-5249-4419-8EDB-26B106582F51}"/>
    <cellStyle name="Millares 7 7 7" xfId="24164" xr:uid="{79C4C480-D8EF-4EEA-8E18-0386347CB75F}"/>
    <cellStyle name="Millares 7 7 8" xfId="24165" xr:uid="{9C6A6ABC-A895-4210-A0BF-C994335C5DF8}"/>
    <cellStyle name="Millares 7 7 9" xfId="24166" xr:uid="{1F0BF80C-5370-4FA9-9E97-8CA407E7EBDF}"/>
    <cellStyle name="Millares 7 7_Hoja1" xfId="24167" xr:uid="{4A84253F-4D55-4431-A555-724608B34F8D}"/>
    <cellStyle name="Millares 7 8" xfId="1743" xr:uid="{9C5D0168-EAFD-414D-94B9-D6F513F4B378}"/>
    <cellStyle name="Millares 7 8 10" xfId="24168" xr:uid="{A1F95E8B-D50D-4868-BDFC-5CC0C2A49C32}"/>
    <cellStyle name="Millares 7 8 11" xfId="24169" xr:uid="{F35F9E29-8260-4C59-A66E-E7D5B89CB165}"/>
    <cellStyle name="Millares 7 8 12" xfId="24170" xr:uid="{9F4BA5AD-5BD1-442A-B2CE-3B2B8C72ADC1}"/>
    <cellStyle name="Millares 7 8 13" xfId="24171" xr:uid="{76D7C13B-1AC2-4397-AD9F-503D965FFC26}"/>
    <cellStyle name="Millares 7 8 14" xfId="24172" xr:uid="{6F042E53-1A9F-4AAF-8DFA-3C435C42207E}"/>
    <cellStyle name="Millares 7 8 15" xfId="24173" xr:uid="{49B104EF-52D8-4190-9EB1-42FAD08DD2BA}"/>
    <cellStyle name="Millares 7 8 16" xfId="24174" xr:uid="{5542D8D3-C8DD-4E65-8FE9-9C56FC3DF836}"/>
    <cellStyle name="Millares 7 8 17" xfId="24175" xr:uid="{B940B55C-0BB0-4703-A612-2A31D4F24CA0}"/>
    <cellStyle name="Millares 7 8 2" xfId="24176" xr:uid="{11F07301-D93A-4C6B-A066-18C56392BA8D}"/>
    <cellStyle name="Millares 7 8 3" xfId="24177" xr:uid="{760E9DC6-8679-4CF5-B6D3-74FDE5F0A1C6}"/>
    <cellStyle name="Millares 7 8 4" xfId="24178" xr:uid="{B2C81A98-C07F-43B3-AAA1-C09285A89FEE}"/>
    <cellStyle name="Millares 7 8 5" xfId="24179" xr:uid="{DF905862-A1DB-417C-B381-4AC2A509A291}"/>
    <cellStyle name="Millares 7 8 6" xfId="24180" xr:uid="{4AEF6544-FBC7-46C6-8249-3ADEA3C4D9EF}"/>
    <cellStyle name="Millares 7 8 7" xfId="24181" xr:uid="{BB81531E-7231-45E6-87CB-0E8C9B467F52}"/>
    <cellStyle name="Millares 7 8 8" xfId="24182" xr:uid="{0A0420BC-216D-428D-AAEE-56CE247CCDB9}"/>
    <cellStyle name="Millares 7 8 9" xfId="24183" xr:uid="{383C7E39-F3FB-47A7-89C8-A594A988F506}"/>
    <cellStyle name="Millares 7 8_Hoja1" xfId="24184" xr:uid="{E8CD22EA-7980-4A2C-9CCB-D4D67DB12FAD}"/>
    <cellStyle name="Millares 7 9" xfId="1744" xr:uid="{4ACE61C9-889B-4D46-8A8A-E3A70BE78DE6}"/>
    <cellStyle name="Millares 7 9 2" xfId="24185" xr:uid="{57427B6F-9CE1-475F-A2A5-965EFC0FAD36}"/>
    <cellStyle name="Millares 7 9_Hoja1" xfId="24186" xr:uid="{97ECB75A-E93E-4F4F-95A9-12942F6C9336}"/>
    <cellStyle name="Millares 7_Hoja1" xfId="24187" xr:uid="{A1A46991-AEBE-4870-8D82-5F24A0544F78}"/>
    <cellStyle name="Millares 70" xfId="24188" xr:uid="{75C71BF7-E2D4-42D9-8C2E-72E39A9CE20C}"/>
    <cellStyle name="Millares 70 2" xfId="24189" xr:uid="{0F1116B1-0235-4DA3-9CC9-6796B19A28B9}"/>
    <cellStyle name="Millares 70 2 2" xfId="53115" xr:uid="{D484BDE7-E35B-430E-8311-84CBA2D0CA9C}"/>
    <cellStyle name="Millares 70 2 3" xfId="52394" xr:uid="{41C6660F-6817-4857-9C4B-692426A66122}"/>
    <cellStyle name="Millares 70 2 4" xfId="49832" xr:uid="{DEF1777C-2411-42BF-B911-C720C2B7F1BE}"/>
    <cellStyle name="Millares 70 3" xfId="24190" xr:uid="{A9237B25-D04A-4520-BEE8-6483D967005D}"/>
    <cellStyle name="Millares 70 3 2" xfId="53116" xr:uid="{49A8E2C2-3BE5-4654-8EAF-553D7F1719AE}"/>
    <cellStyle name="Millares 70 3 3" xfId="52395" xr:uid="{517A73B6-9E29-4279-A1D4-3D1BBE7D2B1B}"/>
    <cellStyle name="Millares 70 3 4" xfId="49833" xr:uid="{FC63A1F1-453F-4039-8A45-B3DA40335479}"/>
    <cellStyle name="Millares 70 4" xfId="24191" xr:uid="{C5B84E03-FF50-439D-B794-2EB0309908BF}"/>
    <cellStyle name="Millares 70 4 2" xfId="53114" xr:uid="{6D896286-9E8C-471D-A0ED-D83526FD15E3}"/>
    <cellStyle name="Millares 70 5" xfId="52393" xr:uid="{E81CAA72-4CFC-4C3D-8750-0D9F355A257B}"/>
    <cellStyle name="Millares 70 6" xfId="49831" xr:uid="{12BD6D04-636B-4842-B874-1F9064F2D8B7}"/>
    <cellStyle name="Millares 70_Hoja1" xfId="24192" xr:uid="{533E14D1-13F8-4AAF-B0A2-A1E250B1D2CB}"/>
    <cellStyle name="Millares 71" xfId="42889" xr:uid="{933DF42D-ECD8-414A-986E-CE9FA0918011}"/>
    <cellStyle name="Millares 71 2" xfId="42890" xr:uid="{F681F6B4-70A4-413B-8C19-ADB1B75FD7C7}"/>
    <cellStyle name="Millares 71 2 2" xfId="53118" xr:uid="{F002DF44-57F2-4F31-9FE8-19E3E9369D8B}"/>
    <cellStyle name="Millares 71 2 3" xfId="52397" xr:uid="{C4F886A5-0BA5-48DA-9A47-8935AD8F5376}"/>
    <cellStyle name="Millares 71 3" xfId="42891" xr:uid="{114CA6AA-19F1-4121-92DD-E569F64691DC}"/>
    <cellStyle name="Millares 71 3 2" xfId="53119" xr:uid="{D7EC9F34-A585-4CD2-B343-B33D382CD6CB}"/>
    <cellStyle name="Millares 71 3 3" xfId="52398" xr:uid="{236AB912-4145-475C-9B4E-1F69A4B6C4ED}"/>
    <cellStyle name="Millares 71 4" xfId="53117" xr:uid="{01C81A94-8E42-42CC-A5F7-79A3EF6CD2E4}"/>
    <cellStyle name="Millares 71 5" xfId="52396" xr:uid="{7B094A6C-0D56-458C-8F9F-A4A0BEEED2FA}"/>
    <cellStyle name="Millares 72" xfId="24193" xr:uid="{67D478DD-2DAB-4BE9-B593-A7BD73E34A82}"/>
    <cellStyle name="Millares 72 2" xfId="24194" xr:uid="{14EF9708-E41B-495A-B44F-3053C4DBC511}"/>
    <cellStyle name="Millares 72 2 2" xfId="53121" xr:uid="{1068BE3A-B956-4FC9-801F-CBA27BE269D5}"/>
    <cellStyle name="Millares 72 2 3" xfId="52400" xr:uid="{89EF8BD1-40E6-4FCB-9C44-9219CE2A6426}"/>
    <cellStyle name="Millares 72 2 4" xfId="49835" xr:uid="{D247901D-C7B8-4BED-BEEB-23DF0131776C}"/>
    <cellStyle name="Millares 72 3" xfId="24195" xr:uid="{45505684-DB2D-44A8-9035-BE21ED9E41A4}"/>
    <cellStyle name="Millares 72 3 2" xfId="53122" xr:uid="{0C4A36F4-C302-47CB-8D8B-8C0BEAF49C76}"/>
    <cellStyle name="Millares 72 3 3" xfId="52401" xr:uid="{E93FD9D9-9710-446F-8761-D9A78EBA8009}"/>
    <cellStyle name="Millares 72 3 4" xfId="49836" xr:uid="{A14A5EE7-3253-46F4-A764-7599E6E5CF10}"/>
    <cellStyle name="Millares 72 4" xfId="24196" xr:uid="{DDA30F1C-1A53-4539-9B75-B0046757B6BA}"/>
    <cellStyle name="Millares 72 4 2" xfId="53120" xr:uid="{E950D3A0-A487-460A-A4E4-5A99B517BF2B}"/>
    <cellStyle name="Millares 72 5" xfId="52399" xr:uid="{0D1E3F61-B892-42D3-A387-8D2A79D3A20F}"/>
    <cellStyle name="Millares 72 6" xfId="49834" xr:uid="{FCF75A51-9297-471B-8CEA-E303D2D02D85}"/>
    <cellStyle name="Millares 72_Hoja1" xfId="24197" xr:uid="{7E1127E2-5DAB-4A23-8415-26A29CBC13DB}"/>
    <cellStyle name="Millares 73" xfId="42892" xr:uid="{4C5B0375-CC28-4209-A29B-6656F5E068E0}"/>
    <cellStyle name="Millares 73 2" xfId="42893" xr:uid="{5515B047-E380-4568-B22D-48CCD6232180}"/>
    <cellStyle name="Millares 73 2 2" xfId="53124" xr:uid="{813F6887-E1AA-4554-95B9-EB7611599857}"/>
    <cellStyle name="Millares 73 2 3" xfId="52403" xr:uid="{7FEA993B-A4CE-4461-A0D3-6AA689ACAE42}"/>
    <cellStyle name="Millares 73 3" xfId="42894" xr:uid="{790A5AE2-DCBD-4ACF-96A1-0C4B299F5E32}"/>
    <cellStyle name="Millares 73 3 2" xfId="53125" xr:uid="{96035954-5E3B-4AAC-899A-10D61C7EC377}"/>
    <cellStyle name="Millares 73 3 3" xfId="52404" xr:uid="{3725EDC2-BC52-42C1-BA27-5B2093632073}"/>
    <cellStyle name="Millares 73 4" xfId="53123" xr:uid="{DBEA0A53-1133-448C-8B80-C7E69594E442}"/>
    <cellStyle name="Millares 73 5" xfId="52402" xr:uid="{7065D404-D2AB-4425-82B9-E899906C44D1}"/>
    <cellStyle name="Millares 74" xfId="24198" xr:uid="{FE467F35-6A6C-4342-BFED-19D2049D99DD}"/>
    <cellStyle name="Millares 74 2" xfId="24199" xr:uid="{3D59AC9A-0C9F-4438-A5F3-E5A84683DFBA}"/>
    <cellStyle name="Millares 74 2 2" xfId="53127" xr:uid="{FB156782-F723-487C-A599-4A671F138721}"/>
    <cellStyle name="Millares 74 2 3" xfId="52406" xr:uid="{D493C881-199D-4547-A241-0BE95106F3B5}"/>
    <cellStyle name="Millares 74 2 4" xfId="49838" xr:uid="{797CBD08-FE52-490A-83F8-9A10988D68C5}"/>
    <cellStyle name="Millares 74 3" xfId="24200" xr:uid="{60417AF0-8938-4075-BA08-09F32B1B8F36}"/>
    <cellStyle name="Millares 74 3 2" xfId="53128" xr:uid="{E00E19FC-FF66-4431-B5CD-23B03C1D826E}"/>
    <cellStyle name="Millares 74 3 3" xfId="52407" xr:uid="{478168AF-0767-452F-BD54-C4BA5EBF3A15}"/>
    <cellStyle name="Millares 74 3 4" xfId="49839" xr:uid="{3EA96BE9-00CB-441B-BA65-8A5962B1F23C}"/>
    <cellStyle name="Millares 74 4" xfId="24201" xr:uid="{A89AF156-AFCF-4717-AE3B-5A4E0F03CE53}"/>
    <cellStyle name="Millares 74 4 2" xfId="53126" xr:uid="{EF99897D-FADB-4BEC-9225-462C6435BB43}"/>
    <cellStyle name="Millares 74 5" xfId="52405" xr:uid="{4C3B97B9-504A-4BBF-B2F1-73A01785BDE9}"/>
    <cellStyle name="Millares 74 6" xfId="49837" xr:uid="{61C15CEC-CED6-4332-AE62-C99692CB3939}"/>
    <cellStyle name="Millares 74_Hoja1" xfId="24202" xr:uid="{4D55672B-A929-400E-A678-7FF3B1F75AC6}"/>
    <cellStyle name="Millares 75" xfId="42895" xr:uid="{4252B4B1-F84A-408B-9645-814D70349222}"/>
    <cellStyle name="Millares 75 2" xfId="42896" xr:uid="{4A433985-E6C6-47A8-A735-A2A2F3E1521F}"/>
    <cellStyle name="Millares 75 2 2" xfId="53130" xr:uid="{40A81B25-7C38-4061-8C6D-8482211F268E}"/>
    <cellStyle name="Millares 75 2 3" xfId="52409" xr:uid="{74665888-0B9E-4E79-8214-3B1DB0A6C8EE}"/>
    <cellStyle name="Millares 75 3" xfId="42897" xr:uid="{2B84A18E-69A5-4FA5-94E3-E929C0328556}"/>
    <cellStyle name="Millares 75 3 2" xfId="53131" xr:uid="{3A199A01-8677-4D26-976C-757CEAF6F684}"/>
    <cellStyle name="Millares 75 3 3" xfId="52410" xr:uid="{76543304-CEE1-40CD-AA5F-9B5E4D8070A5}"/>
    <cellStyle name="Millares 75 4" xfId="53129" xr:uid="{C5C3B076-8912-42F6-8726-1DEB7A30233C}"/>
    <cellStyle name="Millares 75 5" xfId="52408" xr:uid="{9516C0B1-FC3C-497A-9A70-08679A389559}"/>
    <cellStyle name="Millares 76" xfId="24203" xr:uid="{EC81FB12-26AA-45AC-9898-C7880C0C4017}"/>
    <cellStyle name="Millares 76 2" xfId="42898" xr:uid="{D8CC124B-57A9-4FCF-8B53-45FBD2D7BA72}"/>
    <cellStyle name="Millares 76 2 2" xfId="53133" xr:uid="{43D3E883-BCF1-493F-AE72-2FBC7FBD6DFB}"/>
    <cellStyle name="Millares 76 2 3" xfId="52412" xr:uid="{1FEFC30C-E1F0-4293-9DC7-66AE1F4BF425}"/>
    <cellStyle name="Millares 76 3" xfId="42899" xr:uid="{1B373B80-24A8-405B-83C8-4DB7374A6778}"/>
    <cellStyle name="Millares 76 3 2" xfId="53134" xr:uid="{0457B1DC-5018-4C2A-92AC-80BFE4E05023}"/>
    <cellStyle name="Millares 76 3 3" xfId="52413" xr:uid="{5E334EA4-E786-416B-B127-D5DC46CF2EE1}"/>
    <cellStyle name="Millares 76 4" xfId="53132" xr:uid="{D3CD9E7D-6492-45A2-8CAA-960A4DA009E0}"/>
    <cellStyle name="Millares 76 5" xfId="52411" xr:uid="{9CCF5B83-D30F-4B11-92A0-17C2490E7635}"/>
    <cellStyle name="Millares 77" xfId="42900" xr:uid="{54000572-C3BE-4B8B-8508-A16F2A952111}"/>
    <cellStyle name="Millares 77 2" xfId="42901" xr:uid="{401D8EBF-6B0D-49AE-9FA1-9CF3B8428AE8}"/>
    <cellStyle name="Millares 77 2 2" xfId="53136" xr:uid="{DE7EA86A-98AC-4E9F-8A1A-8DCE045C5F51}"/>
    <cellStyle name="Millares 77 2 3" xfId="52415" xr:uid="{9860E716-FED7-42EF-B1D9-70808D66569E}"/>
    <cellStyle name="Millares 77 3" xfId="42902" xr:uid="{F8C1DCDA-8677-4721-ADFC-CBA676B4250D}"/>
    <cellStyle name="Millares 77 3 2" xfId="53137" xr:uid="{CD4B93AD-4886-4579-A44F-06757AE7D56F}"/>
    <cellStyle name="Millares 77 3 3" xfId="52416" xr:uid="{791C451E-F088-4235-958F-74417C880259}"/>
    <cellStyle name="Millares 77 4" xfId="53135" xr:uid="{21AC0C64-22A7-4BDE-8BE8-08B422F08268}"/>
    <cellStyle name="Millares 77 5" xfId="52414" xr:uid="{18DF98AF-FC8D-4D84-9603-F432AFB44270}"/>
    <cellStyle name="Millares 78" xfId="24204" xr:uid="{7CE09AA9-97B1-41B5-81A5-3338F53F8E4C}"/>
    <cellStyle name="Millares 78 2" xfId="42903" xr:uid="{761B19A0-0692-41A7-845D-E18BFAFECF33}"/>
    <cellStyle name="Millares 78 2 2" xfId="53139" xr:uid="{0AEE0603-1A7B-457F-B403-0BD14BF4A120}"/>
    <cellStyle name="Millares 78 2 3" xfId="52418" xr:uid="{CBF29DC3-8BF9-490F-86D7-B633FE42BA74}"/>
    <cellStyle name="Millares 78 3" xfId="42904" xr:uid="{0320AB76-6B29-48A9-ADBB-F17EDBEAED13}"/>
    <cellStyle name="Millares 78 3 2" xfId="53140" xr:uid="{E91AB4ED-9FFB-4C27-BCB1-955E10414D5F}"/>
    <cellStyle name="Millares 78 3 3" xfId="52419" xr:uid="{E5003025-3C64-4E30-A16D-9B3B8032FCE8}"/>
    <cellStyle name="Millares 78 4" xfId="53138" xr:uid="{4C6F6929-AA3C-4AD2-B97F-1386F325382F}"/>
    <cellStyle name="Millares 78 5" xfId="52417" xr:uid="{F46D0BF5-6E81-47F5-8321-421E24D39980}"/>
    <cellStyle name="Millares 79" xfId="42905" xr:uid="{7A8CFDDB-95F2-42D5-B9DD-7CAB6132C67D}"/>
    <cellStyle name="Millares 79 2" xfId="42906" xr:uid="{E4EA5B9F-C7A3-48E5-9ECE-6C75494EFA1A}"/>
    <cellStyle name="Millares 79 2 2" xfId="53142" xr:uid="{60EFC084-87F8-4793-90DB-D58563D63317}"/>
    <cellStyle name="Millares 79 2 3" xfId="52421" xr:uid="{E04DEF1C-FB80-453B-894C-E930B6FAEC8F}"/>
    <cellStyle name="Millares 79 3" xfId="42907" xr:uid="{CE897A6C-DFFA-4A43-A6FE-A0E27E1655E1}"/>
    <cellStyle name="Millares 79 3 2" xfId="53143" xr:uid="{328F990D-C94D-4CD1-9EC0-8BC5EC037E0F}"/>
    <cellStyle name="Millares 79 3 3" xfId="52422" xr:uid="{BF1C3EEE-2B1C-4196-8BCB-11C649BF34B6}"/>
    <cellStyle name="Millares 79 4" xfId="53141" xr:uid="{A375F7EA-1A3A-42EE-A883-69556449E7A8}"/>
    <cellStyle name="Millares 79 5" xfId="52420" xr:uid="{B5A133C6-A731-4EBB-9BE9-965EA26DAFEB}"/>
    <cellStyle name="Millares 8" xfId="8" xr:uid="{111122A9-92D0-5E46-9337-AD6CA5898934}"/>
    <cellStyle name="Millares 8 10" xfId="1746" xr:uid="{0A7C312D-E9F4-42A2-811F-D801F830EFB2}"/>
    <cellStyle name="Millares 8 10 2" xfId="52423" xr:uid="{BA067173-DCAA-4C00-B8A7-883872FFA5CB}"/>
    <cellStyle name="Millares 8 11" xfId="1747" xr:uid="{2A8EBC09-5C0F-45A8-A428-DBDC3CF4D4E3}"/>
    <cellStyle name="Millares 8 12" xfId="1748" xr:uid="{BF98027D-E937-4441-827D-F2700BBBC5AF}"/>
    <cellStyle name="Millares 8 13" xfId="1749" xr:uid="{D644C222-7FAD-4BE2-995A-6F31A3F1CFB2}"/>
    <cellStyle name="Millares 8 14" xfId="1750" xr:uid="{7F0ABB7E-607A-4DB2-8938-8228E6D92F12}"/>
    <cellStyle name="Millares 8 15" xfId="24205" xr:uid="{3D18EB75-AD3E-4139-8769-0CA03C083A3D}"/>
    <cellStyle name="Millares 8 16" xfId="24206" xr:uid="{52276359-6896-4F11-BC8C-41B6A2C30113}"/>
    <cellStyle name="Millares 8 17" xfId="24207" xr:uid="{3CB338C7-FCB4-42B8-956E-C76C12F31FE3}"/>
    <cellStyle name="Millares 8 18" xfId="24208" xr:uid="{E173A39F-C89F-4D75-9272-91FCD1040C09}"/>
    <cellStyle name="Millares 8 19" xfId="24209" xr:uid="{EB035BB7-C9A2-496A-A1B6-7FB1DEAC869B}"/>
    <cellStyle name="Millares 8 2" xfId="1751" xr:uid="{D7324ECE-F03D-4E5D-96A0-1BA5B770E512}"/>
    <cellStyle name="Millares 8 2 10" xfId="24210" xr:uid="{951F0776-175E-48F6-B3CC-0CDA9E45AA7F}"/>
    <cellStyle name="Millares 8 2 11" xfId="24211" xr:uid="{2789FA61-ED7F-4CA8-8B50-A89261C4FB6C}"/>
    <cellStyle name="Millares 8 2 12" xfId="24212" xr:uid="{F190B2F9-DD48-4C0B-A7BD-93158A1BA430}"/>
    <cellStyle name="Millares 8 2 13" xfId="24213" xr:uid="{706C52BB-CDE5-4469-B89F-2B4A53565801}"/>
    <cellStyle name="Millares 8 2 14" xfId="24214" xr:uid="{8A32ABC5-0E7B-41FE-B6AB-5D5CAD63A676}"/>
    <cellStyle name="Millares 8 2 15" xfId="24215" xr:uid="{C8E30A04-DDC4-4644-83CD-20D24E8EA639}"/>
    <cellStyle name="Millares 8 2 16" xfId="24216" xr:uid="{3A75418D-CD7A-4325-B407-0DA59575CEAD}"/>
    <cellStyle name="Millares 8 2 17" xfId="49841" xr:uid="{342E478C-0597-4588-BFC5-8D5789BE9144}"/>
    <cellStyle name="Millares 8 2 2" xfId="24217" xr:uid="{34A11676-CEF6-4F43-B256-38D1CEFF20BB}"/>
    <cellStyle name="Millares 8 2 2 2" xfId="24218" xr:uid="{4DC09B3A-0256-44DA-9396-FCABB575A59C}"/>
    <cellStyle name="Millares 8 2 2 2 2" xfId="53147" xr:uid="{92FCC7EF-D0D8-40DF-BEB8-4C41DC17A2B3}"/>
    <cellStyle name="Millares 8 2 2 2 3" xfId="52426" xr:uid="{D55B7434-AFFF-4A59-A535-86C359C5CCA6}"/>
    <cellStyle name="Millares 8 2 2 2 4" xfId="49843" xr:uid="{2FCF8E54-9F36-494A-8637-FD7E32D6F499}"/>
    <cellStyle name="Millares 8 2 2 3" xfId="42908" xr:uid="{771DDEE1-BEE1-4918-8680-7518A8F5167D}"/>
    <cellStyle name="Millares 8 2 2 3 2" xfId="53313" xr:uid="{B63B368D-E09D-41F2-A938-CAF6590EC6C9}"/>
    <cellStyle name="Millares 8 2 2 3 3" xfId="52593" xr:uid="{E7763774-5B31-4002-90AE-C7F7FE5BBBDC}"/>
    <cellStyle name="Millares 8 2 2 4" xfId="53146" xr:uid="{6D7ADF02-78EA-4FCC-9776-9B7639E845DE}"/>
    <cellStyle name="Millares 8 2 2 5" xfId="52425" xr:uid="{F14EAD08-7FF2-44EB-A5E2-BA728AF2AA9B}"/>
    <cellStyle name="Millares 8 2 2 6" xfId="49842" xr:uid="{B500DC9E-8251-4178-80DD-B8A223615552}"/>
    <cellStyle name="Millares 8 2 2_Hoja1" xfId="24219" xr:uid="{B9449A48-0B76-4BED-8A78-78F7991E1D4C}"/>
    <cellStyle name="Millares 8 2 3" xfId="24220" xr:uid="{319B33EF-1582-4B6A-A0ED-ECEC1A1DB765}"/>
    <cellStyle name="Millares 8 2 3 2" xfId="42909" xr:uid="{9DF41686-F40D-431F-BD37-2C85A2C66D74}"/>
    <cellStyle name="Millares 8 2 3 2 2" xfId="53149" xr:uid="{F147C5A7-9516-4681-89B1-78F194713ACA}"/>
    <cellStyle name="Millares 8 2 3 2 3" xfId="52428" xr:uid="{0EE93918-B0E8-41C7-9E8F-3BDA6537550B}"/>
    <cellStyle name="Millares 8 2 3 3" xfId="42910" xr:uid="{BBDD5978-C04C-473D-BEF0-0E7C9314A3F6}"/>
    <cellStyle name="Millares 8 2 3 3 2" xfId="53314" xr:uid="{33FA91BA-92D1-4801-A213-8754BCD864B0}"/>
    <cellStyle name="Millares 8 2 3 3 3" xfId="52594" xr:uid="{E1C8EE7A-F1B8-4F95-BA4B-2CD41AFD456A}"/>
    <cellStyle name="Millares 8 2 3 4" xfId="53148" xr:uid="{09DF9600-4EC6-4C77-A89E-9CB47CCD3E95}"/>
    <cellStyle name="Millares 8 2 3 5" xfId="52427" xr:uid="{E9D8A7C8-44F4-4F41-B824-D9BA405C692C}"/>
    <cellStyle name="Millares 8 2 4" xfId="24221" xr:uid="{4C06C0C4-0746-4420-874A-C6CDAE115F70}"/>
    <cellStyle name="Millares 8 2 4 2" xfId="53150" xr:uid="{693EFCD1-E37F-4A2D-95DE-4A7B595F09F5}"/>
    <cellStyle name="Millares 8 2 4 3" xfId="52429" xr:uid="{BD4DBBDE-7D30-4564-8C3B-88478197BDEA}"/>
    <cellStyle name="Millares 8 2 4 4" xfId="49844" xr:uid="{9E9FB208-7352-4205-9E25-4355B972E2AF}"/>
    <cellStyle name="Millares 8 2 5" xfId="24222" xr:uid="{0E89D27E-3F10-47B5-AD25-AE6DE3EFCF72}"/>
    <cellStyle name="Millares 8 2 5 2" xfId="53312" xr:uid="{94ECD820-0F94-4B58-8FFA-DF06B531A492}"/>
    <cellStyle name="Millares 8 2 5 3" xfId="52592" xr:uid="{755B2F1A-B487-4EDF-BB4C-294ED86EDCB3}"/>
    <cellStyle name="Millares 8 2 5 4" xfId="50522" xr:uid="{577DEE8D-832A-4969-A954-B89A46349614}"/>
    <cellStyle name="Millares 8 2 6" xfId="24223" xr:uid="{1A6A95B6-E047-43D0-8FDB-33A0199F9458}"/>
    <cellStyle name="Millares 8 2 6 2" xfId="53145" xr:uid="{37C2AF26-695E-484F-91E3-086BC6805997}"/>
    <cellStyle name="Millares 8 2 7" xfId="24224" xr:uid="{DB0DAE8C-F32D-4330-8E79-28D93C578651}"/>
    <cellStyle name="Millares 8 2 7 2" xfId="52424" xr:uid="{56BF81F0-7DDE-41CB-98B7-05CD425D2F47}"/>
    <cellStyle name="Millares 8 2 8" xfId="24225" xr:uid="{931005CA-EADB-4323-B31F-CB314B8ABFCC}"/>
    <cellStyle name="Millares 8 2 9" xfId="24226" xr:uid="{FB1FABEB-F592-403C-92EB-5A694C30BE42}"/>
    <cellStyle name="Millares 8 2_Hoja1" xfId="24227" xr:uid="{4588EDD3-C1ED-4751-AE01-F12467CFBD2A}"/>
    <cellStyle name="Millares 8 20" xfId="24228" xr:uid="{6CA0FF19-C955-4AA9-B09B-6F2973452AA4}"/>
    <cellStyle name="Millares 8 21" xfId="24229" xr:uid="{688EA84E-BC01-4E88-B097-6DA91E998104}"/>
    <cellStyle name="Millares 8 22" xfId="24230" xr:uid="{3945217F-8D8F-4567-871D-398C9F69C9D3}"/>
    <cellStyle name="Millares 8 23" xfId="24231" xr:uid="{8D8EBF9A-84AE-4295-9FD6-5230BF024E05}"/>
    <cellStyle name="Millares 8 24" xfId="24232" xr:uid="{C80CA793-CDA8-4EF5-9B15-8CCCB7FA1A97}"/>
    <cellStyle name="Millares 8 25" xfId="24233" xr:uid="{1AC10F01-6CE4-42D0-84A1-0B137EBDA86D}"/>
    <cellStyle name="Millares 8 26" xfId="24234" xr:uid="{EF2D9A4A-8256-4294-A8D2-A2EBA5DE3BD8}"/>
    <cellStyle name="Millares 8 27" xfId="24235" xr:uid="{74DBB6F3-387A-425D-BEDF-4817A6E0529C}"/>
    <cellStyle name="Millares 8 28" xfId="24236" xr:uid="{01528B67-D4F2-4B82-9135-36F7661FE253}"/>
    <cellStyle name="Millares 8 29" xfId="24237" xr:uid="{988FE95A-85DC-425C-A471-1C3E4E6E39AE}"/>
    <cellStyle name="Millares 8 3" xfId="1752" xr:uid="{AED19CFE-83C1-4DC0-B349-07998C52E018}"/>
    <cellStyle name="Millares 8 3 10" xfId="24238" xr:uid="{589A9615-F72F-4535-B97B-DDBA78EE87C9}"/>
    <cellStyle name="Millares 8 3 11" xfId="24239" xr:uid="{D9248AB9-28B5-4FAA-BAE1-3EA1446CFC05}"/>
    <cellStyle name="Millares 8 3 12" xfId="24240" xr:uid="{02A034FE-E054-4CB5-AD4E-4FD0504CEBE6}"/>
    <cellStyle name="Millares 8 3 13" xfId="24241" xr:uid="{878D2743-73D7-4DFA-ADE0-0B6F15F73FE6}"/>
    <cellStyle name="Millares 8 3 14" xfId="24242" xr:uid="{FE7D68A4-A4D2-46EC-8197-21ECB8804392}"/>
    <cellStyle name="Millares 8 3 15" xfId="24243" xr:uid="{3E9CBD49-8EA2-40A3-B547-034A3AF75532}"/>
    <cellStyle name="Millares 8 3 16" xfId="24244" xr:uid="{F9F856FA-711B-4732-84AB-4C2E30251826}"/>
    <cellStyle name="Millares 8 3 17" xfId="49845" xr:uid="{F3B7C0B1-76BA-4C15-AF93-91D3072A6E8A}"/>
    <cellStyle name="Millares 8 3 2" xfId="24245" xr:uid="{2C85D647-CC12-4DB8-964D-B9525440828F}"/>
    <cellStyle name="Millares 8 3 2 2" xfId="24246" xr:uid="{D094DAB9-7589-4069-9589-5AE8FC830AB7}"/>
    <cellStyle name="Millares 8 3 2 2 2" xfId="53152" xr:uid="{5B2B017C-1CFA-49BA-B3C6-22C89A17DA67}"/>
    <cellStyle name="Millares 8 3 2 3" xfId="24247" xr:uid="{DC10D543-AF27-4D4E-90A0-463F09D25424}"/>
    <cellStyle name="Millares 8 3 2 3 2" xfId="52431" xr:uid="{3BE05799-6CA0-4FD2-8FBC-563DDDF89EDA}"/>
    <cellStyle name="Millares 8 3 2 4" xfId="49846" xr:uid="{056EEBA2-FB8E-4204-B1E6-75A0307FF2D2}"/>
    <cellStyle name="Millares 8 3 2_Hoja1" xfId="24248" xr:uid="{6A7FEEF6-D3A2-4808-BE25-3838187C8CEF}"/>
    <cellStyle name="Millares 8 3 3" xfId="24249" xr:uid="{D10A09DC-7B77-49C5-8048-4B06485382D8}"/>
    <cellStyle name="Millares 8 3 3 2" xfId="53315" xr:uid="{2DB95FC5-8A93-4156-A6E5-50D4EDEF315C}"/>
    <cellStyle name="Millares 8 3 3 3" xfId="52595" xr:uid="{0521070A-28BB-4C2F-AD39-C64F36E64F7E}"/>
    <cellStyle name="Millares 8 3 3 4" xfId="50523" xr:uid="{03FC84B9-005F-477E-A6D7-FEB4587FAD50}"/>
    <cellStyle name="Millares 8 3 4" xfId="24250" xr:uid="{30090A2E-4652-42E0-BB9D-F53F62FFB92A}"/>
    <cellStyle name="Millares 8 3 4 2" xfId="53151" xr:uid="{596D3E1F-F0E4-4E21-81A8-EA7FA41CDEEF}"/>
    <cellStyle name="Millares 8 3 5" xfId="24251" xr:uid="{DFEDA2CF-15BE-4B2C-B0F5-F04A91E02251}"/>
    <cellStyle name="Millares 8 3 5 2" xfId="52430" xr:uid="{DDC92F62-9DA6-426C-BD6E-76F12257C034}"/>
    <cellStyle name="Millares 8 3 6" xfId="24252" xr:uid="{7493CD22-688E-4F1A-9EE3-4B60177B1F4C}"/>
    <cellStyle name="Millares 8 3 7" xfId="24253" xr:uid="{C10B761F-E24F-4452-99DB-4612785083EB}"/>
    <cellStyle name="Millares 8 3 8" xfId="24254" xr:uid="{621E5083-E73B-4B93-A13C-C92C935D9FBD}"/>
    <cellStyle name="Millares 8 3 9" xfId="24255" xr:uid="{3BFE45AE-1603-44CD-B4B7-95605850DE45}"/>
    <cellStyle name="Millares 8 3_Hoja1" xfId="24256" xr:uid="{638F7FDE-6D86-4635-B0E7-4D854FA87DEE}"/>
    <cellStyle name="Millares 8 30" xfId="24257" xr:uid="{B91EF4BE-5855-4B78-9B54-85B2DCE839E5}"/>
    <cellStyle name="Millares 8 31" xfId="24258" xr:uid="{9AA6FB6A-9C2C-477E-87F7-BAC90E023B67}"/>
    <cellStyle name="Millares 8 32" xfId="24259" xr:uid="{3D184002-9757-4BAD-B40E-1BCCB91CBC72}"/>
    <cellStyle name="Millares 8 33" xfId="24260" xr:uid="{FDF49F68-2ADD-4A6D-A293-CD7D3D279BED}"/>
    <cellStyle name="Millares 8 34" xfId="24261" xr:uid="{893A6331-03D8-4BDE-92FF-0739A1F03BE4}"/>
    <cellStyle name="Millares 8 35" xfId="48262" xr:uid="{E4EAF16E-CDF7-478C-AE9B-B40B90CA19B2}"/>
    <cellStyle name="Millares 8 36" xfId="48291" xr:uid="{D8C83047-0629-4D23-A76A-0C5F9980055E}"/>
    <cellStyle name="Millares 8 37" xfId="48319" xr:uid="{2E06703F-7A0F-4179-9B75-FB2B0334496B}"/>
    <cellStyle name="Millares 8 38" xfId="48347" xr:uid="{CF698A28-E90D-43C4-AA46-2C9E1B02036C}"/>
    <cellStyle name="Millares 8 39" xfId="48375" xr:uid="{CCEA017C-B76F-4C98-B542-95CF5AED1407}"/>
    <cellStyle name="Millares 8 4" xfId="1753" xr:uid="{2AAB66D5-C808-4102-A4FD-CB2AF7CDE9ED}"/>
    <cellStyle name="Millares 8 4 10" xfId="24262" xr:uid="{F57D9426-3736-4202-8EDE-A41BB53AD7BC}"/>
    <cellStyle name="Millares 8 4 11" xfId="24263" xr:uid="{409C6FB0-51F4-47CC-A5BF-71CC44807E7F}"/>
    <cellStyle name="Millares 8 4 12" xfId="24264" xr:uid="{31D85819-3C0A-4318-AB69-944EE47FBEA3}"/>
    <cellStyle name="Millares 8 4 13" xfId="24265" xr:uid="{DC76BF5B-64BB-4660-8D56-0DAE3F047E86}"/>
    <cellStyle name="Millares 8 4 14" xfId="24266" xr:uid="{B8F7034F-8E89-46F5-8CAC-516866DAEAD9}"/>
    <cellStyle name="Millares 8 4 15" xfId="24267" xr:uid="{044456BD-84FA-4A16-AD4D-75C9AB89F20E}"/>
    <cellStyle name="Millares 8 4 16" xfId="49847" xr:uid="{574EB07C-13E8-4EA0-B309-837F5F60759C}"/>
    <cellStyle name="Millares 8 4 2" xfId="24268" xr:uid="{E8406D9A-FD52-4E7F-BADC-0587C708C29A}"/>
    <cellStyle name="Millares 8 4 2 2" xfId="53154" xr:uid="{7950673C-14BC-4021-864E-450759670B1D}"/>
    <cellStyle name="Millares 8 4 2 3" xfId="52433" xr:uid="{7F6E389B-A538-45FA-BA30-07D595CFE107}"/>
    <cellStyle name="Millares 8 4 2 4" xfId="49848" xr:uid="{9ADF1CD8-1298-4B61-AD86-C8872B3C199C}"/>
    <cellStyle name="Millares 8 4 3" xfId="24269" xr:uid="{B74F35D6-EDED-44B1-99C5-B1AA3481B77E}"/>
    <cellStyle name="Millares 8 4 3 2" xfId="53316" xr:uid="{7BA6BE2F-FE26-4601-83EF-61F1136AF148}"/>
    <cellStyle name="Millares 8 4 3 3" xfId="52596" xr:uid="{A90E63FF-361E-4D35-AE6C-E904C1BC6BEF}"/>
    <cellStyle name="Millares 8 4 3 4" xfId="50524" xr:uid="{711CE06F-822B-4951-91E4-361E8B33D2EE}"/>
    <cellStyle name="Millares 8 4 4" xfId="24270" xr:uid="{5513FCCF-78E2-4DFA-B397-B8856FC4FA86}"/>
    <cellStyle name="Millares 8 4 4 2" xfId="53153" xr:uid="{8F8A567D-5E09-48DC-9375-55A369FEF270}"/>
    <cellStyle name="Millares 8 4 5" xfId="24271" xr:uid="{722CB757-0CA8-43E8-89CE-7CCB1E88C101}"/>
    <cellStyle name="Millares 8 4 5 2" xfId="52432" xr:uid="{15FBFFF2-3994-4336-B4FA-5B3D7DA989C8}"/>
    <cellStyle name="Millares 8 4 6" xfId="24272" xr:uid="{D0B42355-8211-43C1-89C6-EA9D553BD049}"/>
    <cellStyle name="Millares 8 4 7" xfId="24273" xr:uid="{36C36256-54AA-4677-A81F-E594837E4396}"/>
    <cellStyle name="Millares 8 4 8" xfId="24274" xr:uid="{A5CEDE01-9D47-44C2-9090-58CB6C489C70}"/>
    <cellStyle name="Millares 8 4 9" xfId="24275" xr:uid="{FC47339F-13D4-48F1-A267-9C793AF48323}"/>
    <cellStyle name="Millares 8 4_Hoja1" xfId="24276" xr:uid="{4DB81B5F-D99E-4FC0-8CA8-5B75C5C64DC7}"/>
    <cellStyle name="Millares 8 40" xfId="48401" xr:uid="{5DF889B0-8AE0-436A-B344-280509DA59BD}"/>
    <cellStyle name="Millares 8 41" xfId="48427" xr:uid="{6527761A-6631-4EF1-991F-38FF847947FD}"/>
    <cellStyle name="Millares 8 42" xfId="48454" xr:uid="{688394F9-A577-4EDF-BED1-98D82A6C0A42}"/>
    <cellStyle name="Millares 8 43" xfId="48481" xr:uid="{DCEAE0AE-EE67-4C7C-B454-652F6FF7FAF6}"/>
    <cellStyle name="Millares 8 44" xfId="48508" xr:uid="{24268D67-1E38-40BE-9FB4-2D74E6E863AF}"/>
    <cellStyle name="Millares 8 45" xfId="48535" xr:uid="{057C4413-2D60-40EB-BD16-5FA14B9DAE7C}"/>
    <cellStyle name="Millares 8 46" xfId="48562" xr:uid="{CC335160-CBC4-4ADC-B603-D1E0091F49DD}"/>
    <cellStyle name="Millares 8 47" xfId="48585" xr:uid="{70C1633F-78AB-43BC-B68C-A6E4080E768E}"/>
    <cellStyle name="Millares 8 48" xfId="48936" xr:uid="{7A4ECB9E-BB15-4690-97B4-7E67225EEBC0}"/>
    <cellStyle name="Millares 8 49" xfId="49038" xr:uid="{B32B3E09-9F8D-4DA3-97BD-9D8E5F1DDEFF}"/>
    <cellStyle name="Millares 8 5" xfId="1754" xr:uid="{3CEEA78D-AE7D-4B35-A861-7D560F7126B0}"/>
    <cellStyle name="Millares 8 5 10" xfId="24277" xr:uid="{2D12769E-483E-45CB-9B82-B0E9FAA180F4}"/>
    <cellStyle name="Millares 8 5 11" xfId="24278" xr:uid="{9DAEEB97-19C6-4B24-A93F-639D3D59E240}"/>
    <cellStyle name="Millares 8 5 12" xfId="24279" xr:uid="{9AA9D8BB-E9A9-4741-80FC-AE2ACDA813CB}"/>
    <cellStyle name="Millares 8 5 13" xfId="24280" xr:uid="{46454950-088C-489B-817E-B50AC79D7D4E}"/>
    <cellStyle name="Millares 8 5 14" xfId="24281" xr:uid="{CF271D6D-967F-4BC6-A063-71ACFC7B27BE}"/>
    <cellStyle name="Millares 8 5 15" xfId="24282" xr:uid="{3097B042-2A99-407D-83C0-CEAA8D627C75}"/>
    <cellStyle name="Millares 8 5 16" xfId="24283" xr:uid="{A1D25CB1-8D4A-44FF-962A-15502D5F0C4D}"/>
    <cellStyle name="Millares 8 5 17" xfId="24284" xr:uid="{B11B4164-136A-4067-9300-68BD8A95B501}"/>
    <cellStyle name="Millares 8 5 18" xfId="49849" xr:uid="{0C7EA124-E67D-4A59-9BF5-058780C0EC88}"/>
    <cellStyle name="Millares 8 5 2" xfId="24285" xr:uid="{7D48FE70-85B7-40FA-8A49-8B11372DB623}"/>
    <cellStyle name="Millares 8 5 2 2" xfId="53155" xr:uid="{F5158515-F18A-4F6A-A2FC-10BD8FA66D0F}"/>
    <cellStyle name="Millares 8 5 3" xfId="24286" xr:uid="{ED27E231-C779-46B7-A932-362C50A7D0F4}"/>
    <cellStyle name="Millares 8 5 3 2" xfId="52434" xr:uid="{A18575F5-0F29-40C9-B51F-7C7626380308}"/>
    <cellStyle name="Millares 8 5 4" xfId="24287" xr:uid="{8A96985D-D8AB-4F2D-A7E7-043B380703C9}"/>
    <cellStyle name="Millares 8 5 5" xfId="24288" xr:uid="{4886130B-2EB1-4980-A869-DBDF387A06E2}"/>
    <cellStyle name="Millares 8 5 6" xfId="24289" xr:uid="{771EDC59-86C5-4C4B-AF04-4542C6B063AB}"/>
    <cellStyle name="Millares 8 5 7" xfId="24290" xr:uid="{6580CA3B-86DB-49A2-BEEB-A2C5C3410D54}"/>
    <cellStyle name="Millares 8 5 8" xfId="24291" xr:uid="{9470DF57-CDC8-4EF9-9D6D-EE4AB57C3D26}"/>
    <cellStyle name="Millares 8 5 9" xfId="24292" xr:uid="{8A6041B2-4AFF-4516-878E-A811B6672FD8}"/>
    <cellStyle name="Millares 8 5_Hoja1" xfId="24293" xr:uid="{D63AB93C-28D9-4C43-B353-626AD651B199}"/>
    <cellStyle name="Millares 8 50" xfId="49840" xr:uid="{6F71936A-E7F7-409C-9B3E-253C724F03ED}"/>
    <cellStyle name="Millares 8 51" xfId="1745" xr:uid="{3C3FA029-9D96-4CF2-8BD3-ED841F9B3716}"/>
    <cellStyle name="Millares 8 6" xfId="1755" xr:uid="{3C027529-5625-4BC2-8177-19EA97B63B97}"/>
    <cellStyle name="Millares 8 6 10" xfId="24294" xr:uid="{058E7723-6E80-4479-AC2A-9A0A4C5002E4}"/>
    <cellStyle name="Millares 8 6 11" xfId="24295" xr:uid="{73BAC725-323C-4DAD-B64C-4DD1C9C25059}"/>
    <cellStyle name="Millares 8 6 12" xfId="24296" xr:uid="{2AF8BA22-7A2B-4B7C-8F6C-21BA499E7CBB}"/>
    <cellStyle name="Millares 8 6 13" xfId="24297" xr:uid="{65AA20B6-1D7B-410C-B1C1-FEB4D3695FE6}"/>
    <cellStyle name="Millares 8 6 14" xfId="24298" xr:uid="{E1E67495-9C4A-47C5-830B-B2856F44C4FF}"/>
    <cellStyle name="Millares 8 6 15" xfId="24299" xr:uid="{6F75CC46-23BC-4FFA-ADE5-22ABA08167DC}"/>
    <cellStyle name="Millares 8 6 16" xfId="24300" xr:uid="{C0C1C7B8-DC81-48D8-A46E-7BF89863ABD1}"/>
    <cellStyle name="Millares 8 6 17" xfId="24301" xr:uid="{97740633-3771-409C-A6C5-3ABB6CD04439}"/>
    <cellStyle name="Millares 8 6 18" xfId="49850" xr:uid="{BDF4B29E-B9E7-4196-A80C-DA770CB75002}"/>
    <cellStyle name="Millares 8 6 2" xfId="24302" xr:uid="{BD345DB6-1FC7-47D4-8DA8-8A0388AC3103}"/>
    <cellStyle name="Millares 8 6 2 2" xfId="53157" xr:uid="{232F5508-E9CB-4535-9A57-83B5D0BBCD03}"/>
    <cellStyle name="Millares 8 6 2 3" xfId="52436" xr:uid="{7B420A99-8D90-4782-A7AE-E40AF225B292}"/>
    <cellStyle name="Millares 8 6 2 4" xfId="49851" xr:uid="{D28DBC45-5CFE-482C-B058-10D0657DCC32}"/>
    <cellStyle name="Millares 8 6 3" xfId="24303" xr:uid="{D948E40A-BE35-4C3F-AAE4-E6E66A7EF4AB}"/>
    <cellStyle name="Millares 8 6 3 2" xfId="53156" xr:uid="{2C9177C2-B058-4A39-81D9-16FD40502FEF}"/>
    <cellStyle name="Millares 8 6 4" xfId="24304" xr:uid="{B44E9043-AFFB-499D-AE0D-BAAA75FE9899}"/>
    <cellStyle name="Millares 8 6 4 2" xfId="52435" xr:uid="{9506534A-FE01-4229-B387-5A9CA29D8C4A}"/>
    <cellStyle name="Millares 8 6 5" xfId="24305" xr:uid="{9CB6CBB6-5D8F-4CF7-AC30-13C424146168}"/>
    <cellStyle name="Millares 8 6 6" xfId="24306" xr:uid="{22E42FBE-16A5-48D8-ABB9-BD45EBF9DF75}"/>
    <cellStyle name="Millares 8 6 7" xfId="24307" xr:uid="{6E5F0B24-0349-4CC3-97F8-8F5B3832A05E}"/>
    <cellStyle name="Millares 8 6 8" xfId="24308" xr:uid="{233CF17F-BE92-4CED-8D2A-C4C86E7F3DC0}"/>
    <cellStyle name="Millares 8 6 9" xfId="24309" xr:uid="{836B3922-3C2F-40EB-860F-0563DA3A343E}"/>
    <cellStyle name="Millares 8 6_Hoja1" xfId="24310" xr:uid="{F9047A29-3BFA-4662-95F1-407937CBE5FE}"/>
    <cellStyle name="Millares 8 7" xfId="1756" xr:uid="{162C06AB-114B-46E0-A124-E0EB4B8B97C6}"/>
    <cellStyle name="Millares 8 7 10" xfId="24311" xr:uid="{1E80ED32-ACB7-4192-89F5-FE682FCB581B}"/>
    <cellStyle name="Millares 8 7 11" xfId="24312" xr:uid="{30773D8E-5279-463B-B5B3-AE89E9AFDA2B}"/>
    <cellStyle name="Millares 8 7 12" xfId="24313" xr:uid="{B80A4298-171A-46CB-A78C-C6076283543D}"/>
    <cellStyle name="Millares 8 7 13" xfId="24314" xr:uid="{54003D40-1D44-4096-88BB-309701A267EC}"/>
    <cellStyle name="Millares 8 7 14" xfId="24315" xr:uid="{46B54EBE-48A9-41E3-A2E4-9FB5C5F7333A}"/>
    <cellStyle name="Millares 8 7 15" xfId="24316" xr:uid="{5E385B9A-DEB1-47B7-93E4-B83205111043}"/>
    <cellStyle name="Millares 8 7 16" xfId="24317" xr:uid="{F3788B49-697C-4609-A748-145305D9AEC0}"/>
    <cellStyle name="Millares 8 7 17" xfId="24318" xr:uid="{4AD676F6-4EB2-4FFF-A808-AFBF655F987E}"/>
    <cellStyle name="Millares 8 7 18" xfId="49852" xr:uid="{E8233670-CB4C-4A0D-B46A-0F028DFD8343}"/>
    <cellStyle name="Millares 8 7 2" xfId="24319" xr:uid="{5C63FD3F-172A-4FA9-8EE1-B695D20D6BF1}"/>
    <cellStyle name="Millares 8 7 2 2" xfId="53158" xr:uid="{C8B30DBC-D39B-4724-A1A4-9524E9FCEC17}"/>
    <cellStyle name="Millares 8 7 3" xfId="24320" xr:uid="{33633B1B-0E06-4EB8-BFC5-2CEDFA0248A4}"/>
    <cellStyle name="Millares 8 7 3 2" xfId="52437" xr:uid="{B610DAEB-D77E-4DDF-A3D3-0789617F1004}"/>
    <cellStyle name="Millares 8 7 4" xfId="24321" xr:uid="{357A1A7B-37F6-490C-B9CF-151786C554AC}"/>
    <cellStyle name="Millares 8 7 5" xfId="24322" xr:uid="{57A7BB51-1C4D-4A2E-A192-01EE8B84FD79}"/>
    <cellStyle name="Millares 8 7 6" xfId="24323" xr:uid="{B75D2922-B051-43CE-B319-66896BA32572}"/>
    <cellStyle name="Millares 8 7 7" xfId="24324" xr:uid="{69D1FF53-260C-4ACD-80CF-CB2E3CC6DE04}"/>
    <cellStyle name="Millares 8 7 8" xfId="24325" xr:uid="{27281999-D257-47D9-8B68-9522582E96B0}"/>
    <cellStyle name="Millares 8 7 9" xfId="24326" xr:uid="{7F11DBEA-702E-4173-BE5A-796ADE594CC3}"/>
    <cellStyle name="Millares 8 7_Hoja1" xfId="24327" xr:uid="{F7B3E9E5-2F2A-480A-A800-B083A096E7A0}"/>
    <cellStyle name="Millares 8 8" xfId="1757" xr:uid="{2077F9FE-760A-4FE5-BC81-49103B86004E}"/>
    <cellStyle name="Millares 8 8 10" xfId="24328" xr:uid="{6B93F1A5-2D7A-457E-B1EA-49325460A7C4}"/>
    <cellStyle name="Millares 8 8 11" xfId="24329" xr:uid="{E3F2C780-5771-4D32-A717-4BB95011B746}"/>
    <cellStyle name="Millares 8 8 12" xfId="24330" xr:uid="{43ADCB08-168B-48EA-A027-9577DE4AA7D2}"/>
    <cellStyle name="Millares 8 8 13" xfId="24331" xr:uid="{B3856402-2C84-4A65-BCA0-A419B9270489}"/>
    <cellStyle name="Millares 8 8 14" xfId="24332" xr:uid="{7BA966A8-D1FF-4CDF-914E-CC4FD08BF572}"/>
    <cellStyle name="Millares 8 8 15" xfId="24333" xr:uid="{73A94DD0-D72C-4175-9458-812104A5D21B}"/>
    <cellStyle name="Millares 8 8 16" xfId="24334" xr:uid="{F2ADB8B2-3C89-48C5-B3AA-797EE647993B}"/>
    <cellStyle name="Millares 8 8 17" xfId="24335" xr:uid="{50FF1BED-248A-4E72-A4F9-F12802D0D3DC}"/>
    <cellStyle name="Millares 8 8 18" xfId="50521" xr:uid="{964CB4E8-6495-4483-B3EE-7F4DE8EB7E10}"/>
    <cellStyle name="Millares 8 8 2" xfId="24336" xr:uid="{AB50CC88-751E-44F7-9D78-46AA515342D1}"/>
    <cellStyle name="Millares 8 8 2 2" xfId="53311" xr:uid="{7FD36A09-96DD-4540-A020-CCAE287B7184}"/>
    <cellStyle name="Millares 8 8 3" xfId="24337" xr:uid="{65DA40D0-A508-425E-885C-994BC990D96C}"/>
    <cellStyle name="Millares 8 8 3 2" xfId="52591" xr:uid="{F6476E48-7F61-4267-8B41-1123DB33645A}"/>
    <cellStyle name="Millares 8 8 4" xfId="24338" xr:uid="{E3B1A9F3-7537-42AF-929D-77BB202681FE}"/>
    <cellStyle name="Millares 8 8 5" xfId="24339" xr:uid="{BFCBAC1B-09AC-4194-8A6B-0C12528811FF}"/>
    <cellStyle name="Millares 8 8 6" xfId="24340" xr:uid="{F51EC0DC-33D8-4CD0-AB04-744D347DB9A3}"/>
    <cellStyle name="Millares 8 8 7" xfId="24341" xr:uid="{1819D3B3-6DAC-4F72-8754-0457F4E9C8F6}"/>
    <cellStyle name="Millares 8 8 8" xfId="24342" xr:uid="{D0330A13-71FF-4937-B8AA-3EDB737846C8}"/>
    <cellStyle name="Millares 8 8 9" xfId="24343" xr:uid="{6458D435-BFCF-4D77-BDCF-B90E15503B20}"/>
    <cellStyle name="Millares 8 8_Hoja1" xfId="24344" xr:uid="{2F85F2D2-B201-4259-9618-D3B713FB8B48}"/>
    <cellStyle name="Millares 8 9" xfId="1758" xr:uid="{AA9D5F3D-59BC-4CA5-B62E-812E0D46DAFA}"/>
    <cellStyle name="Millares 8 9 2" xfId="24345" xr:uid="{2D998AB2-BD01-4C7E-ACF1-DA9D13B13389}"/>
    <cellStyle name="Millares 8 9 3" xfId="53144" xr:uid="{83C81292-1216-4AD6-ABA3-78B4658DAA88}"/>
    <cellStyle name="Millares 8 9_Hoja1" xfId="24346" xr:uid="{F7B27ABD-BB34-4CF7-ABBF-6059FF1B8709}"/>
    <cellStyle name="Millares 8_Cartera" xfId="24347" xr:uid="{0C75BD44-BB7D-4ABB-B7E9-BEE452647A33}"/>
    <cellStyle name="Millares 80" xfId="42911" xr:uid="{2111FFD4-F96F-4F4A-9309-248553D261A8}"/>
    <cellStyle name="Millares 80 2" xfId="42912" xr:uid="{7796B6EF-4DF3-4F68-996B-F8241959F37E}"/>
    <cellStyle name="Millares 80 2 2" xfId="53160" xr:uid="{817B3B38-B318-4525-A966-80565FD39F83}"/>
    <cellStyle name="Millares 80 2 3" xfId="52439" xr:uid="{9E2B1DE4-9CC2-47BB-87F1-E098626BA75C}"/>
    <cellStyle name="Millares 80 3" xfId="42913" xr:uid="{79B84B76-E3C1-451A-8275-82A1A97624CC}"/>
    <cellStyle name="Millares 80 3 2" xfId="53161" xr:uid="{D000A47E-4366-4AC9-87B8-09E50A7019E6}"/>
    <cellStyle name="Millares 80 3 3" xfId="52440" xr:uid="{BE53EF0F-CA4C-462C-9300-3599FEE9F417}"/>
    <cellStyle name="Millares 80 4" xfId="53159" xr:uid="{10594D2C-0D41-42C9-835F-86125865570B}"/>
    <cellStyle name="Millares 80 5" xfId="52438" xr:uid="{ED95081A-1A3A-4B26-B069-498A20C42256}"/>
    <cellStyle name="Millares 81" xfId="42914" xr:uid="{3B8D5564-34F5-408D-A636-A8142D4E51B2}"/>
    <cellStyle name="Millares 81 2" xfId="42915" xr:uid="{D695EF3D-7078-402A-AFCD-7E28E42B28D6}"/>
    <cellStyle name="Millares 81 2 2" xfId="53163" xr:uid="{130D492F-5D9E-4FFC-8A05-C8D6C497F9F6}"/>
    <cellStyle name="Millares 81 2 3" xfId="52442" xr:uid="{51D7ED2F-3241-4E73-8DA9-3E7D26FE0EC8}"/>
    <cellStyle name="Millares 81 3" xfId="42916" xr:uid="{D549B5CA-0ABF-46B3-BA05-BA373C0BA280}"/>
    <cellStyle name="Millares 81 3 2" xfId="53164" xr:uid="{30C2D9EA-FC07-4F04-B91A-E06FFC20C092}"/>
    <cellStyle name="Millares 81 3 3" xfId="52443" xr:uid="{AAAFEFF1-CAFF-4C32-8598-CEB677B6F622}"/>
    <cellStyle name="Millares 81 4" xfId="53162" xr:uid="{F2B36A7C-E5FD-4A90-813B-1C1BA42043AB}"/>
    <cellStyle name="Millares 81 5" xfId="52441" xr:uid="{E5817BE1-E9B8-4FD3-B049-698D5DC7A578}"/>
    <cellStyle name="Millares 82" xfId="42917" xr:uid="{56723AA7-3AEA-4E3B-B6F3-C7013C27FE3E}"/>
    <cellStyle name="Millares 82 2" xfId="42918" xr:uid="{9439F693-5200-4346-81F5-BC8194B7BFA2}"/>
    <cellStyle name="Millares 82 2 2" xfId="53166" xr:uid="{B32CA792-94F1-4C7F-98DF-84A4F9C3CF34}"/>
    <cellStyle name="Millares 82 2 3" xfId="52445" xr:uid="{2043FA83-ED41-4B57-886C-67654007271A}"/>
    <cellStyle name="Millares 82 3" xfId="42919" xr:uid="{BC3B7B8F-9908-4D6A-BF3A-8D800797D7E1}"/>
    <cellStyle name="Millares 82 3 2" xfId="53167" xr:uid="{D1AFB825-A774-4ABA-B884-DADB3B847443}"/>
    <cellStyle name="Millares 82 3 3" xfId="52446" xr:uid="{16C00442-073E-4C04-8B45-8E444F7D090B}"/>
    <cellStyle name="Millares 82 4" xfId="53165" xr:uid="{FCF29333-812C-4FC2-8930-EA59616AA0EB}"/>
    <cellStyle name="Millares 82 5" xfId="52444" xr:uid="{D20ED7F2-E12A-4345-95E6-8F1CD36622F2}"/>
    <cellStyle name="Millares 83" xfId="42920" xr:uid="{9DCD53B4-645C-4835-8A6D-477A161B713E}"/>
    <cellStyle name="Millares 83 2" xfId="42921" xr:uid="{10D4E962-4E8B-4F6A-8195-75D82DF49A05}"/>
    <cellStyle name="Millares 83 2 2" xfId="53169" xr:uid="{7C6FE1EC-495D-422D-B7D9-EBC8B2DDFFB0}"/>
    <cellStyle name="Millares 83 2 3" xfId="52448" xr:uid="{6A8F8874-93C4-4AE1-968D-4EDE5654B535}"/>
    <cellStyle name="Millares 83 3" xfId="42922" xr:uid="{F418E187-CDE3-4B5E-A475-50BD984D7FAB}"/>
    <cellStyle name="Millares 83 3 2" xfId="53170" xr:uid="{67E3B9A2-3104-4302-B260-FC7DF8E89E17}"/>
    <cellStyle name="Millares 83 3 3" xfId="52449" xr:uid="{A71C4D8E-55FE-41B1-9D25-6C32C4A9CFA3}"/>
    <cellStyle name="Millares 83 4" xfId="53168" xr:uid="{71F60ECD-E566-4731-9DF1-7EE044C554C6}"/>
    <cellStyle name="Millares 83 5" xfId="52447" xr:uid="{16DEE597-F8C8-4515-B3E8-747AF3918149}"/>
    <cellStyle name="Millares 84" xfId="42923" xr:uid="{A6FBF5D6-3462-4BA2-BC1F-1223CA7D5E38}"/>
    <cellStyle name="Millares 84 2" xfId="42924" xr:uid="{D6EEF133-FCB6-4DF4-9BA5-C525BD6BDA8C}"/>
    <cellStyle name="Millares 84 2 2" xfId="53172" xr:uid="{F560E31A-E681-4FCC-ADAF-71AFD884343F}"/>
    <cellStyle name="Millares 84 2 3" xfId="52451" xr:uid="{1F7A29B1-D11B-49B6-B34F-8C1A6C24E5E2}"/>
    <cellStyle name="Millares 84 3" xfId="42925" xr:uid="{C5EBBE31-6EFE-43B4-B4B6-D3F29206947E}"/>
    <cellStyle name="Millares 84 3 2" xfId="53173" xr:uid="{E888BF8F-3B45-4772-BA49-BB619E2175CD}"/>
    <cellStyle name="Millares 84 3 3" xfId="52452" xr:uid="{65B5EB97-3188-497F-8B04-A8E728174E75}"/>
    <cellStyle name="Millares 84 4" xfId="53171" xr:uid="{7F80B07F-32D7-4DCC-84B5-6D82101A5A6F}"/>
    <cellStyle name="Millares 84 5" xfId="52450" xr:uid="{A51A3C0D-A9EA-474A-8299-E3B9890A96E1}"/>
    <cellStyle name="Millares 85" xfId="42926" xr:uid="{0CCADCBC-86BD-425A-9F37-415950BB6B58}"/>
    <cellStyle name="Millares 85 2" xfId="42927" xr:uid="{0905B337-252F-4051-A691-0A9BD3DF8C46}"/>
    <cellStyle name="Millares 85 2 2" xfId="53175" xr:uid="{4852F345-1573-4555-A546-033D8DFD6EE3}"/>
    <cellStyle name="Millares 85 2 3" xfId="52454" xr:uid="{7164DF74-E009-4A7D-BA4B-F6BDF83C92F6}"/>
    <cellStyle name="Millares 85 3" xfId="42928" xr:uid="{9107D3AD-C3A8-4179-AD82-C527826767D1}"/>
    <cellStyle name="Millares 85 3 2" xfId="53176" xr:uid="{69323689-4BE4-4506-B1F4-582E6B40DDBD}"/>
    <cellStyle name="Millares 85 3 3" xfId="52455" xr:uid="{D27BDD31-1021-4928-BF92-69E2EC73120E}"/>
    <cellStyle name="Millares 85 4" xfId="53174" xr:uid="{C59D6C00-0D80-450E-AC9C-BDCACED8D33F}"/>
    <cellStyle name="Millares 85 5" xfId="52453" xr:uid="{84FBFFAC-5F86-40CE-A93B-0F46FCB2219F}"/>
    <cellStyle name="Millares 86" xfId="42929" xr:uid="{619AF220-1F74-46F1-B94F-F56891F47FE1}"/>
    <cellStyle name="Millares 86 2" xfId="42930" xr:uid="{91C44C06-285D-4567-8E98-9D230D8510A2}"/>
    <cellStyle name="Millares 86 2 2" xfId="53178" xr:uid="{ADB10DA0-2025-4BC4-8440-533F866BF7B3}"/>
    <cellStyle name="Millares 86 2 3" xfId="52457" xr:uid="{3F035844-46AF-4E96-82AE-7FB21665ADE5}"/>
    <cellStyle name="Millares 86 3" xfId="42931" xr:uid="{AAF905D8-2B9B-4425-ACF4-6FADD0CD2B44}"/>
    <cellStyle name="Millares 86 3 2" xfId="53179" xr:uid="{35E48446-C104-4E9E-88C9-6367897415AD}"/>
    <cellStyle name="Millares 86 3 3" xfId="52458" xr:uid="{F51E56A4-664A-4C81-B6B7-635FBD79C729}"/>
    <cellStyle name="Millares 86 4" xfId="53177" xr:uid="{AF11F403-1B49-4A23-AF44-FA4E3814A182}"/>
    <cellStyle name="Millares 86 5" xfId="52456" xr:uid="{ADA625F4-1E08-4383-8D4A-142F53D0EE4A}"/>
    <cellStyle name="Millares 87" xfId="42932" xr:uid="{BC087620-1B93-4A4F-A5BF-F06ADAE445C3}"/>
    <cellStyle name="Millares 87 2" xfId="42933" xr:uid="{7ADC7FFA-C73F-47EC-9451-1F3828523DE6}"/>
    <cellStyle name="Millares 87 2 2" xfId="53181" xr:uid="{B1011941-BB8C-43F9-896A-C738AA5CAC10}"/>
    <cellStyle name="Millares 87 2 3" xfId="52460" xr:uid="{9183BB11-B2DE-40B2-A25B-65F477BD790B}"/>
    <cellStyle name="Millares 87 3" xfId="42934" xr:uid="{A35B1D2C-95A2-4930-AC43-02CD56E40F6B}"/>
    <cellStyle name="Millares 87 3 2" xfId="53182" xr:uid="{59835B76-80F4-413D-96B2-FB1AE5851D57}"/>
    <cellStyle name="Millares 87 3 3" xfId="52461" xr:uid="{758CD716-3D07-4354-B24F-C1FAF48BC43B}"/>
    <cellStyle name="Millares 87 4" xfId="53180" xr:uid="{45B5D1AC-54E5-474A-A27F-42F7791950F9}"/>
    <cellStyle name="Millares 87 5" xfId="52459" xr:uid="{C48E073D-BCCC-48AC-8806-58F95FCCBE9E}"/>
    <cellStyle name="Millares 88" xfId="42935" xr:uid="{9CF19795-43DB-47DC-8CC6-98B3AB434790}"/>
    <cellStyle name="Millares 88 2" xfId="42936" xr:uid="{A27817BB-E65E-4F11-8789-1CB3E29A333D}"/>
    <cellStyle name="Millares 88 2 2" xfId="53184" xr:uid="{3D55B0B9-006A-4704-BC45-FE27EF6CF2A1}"/>
    <cellStyle name="Millares 88 2 3" xfId="52463" xr:uid="{3597A978-088B-45B8-A713-23BE052AEE36}"/>
    <cellStyle name="Millares 88 3" xfId="42937" xr:uid="{B4217779-4080-408A-A889-54E382F89EDC}"/>
    <cellStyle name="Millares 88 3 2" xfId="53185" xr:uid="{0E9999B2-AF00-44BA-B59E-061C61B97848}"/>
    <cellStyle name="Millares 88 3 3" xfId="52464" xr:uid="{9FD18B17-6ED9-474A-85E4-BBA569D6158B}"/>
    <cellStyle name="Millares 88 4" xfId="53183" xr:uid="{A0E6790A-F3A0-4210-B371-E3EB7EEE6F9A}"/>
    <cellStyle name="Millares 88 5" xfId="52462" xr:uid="{2E5828B0-58F5-46F3-84C7-13069F171EF8}"/>
    <cellStyle name="Millares 89" xfId="42938" xr:uid="{A5BFCE54-A435-4D96-8063-63757873A92E}"/>
    <cellStyle name="Millares 89 2" xfId="42939" xr:uid="{C5AC1411-1D88-43F0-8AEF-570FE78A0DCF}"/>
    <cellStyle name="Millares 89 2 2" xfId="53187" xr:uid="{A955BF01-DB78-4A1A-AA19-23E714E09DBD}"/>
    <cellStyle name="Millares 89 2 3" xfId="52466" xr:uid="{F86EB400-5E09-4D26-8AF0-A4FF0330DC96}"/>
    <cellStyle name="Millares 89 3" xfId="42940" xr:uid="{8CB1AB2A-4939-4888-8101-4177902C3964}"/>
    <cellStyle name="Millares 89 3 2" xfId="53188" xr:uid="{60DEE2EA-D5FB-4034-9F39-01B48CA4E435}"/>
    <cellStyle name="Millares 89 3 3" xfId="52467" xr:uid="{5CF63712-D3E5-4D15-99DB-B24BA2D8D9AA}"/>
    <cellStyle name="Millares 89 4" xfId="53186" xr:uid="{C6ADDAE1-96C2-44CD-949E-449D32400348}"/>
    <cellStyle name="Millares 89 5" xfId="52465" xr:uid="{438AF216-AFDD-4209-BC0B-7E9C5F5EDD75}"/>
    <cellStyle name="Millares 9" xfId="1759" xr:uid="{DA1020FD-8321-4FD6-91D8-6E7A8B1691C7}"/>
    <cellStyle name="Millares 9 10" xfId="1760" xr:uid="{3018BAEE-8307-4792-9B53-34DFCFBF0000}"/>
    <cellStyle name="Millares 9 11" xfId="1761" xr:uid="{20E96538-3DB8-45FE-9031-105C46A1D93D}"/>
    <cellStyle name="Millares 9 12" xfId="1762" xr:uid="{302C7F87-517D-42C6-95C0-FCA9B0F64B5F}"/>
    <cellStyle name="Millares 9 13" xfId="1763" xr:uid="{AD8937E7-7E2F-414F-A5E8-C08F4A23A3BE}"/>
    <cellStyle name="Millares 9 14" xfId="1764" xr:uid="{3A1D5BA0-92A2-42FC-9894-B471EA930FFA}"/>
    <cellStyle name="Millares 9 15" xfId="24348" xr:uid="{7E77F5FC-B167-4CE4-AE68-05870CD02D9C}"/>
    <cellStyle name="Millares 9 16" xfId="24349" xr:uid="{1A7C967E-6647-408E-A7BC-23F671F7EF9A}"/>
    <cellStyle name="Millares 9 17" xfId="24350" xr:uid="{910D6B01-70B3-4628-BCB4-3938FB151AA1}"/>
    <cellStyle name="Millares 9 18" xfId="24351" xr:uid="{A09F6EEF-7220-40DD-AC94-959F7C514914}"/>
    <cellStyle name="Millares 9 19" xfId="24352" xr:uid="{0F578415-57B2-4145-949E-47EC2FF09D2E}"/>
    <cellStyle name="Millares 9 2" xfId="1765" xr:uid="{528D9A1E-E277-4695-BB10-731577EFE400}"/>
    <cellStyle name="Millares 9 2 10" xfId="24353" xr:uid="{0883EC55-678F-4B8A-93FC-1E35F6FBC368}"/>
    <cellStyle name="Millares 9 2 11" xfId="24354" xr:uid="{39F07FBF-CEED-40DD-B7DE-E8DC2CB90F23}"/>
    <cellStyle name="Millares 9 2 12" xfId="24355" xr:uid="{BB2FA682-794E-4CD0-B866-BF3256B6CCA7}"/>
    <cellStyle name="Millares 9 2 13" xfId="24356" xr:uid="{3F423139-7F58-44E7-8221-F7F0EF25C333}"/>
    <cellStyle name="Millares 9 2 14" xfId="24357" xr:uid="{A21F1E63-CD51-4A09-B749-B2F608616A98}"/>
    <cellStyle name="Millares 9 2 15" xfId="24358" xr:uid="{458DE76D-39D1-4E01-A398-463CE336CAE6}"/>
    <cellStyle name="Millares 9 2 16" xfId="24359" xr:uid="{3AB11436-67F0-49B8-8A19-0D7ADCA8F97F}"/>
    <cellStyle name="Millares 9 2 17" xfId="48938" xr:uid="{2EAB221C-238F-4F99-827B-81BAE320320A}"/>
    <cellStyle name="Millares 9 2 18" xfId="49853" xr:uid="{E6656ADC-0133-4F54-9ABB-D2F0650BB049}"/>
    <cellStyle name="Millares 9 2 2" xfId="24360" xr:uid="{93D9544C-E0E6-4A4B-8C23-07BE06EA4EBB}"/>
    <cellStyle name="Millares 9 2 2 2" xfId="24361" xr:uid="{DC15AC08-FEF8-4392-97AC-D9FAD60AE6B5}"/>
    <cellStyle name="Millares 9 2 2_Hoja1" xfId="24362" xr:uid="{29CF91F9-96FA-409D-9D08-6061B276B52F}"/>
    <cellStyle name="Millares 9 2 3" xfId="24363" xr:uid="{CA174854-CD83-4ACB-9F5E-F3CCA08B421F}"/>
    <cellStyle name="Millares 9 2 4" xfId="24364" xr:uid="{77C72C09-8F44-4779-8EC5-15941C01ECAD}"/>
    <cellStyle name="Millares 9 2 5" xfId="24365" xr:uid="{577BC38D-FF43-47EA-B122-19A2AA2320E4}"/>
    <cellStyle name="Millares 9 2 6" xfId="24366" xr:uid="{D00F0FA7-3DC1-4F2A-ADD3-C90EE6CB73BC}"/>
    <cellStyle name="Millares 9 2 7" xfId="24367" xr:uid="{D503626D-73F7-4D4F-ABE6-418D67F98B1F}"/>
    <cellStyle name="Millares 9 2 8" xfId="24368" xr:uid="{35BD13BE-B99A-43A2-B72B-EFE6579F10D2}"/>
    <cellStyle name="Millares 9 2 9" xfId="24369" xr:uid="{DEA28623-4D05-4321-8675-5CE89F763018}"/>
    <cellStyle name="Millares 9 2_Hoja1" xfId="24370" xr:uid="{ED88F79A-48DE-4428-87AA-B09651CD6348}"/>
    <cellStyle name="Millares 9 20" xfId="24371" xr:uid="{D3273E0B-322E-4BE9-8D20-5EE1B2CA6AD6}"/>
    <cellStyle name="Millares 9 21" xfId="24372" xr:uid="{B8229BCB-D4C2-4938-B1B7-5AA48BD3B4AB}"/>
    <cellStyle name="Millares 9 22" xfId="24373" xr:uid="{5D98E778-5EE7-4173-8506-E10C9DCBF171}"/>
    <cellStyle name="Millares 9 23" xfId="24374" xr:uid="{85274B8B-A9D8-45C5-BB92-642F51205AD2}"/>
    <cellStyle name="Millares 9 24" xfId="24375" xr:uid="{372F8F49-5D17-47DA-8F57-C9728CBB6218}"/>
    <cellStyle name="Millares 9 25" xfId="24376" xr:uid="{984EBF74-032E-4FFC-BEF0-C8B6CA530CD6}"/>
    <cellStyle name="Millares 9 26" xfId="24377" xr:uid="{063D6CCE-5A37-4433-822E-553BE3832C54}"/>
    <cellStyle name="Millares 9 27" xfId="24378" xr:uid="{51F4DEE8-5ADB-4E6F-84FE-5110FB2B0632}"/>
    <cellStyle name="Millares 9 28" xfId="24379" xr:uid="{5B6CC2F4-7878-404C-847B-42CE991AE7D1}"/>
    <cellStyle name="Millares 9 29" xfId="24380" xr:uid="{81BD0A27-2E9A-462E-9FD0-C326ECE6216A}"/>
    <cellStyle name="Millares 9 3" xfId="1766" xr:uid="{ACCD0EE2-18EB-4B75-86F3-69262B7BCA4B}"/>
    <cellStyle name="Millares 9 3 10" xfId="24381" xr:uid="{FE7793EC-92AE-47EB-B629-B5560AA17C44}"/>
    <cellStyle name="Millares 9 3 11" xfId="24382" xr:uid="{F5E8D047-AC58-475E-9579-5BD338E29C23}"/>
    <cellStyle name="Millares 9 3 12" xfId="24383" xr:uid="{6610F851-BFC0-41F8-9D83-DD1D7505AC32}"/>
    <cellStyle name="Millares 9 3 13" xfId="24384" xr:uid="{0090E0C1-81F2-4290-91DD-9CE3F2479AD0}"/>
    <cellStyle name="Millares 9 3 14" xfId="24385" xr:uid="{CB2B6426-0B66-4834-A3A8-00C4B24BCCB1}"/>
    <cellStyle name="Millares 9 3 15" xfId="24386" xr:uid="{E549849E-4728-4BDC-BCC5-DA8B6206706B}"/>
    <cellStyle name="Millares 9 3 16" xfId="24387" xr:uid="{3315B7AE-DD52-4C9B-B2DF-710919F8C910}"/>
    <cellStyle name="Millares 9 3 17" xfId="48939" xr:uid="{F5751AF8-D4D2-4440-BF10-668813DED92F}"/>
    <cellStyle name="Millares 9 3 18" xfId="49854" xr:uid="{CA2E9564-B499-4748-BCC6-3FEDC8D22EF7}"/>
    <cellStyle name="Millares 9 3 2" xfId="24388" xr:uid="{78010304-3793-44C5-80FC-4C3C7454A9B5}"/>
    <cellStyle name="Millares 9 3 2 2" xfId="24389" xr:uid="{6E4A2E3E-E1F4-4B66-A0A9-E46023684F32}"/>
    <cellStyle name="Millares 9 3 2 3" xfId="24390" xr:uid="{7CF7F93F-ADF4-4994-8752-E2683D175B2A}"/>
    <cellStyle name="Millares 9 3 2_Hoja1" xfId="24391" xr:uid="{D6B2A4F9-2AD0-41AC-ACFC-4549B993CB8E}"/>
    <cellStyle name="Millares 9 3 3" xfId="24392" xr:uid="{3D219759-619B-4B3F-9E01-2791EE50C32C}"/>
    <cellStyle name="Millares 9 3 4" xfId="24393" xr:uid="{B36A8C34-F606-41AB-8106-A8080751DF89}"/>
    <cellStyle name="Millares 9 3 5" xfId="24394" xr:uid="{BE5A1402-31FC-406D-B89A-2078CA1C3AE1}"/>
    <cellStyle name="Millares 9 3 6" xfId="24395" xr:uid="{243CDBF8-6AA0-45A6-BEF1-18E6C8885141}"/>
    <cellStyle name="Millares 9 3 7" xfId="24396" xr:uid="{496E6294-646F-4EC0-97F5-FA196950B5CC}"/>
    <cellStyle name="Millares 9 3 8" xfId="24397" xr:uid="{33AE25D4-2670-4C1F-B1F7-C54C058F181E}"/>
    <cellStyle name="Millares 9 3 9" xfId="24398" xr:uid="{6D7E5006-76BE-407A-A844-982922D0D581}"/>
    <cellStyle name="Millares 9 3_Hoja1" xfId="24399" xr:uid="{E03A2455-1523-4149-9065-AFBC440C85DC}"/>
    <cellStyle name="Millares 9 30" xfId="24400" xr:uid="{8A56E09F-8289-4B2E-B329-69B86ABC1022}"/>
    <cellStyle name="Millares 9 31" xfId="24401" xr:uid="{9D785B99-CE41-4514-804A-DF6B32F996C4}"/>
    <cellStyle name="Millares 9 32" xfId="24402" xr:uid="{A9F0A7EA-54CE-40BA-B976-92F78C7156C7}"/>
    <cellStyle name="Millares 9 33" xfId="24403" xr:uid="{31DB6143-33B7-48B3-BD1B-CC975FE39D0F}"/>
    <cellStyle name="Millares 9 34" xfId="48264" xr:uid="{1676E071-5BD9-4637-BC92-31D1C48876E6}"/>
    <cellStyle name="Millares 9 35" xfId="48293" xr:uid="{618668BE-EB21-4BB7-90C4-CA39192F6A70}"/>
    <cellStyle name="Millares 9 36" xfId="48321" xr:uid="{D8780DDB-E419-47A2-869A-63572FD0CA68}"/>
    <cellStyle name="Millares 9 37" xfId="48349" xr:uid="{33069A85-1F3E-46EF-8F84-0586ECBBB3AF}"/>
    <cellStyle name="Millares 9 38" xfId="48377" xr:uid="{AE5037E7-BF4B-47AE-948C-BC35850025F9}"/>
    <cellStyle name="Millares 9 39" xfId="48403" xr:uid="{D1F72ADF-8BC0-484C-B73B-B6AA6A949D25}"/>
    <cellStyle name="Millares 9 4" xfId="1767" xr:uid="{FFFE409A-3B6F-4E34-87B5-D3709476F88F}"/>
    <cellStyle name="Millares 9 4 10" xfId="24404" xr:uid="{8AE98EBA-C173-45B1-8CDF-3B92AB9359BA}"/>
    <cellStyle name="Millares 9 4 11" xfId="24405" xr:uid="{B0E7E0F1-02CC-4EA6-B020-C4FF9ABF7E63}"/>
    <cellStyle name="Millares 9 4 12" xfId="24406" xr:uid="{CE809915-A5DC-4868-8990-6307534E9325}"/>
    <cellStyle name="Millares 9 4 13" xfId="24407" xr:uid="{DA070752-D659-402F-B09A-E43CAA00798B}"/>
    <cellStyle name="Millares 9 4 14" xfId="24408" xr:uid="{C16CB060-A4D5-4726-A02E-DB4C4DA4F167}"/>
    <cellStyle name="Millares 9 4 15" xfId="24409" xr:uid="{A8537C66-43DD-43C0-993E-DBCFC9A298BF}"/>
    <cellStyle name="Millares 9 4 2" xfId="24410" xr:uid="{98F83B94-6743-4564-8EA1-11F007B27BC0}"/>
    <cellStyle name="Millares 9 4 3" xfId="24411" xr:uid="{2A14709D-76B5-4296-A0BB-EA1673792DC9}"/>
    <cellStyle name="Millares 9 4 4" xfId="24412" xr:uid="{5F9F61A5-C311-4D83-82CB-53108A1BE11D}"/>
    <cellStyle name="Millares 9 4 5" xfId="24413" xr:uid="{92EF8616-B771-45AB-AACF-BF85F5A054A7}"/>
    <cellStyle name="Millares 9 4 6" xfId="24414" xr:uid="{AF23CD08-E136-4152-A460-0E2A0AAC141E}"/>
    <cellStyle name="Millares 9 4 7" xfId="24415" xr:uid="{C0A5C641-3B45-44C6-9451-1C520A91F05C}"/>
    <cellStyle name="Millares 9 4 8" xfId="24416" xr:uid="{A3DBA9FB-464E-4DF6-A1B5-33C807CE5A16}"/>
    <cellStyle name="Millares 9 4 9" xfId="24417" xr:uid="{889C4215-B051-4217-8EAD-0A2CFEBC5476}"/>
    <cellStyle name="Millares 9 4_Hoja1" xfId="24418" xr:uid="{668EF6EB-582B-4D4D-8316-3BDC4A6ED2EE}"/>
    <cellStyle name="Millares 9 40" xfId="48429" xr:uid="{7C85DB53-9F16-4752-8F6A-D3B5F2934FA2}"/>
    <cellStyle name="Millares 9 41" xfId="48456" xr:uid="{125D9CF3-4FBB-4F75-A5F5-373335AB9A56}"/>
    <cellStyle name="Millares 9 42" xfId="48483" xr:uid="{48772B61-708E-4CD4-93C4-E199B546F43A}"/>
    <cellStyle name="Millares 9 43" xfId="48510" xr:uid="{48B701AD-FE80-4582-80D8-C21F0B95FBFD}"/>
    <cellStyle name="Millares 9 44" xfId="48537" xr:uid="{D01A8018-C0DC-46F6-BCA9-C4E44ECC8102}"/>
    <cellStyle name="Millares 9 45" xfId="48564" xr:uid="{26DAC995-D59A-4A48-88AF-0B35E14B144A}"/>
    <cellStyle name="Millares 9 46" xfId="48587" xr:uid="{ACCCD540-3289-4D6C-9CB2-EDA4FA35C8B9}"/>
    <cellStyle name="Millares 9 47" xfId="48937" xr:uid="{8156CCB8-2740-4450-9FD3-A5A479D7E603}"/>
    <cellStyle name="Millares 9 48" xfId="53491" xr:uid="{88F27C34-7B0B-4CCE-9439-E154D4564EA5}"/>
    <cellStyle name="Millares 9 49" xfId="53509" xr:uid="{7D241DC2-CA81-4460-B376-799103E0A6D2}"/>
    <cellStyle name="Millares 9 5" xfId="1768" xr:uid="{3C095950-1A6D-4F37-B279-4AF2FF23F204}"/>
    <cellStyle name="Millares 9 5 10" xfId="24419" xr:uid="{94C4C76F-068D-41D0-9BD7-F77510DAEFAC}"/>
    <cellStyle name="Millares 9 5 11" xfId="24420" xr:uid="{0BCC9312-83D4-46FD-A362-A1F66BB929BF}"/>
    <cellStyle name="Millares 9 5 12" xfId="24421" xr:uid="{58A63A65-35BB-44F9-8FDC-F9B34F7F89B4}"/>
    <cellStyle name="Millares 9 5 13" xfId="24422" xr:uid="{5E2C3F20-1CEA-4DA5-A7CE-C5B606CC4C0F}"/>
    <cellStyle name="Millares 9 5 14" xfId="24423" xr:uid="{CBBB9B3F-493A-4E4A-9770-D116B20F319F}"/>
    <cellStyle name="Millares 9 5 15" xfId="24424" xr:uid="{976F5B8D-C278-4F42-A99F-D0A3774A8C12}"/>
    <cellStyle name="Millares 9 5 16" xfId="24425" xr:uid="{65BBDD57-CE33-4E6C-BAF8-50273259FAA9}"/>
    <cellStyle name="Millares 9 5 17" xfId="24426" xr:uid="{748A5E80-BD54-4E0E-AB52-3E684778ACDB}"/>
    <cellStyle name="Millares 9 5 18" xfId="52468" xr:uid="{EF494D58-E118-4DE6-937A-26604496F60B}"/>
    <cellStyle name="Millares 9 5 2" xfId="24427" xr:uid="{B1214481-C507-4E3B-8657-8A8E6B596695}"/>
    <cellStyle name="Millares 9 5 3" xfId="24428" xr:uid="{E763761D-24A1-44FE-A3A4-4398911A03B2}"/>
    <cellStyle name="Millares 9 5 4" xfId="24429" xr:uid="{503A9E7A-85A4-48E6-AB30-A169CBBD35E7}"/>
    <cellStyle name="Millares 9 5 5" xfId="24430" xr:uid="{957B056C-A9ED-44D5-B3E7-71B191804BE7}"/>
    <cellStyle name="Millares 9 5 6" xfId="24431" xr:uid="{E7049240-AFC0-47D0-80D4-10B51280E16E}"/>
    <cellStyle name="Millares 9 5 7" xfId="24432" xr:uid="{28B45935-6B10-4372-927E-5DCD7BE6D4D7}"/>
    <cellStyle name="Millares 9 5 8" xfId="24433" xr:uid="{46FEDB6A-9D69-4728-A760-CF1777DD1228}"/>
    <cellStyle name="Millares 9 5 9" xfId="24434" xr:uid="{96B22349-68E3-4962-BE7F-8A2B0642F214}"/>
    <cellStyle name="Millares 9 5_Hoja1" xfId="24435" xr:uid="{AD02C974-E613-4E33-8358-E13A11996434}"/>
    <cellStyle name="Millares 9 6" xfId="1769" xr:uid="{A8A7CE46-2819-4D49-8664-28CE16274339}"/>
    <cellStyle name="Millares 9 6 10" xfId="24436" xr:uid="{2312866D-4269-427A-A22B-66D00057E31C}"/>
    <cellStyle name="Millares 9 6 11" xfId="24437" xr:uid="{962D9EDD-4590-41D9-BA51-18A14EEB73B9}"/>
    <cellStyle name="Millares 9 6 12" xfId="24438" xr:uid="{4533C2F4-EBEF-4648-B69C-2BE04979F1FE}"/>
    <cellStyle name="Millares 9 6 13" xfId="24439" xr:uid="{E34F7657-3472-466C-8344-1D12DDD5B7E8}"/>
    <cellStyle name="Millares 9 6 14" xfId="24440" xr:uid="{568E156C-1F41-4F50-A4D4-53DF47DD9FED}"/>
    <cellStyle name="Millares 9 6 15" xfId="24441" xr:uid="{D7B41D70-43DA-4FD1-BBAB-5EC2894DFF48}"/>
    <cellStyle name="Millares 9 6 16" xfId="24442" xr:uid="{1B5238D9-3B63-4965-8A04-8BAF566992FE}"/>
    <cellStyle name="Millares 9 6 17" xfId="24443" xr:uid="{072A00B5-0C29-405B-9E24-93BBD66C870F}"/>
    <cellStyle name="Millares 9 6 2" xfId="24444" xr:uid="{AAFF83B5-0D90-4950-BFF5-45418E260838}"/>
    <cellStyle name="Millares 9 6 3" xfId="24445" xr:uid="{42B41179-4D5F-4063-A1C8-ECC4A65AD926}"/>
    <cellStyle name="Millares 9 6 4" xfId="24446" xr:uid="{80227205-EE8A-4D10-93F4-F12E000DD2DE}"/>
    <cellStyle name="Millares 9 6 5" xfId="24447" xr:uid="{71BD370E-D977-46EC-950A-49869DD5985C}"/>
    <cellStyle name="Millares 9 6 6" xfId="24448" xr:uid="{97774C7A-CA25-4F85-A2C9-58E8C567574D}"/>
    <cellStyle name="Millares 9 6 7" xfId="24449" xr:uid="{5E738F4A-6F0D-486E-B88A-065586E7E257}"/>
    <cellStyle name="Millares 9 6 8" xfId="24450" xr:uid="{52155F9D-E2FC-4C44-B7B6-6C2DAA48DFBF}"/>
    <cellStyle name="Millares 9 6 9" xfId="24451" xr:uid="{446F1383-81B6-488D-BEC0-D0E35AB9063D}"/>
    <cellStyle name="Millares 9 6_Hoja1" xfId="24452" xr:uid="{A96EE3FA-510C-4CCC-8159-52036719C80A}"/>
    <cellStyle name="Millares 9 7" xfId="1770" xr:uid="{F9ACECDD-E374-4E70-B554-6E23FC548B91}"/>
    <cellStyle name="Millares 9 7 10" xfId="24453" xr:uid="{E2C73719-848E-4C51-961D-8FCA674CE328}"/>
    <cellStyle name="Millares 9 7 11" xfId="24454" xr:uid="{E3BB9208-9734-4DFF-86FB-97423D02BF5C}"/>
    <cellStyle name="Millares 9 7 12" xfId="24455" xr:uid="{774EA136-E376-4D35-A644-F5888CB164A5}"/>
    <cellStyle name="Millares 9 7 13" xfId="24456" xr:uid="{79F6571B-3513-4AFD-A3A9-3FBAC1B791B5}"/>
    <cellStyle name="Millares 9 7 14" xfId="24457" xr:uid="{783A2401-9BE9-4B99-92ED-FFE0E53CD757}"/>
    <cellStyle name="Millares 9 7 15" xfId="24458" xr:uid="{925D18FB-0EC5-444E-A957-20C386159CFA}"/>
    <cellStyle name="Millares 9 7 16" xfId="24459" xr:uid="{0E5D0E06-87FA-45B4-B7F9-CF994401CDDD}"/>
    <cellStyle name="Millares 9 7 17" xfId="24460" xr:uid="{77DAACB2-81AA-48A0-AAAD-8D543A14D008}"/>
    <cellStyle name="Millares 9 7 2" xfId="24461" xr:uid="{9EFBBA6E-250F-4BA5-ADFE-2AA15D2248E2}"/>
    <cellStyle name="Millares 9 7 3" xfId="24462" xr:uid="{10E0B6D7-85B6-4B1C-AF93-1D38CADEFA93}"/>
    <cellStyle name="Millares 9 7 4" xfId="24463" xr:uid="{06CD99F9-BAD2-4DC8-B43E-1B4E1A4F3EF4}"/>
    <cellStyle name="Millares 9 7 5" xfId="24464" xr:uid="{8C83B700-9920-47FB-A732-1D87328E1AA6}"/>
    <cellStyle name="Millares 9 7 6" xfId="24465" xr:uid="{EFCBC21F-A0A1-49F7-B4D9-50B9964442DA}"/>
    <cellStyle name="Millares 9 7 7" xfId="24466" xr:uid="{9F9A0030-CA9D-4DD0-B970-59AE9567C2A4}"/>
    <cellStyle name="Millares 9 7 8" xfId="24467" xr:uid="{ADDFD02D-065A-4B6D-ADD4-ACE01FE904F5}"/>
    <cellStyle name="Millares 9 7 9" xfId="24468" xr:uid="{CD7A2EBB-AD96-40E6-8B2F-949B14EF6C14}"/>
    <cellStyle name="Millares 9 7_Hoja1" xfId="24469" xr:uid="{65E63025-B754-4940-94BF-569B08A40E55}"/>
    <cellStyle name="Millares 9 8" xfId="1771" xr:uid="{9F6C4AEE-309A-4172-ABE7-86653CA125D1}"/>
    <cellStyle name="Millares 9 8 10" xfId="24470" xr:uid="{83E7379D-706C-409D-BA21-9515395E4D07}"/>
    <cellStyle name="Millares 9 8 11" xfId="24471" xr:uid="{CA0A71A0-8C45-45AE-9004-5A28EB8576F3}"/>
    <cellStyle name="Millares 9 8 12" xfId="24472" xr:uid="{855962FC-E752-4698-9724-89EE6E6ADD5F}"/>
    <cellStyle name="Millares 9 8 13" xfId="24473" xr:uid="{208A87D6-8819-4BC9-82E6-E7A1984B0621}"/>
    <cellStyle name="Millares 9 8 14" xfId="24474" xr:uid="{DC2008B3-E019-4492-AB14-F01EC7127ADE}"/>
    <cellStyle name="Millares 9 8 15" xfId="24475" xr:uid="{780F0382-597E-4294-8E5D-7E2AA640C84B}"/>
    <cellStyle name="Millares 9 8 16" xfId="24476" xr:uid="{60F39B10-A98C-48DD-AC99-9865128D1780}"/>
    <cellStyle name="Millares 9 8 17" xfId="24477" xr:uid="{5ADBC56F-8102-423E-A2A4-AFC836F389DB}"/>
    <cellStyle name="Millares 9 8 2" xfId="24478" xr:uid="{9A5B2202-0C52-44FF-AE48-EF171763B5E9}"/>
    <cellStyle name="Millares 9 8 3" xfId="24479" xr:uid="{8A32DBE4-FCA7-4589-8660-9D04158CD0B5}"/>
    <cellStyle name="Millares 9 8 4" xfId="24480" xr:uid="{4879F2BB-FB7F-41D0-9A9B-83B94F8BA048}"/>
    <cellStyle name="Millares 9 8 5" xfId="24481" xr:uid="{34A50F66-7533-458C-98E1-9EBF12997045}"/>
    <cellStyle name="Millares 9 8 6" xfId="24482" xr:uid="{E30F2E44-EC34-47CF-825D-076A78BC662C}"/>
    <cellStyle name="Millares 9 8 7" xfId="24483" xr:uid="{399C29BC-9095-4AE4-B9B6-85CF618E499E}"/>
    <cellStyle name="Millares 9 8 8" xfId="24484" xr:uid="{A0B24599-872E-49BA-A731-0B0FD1966D5A}"/>
    <cellStyle name="Millares 9 8 9" xfId="24485" xr:uid="{A112E592-E122-4995-94EE-2C97D6EE8D5C}"/>
    <cellStyle name="Millares 9 8_Hoja1" xfId="24486" xr:uid="{4802FFE9-48E4-4B80-A317-2023A4CEE5C6}"/>
    <cellStyle name="Millares 9 9" xfId="1772" xr:uid="{F7340029-1329-41A9-BED5-A5B24DA9DCFF}"/>
    <cellStyle name="Millares 9 9 2" xfId="24487" xr:uid="{648F762F-EB6A-4089-9A19-5292EFD98397}"/>
    <cellStyle name="Millares 9 9_Hoja1" xfId="24488" xr:uid="{04F686AA-1ADE-4AF3-A1E2-7329780AAAA0}"/>
    <cellStyle name="Millares 9_Cartera" xfId="24489" xr:uid="{C0912268-09F1-467F-BC8C-4B012E03F3D8}"/>
    <cellStyle name="Millares 90" xfId="42941" xr:uid="{A69CE358-B04E-4F1E-9AB3-D313A0C01C05}"/>
    <cellStyle name="Millares 90 2" xfId="42942" xr:uid="{1E9DAF80-19C3-4E38-9D32-9697CEFDB557}"/>
    <cellStyle name="Millares 90 2 2" xfId="53190" xr:uid="{47C449C1-7779-42D5-9D1C-F61B693155FF}"/>
    <cellStyle name="Millares 90 2 3" xfId="52470" xr:uid="{456853D9-A35E-467D-885E-BC31FE1A5FD8}"/>
    <cellStyle name="Millares 90 3" xfId="42943" xr:uid="{DCF95D25-650C-42E3-A4DB-C7A0727B4045}"/>
    <cellStyle name="Millares 90 3 2" xfId="53191" xr:uid="{677666F2-BDD0-4D02-80FA-AB1029EC71FC}"/>
    <cellStyle name="Millares 90 3 3" xfId="52471" xr:uid="{1F067B57-A16F-472A-B876-480FF595C108}"/>
    <cellStyle name="Millares 90 4" xfId="53189" xr:uid="{A698C383-B5DC-4C75-BB98-4101B1CBFDA8}"/>
    <cellStyle name="Millares 90 5" xfId="52469" xr:uid="{6F5A6F9E-E54E-4806-A38F-4EA2D4E6333C}"/>
    <cellStyle name="Millares 91" xfId="42944" xr:uid="{7FE75308-916B-4A0F-A61F-C8A215FA4861}"/>
    <cellStyle name="Millares 91 2" xfId="42945" xr:uid="{07684806-9B40-43E8-8E08-AF76953A3C32}"/>
    <cellStyle name="Millares 91 2 2" xfId="53193" xr:uid="{C491054C-50B7-486D-B78D-918E1F40F81F}"/>
    <cellStyle name="Millares 91 2 3" xfId="52473" xr:uid="{1137DBCB-1BFD-49ED-80EF-7850619C70EC}"/>
    <cellStyle name="Millares 91 3" xfId="42946" xr:uid="{5DBB88B4-5034-4D9E-9F1B-77889E200D34}"/>
    <cellStyle name="Millares 91 3 2" xfId="53194" xr:uid="{5C084402-FC07-4A81-8414-F3164BAB7B10}"/>
    <cellStyle name="Millares 91 3 3" xfId="52474" xr:uid="{31010833-1733-44F1-9DC2-2632BF382F52}"/>
    <cellStyle name="Millares 91 4" xfId="53192" xr:uid="{CC6A1C0F-6F36-45AE-B406-056C3F40A88B}"/>
    <cellStyle name="Millares 91 5" xfId="52472" xr:uid="{B8E2832D-DF3A-4097-B898-8A80C15A43D7}"/>
    <cellStyle name="Millares 92" xfId="42947" xr:uid="{FAE16884-1053-41D8-B648-389C7364080D}"/>
    <cellStyle name="Millares 92 2" xfId="42948" xr:uid="{467634AF-D84C-441F-952E-54363505E1D8}"/>
    <cellStyle name="Millares 92 2 2" xfId="53196" xr:uid="{9323EBB2-294F-4609-B7DD-9725AFB1B88E}"/>
    <cellStyle name="Millares 92 2 3" xfId="52476" xr:uid="{3D6B0BF5-6480-4FA2-ACA2-9B11CB03DDEA}"/>
    <cellStyle name="Millares 92 3" xfId="42949" xr:uid="{8A76E25C-7CF3-4076-B890-EF85E01913BD}"/>
    <cellStyle name="Millares 92 3 2" xfId="53197" xr:uid="{E1A1D421-9F6C-43E9-B215-BD944E5F1AB2}"/>
    <cellStyle name="Millares 92 3 3" xfId="52477" xr:uid="{640E7F6C-7B79-4AB9-99CA-7E04B0B5F3C0}"/>
    <cellStyle name="Millares 92 4" xfId="53195" xr:uid="{E04C0EA4-3004-46CD-88F1-5C36A85662B2}"/>
    <cellStyle name="Millares 92 5" xfId="52475" xr:uid="{57890C68-2260-4A1B-BFC5-5E191E8D97B5}"/>
    <cellStyle name="Millares 93" xfId="42950" xr:uid="{55F054CF-CB20-49A5-8969-B2326F0242EE}"/>
    <cellStyle name="Millares 93 2" xfId="42951" xr:uid="{FCFB4C52-00DC-400D-9083-8E516FAD72E9}"/>
    <cellStyle name="Millares 93 2 2" xfId="53199" xr:uid="{1D77B19B-5326-4548-867E-DC4BE99C1DD2}"/>
    <cellStyle name="Millares 93 2 3" xfId="52479" xr:uid="{69E9C5EC-46B1-48F0-8D37-0B57212C2FAB}"/>
    <cellStyle name="Millares 93 3" xfId="42952" xr:uid="{B11DA08A-360C-4677-98EA-91552A3E8CA2}"/>
    <cellStyle name="Millares 93 3 2" xfId="53200" xr:uid="{BEBF9D90-4D98-4A10-91DD-19016A0C12AC}"/>
    <cellStyle name="Millares 93 3 3" xfId="52480" xr:uid="{67D3836D-79AE-449F-B630-109901A78E60}"/>
    <cellStyle name="Millares 93 4" xfId="53198" xr:uid="{CFE72654-39C3-4CB9-9F6F-9F552D219D8C}"/>
    <cellStyle name="Millares 93 5" xfId="52478" xr:uid="{90222650-46FF-440C-8388-A3B5191B31E7}"/>
    <cellStyle name="Millares 94" xfId="42953" xr:uid="{F5765F20-3D85-4F8F-8F3C-A07296F68286}"/>
    <cellStyle name="Millares 94 2" xfId="42954" xr:uid="{0FD66B35-D767-4DEC-A216-AEDA3DA24FD1}"/>
    <cellStyle name="Millares 94 2 2" xfId="53202" xr:uid="{2432A59A-241E-42C8-9F63-07EDC4E6E701}"/>
    <cellStyle name="Millares 94 2 3" xfId="52482" xr:uid="{2673E2AE-86AC-4C6F-9A2D-9C7FD5788AD0}"/>
    <cellStyle name="Millares 94 3" xfId="42955" xr:uid="{EEF75B57-CD1D-46AE-9888-70E3C539B412}"/>
    <cellStyle name="Millares 94 3 2" xfId="53203" xr:uid="{C65CE1D9-CD05-4C0F-9A7E-9E56DC38CB44}"/>
    <cellStyle name="Millares 94 3 3" xfId="52483" xr:uid="{2C13CA4A-31F2-464E-9F17-50D946600D29}"/>
    <cellStyle name="Millares 94 4" xfId="53201" xr:uid="{D2194E0E-F717-4392-8611-C22C2DAC5B56}"/>
    <cellStyle name="Millares 94 5" xfId="52481" xr:uid="{386D56A3-F0C4-4BD7-856D-FBD3B0FDD90B}"/>
    <cellStyle name="Millares 95" xfId="42956" xr:uid="{3E38DC9C-47CD-4D48-9419-4EA8FA378A1B}"/>
    <cellStyle name="Millares 95 2" xfId="42957" xr:uid="{99381818-34D0-45EB-8211-6CFA5F11074B}"/>
    <cellStyle name="Millares 95 2 2" xfId="53205" xr:uid="{EE2430B0-AB99-4784-B185-491BF46D7EBD}"/>
    <cellStyle name="Millares 95 2 3" xfId="52485" xr:uid="{CC8A493F-A15A-4AFD-9301-14BC32200EC6}"/>
    <cellStyle name="Millares 95 3" xfId="42958" xr:uid="{756DCA3C-8249-4925-BDF7-924373CA762C}"/>
    <cellStyle name="Millares 95 3 2" xfId="53206" xr:uid="{907BB285-26A9-4BD2-BC18-D260C637C20F}"/>
    <cellStyle name="Millares 95 3 3" xfId="52486" xr:uid="{67DB98E6-0DC6-434F-B718-9CD4A71CE23B}"/>
    <cellStyle name="Millares 95 4" xfId="53204" xr:uid="{E4D97D55-0328-46FD-9E88-35BCAB299114}"/>
    <cellStyle name="Millares 95 5" xfId="52484" xr:uid="{357F4E54-D771-46FE-BFD4-CB84A519C275}"/>
    <cellStyle name="Millares 96" xfId="42959" xr:uid="{E2C0D1A9-9DA0-486B-A021-4427C5409A8B}"/>
    <cellStyle name="Millares 96 2" xfId="42960" xr:uid="{386AAB62-F8B0-46A1-A623-1BFCD87D9F05}"/>
    <cellStyle name="Millares 96 2 2" xfId="53208" xr:uid="{5FFBCEFF-8BC9-4759-899D-8C5145A09CB9}"/>
    <cellStyle name="Millares 96 2 3" xfId="52488" xr:uid="{BF7AE81E-9385-4760-8E5D-910FC7A912E3}"/>
    <cellStyle name="Millares 96 3" xfId="42961" xr:uid="{6DDD8E84-2CFD-4E61-8513-E36056503E9A}"/>
    <cellStyle name="Millares 96 3 2" xfId="53209" xr:uid="{01D932AA-4895-4FD3-8DC6-0E01A541EC08}"/>
    <cellStyle name="Millares 96 3 3" xfId="52489" xr:uid="{7BF06E81-1122-42E5-9543-39AEFB009E7C}"/>
    <cellStyle name="Millares 96 4" xfId="53207" xr:uid="{1D81EF58-B399-4998-B023-EAA31ADBA0F7}"/>
    <cellStyle name="Millares 96 5" xfId="52487" xr:uid="{7B5FE5DF-C6B2-4D9F-9111-E7367DB573A5}"/>
    <cellStyle name="Millares 97" xfId="42962" xr:uid="{79197B46-4BC0-413A-A1FC-C8A6A46CBECB}"/>
    <cellStyle name="Millares 97 2" xfId="42963" xr:uid="{572E4E40-AB0F-4347-810E-95662730A1D8}"/>
    <cellStyle name="Millares 97 2 2" xfId="53211" xr:uid="{749BA6CC-E3A5-4A42-B573-8100E6D3E8AF}"/>
    <cellStyle name="Millares 97 2 3" xfId="52491" xr:uid="{25ED544A-4631-4BF6-ABDE-0793B8CC2B1E}"/>
    <cellStyle name="Millares 97 3" xfId="42964" xr:uid="{978B1171-A055-4C24-A61B-E1693F4404F9}"/>
    <cellStyle name="Millares 97 3 2" xfId="53212" xr:uid="{AF82A10D-8463-437D-A4AF-558E79F7587C}"/>
    <cellStyle name="Millares 97 3 3" xfId="52492" xr:uid="{D2AA30C0-EE74-4DBD-883F-36F86E408EAD}"/>
    <cellStyle name="Millares 97 4" xfId="53210" xr:uid="{33A3A814-277E-4588-AC1A-57F952FE514B}"/>
    <cellStyle name="Millares 97 5" xfId="52490" xr:uid="{4A3B7694-CC1F-4D4B-B87D-280E0179E8B0}"/>
    <cellStyle name="Millares 98" xfId="42965" xr:uid="{E2C8730C-0B25-4073-A39F-069C287ED1FC}"/>
    <cellStyle name="Millares 98 2" xfId="42966" xr:uid="{68E3FE9E-E3DA-42A6-86B2-B75E78D77D86}"/>
    <cellStyle name="Millares 98 2 2" xfId="53214" xr:uid="{490ADB36-9936-4307-BF0D-C6FBB81E0BDA}"/>
    <cellStyle name="Millares 98 2 3" xfId="52494" xr:uid="{EAE3970B-8846-4EEC-9A61-D37B9014A8E7}"/>
    <cellStyle name="Millares 98 3" xfId="42967" xr:uid="{382187B9-167D-4148-8524-FA823E460B2B}"/>
    <cellStyle name="Millares 98 3 2" xfId="53215" xr:uid="{5972E291-79FC-4A8B-9EDA-92D454AD7405}"/>
    <cellStyle name="Millares 98 3 3" xfId="52495" xr:uid="{0A168734-3CE2-496C-892C-6D1357529BA1}"/>
    <cellStyle name="Millares 98 4" xfId="53213" xr:uid="{480193BB-4CA2-4456-A35A-2D14C36F663C}"/>
    <cellStyle name="Millares 98 5" xfId="52493" xr:uid="{56388DC8-96E0-4725-9D36-B4081B9DC2EE}"/>
    <cellStyle name="Millares 99" xfId="42968" xr:uid="{80C7F6B2-FDA2-4BF0-984C-BB058AE0CAD9}"/>
    <cellStyle name="Millares 99 2" xfId="42969" xr:uid="{747FBC88-5B19-49C0-A7D3-BF456BA37C56}"/>
    <cellStyle name="Millares 99 2 2" xfId="53217" xr:uid="{8C7FAA74-E67B-479C-9CB6-14A799528349}"/>
    <cellStyle name="Millares 99 2 3" xfId="52497" xr:uid="{27E8D964-B092-4158-B1C8-BE8D7383432B}"/>
    <cellStyle name="Millares 99 3" xfId="42970" xr:uid="{3B6B5504-9664-49AB-B9CC-94865382D0CA}"/>
    <cellStyle name="Millares 99 3 2" xfId="53218" xr:uid="{6D141B64-EE23-4DC2-B869-1ED3F4A79B2F}"/>
    <cellStyle name="Millares 99 3 3" xfId="52498" xr:uid="{6DD86974-3C51-4FC5-998F-48D8C93B9D94}"/>
    <cellStyle name="Millares 99 4" xfId="53216" xr:uid="{B6993794-F356-40FD-B7EF-E8F5AB851028}"/>
    <cellStyle name="Millares 99 5" xfId="52496" xr:uid="{CF3843A4-AADA-4EA6-9E53-658366067B6D}"/>
    <cellStyle name="Millares(0)" xfId="24490" xr:uid="{2D402333-A35F-415F-87B3-4EA7F2F653E6}"/>
    <cellStyle name="Millares(1)" xfId="24491" xr:uid="{9C6F8390-5A65-4960-BE99-18E032ED8F7D}"/>
    <cellStyle name="Millares[1]" xfId="24492" xr:uid="{EE27D7C5-1219-487C-AE94-3F2DAA5BD989}"/>
    <cellStyle name="Milliers [0]_!!!GO" xfId="1773" xr:uid="{ABAEE272-CAF5-4150-8864-314D253A099B}"/>
    <cellStyle name="Milliers_!!!GO" xfId="1774" xr:uid="{C0E99E7A-BA8E-4314-B494-1335B0434E57}"/>
    <cellStyle name="Moeda [0]_2000 01 27 - Det Invest Finan" xfId="24493" xr:uid="{8EC820D1-3D44-4833-BAE2-1BE5F563F7F6}"/>
    <cellStyle name="Moeda_2000 01 27 - Det Invest Finan" xfId="24494" xr:uid="{4FC2FA1E-D7A5-4778-9F00-4B3E923BA15C}"/>
    <cellStyle name="Moneda 2" xfId="24495" xr:uid="{CDE9DFB8-F3F6-4767-BE5D-8C5C646C5AE2}"/>
    <cellStyle name="Moneda 2 2" xfId="24496" xr:uid="{4B4FFD09-A0A6-4F09-9824-EC27B1F3ECF5}"/>
    <cellStyle name="Moneda 2 2 2" xfId="24497" xr:uid="{F8F47D4A-B0B2-4FC3-BFCE-00C75FFC1937}"/>
    <cellStyle name="Moneda 2 3" xfId="24498" xr:uid="{16D68EED-064B-4202-A3E0-33890B6E8815}"/>
    <cellStyle name="Moneda 2 3 2" xfId="24499" xr:uid="{5624D4AE-05A7-4954-9A17-5A385BF4B3BD}"/>
    <cellStyle name="Moneda 2 3_Margen" xfId="42971" xr:uid="{2481806E-39E2-4861-AD2D-2002DAF04A82}"/>
    <cellStyle name="Moneda 2 4" xfId="24500" xr:uid="{661F7453-75F5-4020-8BEA-7CAAE82A8446}"/>
    <cellStyle name="Moneda 2_Hoja1" xfId="24501" xr:uid="{45988AD7-CD6C-4CC3-8FAB-275CCFCB8CA2}"/>
    <cellStyle name="Moneda 3" xfId="24502" xr:uid="{F3DDB184-2B06-4092-AABA-1E15E48694F9}"/>
    <cellStyle name="Moneda 3 2" xfId="24503" xr:uid="{CD177AB8-84AF-4460-80CA-50B2DF721E20}"/>
    <cellStyle name="Moneda 3 3" xfId="24504" xr:uid="{653AA580-D188-4D91-AA80-32D5D7E1E937}"/>
    <cellStyle name="Moneda 3_Créd x tipo y prov" xfId="24505" xr:uid="{8C251558-52DB-4833-B0D1-1E4B2E4719E3}"/>
    <cellStyle name="Moneda 4" xfId="24506" xr:uid="{C8B434D1-6AB4-4FF5-B1D3-CFD811AE9781}"/>
    <cellStyle name="Moneda 4 2" xfId="24507" xr:uid="{5AEE2CD9-D549-4DBB-83E7-734DFEA2524F}"/>
    <cellStyle name="Moneda 4_Margen" xfId="42972" xr:uid="{A386A53A-2B56-4F8D-98A4-F6163F89E631}"/>
    <cellStyle name="Moneda 5" xfId="24508" xr:uid="{3B63C19E-7326-47F5-962E-5CA74DB9C8C4}"/>
    <cellStyle name="Monétaire [0]_!!!GO" xfId="1775" xr:uid="{698F0614-EE95-43D0-BFED-EE52785B03B1}"/>
    <cellStyle name="Monétaire_!!!GO" xfId="1776" xr:uid="{65C608FB-DBF8-4824-88D9-FCC31C20DE1E}"/>
    <cellStyle name="Monetario" xfId="1777" xr:uid="{55DB9D95-C005-43AA-A29A-ED4A834CD75F}"/>
    <cellStyle name="Monetario 2" xfId="1778" xr:uid="{7B2FC6F4-4351-41C8-A04D-D5A00D75BA5F}"/>
    <cellStyle name="Monetario_Margen" xfId="42973" xr:uid="{4CE09AB1-A5B5-436A-B24A-407D5053C799}"/>
    <cellStyle name="Monetario0" xfId="24509" xr:uid="{E6072D5A-4B14-4EA4-AB33-11DC1E2782E0}"/>
    <cellStyle name="movimentação" xfId="24510" xr:uid="{754F41B2-BFC6-4D04-BA7F-F9EF4A433E46}"/>
    <cellStyle name="movimentação 2" xfId="48941" xr:uid="{8C435F77-B162-474B-BFD4-ED8E1DDA7A69}"/>
    <cellStyle name="Muliple" xfId="24511" xr:uid="{E9FF120B-8B4E-4A35-99FA-76161644CA58}"/>
    <cellStyle name="Multiple" xfId="24512" xr:uid="{3915FFF1-BF73-4651-B0CF-450EC830CF08}"/>
    <cellStyle name="NA is zero" xfId="24513" xr:uid="{608A9CE1-BA5E-4EC6-9C8D-CFB997E2D6F5}"/>
    <cellStyle name="Neutral 10" xfId="1779" xr:uid="{6E0A1312-9224-4B6F-9874-211C6D65AD4D}"/>
    <cellStyle name="Neutral 10 2" xfId="24514" xr:uid="{680DA422-C3B0-4A47-9EF4-6677E826DCCE}"/>
    <cellStyle name="Neutral 11" xfId="1780" xr:uid="{E1A0E306-917B-4687-8E5B-69868DD76B8D}"/>
    <cellStyle name="Neutral 11 2" xfId="24515" xr:uid="{8F261E39-C82B-41AC-9B3C-976D9CE9A639}"/>
    <cellStyle name="Neutral 11 3" xfId="51680" xr:uid="{A863FB27-20C7-4948-9C37-D4EF4283951C}"/>
    <cellStyle name="Neutral 12" xfId="1781" xr:uid="{14A88335-6C85-445A-A71D-6F531A68B035}"/>
    <cellStyle name="Neutral 12 2" xfId="24516" xr:uid="{77708E84-62B3-4E46-A69A-3A4C91ED4BC8}"/>
    <cellStyle name="Neutral 13" xfId="24517" xr:uid="{B9DBA276-BB65-42BF-BB4E-7AB44697805D}"/>
    <cellStyle name="Neutral 13 2" xfId="24518" xr:uid="{E25DAE1C-3535-493A-BE47-1B89BC7122D5}"/>
    <cellStyle name="Neutral 14" xfId="24519" xr:uid="{79798893-0103-4C8B-B0CE-B1187BD592F9}"/>
    <cellStyle name="Neutral 15" xfId="24520" xr:uid="{91D94340-05E0-499A-941E-3046CE359E55}"/>
    <cellStyle name="Neutral 16" xfId="24521" xr:uid="{5EA20311-E25F-4726-BE17-F2D673064F2B}"/>
    <cellStyle name="Neutral 17" xfId="24522" xr:uid="{49D8BE4F-7AEE-4E03-9634-D5C2CCB306D4}"/>
    <cellStyle name="Neutral 18" xfId="24523" xr:uid="{BC333D25-0EB2-43C3-8D24-B870C46F411B}"/>
    <cellStyle name="Neutral 19" xfId="24524" xr:uid="{7D44CB5B-37DB-4C00-9EAB-30274BB03E24}"/>
    <cellStyle name="Neutral 2" xfId="1782" xr:uid="{AE125E35-FF0C-4FAC-8140-A4795B08FBF0}"/>
    <cellStyle name="Neutral 2 10" xfId="24525" xr:uid="{BC465E36-BBC9-49BE-9A38-2DC6DF088A2A}"/>
    <cellStyle name="Neutral 2 11" xfId="24526" xr:uid="{27D23A6B-9F30-4157-94B5-45260CEDFA5F}"/>
    <cellStyle name="Neutral 2 12" xfId="24527" xr:uid="{D989B6E1-BBA0-4CA7-83DC-A328868E18FF}"/>
    <cellStyle name="Neutral 2 13" xfId="24528" xr:uid="{2912284A-3BAD-4AB8-89A6-2F9523A86B1F}"/>
    <cellStyle name="Neutral 2 14" xfId="24529" xr:uid="{291F821F-AE26-44A3-9071-F54D8B4AC685}"/>
    <cellStyle name="Neutral 2 15" xfId="24530" xr:uid="{0A998BC2-746C-4EE0-8DBD-A47CBDB81B5D}"/>
    <cellStyle name="Neutral 2 16" xfId="24531" xr:uid="{2B904C4B-7D64-4662-BDDE-9B571437C293}"/>
    <cellStyle name="Neutral 2 17" xfId="24532" xr:uid="{B06AB31E-386D-414E-9417-A67A2FCE207C}"/>
    <cellStyle name="Neutral 2 18" xfId="24533" xr:uid="{2B30ECF9-13A7-49B0-8909-F25F26865928}"/>
    <cellStyle name="Neutral 2 19" xfId="24534" xr:uid="{3C352FAD-9639-4DD8-B5AC-96085ECD2909}"/>
    <cellStyle name="Neutral 2 2" xfId="1783" xr:uid="{1FF65742-102D-45C3-B77F-B2E68BC36D6C}"/>
    <cellStyle name="Neutral 2 2 2" xfId="24535" xr:uid="{16E88B67-54F4-42DA-BCBF-1EE1908F1085}"/>
    <cellStyle name="Neutral 2 2 3" xfId="48943" xr:uid="{5B5BD4E7-3612-4A2B-AAB1-12122C7CFB78}"/>
    <cellStyle name="Neutral 2 20" xfId="24536" xr:uid="{AD5DC01E-2FFD-4EB3-83E3-4E65B929483A}"/>
    <cellStyle name="Neutral 2 21" xfId="24537" xr:uid="{14B06C34-D957-4579-82A9-1CBA66F34E9B}"/>
    <cellStyle name="Neutral 2 22" xfId="24538" xr:uid="{EC0C3CB0-56A0-466F-BD23-2856BACB74A7}"/>
    <cellStyle name="Neutral 2 23" xfId="24539" xr:uid="{2C740BEB-88E4-404E-AB93-C53483991A4E}"/>
    <cellStyle name="Neutral 2 24" xfId="24540" xr:uid="{D7DD407D-6FE9-4904-852D-DFA69C54215E}"/>
    <cellStyle name="Neutral 2 25" xfId="24541" xr:uid="{FB9CBE28-89D7-483A-AF28-7FB158FDEB37}"/>
    <cellStyle name="Neutral 2 26" xfId="24542" xr:uid="{51607F4F-3716-4EDD-B68D-C8FF14897953}"/>
    <cellStyle name="Neutral 2 27" xfId="24543" xr:uid="{521B10AF-8CED-4461-8332-06C500C688ED}"/>
    <cellStyle name="Neutral 2 28" xfId="24544" xr:uid="{52EAFA92-05B0-4E38-B172-116A3967DA31}"/>
    <cellStyle name="Neutral 2 29" xfId="48942" xr:uid="{F8D43A55-0427-4226-9A78-7BEC09362523}"/>
    <cellStyle name="Neutral 2 3" xfId="24545" xr:uid="{941910E7-B6ED-4534-90ED-87429F31A2E7}"/>
    <cellStyle name="Neutral 2 3 2" xfId="42974" xr:uid="{59DC7F1B-DD90-4AB4-AEB4-3C10F4ADA66A}"/>
    <cellStyle name="Neutral 2 3 3" xfId="49857" xr:uid="{87D0D066-9859-450A-8226-168130D60EA6}"/>
    <cellStyle name="Neutral 2 4" xfId="24546" xr:uid="{DDD26D34-6932-462B-9FD4-F2155603891C}"/>
    <cellStyle name="Neutral 2 4 2" xfId="49856" xr:uid="{04E10198-BE08-4E20-BC5D-6F0FF24CCED1}"/>
    <cellStyle name="Neutral 2 5" xfId="24547" xr:uid="{12E5911D-AFD6-46CF-A2F6-119BE4C32B39}"/>
    <cellStyle name="Neutral 2 5 2" xfId="24548" xr:uid="{3F420D93-24B7-4138-AD20-96063A14CA0A}"/>
    <cellStyle name="Neutral 2 6" xfId="24549" xr:uid="{465F2EBC-4A92-49E5-8C88-F2B2AF971FA4}"/>
    <cellStyle name="Neutral 2 7" xfId="24550" xr:uid="{D6993993-2BD7-4327-929E-9141F2877F36}"/>
    <cellStyle name="Neutral 2 8" xfId="24551" xr:uid="{12CD5188-BA07-45FD-A3B5-CACCA4860B2E}"/>
    <cellStyle name="Neutral 2 9" xfId="24552" xr:uid="{FBE714DB-AD1D-4F7F-947B-8A2D9EC7301C}"/>
    <cellStyle name="Neutral 2_Hoja1" xfId="24553" xr:uid="{02608B73-9E35-486A-A07F-0AAD2C6B9F42}"/>
    <cellStyle name="Neutral 20" xfId="24554" xr:uid="{BD570249-CA95-48E1-A109-4ABDBB20A025}"/>
    <cellStyle name="Neutral 21" xfId="24555" xr:uid="{6F6E64EE-F0F8-4B01-B1DA-F2ADE1E21AB9}"/>
    <cellStyle name="Neutral 22" xfId="24556" xr:uid="{0F29E82E-61E0-42C4-878E-04D33071B152}"/>
    <cellStyle name="Neutral 23" xfId="24557" xr:uid="{ECAFB850-F034-496F-85AF-88BF41307812}"/>
    <cellStyle name="Neutral 24" xfId="24558" xr:uid="{CCAE2D55-03CA-4B2A-B0AD-F4DAEC8405AA}"/>
    <cellStyle name="Neutral 25" xfId="24559" xr:uid="{8399E520-8BFE-4F87-8081-AF97B7ACC947}"/>
    <cellStyle name="Neutral 26" xfId="24560" xr:uid="{D9795335-3BE6-4E82-8C22-5BECF07FBDEA}"/>
    <cellStyle name="Neutral 27" xfId="24561" xr:uid="{E0F74D97-F421-4183-9DE6-86BC40FB159A}"/>
    <cellStyle name="Neutral 28" xfId="24562" xr:uid="{F07372B4-EFD1-4575-8D38-AB78AAA0750C}"/>
    <cellStyle name="Neutral 29" xfId="24563" xr:uid="{EF7593EB-5611-43A9-AF22-C335A477FB24}"/>
    <cellStyle name="Neutral 3" xfId="1784" xr:uid="{13939581-9F10-49A8-85A9-80037E444583}"/>
    <cellStyle name="Neutral 3 2" xfId="1785" xr:uid="{30A16EC2-0DF9-415B-9A56-E7C8CC5602CD}"/>
    <cellStyle name="Neutral 3 2 2" xfId="24564" xr:uid="{951DF6FB-8565-4522-94FD-53C988D5BCAC}"/>
    <cellStyle name="Neutral 3 2 3" xfId="48945" xr:uid="{FC05DD0D-16A7-4A49-B484-71C5F8912C4F}"/>
    <cellStyle name="Neutral 3 3" xfId="24565" xr:uid="{6A4CB6EC-4BB4-4305-A709-C95B9E2A443B}"/>
    <cellStyle name="Neutral 3 3 2" xfId="42975" xr:uid="{9A1208D5-34B1-4F9E-B2E7-E3B577ECAB2B}"/>
    <cellStyle name="Neutral 3 3 3" xfId="42976" xr:uid="{E266F372-B99C-4A23-B5CC-5EDFAB544DCD}"/>
    <cellStyle name="Neutral 3 3 4" xfId="42977" xr:uid="{E4403EDF-9454-4AFE-8670-9C0634357ED5}"/>
    <cellStyle name="Neutral 3 4" xfId="24566" xr:uid="{9219E630-F920-476B-861B-0B8E701ADF5B}"/>
    <cellStyle name="Neutral 3 5" xfId="24567" xr:uid="{6ECFC879-AF48-4D41-8C90-6718A2AC3D88}"/>
    <cellStyle name="Neutral 3 6" xfId="48944" xr:uid="{AB8A1D16-D6FE-4D86-8CD0-BA1FDF79B2E9}"/>
    <cellStyle name="Neutral 3_Margen" xfId="42978" xr:uid="{29616CFE-E00D-4E98-A21F-0F817EF0047B}"/>
    <cellStyle name="Neutral 30" xfId="24568" xr:uid="{633D1618-B43A-4D75-B69F-1EB37E890782}"/>
    <cellStyle name="Neutral 31" xfId="24569" xr:uid="{BB45636B-8C93-420D-A0E4-64C9E6895C54}"/>
    <cellStyle name="Neutral 32" xfId="24570" xr:uid="{FFC7E0BA-9B56-45FD-8AA7-C2A78A2C4CA8}"/>
    <cellStyle name="Neutral 33" xfId="24571" xr:uid="{49CEEC1C-2B16-4E36-B08F-CBEEEF9CEE18}"/>
    <cellStyle name="Neutral 34" xfId="24572" xr:uid="{7B7C4AC1-2A72-400B-B2DB-0048EAE18CA7}"/>
    <cellStyle name="Neutral 35" xfId="24573" xr:uid="{134C7D57-6115-4CFC-AB5D-A3E493903B14}"/>
    <cellStyle name="Neutral 36" xfId="24574" xr:uid="{105BE2BC-F7EA-402B-B15F-7FA8AD28FF5E}"/>
    <cellStyle name="Neutral 37" xfId="24575" xr:uid="{D9E4ED87-9B4D-450E-806D-04BCE1D53AC7}"/>
    <cellStyle name="Neutral 38" xfId="24576" xr:uid="{D300C442-0C6B-4FF4-90E6-70481BE3F6EE}"/>
    <cellStyle name="Neutral 39" xfId="24577" xr:uid="{8E321A7B-2DA0-437D-860E-7CB5A91D2FD6}"/>
    <cellStyle name="Neutral 4" xfId="1786" xr:uid="{18CFBBA1-4385-481B-A83A-F9A0365001CE}"/>
    <cellStyle name="Neutral 4 2" xfId="1787" xr:uid="{8D6B00E1-8A6A-407F-8C52-0ED1A262B3A3}"/>
    <cellStyle name="Neutral 4 2 2" xfId="48947" xr:uid="{343C36AC-2E1F-4F9B-9E9A-ED72DA160834}"/>
    <cellStyle name="Neutral 4 2 3" xfId="51679" xr:uid="{EC751BC4-22B6-43B9-932B-154F3331FE2E}"/>
    <cellStyle name="Neutral 4 3" xfId="24578" xr:uid="{8D6ED8C1-736B-4B7D-8FC2-D6C736738285}"/>
    <cellStyle name="Neutral 4 4" xfId="24579" xr:uid="{AC19C77E-2B27-4F91-BFFD-9D84A7D4F108}"/>
    <cellStyle name="Neutral 4 5" xfId="24580" xr:uid="{53FE1AB1-5157-4516-BD59-6F0982D607F4}"/>
    <cellStyle name="Neutral 4 6" xfId="48946" xr:uid="{9CAE0CAD-C76A-4D10-AEC2-D50C09330B96}"/>
    <cellStyle name="Neutral 4 7" xfId="53467" xr:uid="{A8437EC6-AEA1-4141-9F60-C1F7E528DE03}"/>
    <cellStyle name="Neutral 5" xfId="1788" xr:uid="{66D1E2AC-C99B-48F5-89DA-255289782BA4}"/>
    <cellStyle name="Neutral 5 2" xfId="1789" xr:uid="{52D5B430-D8A8-4FA6-A24B-1BCEB27BF1EA}"/>
    <cellStyle name="Neutral 5 2 2" xfId="51678" xr:uid="{F0329046-D827-41F9-8E8D-7710253DCD7F}"/>
    <cellStyle name="Neutral 5 3" xfId="49858" xr:uid="{88386F19-5EB2-4A91-AFD5-92BF7895B6C2}"/>
    <cellStyle name="Neutral 6" xfId="1790" xr:uid="{0B8C96F1-7C7F-4F31-9EE2-2673CAD618E0}"/>
    <cellStyle name="Neutral 6 2" xfId="24581" xr:uid="{A63B3A2B-1A08-4C56-9DDC-6BCABE1809AC}"/>
    <cellStyle name="Neutral 6 2 2" xfId="51677" xr:uid="{04E853B6-3FA0-4748-9120-9336F5E89C3C}"/>
    <cellStyle name="Neutral 6 3" xfId="49859" xr:uid="{00C93DD5-1B2A-48C9-A799-A32FCD76870E}"/>
    <cellStyle name="Neutral 7" xfId="1791" xr:uid="{F26401AA-93A7-41E8-9417-452919CA1FD6}"/>
    <cellStyle name="Neutral 7 2" xfId="24582" xr:uid="{7621081C-5E09-4C49-9A63-A21D39C8BA01}"/>
    <cellStyle name="Neutral 7 2 2" xfId="51676" xr:uid="{9C416C3F-ECF8-4138-8A5B-DEAC57FCA034}"/>
    <cellStyle name="Neutral 7 3" xfId="49860" xr:uid="{B373CD6D-C91C-41CC-9B5A-C3009F6C4B6D}"/>
    <cellStyle name="Neutral 8" xfId="1792" xr:uid="{E842BD8B-0DA2-4126-BC16-3C8474D44842}"/>
    <cellStyle name="Neutral 8 2" xfId="24583" xr:uid="{514FEFA0-9CE4-4495-AD5C-280176B31B51}"/>
    <cellStyle name="Neutral 8 2 2" xfId="51675" xr:uid="{F025A5E6-FDF8-49E2-A399-F87A33B4197C}"/>
    <cellStyle name="Neutral 8 3" xfId="49861" xr:uid="{AC91D9CF-D17D-41DC-9DAB-30E7914C0B8C}"/>
    <cellStyle name="Neutral 9" xfId="1793" xr:uid="{361C712D-1D71-4667-A6EF-53D0F1993466}"/>
    <cellStyle name="Neutral 9 2" xfId="24584" xr:uid="{0694819B-5928-421B-8DEA-587EDC3A19C4}"/>
    <cellStyle name="Neutral 9 2 2" xfId="51674" xr:uid="{CF6A45F0-AD9D-4D66-B448-43319E01894A}"/>
    <cellStyle name="Neutral 9 3" xfId="49855" xr:uid="{1927D845-35F3-4414-A3E6-16583AE026CF}"/>
    <cellStyle name="no dec" xfId="24585" xr:uid="{5A612172-370C-4D7B-BD66-B2609FE423CF}"/>
    <cellStyle name="No-definido" xfId="24586" xr:uid="{A79A0262-E99E-4840-9D82-589358E96812}"/>
    <cellStyle name="Non_definito" xfId="24587" xr:uid="{D5EE63AD-0F77-410A-89DC-CF0D8F57EE1C}"/>
    <cellStyle name="Normal" xfId="0" builtinId="0"/>
    <cellStyle name="Normal - Style1" xfId="1794" xr:uid="{CEAB78A1-D38C-4C4C-AB7F-36786D8D1E72}"/>
    <cellStyle name="Normal - Style1 10" xfId="1795" xr:uid="{190ADEBB-FA67-4315-9CD8-16666AE03A6C}"/>
    <cellStyle name="Normal - Style1 11" xfId="1796" xr:uid="{1D156BA6-9AA4-4086-B03B-1F8A004429BA}"/>
    <cellStyle name="Normal - Style1 12" xfId="1797" xr:uid="{D09DB1D0-EA8B-4659-B013-60094FEBCB9F}"/>
    <cellStyle name="Normal - Style1 13" xfId="1798" xr:uid="{EDED5A6B-9AF5-4588-A47E-2813D90D19C8}"/>
    <cellStyle name="Normal - Style1 14" xfId="1799" xr:uid="{941CCF12-435D-470E-81C3-362176EA2591}"/>
    <cellStyle name="Normal - Style1 15" xfId="1800" xr:uid="{551C31AA-8FD3-4B9B-9099-DE6DDB8A514D}"/>
    <cellStyle name="Normal - Style1 16" xfId="1801" xr:uid="{360B5A5B-6060-4F78-801F-D4E5FD59B17B}"/>
    <cellStyle name="Normal - Style1 17" xfId="1802" xr:uid="{26B37CF8-57E6-46D9-BB3C-478CEF31810E}"/>
    <cellStyle name="Normal - Style1 18" xfId="1803" xr:uid="{6EE51099-2CF2-445D-AFC4-8304945C33E6}"/>
    <cellStyle name="Normal - Style1 19" xfId="1804" xr:uid="{67B1D41A-E4FC-4B93-9233-7C53545B094D}"/>
    <cellStyle name="Normal - Style1 2" xfId="1805" xr:uid="{30783A6C-A902-42F0-9A19-FD52549AEC1D}"/>
    <cellStyle name="Normal - Style1 2 2" xfId="42979" xr:uid="{11A20665-0CFC-4D95-AF38-E0EBA0CA6876}"/>
    <cellStyle name="Normal - Style1 20" xfId="1806" xr:uid="{FB2A2CC4-4F36-497F-A44A-C252AA7479AE}"/>
    <cellStyle name="Normal - Style1 21" xfId="1807" xr:uid="{819B13BA-77BA-41EE-805A-068AE4F63802}"/>
    <cellStyle name="Normal - Style1 22" xfId="1808" xr:uid="{C8A2ABD5-615A-4B3A-83E5-7285A99F6402}"/>
    <cellStyle name="Normal - Style1 23" xfId="1809" xr:uid="{4E287DEB-EF85-4B0E-BB90-1C624E4E985F}"/>
    <cellStyle name="Normal - Style1 24" xfId="1810" xr:uid="{8563F480-713F-4708-9EFA-C0A73901756F}"/>
    <cellStyle name="Normal - Style1 25" xfId="1811" xr:uid="{1757C038-1493-410A-84A5-37B56A967089}"/>
    <cellStyle name="Normal - Style1 26" xfId="1812" xr:uid="{0BC73850-E50E-4517-A194-868A761587DB}"/>
    <cellStyle name="Normal - Style1 27" xfId="1813" xr:uid="{788E87E3-FC82-44D6-AFC7-E2E081436BE0}"/>
    <cellStyle name="Normal - Style1 28" xfId="1814" xr:uid="{CAC278E4-9DC3-452F-99EA-7E1EF26E0391}"/>
    <cellStyle name="Normal - Style1 29" xfId="1815" xr:uid="{D46A63F2-3554-4B9E-9854-079D3634CA70}"/>
    <cellStyle name="Normal - Style1 29 2" xfId="1816" xr:uid="{CE7C3765-E563-4271-8BE1-DEB73DCD5E78}"/>
    <cellStyle name="Normal - Style1 3" xfId="1817" xr:uid="{CBA212EC-F9FB-4F70-85F2-9CA17059953C}"/>
    <cellStyle name="Normal - Style1 3 2" xfId="42980" xr:uid="{FCD60D41-2DE9-4610-A856-C6FE34EC6D13}"/>
    <cellStyle name="Normal - Style1 30" xfId="1818" xr:uid="{15566F1A-A693-47DD-B688-7F163861DF77}"/>
    <cellStyle name="Normal - Style1 31" xfId="1819" xr:uid="{86F249FD-2B06-4F11-8881-5388BCCA44D6}"/>
    <cellStyle name="Normal - Style1 32" xfId="1820" xr:uid="{6FF910CA-F8D3-4971-ABAB-F561EF1BD647}"/>
    <cellStyle name="Normal - Style1 33" xfId="1821" xr:uid="{764B200A-733B-4174-B853-AB6D519E034E}"/>
    <cellStyle name="Normal - Style1 34" xfId="1822" xr:uid="{84198538-0186-4C76-8597-20B4E9C903A7}"/>
    <cellStyle name="Normal - Style1 35" xfId="1823" xr:uid="{2421750F-4E79-4F25-B24B-97B2260AD92B}"/>
    <cellStyle name="Normal - Style1 36" xfId="1824" xr:uid="{98AB7060-8FAD-49EB-A1DF-FA85BC7D13C1}"/>
    <cellStyle name="Normal - Style1 37" xfId="1825" xr:uid="{2C594FD2-F46A-4E6D-9AA5-8A87646820E6}"/>
    <cellStyle name="Normal - Style1 38" xfId="1826" xr:uid="{7296224B-3298-4F3A-88BB-18AA53E85C3F}"/>
    <cellStyle name="Normal - Style1 39" xfId="1827" xr:uid="{25C50DD4-2F1F-44C7-B0BE-21A9E2685F58}"/>
    <cellStyle name="Normal - Style1 4" xfId="1828" xr:uid="{5D3938B4-EE25-4B0F-978D-6EE59A95FB71}"/>
    <cellStyle name="Normal - Style1 4 2" xfId="42981" xr:uid="{45390C68-95C3-4B64-8C71-A650A7C59BCE}"/>
    <cellStyle name="Normal - Style1 40" xfId="1829" xr:uid="{456D2AE5-6ECF-4146-897A-92CD9D9A5528}"/>
    <cellStyle name="Normal - Style1 41" xfId="1830" xr:uid="{F12F3FAF-4B20-488E-AC58-E11E02D424E8}"/>
    <cellStyle name="Normal - Style1 42" xfId="1831" xr:uid="{3813F06C-3B3C-400F-A909-C301BB43C59C}"/>
    <cellStyle name="Normal - Style1 43" xfId="1832" xr:uid="{22AC8E60-0D5B-4595-AD46-9677C39AA2FD}"/>
    <cellStyle name="Normal - Style1 44" xfId="1833" xr:uid="{017F3E83-E804-4AB7-89C2-180ED6E5EE5A}"/>
    <cellStyle name="Normal - Style1 45" xfId="1834" xr:uid="{E5B1C70A-B289-41CC-B718-984A8BDC8B4D}"/>
    <cellStyle name="Normal - Style1 46" xfId="1835" xr:uid="{DBF57687-C67A-4B86-830B-805E02CCD231}"/>
    <cellStyle name="Normal - Style1 47" xfId="1836" xr:uid="{D4B36B57-AEBC-4558-A0C8-6E4D0BE76F8A}"/>
    <cellStyle name="Normal - Style1 48" xfId="1837" xr:uid="{2D124324-211F-410A-8622-3DC70A3B594A}"/>
    <cellStyle name="Normal - Style1 49" xfId="1838" xr:uid="{F94DA2D8-C4AE-4EC3-85A3-A5F945193792}"/>
    <cellStyle name="Normal - Style1 5" xfId="1839" xr:uid="{949F9A69-4CE9-46FA-993A-29719C59C130}"/>
    <cellStyle name="Normal - Style1 50" xfId="1840" xr:uid="{C3C8FD28-0694-4549-9A5A-D93410F1F1C6}"/>
    <cellStyle name="Normal - Style1 51" xfId="1841" xr:uid="{65C92F1E-190A-4B33-A1AA-0C687EE8457D}"/>
    <cellStyle name="Normal - Style1 52" xfId="1842" xr:uid="{515FE0D4-37BA-4682-8FAC-9E8A25BC4E6E}"/>
    <cellStyle name="Normal - Style1 53" xfId="1843" xr:uid="{5F44A62F-C319-45E3-A4C2-7A8F4A9D8D5F}"/>
    <cellStyle name="Normal - Style1 54" xfId="1844" xr:uid="{E9ADC958-2ED6-4B87-9726-546949480E64}"/>
    <cellStyle name="Normal - Style1 55" xfId="1845" xr:uid="{3B43FA5B-A6E2-42F4-8242-E774E4056EEC}"/>
    <cellStyle name="Normal - Style1 56" xfId="1846" xr:uid="{645E7F85-8A66-49DD-B80D-30191FA490D7}"/>
    <cellStyle name="Normal - Style1 57" xfId="1847" xr:uid="{F617F155-ABA9-4B50-A2B7-7186BE7E666C}"/>
    <cellStyle name="Normal - Style1 58" xfId="1848" xr:uid="{6B1A698A-C9C9-4347-A74A-E303CC1B9234}"/>
    <cellStyle name="Normal - Style1 6" xfId="1849" xr:uid="{AAA59347-236A-48B4-AC5E-A747EE234CA8}"/>
    <cellStyle name="Normal - Style1 7" xfId="1850" xr:uid="{D8BC546D-DB15-4FDC-A473-8114694A82E0}"/>
    <cellStyle name="Normal - Style1 8" xfId="1851" xr:uid="{E22A709A-2102-488F-96A2-1120B3F09B56}"/>
    <cellStyle name="Normal - Style1 9" xfId="1852" xr:uid="{DAB32096-996A-48B2-B47A-ACD5F634B276}"/>
    <cellStyle name="Normal (%)" xfId="24588" xr:uid="{13BC3DB8-DCCA-4F60-9898-1A97FA519A29}"/>
    <cellStyle name="Normal (£m)" xfId="24589" xr:uid="{49B65DC6-D2FD-4314-B1CD-3069F5BE4DD7}"/>
    <cellStyle name="Normal (No)" xfId="24590" xr:uid="{E1E52AC0-0FAA-491E-A905-26E20A33FEB2}"/>
    <cellStyle name="Normal (x)" xfId="24591" xr:uid="{59CC71F0-2811-4021-9591-5AA295D7CA8A}"/>
    <cellStyle name="Normal [0]" xfId="24592" xr:uid="{1A29E3A9-2BAD-4658-9AC1-C1EEE085CCCB}"/>
    <cellStyle name="Normal [1]" xfId="24593" xr:uid="{CCA2183A-BADD-4D53-9078-545A71021DE1}"/>
    <cellStyle name="Normal [2]" xfId="24594" xr:uid="{C12F7CFE-82E7-4807-B242-6FA375B248F5}"/>
    <cellStyle name="Normal [3]" xfId="24595" xr:uid="{5D7CDEC8-D4AF-4A68-8189-728FFEA7201B}"/>
    <cellStyle name="Normal 10" xfId="7" xr:uid="{986AD9E1-8EF7-3443-B01C-81B4BF2BAC0E}"/>
    <cellStyle name="Normal 10 10" xfId="1854" xr:uid="{3C4DEFB3-3FBC-4EAC-B7BA-38E1B8EC467E}"/>
    <cellStyle name="Normal 10 11" xfId="1855" xr:uid="{783761C1-E45D-49CE-8635-7184E5C66C35}"/>
    <cellStyle name="Normal 10 12" xfId="1856" xr:uid="{B98AA8F3-892C-4EC4-AE54-FA590B9F9078}"/>
    <cellStyle name="Normal 10 12 2" xfId="24596" xr:uid="{60BA652F-8C4E-478B-9357-65FE40B43C9C}"/>
    <cellStyle name="Normal 10 12_Hoja1" xfId="24597" xr:uid="{40AD46D1-64C4-4086-898C-07B99A4D95DC}"/>
    <cellStyle name="Normal 10 13" xfId="1857" xr:uid="{71D94CC7-4535-44EF-A3B8-E2E9A7CE1C9B}"/>
    <cellStyle name="Normal 10 14" xfId="1858" xr:uid="{93E5127D-EAAE-46C4-9A00-F4EF235D081B}"/>
    <cellStyle name="Normal 10 15" xfId="1859" xr:uid="{8A3446E9-9A63-457B-806E-00541D812AA1}"/>
    <cellStyle name="Normal 10 15 2" xfId="24598" xr:uid="{D45A109A-567F-41CB-AD07-5427E5BE026C}"/>
    <cellStyle name="Normal 10 15_Hoja1" xfId="24599" xr:uid="{78DF5882-3F3F-4086-A049-F30F716F8521}"/>
    <cellStyle name="Normal 10 16" xfId="1860" xr:uid="{C791B9D7-35E4-4452-A3F8-A61292BAE496}"/>
    <cellStyle name="Normal 10 17" xfId="1861" xr:uid="{1D299239-0422-43F0-94E1-96A67308D6F3}"/>
    <cellStyle name="Normal 10 18" xfId="1862" xr:uid="{9E6ADB22-2E3A-4EA7-94F5-2A152CEE4873}"/>
    <cellStyle name="Normal 10 19" xfId="1863" xr:uid="{D3775B91-FC29-470B-B647-48E438DE9518}"/>
    <cellStyle name="Normal 10 2" xfId="1864" xr:uid="{951B1EDC-E526-4C4E-8A1B-9AE311D94D19}"/>
    <cellStyle name="Normal 10 2 2" xfId="24600" xr:uid="{CC3312A9-51C8-46AF-AD4C-461562411D5D}"/>
    <cellStyle name="Normal 10 2 2 2" xfId="24601" xr:uid="{C195FFC6-6E55-416D-A332-127994B211E8}"/>
    <cellStyle name="Normal 10 2 2 2 2" xfId="24602" xr:uid="{B90EFD0A-1420-4088-B51A-30CACB1E07C9}"/>
    <cellStyle name="Normal 10 2 2 2_Hoja1" xfId="24603" xr:uid="{7C8708BB-729D-4320-B05D-48F2B954E82C}"/>
    <cellStyle name="Normal 10 2 2_Hoja1" xfId="24604" xr:uid="{4D4D5FC2-B623-4E3E-81D1-4A563DEED1F5}"/>
    <cellStyle name="Normal 10 2 3" xfId="24605" xr:uid="{CBE5755B-8383-4B80-AE1F-9B1B25A779B4}"/>
    <cellStyle name="Normal 10 2 4" xfId="50" xr:uid="{DA4545CF-E635-438C-A2A0-B08282412019}"/>
    <cellStyle name="Normal 10 2 5" xfId="48949" xr:uid="{5F2F933B-42AC-4F1A-BC46-98E1576810C3}"/>
    <cellStyle name="Normal 10 2 6" xfId="49036" xr:uid="{B7F4F9DD-F8E5-4F42-AB6A-9A3681C8C55C}"/>
    <cellStyle name="Normal 10 2_Hoja1" xfId="24606" xr:uid="{1E1E36CB-8BAE-44D7-8DF2-B7877A6591F6}"/>
    <cellStyle name="Normal 10 20" xfId="1865" xr:uid="{2995494E-B209-4AC9-A1F5-BBA061378FD3}"/>
    <cellStyle name="Normal 10 21" xfId="1866" xr:uid="{AACBE5EE-38F6-40AB-939E-C611E81DD094}"/>
    <cellStyle name="Normal 10 22" xfId="1867" xr:uid="{E926E039-A3BC-47F6-98CD-59E4D3151A4F}"/>
    <cellStyle name="Normal 10 23" xfId="1868" xr:uid="{05FF2AF0-2C16-4C17-956D-7AE9925C5825}"/>
    <cellStyle name="Normal 10 24" xfId="1869" xr:uid="{7289DAA2-AFEF-4865-AFB7-116B078F7587}"/>
    <cellStyle name="Normal 10 25" xfId="1870" xr:uid="{68C2BE12-A15D-46D3-99E6-CD053EAE87B9}"/>
    <cellStyle name="Normal 10 26" xfId="1871" xr:uid="{977ACE35-AE08-492A-944C-DCAF827D3941}"/>
    <cellStyle name="Normal 10 27" xfId="1872" xr:uid="{B9BA0A81-22CB-49E1-9818-0CBD4080CCB8}"/>
    <cellStyle name="Normal 10 28" xfId="1873" xr:uid="{894299AF-1A9E-4FF8-ADC9-504EBB5FD1F6}"/>
    <cellStyle name="Normal 10 29" xfId="1874" xr:uid="{392160E0-4EC4-4C68-B89C-1A74C003BC96}"/>
    <cellStyle name="Normal 10 3" xfId="1875" xr:uid="{A10892B6-DA50-477E-947A-0DF364F889E4}"/>
    <cellStyle name="Normal 10 3 2" xfId="24607" xr:uid="{091DD49C-4D91-4DFD-B3D8-F7659D545990}"/>
    <cellStyle name="Normal 10 3 3" xfId="24608" xr:uid="{EA0F6325-902E-4449-9CDB-2C393D40CF1A}"/>
    <cellStyle name="Normal 10 3 4" xfId="48950" xr:uid="{8863E927-372A-4EA9-8800-85FA5A7D0F43}"/>
    <cellStyle name="Normal 10 3_Margen" xfId="42982" xr:uid="{C59D218F-8D63-4344-8B8F-9685AA5D865D}"/>
    <cellStyle name="Normal 10 30" xfId="1876" xr:uid="{1188A8FB-374C-4DB4-8501-C19F7BFC4376}"/>
    <cellStyle name="Normal 10 30 2" xfId="1877" xr:uid="{F1E34BF6-9612-4EC6-B1D7-4FDED9529783}"/>
    <cellStyle name="Normal 10 30 3" xfId="1878" xr:uid="{B479286D-078F-4CF0-A451-918CF33A0B7B}"/>
    <cellStyle name="Normal 10 30 4" xfId="42983" xr:uid="{30576AC0-7A7B-4941-A0CF-1D9D6DEE510F}"/>
    <cellStyle name="Normal 10 31" xfId="48266" xr:uid="{ADCABA85-5923-4893-9768-A7895641DFC9}"/>
    <cellStyle name="Normal 10 32" xfId="48295" xr:uid="{FE8A2375-DC91-48AD-80FD-F73FFCAF4A25}"/>
    <cellStyle name="Normal 10 33" xfId="48323" xr:uid="{49F5A5D5-B10F-4EBF-8BB7-54F0055C871A}"/>
    <cellStyle name="Normal 10 34" xfId="48351" xr:uid="{54EE5E08-0884-4012-B05A-293AF7C7D4CC}"/>
    <cellStyle name="Normal 10 35" xfId="48379" xr:uid="{B1670041-A7B4-469C-AD46-ADA2302BC817}"/>
    <cellStyle name="Normal 10 36" xfId="48405" xr:uid="{03D8EF08-0667-4A63-B46C-77683419BA6C}"/>
    <cellStyle name="Normal 10 37" xfId="48431" xr:uid="{C1408E64-D74A-4259-987D-ABF248A7F556}"/>
    <cellStyle name="Normal 10 38" xfId="48458" xr:uid="{A38C4676-64E5-4841-8D67-E598F90C3172}"/>
    <cellStyle name="Normal 10 39" xfId="48485" xr:uid="{969E9250-681B-48A6-8F21-CF679383E62F}"/>
    <cellStyle name="Normal 10 4" xfId="1879" xr:uid="{5D65386C-73E6-40ED-AC24-F90DC35FC9A6}"/>
    <cellStyle name="Normal 10 4 2" xfId="24609" xr:uid="{5941BEE6-0A44-4CD3-B9B9-580538E545B9}"/>
    <cellStyle name="Normal 10 4 3" xfId="24610" xr:uid="{72C432A3-91D9-430D-9FEA-F013D12762E9}"/>
    <cellStyle name="Normal 10 4 4" xfId="48951" xr:uid="{056AA456-DE66-4B15-82B1-2971AFFD0AE7}"/>
    <cellStyle name="Normal 10 4_Margen" xfId="42984" xr:uid="{1E2A249F-2892-4139-9F32-23752769B996}"/>
    <cellStyle name="Normal 10 40" xfId="48512" xr:uid="{DDC64400-85E1-41A4-8A7C-47B502813133}"/>
    <cellStyle name="Normal 10 41" xfId="48539" xr:uid="{5112DBE1-E457-4641-9357-8CE89205BA94}"/>
    <cellStyle name="Normal 10 42" xfId="48566" xr:uid="{DC00B961-86C2-4562-9E39-DAC41DDA9B97}"/>
    <cellStyle name="Normal 10 43" xfId="48588" xr:uid="{BCE133AE-2D84-4572-B0AA-58D06CBE0533}"/>
    <cellStyle name="Normal 10 44" xfId="48948" xr:uid="{E270C0D0-7E70-47C1-95C0-B19307DDBEE2}"/>
    <cellStyle name="Normal 10 45" xfId="49037" xr:uid="{B7B7936C-BFB2-4965-B143-16C027F399C3}"/>
    <cellStyle name="Normal 10 46" xfId="49862" xr:uid="{407712E6-6C61-4943-904A-913C21F7FC68}"/>
    <cellStyle name="Normal 10 47" xfId="49729" xr:uid="{6AE7F9B8-8274-4D42-8D74-55A84CFCAEB5}"/>
    <cellStyle name="Normal 10 48" xfId="1853" xr:uid="{91AF3E78-04BB-4968-814C-1C14B34AF3B1}"/>
    <cellStyle name="Normal 10 49" xfId="53468" xr:uid="{14ACFE76-235D-4605-8F99-CCD8116F9218}"/>
    <cellStyle name="Normal 10 5" xfId="1880" xr:uid="{9D74FEC2-28B8-4926-9D13-4CFBB280A367}"/>
    <cellStyle name="Normal 10 5 2" xfId="24" xr:uid="{A3E5924A-AF65-46D6-9DD2-BC63DDF30177}"/>
    <cellStyle name="Normal 10 5 2 2" xfId="24611" xr:uid="{5B1F1BD8-3DD2-41BB-9480-DE11F52F725B}"/>
    <cellStyle name="Normal 10 5 3" xfId="24612" xr:uid="{45428181-66A8-460D-869E-26438CF7AB7D}"/>
    <cellStyle name="Normal 10 5 4" xfId="48952" xr:uid="{F5D221DF-8BF0-4BD2-9582-F74B4E5B47E4}"/>
    <cellStyle name="Normal 10 5_Margen" xfId="42985" xr:uid="{2B70105F-2AFB-4DC2-BE3B-17515E44B01D}"/>
    <cellStyle name="Normal 10 50" xfId="53496" xr:uid="{C2C35AAB-D28D-4FD6-9784-71059B9D8C31}"/>
    <cellStyle name="Normal 10 6" xfId="1881" xr:uid="{CA7374B8-0F6B-4BA5-AB78-2F228B6D124B}"/>
    <cellStyle name="Normal 10 6 2" xfId="48953" xr:uid="{B6DC5ED6-0FB9-4881-9205-56AFDCCF64C9}"/>
    <cellStyle name="Normal 10 7" xfId="1882" xr:uid="{6EFAC538-D032-49E0-ADCF-2146F825DB09}"/>
    <cellStyle name="Normal 10 8" xfId="1883" xr:uid="{2F4640DB-E509-41D6-981D-6E9EB63FA1F9}"/>
    <cellStyle name="Normal 10 9" xfId="1884" xr:uid="{1C34D878-C714-4664-96F2-DCBF1A038B41}"/>
    <cellStyle name="Normal 10_Hoja1" xfId="24613" xr:uid="{FCA4851E-36F5-445C-A82D-E0714B2C3F50}"/>
    <cellStyle name="Normal 100" xfId="1885" xr:uid="{0C87012A-876D-45F2-8979-C29010097A50}"/>
    <cellStyle name="Normal 100 2" xfId="24614" xr:uid="{029D57B6-11CA-4C73-9051-6829EE4D8996}"/>
    <cellStyle name="Normal 100 2 2" xfId="49863" xr:uid="{CEA8E1C7-21D6-4AD6-9C69-B83F99A0CABE}"/>
    <cellStyle name="Normal 100 3" xfId="48954" xr:uid="{1191C8D7-D671-417D-AF59-12EEFBE6B473}"/>
    <cellStyle name="Normal 100_Margen" xfId="42986" xr:uid="{CDF7F80F-F87A-4249-A68B-FF2B3FFB78D0}"/>
    <cellStyle name="Normal 101" xfId="1886" xr:uid="{43E970EE-E888-4E9C-9609-001A9C23E8DE}"/>
    <cellStyle name="Normal 101 2" xfId="24615" xr:uid="{8654A5AC-F561-45E6-BADD-DA6A93A5B9D6}"/>
    <cellStyle name="Normal 101 2 2" xfId="49865" xr:uid="{74B11274-E1D5-49FF-AA1D-D72F7CEAD013}"/>
    <cellStyle name="Normal 101 3" xfId="48955" xr:uid="{10422E2C-AB07-4EC4-A3BC-10FE987CD82A}"/>
    <cellStyle name="Normal 101 4" xfId="49864" xr:uid="{33305328-0DE0-4267-9CEB-0EFDD1D5A152}"/>
    <cellStyle name="Normal 101_Margen" xfId="42987" xr:uid="{F7462BE6-A79E-45EE-A316-29657FF30278}"/>
    <cellStyle name="Normal 102" xfId="1887" xr:uid="{5613C02F-D595-4ED0-BF1A-89E9CA754067}"/>
    <cellStyle name="Normal 102 2" xfId="24616" xr:uid="{4E2E616C-DE35-4C9B-A0F4-9925DCA7F489}"/>
    <cellStyle name="Normal 102 2 2" xfId="49867" xr:uid="{B43DF029-B09C-485F-AE8E-2F59E712AA31}"/>
    <cellStyle name="Normal 102 3" xfId="48956" xr:uid="{33A50F5A-E58B-4242-9324-72AAB119F05A}"/>
    <cellStyle name="Normal 102 4" xfId="49866" xr:uid="{F2C9098B-658A-4E7C-8CD8-005B2DBF5271}"/>
    <cellStyle name="Normal 102_Margen" xfId="42988" xr:uid="{A9E5E748-1D5C-4A8E-BDE8-8FCEDF97FF57}"/>
    <cellStyle name="Normal 103" xfId="1888" xr:uid="{59EF65F7-F2DC-49BB-A610-AB4792EC943D}"/>
    <cellStyle name="Normal 103 10" xfId="1889" xr:uid="{5967825C-BCF7-4BD3-961E-A2E8BAE8E6A6}"/>
    <cellStyle name="Normal 103 11" xfId="1890" xr:uid="{5E1AA01D-2F26-4C09-965C-15FDFE04303A}"/>
    <cellStyle name="Normal 103 12" xfId="1891" xr:uid="{1C8C3E57-F20C-4633-AE98-FFAC595F04C1}"/>
    <cellStyle name="Normal 103 13" xfId="1892" xr:uid="{CC5C97FC-C638-4C1E-B835-745D6D75BA74}"/>
    <cellStyle name="Normal 103 14" xfId="1893" xr:uid="{38A02474-5F42-4D9F-AB6D-B482F0AA9C5A}"/>
    <cellStyle name="Normal 103 15" xfId="1894" xr:uid="{5776620C-A648-4619-935D-A3E440EAD24B}"/>
    <cellStyle name="Normal 103 16" xfId="1895" xr:uid="{578BE923-C33F-4370-8D33-57569F6CF907}"/>
    <cellStyle name="Normal 103 17" xfId="1896" xr:uid="{59D339FF-8F44-45B8-8D70-FB42B5EF3B46}"/>
    <cellStyle name="Normal 103 18" xfId="1897" xr:uid="{4211CFB5-359B-4DEC-A344-A99A4A3CEE28}"/>
    <cellStyle name="Normal 103 19" xfId="48957" xr:uid="{630F6909-6D79-4783-BDB5-7A242BE31215}"/>
    <cellStyle name="Normal 103 2" xfId="1898" xr:uid="{F2BAB95A-A67B-4B9D-A242-B73C43445B08}"/>
    <cellStyle name="Normal 103 2 2" xfId="49868" xr:uid="{1DF1C2DA-6052-4708-9D07-CEDB08A7A84B}"/>
    <cellStyle name="Normal 103 3" xfId="1899" xr:uid="{D577C83F-349A-4FE8-9E4B-4C5C80C6CAAC}"/>
    <cellStyle name="Normal 103 4" xfId="1900" xr:uid="{9AB7FD73-4D52-41F8-A1A1-BD7302B3DA38}"/>
    <cellStyle name="Normal 103 5" xfId="1901" xr:uid="{CC8F14AA-CAAA-4E58-97D4-20A5EE87B5EC}"/>
    <cellStyle name="Normal 103 6" xfId="1902" xr:uid="{2D9B28B6-17EF-4EC5-8BB4-A05C7698F7FB}"/>
    <cellStyle name="Normal 103 7" xfId="1903" xr:uid="{EA08BD03-1CBF-4664-91E1-AAC3AE50975B}"/>
    <cellStyle name="Normal 103 8" xfId="1904" xr:uid="{6A387294-4936-48F1-8406-2753C0F87F87}"/>
    <cellStyle name="Normal 103 9" xfId="1905" xr:uid="{D5E91551-DF93-4E32-A8C9-0C6E46747395}"/>
    <cellStyle name="Normal 103_Margen" xfId="42989" xr:uid="{6B0C5445-C84F-4597-90EC-14CD48A3889F}"/>
    <cellStyle name="Normal 104" xfId="1906" xr:uid="{64CFCEF2-FD83-44D1-BEA8-96F497473190}"/>
    <cellStyle name="Normal 104 10" xfId="1907" xr:uid="{95D9E0EB-F5C8-413A-B7DA-C2E088DCCD92}"/>
    <cellStyle name="Normal 104 11" xfId="1908" xr:uid="{8CABA906-5D4F-4FF0-9CAC-0A1D8B2EF768}"/>
    <cellStyle name="Normal 104 12" xfId="1909" xr:uid="{6A0441FB-B77D-459E-86AD-83D539A5EEFD}"/>
    <cellStyle name="Normal 104 13" xfId="1910" xr:uid="{5905E06E-5464-455F-A73D-22C900C63D10}"/>
    <cellStyle name="Normal 104 14" xfId="1911" xr:uid="{41C24D96-4A05-4A05-B629-4549F4B489C6}"/>
    <cellStyle name="Normal 104 15" xfId="1912" xr:uid="{03BA6AA4-1EFF-40CE-8B0C-5C783F578D32}"/>
    <cellStyle name="Normal 104 16" xfId="1913" xr:uid="{BA567061-CF19-4C58-B726-A539DE95D59B}"/>
    <cellStyle name="Normal 104 17" xfId="1914" xr:uid="{BCA10F28-B954-43BB-AA72-0F9BA9AE1061}"/>
    <cellStyle name="Normal 104 18" xfId="1915" xr:uid="{DFA4B0C6-95BD-4093-9EAD-098B733C84C6}"/>
    <cellStyle name="Normal 104 19" xfId="48958" xr:uid="{ABFE5EFC-E059-42E1-BD4E-1B4FA4BEDA98}"/>
    <cellStyle name="Normal 104 2" xfId="1916" xr:uid="{D2511891-9FE0-4712-AC79-A476C86DE969}"/>
    <cellStyle name="Normal 104 2 2" xfId="49869" xr:uid="{F3C4C7BD-262A-4B11-9A18-B48850625AD9}"/>
    <cellStyle name="Normal 104 3" xfId="1917" xr:uid="{114D7332-3887-4870-9417-292C9D0BB23F}"/>
    <cellStyle name="Normal 104 4" xfId="1918" xr:uid="{D80A3968-2410-440F-A9E9-57C0FC1DFB18}"/>
    <cellStyle name="Normal 104 5" xfId="1919" xr:uid="{364749B7-3AFA-4E2A-ADD8-7DCEE246E602}"/>
    <cellStyle name="Normal 104 6" xfId="1920" xr:uid="{982D072E-CA7A-41EA-87BB-DEAC9AEB0416}"/>
    <cellStyle name="Normal 104 7" xfId="1921" xr:uid="{EBAE2A4D-689B-4097-B25B-E4AB54EF8FBF}"/>
    <cellStyle name="Normal 104 8" xfId="1922" xr:uid="{95D7B7CF-CD02-4F0B-9398-F05071C6FB62}"/>
    <cellStyle name="Normal 104 9" xfId="1923" xr:uid="{52306C6B-09CB-453C-AD9C-9757E6A09495}"/>
    <cellStyle name="Normal 104_Margen" xfId="42990" xr:uid="{4263A69E-894B-434F-8667-3946BD757BCF}"/>
    <cellStyle name="Normal 105" xfId="1924" xr:uid="{5034A82B-A28A-4325-ABF5-A6C77A2505FC}"/>
    <cellStyle name="Normal 105 10" xfId="1925" xr:uid="{D650EA71-ADC1-4666-97F3-FD8D734CC27B}"/>
    <cellStyle name="Normal 105 11" xfId="1926" xr:uid="{F4AB56CD-3A89-490A-807E-1687323F2CE4}"/>
    <cellStyle name="Normal 105 12" xfId="1927" xr:uid="{E2FA9CFC-EC41-4C32-9F1C-BF6D1F296088}"/>
    <cellStyle name="Normal 105 13" xfId="1928" xr:uid="{DB76E576-4308-4B24-917F-16FC8898323B}"/>
    <cellStyle name="Normal 105 14" xfId="1929" xr:uid="{70856B3F-79FD-4746-8652-5363D9888606}"/>
    <cellStyle name="Normal 105 15" xfId="1930" xr:uid="{5995A0EA-3DA0-4C51-A803-E0C9826C411F}"/>
    <cellStyle name="Normal 105 16" xfId="1931" xr:uid="{8C5FA059-00C0-4E2E-99D4-116A0DD7AD7A}"/>
    <cellStyle name="Normal 105 17" xfId="1932" xr:uid="{E33AB6D7-3F92-4490-8BD3-5145A8E6BA95}"/>
    <cellStyle name="Normal 105 18" xfId="1933" xr:uid="{F13DE942-ED97-432E-88BB-CD8960D586C0}"/>
    <cellStyle name="Normal 105 19" xfId="1934" xr:uid="{F4D69C37-9D13-4B97-9B68-E0BFAA0DA390}"/>
    <cellStyle name="Normal 105 2" xfId="1935" xr:uid="{0C478BFA-1E80-4C66-9959-A0A3C51BAD81}"/>
    <cellStyle name="Normal 105 2 2" xfId="49870" xr:uid="{8614BAD3-76A3-4833-B1B6-2EE1465F7419}"/>
    <cellStyle name="Normal 105 20" xfId="48959" xr:uid="{458701D4-4630-4DDA-B2DE-97AE8BFA5018}"/>
    <cellStyle name="Normal 105 3" xfId="1936" xr:uid="{20DAEB3F-6584-4E5D-B2A7-B79F6049EB02}"/>
    <cellStyle name="Normal 105 4" xfId="1937" xr:uid="{AA931F32-543E-445E-8256-3124401FB1D8}"/>
    <cellStyle name="Normal 105 5" xfId="1938" xr:uid="{749F5C8E-1569-4236-809F-94E1E1B0071D}"/>
    <cellStyle name="Normal 105 6" xfId="1939" xr:uid="{D299B2DD-0E37-47F8-ACB7-E32F97AC6CB9}"/>
    <cellStyle name="Normal 105 7" xfId="1940" xr:uid="{C4CC5121-2C1E-4129-B6DD-2DBAAE40C5EA}"/>
    <cellStyle name="Normal 105 8" xfId="1941" xr:uid="{BE406022-3800-47B3-B0FC-29EDF654A337}"/>
    <cellStyle name="Normal 105 9" xfId="1942" xr:uid="{112E6F2D-E716-4A82-9A19-89E1002F82F0}"/>
    <cellStyle name="Normal 105_Margen" xfId="42991" xr:uid="{9BF61442-EBD5-4FAA-B5AE-BDAE1AE6023C}"/>
    <cellStyle name="Normal 106" xfId="1943" xr:uid="{379D4C7C-7491-448B-BC4C-5E784214F113}"/>
    <cellStyle name="Normal 106 10" xfId="1944" xr:uid="{B778489E-B6AE-46F0-97E5-91E30F8780CD}"/>
    <cellStyle name="Normal 106 11" xfId="1945" xr:uid="{CB57A9E6-C7DB-4723-ABF0-E89C0636992A}"/>
    <cellStyle name="Normal 106 12" xfId="1946" xr:uid="{2D2C51D9-A505-4400-B82D-EF7729046453}"/>
    <cellStyle name="Normal 106 13" xfId="1947" xr:uid="{7581266B-CA8C-4DBB-ADEF-033FAC524768}"/>
    <cellStyle name="Normal 106 14" xfId="1948" xr:uid="{74B1A9FD-B23D-4C71-BE6B-B6412C225DF5}"/>
    <cellStyle name="Normal 106 15" xfId="1949" xr:uid="{AE7C0F8F-9F29-4B1F-BA72-F1CF20BED333}"/>
    <cellStyle name="Normal 106 16" xfId="1950" xr:uid="{49DFEC71-3B55-4CE3-AA6E-00D66578C689}"/>
    <cellStyle name="Normal 106 17" xfId="1951" xr:uid="{CD7CF3CA-F656-489F-984A-519AEC3AB438}"/>
    <cellStyle name="Normal 106 18" xfId="1952" xr:uid="{B9A5F0BF-F5A9-4563-A30C-AF3A40909608}"/>
    <cellStyle name="Normal 106 19" xfId="1953" xr:uid="{769214FA-2C0E-4A60-9E3C-2B1644DE2956}"/>
    <cellStyle name="Normal 106 2" xfId="1954" xr:uid="{F89617C2-D823-4B6E-8C77-B7E078FA3D40}"/>
    <cellStyle name="Normal 106 2 2" xfId="49871" xr:uid="{9C7DF312-E361-4A84-98C6-2505DBB9D34B}"/>
    <cellStyle name="Normal 106 20" xfId="48960" xr:uid="{7336B694-24F1-4AE3-982F-8797AAA11782}"/>
    <cellStyle name="Normal 106 3" xfId="1955" xr:uid="{BB320671-C90A-4AC4-8C19-98DAB624FD64}"/>
    <cellStyle name="Normal 106 4" xfId="1956" xr:uid="{F536A9FB-5460-4809-84EC-46353CC977D4}"/>
    <cellStyle name="Normal 106 5" xfId="1957" xr:uid="{AACB3898-C12C-4690-8890-970271B9D46D}"/>
    <cellStyle name="Normal 106 6" xfId="1958" xr:uid="{2241F37A-8389-41D1-8D70-A303AE6668E7}"/>
    <cellStyle name="Normal 106 7" xfId="1959" xr:uid="{60F046A0-0A25-47AA-96E4-0E42ED6626D2}"/>
    <cellStyle name="Normal 106 8" xfId="1960" xr:uid="{6C9D1BA7-BE6D-48BA-8706-C569AF348F07}"/>
    <cellStyle name="Normal 106 9" xfId="1961" xr:uid="{25CA8558-339D-4222-87BE-B6EA12C95A7F}"/>
    <cellStyle name="Normal 106_Margen" xfId="42992" xr:uid="{B029D075-5526-49B1-A741-4711B16A22B6}"/>
    <cellStyle name="Normal 107" xfId="1962" xr:uid="{A03384D4-DBEF-4F07-9E27-D74922DD70FA}"/>
    <cellStyle name="Normal 107 2" xfId="24617" xr:uid="{8E948085-B0A2-4C84-9FC5-A0B95D79847F}"/>
    <cellStyle name="Normal 107 2 2" xfId="49872" xr:uid="{1ECA8DF1-FFB2-426C-B378-C1D990E86719}"/>
    <cellStyle name="Normal 107 3" xfId="42993" xr:uid="{3491AFC0-1118-447A-9184-1DB01359A187}"/>
    <cellStyle name="Normal 107 4" xfId="48961" xr:uid="{AB92EB38-B696-4DA9-9824-84FD16AB1CC4}"/>
    <cellStyle name="Normal 107_Margen" xfId="42994" xr:uid="{A611B0DB-A3C5-4265-8EF4-ABE2CDFDB6E3}"/>
    <cellStyle name="Normal 108" xfId="1963" xr:uid="{51E419C8-1565-42D1-B108-480DE6D3EC3D}"/>
    <cellStyle name="Normal 108 2" xfId="24618" xr:uid="{9B6F008A-28A1-4F31-94DC-F458BCBA9AC1}"/>
    <cellStyle name="Normal 108 2 2" xfId="49873" xr:uid="{C576FD8F-A032-46EE-B796-A13FBE1ABF90}"/>
    <cellStyle name="Normal 108 3" xfId="42995" xr:uid="{947DDFB2-BBE7-48F6-A60D-8906CB277783}"/>
    <cellStyle name="Normal 108 4" xfId="48962" xr:uid="{1AAE7CA6-25E4-43A1-A018-00C604AB8F5B}"/>
    <cellStyle name="Normal 108_Margen" xfId="42996" xr:uid="{FE6FBA8C-DE90-47CA-87CB-0298FA1338EB}"/>
    <cellStyle name="Normal 109" xfId="1964" xr:uid="{2D34FF0C-B160-4F1E-8081-93D4A10B37BC}"/>
    <cellStyle name="Normal 109 2" xfId="24619" xr:uid="{5CE3B1E1-BD8D-4C57-83CA-021FCABAC420}"/>
    <cellStyle name="Normal 109 2 2" xfId="49874" xr:uid="{D25673C1-E97E-4A90-8A98-462AE1446FA1}"/>
    <cellStyle name="Normal 109 3" xfId="42997" xr:uid="{D64A4570-4E32-4753-8046-7CE693D53039}"/>
    <cellStyle name="Normal 109 4" xfId="48963" xr:uid="{E719CA92-2EB5-45ED-BE51-A4B8CD244188}"/>
    <cellStyle name="Normal 109_Margen" xfId="42998" xr:uid="{2BE182D2-7429-468D-902B-AADF6B44ECB9}"/>
    <cellStyle name="Normal 11" xfId="1965" xr:uid="{AAAAE7A7-94A4-4E2D-92C4-07AC9193B190}"/>
    <cellStyle name="Normal 11 10" xfId="1966" xr:uid="{8A1D3A74-1313-4706-9886-3E899A9E0334}"/>
    <cellStyle name="Normal 11 11" xfId="1967" xr:uid="{36E71087-21A1-41CE-B9D7-01DE18D7033D}"/>
    <cellStyle name="Normal 11 12" xfId="1968" xr:uid="{E860FE58-7379-4788-9BF5-E73BB124E87C}"/>
    <cellStyle name="Normal 11 12 2" xfId="24620" xr:uid="{C045D428-A3EA-41D1-B38A-C5E99CF2FAB8}"/>
    <cellStyle name="Normal 11 12_Hoja1" xfId="24621" xr:uid="{4C5D4BB0-1FD6-468C-8D71-CF8EC0502E1B}"/>
    <cellStyle name="Normal 11 13" xfId="1969" xr:uid="{B79A3E4B-9127-426C-B974-EED0FF67B44D}"/>
    <cellStyle name="Normal 11 14" xfId="1970" xr:uid="{9B78A2E8-8A05-4ED5-8ACA-ACFC8739CAE1}"/>
    <cellStyle name="Normal 11 15" xfId="1971" xr:uid="{2497CCDE-21C7-4A9A-850F-9D397D5DD834}"/>
    <cellStyle name="Normal 11 16" xfId="1972" xr:uid="{6E3257D2-CC53-453E-8743-0C061FEA8188}"/>
    <cellStyle name="Normal 11 17" xfId="1973" xr:uid="{410D03F6-F5BC-4901-8149-AB3114B10892}"/>
    <cellStyle name="Normal 11 18" xfId="1974" xr:uid="{0F04FA63-A335-4C1C-9C36-F5824D0962BF}"/>
    <cellStyle name="Normal 11 19" xfId="1975" xr:uid="{96AABB94-A512-4DD8-82B8-BDC381B218E6}"/>
    <cellStyle name="Normal 11 2" xfId="1976" xr:uid="{05D118B7-3927-4FB6-921E-02E40E95C906}"/>
    <cellStyle name="Normal 11 2 10" xfId="24622" xr:uid="{5399976D-C463-475C-97BC-0237882ABF72}"/>
    <cellStyle name="Normal 11 2 11" xfId="48965" xr:uid="{E73A05DA-C715-43D4-B7D8-A56E5B5E7A2C}"/>
    <cellStyle name="Normal 11 2 12" xfId="49876" xr:uid="{EDFCC42E-0001-4CA5-843B-6B147A2F5208}"/>
    <cellStyle name="Normal 11 2 2" xfId="24623" xr:uid="{0C8AE200-7084-4A9E-8D09-C10B76B8722C}"/>
    <cellStyle name="Normal 11 2 2 2" xfId="24624" xr:uid="{B4159639-10AA-4F3D-9173-5DE823DFBD51}"/>
    <cellStyle name="Normal 11 2 2 2 2" xfId="24625" xr:uid="{58FD5CC3-AF49-421C-92E8-41356CBB1560}"/>
    <cellStyle name="Normal 11 2 2 2 2 2" xfId="24626" xr:uid="{43F1DE66-C90C-46EE-8155-6C1F6B6E6436}"/>
    <cellStyle name="Normal 11 2 2 2 2 2 2" xfId="24627" xr:uid="{0429EF63-BF1A-46FD-9E82-709E0CC1B029}"/>
    <cellStyle name="Normal 11 2 2 2 2 2_Margen" xfId="42999" xr:uid="{9E4EBC92-6F45-42AE-8471-A4B01297B214}"/>
    <cellStyle name="Normal 11 2 2 2 2 3" xfId="24628" xr:uid="{7F399858-DABA-413D-A693-FF6562DCE76D}"/>
    <cellStyle name="Normal 11 2 2 2 2 4" xfId="24629" xr:uid="{4599D4A3-7AFE-462A-8FE5-7C8140517709}"/>
    <cellStyle name="Normal 11 2 2 2 2_Hoja1" xfId="24630" xr:uid="{EECBAF04-EB4B-4184-87B4-A051DA1D0351}"/>
    <cellStyle name="Normal 11 2 2 2 3" xfId="24631" xr:uid="{918723D5-3250-4928-B28C-C983E809F49A}"/>
    <cellStyle name="Normal 11 2 2 2 3 2" xfId="24632" xr:uid="{FA15D24A-A1D0-46BE-870A-9D4715A8E896}"/>
    <cellStyle name="Normal 11 2 2 2 3_Margen" xfId="43000" xr:uid="{0E5539A8-4A56-431A-A808-8E185568D543}"/>
    <cellStyle name="Normal 11 2 2 2 4" xfId="24633" xr:uid="{B80F9E7E-000A-4DB0-B55F-8CF4A15B5958}"/>
    <cellStyle name="Normal 11 2 2 2 5" xfId="24634" xr:uid="{477E71EA-7F93-41D6-B876-BC71D9A1B2DD}"/>
    <cellStyle name="Normal 11 2 2 2 6" xfId="24635" xr:uid="{B83D3150-16C0-48DA-A680-CB897CD8B999}"/>
    <cellStyle name="Normal 11 2 2 2_Hoja1" xfId="24636" xr:uid="{BE6A51B9-4A44-4EBE-9CE5-4083BB7C6F7D}"/>
    <cellStyle name="Normal 11 2 2 3" xfId="49877" xr:uid="{BDEE2354-2E89-47AB-B04F-9C2CCDF32F69}"/>
    <cellStyle name="Normal 11 2 2 4" xfId="49717" xr:uid="{A433B4F2-DFA0-4E9D-8E6F-0248519FF311}"/>
    <cellStyle name="Normal 11 2 2_Hoja1" xfId="24637" xr:uid="{61295CAC-7665-44B4-95D8-DD6E4892D00B}"/>
    <cellStyle name="Normal 11 2 3" xfId="24638" xr:uid="{BADF3CD8-30F7-40DC-9150-056373CB6325}"/>
    <cellStyle name="Normal 11 2 3 2" xfId="49878" xr:uid="{483B12DC-AA2C-4D2B-905C-79008075C390}"/>
    <cellStyle name="Normal 11 2 4" xfId="24639" xr:uid="{D0D4DAB1-5872-4781-AB1B-BDFA22FF5BF2}"/>
    <cellStyle name="Normal 11 2 5" xfId="24640" xr:uid="{DCB27BF2-A8A7-4B7B-AB8C-0EE5E3F706FA}"/>
    <cellStyle name="Normal 11 2 6" xfId="24641" xr:uid="{1A2D0EDC-5CAA-4F5D-9A24-B3E97C3330FA}"/>
    <cellStyle name="Normal 11 2 7" xfId="24642" xr:uid="{522B167D-6C7E-49F6-93F7-4F0E7AF2BFA6}"/>
    <cellStyle name="Normal 11 2 8" xfId="24643" xr:uid="{ABE7A285-6C50-4477-B269-CA5D2CE45653}"/>
    <cellStyle name="Normal 11 2 9" xfId="24644" xr:uid="{F00FED07-C536-4B98-96AB-BBF7759D4581}"/>
    <cellStyle name="Normal 11 2_Hoja1" xfId="24645" xr:uid="{72DB1FF9-F15D-4383-BE72-08262A85C11C}"/>
    <cellStyle name="Normal 11 20" xfId="1977" xr:uid="{EC137EA3-A9AD-46A3-A38B-EA310AE0B35C}"/>
    <cellStyle name="Normal 11 21" xfId="1978" xr:uid="{F463E37D-60C1-4EF1-84C6-29D62646623B}"/>
    <cellStyle name="Normal 11 22" xfId="1979" xr:uid="{AEFEA0E9-8E52-4613-8105-3CC1E04A6B5B}"/>
    <cellStyle name="Normal 11 23" xfId="1980" xr:uid="{251267CB-EF92-41C0-84B9-A3BA623F22C3}"/>
    <cellStyle name="Normal 11 24" xfId="1981" xr:uid="{5F2CB922-0F22-49C1-BCA8-4CB6FDA38AD1}"/>
    <cellStyle name="Normal 11 25" xfId="1982" xr:uid="{E4B102D3-EB4D-4918-844E-709E6786F395}"/>
    <cellStyle name="Normal 11 26" xfId="1983" xr:uid="{CEC6BA82-0F4B-4116-97AD-518E7E8EEA85}"/>
    <cellStyle name="Normal 11 27" xfId="1984" xr:uid="{591CBCB6-D3A4-4EE0-B3E3-0BAA1ADF5E50}"/>
    <cellStyle name="Normal 11 28" xfId="1985" xr:uid="{468A9505-2810-45FD-94BC-0AD04898F036}"/>
    <cellStyle name="Normal 11 29" xfId="1986" xr:uid="{DFC5B503-1785-40E5-BF2A-9F574382035C}"/>
    <cellStyle name="Normal 11 29 2" xfId="1987" xr:uid="{7C486426-9215-472B-85C5-789BD4128213}"/>
    <cellStyle name="Normal 11 29 3" xfId="1988" xr:uid="{F45F8998-FF42-41EE-8F43-F632365058BF}"/>
    <cellStyle name="Normal 11 3" xfId="1989" xr:uid="{5AF91507-CF6A-417B-8E06-9C766FD5988A}"/>
    <cellStyle name="Normal 11 3 2" xfId="43001" xr:uid="{4E7123F7-BB7F-467B-B2FE-9F260DC7457E}"/>
    <cellStyle name="Normal 11 3 3" xfId="48966" xr:uid="{8F211643-9501-485F-99B8-5B1D4C22D7BC}"/>
    <cellStyle name="Normal 11 30" xfId="48268" xr:uid="{2ED874B1-6E6F-46EB-AB27-670175B2D712}"/>
    <cellStyle name="Normal 11 31" xfId="48297" xr:uid="{8E2B6160-FEE9-4836-9798-C3B9F3016A4D}"/>
    <cellStyle name="Normal 11 32" xfId="48325" xr:uid="{7A9CD5BA-8A85-4295-AD83-96116502A2B3}"/>
    <cellStyle name="Normal 11 33" xfId="48353" xr:uid="{EABA6747-88AA-4888-B199-3A036B057783}"/>
    <cellStyle name="Normal 11 34" xfId="48380" xr:uid="{2D29D969-5A08-485F-8E00-4A93027DD003}"/>
    <cellStyle name="Normal 11 35" xfId="48407" xr:uid="{A94BAE9A-2B2B-4607-B55E-7DEA59DA3582}"/>
    <cellStyle name="Normal 11 36" xfId="48433" xr:uid="{C94A760A-EF43-4D48-AFAB-04FD4E96E02C}"/>
    <cellStyle name="Normal 11 37" xfId="48460" xr:uid="{8CD2E488-52CA-44A8-AA31-50D7D931CE31}"/>
    <cellStyle name="Normal 11 38" xfId="48487" xr:uid="{52A00FFE-0B08-43F5-88B4-82D7901B8D98}"/>
    <cellStyle name="Normal 11 39" xfId="48514" xr:uid="{22A7E96E-844B-4D7C-83CF-E226284107BA}"/>
    <cellStyle name="Normal 11 4" xfId="1990" xr:uid="{1BD74F29-5269-42B2-A3D1-3BA115F7359D}"/>
    <cellStyle name="Normal 11 40" xfId="48541" xr:uid="{E4939528-53E5-4472-9F72-5EBF07E8F1FB}"/>
    <cellStyle name="Normal 11 41" xfId="48568" xr:uid="{0F973D62-1626-4C28-A4B2-8CE624D55ADF}"/>
    <cellStyle name="Normal 11 42" xfId="48589" xr:uid="{090B44A1-C932-458C-BFBD-33DFEF6A22D7}"/>
    <cellStyle name="Normal 11 43" xfId="48964" xr:uid="{2A667982-7E40-4867-8753-9FE39A4F13FE}"/>
    <cellStyle name="Normal 11 44" xfId="49034" xr:uid="{8F984DFB-85AF-4C53-A1DB-2429801C7A58}"/>
    <cellStyle name="Normal 11 45" xfId="49875" xr:uid="{3927A08F-B20E-4459-9258-93B4DBEFD295}"/>
    <cellStyle name="Normal 11 46" xfId="49718" xr:uid="{6B4E65EB-ACB7-4A6E-97BB-DE971B89140B}"/>
    <cellStyle name="Normal 11 47" xfId="53469" xr:uid="{98F70076-DC80-4E20-B69E-1B14EB570707}"/>
    <cellStyle name="Normal 11 48" xfId="53497" xr:uid="{71C6DEB4-FA4A-4E10-BD36-78EEB0077A8D}"/>
    <cellStyle name="Normal 11 5" xfId="1991" xr:uid="{F8DBE454-26B2-407B-85AC-9242B679165C}"/>
    <cellStyle name="Normal 11 6" xfId="1992" xr:uid="{BCF19E5C-9EF0-42AA-9BC0-AB4C542F65A8}"/>
    <cellStyle name="Normal 11 7" xfId="1993" xr:uid="{DC81C91D-8FC9-440A-B6C7-82BDF526B834}"/>
    <cellStyle name="Normal 11 8" xfId="1994" xr:uid="{866FBB9A-9162-4C89-9ACC-99462877B6AA}"/>
    <cellStyle name="Normal 11 9" xfId="1995" xr:uid="{D7060928-31EE-4E2A-8022-1F220CBF8524}"/>
    <cellStyle name="Normal 11_Hoja1" xfId="24646" xr:uid="{6E016508-7ADA-42DD-B5E2-27144B4D141F}"/>
    <cellStyle name="Normal 110" xfId="1996" xr:uid="{1536A638-7CD8-4F64-A803-206EF22B3A92}"/>
    <cellStyle name="Normal 110 2" xfId="24647" xr:uid="{235C315C-0AD3-4D54-816B-CE2654DF1448}"/>
    <cellStyle name="Normal 110 2 2" xfId="49879" xr:uid="{DCACC51F-E11F-409F-8E1C-E2EF72190F68}"/>
    <cellStyle name="Normal 110 3" xfId="43002" xr:uid="{CBCC48FE-6D69-454C-99ED-E4211E19AE2F}"/>
    <cellStyle name="Normal 110 4" xfId="48967" xr:uid="{AC1149E3-4E68-42CB-9943-8CCEDDD72EB3}"/>
    <cellStyle name="Normal 110_Margen" xfId="43003" xr:uid="{451C3A80-168B-4675-A1C7-C2A8EECFE2AA}"/>
    <cellStyle name="Normal 111" xfId="1997" xr:uid="{57FC3BCC-C031-4484-B7D7-E4D4BA20FED1}"/>
    <cellStyle name="Normal 111 2" xfId="24648" xr:uid="{8627841D-BFC8-4C78-8C33-776CC4A117FF}"/>
    <cellStyle name="Normal 111 2 2" xfId="49881" xr:uid="{2DF8BAB3-6769-46C9-946E-D35C20268CC6}"/>
    <cellStyle name="Normal 111 3" xfId="43004" xr:uid="{4403DC9C-DB73-446E-A838-0D4975587EA3}"/>
    <cellStyle name="Normal 111 4" xfId="48968" xr:uid="{D11B2DC5-C911-4BE3-9AC9-A96D2925A0DD}"/>
    <cellStyle name="Normal 111_Margen" xfId="43005" xr:uid="{D5A2961C-BF43-423E-B5A4-1B1124ECE3C0}"/>
    <cellStyle name="Normal 112" xfId="1998" xr:uid="{B04B5B11-C265-4A80-B04D-9A43828AB4DD}"/>
    <cellStyle name="Normal 112 2" xfId="24649" xr:uid="{C8640D51-D9C6-4B84-B5B1-916614149CBE}"/>
    <cellStyle name="Normal 112 2 2" xfId="49882" xr:uid="{BFA82B10-A9AB-42D3-9AC5-0818CD602447}"/>
    <cellStyle name="Normal 112 3" xfId="43006" xr:uid="{F4185F36-0FCD-4A85-8128-300305FB18F7}"/>
    <cellStyle name="Normal 112 4" xfId="48969" xr:uid="{CF49F490-E3B9-4C23-B810-31232DAEB1F4}"/>
    <cellStyle name="Normal 112_Margen" xfId="43007" xr:uid="{F436B63A-1BB0-4D7B-A3C1-004AA3B83642}"/>
    <cellStyle name="Normal 113" xfId="1999" xr:uid="{43AAB566-9303-4E97-A753-EB5E15CE9C01}"/>
    <cellStyle name="Normal 113 2" xfId="24650" xr:uid="{0D18DB75-6A5A-4882-8130-AD7D24CD3BDC}"/>
    <cellStyle name="Normal 113 2 2" xfId="49883" xr:uid="{F2AEB4A6-DBB6-453B-B605-68E34BBB7255}"/>
    <cellStyle name="Normal 113 3" xfId="43008" xr:uid="{FCB03738-7CAD-47D6-BC5B-0E761F0DDA74}"/>
    <cellStyle name="Normal 113 4" xfId="48970" xr:uid="{72266CF7-B4F4-44B8-9836-AAE2FE9098C5}"/>
    <cellStyle name="Normal 113_Margen" xfId="43009" xr:uid="{13E403B6-2B5B-440F-A88E-C1FFB5C822FF}"/>
    <cellStyle name="Normal 114" xfId="2000" xr:uid="{62CB0A36-2180-4D9F-8A13-86BD14DCA6ED}"/>
    <cellStyle name="Normal 114 2" xfId="24651" xr:uid="{85C23512-D82C-4B31-9E91-F8D9B2742C78}"/>
    <cellStyle name="Normal 114 2 2" xfId="49884" xr:uid="{D9D648AF-88E1-4BA4-8585-4939E1964503}"/>
    <cellStyle name="Normal 114 3" xfId="43010" xr:uid="{7A5B1917-C5BF-4938-8698-D7640A39144B}"/>
    <cellStyle name="Normal 114 4" xfId="48971" xr:uid="{E8ED4F10-0142-4B07-862F-A34F591BF878}"/>
    <cellStyle name="Normal 114_Margen" xfId="43011" xr:uid="{CD11CFA2-C894-488A-B7BC-1E88ED715F4F}"/>
    <cellStyle name="Normal 115" xfId="2001" xr:uid="{1BDD4450-09C6-4EA9-B4F4-D3EECA3ACD04}"/>
    <cellStyle name="Normal 115 2" xfId="24652" xr:uid="{00E1E038-E123-45FD-A839-3920CD54A32F}"/>
    <cellStyle name="Normal 115 2 2" xfId="49885" xr:uid="{A701D223-0B07-466A-B348-E67CF9DBCA85}"/>
    <cellStyle name="Normal 115 3" xfId="43012" xr:uid="{9C53ED0E-6C1E-4AB0-959B-7C2EC47EEBBA}"/>
    <cellStyle name="Normal 115 4" xfId="48972" xr:uid="{D08A204B-3EAB-4DA3-8774-DB0C692AEC99}"/>
    <cellStyle name="Normal 115_Margen" xfId="43013" xr:uid="{490EC8B3-97D5-4470-AF7E-474803690D0E}"/>
    <cellStyle name="Normal 116" xfId="2002" xr:uid="{1C94F719-8E5C-4DA8-AEA5-50A404CD9AB4}"/>
    <cellStyle name="Normal 116 2" xfId="24653" xr:uid="{8F4EE134-B1F2-45B3-AFF4-6EDDF5884AEF}"/>
    <cellStyle name="Normal 116 2 2" xfId="49886" xr:uid="{35D58E74-39B8-4BD9-8A8D-77E9FAC5DF5D}"/>
    <cellStyle name="Normal 116 3" xfId="43014" xr:uid="{5F548C6A-C416-42B2-9DC2-9A2640F0C8ED}"/>
    <cellStyle name="Normal 116 4" xfId="48973" xr:uid="{7D0950B4-80BE-4BF7-A2D4-AFD163CD8D2E}"/>
    <cellStyle name="Normal 116_Margen" xfId="43015" xr:uid="{129640D3-34D9-4738-9617-36A3C50B0E7E}"/>
    <cellStyle name="Normal 117" xfId="2003" xr:uid="{C0F51052-FA9C-44EE-9E3C-6B6382971B7F}"/>
    <cellStyle name="Normal 117 2" xfId="24654" xr:uid="{72A1BD22-A3FA-4CB2-A71C-E751A278F3AB}"/>
    <cellStyle name="Normal 117 2 2" xfId="49887" xr:uid="{35BF21F0-C140-4116-84AF-98767E65D2C1}"/>
    <cellStyle name="Normal 117 3" xfId="43016" xr:uid="{681E2AFF-BAF5-42B4-8476-481677192E78}"/>
    <cellStyle name="Normal 117 4" xfId="48974" xr:uid="{775EE416-90D4-4AA7-9A07-BB6E676FA591}"/>
    <cellStyle name="Normal 117_Margen" xfId="43017" xr:uid="{13064D6E-C3D0-4A76-ABB8-98ED40ADA36F}"/>
    <cellStyle name="Normal 118" xfId="2004" xr:uid="{0BCF39FC-4045-414A-BF53-81C0AADEDBBB}"/>
    <cellStyle name="Normal 118 2" xfId="24655" xr:uid="{BF7933BE-D15B-4FA7-AA62-36250FDF4EB5}"/>
    <cellStyle name="Normal 118 2 2" xfId="49888" xr:uid="{FD5C6EF8-ACAF-49A5-8837-BFD90FF103E8}"/>
    <cellStyle name="Normal 118 3" xfId="43018" xr:uid="{8D0A3918-98F7-4A14-991B-F9C743E958CB}"/>
    <cellStyle name="Normal 118 4" xfId="48975" xr:uid="{D88F01C2-DF9E-4944-AD8C-1B2E4D1F3C2F}"/>
    <cellStyle name="Normal 118_Margen" xfId="43019" xr:uid="{43FF7575-3E0B-4C1E-8487-7C148F989E2E}"/>
    <cellStyle name="Normal 119" xfId="2005" xr:uid="{105E231B-0932-4DB5-B5C0-830D360C07F6}"/>
    <cellStyle name="Normal 119 2" xfId="2006" xr:uid="{E6B64C3D-221F-44AF-8707-BEB013A78AFD}"/>
    <cellStyle name="Normal 119 2 2" xfId="49889" xr:uid="{65AA4036-9283-4556-9501-F4999E34D4EB}"/>
    <cellStyle name="Normal 119 3" xfId="2007" xr:uid="{20BB542D-B5B0-4157-A956-D36867B37B18}"/>
    <cellStyle name="Normal 119 4" xfId="48976" xr:uid="{532FD91F-7605-4388-B99C-6FC6C9B589F9}"/>
    <cellStyle name="Normal 119_Margen" xfId="43020" xr:uid="{29473D72-99A7-4704-80B6-C890D5BB3FE6}"/>
    <cellStyle name="Normal 12" xfId="2008" xr:uid="{6814F0C1-178B-4D49-8FC7-488AEC11192B}"/>
    <cellStyle name="Normal 12 10" xfId="2009" xr:uid="{CC11FBB6-6BC5-40AA-BB07-9E3D5BF18B3E}"/>
    <cellStyle name="Normal 12 10 2" xfId="24656" xr:uid="{38A82B1A-19CC-4874-8FDB-65944EA069D0}"/>
    <cellStyle name="Normal 12 10_Margen" xfId="43021" xr:uid="{F1C47F6A-53AB-431B-B00F-2F3853B75214}"/>
    <cellStyle name="Normal 12 11" xfId="2010" xr:uid="{3728B992-0402-4242-A0B7-3E325A9E53B9}"/>
    <cellStyle name="Normal 12 11 2" xfId="24657" xr:uid="{58594B7D-B808-4130-8D5A-A216516909A0}"/>
    <cellStyle name="Normal 12 11_Margen" xfId="43022" xr:uid="{CB7C8FB5-C02A-4497-9BA0-474E8554447A}"/>
    <cellStyle name="Normal 12 12" xfId="2011" xr:uid="{7922DB52-53CA-4E1B-8B5E-5ED153F11584}"/>
    <cellStyle name="Normal 12 12 2" xfId="24658" xr:uid="{6D540D34-8B72-41C9-BC91-337FEBA7740A}"/>
    <cellStyle name="Normal 12 12_Hoja1" xfId="24659" xr:uid="{CFF8F53A-FCA5-4FBD-830D-0A8BFF2F9D9D}"/>
    <cellStyle name="Normal 12 13" xfId="2012" xr:uid="{4A62C5F6-6C16-4F7E-959D-A022EE19C82B}"/>
    <cellStyle name="Normal 12 13 2" xfId="24660" xr:uid="{A6224761-7A0A-4D00-997A-DB0D71FA0C74}"/>
    <cellStyle name="Normal 12 13 3" xfId="24661" xr:uid="{2B2D57F7-7899-4BFE-A153-971FF4B40792}"/>
    <cellStyle name="Normal 12 13 3 2" xfId="24662" xr:uid="{E08180CD-9842-435F-8FFD-DB2207520611}"/>
    <cellStyle name="Normal 12 13 3_Margen" xfId="43023" xr:uid="{745F6B17-46F2-40A7-8F78-32493EC65C8F}"/>
    <cellStyle name="Normal 12 13_Margen" xfId="43024" xr:uid="{99CFE913-6CE1-4D79-8130-8859863563D3}"/>
    <cellStyle name="Normal 12 14" xfId="2013" xr:uid="{36505BA9-D62E-49F8-9096-C8D6C693B8A9}"/>
    <cellStyle name="Normal 12 15" xfId="2014" xr:uid="{709E6A6A-1DE2-47FD-A761-A88FFC92E094}"/>
    <cellStyle name="Normal 12 16" xfId="2015" xr:uid="{CD4923EE-5E14-40C3-80DE-D82AC8E82E16}"/>
    <cellStyle name="Normal 12 17" xfId="2016" xr:uid="{FE0EB783-B9DB-4C1A-898D-A0E311D7F4DF}"/>
    <cellStyle name="Normal 12 18" xfId="2017" xr:uid="{9FBF0CD9-F0C9-4F30-8FD2-953A6EAA748C}"/>
    <cellStyle name="Normal 12 19" xfId="2018" xr:uid="{A232D9A6-6482-4DF7-B6E9-E987FCBC8E09}"/>
    <cellStyle name="Normal 12 2" xfId="2019" xr:uid="{A368EDDA-D8CC-44F4-A08C-1B0418253C29}"/>
    <cellStyle name="Normal 12 2 2" xfId="24663" xr:uid="{9E105D95-D8DB-49EE-81A2-AF5425AEF271}"/>
    <cellStyle name="Normal 12 2 2 2" xfId="24664" xr:uid="{3F3D52AE-230D-4AEC-9541-A8B77462CF4F}"/>
    <cellStyle name="Normal 12 2 2 2 2" xfId="24665" xr:uid="{B1F9799E-D5F8-489E-B1D0-59911BDA4560}"/>
    <cellStyle name="Normal 12 2 2 2_Hoja1" xfId="24666" xr:uid="{7936BC49-6282-4CF2-80A4-9E1FFF6D14C8}"/>
    <cellStyle name="Normal 12 2 2_Hoja1" xfId="24667" xr:uid="{20775E97-4C49-416D-976D-035D3A14ADF2}"/>
    <cellStyle name="Normal 12 2 3" xfId="24668" xr:uid="{ABBDB8BD-6775-4954-971D-265B2BBFDDC6}"/>
    <cellStyle name="Normal 12 2 4" xfId="24669" xr:uid="{CD1AE33A-AF2E-42AE-BA38-D44BDA7186D9}"/>
    <cellStyle name="Normal 12 2 5" xfId="48978" xr:uid="{BACF99D3-FF1C-4FC2-B096-E347542F364C}"/>
    <cellStyle name="Normal 12 2 6" xfId="49032" xr:uid="{07853C0F-9FA7-4BF6-B43F-F7DA124BDB8B}"/>
    <cellStyle name="Normal 12 2 7" xfId="49891" xr:uid="{22F0CF2A-1D22-4CCA-82B7-FC86594D88B7}"/>
    <cellStyle name="Normal 12 2 8" xfId="49707" xr:uid="{25D2B3E3-7D40-4D28-9430-6CE4C8E28EE8}"/>
    <cellStyle name="Normal 12 2_Hoja1" xfId="24670" xr:uid="{2B4FAD49-2295-4021-9013-67DC4698D8CD}"/>
    <cellStyle name="Normal 12 20" xfId="2020" xr:uid="{869F20E1-028B-4C54-8530-A69FED3F7BB0}"/>
    <cellStyle name="Normal 12 21" xfId="2021" xr:uid="{F5C74EB1-3BEE-4400-9645-53114B5CFB2B}"/>
    <cellStyle name="Normal 12 22" xfId="2022" xr:uid="{EFFD215A-8318-4D7E-9F5F-F8E23A3E982A}"/>
    <cellStyle name="Normal 12 23" xfId="2023" xr:uid="{77E6C6DC-BDE7-4FD8-91D0-11EE23D5A73A}"/>
    <cellStyle name="Normal 12 24" xfId="2024" xr:uid="{2E1C6291-BE11-4847-ABEF-E80D88231B2A}"/>
    <cellStyle name="Normal 12 25" xfId="2025" xr:uid="{5081F908-219E-4AAC-8CBD-1988DD32FA2C}"/>
    <cellStyle name="Normal 12 26" xfId="2026" xr:uid="{13D05BD6-0208-40D4-AD1A-4D1D8A143082}"/>
    <cellStyle name="Normal 12 27" xfId="2027" xr:uid="{B4FE531E-B3E0-4B41-A023-F50F6DD51DD4}"/>
    <cellStyle name="Normal 12 28" xfId="2028" xr:uid="{0555CB5C-8FDD-4997-B404-3021F3A3103A}"/>
    <cellStyle name="Normal 12 29" xfId="2029" xr:uid="{E666BCF6-E8ED-4598-AACC-A446A9117FF0}"/>
    <cellStyle name="Normal 12 29 2" xfId="2030" xr:uid="{2E1DE9A3-3742-47C3-9C8A-10BFD5F33588}"/>
    <cellStyle name="Normal 12 3" xfId="2031" xr:uid="{A016802C-CD86-4910-A8FD-FCC0B0AC8389}"/>
    <cellStyle name="Normal 12 3 2" xfId="24671" xr:uid="{903D68CA-6CA7-491E-AEC7-AD624A631321}"/>
    <cellStyle name="Normal 12 3 2 2" xfId="49893" xr:uid="{F233FDD0-EEB2-4C67-83B1-2BE32D4EDA08}"/>
    <cellStyle name="Normal 12 3 3" xfId="48979" xr:uid="{FEAA1175-7870-4A8E-9C4C-E0A276CD76F7}"/>
    <cellStyle name="Normal 12 3 4" xfId="49892" xr:uid="{86101AC2-2072-4844-8B60-771BF9CEFBEE}"/>
    <cellStyle name="Normal 12 3_Margen" xfId="43025" xr:uid="{DA3EC848-4B71-4719-9ACF-A7A0C4B219D6}"/>
    <cellStyle name="Normal 12 30" xfId="39277" xr:uid="{26A060A0-B6C1-4C06-93CE-417C2B8D1AB0}"/>
    <cellStyle name="Normal 12 31" xfId="48270" xr:uid="{D3D3C22E-CDE4-4104-8BD4-120BF9CEACE6}"/>
    <cellStyle name="Normal 12 32" xfId="48299" xr:uid="{14A1E05D-BA12-41C1-8363-B8A3C145C564}"/>
    <cellStyle name="Normal 12 33" xfId="48327" xr:uid="{BBC08C1B-B4B8-4509-A6E0-BB876A0A545F}"/>
    <cellStyle name="Normal 12 34" xfId="48355" xr:uid="{11C7349D-3DA7-49DA-9105-E7FC5865B24E}"/>
    <cellStyle name="Normal 12 35" xfId="48382" xr:uid="{B2F4F2A5-37ED-466A-A457-C1253B83EA3D}"/>
    <cellStyle name="Normal 12 36" xfId="48409" xr:uid="{E36C36EC-B565-449C-8796-5BEEB8EE75C1}"/>
    <cellStyle name="Normal 12 37" xfId="48435" xr:uid="{ECE63003-995D-44C7-8A87-7A49350BD963}"/>
    <cellStyle name="Normal 12 38" xfId="48462" xr:uid="{E9A6F2EB-DD68-48BB-9B26-E3C3376AF5B9}"/>
    <cellStyle name="Normal 12 39" xfId="48489" xr:uid="{0E79F7DB-301B-4CCB-B600-171334489AAA}"/>
    <cellStyle name="Normal 12 4" xfId="2032" xr:uid="{F5E798D4-37DB-4049-B621-0EF52054D4EF}"/>
    <cellStyle name="Normal 12 4 2" xfId="24672" xr:uid="{C2EAF765-2E17-4716-8229-B132BE5122A6}"/>
    <cellStyle name="Normal 12 4 3" xfId="48980" xr:uid="{63FAF9F9-AF95-4F7D-8FCA-B44BC0EFE80E}"/>
    <cellStyle name="Normal 12 4 4" xfId="51760" xr:uid="{23203E81-C8EA-4A8F-BD08-EFB780952D93}"/>
    <cellStyle name="Normal 12 4_Margen" xfId="43026" xr:uid="{239AD711-DC03-48A6-B213-61BA8A905FC9}"/>
    <cellStyle name="Normal 12 40" xfId="48516" xr:uid="{702BDF8D-D9E3-4593-B414-E5D346DF53EE}"/>
    <cellStyle name="Normal 12 41" xfId="48543" xr:uid="{426BF4BC-B3FA-4963-B081-2D4DEA98E3E8}"/>
    <cellStyle name="Normal 12 42" xfId="48570" xr:uid="{983ABFAB-8B9D-44B4-8B68-54102E9A97FD}"/>
    <cellStyle name="Normal 12 43" xfId="48591" xr:uid="{82DD7B4F-8520-494E-A3F6-600C35A4B8E5}"/>
    <cellStyle name="Normal 12 44" xfId="48977" xr:uid="{C65B15FB-63B8-4BBF-8D1A-A8C379E4C329}"/>
    <cellStyle name="Normal 12 45" xfId="49033" xr:uid="{9C084D0A-62FD-4C0E-A9CD-3E70F49004C7}"/>
    <cellStyle name="Normal 12 46" xfId="49890" xr:uid="{E796AD23-5C51-4631-8E30-7399CE54C3C0}"/>
    <cellStyle name="Normal 12 47" xfId="49714" xr:uid="{A35F3FAE-A798-4640-9CA3-69463132419F}"/>
    <cellStyle name="Normal 12 48" xfId="53470" xr:uid="{FAB8278E-42E1-4D3D-A5FB-633DE9B8185D}"/>
    <cellStyle name="Normal 12 49" xfId="53498" xr:uid="{8CFC4478-EDD0-4906-A9F2-FCB7A83EE971}"/>
    <cellStyle name="Normal 12 5" xfId="2033" xr:uid="{40DC05A7-493E-4218-8B8F-AAB51418DA05}"/>
    <cellStyle name="Normal 12 5 2" xfId="24673" xr:uid="{77359EA2-BD35-45EF-8F4B-1691E61B7B68}"/>
    <cellStyle name="Normal 12 5 2 2" xfId="24674" xr:uid="{0E0B404D-4DB3-4B78-B7A2-ACD2920ADFA5}"/>
    <cellStyle name="Normal 12 5 2_Margen" xfId="43027" xr:uid="{664BA803-99C9-41CF-813A-125BDADF8708}"/>
    <cellStyle name="Normal 12 5 3" xfId="24675" xr:uid="{FF05D9DD-4128-48EC-B788-A2A984C1F451}"/>
    <cellStyle name="Normal 12 5 3 2" xfId="24676" xr:uid="{5054784D-E833-4902-90D3-B55627C89515}"/>
    <cellStyle name="Normal 12 5 3_Margen" xfId="43028" xr:uid="{D52DF4DB-E6F8-416C-A4DC-EFB395C19168}"/>
    <cellStyle name="Normal 12 5 4" xfId="24677" xr:uid="{261E157F-25F8-447A-90C4-B7C04AF022EB}"/>
    <cellStyle name="Normal 12 5 4 2" xfId="24678" xr:uid="{BF11F7A7-A07A-4E75-B71F-DD6F9637B5E9}"/>
    <cellStyle name="Normal 12 5 4 2 2" xfId="24679" xr:uid="{B6CD0791-110F-424D-8A80-578DF99FF2CE}"/>
    <cellStyle name="Normal 12 5 4 2_Margen" xfId="43029" xr:uid="{DB95F5D1-63CA-4E55-9ADD-BF8167070882}"/>
    <cellStyle name="Normal 12 5 4 3" xfId="24680" xr:uid="{1D7B62B9-2C75-48A8-B16D-0AE2AFCE991A}"/>
    <cellStyle name="Normal 12 5 4 3 2" xfId="24681" xr:uid="{7B1994AE-ACFD-467A-9FAE-9D1350607BEA}"/>
    <cellStyle name="Normal 12 5 4 3_Margen" xfId="43030" xr:uid="{7AA2FC5D-A687-45FA-A2E2-25E34CD5B080}"/>
    <cellStyle name="Normal 12 5 4 4" xfId="24682" xr:uid="{EC47A054-F9C9-4FA5-A8EF-09AAACC7A81B}"/>
    <cellStyle name="Normal 12 5 4 4 2" xfId="24683" xr:uid="{2FA2E2B9-88A9-49E8-BBCD-70C318D92572}"/>
    <cellStyle name="Normal 12 5 4 4_Margen" xfId="43031" xr:uid="{F3FD1295-D31B-4599-AF52-4DC40FC339A7}"/>
    <cellStyle name="Normal 12 5 4 5" xfId="24684" xr:uid="{2ED39D74-100D-424F-A6AC-98A0A1B89ED6}"/>
    <cellStyle name="Normal 12 5 4 5 2" xfId="24685" xr:uid="{EF6B417D-579B-43E9-BCB4-E4D6DEC58B88}"/>
    <cellStyle name="Normal 12 5 4 5_Margen" xfId="43032" xr:uid="{A6C4BD32-AE9C-44D1-B9C3-3C7226E40E6D}"/>
    <cellStyle name="Normal 12 5 4 6" xfId="24686" xr:uid="{855FCDB1-B372-4DA9-9902-4C3F479C85F0}"/>
    <cellStyle name="Normal 12 5 4 6 2" xfId="24687" xr:uid="{E56FBA5E-9448-4EC3-9DD1-D36DF31CE1C4}"/>
    <cellStyle name="Normal 12 5 4 6_Margen" xfId="43033" xr:uid="{DE830343-898D-4631-B6FA-8C9623EFBFA9}"/>
    <cellStyle name="Normal 12 5 4 7" xfId="24688" xr:uid="{C2FC4805-D0C4-4937-99B6-1E205335DDF1}"/>
    <cellStyle name="Normal 12 5 4 7 2" xfId="24689" xr:uid="{7C4F88EB-7EBB-4A9A-B14B-4268BF517334}"/>
    <cellStyle name="Normal 12 5 4 7_Margen" xfId="43034" xr:uid="{6D9E1F13-A492-42D8-8D7F-932DA245B6F0}"/>
    <cellStyle name="Normal 12 5 4 8" xfId="24690" xr:uid="{AC363A32-FE32-424C-B4B6-BA465D0AACBE}"/>
    <cellStyle name="Normal 12 5 4_Margen" xfId="43035" xr:uid="{4B330B8F-EA66-4B3E-A30D-01F358E5F656}"/>
    <cellStyle name="Normal 12 5 5" xfId="24691" xr:uid="{784C6CF2-02AB-481D-A0AA-ED61447E06CA}"/>
    <cellStyle name="Normal 12 5 6" xfId="48981" xr:uid="{5FE01322-4A8D-4AFD-BC76-C46CD9E45974}"/>
    <cellStyle name="Normal 12 5 7" xfId="49031" xr:uid="{A2391BA0-AFA3-4313-A483-4C9FAF279FFF}"/>
    <cellStyle name="Normal 12 5_Margen" xfId="43036" xr:uid="{1D099C8F-A0D5-483C-81F1-CBD390FA346C}"/>
    <cellStyle name="Normal 12 6" xfId="2034" xr:uid="{9B5C48AB-F37A-4B67-A6F6-38245C6BC9D9}"/>
    <cellStyle name="Normal 12 6 2" xfId="24692" xr:uid="{5F4940CD-8D18-4670-B08C-F37F1B997E6E}"/>
    <cellStyle name="Normal 12 6_Margen" xfId="43037" xr:uid="{EB2DE098-8096-4731-A6F5-DF7115D5DC3A}"/>
    <cellStyle name="Normal 12 7" xfId="2035" xr:uid="{59A5D67E-FA04-4953-856E-65699808B6DD}"/>
    <cellStyle name="Normal 12 7 2" xfId="24693" xr:uid="{99839CF3-ACF5-4A05-9863-3285DAEFBA97}"/>
    <cellStyle name="Normal 12 7_Margen" xfId="43038" xr:uid="{9FD0BD2D-7958-4EC7-BD31-29ADE3111D84}"/>
    <cellStyle name="Normal 12 8" xfId="2036" xr:uid="{F4A26EE7-675F-475A-9996-1788C094DB96}"/>
    <cellStyle name="Normal 12 8 2" xfId="24694" xr:uid="{5EF9E720-03E3-4E41-886B-7FC90BCB1231}"/>
    <cellStyle name="Normal 12 8_Margen" xfId="43039" xr:uid="{7F3898F0-220D-41B7-91B1-D6D1D30F46E7}"/>
    <cellStyle name="Normal 12 9" xfId="2037" xr:uid="{1D273488-E518-44F0-A3EE-90D6532C774B}"/>
    <cellStyle name="Normal 12 9 2" xfId="24695" xr:uid="{D6816F76-EBFB-477E-8FE8-E5D1C01177D1}"/>
    <cellStyle name="Normal 12 9_Margen" xfId="43040" xr:uid="{021921C3-D45E-4652-95F3-FEE76018BE84}"/>
    <cellStyle name="Normal 12_Hoja1" xfId="24696" xr:uid="{4CF7817D-8109-42EA-A9B5-833201783F0B}"/>
    <cellStyle name="Normal 120" xfId="2038" xr:uid="{A1718FA1-0501-4978-8819-013F6380FBE3}"/>
    <cellStyle name="Normal 120 2" xfId="24697" xr:uid="{4F38B795-5FED-43CE-83D8-731590C890BF}"/>
    <cellStyle name="Normal 120 2 2" xfId="49894" xr:uid="{1A9090D9-FA90-478D-8F77-2BD07FC2E587}"/>
    <cellStyle name="Normal 120 3" xfId="43041" xr:uid="{FBEE86D6-F984-4860-B274-DE64911C3D45}"/>
    <cellStyle name="Normal 120 4" xfId="48982" xr:uid="{4B940146-F66A-48F7-A01F-996BBCC71712}"/>
    <cellStyle name="Normal 120_Margen" xfId="43042" xr:uid="{B73DBAB3-6AC1-48C7-B0DE-AB4279B6E5A2}"/>
    <cellStyle name="Normal 121" xfId="2039" xr:uid="{4CBD4B47-55F0-492C-80C2-B7BB5EB3621C}"/>
    <cellStyle name="Normal 121 2" xfId="24698" xr:uid="{45DA6E84-872C-42BB-9F7E-671CAC7576C4}"/>
    <cellStyle name="Normal 121 2 2" xfId="49895" xr:uid="{66F30BA6-13FD-4BB8-9A7E-771A1F25F171}"/>
    <cellStyle name="Normal 121 3" xfId="43043" xr:uid="{13BFBBF5-1178-4D12-B3AF-4071E4C536FF}"/>
    <cellStyle name="Normal 121 4" xfId="48983" xr:uid="{CDCDB152-29CE-40AC-B683-01B5C2F5FE1E}"/>
    <cellStyle name="Normal 121_Margen" xfId="43044" xr:uid="{D3FDDC4D-D363-4773-A2D3-48658E22AF89}"/>
    <cellStyle name="Normal 122" xfId="2040" xr:uid="{2098F555-969E-419D-BD2C-AAD45618F2D1}"/>
    <cellStyle name="Normal 122 2" xfId="24699" xr:uid="{41EA90E2-CCB4-42B7-82E0-EB074AF3F281}"/>
    <cellStyle name="Normal 122 2 2" xfId="49896" xr:uid="{DFE12E23-14C8-496F-9CC8-01997BC4F36F}"/>
    <cellStyle name="Normal 122 3" xfId="43045" xr:uid="{32DB0092-813C-43F5-9BFE-67DB8EEA9987}"/>
    <cellStyle name="Normal 122 4" xfId="48984" xr:uid="{F6C27182-0929-4ADA-961F-9FC6DA491080}"/>
    <cellStyle name="Normal 122_Margen" xfId="43046" xr:uid="{4B404FA5-360B-46C5-BA8E-8ADC291BB086}"/>
    <cellStyle name="Normal 123" xfId="2041" xr:uid="{E12DEF66-A021-4BB1-A831-37D72B6E067D}"/>
    <cellStyle name="Normal 123 2" xfId="24700" xr:uid="{A6D27F51-203D-4C88-9C5C-AF7B72E402FD}"/>
    <cellStyle name="Normal 123 2 2" xfId="49897" xr:uid="{F0247F5B-ACFF-409A-B37E-AF554257BBE9}"/>
    <cellStyle name="Normal 123 3" xfId="43047" xr:uid="{3B471805-CF02-4592-AAF0-4AC3E71601B3}"/>
    <cellStyle name="Normal 123 4" xfId="48985" xr:uid="{67A67EA5-E9ED-4461-A7FD-2FC09065CE97}"/>
    <cellStyle name="Normal 123_Margen" xfId="43048" xr:uid="{194CC5D5-AEAB-4E39-93CA-637A0A24950E}"/>
    <cellStyle name="Normal 124" xfId="2042" xr:uid="{377B1503-5088-4FCC-856D-23FCF7C7BE70}"/>
    <cellStyle name="Normal 124 2" xfId="24701" xr:uid="{5DFC3F45-C90B-47FB-81D4-4985ED319AEF}"/>
    <cellStyle name="Normal 124 2 2" xfId="49898" xr:uid="{14426386-9933-42A5-8B09-B26756CE1CD6}"/>
    <cellStyle name="Normal 124 3" xfId="43049" xr:uid="{097B6201-1A6C-4570-8A9D-7374E52A5BCD}"/>
    <cellStyle name="Normal 124 4" xfId="48986" xr:uid="{4C8FFB7A-C0EC-44CF-937D-F26FCB9227C7}"/>
    <cellStyle name="Normal 124_Margen" xfId="43050" xr:uid="{95656D92-A56A-4DA6-A57C-437D1FE1592D}"/>
    <cellStyle name="Normal 125" xfId="2043" xr:uid="{D5BA8B61-6E20-4292-9643-CE682F530986}"/>
    <cellStyle name="Normal 125 2" xfId="24702" xr:uid="{5AF81EF4-8952-4D93-9490-BDA4050BC233}"/>
    <cellStyle name="Normal 125 2 2" xfId="49899" xr:uid="{B84CE65D-398B-4C5D-A9BF-9C6EBAFD3460}"/>
    <cellStyle name="Normal 125 3" xfId="43051" xr:uid="{8BC21363-9787-4149-B172-A3B89DDFD0BD}"/>
    <cellStyle name="Normal 125 4" xfId="48987" xr:uid="{FEA24CD3-80C5-4FCB-971E-08CB888C020E}"/>
    <cellStyle name="Normal 125_Margen" xfId="43052" xr:uid="{75C61B52-3313-4945-9D5D-5F20F4A1FDF0}"/>
    <cellStyle name="Normal 126" xfId="2044" xr:uid="{919E67C4-97A1-4D65-B9A4-F924A9A38BD9}"/>
    <cellStyle name="Normal 126 2" xfId="24703" xr:uid="{201BF2F9-EAA1-4D93-8916-B09DF3784A05}"/>
    <cellStyle name="Normal 126 2 2" xfId="49900" xr:uid="{BEA755F4-2D57-46F1-8ED5-749A226C22F6}"/>
    <cellStyle name="Normal 126 3" xfId="43053" xr:uid="{FB55627E-51FF-4A0B-8723-57C2C662CF0D}"/>
    <cellStyle name="Normal 126 4" xfId="48988" xr:uid="{F75E6156-6D29-4E85-96B3-7A91E7F3212A}"/>
    <cellStyle name="Normal 126_Margen" xfId="43054" xr:uid="{C484CFFA-B3F8-4AC3-9BD5-3C5C6538645B}"/>
    <cellStyle name="Normal 127" xfId="2045" xr:uid="{F7E187EF-89A9-435C-8085-A9388E375836}"/>
    <cellStyle name="Normal 127 2" xfId="2046" xr:uid="{8FF7BFB7-4880-4770-AC84-3A8029BD9670}"/>
    <cellStyle name="Normal 127 2 2" xfId="49901" xr:uid="{099E4594-EF79-45F1-A799-61854A5CBD68}"/>
    <cellStyle name="Normal 127 3" xfId="2047" xr:uid="{EAFD9C3B-0D69-4A01-8083-7B7D6FB3B85F}"/>
    <cellStyle name="Normal 127 4" xfId="48989" xr:uid="{6E7C2FE8-29CB-454E-B20F-61C5B1E485CA}"/>
    <cellStyle name="Normal 127_Margen" xfId="43055" xr:uid="{6DB59433-455C-4D9B-B9E1-2357B7AD9FC6}"/>
    <cellStyle name="Normal 128" xfId="2048" xr:uid="{8F8DA6FF-CF8B-46FF-ABB3-06796E61FDC4}"/>
    <cellStyle name="Normal 128 2" xfId="24704" xr:uid="{24E49837-3E39-417B-879B-BFC872B423C2}"/>
    <cellStyle name="Normal 128 2 2" xfId="49902" xr:uid="{67451853-313E-4681-987A-C3D5A2E338E0}"/>
    <cellStyle name="Normal 128 3" xfId="43056" xr:uid="{ED3F23AA-03FD-4EAB-A645-D7ED015BA944}"/>
    <cellStyle name="Normal 128 4" xfId="48990" xr:uid="{F863F45F-0039-4FE4-9D56-E765345CF539}"/>
    <cellStyle name="Normal 128_Margen" xfId="43057" xr:uid="{67CF96C2-A640-42FB-B8C1-1A8FC0A14F60}"/>
    <cellStyle name="Normal 129" xfId="2049" xr:uid="{D5D17E8A-A9D2-40F8-8BEF-E07CEAE6D61C}"/>
    <cellStyle name="Normal 129 2" xfId="24705" xr:uid="{59F1AA3F-92A0-42DC-B63C-64EEA88169FF}"/>
    <cellStyle name="Normal 129 2 2" xfId="49903" xr:uid="{FB85116E-709B-46BC-9846-E0854A651DF6}"/>
    <cellStyle name="Normal 129 3" xfId="43058" xr:uid="{BFA253A0-A6D6-4945-B8DA-400E6E38B9EA}"/>
    <cellStyle name="Normal 129 4" xfId="48991" xr:uid="{50AE9057-693B-4B4E-B828-36E2D07AFD68}"/>
    <cellStyle name="Normal 129_Margen" xfId="43059" xr:uid="{6607B098-BCDC-42F8-A27E-CAFC0C080902}"/>
    <cellStyle name="Normal 13" xfId="2050" xr:uid="{BBC17925-9A38-490F-85FB-2DE679365692}"/>
    <cellStyle name="Normal 13 10" xfId="2051" xr:uid="{43BCBA79-564E-47AC-AA97-A4FF894DC273}"/>
    <cellStyle name="Normal 13 11" xfId="2052" xr:uid="{3023FF8F-5904-4080-B6D3-8581D63BF55F}"/>
    <cellStyle name="Normal 13 12" xfId="2053" xr:uid="{E1ADF583-5DA3-4290-9B25-3A6B6DD633F1}"/>
    <cellStyle name="Normal 13 12 2" xfId="24706" xr:uid="{440726BC-4D4E-4984-B355-BB798CAAE7C4}"/>
    <cellStyle name="Normal 13 12_Hoja1" xfId="24707" xr:uid="{4329AF23-E347-4F19-AE20-B1F81374B9F6}"/>
    <cellStyle name="Normal 13 13" xfId="2054" xr:uid="{923C3D4D-1567-4175-9A1A-28F044744690}"/>
    <cellStyle name="Normal 13 14" xfId="2055" xr:uid="{51F5A0AA-FDA9-4DEB-94A1-7C194638F2D1}"/>
    <cellStyle name="Normal 13 15" xfId="2056" xr:uid="{452923D2-63C3-4069-BA4B-09F0682157D2}"/>
    <cellStyle name="Normal 13 16" xfId="2057" xr:uid="{672764C6-5CFC-4709-A483-C95CE92CCE18}"/>
    <cellStyle name="Normal 13 17" xfId="2058" xr:uid="{49BC723B-C7C3-41BB-BE62-EB3729C52F7C}"/>
    <cellStyle name="Normal 13 18" xfId="2059" xr:uid="{6A7378AD-E234-4775-9789-9DC662F31D12}"/>
    <cellStyle name="Normal 13 19" xfId="2060" xr:uid="{68D23AB1-7E6D-45A6-B010-FD0F510F633D}"/>
    <cellStyle name="Normal 13 2" xfId="2061" xr:uid="{60004A63-5E53-405B-983E-C55C5B8C78C3}"/>
    <cellStyle name="Normal 13 2 10" xfId="2062" xr:uid="{79D4F2BA-7F9A-4A63-A85E-99E50EB967AB}"/>
    <cellStyle name="Normal 13 2 11" xfId="2063" xr:uid="{0C13C1BB-4E92-4264-88F5-6C92C40A762A}"/>
    <cellStyle name="Normal 13 2 12" xfId="2064" xr:uid="{6C3844A5-F838-4323-8317-C480C93B1C7A}"/>
    <cellStyle name="Normal 13 2 13" xfId="2065" xr:uid="{3F1BA8E5-54B6-40FD-BFAB-5BEAF4B7D279}"/>
    <cellStyle name="Normal 13 2 14" xfId="2066" xr:uid="{31DF0636-F8B8-4752-94AB-401A9A49DD84}"/>
    <cellStyle name="Normal 13 2 15" xfId="2067" xr:uid="{965FE2EC-3478-47F5-833B-035D55BCD3E4}"/>
    <cellStyle name="Normal 13 2 16" xfId="2068" xr:uid="{E573841F-119E-4F49-88A3-AD6CD83AF92A}"/>
    <cellStyle name="Normal 13 2 17" xfId="2069" xr:uid="{3704DFB6-AD73-4F74-80EA-7B8E88777BE1}"/>
    <cellStyle name="Normal 13 2 18" xfId="2070" xr:uid="{4EEF9C97-ED17-4D49-A0DD-25B9402805E7}"/>
    <cellStyle name="Normal 13 2 19" xfId="2071" xr:uid="{4438982A-E68A-43DB-9055-CC310BBAE684}"/>
    <cellStyle name="Normal 13 2 2" xfId="2072" xr:uid="{CD6D9DFD-8939-4687-BD8A-AF09E10027E7}"/>
    <cellStyle name="Normal 13 2 2 10" xfId="2073" xr:uid="{EE45307B-933D-4DD2-A09C-6F0DB87E7B2B}"/>
    <cellStyle name="Normal 13 2 2 11" xfId="2074" xr:uid="{AE620D4F-D600-45AD-8DA8-BC89E7A24FF3}"/>
    <cellStyle name="Normal 13 2 2 12" xfId="2075" xr:uid="{AF01150E-F5BD-4A48-8FE4-69376C97262F}"/>
    <cellStyle name="Normal 13 2 2 13" xfId="2076" xr:uid="{EA35CFB7-9B13-4E50-96C9-CC4FD6BF782A}"/>
    <cellStyle name="Normal 13 2 2 14" xfId="2077" xr:uid="{83F051D4-DAB2-417A-8863-D6164D63183C}"/>
    <cellStyle name="Normal 13 2 2 15" xfId="2078" xr:uid="{76E9D48B-0C87-4614-8745-45532AD20DB7}"/>
    <cellStyle name="Normal 13 2 2 16" xfId="2079" xr:uid="{5FD853B1-C587-4BFA-BD0C-205A9AB67B7C}"/>
    <cellStyle name="Normal 13 2 2 17" xfId="2080" xr:uid="{8C3EAF00-4E25-4703-A5B6-CF05546A9159}"/>
    <cellStyle name="Normal 13 2 2 18" xfId="2081" xr:uid="{708E2450-DD1D-40A1-A650-780BF387F378}"/>
    <cellStyle name="Normal 13 2 2 19" xfId="2082" xr:uid="{07F1F807-3252-4503-A2A6-752299CBB1D3}"/>
    <cellStyle name="Normal 13 2 2 2" xfId="2083" xr:uid="{584C4D5F-BF44-415D-A802-57357CB524B0}"/>
    <cellStyle name="Normal 13 2 2 2 10" xfId="2084" xr:uid="{184C6B95-5C23-41FE-9AFD-172A372DCFCE}"/>
    <cellStyle name="Normal 13 2 2 2 11" xfId="2085" xr:uid="{48F02BAA-E4FF-4562-BF63-5CF50B461DFC}"/>
    <cellStyle name="Normal 13 2 2 2 12" xfId="2086" xr:uid="{A7C6B7B5-F545-4464-BE49-A02898A5076C}"/>
    <cellStyle name="Normal 13 2 2 2 13" xfId="2087" xr:uid="{E4B7E115-1F73-400A-8260-319E252CDC5C}"/>
    <cellStyle name="Normal 13 2 2 2 14" xfId="2088" xr:uid="{83AB6626-E10F-415D-839E-463AE0D4305F}"/>
    <cellStyle name="Normal 13 2 2 2 15" xfId="2089" xr:uid="{5DF7A591-767D-42C0-AA2B-48382E637C1C}"/>
    <cellStyle name="Normal 13 2 2 2 16" xfId="2090" xr:uid="{860D8649-1C8A-429D-8728-1600314FC91C}"/>
    <cellStyle name="Normal 13 2 2 2 17" xfId="2091" xr:uid="{1AF48E26-C9A5-4E5D-99B8-E4BB5B4D03B5}"/>
    <cellStyle name="Normal 13 2 2 2 18" xfId="2092" xr:uid="{8DB03894-E7F8-4A9E-B108-CDEDD9B1E9E9}"/>
    <cellStyle name="Normal 13 2 2 2 19" xfId="2093" xr:uid="{ABDF2550-1272-4038-A5DF-6B2DBFE4D0FA}"/>
    <cellStyle name="Normal 13 2 2 2 2" xfId="2094" xr:uid="{5A9C4804-1CDE-4D28-9678-CF074E76462C}"/>
    <cellStyle name="Normal 13 2 2 2 2 2" xfId="2095" xr:uid="{EA91D3FC-9B3A-4A98-B16E-CFFA54F3E483}"/>
    <cellStyle name="Normal 13 2 2 2 2 3" xfId="2096" xr:uid="{D4754CCB-786F-49E3-B47E-95291DE38413}"/>
    <cellStyle name="Normal 13 2 2 2 20" xfId="2097" xr:uid="{47138D21-AAAD-4174-8B2C-5FC0711C8E0C}"/>
    <cellStyle name="Normal 13 2 2 2 21" xfId="2098" xr:uid="{8725FC99-29F7-4112-9EF8-2A645687B9B6}"/>
    <cellStyle name="Normal 13 2 2 2 22" xfId="2099" xr:uid="{6F739EB0-B70D-44A2-9D6C-3B22D9F5BE26}"/>
    <cellStyle name="Normal 13 2 2 2 3" xfId="2100" xr:uid="{BFB40278-A442-49E9-B723-8548EE91C350}"/>
    <cellStyle name="Normal 13 2 2 2 4" xfId="2101" xr:uid="{314EBE9C-0D76-40A7-97A5-42DE28CBCA57}"/>
    <cellStyle name="Normal 13 2 2 2 5" xfId="2102" xr:uid="{0E0CDC11-698D-4F9A-812A-5897A893D0CA}"/>
    <cellStyle name="Normal 13 2 2 2 6" xfId="2103" xr:uid="{AB5C43EA-1D01-4B09-9403-7FA4B08F9A79}"/>
    <cellStyle name="Normal 13 2 2 2 7" xfId="2104" xr:uid="{2C6C969B-BE9E-4D92-8FD7-C58183F37D0A}"/>
    <cellStyle name="Normal 13 2 2 2 8" xfId="2105" xr:uid="{C2058000-4157-4C0C-A17A-1D08C68A89B4}"/>
    <cellStyle name="Normal 13 2 2 2 9" xfId="2106" xr:uid="{F2878BCA-54EF-47BF-BE81-641ED605D688}"/>
    <cellStyle name="Normal 13 2 2 2_Hoja1" xfId="24708" xr:uid="{2BCF4BE8-9007-40FF-9509-0C630824D3D7}"/>
    <cellStyle name="Normal 13 2 2 20" xfId="2107" xr:uid="{4CA345E9-A394-4002-92C5-429A5A2972D0}"/>
    <cellStyle name="Normal 13 2 2 21" xfId="2108" xr:uid="{421C22A9-119A-4019-A13B-43B2342C6F50}"/>
    <cellStyle name="Normal 13 2 2 22" xfId="2109" xr:uid="{FC574318-1DA0-462E-B7E2-AEA1006A8E00}"/>
    <cellStyle name="Normal 13 2 2 23" xfId="48994" xr:uid="{0F0DD49C-07F4-49B4-B08C-359C4D426D59}"/>
    <cellStyle name="Normal 13 2 2 24" xfId="49028" xr:uid="{601F915E-3BF0-4359-AAEB-1CFA64593166}"/>
    <cellStyle name="Normal 13 2 2 3" xfId="2110" xr:uid="{9DF00D12-F8CE-41C9-A387-EDF441E9F74A}"/>
    <cellStyle name="Normal 13 2 2 3 2" xfId="2111" xr:uid="{C038C1A5-4D80-46ED-AAFC-2626BB2E125A}"/>
    <cellStyle name="Normal 13 2 2 3 3" xfId="2112" xr:uid="{22BC055C-9F2D-483C-B02A-54048F5C3FF8}"/>
    <cellStyle name="Normal 13 2 2 4" xfId="2113" xr:uid="{8F2E2F2C-EC4A-4712-96D7-EF2E967D8FB1}"/>
    <cellStyle name="Normal 13 2 2 5" xfId="2114" xr:uid="{ABEF7BCE-69E1-4EB8-97BD-4061071D9999}"/>
    <cellStyle name="Normal 13 2 2 6" xfId="2115" xr:uid="{0B649108-D096-4D27-BE63-09C28D160471}"/>
    <cellStyle name="Normal 13 2 2 7" xfId="2116" xr:uid="{4DCBF1FB-7310-4E00-8865-3B1BF6D18547}"/>
    <cellStyle name="Normal 13 2 2 8" xfId="2117" xr:uid="{2760147A-3CC3-4E1A-99A2-B4C8A2060030}"/>
    <cellStyle name="Normal 13 2 2 9" xfId="2118" xr:uid="{DC7028E8-BDF0-4023-A4E0-DD310A4385DD}"/>
    <cellStyle name="Normal 13 2 2_Hoja1" xfId="24709" xr:uid="{3C34BC04-67C4-4FE2-9F9A-3094717893C0}"/>
    <cellStyle name="Normal 13 2 20" xfId="2119" xr:uid="{7E2B95A5-81FD-4AEE-9037-E4584B778415}"/>
    <cellStyle name="Normal 13 2 21" xfId="2120" xr:uid="{7C19E4CA-E4F5-4338-8EB8-8B09C9CF6088}"/>
    <cellStyle name="Normal 13 2 22" xfId="2121" xr:uid="{ED0898B5-372F-4E71-87BD-933AC255C7A6}"/>
    <cellStyle name="Normal 13 2 23" xfId="2122" xr:uid="{7EAB2907-6654-4627-A0F6-D52E6E2D1958}"/>
    <cellStyle name="Normal 13 2 24" xfId="2123" xr:uid="{11C8534F-8CC5-492B-A6EC-A28C7B14A662}"/>
    <cellStyle name="Normal 13 2 25" xfId="2124" xr:uid="{19E1BB83-093E-4797-A7F5-67E64FA64135}"/>
    <cellStyle name="Normal 13 2 26" xfId="2125" xr:uid="{CD915187-1C41-4DE2-9BB9-E6174AFEE194}"/>
    <cellStyle name="Normal 13 2 27" xfId="2126" xr:uid="{6D2FA9E6-C92D-4A06-9284-4DD19039EAA8}"/>
    <cellStyle name="Normal 13 2 28" xfId="2127" xr:uid="{2A8C6FBA-D538-4E0C-B92E-60F850C0E6D1}"/>
    <cellStyle name="Normal 13 2 29" xfId="48993" xr:uid="{0E2E6E49-DD8E-4102-9224-B9F9934BF370}"/>
    <cellStyle name="Normal 13 2 3" xfId="2128" xr:uid="{E309840C-EE47-4B3A-9975-2376CC6A7C52}"/>
    <cellStyle name="Normal 13 2 30" xfId="49029" xr:uid="{83801F15-4146-4AEB-BEFD-825B0E4B06C2}"/>
    <cellStyle name="Normal 13 2 31" xfId="49905" xr:uid="{BE4A1581-F95A-4C2B-9F2A-711785CEEC0C}"/>
    <cellStyle name="Normal 13 2 32" xfId="49704" xr:uid="{12B90A62-FDC3-487B-A466-29AACC9EE6D4}"/>
    <cellStyle name="Normal 13 2 4" xfId="2129" xr:uid="{937FA25E-A4E8-4D73-B6EE-501142E9C159}"/>
    <cellStyle name="Normal 13 2 5" xfId="2130" xr:uid="{361BEB26-6350-4C4A-A6B0-F3CF01E6BB50}"/>
    <cellStyle name="Normal 13 2 6" xfId="2131" xr:uid="{E10C645D-D2D6-4621-B5EA-5C03532326CD}"/>
    <cellStyle name="Normal 13 2 7" xfId="2132" xr:uid="{78EE286E-2FAF-4F5F-A871-BE57D95ED4F8}"/>
    <cellStyle name="Normal 13 2 8" xfId="2133" xr:uid="{30399D9E-28C3-4C4D-A952-365BE2DC9B41}"/>
    <cellStyle name="Normal 13 2 8 2" xfId="2134" xr:uid="{31AAFEF9-1B50-4194-8D03-16A8E2157662}"/>
    <cellStyle name="Normal 13 2 8 3" xfId="2135" xr:uid="{805A762F-0378-4C36-8E8B-6A1690799369}"/>
    <cellStyle name="Normal 13 2 9" xfId="2136" xr:uid="{9BF87F72-C8D3-4762-ACBC-12AA149E4532}"/>
    <cellStyle name="Normal 13 2_Hoja1" xfId="24710" xr:uid="{62E40D74-6C5A-43EC-8DD5-7F7214D8B508}"/>
    <cellStyle name="Normal 13 20" xfId="2137" xr:uid="{6259CB22-A634-4C06-AFE8-541082C6489B}"/>
    <cellStyle name="Normal 13 21" xfId="2138" xr:uid="{071E7FAF-5063-45FE-9198-F6C62050B7F7}"/>
    <cellStyle name="Normal 13 22" xfId="2139" xr:uid="{6EE3A81A-6BC0-4E23-8288-F61A1386F94A}"/>
    <cellStyle name="Normal 13 23" xfId="2140" xr:uid="{B90A4C86-BCA7-4E6B-8AB0-895A00034C9F}"/>
    <cellStyle name="Normal 13 24" xfId="2141" xr:uid="{6D502150-1679-43F9-B4D9-F49AC3FA7BED}"/>
    <cellStyle name="Normal 13 25" xfId="2142" xr:uid="{E28D0BAF-2D40-4732-969A-4CE457A2E269}"/>
    <cellStyle name="Normal 13 26" xfId="2143" xr:uid="{7E4784C8-3B60-4737-A4FD-6BE146D1CDFA}"/>
    <cellStyle name="Normal 13 27" xfId="2144" xr:uid="{BC113A8C-F0C3-4209-9C25-D44AA68DD8AE}"/>
    <cellStyle name="Normal 13 28" xfId="2145" xr:uid="{806561F3-24B2-4C9E-944C-235855BCEDE4}"/>
    <cellStyle name="Normal 13 29" xfId="2146" xr:uid="{87F6A89E-734B-4160-9560-A88AF95F7075}"/>
    <cellStyle name="Normal 13 3" xfId="2147" xr:uid="{1A6F5AE9-69B0-4F93-853D-BCB041BAED59}"/>
    <cellStyle name="Normal 13 3 2" xfId="43060" xr:uid="{2F648083-456C-494E-889C-2B75C76E9ED5}"/>
    <cellStyle name="Normal 13 3 3" xfId="48995" xr:uid="{ABB8B7A6-5E4E-4473-B442-B9213E60C65C}"/>
    <cellStyle name="Normal 13 30" xfId="2148" xr:uid="{935A3E8A-D72F-4908-BB08-E5CBF69823D6}"/>
    <cellStyle name="Normal 13 31" xfId="2149" xr:uid="{22C6315A-A948-436F-A133-FB82B713269E}"/>
    <cellStyle name="Normal 13 32" xfId="2150" xr:uid="{57467D6E-269B-454F-B20B-E6C034024AB3}"/>
    <cellStyle name="Normal 13 33" xfId="2151" xr:uid="{DFC3EAEA-76A6-404E-85D4-21CC9883EAE1}"/>
    <cellStyle name="Normal 13 34" xfId="2152" xr:uid="{935E0FCD-9F05-4B85-ADC7-157744172801}"/>
    <cellStyle name="Normal 13 35" xfId="48272" xr:uid="{B8C34CAE-E8A7-4F9E-B326-8E1FFA90A430}"/>
    <cellStyle name="Normal 13 36" xfId="48301" xr:uid="{4ADFFB1E-D37A-411A-93F6-9F0286660786}"/>
    <cellStyle name="Normal 13 37" xfId="48329" xr:uid="{3F477891-9E3D-420D-86E8-380652C4DB69}"/>
    <cellStyle name="Normal 13 38" xfId="48357" xr:uid="{C54D371F-E95B-466E-A2C9-C8F61FE631B6}"/>
    <cellStyle name="Normal 13 39" xfId="48384" xr:uid="{F6CFDA27-E2B6-406D-B2B9-E7A0CD4178CE}"/>
    <cellStyle name="Normal 13 4" xfId="2153" xr:uid="{4405C4D4-B42E-4578-996F-A6528273AAD6}"/>
    <cellStyle name="Normal 13 4 2" xfId="48996" xr:uid="{8D009F7E-974F-4A7E-9FEE-6D166D2DCB92}"/>
    <cellStyle name="Normal 13 40" xfId="48411" xr:uid="{DE6A2187-5C3F-49BE-983F-56ED465B13C0}"/>
    <cellStyle name="Normal 13 41" xfId="48437" xr:uid="{B11123CC-49B5-4028-B6B7-9C773AF0D697}"/>
    <cellStyle name="Normal 13 42" xfId="48464" xr:uid="{6B7EA86C-0DF4-4EF3-B244-F3908D499D59}"/>
    <cellStyle name="Normal 13 43" xfId="48491" xr:uid="{D560D699-7382-4BD2-B14C-7807E73F934A}"/>
    <cellStyle name="Normal 13 44" xfId="48518" xr:uid="{12336FB7-FA46-43C8-AC92-B87051C3D576}"/>
    <cellStyle name="Normal 13 45" xfId="48545" xr:uid="{57E7B0DE-4591-4EB8-8708-60DE20724496}"/>
    <cellStyle name="Normal 13 46" xfId="48571" xr:uid="{CC9F8A9D-A1CF-4B92-BE0E-CED9D36674AC}"/>
    <cellStyle name="Normal 13 47" xfId="48592" xr:uid="{936B933B-607C-45A1-9051-16659B36FD5F}"/>
    <cellStyle name="Normal 13 48" xfId="48992" xr:uid="{25291CCD-FBCA-47AE-875C-2C56AEEA3310}"/>
    <cellStyle name="Normal 13 49" xfId="49030" xr:uid="{5AAE2789-6B19-46E8-B005-FFADF43E4F56}"/>
    <cellStyle name="Normal 13 5" xfId="2154" xr:uid="{211D6F39-56DC-484F-B7E2-F44669222278}"/>
    <cellStyle name="Normal 13 50" xfId="49904" xr:uid="{00086FD3-B84B-4BCB-8C3B-09805629BE00}"/>
    <cellStyle name="Normal 13 51" xfId="49705" xr:uid="{BFFFE08A-6A26-470C-94B1-A4676CC5C7B3}"/>
    <cellStyle name="Normal 13 52" xfId="53490" xr:uid="{B18071A7-7D4C-46D1-8597-2C2F574F3D2A}"/>
    <cellStyle name="Normal 13 53" xfId="53508" xr:uid="{2122CCBE-31CB-411F-9497-C5B238B7ECF6}"/>
    <cellStyle name="Normal 13 6" xfId="2155" xr:uid="{4794C864-8010-462C-AD4C-CA210A1A202C}"/>
    <cellStyle name="Normal 13 7" xfId="2156" xr:uid="{C3C7095F-A1A3-40F5-AB0F-357961CECDDD}"/>
    <cellStyle name="Normal 13 8" xfId="2157" xr:uid="{6D88F1D6-FC32-4503-83AF-9DAF645C3C7E}"/>
    <cellStyle name="Normal 13 9" xfId="2158" xr:uid="{84CBB776-6F7A-4ADA-B689-4B3C36EDCBB3}"/>
    <cellStyle name="Normal 13_Hoja1" xfId="24711" xr:uid="{A49713DD-3049-45E3-9370-EF5F3E3C947F}"/>
    <cellStyle name="Normal 130" xfId="2159" xr:uid="{3752D277-E0B8-4D7D-BA15-9BC1F1FF4F4C}"/>
    <cellStyle name="Normal 130 2" xfId="24712" xr:uid="{64FE43E9-F5B3-4086-A562-AA2A86AD9306}"/>
    <cellStyle name="Normal 130 2 2" xfId="49906" xr:uid="{FA6D8D3B-1352-4349-AA80-729B108D4A2A}"/>
    <cellStyle name="Normal 130 3" xfId="43061" xr:uid="{86BDA774-410D-489D-97AE-A8C9B03BC3A1}"/>
    <cellStyle name="Normal 130 4" xfId="48997" xr:uid="{EAEF843D-BD08-40E3-B30D-A06558519E32}"/>
    <cellStyle name="Normal 130_Margen" xfId="43062" xr:uid="{1932965E-3EF3-41CE-9C16-F50D226E7E61}"/>
    <cellStyle name="Normal 131" xfId="2160" xr:uid="{FF9A0D6F-AB5F-4CB5-94FF-4919859505A1}"/>
    <cellStyle name="Normal 131 2" xfId="24713" xr:uid="{F8D6CB3D-7777-469A-8638-C3F890B9EE04}"/>
    <cellStyle name="Normal 131 2 2" xfId="49907" xr:uid="{A76DE61F-4820-417C-9C4F-1E7C8A3BF5C8}"/>
    <cellStyle name="Normal 131 3" xfId="43063" xr:uid="{40467DAC-8AA4-41F2-9489-3A3D53742598}"/>
    <cellStyle name="Normal 131 4" xfId="48998" xr:uid="{03D3111C-1C0C-497E-B453-FD8850201E6D}"/>
    <cellStyle name="Normal 131_Margen" xfId="43064" xr:uid="{12269E0E-039C-44FA-9634-0D8F04B4998E}"/>
    <cellStyle name="Normal 132" xfId="2161" xr:uid="{2EFABA42-C530-4B25-8ACD-5D132CA18357}"/>
    <cellStyle name="Normal 132 2" xfId="24714" xr:uid="{7A53E4A9-3CA7-408E-B1A5-BB2A9AA477CE}"/>
    <cellStyle name="Normal 132 2 2" xfId="49908" xr:uid="{AEC4D071-439E-49EA-9E76-8A4263B32551}"/>
    <cellStyle name="Normal 132 3" xfId="43065" xr:uid="{884E624E-0CF0-4418-B6FE-62FE37243DF5}"/>
    <cellStyle name="Normal 132 4" xfId="48999" xr:uid="{92FCA7CC-2CD6-4A02-B690-A9DB1DC052F5}"/>
    <cellStyle name="Normal 132_Margen" xfId="43066" xr:uid="{E9A761B2-137B-482A-83BE-D70EFD88F1A4}"/>
    <cellStyle name="Normal 133" xfId="2162" xr:uid="{C6287E70-ABD4-4039-8BC0-D3DD818E6247}"/>
    <cellStyle name="Normal 133 2" xfId="24715" xr:uid="{D363A6A5-C3B4-46B4-B247-575C60EBC604}"/>
    <cellStyle name="Normal 133 2 2" xfId="49909" xr:uid="{D4D7E613-2C1A-4E26-8A8C-FF2B263881C4}"/>
    <cellStyle name="Normal 133 3" xfId="43067" xr:uid="{2A8887E8-1027-4601-A39F-86861E203A99}"/>
    <cellStyle name="Normal 133 4" xfId="49000" xr:uid="{0B575D18-783B-4FCC-84AC-E86649CD7939}"/>
    <cellStyle name="Normal 133_Margen" xfId="43068" xr:uid="{C8C9CDFC-C39E-4ACE-BBFC-20BC81FA423C}"/>
    <cellStyle name="Normal 134" xfId="2163" xr:uid="{F8123EDB-9116-4D8A-919A-AE5DF33BDFDC}"/>
    <cellStyle name="Normal 134 2" xfId="24716" xr:uid="{0C80CC14-5BC9-4EE4-BE06-DC05DC4D564D}"/>
    <cellStyle name="Normal 134 2 2" xfId="49910" xr:uid="{0559FE0E-3769-4E03-9F23-A8661B8814C5}"/>
    <cellStyle name="Normal 134 3" xfId="43069" xr:uid="{06B5306F-00B0-401D-B98C-48D26CE19603}"/>
    <cellStyle name="Normal 134 4" xfId="49001" xr:uid="{1E6287BD-1CBE-490F-813E-9C6D0433E962}"/>
    <cellStyle name="Normal 134_Margen" xfId="43070" xr:uid="{733E0E36-E70C-4275-99A0-246E2061F9E2}"/>
    <cellStyle name="Normal 135" xfId="2164" xr:uid="{3E87AC59-F65E-43FF-974D-A452392BD1B3}"/>
    <cellStyle name="Normal 135 2" xfId="24717" xr:uid="{5F63EE61-D57F-466C-8F8A-025546D976C8}"/>
    <cellStyle name="Normal 135 2 2" xfId="49911" xr:uid="{EEE9C2A9-7144-41CA-91EF-3619A4516D14}"/>
    <cellStyle name="Normal 135 3" xfId="43071" xr:uid="{9EDDCA91-5CA0-4359-99F9-E3B835520D70}"/>
    <cellStyle name="Normal 135_Margen" xfId="43072" xr:uid="{12AE33C2-F84D-445E-B561-D3A578288CED}"/>
    <cellStyle name="Normal 136" xfId="2165" xr:uid="{47D05972-21CC-4FFD-8DD0-FAA9C2176265}"/>
    <cellStyle name="Normal 136 2" xfId="24718" xr:uid="{083E1742-E2A5-4341-B143-3F0E6C3A92FA}"/>
    <cellStyle name="Normal 136 2 2" xfId="49912" xr:uid="{B2B12AAA-608F-4AE7-BB67-99D59FB6AADA}"/>
    <cellStyle name="Normal 136 3" xfId="43073" xr:uid="{C432B064-D70E-438E-B8C5-2234E8E1543B}"/>
    <cellStyle name="Normal 136_Margen" xfId="43074" xr:uid="{01BE8872-3157-4994-B74D-B90CFE36D76A}"/>
    <cellStyle name="Normal 137" xfId="2166" xr:uid="{CDEC2731-96F5-46CE-80BD-5014B0E2EC5B}"/>
    <cellStyle name="Normal 137 2" xfId="24719" xr:uid="{5437662B-9290-4654-8E2E-994F4B176D89}"/>
    <cellStyle name="Normal 137 2 2" xfId="49913" xr:uid="{4ABA855D-B839-4E96-AB4E-E22B539983E5}"/>
    <cellStyle name="Normal 137 3" xfId="43075" xr:uid="{525B1C5E-B517-4664-8B8B-EF117D6931B6}"/>
    <cellStyle name="Normal 137_Margen" xfId="43076" xr:uid="{4BE98E6C-5DDB-40BB-8D0B-2F7D873DF350}"/>
    <cellStyle name="Normal 138" xfId="2167" xr:uid="{14F54357-4E40-4B23-8C22-EC6D165595D7}"/>
    <cellStyle name="Normal 138 2" xfId="24720" xr:uid="{DA7F12B8-AFB0-4C11-B013-BEFFAB8CA30C}"/>
    <cellStyle name="Normal 138 2 2" xfId="49914" xr:uid="{5F5B83AA-58ED-455F-8757-62A918168D59}"/>
    <cellStyle name="Normal 138 3" xfId="43077" xr:uid="{25CC5A3B-A2C7-4ED3-8F57-55FA62E55807}"/>
    <cellStyle name="Normal 138_Margen" xfId="43078" xr:uid="{91F69EC5-B22A-409E-AC8C-2DB8114B2155}"/>
    <cellStyle name="Normal 139" xfId="2168" xr:uid="{B756C3C5-3BE1-4792-B443-7ED7855F6F88}"/>
    <cellStyle name="Normal 139 2" xfId="24721" xr:uid="{D5487E35-49ED-449A-8FB9-932052850EC3}"/>
    <cellStyle name="Normal 139 2 2" xfId="49915" xr:uid="{5C37BDF8-B079-47BB-9AB8-9FDB377701A5}"/>
    <cellStyle name="Normal 139 3" xfId="43079" xr:uid="{3D6CE42F-321E-495F-B111-DCB558D7EA61}"/>
    <cellStyle name="Normal 139_Margen" xfId="43080" xr:uid="{5FF44701-10D0-497F-B4E5-9A75B7CB3840}"/>
    <cellStyle name="Normal 14" xfId="2169" xr:uid="{BFC165BE-1E3A-4629-AB0B-CC98C83D7598}"/>
    <cellStyle name="Normal 14 10" xfId="2170" xr:uid="{80E6351A-9F85-44A3-914E-08976785DD2B}"/>
    <cellStyle name="Normal 14 11" xfId="2171" xr:uid="{65CB53BF-8D6B-47A0-AA6B-9C3A32534878}"/>
    <cellStyle name="Normal 14 12" xfId="2172" xr:uid="{008ED423-4834-476D-BBE0-6BDF13F5C26C}"/>
    <cellStyle name="Normal 14 13" xfId="2173" xr:uid="{B76E65C2-89B5-4B2E-A146-148D86649701}"/>
    <cellStyle name="Normal 14 14" xfId="2174" xr:uid="{58ED2CB8-B537-4382-86C9-2A3BD5C2D116}"/>
    <cellStyle name="Normal 14 15" xfId="2175" xr:uid="{8D0E8ED4-7CF7-4BA8-B780-B2D245609846}"/>
    <cellStyle name="Normal 14 16" xfId="2176" xr:uid="{AA6B095B-8F73-48D2-9262-1CC9541ACD8C}"/>
    <cellStyle name="Normal 14 17" xfId="2177" xr:uid="{8008C206-2815-482F-B10B-31A273E45060}"/>
    <cellStyle name="Normal 14 18" xfId="2178" xr:uid="{F258637C-2AFE-41F3-8BA5-096E5365F07E}"/>
    <cellStyle name="Normal 14 19" xfId="2179" xr:uid="{1BA1665C-CC40-41FA-9913-889DA99EADA8}"/>
    <cellStyle name="Normal 14 2" xfId="2180" xr:uid="{0A92A857-CF3A-4AA8-BB70-EF76933A0C7C}"/>
    <cellStyle name="Normal 14 2 10" xfId="24722" xr:uid="{21BD206A-C9EA-490D-B2FA-E0AB5762D025}"/>
    <cellStyle name="Normal 14 2 11" xfId="24723" xr:uid="{133722C5-6A6F-41D6-88B6-EDE250F72FEB}"/>
    <cellStyle name="Normal 14 2 12" xfId="24724" xr:uid="{78492343-7E7B-4692-9D16-16B09573EFFB}"/>
    <cellStyle name="Normal 14 2 13" xfId="24725" xr:uid="{C0DCE57E-C7C1-42B3-9DE3-F567200A2CD9}"/>
    <cellStyle name="Normal 14 2 14" xfId="24726" xr:uid="{CA9CD23F-E37D-4C0B-9630-981EAC80C855}"/>
    <cellStyle name="Normal 14 2 15" xfId="24727" xr:uid="{AFEA7217-B338-4434-AD4F-7E3A885F19E8}"/>
    <cellStyle name="Normal 14 2 16" xfId="24728" xr:uid="{3FFB03B0-A984-4234-AC1D-0FD16BE30135}"/>
    <cellStyle name="Normal 14 2 17" xfId="24729" xr:uid="{F69FB958-34B8-47D3-8763-D43859E76777}"/>
    <cellStyle name="Normal 14 2 18" xfId="49003" xr:uid="{7AA2FA7A-699C-4CC0-A0E8-EFD63E1AFE42}"/>
    <cellStyle name="Normal 14 2 19" xfId="49917" xr:uid="{CB4E1CB6-07D6-422A-B6B8-95E95EFE2486}"/>
    <cellStyle name="Normal 14 2 2" xfId="24730" xr:uid="{3CC196AE-78E6-4F66-A612-22885B5A443C}"/>
    <cellStyle name="Normal 14 2 2 2" xfId="24731" xr:uid="{94233FC5-65F7-4A8E-9F17-04016ACE6CB8}"/>
    <cellStyle name="Normal 14 2 2 3" xfId="49918" xr:uid="{6C736CEC-BD87-469E-BC4A-F921909BD3E9}"/>
    <cellStyle name="Normal 14 2 2_Hoja1" xfId="24732" xr:uid="{9007E3AE-992A-4730-805D-A328AB409ECF}"/>
    <cellStyle name="Normal 14 2 3" xfId="24733" xr:uid="{2D554F09-7CDF-4EF1-8C80-9BACE7E4E968}"/>
    <cellStyle name="Normal 14 2 3 2" xfId="49919" xr:uid="{FCF49B1A-68B0-497B-9DF0-960B9257A57D}"/>
    <cellStyle name="Normal 14 2 4" xfId="24734" xr:uid="{147BF03E-5CAE-43F9-B64B-E273E29A4930}"/>
    <cellStyle name="Normal 14 2 5" xfId="24735" xr:uid="{F1E65E89-D066-491D-9E2B-69D853770D5C}"/>
    <cellStyle name="Normal 14 2 6" xfId="24736" xr:uid="{2AE35824-0F4A-4113-8ECE-24BD4DBE8CEE}"/>
    <cellStyle name="Normal 14 2 7" xfId="24737" xr:uid="{8F8F2835-24CC-499F-835D-DA40B7579709}"/>
    <cellStyle name="Normal 14 2 8" xfId="24738" xr:uid="{D3837271-5E1D-4F7F-BDA7-4254504B37EF}"/>
    <cellStyle name="Normal 14 2 9" xfId="24739" xr:uid="{974460CF-3DC2-4CBC-851F-D074FDD5A1B4}"/>
    <cellStyle name="Normal 14 2_Hoja1" xfId="24740" xr:uid="{EC49A549-8566-4771-A9C2-87A2FE0BCD0D}"/>
    <cellStyle name="Normal 14 20" xfId="2181" xr:uid="{A57DB51A-956F-4EC8-B41C-0DD085CB7210}"/>
    <cellStyle name="Normal 14 21" xfId="2182" xr:uid="{FB869C7C-B507-4B74-BCD7-432AFB7A7D94}"/>
    <cellStyle name="Normal 14 22" xfId="2183" xr:uid="{A9150EAE-4B7D-4B5D-AF97-521ED941213A}"/>
    <cellStyle name="Normal 14 23" xfId="2184" xr:uid="{BAF3FDD4-DAFD-4B44-819A-E4647CB962E1}"/>
    <cellStyle name="Normal 14 24" xfId="2185" xr:uid="{F5A323D1-A6A2-455C-A594-6FC5840DFB3B}"/>
    <cellStyle name="Normal 14 25" xfId="2186" xr:uid="{0C018A11-D003-4655-8959-85BF98CDCBCF}"/>
    <cellStyle name="Normal 14 26" xfId="2187" xr:uid="{287B077C-258A-4E3D-9B43-7FCE7FF3CB0C}"/>
    <cellStyle name="Normal 14 27" xfId="2188" xr:uid="{58933FF5-175F-44E4-9CCE-AF8310432C75}"/>
    <cellStyle name="Normal 14 28" xfId="2189" xr:uid="{1897BBED-E953-4B9C-AD76-85BD75D85AB4}"/>
    <cellStyle name="Normal 14 29" xfId="2190" xr:uid="{A28AFE7A-E1C6-4892-8F29-042336A3A0E6}"/>
    <cellStyle name="Normal 14 3" xfId="2191" xr:uid="{9E5315E4-4017-4C39-84C1-E83B06FF88C1}"/>
    <cellStyle name="Normal 14 3 2" xfId="49004" xr:uid="{E5ED43FD-662D-4D22-A925-C77A9F639FDC}"/>
    <cellStyle name="Normal 14 30" xfId="2192" xr:uid="{FEBABAF0-571B-428C-967F-73CD766B69F9}"/>
    <cellStyle name="Normal 14 31" xfId="2193" xr:uid="{98081CD3-CF71-491F-AE66-459627FB532C}"/>
    <cellStyle name="Normal 14 32" xfId="2194" xr:uid="{7BA698AD-6CFF-40BA-8EB2-3465A54F497D}"/>
    <cellStyle name="Normal 14 33" xfId="2195" xr:uid="{5145E50A-62EB-4995-8FDB-DD1D47C6A2FE}"/>
    <cellStyle name="Normal 14 34" xfId="49002" xr:uid="{E5DC9401-2A54-48E7-8CC3-264CA5A2BAED}"/>
    <cellStyle name="Normal 14 35" xfId="49027" xr:uid="{7937196B-4D4F-4A57-8090-184E6C035FAD}"/>
    <cellStyle name="Normal 14 36" xfId="49916" xr:uid="{84424A42-99FD-4795-9915-DA0B9C766697}"/>
    <cellStyle name="Normal 14 37" xfId="49699" xr:uid="{8E5A26A7-A4E2-445C-9911-7257349E4870}"/>
    <cellStyle name="Normal 14 4" xfId="2196" xr:uid="{331C1D9E-12F6-48A3-9E16-E05E3175F105}"/>
    <cellStyle name="Normal 14 4 2" xfId="49005" xr:uid="{44A42198-D134-4CA0-9E80-09EFF1890764}"/>
    <cellStyle name="Normal 14 5" xfId="2197" xr:uid="{BDA97DEA-269E-41C1-B731-ECBD60C9C19B}"/>
    <cellStyle name="Normal 14 6" xfId="2198" xr:uid="{0753C78B-FE2B-4369-8425-1A50BA2377F4}"/>
    <cellStyle name="Normal 14 7" xfId="2199" xr:uid="{EBCD1759-353D-4F36-A820-09BEBDA6D2EF}"/>
    <cellStyle name="Normal 14 8" xfId="2200" xr:uid="{A5768B63-BE5C-4EE8-851F-476772B60B89}"/>
    <cellStyle name="Normal 14 9" xfId="2201" xr:uid="{497DFB43-C4C1-4D97-A6CB-6544694142D5}"/>
    <cellStyle name="Normal 14_Hoja1" xfId="24741" xr:uid="{F5E4501F-57B4-40E3-AC60-FEFA829C6FA5}"/>
    <cellStyle name="Normal 140" xfId="2202" xr:uid="{E7C78348-CDDD-42AE-96F0-C6AAE5005A6E}"/>
    <cellStyle name="Normal 140 2" xfId="24742" xr:uid="{819BA88C-E402-4C62-A416-F87622F0FB33}"/>
    <cellStyle name="Normal 140 2 2" xfId="49920" xr:uid="{4FE1C1E6-EC67-484D-9C0B-E56853DF05B4}"/>
    <cellStyle name="Normal 140 3" xfId="43081" xr:uid="{696D93E8-B3E4-48C0-9AD5-169FDE6E3EEC}"/>
    <cellStyle name="Normal 140_Margen" xfId="43082" xr:uid="{6E3D944B-DC85-465B-A855-5800D9F9084F}"/>
    <cellStyle name="Normal 141" xfId="2203" xr:uid="{D1A7CC47-14F7-4663-BBE9-C9BAECFF8EDF}"/>
    <cellStyle name="Normal 141 2" xfId="24743" xr:uid="{60762154-9494-45FE-82F3-E0EAE15A9710}"/>
    <cellStyle name="Normal 141 2 2" xfId="49921" xr:uid="{55949613-F966-4A24-BBE4-55A0DBEDA385}"/>
    <cellStyle name="Normal 141 3" xfId="43083" xr:uid="{3C822374-A1DD-424E-A7D0-C5C5C4156D37}"/>
    <cellStyle name="Normal 141_Margen" xfId="43084" xr:uid="{E40FD098-6438-4622-AB32-C0604BBD1951}"/>
    <cellStyle name="Normal 142" xfId="2204" xr:uid="{9EC85951-12DC-4F5C-A5B8-3C2EB0844D5E}"/>
    <cellStyle name="Normal 142 2" xfId="2205" xr:uid="{8BC4445B-6631-49C1-B377-2F94DC264353}"/>
    <cellStyle name="Normal 142 2 2" xfId="49922" xr:uid="{447B82A7-2520-43F0-B806-EE4CC7F7BDDB}"/>
    <cellStyle name="Normal 142 3" xfId="2206" xr:uid="{3D9084BC-C2D7-4A48-BEF0-CC707A674FA6}"/>
    <cellStyle name="Normal 142_Margen" xfId="43085" xr:uid="{959E42E5-7564-40CD-BE72-16642796AD61}"/>
    <cellStyle name="Normal 143" xfId="2207" xr:uid="{4110578E-0408-4B5D-9471-A71D40C8D20F}"/>
    <cellStyle name="Normal 143 2" xfId="2208" xr:uid="{F1D08965-FEE4-48EF-861F-F0F35ABF1DB2}"/>
    <cellStyle name="Normal 143 2 2" xfId="49923" xr:uid="{9CC2C151-D872-4C27-80D7-DAB50A3D51A6}"/>
    <cellStyle name="Normal 143 3" xfId="2209" xr:uid="{C580A829-7065-4610-89D9-CBF95FAE4D54}"/>
    <cellStyle name="Normal 143_Margen" xfId="43086" xr:uid="{3C1ED288-92F2-486E-AC8B-576807DE1BED}"/>
    <cellStyle name="Normal 144" xfId="2210" xr:uid="{5FB02875-DC2B-4F7C-95A5-53459D135ABF}"/>
    <cellStyle name="Normal 144 2" xfId="2211" xr:uid="{3FC45042-1CCA-459D-B612-E0DA4661F20A}"/>
    <cellStyle name="Normal 144 2 2" xfId="49924" xr:uid="{43625721-A477-47CE-BC04-E8A736EAF9F1}"/>
    <cellStyle name="Normal 144 3" xfId="2212" xr:uid="{8B347920-6D3D-4E1E-B6FC-4C32D629C4EA}"/>
    <cellStyle name="Normal 144 4" xfId="2213" xr:uid="{6247F864-1F12-4B73-A09F-0B156A6079F5}"/>
    <cellStyle name="Normal 144_Margen" xfId="43087" xr:uid="{D32E4ADB-0DB4-42DB-9CDE-FD4A8DDC99E3}"/>
    <cellStyle name="Normal 145" xfId="2214" xr:uid="{FA6379D5-6DB4-4DC7-9961-4AD538AD460F}"/>
    <cellStyle name="Normal 145 2" xfId="2215" xr:uid="{0D004693-2802-4190-B3D0-40421E86E18D}"/>
    <cellStyle name="Normal 145 2 2" xfId="49925" xr:uid="{9DA9836B-264E-4F7A-A1D5-006EDD80EC15}"/>
    <cellStyle name="Normal 145 3" xfId="2216" xr:uid="{49B73A9E-B268-463D-9675-814D8A1C3AB2}"/>
    <cellStyle name="Normal 145 4" xfId="2217" xr:uid="{268C39AC-F05B-4453-B5E7-660E0068CFD5}"/>
    <cellStyle name="Normal 145_Margen" xfId="43088" xr:uid="{3D51C74E-15D0-410D-ACE4-2F21312B716D}"/>
    <cellStyle name="Normal 146" xfId="2218" xr:uid="{66CF02C1-27DE-4E54-B009-F496FD5FBBCB}"/>
    <cellStyle name="Normal 146 2" xfId="24744" xr:uid="{BDFD4ECC-E9D2-48C9-BDA0-32478FC2F8DC}"/>
    <cellStyle name="Normal 146 2 2" xfId="49926" xr:uid="{BA15425F-CD4C-4E24-B3AD-C55C682A5C59}"/>
    <cellStyle name="Normal 146 3" xfId="43089" xr:uid="{8641D12E-50F0-4CF5-A2CF-6BB634003171}"/>
    <cellStyle name="Normal 146_Margen" xfId="43090" xr:uid="{65FF71E4-46C1-44FF-A16B-850CC47C5D92}"/>
    <cellStyle name="Normal 147" xfId="2219" xr:uid="{324E8225-DA21-4508-961A-84AEB6C08017}"/>
    <cellStyle name="Normal 147 2" xfId="24745" xr:uid="{EC504815-D606-4CE4-BE54-92F8F2386319}"/>
    <cellStyle name="Normal 147 2 2" xfId="49927" xr:uid="{306132CD-E870-4E9E-8D99-B1E2259E905F}"/>
    <cellStyle name="Normal 147 3" xfId="43091" xr:uid="{F37F3B07-37AC-4ECE-B874-764F3A15AF24}"/>
    <cellStyle name="Normal 147_Margen" xfId="43092" xr:uid="{6DEE74FE-CAB1-4E2E-8628-2E26A2D0B5C8}"/>
    <cellStyle name="Normal 148" xfId="2220" xr:uid="{BC4DA886-90F0-47EA-881E-6F52BB496EC6}"/>
    <cellStyle name="Normal 148 2" xfId="24746" xr:uid="{144AF345-777F-40AE-864B-5E75794EEA2F}"/>
    <cellStyle name="Normal 148 2 2" xfId="49928" xr:uid="{900964BA-FFE1-41CA-B464-ABB46253C9E9}"/>
    <cellStyle name="Normal 148 3" xfId="43093" xr:uid="{67B39341-4893-4D17-B16E-93E2A4D7846C}"/>
    <cellStyle name="Normal 148_Margen" xfId="43094" xr:uid="{3DFFDC36-E9B3-4A39-9134-E432251F7A62}"/>
    <cellStyle name="Normal 149" xfId="2221" xr:uid="{D03B598E-25AE-4ACA-BBF3-3CE9E9B37AE7}"/>
    <cellStyle name="Normal 149 2" xfId="24747" xr:uid="{5BA5A973-EC68-4B31-962D-A2F25A682FDE}"/>
    <cellStyle name="Normal 149 2 2" xfId="49929" xr:uid="{80563C24-5F9E-40E3-801B-D998084B238C}"/>
    <cellStyle name="Normal 149 3" xfId="43095" xr:uid="{F0811718-297D-4152-B8A2-C15C6DB2B8FC}"/>
    <cellStyle name="Normal 149_Margen" xfId="43096" xr:uid="{90545EB6-939E-464D-AB04-E376F35286C7}"/>
    <cellStyle name="Normal 15" xfId="2222" xr:uid="{0A6AB8A3-BBAD-4857-8D60-07D12EB1398D}"/>
    <cellStyle name="Normal 15 10" xfId="2223" xr:uid="{5A936BAC-1133-4224-868E-8206C70BCF71}"/>
    <cellStyle name="Normal 15 11" xfId="2224" xr:uid="{7AEA31C1-5931-468C-83B8-7209D1E6599E}"/>
    <cellStyle name="Normal 15 12" xfId="2225" xr:uid="{A92ECB65-369F-498C-B683-1535E748C14F}"/>
    <cellStyle name="Normal 15 12 2" xfId="24748" xr:uid="{C2A9EB84-5B9F-4621-BF4C-CA662CC0AA07}"/>
    <cellStyle name="Normal 15 12_Hoja1" xfId="24749" xr:uid="{0D1D1FFC-AF7B-4C4E-88E7-1B6F28A0BC47}"/>
    <cellStyle name="Normal 15 13" xfId="2226" xr:uid="{05A3F88C-BA76-475D-ADE4-1797EF14D183}"/>
    <cellStyle name="Normal 15 14" xfId="2227" xr:uid="{FEA194FF-B18B-4F68-A2F6-A65DFEBC6D77}"/>
    <cellStyle name="Normal 15 15" xfId="2228" xr:uid="{697C5931-CDA8-44F7-BC79-F49243783794}"/>
    <cellStyle name="Normal 15 16" xfId="2229" xr:uid="{1E33AA5C-B81C-4DF5-A76D-51B54D69B093}"/>
    <cellStyle name="Normal 15 17" xfId="2230" xr:uid="{42251D91-3935-47B2-AB65-0C2DEBA1D961}"/>
    <cellStyle name="Normal 15 18" xfId="2231" xr:uid="{B5188E28-A65F-4079-B1D9-A6B2350B370A}"/>
    <cellStyle name="Normal 15 19" xfId="2232" xr:uid="{BC9DEC00-3B68-49A7-9E32-CC7240B34213}"/>
    <cellStyle name="Normal 15 2" xfId="2233" xr:uid="{DA725984-8403-46B2-A790-FF04EBA91656}"/>
    <cellStyle name="Normal 15 2 2" xfId="24750" xr:uid="{E36CF6C7-77D1-424B-9DD8-9C7D261BBFDB}"/>
    <cellStyle name="Normal 15 2 2 2" xfId="24751" xr:uid="{2CB0A0BB-CFD7-40E2-B235-FD96A08EAF19}"/>
    <cellStyle name="Normal 15 2 2 2 2" xfId="24752" xr:uid="{7458AD3A-8D5E-48F4-95FA-6664AC9F5A46}"/>
    <cellStyle name="Normal 15 2 2 2_Hoja1" xfId="24753" xr:uid="{B7ACC66B-C8E4-49CD-AE1C-CF0C4A958C3E}"/>
    <cellStyle name="Normal 15 2 2_Hoja1" xfId="24754" xr:uid="{B4776673-30B3-4065-9A3D-AC3EC285DB37}"/>
    <cellStyle name="Normal 15 2 3" xfId="24755" xr:uid="{04848283-6518-463B-AB58-7155A0AC3EA6}"/>
    <cellStyle name="Normal 15 2 4" xfId="24756" xr:uid="{B2C052CC-B5D2-4B25-BCC9-1F319A36FB21}"/>
    <cellStyle name="Normal 15 2 5" xfId="24757" xr:uid="{D99F9DA1-69C5-42F0-BB8F-21AC8AE1497A}"/>
    <cellStyle name="Normal 15 2 6" xfId="49007" xr:uid="{1B635B9B-FB72-4A48-9678-28121070CC27}"/>
    <cellStyle name="Normal 15 2 7" xfId="49025" xr:uid="{1D1D5301-1028-4510-9B54-B115E21327CD}"/>
    <cellStyle name="Normal 15 2_Hoja1" xfId="24758" xr:uid="{745D0B4D-F4B0-4D71-B8EF-92FE0D5168DF}"/>
    <cellStyle name="Normal 15 20" xfId="2234" xr:uid="{C186FDC7-7380-4756-84E0-F81FD7013C4B}"/>
    <cellStyle name="Normal 15 21" xfId="2235" xr:uid="{091E1711-914C-4D97-8B50-00F58E10E325}"/>
    <cellStyle name="Normal 15 22" xfId="2236" xr:uid="{4CD2852F-B8A3-4032-9984-86088696AEC8}"/>
    <cellStyle name="Normal 15 23" xfId="2237" xr:uid="{B4EE4D4C-F707-4024-B9AB-399D4E754E35}"/>
    <cellStyle name="Normal 15 24" xfId="2238" xr:uid="{04EEB4E0-5386-453C-A5E6-3019B591333D}"/>
    <cellStyle name="Normal 15 25" xfId="2239" xr:uid="{79D22F06-C27E-40E6-B9AC-C26D89FC28B7}"/>
    <cellStyle name="Normal 15 26" xfId="2240" xr:uid="{B29F9147-FB6F-4866-9B22-C15C5ABC671A}"/>
    <cellStyle name="Normal 15 27" xfId="2241" xr:uid="{CA79F666-7968-4F4E-BA7F-2600143A93C9}"/>
    <cellStyle name="Normal 15 28" xfId="2242" xr:uid="{D2CE90C9-D0EC-453D-A1BE-A0FDF32DC54B}"/>
    <cellStyle name="Normal 15 29" xfId="2243" xr:uid="{8D8865C4-B30E-4458-9A2C-D186E9355E5A}"/>
    <cellStyle name="Normal 15 3" xfId="2244" xr:uid="{AEDF04A4-CC7F-48B4-A521-F3F8FC5FF6E6}"/>
    <cellStyle name="Normal 15 3 2" xfId="49008" xr:uid="{6306D200-8D8E-40E1-BDD3-FD5B905AF498}"/>
    <cellStyle name="Normal 15 30" xfId="2245" xr:uid="{CB9485D3-3C40-4E77-9507-5242995D5CBE}"/>
    <cellStyle name="Normal 15 31" xfId="2246" xr:uid="{7330CE51-1EB3-4361-90CB-B301475B4393}"/>
    <cellStyle name="Normal 15 32" xfId="2247" xr:uid="{E8E8A757-0652-4426-A6A9-80F8EF7D56E9}"/>
    <cellStyle name="Normal 15 33" xfId="48276" xr:uid="{277C70DC-8BDC-4F7F-8F65-7D186CF48BC3}"/>
    <cellStyle name="Normal 15 34" xfId="48305" xr:uid="{204F758D-898E-4C58-8588-DB99F6D9765A}"/>
    <cellStyle name="Normal 15 35" xfId="48333" xr:uid="{9D771234-0626-4773-8BA4-FE6A63A07729}"/>
    <cellStyle name="Normal 15 36" xfId="48361" xr:uid="{FAFCE4BC-1E39-4C56-BC55-B6845662A3E8}"/>
    <cellStyle name="Normal 15 37" xfId="48388" xr:uid="{5B908683-108A-4D7D-AB0F-46074AD3B927}"/>
    <cellStyle name="Normal 15 38" xfId="48415" xr:uid="{D75A190A-BCA5-4754-9308-7E4C179CAA28}"/>
    <cellStyle name="Normal 15 39" xfId="48441" xr:uid="{ECD767EC-693E-4169-9B2F-8FB8D12950D0}"/>
    <cellStyle name="Normal 15 4" xfId="2248" xr:uid="{F44837B0-F09E-4AE2-9150-885EF90B5E60}"/>
    <cellStyle name="Normal 15 4 2" xfId="49009" xr:uid="{402CA4B4-0266-4555-B793-275D22C97453}"/>
    <cellStyle name="Normal 15 40" xfId="48468" xr:uid="{F08F5B19-884B-4BE0-B9BE-5AE56A82FB82}"/>
    <cellStyle name="Normal 15 41" xfId="48495" xr:uid="{DD030E6D-91B5-43A4-91C3-342DE9E0211F}"/>
    <cellStyle name="Normal 15 42" xfId="48522" xr:uid="{59C43110-561E-4975-A04D-E1788BBA5F69}"/>
    <cellStyle name="Normal 15 43" xfId="48549" xr:uid="{1B0FB62E-A4A5-447E-B127-DE48F2DF9F0B}"/>
    <cellStyle name="Normal 15 44" xfId="48574" xr:uid="{F087967D-BEFC-42FD-B192-120DFE8E806B}"/>
    <cellStyle name="Normal 15 45" xfId="48595" xr:uid="{0EA6439C-92E4-4926-938B-591DDBB8A40F}"/>
    <cellStyle name="Normal 15 46" xfId="49006" xr:uid="{533FD83F-4823-4466-9666-DED2D0B3A77B}"/>
    <cellStyle name="Normal 15 47" xfId="49026" xr:uid="{CD9F0632-4810-4D17-BE0C-6A7218BBF806}"/>
    <cellStyle name="Normal 15 48" xfId="49930" xr:uid="{361B08B6-6264-4BBD-8CFE-8C8C3170C68B}"/>
    <cellStyle name="Normal 15 49" xfId="49697" xr:uid="{40E4AD50-91A9-43DE-9961-75345BD8D024}"/>
    <cellStyle name="Normal 15 5" xfId="2249" xr:uid="{CC8F5BF5-9A63-4310-8BEE-F8639F278033}"/>
    <cellStyle name="Normal 15 6" xfId="2250" xr:uid="{328A2FFB-8BFB-4F46-8F75-46E0CA4D4CB3}"/>
    <cellStyle name="Normal 15 7" xfId="2251" xr:uid="{A1FDBA40-CAB5-494E-BC5D-9B2128E80DAE}"/>
    <cellStyle name="Normal 15 8" xfId="2252" xr:uid="{E86AFC91-6B1D-4E6D-AAB6-06B1CB8F445A}"/>
    <cellStyle name="Normal 15 9" xfId="2253" xr:uid="{46DFB8E7-019E-4B05-B216-67CE5BFA9FD4}"/>
    <cellStyle name="Normal 15_Hoja1" xfId="24759" xr:uid="{A5A4103F-F42A-4629-863B-AB42A96B0166}"/>
    <cellStyle name="Normal 150" xfId="2254" xr:uid="{2775C18F-561C-4074-A5C9-1D46CF8106E5}"/>
    <cellStyle name="Normal 150 2" xfId="2255" xr:uid="{F8DF32CC-B27C-4E4C-8819-67CD02CFFCD3}"/>
    <cellStyle name="Normal 150 2 2" xfId="49931" xr:uid="{A0CF381C-5AC9-4B20-A119-24E2DC4BC5F9}"/>
    <cellStyle name="Normal 150 3" xfId="2256" xr:uid="{35D9358F-C2E7-4BD6-B8EA-3394BC7FEE62}"/>
    <cellStyle name="Normal 150 4" xfId="2257" xr:uid="{6EC40465-147E-4A3F-918A-637C6FB8105A}"/>
    <cellStyle name="Normal 150 5" xfId="2258" xr:uid="{5765A85D-C863-40B8-8DF5-55D315EC38B2}"/>
    <cellStyle name="Normal 150 6" xfId="2259" xr:uid="{4911E3A2-71AE-4488-A549-2288C025F6CC}"/>
    <cellStyle name="Normal 150 7" xfId="2260" xr:uid="{F3980F17-1EF1-4E75-A4C2-85056F2010DA}"/>
    <cellStyle name="Normal 150 8" xfId="2261" xr:uid="{44709D65-B9CE-41BD-84F7-6B705219F6DA}"/>
    <cellStyle name="Normal 150_Margen" xfId="43097" xr:uid="{9A42EA81-15D1-4544-B92F-BA4822585B70}"/>
    <cellStyle name="Normal 151" xfId="2262" xr:uid="{393AF835-C5EF-4C29-A1FD-59037E40F267}"/>
    <cellStyle name="Normal 151 2" xfId="24760" xr:uid="{5FBCDE70-A475-436F-A55A-5FCF2918F1FA}"/>
    <cellStyle name="Normal 151 2 2" xfId="49932" xr:uid="{AC4D5202-9783-44BA-B33E-5305C96AD324}"/>
    <cellStyle name="Normal 151 3" xfId="43098" xr:uid="{CF21A32F-7119-4785-A363-29E1ACC410F3}"/>
    <cellStyle name="Normal 151_Margen" xfId="43099" xr:uid="{656463F9-500F-4AA4-B7EE-503FB4887F76}"/>
    <cellStyle name="Normal 152" xfId="2263" xr:uid="{84CA39E6-7F4F-42A0-9F63-94AE3684EE75}"/>
    <cellStyle name="Normal 152 2" xfId="24761" xr:uid="{309C5133-842F-4220-888E-6C071C917B15}"/>
    <cellStyle name="Normal 152 2 2" xfId="49934" xr:uid="{AD692C55-8F81-48D5-8F8C-18F65565C749}"/>
    <cellStyle name="Normal 152 3" xfId="43100" xr:uid="{37E97DD7-8BB1-4B56-8FFF-812E69220387}"/>
    <cellStyle name="Normal 152_Margen" xfId="43101" xr:uid="{8567F4FB-A065-4379-B09D-B6560AAC9411}"/>
    <cellStyle name="Normal 153" xfId="2264" xr:uid="{53EC59C5-BC66-4FF0-9513-C2F95D813299}"/>
    <cellStyle name="Normal 153 2" xfId="24762" xr:uid="{F621A91D-B90D-4D7F-AB20-175052C9C06F}"/>
    <cellStyle name="Normal 153 2 2" xfId="49935" xr:uid="{8E505273-3DDF-46CE-8CB8-7759D62CAA53}"/>
    <cellStyle name="Normal 153 3" xfId="43102" xr:uid="{57B86227-CCDD-4DB6-895A-4ABAAAFBE44C}"/>
    <cellStyle name="Normal 153_Margen" xfId="43103" xr:uid="{853FCBF3-2FCA-4838-98A9-A9D555F15325}"/>
    <cellStyle name="Normal 154" xfId="2265" xr:uid="{5DE6373F-53C0-4ADB-B1A4-06D02126D782}"/>
    <cellStyle name="Normal 154 10" xfId="2266" xr:uid="{F6E0B0F8-CEF7-4338-ADFF-9DC2568F44D9}"/>
    <cellStyle name="Normal 154 11" xfId="2267" xr:uid="{55A91C0A-0629-4C1D-B91C-4F2C5BD0FF48}"/>
    <cellStyle name="Normal 154 12" xfId="2268" xr:uid="{BB7F3A4B-8795-4F01-A6A5-E99FFD717F75}"/>
    <cellStyle name="Normal 154 13" xfId="2269" xr:uid="{B199FB31-F59D-488E-92EC-6F911A4DBEB3}"/>
    <cellStyle name="Normal 154 14" xfId="2270" xr:uid="{B59959FD-0F16-4AEA-B82F-F61612F8F130}"/>
    <cellStyle name="Normal 154 15" xfId="2271" xr:uid="{5F767310-36FC-45C5-B1A7-2643BFB13119}"/>
    <cellStyle name="Normal 154 16" xfId="2272" xr:uid="{A21A0782-C17D-47E9-8EE8-4719804BAC6B}"/>
    <cellStyle name="Normal 154 17" xfId="2273" xr:uid="{84375954-024E-4CB9-A0C3-BF498EF835E9}"/>
    <cellStyle name="Normal 154 18" xfId="2274" xr:uid="{E65CCA70-9AE0-4F7C-B91B-97AD63896FE4}"/>
    <cellStyle name="Normal 154 19" xfId="2275" xr:uid="{8C39132F-F510-4F0D-8628-AD27ACD808D7}"/>
    <cellStyle name="Normal 154 2" xfId="2276" xr:uid="{E4387D23-445D-4149-8C7E-97C2385A8982}"/>
    <cellStyle name="Normal 154 2 2" xfId="49936" xr:uid="{6A1697AA-B814-4A1A-94DB-EEF7708A071F}"/>
    <cellStyle name="Normal 154 20" xfId="2277" xr:uid="{FE725D4A-0E9D-4EB4-895B-1948257C63A1}"/>
    <cellStyle name="Normal 154 21" xfId="2278" xr:uid="{A672081F-31D4-4488-A3CA-6FCEF5C6F607}"/>
    <cellStyle name="Normal 154 22" xfId="2279" xr:uid="{69C1C4AE-672B-4748-B19A-69A8090CF548}"/>
    <cellStyle name="Normal 154 23" xfId="2280" xr:uid="{4E068DF4-3CA6-4776-9B8F-5B49D97B7CB9}"/>
    <cellStyle name="Normal 154 24" xfId="2281" xr:uid="{FDFC8D15-175E-4630-BEF5-978AB865DDB9}"/>
    <cellStyle name="Normal 154 25" xfId="2282" xr:uid="{FBF6A391-18C0-4C54-91F6-79B9278A7B47}"/>
    <cellStyle name="Normal 154 26" xfId="2283" xr:uid="{56B4044B-9280-43A6-A53D-1D95C3075977}"/>
    <cellStyle name="Normal 154 27" xfId="2284" xr:uid="{D103F345-6626-45D8-BE61-D7B1603348DE}"/>
    <cellStyle name="Normal 154 3" xfId="2285" xr:uid="{665E1985-7666-44B2-AC30-F1E41583D17A}"/>
    <cellStyle name="Normal 154 4" xfId="2286" xr:uid="{47D0FD0A-CDCD-4867-9A1D-5CA5216B65E8}"/>
    <cellStyle name="Normal 154 5" xfId="2287" xr:uid="{B4EE1386-920B-4703-AB93-47F9CA3EBF9E}"/>
    <cellStyle name="Normal 154 6" xfId="2288" xr:uid="{990B8097-19E9-4627-B705-8293A790D09D}"/>
    <cellStyle name="Normal 154 7" xfId="2289" xr:uid="{EB7DE9B1-9A7C-46ED-BDBE-C42CC7DCD266}"/>
    <cellStyle name="Normal 154 8" xfId="2290" xr:uid="{22E2137F-0F4D-487E-A47F-E7C12A2D38A5}"/>
    <cellStyle name="Normal 154 9" xfId="2291" xr:uid="{45417926-FFBC-47FF-9385-0FB14F3BBADB}"/>
    <cellStyle name="Normal 154_Margen" xfId="43104" xr:uid="{1880E349-6FB9-4880-BC3F-A5810FAE2666}"/>
    <cellStyle name="Normal 155" xfId="2292" xr:uid="{794E2EDA-A42F-494D-890D-B5A2934C74CD}"/>
    <cellStyle name="Normal 155 10" xfId="2293" xr:uid="{F01BD650-3404-46A5-BBC7-E776F3835E85}"/>
    <cellStyle name="Normal 155 11" xfId="2294" xr:uid="{9E1C2972-AA3A-4D82-9097-259385764DA9}"/>
    <cellStyle name="Normal 155 12" xfId="2295" xr:uid="{965560FC-D5FF-46BB-BE7E-E14C8CF3F125}"/>
    <cellStyle name="Normal 155 13" xfId="2296" xr:uid="{7BB26490-1D4F-4EB6-8C1E-3C23ABE3FAFB}"/>
    <cellStyle name="Normal 155 14" xfId="2297" xr:uid="{09CEF705-3178-46AC-8ECA-62ECF40F567C}"/>
    <cellStyle name="Normal 155 15" xfId="2298" xr:uid="{7F8F7187-C087-49C1-AA23-F01BED6457D1}"/>
    <cellStyle name="Normal 155 16" xfId="2299" xr:uid="{6E2EF229-7C50-4255-A64F-1FD36A180F6A}"/>
    <cellStyle name="Normal 155 17" xfId="2300" xr:uid="{D4B3CAD1-39B7-4F31-81C1-030EE6BC824A}"/>
    <cellStyle name="Normal 155 18" xfId="2301" xr:uid="{E049BEE0-F6F1-490D-8421-F53F9B05383C}"/>
    <cellStyle name="Normal 155 19" xfId="2302" xr:uid="{788523F0-6139-46E0-B99E-DEE22885C80B}"/>
    <cellStyle name="Normal 155 2" xfId="2303" xr:uid="{7DF723F0-B4D7-4FA0-8E2C-F7154363A5F5}"/>
    <cellStyle name="Normal 155 2 2" xfId="49937" xr:uid="{37BDE697-DBE3-49C3-B3DD-69C105F34369}"/>
    <cellStyle name="Normal 155 20" xfId="2304" xr:uid="{BE5A4A8D-1392-4F71-8D8E-F2D63AB4C5DC}"/>
    <cellStyle name="Normal 155 21" xfId="2305" xr:uid="{06FF6AE0-5C7B-4298-AB59-74AF4671B807}"/>
    <cellStyle name="Normal 155 22" xfId="2306" xr:uid="{AC56864B-3C6C-428C-B779-CDDBB0FD9E63}"/>
    <cellStyle name="Normal 155 23" xfId="2307" xr:uid="{F97564D6-C3B2-4DB5-9D59-485D04479FB2}"/>
    <cellStyle name="Normal 155 24" xfId="2308" xr:uid="{95DE3FAF-5797-4C42-B4B2-0753E81226B2}"/>
    <cellStyle name="Normal 155 25" xfId="2309" xr:uid="{73452EBA-FCFC-4676-82FC-E9F8D56C397B}"/>
    <cellStyle name="Normal 155 26" xfId="2310" xr:uid="{4846B56B-9B1C-4AFB-98A6-2B317C0A314D}"/>
    <cellStyle name="Normal 155 27" xfId="2311" xr:uid="{31B3856B-EE26-4311-A547-EAE8A12D7848}"/>
    <cellStyle name="Normal 155 3" xfId="2312" xr:uid="{4C4ACE01-60F1-4C29-AB1A-5B5254CB1BF4}"/>
    <cellStyle name="Normal 155 4" xfId="2313" xr:uid="{6FA15A9C-3ADB-4024-97F0-32A2E28E54D1}"/>
    <cellStyle name="Normal 155 5" xfId="2314" xr:uid="{28BCAC2C-DC1E-4908-9FB4-D20280B4AB1E}"/>
    <cellStyle name="Normal 155 6" xfId="2315" xr:uid="{AACBC623-E262-4509-B565-012678CB26F1}"/>
    <cellStyle name="Normal 155 7" xfId="2316" xr:uid="{0DE8DC62-7FFF-4912-AAB4-0CECB8147386}"/>
    <cellStyle name="Normal 155 8" xfId="2317" xr:uid="{C2675AEB-234F-416F-A30D-99508E7F33CB}"/>
    <cellStyle name="Normal 155 9" xfId="2318" xr:uid="{62C4858A-3929-4D95-9DAA-8B6ACDCEAF31}"/>
    <cellStyle name="Normal 155_Margen" xfId="43105" xr:uid="{001E1565-7C41-4B2A-AC48-7CF29FCC188E}"/>
    <cellStyle name="Normal 156" xfId="2319" xr:uid="{B5AE760E-1E02-43DE-A734-FD488F88C5A9}"/>
    <cellStyle name="Normal 156 2" xfId="24763" xr:uid="{0AFE4EF1-18E8-4786-A238-04E45AA7DD1D}"/>
    <cellStyle name="Normal 156 2 2" xfId="49938" xr:uid="{83259008-EA84-4829-B71F-7F573D8EEC20}"/>
    <cellStyle name="Normal 156 3" xfId="43106" xr:uid="{6AB606B2-1197-4EDF-A198-80E8DF7E9B57}"/>
    <cellStyle name="Normal 156_Margen" xfId="43107" xr:uid="{6DC1C3CA-EAE4-4E90-9328-A80D131F2E29}"/>
    <cellStyle name="Normal 157" xfId="2320" xr:uid="{8A20F407-CD3D-4202-82D4-80B75358EBA7}"/>
    <cellStyle name="Normal 157 2" xfId="24764" xr:uid="{916F17EC-100D-495A-99B2-516BC121AE87}"/>
    <cellStyle name="Normal 157 2 2" xfId="49939" xr:uid="{736E0313-FEFD-40C2-9C66-4C48BF7D1692}"/>
    <cellStyle name="Normal 157 3" xfId="43108" xr:uid="{626ED906-58BD-4E42-B750-CB112B61B36D}"/>
    <cellStyle name="Normal 157_Margen" xfId="43109" xr:uid="{509E18C1-130B-4BE6-82A8-A471D73A5DC5}"/>
    <cellStyle name="Normal 158" xfId="2321" xr:uid="{08D4D0AD-5527-48CB-A185-5D588F70C811}"/>
    <cellStyle name="Normal 158 2" xfId="24765" xr:uid="{B2A5F4C1-5413-4666-BBCA-7F97531927D4}"/>
    <cellStyle name="Normal 158 2 2" xfId="49940" xr:uid="{9180BE38-A41B-424D-961A-D069D0C89344}"/>
    <cellStyle name="Normal 158 3" xfId="43110" xr:uid="{DB39EFCD-806F-4E84-8C7C-2E239AB89488}"/>
    <cellStyle name="Normal 158_Margen" xfId="43111" xr:uid="{905CA9DD-58DE-4A44-A5D2-D83815962D70}"/>
    <cellStyle name="Normal 159" xfId="2322" xr:uid="{610220EF-0711-4CA8-BAFF-14E7C0E229DF}"/>
    <cellStyle name="Normal 159 2" xfId="24766" xr:uid="{25582EBF-75FB-405F-B5FA-2AFC8031D49E}"/>
    <cellStyle name="Normal 159 2 2" xfId="49941" xr:uid="{5ABF8E86-EAD1-485F-877F-5A8F3B348695}"/>
    <cellStyle name="Normal 159 3" xfId="43112" xr:uid="{4D0AA57F-7D38-4FAA-BF5C-F5CF13CF2201}"/>
    <cellStyle name="Normal 159_Margen" xfId="43113" xr:uid="{F81366EE-A1D2-4D87-8558-E22AB21102A8}"/>
    <cellStyle name="Normal 16" xfId="2323" xr:uid="{F5CB77F8-6E10-4315-950A-83922B0986D9}"/>
    <cellStyle name="Normal 16 10" xfId="2324" xr:uid="{63C3D236-AF43-4159-8E18-67E00C8572B2}"/>
    <cellStyle name="Normal 16 11" xfId="2325" xr:uid="{D27E38E7-8BDB-4A9F-8EA6-13E0EACC7886}"/>
    <cellStyle name="Normal 16 12" xfId="2326" xr:uid="{8237F4DA-0747-4103-8E6B-EBF519EB3AAC}"/>
    <cellStyle name="Normal 16 13" xfId="2327" xr:uid="{42F42AD3-A7D6-4E65-8148-7946C6F81E06}"/>
    <cellStyle name="Normal 16 14" xfId="2328" xr:uid="{AC448E6B-69BE-4C0D-9A43-E5B303DCCB2E}"/>
    <cellStyle name="Normal 16 15" xfId="2329" xr:uid="{48046B1B-E276-4AE1-835A-739EBE40CE56}"/>
    <cellStyle name="Normal 16 16" xfId="2330" xr:uid="{037DB8A1-A08A-44F3-BAB9-E8D979E58748}"/>
    <cellStyle name="Normal 16 17" xfId="2331" xr:uid="{552113B3-ABED-4373-A23B-B0538CC42FA9}"/>
    <cellStyle name="Normal 16 18" xfId="2332" xr:uid="{A1C1BB84-4420-41A9-B7F4-09E8576663D5}"/>
    <cellStyle name="Normal 16 19" xfId="2333" xr:uid="{D77F3E95-FEA5-4E54-B99C-E2BCAEB43768}"/>
    <cellStyle name="Normal 16 2" xfId="2334" xr:uid="{CFFD2B36-350F-4FA7-9296-B52EADF832DB}"/>
    <cellStyle name="Normal 16 2 2" xfId="24767" xr:uid="{B558E462-0568-459B-8CB0-114847369FD1}"/>
    <cellStyle name="Normal 16 2 3" xfId="24768" xr:uid="{DD66C30A-3AFB-49BC-A6C4-226053ACD156}"/>
    <cellStyle name="Normal 16 2 4" xfId="49011" xr:uid="{93D165D3-F7F1-4DE9-BE24-24F8CC718717}"/>
    <cellStyle name="Normal 16 2_Margen" xfId="43114" xr:uid="{A3E7DCD2-9AAF-484C-AB5D-C4A021D1ACEC}"/>
    <cellStyle name="Normal 16 20" xfId="2335" xr:uid="{9FACB634-C1F1-4C97-8674-112E33A9A508}"/>
    <cellStyle name="Normal 16 21" xfId="2336" xr:uid="{621D5218-80A4-4474-A56C-6CE8088050DC}"/>
    <cellStyle name="Normal 16 22" xfId="2337" xr:uid="{30A1FDBC-5851-48E1-81FA-9E6FAAFCD0DC}"/>
    <cellStyle name="Normal 16 23" xfId="2338" xr:uid="{C023CA2D-83E4-4173-A7B3-5FDAEEB457D1}"/>
    <cellStyle name="Normal 16 24" xfId="2339" xr:uid="{12AA531D-CF2A-4549-AC2B-158984E4944E}"/>
    <cellStyle name="Normal 16 25" xfId="2340" xr:uid="{F4FE5DEC-57BD-47A7-95B2-9CE168E3F6C4}"/>
    <cellStyle name="Normal 16 26" xfId="2341" xr:uid="{20EB210B-42E1-47F5-88F0-61CEC54B4BB4}"/>
    <cellStyle name="Normal 16 27" xfId="2342" xr:uid="{11EF0DC7-3470-4017-A9F5-FF0A12E9605D}"/>
    <cellStyle name="Normal 16 28" xfId="2343" xr:uid="{119AAD41-BA23-42AC-87BA-AD1A3D0C74FE}"/>
    <cellStyle name="Normal 16 29" xfId="2344" xr:uid="{5A21CA80-18AA-4080-B6BD-16BB9D7E5322}"/>
    <cellStyle name="Normal 16 3" xfId="2345" xr:uid="{EC92C3E0-5847-4763-B0FA-4889416CB5F2}"/>
    <cellStyle name="Normal 16 3 2" xfId="49012" xr:uid="{97DCBAD8-574C-4722-BC39-DF38CB97641F}"/>
    <cellStyle name="Normal 16 30" xfId="2346" xr:uid="{51372E57-5D04-4F5C-80BD-D95BBDBA108A}"/>
    <cellStyle name="Normal 16 31" xfId="2347" xr:uid="{42E6AD56-6642-4EC9-BBD4-674DF3BAF50D}"/>
    <cellStyle name="Normal 16 32" xfId="2348" xr:uid="{A1081743-9D5A-4407-98D1-E70F5E567414}"/>
    <cellStyle name="Normal 16 33" xfId="2349" xr:uid="{F6359D81-3FBD-43FB-BC05-895AE8A7AD14}"/>
    <cellStyle name="Normal 16 34" xfId="49010" xr:uid="{00D87729-D47C-4D72-8223-DBCB9D17252E}"/>
    <cellStyle name="Normal 16 35" xfId="49942" xr:uid="{4EB4D979-F996-4970-9149-2B7CB9F71776}"/>
    <cellStyle name="Normal 16 36" xfId="49693" xr:uid="{682125C5-14A8-4B2F-9286-067A166706C8}"/>
    <cellStyle name="Normal 16 4" xfId="2350" xr:uid="{A7C004CF-CE97-458B-99A5-63787D0F2C38}"/>
    <cellStyle name="Normal 16 4 2" xfId="49013" xr:uid="{8A398740-A976-4AC5-9EDF-0A3F10567081}"/>
    <cellStyle name="Normal 16 5" xfId="2351" xr:uid="{B12E730D-9554-47BE-9A36-BB1224EA962F}"/>
    <cellStyle name="Normal 16 6" xfId="2352" xr:uid="{8BDC84EC-82EA-44D1-89CA-1D7AD1DAAB56}"/>
    <cellStyle name="Normal 16 7" xfId="2353" xr:uid="{69DD9707-A581-4173-884C-A56B878826FD}"/>
    <cellStyle name="Normal 16 8" xfId="2354" xr:uid="{AEF2FB15-1CD1-463D-AF73-8A139326732B}"/>
    <cellStyle name="Normal 16 9" xfId="2355" xr:uid="{383C8212-148E-4680-88C3-CD1365B87CB7}"/>
    <cellStyle name="Normal 16_Hoja1" xfId="24769" xr:uid="{77E4F59E-6968-4B2D-896F-82999BD16042}"/>
    <cellStyle name="Normal 160" xfId="2356" xr:uid="{E5B94F82-5AD3-46A5-ACC9-73937CD57E1B}"/>
    <cellStyle name="Normal 160 2" xfId="24770" xr:uid="{B4743242-79CC-43BC-9C0A-BDB3D47D5D25}"/>
    <cellStyle name="Normal 160 2 2" xfId="49943" xr:uid="{3316107D-68F1-4AF2-94C8-EB5327C95E2A}"/>
    <cellStyle name="Normal 160 3" xfId="43115" xr:uid="{D8891975-DD25-40AA-8374-79C8BF38B488}"/>
    <cellStyle name="Normal 160_Margen" xfId="43116" xr:uid="{6A9737A3-E960-4F9C-9C38-181BFD287AE3}"/>
    <cellStyle name="Normal 161" xfId="2357" xr:uid="{2E3FFD4F-D3C0-4D4A-93DE-EFE8F4D44159}"/>
    <cellStyle name="Normal 161 2" xfId="24771" xr:uid="{71E03819-F4C7-4B41-80C6-BB7905B07A1A}"/>
    <cellStyle name="Normal 161 2 2" xfId="49944" xr:uid="{62C20D1A-DF28-46F9-8579-BF025924C0DD}"/>
    <cellStyle name="Normal 161 3" xfId="43117" xr:uid="{D01B6A2F-7136-490F-97E7-8009B3BD14FA}"/>
    <cellStyle name="Normal 161_Margen" xfId="43118" xr:uid="{05281AA4-CAF4-440A-85F9-9038F5D6E18D}"/>
    <cellStyle name="Normal 162" xfId="2358" xr:uid="{43CE36E5-4811-4E87-BEAB-E4969DDFE0D7}"/>
    <cellStyle name="Normal 162 2" xfId="24772" xr:uid="{081737CA-98E0-4192-8ACC-25B6D3D6A5A9}"/>
    <cellStyle name="Normal 162 2 2" xfId="49945" xr:uid="{4601B864-9197-47C4-8E16-6CF1A3704774}"/>
    <cellStyle name="Normal 162 3" xfId="43119" xr:uid="{5ABF3D96-788D-449B-83C3-E219885A6C91}"/>
    <cellStyle name="Normal 162_Margen" xfId="43120" xr:uid="{D551907B-95D3-459D-9E0F-71F4578830AD}"/>
    <cellStyle name="Normal 163" xfId="2359" xr:uid="{E85AB2B9-1559-4DE3-9A88-88F8B304D865}"/>
    <cellStyle name="Normal 163 2" xfId="24773" xr:uid="{AE68CBA4-E61A-4D14-B21E-4D14EA076FF3}"/>
    <cellStyle name="Normal 163 2 2" xfId="49946" xr:uid="{610D2D2E-797F-45D5-8CB5-1E3BA2333734}"/>
    <cellStyle name="Normal 163 3" xfId="43121" xr:uid="{D103DE63-2688-4DAC-9A1E-CAB41FEEAE83}"/>
    <cellStyle name="Normal 163_Margen" xfId="43122" xr:uid="{3E6AA1B0-3945-4F95-BA53-4178D47F1571}"/>
    <cellStyle name="Normal 164" xfId="2360" xr:uid="{ACDFCC9C-C823-4E84-A0C0-7C52268BF174}"/>
    <cellStyle name="Normal 164 10" xfId="2361" xr:uid="{77AB3CB0-C8F4-4494-9FCD-33099ACE2CA9}"/>
    <cellStyle name="Normal 164 11" xfId="2362" xr:uid="{C824095D-4D54-4980-94E9-2DDD7BAE3E3E}"/>
    <cellStyle name="Normal 164 12" xfId="2363" xr:uid="{4A083D79-F670-4814-91F2-B5727A09EDAC}"/>
    <cellStyle name="Normal 164 13" xfId="2364" xr:uid="{AD0B2841-E124-4275-A9D0-016E9506FB52}"/>
    <cellStyle name="Normal 164 14" xfId="2365" xr:uid="{D8F40623-84F3-4DEB-A0A1-E62231A4116E}"/>
    <cellStyle name="Normal 164 15" xfId="2366" xr:uid="{87CE9559-4F4B-4989-B920-C499618A2A97}"/>
    <cellStyle name="Normal 164 16" xfId="2367" xr:uid="{9AF7B97F-CDFB-4213-A20B-86A3AA061A03}"/>
    <cellStyle name="Normal 164 17" xfId="2368" xr:uid="{C78664A5-7101-4643-BDF2-27B5BE60E3B5}"/>
    <cellStyle name="Normal 164 18" xfId="2369" xr:uid="{B157B668-6A0C-4126-ACC6-CF2F8F34DA51}"/>
    <cellStyle name="Normal 164 19" xfId="2370" xr:uid="{0062CD53-4B4E-4A8E-88BC-D568F979F2AC}"/>
    <cellStyle name="Normal 164 2" xfId="2371" xr:uid="{D04C0195-57AA-4761-91F5-CDFE6FBFCA09}"/>
    <cellStyle name="Normal 164 2 2" xfId="49947" xr:uid="{77802041-0C2F-47B3-9400-CBA19485CC2A}"/>
    <cellStyle name="Normal 164 20" xfId="2372" xr:uid="{7E81B1A8-B6AD-4CE0-A720-59D99629B60B}"/>
    <cellStyle name="Normal 164 21" xfId="2373" xr:uid="{EDFE8E45-F459-4D1A-AFD4-845A5FC2623E}"/>
    <cellStyle name="Normal 164 22" xfId="2374" xr:uid="{1312A13B-EEE6-4B37-A7D6-6DD59E9494B1}"/>
    <cellStyle name="Normal 164 23" xfId="2375" xr:uid="{B4679237-EDCB-4AA2-BCB7-EAA218CBB34F}"/>
    <cellStyle name="Normal 164 24" xfId="2376" xr:uid="{A9254E3F-D25F-4B55-9A75-5A4897C7C99F}"/>
    <cellStyle name="Normal 164 25" xfId="2377" xr:uid="{3631C4EC-8A02-4350-8EA9-8BA7F13C8996}"/>
    <cellStyle name="Normal 164 26" xfId="2378" xr:uid="{3AB47CD2-1639-40EB-9D02-3A50FB6F328F}"/>
    <cellStyle name="Normal 164 27" xfId="2379" xr:uid="{D9B136CC-94DA-486F-A1F0-447277A9B4D8}"/>
    <cellStyle name="Normal 164 28" xfId="2380" xr:uid="{F8CBE659-9A2B-4013-94C5-B54BCBC8B439}"/>
    <cellStyle name="Normal 164 29" xfId="2381" xr:uid="{B1371109-FF1B-4C75-923A-B8B540494ACA}"/>
    <cellStyle name="Normal 164 3" xfId="2382" xr:uid="{F12B4699-5578-4836-B617-4F6D017884F1}"/>
    <cellStyle name="Normal 164 30" xfId="2383" xr:uid="{51DA7ED4-2C50-41B3-9DC8-C62A93807E3E}"/>
    <cellStyle name="Normal 164 31" xfId="2384" xr:uid="{B9167A9C-9080-4258-BE61-7B0E16BAA57F}"/>
    <cellStyle name="Normal 164 4" xfId="2385" xr:uid="{2B98B3A4-AF4C-4922-BE88-6987D721136F}"/>
    <cellStyle name="Normal 164 5" xfId="2386" xr:uid="{3CF29D6E-C056-43A5-A6A8-DAA2C2C20586}"/>
    <cellStyle name="Normal 164 6" xfId="2387" xr:uid="{E84AB787-E663-42C1-B57B-8ABD9505DDF8}"/>
    <cellStyle name="Normal 164 7" xfId="2388" xr:uid="{BEBAA140-1B29-4508-A6CA-092966E9CA96}"/>
    <cellStyle name="Normal 164 8" xfId="2389" xr:uid="{B5F39A99-F0F3-4C9B-B694-91EAC6BA6741}"/>
    <cellStyle name="Normal 164 9" xfId="2390" xr:uid="{23A969D3-F1EB-41DA-905F-491A201DA72E}"/>
    <cellStyle name="Normal 164_Margen" xfId="43123" xr:uid="{F31326CB-5EBF-422B-B917-32B50DFC1538}"/>
    <cellStyle name="Normal 165" xfId="2391" xr:uid="{BBDDCB16-BB4E-45D4-9E3E-4F715A4C908E}"/>
    <cellStyle name="Normal 165 10" xfId="2392" xr:uid="{B277F770-F3FC-4CA0-A9A1-84AA9A6AB775}"/>
    <cellStyle name="Normal 165 11" xfId="2393" xr:uid="{859E8157-A164-41EF-9D4A-7D73C97571BE}"/>
    <cellStyle name="Normal 165 12" xfId="2394" xr:uid="{4F94F73D-26C9-4385-B669-B825404451A9}"/>
    <cellStyle name="Normal 165 13" xfId="2395" xr:uid="{B93879B3-A22C-47D1-AA8C-562F9EB89446}"/>
    <cellStyle name="Normal 165 14" xfId="2396" xr:uid="{BBB881F5-6D3A-42D2-8407-EBA1A32D7A8C}"/>
    <cellStyle name="Normal 165 15" xfId="2397" xr:uid="{E30DECEE-0777-4F4D-A997-A21CD4BFB19E}"/>
    <cellStyle name="Normal 165 16" xfId="2398" xr:uid="{FACEDDD6-F5C8-4917-BF98-165EB4F094E2}"/>
    <cellStyle name="Normal 165 17" xfId="2399" xr:uid="{36B69247-DB21-4AD9-8BD1-8C0F7BA5DC61}"/>
    <cellStyle name="Normal 165 18" xfId="2400" xr:uid="{C41237F9-9F2B-4031-AD7D-C4BB561D081C}"/>
    <cellStyle name="Normal 165 19" xfId="2401" xr:uid="{4271A145-0ECB-43CA-9908-73F7DB8ED8C1}"/>
    <cellStyle name="Normal 165 2" xfId="2402" xr:uid="{C66DED39-F9C1-4D48-8E81-5EB04991B31E}"/>
    <cellStyle name="Normal 165 2 2" xfId="49948" xr:uid="{229B8083-5B02-4778-AEB7-8070404E3E50}"/>
    <cellStyle name="Normal 165 20" xfId="2403" xr:uid="{085AA0C6-DD65-41C6-9FD4-1F5E761608F6}"/>
    <cellStyle name="Normal 165 21" xfId="2404" xr:uid="{308D1A86-B9D6-44F7-B1D3-5B57396F0373}"/>
    <cellStyle name="Normal 165 22" xfId="2405" xr:uid="{9D55BA06-A0FC-4070-87FF-E9FA2394A8BA}"/>
    <cellStyle name="Normal 165 23" xfId="2406" xr:uid="{01AD151C-9EAD-48B1-B92E-AE7056808D0E}"/>
    <cellStyle name="Normal 165 24" xfId="2407" xr:uid="{1BEDF42F-85CD-40BD-8117-0C9C0B4E73CD}"/>
    <cellStyle name="Normal 165 25" xfId="2408" xr:uid="{22EAE889-DB04-4AE0-A409-BB9BC653853D}"/>
    <cellStyle name="Normal 165 26" xfId="2409" xr:uid="{8BDAB57E-A25D-42CA-BAD1-BE12DBC848C5}"/>
    <cellStyle name="Normal 165 27" xfId="2410" xr:uid="{7FAAC618-B4C6-45C1-A1E2-AFD47B4A03CC}"/>
    <cellStyle name="Normal 165 28" xfId="2411" xr:uid="{A3135F22-90BC-46EB-BCD3-6EF8BEE416AD}"/>
    <cellStyle name="Normal 165 29" xfId="2412" xr:uid="{37F846E4-5C3A-410F-B354-32F3CD3AC3D0}"/>
    <cellStyle name="Normal 165 3" xfId="2413" xr:uid="{BC46B07B-D80A-4E38-A403-C2A4CCD98E33}"/>
    <cellStyle name="Normal 165 30" xfId="2414" xr:uid="{0FD824C2-8361-4BB9-90E9-6BCE0EE1B3A2}"/>
    <cellStyle name="Normal 165 31" xfId="2415" xr:uid="{07BA1D3F-1659-41F7-ACB0-737A03C6FEEA}"/>
    <cellStyle name="Normal 165 4" xfId="2416" xr:uid="{9478226E-0E84-4C4F-926C-5955AE463A8F}"/>
    <cellStyle name="Normal 165 5" xfId="2417" xr:uid="{8EB97D24-CD8A-4B0F-B7B2-6D635BD0406B}"/>
    <cellStyle name="Normal 165 6" xfId="2418" xr:uid="{AAF05E15-2116-44DF-84F0-F339683940C1}"/>
    <cellStyle name="Normal 165 7" xfId="2419" xr:uid="{D801AFF8-9363-4C89-80FD-2D57F6340A7B}"/>
    <cellStyle name="Normal 165 8" xfId="2420" xr:uid="{55B1ACA4-48E7-49E3-89B1-7632D4B4CA7B}"/>
    <cellStyle name="Normal 165 9" xfId="2421" xr:uid="{AB0B32A3-2F32-41CA-8F45-0B9B53134C9E}"/>
    <cellStyle name="Normal 165_Margen" xfId="43124" xr:uid="{51F19CF6-E500-48F6-BE7C-22717D4C0370}"/>
    <cellStyle name="Normal 166" xfId="2422" xr:uid="{4C119AFE-077A-40F7-8A2C-197CE079BAFE}"/>
    <cellStyle name="Normal 166 2" xfId="24774" xr:uid="{6FC660E0-65FE-47C3-8894-E9D560C80ECC}"/>
    <cellStyle name="Normal 166 2 2" xfId="49949" xr:uid="{FA513700-8831-4E57-9805-509DE10FCEDD}"/>
    <cellStyle name="Normal 166 3" xfId="43125" xr:uid="{B450228B-E163-4927-B42A-2C206B8E4C0A}"/>
    <cellStyle name="Normal 166_Margen" xfId="43126" xr:uid="{DB42DC16-8136-4554-A605-2BF223CFC0D4}"/>
    <cellStyle name="Normal 167" xfId="2423" xr:uid="{6B4771CD-209A-468F-A317-BD5335534B7A}"/>
    <cellStyle name="Normal 167 2" xfId="24775" xr:uid="{78DD6ED3-FAB5-427F-8D28-CBB563738506}"/>
    <cellStyle name="Normal 167 2 2" xfId="49950" xr:uid="{D0AF2499-6B74-4961-A303-1E74EFBB847A}"/>
    <cellStyle name="Normal 167 3" xfId="43127" xr:uid="{929E0548-F865-4829-9D67-8FED98F55DAC}"/>
    <cellStyle name="Normal 167_Margen" xfId="43128" xr:uid="{EB511C38-6925-49E1-B908-F26551FB9BB2}"/>
    <cellStyle name="Normal 168" xfId="2424" xr:uid="{15DDA17C-4179-4142-8063-C5739633D5CD}"/>
    <cellStyle name="Normal 168 2" xfId="24776" xr:uid="{8A94B319-130C-4C3B-87CC-A5378AC343C6}"/>
    <cellStyle name="Normal 168 2 2" xfId="49951" xr:uid="{37EE79A3-E30B-4FD7-80BF-91DBFBF7150A}"/>
    <cellStyle name="Normal 168 3" xfId="43129" xr:uid="{FD8A6B42-02D8-46C0-B447-6CBCD2B2DB86}"/>
    <cellStyle name="Normal 168_Margen" xfId="43130" xr:uid="{26416847-1E44-4EAC-AF31-ABF3804EFCAD}"/>
    <cellStyle name="Normal 169" xfId="2425" xr:uid="{6E217484-1C9C-4667-90FE-0327E65B13F0}"/>
    <cellStyle name="Normal 169 2" xfId="24777" xr:uid="{A6AC4F58-ABA3-498B-A73D-F26069E672AA}"/>
    <cellStyle name="Normal 169 2 2" xfId="49952" xr:uid="{8FB3A6BB-D738-46ED-976D-FCF74E7D5444}"/>
    <cellStyle name="Normal 169 3" xfId="43131" xr:uid="{C92EE8AD-1631-4360-B129-4B6A9CFC910C}"/>
    <cellStyle name="Normal 169_Margen" xfId="43132" xr:uid="{0253B610-1B79-47F7-9FA7-804C3075D0BD}"/>
    <cellStyle name="Normal 17" xfId="2426" xr:uid="{0A5A0370-90FB-4CCD-B023-AB89D84DB0A2}"/>
    <cellStyle name="Normal 17 10" xfId="2427" xr:uid="{13EE0A23-4927-43AC-B296-DAF53BA67727}"/>
    <cellStyle name="Normal 17 11" xfId="2428" xr:uid="{7D612F14-9DC4-4725-9438-AE4BA5FF930F}"/>
    <cellStyle name="Normal 17 12" xfId="2429" xr:uid="{584B066D-5FAD-4C33-8FA7-8A41B62F9F00}"/>
    <cellStyle name="Normal 17 13" xfId="2430" xr:uid="{5DAD3539-93C5-4353-8DE0-AC9BC9CA1641}"/>
    <cellStyle name="Normal 17 14" xfId="2431" xr:uid="{6E9AC419-C4EC-40B7-95DA-00C7435D8FB1}"/>
    <cellStyle name="Normal 17 15" xfId="2432" xr:uid="{77B1163C-BE33-4971-A800-C03CCC4169BB}"/>
    <cellStyle name="Normal 17 16" xfId="2433" xr:uid="{269DCAF8-3114-45EB-AE69-149CD56D87A7}"/>
    <cellStyle name="Normal 17 17" xfId="2434" xr:uid="{A33A74C8-22CE-4276-BF4E-ADB9172F05F6}"/>
    <cellStyle name="Normal 17 18" xfId="2435" xr:uid="{B3BF945A-3C7E-4DE2-9986-7EEB1981799A}"/>
    <cellStyle name="Normal 17 19" xfId="2436" xr:uid="{0D9549CF-C003-43D0-89ED-81F7BB16875A}"/>
    <cellStyle name="Normal 17 2" xfId="2437" xr:uid="{0BBF142E-828C-4928-A3BA-4A75A9A4BDCD}"/>
    <cellStyle name="Normal 17 2 2" xfId="24778" xr:uid="{A8A989C7-8B51-4EFD-9E47-F7A2CBE5B79F}"/>
    <cellStyle name="Normal 17 2 3" xfId="24779" xr:uid="{C373CE62-616A-41BA-9073-2468D24D7985}"/>
    <cellStyle name="Normal 17 2 4" xfId="49015" xr:uid="{B0FB1D3B-DF80-40D5-96BA-AF3938200B5B}"/>
    <cellStyle name="Normal 17 2_Margen" xfId="43133" xr:uid="{F510C66F-5C02-4FF0-8B02-CF306822C0A5}"/>
    <cellStyle name="Normal 17 20" xfId="2438" xr:uid="{73A231C3-A1EE-4816-A269-776113452F1C}"/>
    <cellStyle name="Normal 17 21" xfId="2439" xr:uid="{A0E69886-3EE2-4DFB-BC01-0C039E8D652B}"/>
    <cellStyle name="Normal 17 22" xfId="2440" xr:uid="{E9FE554A-1A0A-4B9A-AC8C-681FFFC99C26}"/>
    <cellStyle name="Normal 17 23" xfId="2441" xr:uid="{86E50C86-2C1D-43B9-95BF-7FDCA1540FF8}"/>
    <cellStyle name="Normal 17 24" xfId="2442" xr:uid="{3CE1DA20-ABB8-4BA1-A803-9B453A81517D}"/>
    <cellStyle name="Normal 17 25" xfId="2443" xr:uid="{B4B6E69C-3D7C-4810-83C9-2AFD2760AA2D}"/>
    <cellStyle name="Normal 17 26" xfId="2444" xr:uid="{5D20A93D-D660-44D5-A4E6-1C79D6A17D40}"/>
    <cellStyle name="Normal 17 27" xfId="2445" xr:uid="{37A3F619-A247-4EB5-B607-C86A4B6A6172}"/>
    <cellStyle name="Normal 17 28" xfId="2446" xr:uid="{155B14D2-475B-4C96-98B0-7DE45F4CB546}"/>
    <cellStyle name="Normal 17 29" xfId="2447" xr:uid="{AB2C6055-4D58-4BC4-8E29-3522622D82A4}"/>
    <cellStyle name="Normal 17 3" xfId="2448" xr:uid="{F49D81A1-C552-404C-9DBC-0FA780B8FD40}"/>
    <cellStyle name="Normal 17 3 2" xfId="24780" xr:uid="{9311235C-1672-4BFC-A8A1-BE4C7C6C6F92}"/>
    <cellStyle name="Normal 17 3 2 2" xfId="43134" xr:uid="{36F1BA6B-ADCA-471B-91C1-50E20AA6F723}"/>
    <cellStyle name="Normal 17 3 2 2 2" xfId="43135" xr:uid="{D2DD4835-3CA1-462D-8445-3D5308EF6401}"/>
    <cellStyle name="Normal 17 3 2 3" xfId="43136" xr:uid="{79718C01-73B5-4257-B783-1B8B97B8E1EF}"/>
    <cellStyle name="Normal 17 3 2 3 2" xfId="43137" xr:uid="{11C498AB-6A1C-48DF-9DAC-D4501686BEA2}"/>
    <cellStyle name="Normal 17 3 2 4" xfId="43138" xr:uid="{14CA6E0E-D48C-4C54-AC70-DDEA97C92A4A}"/>
    <cellStyle name="Normal 17 3 3" xfId="43139" xr:uid="{ED5770C9-F462-4134-B151-4D25779E2395}"/>
    <cellStyle name="Normal 17 3 3 2" xfId="43140" xr:uid="{4325C1FF-8C81-4819-A4E4-BB102DCA4975}"/>
    <cellStyle name="Normal 17 3 4" xfId="43141" xr:uid="{F23347E6-5D2B-4428-B66D-7FF6B1143AB5}"/>
    <cellStyle name="Normal 17 3 4 2" xfId="43142" xr:uid="{F9BAE8EF-9DC1-4D4E-B6E6-0E7CE13B79E1}"/>
    <cellStyle name="Normal 17 3 5" xfId="43143" xr:uid="{7A4E6B4D-FDB0-4F62-BC15-CF6EEB6773DD}"/>
    <cellStyle name="Normal 17 3 6" xfId="49016" xr:uid="{95D27CE5-8CC6-44A9-9EAF-9587B0CD7B20}"/>
    <cellStyle name="Normal 17 30" xfId="2449" xr:uid="{AFCB36F9-A252-4E5D-A64D-52B7AF9E0F64}"/>
    <cellStyle name="Normal 17 31" xfId="2450" xr:uid="{4E38AA3F-8B7F-4F2C-9287-41C60651DF28}"/>
    <cellStyle name="Normal 17 32" xfId="48280" xr:uid="{8F6B8BD8-024B-4584-B1AF-CBF931372406}"/>
    <cellStyle name="Normal 17 33" xfId="48309" xr:uid="{C80B7D54-F3BA-4683-A15A-C4877488010A}"/>
    <cellStyle name="Normal 17 34" xfId="48337" xr:uid="{0AF46628-374F-4ACB-BF70-98E127D4DDA5}"/>
    <cellStyle name="Normal 17 35" xfId="48365" xr:uid="{D492EFBB-C926-4C69-A82D-7BB95212E4D6}"/>
    <cellStyle name="Normal 17 36" xfId="48392" xr:uid="{C41BE605-F6B0-48A8-8E1D-1BA68C4ECDE5}"/>
    <cellStyle name="Normal 17 37" xfId="48418" xr:uid="{6466FE8C-AD6B-4D30-AEC4-2073D4C7653C}"/>
    <cellStyle name="Normal 17 38" xfId="48445" xr:uid="{2BB18EFC-3764-4402-9ED2-76A9D412A0F5}"/>
    <cellStyle name="Normal 17 39" xfId="48472" xr:uid="{2AF924A6-1716-4199-B177-60F52D908346}"/>
    <cellStyle name="Normal 17 4" xfId="2451" xr:uid="{1E241304-FCB2-47EA-B188-6578EA9E936D}"/>
    <cellStyle name="Normal 17 4 2" xfId="43144" xr:uid="{D3AE0CDD-F4A3-4EA3-BC2A-DA4598EBB08F}"/>
    <cellStyle name="Normal 17 4 2 2" xfId="43145" xr:uid="{C481E2B0-B39B-4A1B-9617-9740C964F2C6}"/>
    <cellStyle name="Normal 17 4 3" xfId="43146" xr:uid="{3E903F3D-3331-4D8D-A757-BE1765F641B5}"/>
    <cellStyle name="Normal 17 4 3 2" xfId="43147" xr:uid="{DE01B45B-992A-4EC1-9A95-C785CAE9A64C}"/>
    <cellStyle name="Normal 17 4 4" xfId="43148" xr:uid="{E9F9FA88-9436-432B-9511-B3D2211B740E}"/>
    <cellStyle name="Normal 17 40" xfId="48499" xr:uid="{F268CDED-4590-4E99-994C-15D91165AC18}"/>
    <cellStyle name="Normal 17 41" xfId="48526" xr:uid="{84CFD0D1-7166-4062-8C6D-DCDC058E152A}"/>
    <cellStyle name="Normal 17 42" xfId="48553" xr:uid="{FF04C832-150D-42DB-A434-451294456D8D}"/>
    <cellStyle name="Normal 17 43" xfId="48578" xr:uid="{8AAEE3CE-B03D-448F-9C2B-1D5399F364B6}"/>
    <cellStyle name="Normal 17 44" xfId="48597" xr:uid="{242135AD-EE13-4629-9CDB-08DADD330A16}"/>
    <cellStyle name="Normal 17 45" xfId="49014" xr:uid="{7D85B06D-C696-49B5-AB4A-2DDE8C389731}"/>
    <cellStyle name="Normal 17 5" xfId="2452" xr:uid="{5ADBE23E-8E44-428E-AF65-3A550035061C}"/>
    <cellStyle name="Normal 17 5 2" xfId="43149" xr:uid="{2E1D1F8A-42BF-4F69-B9A4-639A887FA755}"/>
    <cellStyle name="Normal 17 6" xfId="2453" xr:uid="{03C26F05-6D9D-4EFF-8209-A22DE90C4784}"/>
    <cellStyle name="Normal 17 6 2" xfId="43150" xr:uid="{96C3B8F0-B21B-4C7A-A13A-92DAACEF4AF3}"/>
    <cellStyle name="Normal 17 7" xfId="2454" xr:uid="{B856974F-5C46-459C-9F52-50FE7BFB6A56}"/>
    <cellStyle name="Normal 17 7 2" xfId="49953" xr:uid="{3797DA57-1ABF-445E-9D9A-9F42CFED23E4}"/>
    <cellStyle name="Normal 17 8" xfId="2455" xr:uid="{AC0F9E05-0E06-4451-88A0-29A069F692C6}"/>
    <cellStyle name="Normal 17 9" xfId="2456" xr:uid="{E6071493-9509-49FE-94F6-BF31542ADE0F}"/>
    <cellStyle name="Normal 17_Hoja1" xfId="24781" xr:uid="{E9400A9B-5248-4AD1-96A4-1394303F0E04}"/>
    <cellStyle name="Normal 170" xfId="2457" xr:uid="{C922AC07-B92E-4F0E-B85C-9726F6DBB365}"/>
    <cellStyle name="Normal 170 2" xfId="24782" xr:uid="{BAF422D3-E2C0-4EB4-A0CF-941F9CC75AAE}"/>
    <cellStyle name="Normal 170 2 2" xfId="49954" xr:uid="{804AE549-F105-4B4A-A5E3-3CDAB6381CF2}"/>
    <cellStyle name="Normal 170 3" xfId="43151" xr:uid="{295C0F5F-AA44-4968-89C6-38BDA4ADF187}"/>
    <cellStyle name="Normal 170_Margen" xfId="43152" xr:uid="{F4B86998-AD38-4A8A-A5CE-C8CDDD0A4915}"/>
    <cellStyle name="Normal 171" xfId="2458" xr:uid="{1A4EFBD4-69BD-43B5-B5F1-A3451C2752DF}"/>
    <cellStyle name="Normal 171 2" xfId="24783" xr:uid="{74FE5BE8-B8F1-4AB9-B5AB-603043379A1C}"/>
    <cellStyle name="Normal 171 2 2" xfId="49955" xr:uid="{C168270F-568F-4929-9A8F-7DE0C9C79A5C}"/>
    <cellStyle name="Normal 171 3" xfId="43153" xr:uid="{52616E8F-4D49-4692-BD1D-9A0207C25360}"/>
    <cellStyle name="Normal 171_Margen" xfId="43154" xr:uid="{0E42A536-5540-4525-BD24-9E97C00D450B}"/>
    <cellStyle name="Normal 172" xfId="2459" xr:uid="{4D906A97-FBF6-444E-94D9-5C5BF6624D26}"/>
    <cellStyle name="Normal 172 2" xfId="24784" xr:uid="{5C6EAEF2-5949-40F2-B030-D89A06243CE3}"/>
    <cellStyle name="Normal 172 2 2" xfId="49956" xr:uid="{2D110E91-3B64-4D9E-B713-48444A2ED01C}"/>
    <cellStyle name="Normal 172 3" xfId="43155" xr:uid="{7FD9557F-2B92-482E-9A5E-99F4949C0878}"/>
    <cellStyle name="Normal 172_Margen" xfId="43156" xr:uid="{958A22AB-FD0F-4CD5-9E36-982B62A10BD6}"/>
    <cellStyle name="Normal 173" xfId="2460" xr:uid="{02708362-E83E-4845-BB99-76B9CD481E18}"/>
    <cellStyle name="Normal 173 2" xfId="24785" xr:uid="{0B1700DD-EFD9-447B-A0D7-F99CE5C31F4F}"/>
    <cellStyle name="Normal 173 2 2" xfId="49957" xr:uid="{50816089-C820-4F27-A2F9-C18835453700}"/>
    <cellStyle name="Normal 173 3" xfId="43157" xr:uid="{0B8DCA7C-3786-466B-B8EC-225086BB09CA}"/>
    <cellStyle name="Normal 173_Margen" xfId="43158" xr:uid="{E3D9F1F2-67FE-4928-B482-C27457838CA5}"/>
    <cellStyle name="Normal 174" xfId="2461" xr:uid="{9E66698D-8FB2-4758-A733-55FA2DA0052A}"/>
    <cellStyle name="Normal 174 2" xfId="24786" xr:uid="{35C07BA3-B769-4C70-B342-63F5F3B175F9}"/>
    <cellStyle name="Normal 174 2 2" xfId="49959" xr:uid="{5015D2C2-7D0B-445D-9F35-4829356DD123}"/>
    <cellStyle name="Normal 174 3" xfId="43159" xr:uid="{5AD70D8F-8165-41A4-B2E5-29DB66599A8F}"/>
    <cellStyle name="Normal 174_Margen" xfId="43160" xr:uid="{D97D86FA-685F-4392-8A6C-66D30CDED28B}"/>
    <cellStyle name="Normal 175" xfId="2462" xr:uid="{846BC824-347E-45E2-B766-BC392025A673}"/>
    <cellStyle name="Normal 175 2" xfId="24787" xr:uid="{BAFED5CC-52B0-4DE4-9CD5-5F55DC94B36B}"/>
    <cellStyle name="Normal 175 2 2" xfId="49960" xr:uid="{5372F448-D703-4598-8AD1-7EF478E2880C}"/>
    <cellStyle name="Normal 175 3" xfId="43161" xr:uid="{A6A12356-AB2E-4237-92DE-3A84DF89D6E6}"/>
    <cellStyle name="Normal 175_Margen" xfId="43162" xr:uid="{189C892E-EB34-45F0-9B6B-2D4B9C18EA45}"/>
    <cellStyle name="Normal 176" xfId="2463" xr:uid="{5DDE0336-C7C9-4D19-A3E2-AB4F3165951A}"/>
    <cellStyle name="Normal 176 2" xfId="24788" xr:uid="{E0AF1A31-DCF8-47CC-BC25-5377CC3D92D2}"/>
    <cellStyle name="Normal 176 2 2" xfId="49961" xr:uid="{B59BA010-015D-4C2B-891C-4C5D9006834D}"/>
    <cellStyle name="Normal 176 3" xfId="43163" xr:uid="{BC5575F0-3B92-439E-8DA6-5AC4A0D69AF8}"/>
    <cellStyle name="Normal 176_Margen" xfId="43164" xr:uid="{91BAFD09-C3F1-4593-A107-31DEEE98323C}"/>
    <cellStyle name="Normal 177" xfId="2464" xr:uid="{5AF0A84F-D464-43B6-9693-16856AE025EB}"/>
    <cellStyle name="Normal 177 2" xfId="24789" xr:uid="{639E39AC-06B8-4C3C-9522-C65C78367476}"/>
    <cellStyle name="Normal 177 2 2" xfId="49962" xr:uid="{8D5AE6C8-9C10-4A45-83EE-06C15F1AC7BD}"/>
    <cellStyle name="Normal 177 3" xfId="43165" xr:uid="{CD12B975-32E7-4621-BEB8-781AB2C55389}"/>
    <cellStyle name="Normal 177_Margen" xfId="43166" xr:uid="{906F7C20-F683-43E7-B414-E6736491A6DE}"/>
    <cellStyle name="Normal 178" xfId="2465" xr:uid="{4EAC5DE0-C138-42B7-B524-B07B776DACB4}"/>
    <cellStyle name="Normal 178 2" xfId="24790" xr:uid="{32CD6558-484F-4F2B-AFEF-CBE04E970FE7}"/>
    <cellStyle name="Normal 178 2 2" xfId="24791" xr:uid="{A612F194-63E3-40CA-B08E-6333824D87F7}"/>
    <cellStyle name="Normal 178 2 3" xfId="49963" xr:uid="{CCD913AF-DA27-47E9-B711-79F956F59C55}"/>
    <cellStyle name="Normal 178 2_Margen" xfId="43167" xr:uid="{EE48E302-D8D0-4FDE-AF15-1BBAA4DB1AE9}"/>
    <cellStyle name="Normal 178 3" xfId="24792" xr:uid="{CCE4F2FB-B8FF-48B4-8189-E94521063A99}"/>
    <cellStyle name="Normal 178 3 2" xfId="24793" xr:uid="{EA830716-F566-4CE6-8503-8A5A4E5F515F}"/>
    <cellStyle name="Normal 178 3 3" xfId="49964" xr:uid="{6C3C6401-62D0-414A-AA4C-111C244EF462}"/>
    <cellStyle name="Normal 178 3_Margen" xfId="43168" xr:uid="{118DF372-08FF-448D-84CF-9C18375D4284}"/>
    <cellStyle name="Normal 178 4" xfId="24794" xr:uid="{F3E8217E-029B-4298-AB4B-BBDF0753CB63}"/>
    <cellStyle name="Normal 178_Margen" xfId="43169" xr:uid="{0DB0440F-AC08-45B5-AEC4-9234768370EB}"/>
    <cellStyle name="Normal 179" xfId="2466" xr:uid="{6D140769-029A-4648-9D4B-F713CAF3A0C8}"/>
    <cellStyle name="Normal 179 2" xfId="24795" xr:uid="{7AD417DD-0643-42DF-8A0B-1D4937E7EA1F}"/>
    <cellStyle name="Normal 179 2 2" xfId="49965" xr:uid="{7EABE64B-0F77-4296-8E1D-A345C22A04AF}"/>
    <cellStyle name="Normal 179 3" xfId="43170" xr:uid="{BC37613C-B0DB-4819-B7B2-75B6727DA447}"/>
    <cellStyle name="Normal 179_Margen" xfId="43171" xr:uid="{FAB69C98-9EDB-4E7D-8100-1A00DEE6822F}"/>
    <cellStyle name="Normal 18" xfId="2467" xr:uid="{0813D3E6-6A3F-4CF3-B811-D83A3A91DC1C}"/>
    <cellStyle name="Normal 18 10" xfId="2468" xr:uid="{87BF0774-E814-4347-BB4F-39CED124CA0B}"/>
    <cellStyle name="Normal 18 11" xfId="2469" xr:uid="{BD0BD584-56E6-4225-A42E-B847DDE85CB8}"/>
    <cellStyle name="Normal 18 12" xfId="2470" xr:uid="{810FE933-4F17-4559-BDC3-1410E9943731}"/>
    <cellStyle name="Normal 18 13" xfId="2471" xr:uid="{BA065877-6F14-4AB7-B420-5D1D0E37BBE1}"/>
    <cellStyle name="Normal 18 14" xfId="2472" xr:uid="{44C43089-9CD2-4116-BB19-2EAD5A1B7245}"/>
    <cellStyle name="Normal 18 15" xfId="2473" xr:uid="{A6F491F6-2FC7-40B7-A197-2D92AEB20380}"/>
    <cellStyle name="Normal 18 16" xfId="2474" xr:uid="{E5155DC4-6BD2-40FA-B968-B784CB1B4D73}"/>
    <cellStyle name="Normal 18 17" xfId="2475" xr:uid="{C1A0E2BF-EDC5-41B0-93D2-A1C5B039FDB5}"/>
    <cellStyle name="Normal 18 18" xfId="2476" xr:uid="{A03D10B9-225A-4F99-95F4-D2CAED6C7D0D}"/>
    <cellStyle name="Normal 18 19" xfId="2477" xr:uid="{BC83B485-1BF5-45A5-8109-1608D0B5014C}"/>
    <cellStyle name="Normal 18 2" xfId="2478" xr:uid="{77FE0EEB-066F-46B5-8F59-63253D19EC3B}"/>
    <cellStyle name="Normal 18 2 2" xfId="24796" xr:uid="{33572C76-800D-4B27-BAAB-84D112FC246D}"/>
    <cellStyle name="Normal 18 2 3" xfId="24797" xr:uid="{985F90F8-8DE8-4D31-8A45-70F02DB7B767}"/>
    <cellStyle name="Normal 18 2 4" xfId="49018" xr:uid="{00E4F720-A858-4110-8710-42D7BFA5AB6E}"/>
    <cellStyle name="Normal 18 2_Margen" xfId="43172" xr:uid="{C2AE7242-57C9-4D97-9C34-48F8129EA160}"/>
    <cellStyle name="Normal 18 20" xfId="2479" xr:uid="{3C7215B5-E84E-48BC-BF6C-76C2558CBA0F}"/>
    <cellStyle name="Normal 18 21" xfId="2480" xr:uid="{3AE791BA-2CCF-4AE9-911A-2F623CAC97FE}"/>
    <cellStyle name="Normal 18 22" xfId="2481" xr:uid="{83BB0DA4-CC5E-4D67-BC72-DD2200EC689F}"/>
    <cellStyle name="Normal 18 23" xfId="2482" xr:uid="{698AE2CC-D16A-4EA3-8C04-A0A39757A0F4}"/>
    <cellStyle name="Normal 18 24" xfId="2483" xr:uid="{302100D6-7A7B-4F62-9D98-45B6385A9C38}"/>
    <cellStyle name="Normal 18 25" xfId="2484" xr:uid="{C232C9C0-8425-49C7-B87D-D2DDEC712040}"/>
    <cellStyle name="Normal 18 26" xfId="2485" xr:uid="{CC8F9ADE-0009-4BA4-A353-A2BA1BE26177}"/>
    <cellStyle name="Normal 18 27" xfId="2486" xr:uid="{52425440-0F36-4588-9FF0-D8850D1CFCA2}"/>
    <cellStyle name="Normal 18 28" xfId="2487" xr:uid="{8F49199C-8B2C-4F53-AE5C-F51D4641439C}"/>
    <cellStyle name="Normal 18 29" xfId="2488" xr:uid="{4BB606FB-9D7F-4B74-A784-3FB502ED4071}"/>
    <cellStyle name="Normal 18 3" xfId="2489" xr:uid="{B8A8B512-0643-4C27-BAD1-C5C613883598}"/>
    <cellStyle name="Normal 18 3 2" xfId="24798" xr:uid="{FC9A4E93-F0EC-423D-8519-6E45B43AF56E}"/>
    <cellStyle name="Normal 18 3 2 2" xfId="43173" xr:uid="{297926F4-43C2-45AF-8F89-5D835323EBEC}"/>
    <cellStyle name="Normal 18 3 2 2 2" xfId="43174" xr:uid="{26A31273-2E6E-474A-BC2F-1B189D69BB85}"/>
    <cellStyle name="Normal 18 3 2 3" xfId="43175" xr:uid="{67AD7910-3433-432D-BA8E-4F74A5D52FE8}"/>
    <cellStyle name="Normal 18 3 2 3 2" xfId="43176" xr:uid="{57DF3369-83B9-4017-87BA-1A87E401B124}"/>
    <cellStyle name="Normal 18 3 2 4" xfId="43177" xr:uid="{EC4F872C-BEC1-4EB5-9D2C-7AFE55D0CF3B}"/>
    <cellStyle name="Normal 18 3 3" xfId="43178" xr:uid="{F7F96891-499D-40F2-BFC0-BB525B797BD7}"/>
    <cellStyle name="Normal 18 3 3 2" xfId="43179" xr:uid="{7A512B74-3DEC-4024-ABFD-6FDDBFCC9FCA}"/>
    <cellStyle name="Normal 18 3 4" xfId="43180" xr:uid="{9A15AA9E-7D95-4C96-B6E6-D034FDD493AE}"/>
    <cellStyle name="Normal 18 3 4 2" xfId="43181" xr:uid="{7667DD3F-3A08-46A4-90DA-23AA486FAA54}"/>
    <cellStyle name="Normal 18 3 5" xfId="43182" xr:uid="{B1B9720A-7DC8-4B96-853D-2EA7CA1C285E}"/>
    <cellStyle name="Normal 18 3 6" xfId="49019" xr:uid="{C3590F6C-9771-401C-8A77-87CE569255BD}"/>
    <cellStyle name="Normal 18 30" xfId="2490" xr:uid="{516BBF36-EA56-4EF3-BF72-2C87DB7133D5}"/>
    <cellStyle name="Normal 18 31" xfId="2491" xr:uid="{F4C992A0-FFCF-4630-9CC1-1263E8C807D7}"/>
    <cellStyle name="Normal 18 32" xfId="49017" xr:uid="{1528068A-0414-4F67-BFA8-78D03664BBB0}"/>
    <cellStyle name="Normal 18 4" xfId="2492" xr:uid="{FC02F398-5956-45BF-AD18-64B22F4710F4}"/>
    <cellStyle name="Normal 18 4 2" xfId="43183" xr:uid="{F59ADADD-4982-44EE-9215-2FAD8E3ADF1B}"/>
    <cellStyle name="Normal 18 4 2 2" xfId="43184" xr:uid="{E09F4CAC-03F5-41A8-BE48-55C62298A341}"/>
    <cellStyle name="Normal 18 4 3" xfId="43185" xr:uid="{547BBFB7-615A-4046-BB5B-7B27DBC905B4}"/>
    <cellStyle name="Normal 18 4 3 2" xfId="43186" xr:uid="{B5491A40-917B-4A88-8C07-25B8C771BC77}"/>
    <cellStyle name="Normal 18 4 4" xfId="43187" xr:uid="{DA59D37B-1E80-4964-ADFC-553A3C0AA77D}"/>
    <cellStyle name="Normal 18 5" xfId="2493" xr:uid="{20DF0FB2-AC5F-4CEF-9C15-2BC39CC62ABC}"/>
    <cellStyle name="Normal 18 5 2" xfId="43188" xr:uid="{5869600B-F099-41E3-AEC9-7D5BA73AA6C4}"/>
    <cellStyle name="Normal 18 6" xfId="2494" xr:uid="{E5874B25-7528-4BAE-9A41-D557D99942D9}"/>
    <cellStyle name="Normal 18 6 2" xfId="43189" xr:uid="{905727D4-4DD6-4AAA-AD5B-300FE8E0B384}"/>
    <cellStyle name="Normal 18 7" xfId="2495" xr:uid="{0026469D-ABB4-4E4F-B82C-A0F4DEC9D324}"/>
    <cellStyle name="Normal 18 7 2" xfId="49967" xr:uid="{B5090839-8B3B-4C6D-9910-EC835F35708E}"/>
    <cellStyle name="Normal 18 8" xfId="2496" xr:uid="{E109AB13-1224-43A6-8D78-2C2A40E59E14}"/>
    <cellStyle name="Normal 18 9" xfId="2497" xr:uid="{680F2C42-EB1F-4028-8846-15202039866A}"/>
    <cellStyle name="Normal 18_Hoja1" xfId="24799" xr:uid="{EE6E4CBA-B27B-4D8C-8EFB-0B5344A19159}"/>
    <cellStyle name="Normal 180" xfId="2498" xr:uid="{D154DEC3-EEB8-4829-AFF1-A1268F189FA0}"/>
    <cellStyle name="Normal 180 2" xfId="24800" xr:uid="{97A19A8E-2799-4773-B1AF-9C60B9873396}"/>
    <cellStyle name="Normal 180 2 2" xfId="49968" xr:uid="{4022A9C6-F7D7-445D-974F-357423F6C7B9}"/>
    <cellStyle name="Normal 180 3" xfId="43190" xr:uid="{7EA91FAA-1A6B-43A7-8E01-132BABC0E905}"/>
    <cellStyle name="Normal 180_Margen" xfId="43191" xr:uid="{2E9F1FF5-918D-493C-816E-C2CD339CB8E7}"/>
    <cellStyle name="Normal 181" xfId="2499" xr:uid="{5E9F7219-F627-43EB-ABB8-C7C65AA9B5C5}"/>
    <cellStyle name="Normal 181 2" xfId="24801" xr:uid="{74026773-37A1-4321-9D94-26C1CE2EB4F3}"/>
    <cellStyle name="Normal 181 2 2" xfId="49969" xr:uid="{3C6CFC8B-9DA5-4A40-BBF2-D0AA9C163233}"/>
    <cellStyle name="Normal 181 3" xfId="43192" xr:uid="{00530D01-C7AC-435F-ADF9-17B0322A3399}"/>
    <cellStyle name="Normal 181_Margen" xfId="43193" xr:uid="{AEDA0E49-9E88-49C0-B821-870333759CA4}"/>
    <cellStyle name="Normal 182" xfId="2500" xr:uid="{F2C2F956-6CAC-42B1-9908-A8B120519C11}"/>
    <cellStyle name="Normal 182 2" xfId="24802" xr:uid="{C4798737-AD8F-44E0-A2C4-379ED0811037}"/>
    <cellStyle name="Normal 182 3" xfId="49970" xr:uid="{B48C4A57-9D48-47A9-BFA5-39C0D19430EE}"/>
    <cellStyle name="Normal 182_Margen" xfId="43194" xr:uid="{DA904A57-A18F-430D-9A48-03448229D882}"/>
    <cellStyle name="Normal 183" xfId="2501" xr:uid="{76A52FF5-2BD5-4AF1-A324-1138907FAEEC}"/>
    <cellStyle name="Normal 183 2" xfId="2502" xr:uid="{6D602860-A79F-42F6-A96A-F5B5057F2291}"/>
    <cellStyle name="Normal 183 3" xfId="2503" xr:uid="{E345D0AD-B8C5-4B3C-A20A-D93DBCA0A314}"/>
    <cellStyle name="Normal 183 4" xfId="2504" xr:uid="{E1CFE4A8-0F74-4391-832A-12F4017352A0}"/>
    <cellStyle name="Normal 183 5" xfId="2505" xr:uid="{DA0B97F1-B87D-413D-A5A9-00ECB65D3325}"/>
    <cellStyle name="Normal 183 6" xfId="2506" xr:uid="{64D5A5DD-C0C8-4B6D-8698-3E0888ACFA19}"/>
    <cellStyle name="Normal 183 7" xfId="2507" xr:uid="{B3398553-6891-4A65-A700-989A46A210C4}"/>
    <cellStyle name="Normal 183 8" xfId="2508" xr:uid="{104217B1-DF61-41F2-A483-AA5425444902}"/>
    <cellStyle name="Normal 183 9" xfId="49971" xr:uid="{492467EA-7272-492E-9C22-E24D80135FE5}"/>
    <cellStyle name="Normal 183_Margen" xfId="43195" xr:uid="{FC1AB32D-46CC-47E6-9C6E-2B7FABDCBC21}"/>
    <cellStyle name="Normal 184" xfId="2509" xr:uid="{79B403C2-B9D1-4BD6-B5E7-BA7465B6B252}"/>
    <cellStyle name="Normal 184 2" xfId="24803" xr:uid="{4E418589-D884-4753-A271-DE84CF3CB73B}"/>
    <cellStyle name="Normal 184 3" xfId="49972" xr:uid="{85171CAE-BAE4-478F-BDE8-BD0C61B8535F}"/>
    <cellStyle name="Normal 184_Margen" xfId="43196" xr:uid="{8E02C074-A9B4-4CDD-ADF7-8ADB6AD3B5C1}"/>
    <cellStyle name="Normal 185" xfId="2510" xr:uid="{2442437E-F0F4-48CD-89FC-00252DA560C0}"/>
    <cellStyle name="Normal 185 2" xfId="24804" xr:uid="{944DD7CE-DDF4-4712-9B53-531A81FD398C}"/>
    <cellStyle name="Normal 185 3" xfId="49973" xr:uid="{200C3266-0428-4056-9E60-7810311CBF4C}"/>
    <cellStyle name="Normal 185_Margen" xfId="43197" xr:uid="{CC6F71DE-A6E9-4B2B-81A3-6A551004441B}"/>
    <cellStyle name="Normal 186" xfId="2511" xr:uid="{35F3EC7E-8EF3-4E1C-B789-E4F7D5245B3B}"/>
    <cellStyle name="Normal 186 2" xfId="24805" xr:uid="{E8050507-955A-406B-92EE-00EFD34818D1}"/>
    <cellStyle name="Normal 186 3" xfId="49974" xr:uid="{D9AE3C4B-4A3A-4753-9B6E-BE2A8719CC02}"/>
    <cellStyle name="Normal 186_Margen" xfId="43198" xr:uid="{CEAB07B2-1EFE-4465-858C-65E2E63ABD41}"/>
    <cellStyle name="Normal 187" xfId="2512" xr:uid="{9A832FBE-CECD-470D-827A-2ECEC1B56FBE}"/>
    <cellStyle name="Normal 187 2" xfId="24806" xr:uid="{1ED38E7F-0BE1-46A7-B9DB-A7781CF277C3}"/>
    <cellStyle name="Normal 187 3" xfId="49975" xr:uid="{C0828F11-303A-4D0B-9463-DFA1E23C872C}"/>
    <cellStyle name="Normal 187_Margen" xfId="43199" xr:uid="{2C6FB4D9-04AC-4F91-AF28-B28B90863D7F}"/>
    <cellStyle name="Normal 188" xfId="2513" xr:uid="{359C62A4-CBC9-425C-81AF-88A82FFE851B}"/>
    <cellStyle name="Normal 188 2" xfId="24807" xr:uid="{B91071E7-024E-47B5-B30A-9BCAC99295C3}"/>
    <cellStyle name="Normal 188 3" xfId="49976" xr:uid="{6FDDC161-8C3D-4A7B-A755-53BA94657577}"/>
    <cellStyle name="Normal 188_Margen" xfId="43200" xr:uid="{CC21A54D-0111-4D40-9E31-2C07E76902F4}"/>
    <cellStyle name="Normal 189" xfId="2514" xr:uid="{5E5BD035-5498-48F6-B52D-C7B4C65B8498}"/>
    <cellStyle name="Normal 189 2" xfId="24808" xr:uid="{75A4DC4B-A618-443B-80B1-82D0A8D20646}"/>
    <cellStyle name="Normal 189 3" xfId="49977" xr:uid="{399C0887-31BD-4522-92DD-329F8DB182A3}"/>
    <cellStyle name="Normal 189_Margen" xfId="43201" xr:uid="{58A78EBD-E0A4-4E06-B959-FCD4BB9F3DA7}"/>
    <cellStyle name="Normal 19" xfId="2515" xr:uid="{40C4F6EB-7896-446D-B7E0-84E743D27C87}"/>
    <cellStyle name="Normal 19 10" xfId="2516" xr:uid="{3F921D08-2717-45ED-874B-91A926B4C940}"/>
    <cellStyle name="Normal 19 11" xfId="2517" xr:uid="{EB2997EE-CE88-4759-A021-CAC495798C8D}"/>
    <cellStyle name="Normal 19 12" xfId="2518" xr:uid="{F9AAA455-C566-45DA-9C65-A1358FD2FCAA}"/>
    <cellStyle name="Normal 19 13" xfId="2519" xr:uid="{353FA8F2-DB92-446A-B091-F59DA6B848DA}"/>
    <cellStyle name="Normal 19 14" xfId="2520" xr:uid="{99F08630-4245-40A9-870C-0C2935070547}"/>
    <cellStyle name="Normal 19 15" xfId="2521" xr:uid="{FA3AEA11-1414-4A1C-97A4-AD0219282ABD}"/>
    <cellStyle name="Normal 19 16" xfId="2522" xr:uid="{9EA71A15-6A17-4834-A0D8-2BC3A479E664}"/>
    <cellStyle name="Normal 19 17" xfId="2523" xr:uid="{2177A5EA-868B-46FD-8052-00B527F59C31}"/>
    <cellStyle name="Normal 19 18" xfId="2524" xr:uid="{79951226-ECB8-4005-BF9B-C22DAF357DAA}"/>
    <cellStyle name="Normal 19 19" xfId="2525" xr:uid="{1EAE1B91-60D0-48F8-AEA0-44D54CFF7D55}"/>
    <cellStyle name="Normal 19 2" xfId="2526" xr:uid="{B9C62386-5705-495E-BF0B-9BA6D078CC4D}"/>
    <cellStyle name="Normal 19 2 2" xfId="24809" xr:uid="{444F5002-6AFE-4D7C-A863-6F290005C08C}"/>
    <cellStyle name="Normal 19 2 2 2" xfId="43202" xr:uid="{75E9687B-B326-438A-BE7E-ECB8662B8286}"/>
    <cellStyle name="Normal 19 2 2 2 2" xfId="43203" xr:uid="{D1A143EB-BB03-4F97-92C1-7F3F07A49019}"/>
    <cellStyle name="Normal 19 2 2 3" xfId="43204" xr:uid="{A176BC84-44CA-4408-880A-48107753154E}"/>
    <cellStyle name="Normal 19 2 2 3 2" xfId="43205" xr:uid="{25B1ED60-C376-4053-BF8E-707EAA6D1CEC}"/>
    <cellStyle name="Normal 19 2 2 4" xfId="43206" xr:uid="{224A895E-38B8-4B22-B138-257372EC0FD5}"/>
    <cellStyle name="Normal 19 2 3" xfId="24810" xr:uid="{308ADC1F-72F6-4528-8ED8-83DFA4ED968A}"/>
    <cellStyle name="Normal 19 2 3 2" xfId="43207" xr:uid="{EE2526FB-39DD-4ED3-A176-0395737A1072}"/>
    <cellStyle name="Normal 19 2 4" xfId="43208" xr:uid="{587014DF-69F4-4C4A-B333-701086715642}"/>
    <cellStyle name="Normal 19 2 4 2" xfId="43209" xr:uid="{4E1FA899-60EF-49FF-9440-02D1A611B092}"/>
    <cellStyle name="Normal 19 2 5" xfId="43210" xr:uid="{4DFC893A-58D8-4124-A070-229D34BC4FCA}"/>
    <cellStyle name="Normal 19 2 6" xfId="49021" xr:uid="{1C1D0AB7-7C16-404B-9A83-99BF92815C77}"/>
    <cellStyle name="Normal 19 2_Margen" xfId="43211" xr:uid="{BCFE6270-2569-4F6B-BAF1-E830F4B2F7BE}"/>
    <cellStyle name="Normal 19 20" xfId="2527" xr:uid="{0CA9C252-2AFB-46B1-9CCB-7D3E5007CF8B}"/>
    <cellStyle name="Normal 19 21" xfId="2528" xr:uid="{2205E3B7-8403-4151-9342-37D3DE5A10C2}"/>
    <cellStyle name="Normal 19 22" xfId="2529" xr:uid="{13517F78-C945-4948-986E-EE8B5BAB192F}"/>
    <cellStyle name="Normal 19 23" xfId="2530" xr:uid="{19FD9214-55C9-4E88-BCAC-C80C09A9704B}"/>
    <cellStyle name="Normal 19 24" xfId="2531" xr:uid="{DE2BF7E9-5080-40EC-B2F6-C5757FD65D95}"/>
    <cellStyle name="Normal 19 25" xfId="2532" xr:uid="{EFDF91FD-EB24-4CE0-A8B4-484C9C2B4323}"/>
    <cellStyle name="Normal 19 26" xfId="2533" xr:uid="{C33C55F5-9AD9-43A3-8305-27F201514157}"/>
    <cellStyle name="Normal 19 27" xfId="2534" xr:uid="{AC041896-A705-4E33-8FDE-27F82D0C57A6}"/>
    <cellStyle name="Normal 19 28" xfId="49020" xr:uid="{E81DECD3-2050-4E7A-A77F-4692C3A9E279}"/>
    <cellStyle name="Normal 19 29" xfId="49024" xr:uid="{7F2C2C32-5BCC-4512-8FDE-BFFAB670D526}"/>
    <cellStyle name="Normal 19 3" xfId="2535" xr:uid="{50A29A8C-4278-45D7-84D9-8C0703BAE148}"/>
    <cellStyle name="Normal 19 3 2" xfId="43212" xr:uid="{C152CE8E-3728-499E-9DBB-FF8855E5FA4D}"/>
    <cellStyle name="Normal 19 3 2 2" xfId="43213" xr:uid="{0C688DDA-35D7-49BD-867F-B8590A45F4BB}"/>
    <cellStyle name="Normal 19 3 3" xfId="43214" xr:uid="{E473A008-08B0-4EF8-8CB4-A3702CD41810}"/>
    <cellStyle name="Normal 19 3 3 2" xfId="43215" xr:uid="{802B0BD8-41EF-4BB0-B335-E4126D6F4AC0}"/>
    <cellStyle name="Normal 19 3 4" xfId="43216" xr:uid="{784E4579-4894-4561-9271-6D39D74FFAA3}"/>
    <cellStyle name="Normal 19 3 5" xfId="49022" xr:uid="{5C0D89E4-B584-402A-AC94-A0E8AF5433C3}"/>
    <cellStyle name="Normal 19 4" xfId="2536" xr:uid="{A464B572-3A19-434C-BFD4-0AAC12AD65B8}"/>
    <cellStyle name="Normal 19 4 2" xfId="43217" xr:uid="{FCD757C5-3F59-4263-BBD5-3485CE404571}"/>
    <cellStyle name="Normal 19 4 2 2" xfId="43218" xr:uid="{86D586F3-0BC9-4348-AB73-2B6C657CE374}"/>
    <cellStyle name="Normal 19 4 3" xfId="49978" xr:uid="{588F50D9-127B-433D-8060-9635C6CA46AC}"/>
    <cellStyle name="Normal 19 5" xfId="2537" xr:uid="{F698E0C7-C65C-4587-A80D-C7B9475E1087}"/>
    <cellStyle name="Normal 19 5 2" xfId="43219" xr:uid="{9DE2A837-6C00-409A-A81F-2B8613760F57}"/>
    <cellStyle name="Normal 19 6" xfId="2538" xr:uid="{C25511F0-E347-4CE1-AEFF-0B6C49BA311A}"/>
    <cellStyle name="Normal 19 6 2" xfId="49979" xr:uid="{D506B17B-2B60-48A7-8107-0ABBACC7FDB4}"/>
    <cellStyle name="Normal 19 7" xfId="2539" xr:uid="{533FDDF2-F63C-4ECC-983E-EC3D461C4298}"/>
    <cellStyle name="Normal 19 8" xfId="2540" xr:uid="{FAB11D61-651B-4C23-A20B-D9BC002F900D}"/>
    <cellStyle name="Normal 19 9" xfId="2541" xr:uid="{6D59D378-88B7-47BB-8727-C00D5EFD43EA}"/>
    <cellStyle name="Normal 19_Hoja1" xfId="24811" xr:uid="{F7A90EEB-DC20-4DEE-9763-DAC9804680F9}"/>
    <cellStyle name="Normal 190" xfId="2542" xr:uid="{C973F043-5D60-4B26-BB82-16626C3F15EB}"/>
    <cellStyle name="Normal 190 2" xfId="24812" xr:uid="{2B484B17-A361-4946-81CC-DAACA7428FB6}"/>
    <cellStyle name="Normal 190 3" xfId="49980" xr:uid="{21DA8426-3455-48A7-942A-036F465752A6}"/>
    <cellStyle name="Normal 190_Margen" xfId="43220" xr:uid="{101F8469-F858-4B02-B99D-E66B6B0D3FFE}"/>
    <cellStyle name="Normal 191" xfId="2543" xr:uid="{69D632A4-BD6E-449B-8B05-749FB1F952B9}"/>
    <cellStyle name="Normal 191 2" xfId="24813" xr:uid="{811FC8C6-4C42-4227-A1DD-BF123F5F7D68}"/>
    <cellStyle name="Normal 191 3" xfId="49981" xr:uid="{412F734B-A074-4329-B1BA-BF68FAB6C6AC}"/>
    <cellStyle name="Normal 191_Margen" xfId="43221" xr:uid="{C223FE0F-1744-4004-8D46-5B89BC97F18A}"/>
    <cellStyle name="Normal 192" xfId="2544" xr:uid="{B4356E91-F3DB-48D1-A11C-E876DD2945A9}"/>
    <cellStyle name="Normal 192 2" xfId="24814" xr:uid="{E89AF362-FE95-49BF-AF2A-9EEC022601B5}"/>
    <cellStyle name="Normal 192 3" xfId="49982" xr:uid="{C1426BBC-A375-4C41-9AFB-5F83C2A97483}"/>
    <cellStyle name="Normal 192_Margen" xfId="43222" xr:uid="{C956EAC6-8500-4A85-8884-6CBD09DE0874}"/>
    <cellStyle name="Normal 193" xfId="2545" xr:uid="{2684F2C4-3C7D-4C1A-B698-47A8B0A10ABD}"/>
    <cellStyle name="Normal 193 2" xfId="24815" xr:uid="{02F68CBE-C005-494F-9A7B-F144B97B0309}"/>
    <cellStyle name="Normal 193 3" xfId="49983" xr:uid="{3E07A923-C5C7-4B98-AF4D-2322B9315E45}"/>
    <cellStyle name="Normal 193_Margen" xfId="43223" xr:uid="{6BE7A4FA-3A5B-4083-91CE-B054D77935D9}"/>
    <cellStyle name="Normal 194" xfId="2546" xr:uid="{A31978A1-1DF8-4202-8AB2-3B9546A2F748}"/>
    <cellStyle name="Normal 194 2" xfId="24816" xr:uid="{B004F2CC-CDDA-47A7-816D-D539A762DC11}"/>
    <cellStyle name="Normal 194 3" xfId="49984" xr:uid="{9984B38F-9E6E-4C22-8772-92748EDD578C}"/>
    <cellStyle name="Normal 194_Margen" xfId="43224" xr:uid="{96C0B34A-86D6-47AC-AB8D-D8D485DC0C69}"/>
    <cellStyle name="Normal 195" xfId="2547" xr:uid="{D57DCA94-5DD4-466F-964C-76869FDD9039}"/>
    <cellStyle name="Normal 195 2" xfId="24817" xr:uid="{9650323D-4309-4BC8-85E3-C66465CD226C}"/>
    <cellStyle name="Normal 195 3" xfId="49985" xr:uid="{4BEB594E-B01F-4BBA-9068-A2693482D9B9}"/>
    <cellStyle name="Normal 195_Margen" xfId="43225" xr:uid="{0AB7748B-7AD6-419D-8EBF-5E37D2D14EDE}"/>
    <cellStyle name="Normal 196" xfId="2548" xr:uid="{2511AE89-4B3F-4E7E-BB3C-FC0F711A5990}"/>
    <cellStyle name="Normal 196 2" xfId="24818" xr:uid="{E6720639-340D-4E86-ACBE-4E4E77B3A7E6}"/>
    <cellStyle name="Normal 196 3" xfId="49986" xr:uid="{AF939766-9753-43BF-9918-221D0B86C31A}"/>
    <cellStyle name="Normal 196_Margen" xfId="43226" xr:uid="{F90C275D-01A9-432A-BB48-D81918E37D7D}"/>
    <cellStyle name="Normal 197" xfId="2549" xr:uid="{2C5F98D6-73F4-4DA4-9FF5-3DEA4F11F49F}"/>
    <cellStyle name="Normal 197 2" xfId="24819" xr:uid="{C50747A7-3F87-42A6-9488-799354BB2731}"/>
    <cellStyle name="Normal 197 3" xfId="49987" xr:uid="{72A42EDB-3BD5-4E8C-BE4E-8991F32321CA}"/>
    <cellStyle name="Normal 197_Margen" xfId="43227" xr:uid="{86F8EC61-74A5-4881-8599-811D67E06B6D}"/>
    <cellStyle name="Normal 198" xfId="2550" xr:uid="{2372C390-6242-4398-A4A0-410D621C1F96}"/>
    <cellStyle name="Normal 198 2" xfId="24820" xr:uid="{CAD880BE-1D7C-4D6E-9460-4C0C6DD0822A}"/>
    <cellStyle name="Normal 198 3" xfId="49988" xr:uid="{E16DF887-E011-4668-8A0A-13820D3F6CF3}"/>
    <cellStyle name="Normal 198_Margen" xfId="43228" xr:uid="{09FA05EA-C00A-42ED-86E0-1296000C10E2}"/>
    <cellStyle name="Normal 199" xfId="2551" xr:uid="{E5AE32CF-814A-4798-9FA8-A7DE2C669B4E}"/>
    <cellStyle name="Normal 199 2" xfId="24821" xr:uid="{47827F7F-B989-4D32-9C05-E7E8ED9E1099}"/>
    <cellStyle name="Normal 199 3" xfId="49989" xr:uid="{B1D052A1-8CD4-4C44-BD0F-0BA935BDAA44}"/>
    <cellStyle name="Normal 199_Margen" xfId="43229" xr:uid="{98FB6830-DF5D-41DE-8C81-B251B3DE7E7A}"/>
    <cellStyle name="Normal 2" xfId="2" xr:uid="{57C85D6F-C03C-1D4D-9BD4-42CED15AA3F2}"/>
    <cellStyle name="Normal 2 10" xfId="2553" xr:uid="{1AC8D1EA-2A10-411B-BDAF-E4CC833298C0}"/>
    <cellStyle name="Normal 2 10 10" xfId="24822" xr:uid="{FF7C1033-99E1-47EC-81D8-2BF556A176E4}"/>
    <cellStyle name="Normal 2 10 11" xfId="24823" xr:uid="{4D6B98C6-D847-44C4-A13C-33F811C9DB04}"/>
    <cellStyle name="Normal 2 10 12" xfId="24824" xr:uid="{53398FA4-1087-4EB5-8CF7-92B6F33F5097}"/>
    <cellStyle name="Normal 2 10 13" xfId="24825" xr:uid="{08051DB3-52B2-4A73-80DE-CA3FDE6902A6}"/>
    <cellStyle name="Normal 2 10 14" xfId="24826" xr:uid="{CD38CCF4-D9A6-4D72-94A1-DA3252C7CE19}"/>
    <cellStyle name="Normal 2 10 15" xfId="24827" xr:uid="{1AFE54E0-4508-4507-90D7-4F9532AD8673}"/>
    <cellStyle name="Normal 2 10 16" xfId="24828" xr:uid="{BBD466A0-4367-4F60-8C2C-16F17F5D9356}"/>
    <cellStyle name="Normal 2 10 17" xfId="24829" xr:uid="{9DBF5A69-7016-480E-A3C3-9A7DC72C309D}"/>
    <cellStyle name="Normal 2 10 18" xfId="24830" xr:uid="{7494B6FE-0538-4A08-B064-70B91BFA2890}"/>
    <cellStyle name="Normal 2 10 19" xfId="24831" xr:uid="{7EDD3FEA-EF75-431B-8D2F-0D7AE362ED24}"/>
    <cellStyle name="Normal 2 10 2" xfId="24832" xr:uid="{147E7662-C2BA-466C-84DE-F0EE6CE5A508}"/>
    <cellStyle name="Normal 2 10 2 2" xfId="24833" xr:uid="{C3B9D528-8905-4AE5-BCD7-60CAA34B588F}"/>
    <cellStyle name="Normal 2 10 2 3" xfId="24834" xr:uid="{12653C88-80E5-49D0-B75D-6ABB388ADA7D}"/>
    <cellStyle name="Normal 2 10 2 4" xfId="24835" xr:uid="{CEE7A999-7BDB-4ECE-8B86-8F335BF4590E}"/>
    <cellStyle name="Normal 2 10 2 5" xfId="51669" xr:uid="{D36D6A3A-1EA7-445C-A02F-4D285A544B5A}"/>
    <cellStyle name="Normal 2 10 2_Hoja1" xfId="24836" xr:uid="{A59693D2-420D-414F-A837-AA9D00130983}"/>
    <cellStyle name="Normal 2 10 20" xfId="24837" xr:uid="{774E3179-6101-4EB6-BBBB-0FC6154FEBF6}"/>
    <cellStyle name="Normal 2 10 21" xfId="24838" xr:uid="{2225C272-31F6-46F5-AEEA-5BD17860FD50}"/>
    <cellStyle name="Normal 2 10 22" xfId="24839" xr:uid="{203322F9-2CBF-4986-A70E-016483F86470}"/>
    <cellStyle name="Normal 2 10 23" xfId="24840" xr:uid="{851054D7-CF4D-4C1C-9284-A95D230373BD}"/>
    <cellStyle name="Normal 2 10 24" xfId="24841" xr:uid="{ECD2AC7C-CDB3-4E68-AC3B-B0F77C002143}"/>
    <cellStyle name="Normal 2 10 25" xfId="24842" xr:uid="{E6C1E079-E736-4ABC-A7A6-92CA86D828BF}"/>
    <cellStyle name="Normal 2 10 26" xfId="24843" xr:uid="{803DB76E-3C37-4983-BEBC-1A62BADDBAA2}"/>
    <cellStyle name="Normal 2 10 27" xfId="24844" xr:uid="{9BB7D5D3-1784-4AE5-A213-28B2487144B8}"/>
    <cellStyle name="Normal 2 10 28" xfId="24845" xr:uid="{4553D88D-7650-448E-94C8-EAF7F9A2CEE6}"/>
    <cellStyle name="Normal 2 10 29" xfId="24846" xr:uid="{18D8F07F-F9E4-4378-9AF9-467482CC3FC5}"/>
    <cellStyle name="Normal 2 10 3" xfId="24847" xr:uid="{93727DAC-9F57-401A-A8C5-2BBC96B86B1F}"/>
    <cellStyle name="Normal 2 10 30" xfId="24848" xr:uid="{8DAD065F-D08D-4CFF-8732-F8355648A521}"/>
    <cellStyle name="Normal 2 10 31" xfId="24849" xr:uid="{837EB1A1-7538-4D4B-8725-A2DD9B44F772}"/>
    <cellStyle name="Normal 2 10 32" xfId="24850" xr:uid="{DA7B9B44-A57F-4BDF-B24D-8AE2A309CD58}"/>
    <cellStyle name="Normal 2 10 33" xfId="24851" xr:uid="{61F91403-2E6E-490B-9955-11D6D7A37520}"/>
    <cellStyle name="Normal 2 10 34" xfId="24852" xr:uid="{59B48140-B61A-4D04-B2DC-BB394CB92977}"/>
    <cellStyle name="Normal 2 10 35" xfId="24853" xr:uid="{326C89D8-FBF1-44B6-A8F8-B00E140E0101}"/>
    <cellStyle name="Normal 2 10 36" xfId="49541" xr:uid="{9EEA561D-01E1-4142-B827-1E6B2FB44B7B}"/>
    <cellStyle name="Normal 2 10 37" xfId="50304" xr:uid="{F256FE5C-E551-4AEF-858E-6F74B4602292}"/>
    <cellStyle name="Normal 2 10 4" xfId="24854" xr:uid="{4505F29F-368E-477E-A14F-B88D249DF34E}"/>
    <cellStyle name="Normal 2 10 5" xfId="24855" xr:uid="{B98AE948-6E39-4A6C-8868-42338BA16E33}"/>
    <cellStyle name="Normal 2 10 6" xfId="24856" xr:uid="{45E83149-7AA9-4DD7-B3EF-F94C349A85D0}"/>
    <cellStyle name="Normal 2 10 7" xfId="24857" xr:uid="{3F740733-61BE-4A09-84FF-E6C6D35D482A}"/>
    <cellStyle name="Normal 2 10 8" xfId="24858" xr:uid="{EB633502-CB04-4682-B058-341628121A6F}"/>
    <cellStyle name="Normal 2 10 9" xfId="24859" xr:uid="{2DF6B1D9-7B26-493D-8943-265456E96806}"/>
    <cellStyle name="Normal 2 10_Hoja1" xfId="24860" xr:uid="{D8345ABC-BB43-4F1C-BA5F-0946A0FF7F6E}"/>
    <cellStyle name="Normal 2 11" xfId="2554" xr:uid="{E85A068A-792E-4C5C-8EB5-EE6450043EA5}"/>
    <cellStyle name="Normal 2 11 10" xfId="24861" xr:uid="{2F26584B-C1CF-44B8-BEB2-F018D0E89E9B}"/>
    <cellStyle name="Normal 2 11 11" xfId="24862" xr:uid="{0D2FC2CA-1B9E-4192-AF81-02E36A3EE7DA}"/>
    <cellStyle name="Normal 2 11 12" xfId="24863" xr:uid="{3EE1D0AA-439E-4CCB-A50A-43691C4BD25B}"/>
    <cellStyle name="Normal 2 11 13" xfId="24864" xr:uid="{A7D51B5E-790C-4070-A4E1-FFC2F2304976}"/>
    <cellStyle name="Normal 2 11 14" xfId="24865" xr:uid="{616F33F5-91CA-43B4-A545-17BD35BB98B9}"/>
    <cellStyle name="Normal 2 11 15" xfId="24866" xr:uid="{C10DE8B9-4A1C-4192-9DC6-E0CE6F8CBF18}"/>
    <cellStyle name="Normal 2 11 16" xfId="24867" xr:uid="{D36E7701-2922-4A7D-A6F8-3CF33FA6500B}"/>
    <cellStyle name="Normal 2 11 17" xfId="24868" xr:uid="{F468EF4B-4646-49C6-87F5-CF28E4DB11C2}"/>
    <cellStyle name="Normal 2 11 18" xfId="24869" xr:uid="{2D9BC3C1-5BC1-4337-A720-CE13635DCDC0}"/>
    <cellStyle name="Normal 2 11 19" xfId="24870" xr:uid="{0EC16356-C733-40C9-9A3B-C707C33733F9}"/>
    <cellStyle name="Normal 2 11 2" xfId="24871" xr:uid="{E0A907E8-1ECC-4B38-A1D2-B33B986516EB}"/>
    <cellStyle name="Normal 2 11 2 2" xfId="24872" xr:uid="{C9DB8C1A-8DD6-41FC-9D48-914FA95B2DB4}"/>
    <cellStyle name="Normal 2 11 2 3" xfId="24873" xr:uid="{A6EFEB27-51E3-46AD-B334-5A6B9ACFC5A7}"/>
    <cellStyle name="Normal 2 11 2 4" xfId="24874" xr:uid="{F5A89815-74A0-41A3-9C40-CB4D6B313820}"/>
    <cellStyle name="Normal 2 11 2_Hoja1" xfId="24875" xr:uid="{13FE5838-A202-4748-AF99-6CA668BB6C5D}"/>
    <cellStyle name="Normal 2 11 20" xfId="24876" xr:uid="{879952C0-8721-4BAE-93B9-A26AE3BAC009}"/>
    <cellStyle name="Normal 2 11 21" xfId="24877" xr:uid="{1333E34B-107A-4824-97D1-10ABC2480EE1}"/>
    <cellStyle name="Normal 2 11 22" xfId="24878" xr:uid="{F1A2DC38-0AE6-41DF-89B7-DD8B8B2731BF}"/>
    <cellStyle name="Normal 2 11 23" xfId="24879" xr:uid="{2F517166-7573-4973-ACCC-CBCC88788408}"/>
    <cellStyle name="Normal 2 11 24" xfId="24880" xr:uid="{1C61C73B-1DBD-43A1-9B9D-19530132FAA0}"/>
    <cellStyle name="Normal 2 11 25" xfId="24881" xr:uid="{B4320607-9685-4494-814D-112D4134EAF1}"/>
    <cellStyle name="Normal 2 11 26" xfId="24882" xr:uid="{E419A08B-4385-49C0-A634-27A24C1875C8}"/>
    <cellStyle name="Normal 2 11 27" xfId="24883" xr:uid="{D0304700-12EE-4683-9C4D-C969DBD2B284}"/>
    <cellStyle name="Normal 2 11 28" xfId="24884" xr:uid="{70446DEE-9040-4AFD-84A3-4740DF9C9F98}"/>
    <cellStyle name="Normal 2 11 29" xfId="24885" xr:uid="{F738E926-3517-42C1-A53D-4AF7FFB86B3F}"/>
    <cellStyle name="Normal 2 11 3" xfId="24886" xr:uid="{85789D44-A991-452F-933A-AD64FC097BAE}"/>
    <cellStyle name="Normal 2 11 30" xfId="24887" xr:uid="{7D863CA8-C510-4A38-9B15-30AE7831E6A2}"/>
    <cellStyle name="Normal 2 11 31" xfId="24888" xr:uid="{980EDA96-2A94-4CC1-8CFE-93C065BDC924}"/>
    <cellStyle name="Normal 2 11 32" xfId="24889" xr:uid="{1041D98B-8224-43CC-A7AC-0D114095C526}"/>
    <cellStyle name="Normal 2 11 33" xfId="24890" xr:uid="{ED0A36AE-FF6F-457C-BC8E-FCF93DF411E4}"/>
    <cellStyle name="Normal 2 11 34" xfId="24891" xr:uid="{46139B34-2226-4806-AC36-F88D8BA562C6}"/>
    <cellStyle name="Normal 2 11 35" xfId="24892" xr:uid="{1885FD57-8F09-4C07-83CA-B7FE1900D80A}"/>
    <cellStyle name="Normal 2 11 4" xfId="24893" xr:uid="{0D2659F4-A04D-454B-B9C2-DF15A02F07F4}"/>
    <cellStyle name="Normal 2 11 5" xfId="24894" xr:uid="{34A656A3-1196-4174-AF00-9107DC7DF9DC}"/>
    <cellStyle name="Normal 2 11 6" xfId="24895" xr:uid="{B2DBA531-C6CC-418A-88C6-D607ADC65C03}"/>
    <cellStyle name="Normal 2 11 7" xfId="24896" xr:uid="{EBCECAA3-B4A4-4B84-8FE5-9FCAE16077D7}"/>
    <cellStyle name="Normal 2 11 8" xfId="24897" xr:uid="{CDD1AAE7-B484-46AB-8DFB-BCB72062FBEE}"/>
    <cellStyle name="Normal 2 11 9" xfId="24898" xr:uid="{2F60D417-55D5-47A4-BB78-1C306FC186EC}"/>
    <cellStyle name="Normal 2 11_Hoja1" xfId="24899" xr:uid="{6C9A979F-68FB-48CA-9A5A-8F774522E0FB}"/>
    <cellStyle name="Normal 2 12" xfId="2555" xr:uid="{B6FDDE4F-AE08-45A2-A55D-8619180121C8}"/>
    <cellStyle name="Normal 2 12 10" xfId="24900" xr:uid="{28F552B8-B5B2-4396-97AB-3FBA04593821}"/>
    <cellStyle name="Normal 2 12 11" xfId="24901" xr:uid="{7FFAF5FA-5F3D-4FAA-83C4-F9F05E84E75A}"/>
    <cellStyle name="Normal 2 12 12" xfId="24902" xr:uid="{098920A3-4396-448C-A793-7B95EEE49C1A}"/>
    <cellStyle name="Normal 2 12 13" xfId="24903" xr:uid="{78112E20-B819-4B22-8A57-5527DA6CD2BE}"/>
    <cellStyle name="Normal 2 12 14" xfId="24904" xr:uid="{8F51B321-A2BB-41CC-80AF-E42F7C249A1E}"/>
    <cellStyle name="Normal 2 12 15" xfId="24905" xr:uid="{E463227B-EEA5-4E63-B646-F43242060F5F}"/>
    <cellStyle name="Normal 2 12 16" xfId="24906" xr:uid="{378668DA-EF20-40D1-AC20-CD0927EEB2AB}"/>
    <cellStyle name="Normal 2 12 17" xfId="24907" xr:uid="{9876F520-B91C-491B-9441-B3B5E61F3C89}"/>
    <cellStyle name="Normal 2 12 18" xfId="24908" xr:uid="{372682C2-37EE-4A4B-AE04-5858037BDF21}"/>
    <cellStyle name="Normal 2 12 19" xfId="24909" xr:uid="{3CD38BA6-9386-429C-89A9-5DB4FBB6EA69}"/>
    <cellStyle name="Normal 2 12 2" xfId="24910" xr:uid="{54EB77B3-CDE4-438D-983D-46688596841C}"/>
    <cellStyle name="Normal 2 12 2 2" xfId="24911" xr:uid="{81D3B725-7290-42FC-9643-09D4FE83F85E}"/>
    <cellStyle name="Normal 2 12 2 3" xfId="24912" xr:uid="{3C446536-6823-4D87-BD58-C29182FE2048}"/>
    <cellStyle name="Normal 2 12 2_Margen" xfId="43230" xr:uid="{E4F74ED9-20B9-4BFA-B52D-2728CA960617}"/>
    <cellStyle name="Normal 2 12 20" xfId="24913" xr:uid="{F8050A59-4BFC-4BCE-8910-4EED271FFBA2}"/>
    <cellStyle name="Normal 2 12 21" xfId="24914" xr:uid="{BB3D8F15-4F14-4C8E-AAF7-246C3E1EE428}"/>
    <cellStyle name="Normal 2 12 22" xfId="24915" xr:uid="{2A64BE39-9D34-4490-AE46-00EBBF462BFB}"/>
    <cellStyle name="Normal 2 12 23" xfId="24916" xr:uid="{2EDDF424-B001-4C91-8DE8-8B753EF73E2D}"/>
    <cellStyle name="Normal 2 12 24" xfId="24917" xr:uid="{4FE5E628-6580-458A-8B7A-69E40A5CC914}"/>
    <cellStyle name="Normal 2 12 25" xfId="24918" xr:uid="{7A83A651-E1D6-4134-9DE9-BB3586DDB72C}"/>
    <cellStyle name="Normal 2 12 26" xfId="24919" xr:uid="{2C4E0AF2-688A-4178-A679-5C1EE59D3557}"/>
    <cellStyle name="Normal 2 12 27" xfId="24920" xr:uid="{1606B6C5-181C-47AF-9B0A-C8FA6920D3A3}"/>
    <cellStyle name="Normal 2 12 28" xfId="24921" xr:uid="{618841E0-BD92-4F2F-BBDE-8F8894A35274}"/>
    <cellStyle name="Normal 2 12 29" xfId="24922" xr:uid="{CB26DDE4-05B8-494B-A104-BFF1DF537C76}"/>
    <cellStyle name="Normal 2 12 3" xfId="24923" xr:uid="{F86D4D71-7E2B-45CE-BEE5-CC85ABA0A2E8}"/>
    <cellStyle name="Normal 2 12 30" xfId="24924" xr:uid="{9D9935FF-4B90-4541-88C6-C99B1FC7570B}"/>
    <cellStyle name="Normal 2 12 31" xfId="24925" xr:uid="{673E1D63-B4E0-4368-830B-9FA9C61CFF96}"/>
    <cellStyle name="Normal 2 12 32" xfId="24926" xr:uid="{A29FB973-686B-4FC2-8FFA-C9A1EA3C249D}"/>
    <cellStyle name="Normal 2 12 33" xfId="24927" xr:uid="{A2CCBC0E-DB1F-49CC-B5AF-7FFFF67D8151}"/>
    <cellStyle name="Normal 2 12 34" xfId="24928" xr:uid="{067F1C6B-9C87-48DD-8FE6-468339CA612F}"/>
    <cellStyle name="Normal 2 12 35" xfId="24929" xr:uid="{D352D2C7-9A45-41EE-9F21-58E9A352C1D3}"/>
    <cellStyle name="Normal 2 12 4" xfId="24930" xr:uid="{E9F6BE27-7909-4526-BB47-F564CB7C50BF}"/>
    <cellStyle name="Normal 2 12 5" xfId="24931" xr:uid="{AE14EFE2-27BE-4141-B784-B78300A1FEA2}"/>
    <cellStyle name="Normal 2 12 6" xfId="24932" xr:uid="{BF89F424-0039-4D0B-89BA-E9DB98319802}"/>
    <cellStyle name="Normal 2 12 7" xfId="24933" xr:uid="{F8A60231-6516-4952-93D5-502E560720E6}"/>
    <cellStyle name="Normal 2 12 7 2" xfId="24934" xr:uid="{3674BEB3-078A-41C1-85FE-1DFFF8DB2DC2}"/>
    <cellStyle name="Normal 2 12 7_Hoja1" xfId="24935" xr:uid="{320B51AB-FF90-417E-AB13-711BFF6FEEF5}"/>
    <cellStyle name="Normal 2 12 8" xfId="24936" xr:uid="{F59FA1A2-2A07-46DD-BF3C-01E356E61A96}"/>
    <cellStyle name="Normal 2 12 9" xfId="24937" xr:uid="{C6B3F216-C367-4B8C-B249-26BE114A1C4B}"/>
    <cellStyle name="Normal 2 12_Hoja1" xfId="24938" xr:uid="{C0653994-DB13-47CE-A726-4577A5988752}"/>
    <cellStyle name="Normal 2 13" xfId="2556" xr:uid="{A2D59A0D-2887-46C9-B8A0-B1A015C232C4}"/>
    <cellStyle name="Normal 2 13 10" xfId="24939" xr:uid="{C013B5F9-2EC2-47D1-816F-0F1E75B591B3}"/>
    <cellStyle name="Normal 2 13 11" xfId="24940" xr:uid="{F9E3326F-DBB3-40EF-BCCF-458B806607D6}"/>
    <cellStyle name="Normal 2 13 12" xfId="24941" xr:uid="{0DD50860-0D95-4F70-920B-6E294561EB9E}"/>
    <cellStyle name="Normal 2 13 13" xfId="24942" xr:uid="{AA728499-E73D-4EAE-A2F1-14852102C2DB}"/>
    <cellStyle name="Normal 2 13 14" xfId="24943" xr:uid="{986564F7-45C1-4ACD-9D3C-C73DBE2D93F4}"/>
    <cellStyle name="Normal 2 13 15" xfId="24944" xr:uid="{E784A673-7A40-48D9-965F-5FC2D6082A61}"/>
    <cellStyle name="Normal 2 13 16" xfId="24945" xr:uid="{5765178E-F33B-4C25-9D86-045E98940D11}"/>
    <cellStyle name="Normal 2 13 17" xfId="24946" xr:uid="{4B5C1BEA-B241-4413-AE17-6A6FA49B517B}"/>
    <cellStyle name="Normal 2 13 18" xfId="24947" xr:uid="{933089EB-412A-418D-97C1-885C4296DE99}"/>
    <cellStyle name="Normal 2 13 19" xfId="24948" xr:uid="{EF0F2229-22D6-46E7-BB9D-92828FC6DF3E}"/>
    <cellStyle name="Normal 2 13 2" xfId="24949" xr:uid="{BBE9973E-6770-4999-9D8D-82AB2B50FEB5}"/>
    <cellStyle name="Normal 2 13 2 2" xfId="24950" xr:uid="{A888EB31-364F-4960-946E-6FAF028B1B2B}"/>
    <cellStyle name="Normal 2 13 2 3" xfId="24951" xr:uid="{BBBD5A13-3C5A-4089-B0B6-2287FF461F02}"/>
    <cellStyle name="Normal 2 13 2_Margen" xfId="43231" xr:uid="{1E5FE011-C04C-453B-9CB7-BCE483973CB7}"/>
    <cellStyle name="Normal 2 13 20" xfId="24952" xr:uid="{9A2E9CA5-43C7-4CCB-8D2C-0F7F6E8F9F74}"/>
    <cellStyle name="Normal 2 13 21" xfId="24953" xr:uid="{147B5E3F-5318-4D6E-82DB-FC55FB856FEC}"/>
    <cellStyle name="Normal 2 13 22" xfId="24954" xr:uid="{49B8628A-F103-447D-A509-AABA874EEB84}"/>
    <cellStyle name="Normal 2 13 23" xfId="24955" xr:uid="{F95B5DD0-C4E2-4FC5-A88A-30F70D7F0E6A}"/>
    <cellStyle name="Normal 2 13 24" xfId="24956" xr:uid="{1998B549-8A1B-477D-8D41-48C251BF771A}"/>
    <cellStyle name="Normal 2 13 25" xfId="24957" xr:uid="{4EA9025F-1B46-4666-BC59-E5BAE9371901}"/>
    <cellStyle name="Normal 2 13 26" xfId="24958" xr:uid="{DAEAD0FA-22AD-4634-A7CC-BC8902814B79}"/>
    <cellStyle name="Normal 2 13 27" xfId="24959" xr:uid="{9D72B378-9962-40C2-B51E-4A0396D9484C}"/>
    <cellStyle name="Normal 2 13 28" xfId="24960" xr:uid="{AF45AA8D-A27A-4228-B058-D83D480FBA5C}"/>
    <cellStyle name="Normal 2 13 29" xfId="24961" xr:uid="{BBBB9ED6-FB2B-4F13-9B3C-CBC437E051DD}"/>
    <cellStyle name="Normal 2 13 3" xfId="24962" xr:uid="{3E7D9452-6DFB-437E-958A-74309575E355}"/>
    <cellStyle name="Normal 2 13 30" xfId="24963" xr:uid="{93A66F41-1A55-479B-986C-0043F52C893A}"/>
    <cellStyle name="Normal 2 13 31" xfId="24964" xr:uid="{30B3D063-9866-48D3-9B97-CCECA1F4E938}"/>
    <cellStyle name="Normal 2 13 32" xfId="24965" xr:uid="{1AC110FD-2E32-48C2-9285-03E7F05D48B0}"/>
    <cellStyle name="Normal 2 13 33" xfId="24966" xr:uid="{2A7FD59A-6E1E-4371-8DE4-72DAD96F37FF}"/>
    <cellStyle name="Normal 2 13 34" xfId="24967" xr:uid="{021E1A7B-5EA9-4B13-8A80-578FC8584A2F}"/>
    <cellStyle name="Normal 2 13 35" xfId="24968" xr:uid="{48EAE86F-3700-4E30-AC25-B0F185F1F0DA}"/>
    <cellStyle name="Normal 2 13 4" xfId="24969" xr:uid="{E2222123-2451-4E9C-9149-8F6180C8390B}"/>
    <cellStyle name="Normal 2 13 5" xfId="24970" xr:uid="{A7A56FB2-41C3-496D-88B0-5C58CBC506ED}"/>
    <cellStyle name="Normal 2 13 6" xfId="24971" xr:uid="{F29F93D1-98A9-4DC6-9155-373DA1A1B006}"/>
    <cellStyle name="Normal 2 13 7" xfId="24972" xr:uid="{CFCD34AA-F6A3-4D6E-9B26-134BBCA5D354}"/>
    <cellStyle name="Normal 2 13 7 2" xfId="24973" xr:uid="{DA4DB0AE-F4FC-41AD-877E-4642C5A735A1}"/>
    <cellStyle name="Normal 2 13 7_Hoja1" xfId="24974" xr:uid="{86BE42D9-4D53-45EC-B1F7-0BEC9B4CDBF1}"/>
    <cellStyle name="Normal 2 13 8" xfId="24975" xr:uid="{E1A86CD8-AC85-4D02-9B8C-5E326F10D7D1}"/>
    <cellStyle name="Normal 2 13 9" xfId="24976" xr:uid="{3DC9C15B-6C7E-42D6-800C-56CF39C45B09}"/>
    <cellStyle name="Normal 2 13_Hoja1" xfId="24977" xr:uid="{23D8EC8B-9BB4-4DFC-9D6B-FEFF8CFF4FB4}"/>
    <cellStyle name="Normal 2 14" xfId="2557" xr:uid="{280C10E5-77FB-462C-9609-A0B640B22C40}"/>
    <cellStyle name="Normal 2 14 10" xfId="24978" xr:uid="{80EB04FD-EFA6-44FE-9BB2-7F8BD1BCD065}"/>
    <cellStyle name="Normal 2 14 11" xfId="24979" xr:uid="{470B7E6A-9CB8-4D55-B03C-5B73683D7893}"/>
    <cellStyle name="Normal 2 14 12" xfId="24980" xr:uid="{111CB545-0B64-4669-B36F-DDC5627D63B3}"/>
    <cellStyle name="Normal 2 14 13" xfId="24981" xr:uid="{7E9CEC7E-BA4C-4898-B227-9D5DB43885A3}"/>
    <cellStyle name="Normal 2 14 14" xfId="24982" xr:uid="{E5719F1A-2E8E-48EF-ACD6-2464CE46B93E}"/>
    <cellStyle name="Normal 2 14 15" xfId="24983" xr:uid="{45D9B8FF-892A-451E-A429-63C191ED5376}"/>
    <cellStyle name="Normal 2 14 16" xfId="24984" xr:uid="{7F6AB5FC-CCCD-4D89-B56B-7E1CD54991AB}"/>
    <cellStyle name="Normal 2 14 17" xfId="24985" xr:uid="{55F7C2B0-9327-4FB8-8F92-653F33B0D756}"/>
    <cellStyle name="Normal 2 14 18" xfId="24986" xr:uid="{A1D8D9F9-BAD4-4015-9F7C-497EC80FC060}"/>
    <cellStyle name="Normal 2 14 19" xfId="24987" xr:uid="{45EC1BC0-BDE4-4BCD-9CF1-918C37952C5A}"/>
    <cellStyle name="Normal 2 14 2" xfId="24988" xr:uid="{EBA9249D-E652-4C3B-AF7B-C2BE88AA3203}"/>
    <cellStyle name="Normal 2 14 2 10" xfId="24989" xr:uid="{068B3CFD-B954-44F8-A6EB-64AD005D8E10}"/>
    <cellStyle name="Normal 2 14 2 11" xfId="24990" xr:uid="{9A0F1DA8-8EA8-4A0D-A9FE-F51F7DE6CB15}"/>
    <cellStyle name="Normal 2 14 2 12" xfId="24991" xr:uid="{8077CAC9-D19E-4038-922F-B97568C3D15F}"/>
    <cellStyle name="Normal 2 14 2 13" xfId="24992" xr:uid="{1905011D-0F46-4575-85D7-100DF61BBAD3}"/>
    <cellStyle name="Normal 2 14 2 14" xfId="24993" xr:uid="{5FEE0F31-500C-43EE-93BD-E5F358700364}"/>
    <cellStyle name="Normal 2 14 2 15" xfId="24994" xr:uid="{F7CDDAA2-8E2C-415E-B683-137C8BE2DDBF}"/>
    <cellStyle name="Normal 2 14 2 16" xfId="24995" xr:uid="{37D5596D-F0AD-4B3B-9114-C3077B3CBAA8}"/>
    <cellStyle name="Normal 2 14 2 17" xfId="24996" xr:uid="{5062C735-45EB-417C-8C84-85FFBA776F83}"/>
    <cellStyle name="Normal 2 14 2 18" xfId="24997" xr:uid="{0AAF567F-487A-4CD6-B6FC-F12E697A1043}"/>
    <cellStyle name="Normal 2 14 2 19" xfId="24998" xr:uid="{4B37B6B7-A077-4C58-9A79-0D0D3ADE4ABE}"/>
    <cellStyle name="Normal 2 14 2 2" xfId="24999" xr:uid="{59F16905-E5E3-4212-B20F-FFA37A2A3AF3}"/>
    <cellStyle name="Normal 2 14 2 20" xfId="25000" xr:uid="{3EAB9CF3-4895-4C07-BA7A-4A6D93FE3DEF}"/>
    <cellStyle name="Normal 2 14 2 21" xfId="25001" xr:uid="{66102B05-127E-4CF2-95AA-8D01E8122746}"/>
    <cellStyle name="Normal 2 14 2 22" xfId="25002" xr:uid="{C7274A8D-ED0E-4BEF-B86D-0B576EB06B36}"/>
    <cellStyle name="Normal 2 14 2 23" xfId="25003" xr:uid="{69452589-1325-457C-A81B-4785B83131FD}"/>
    <cellStyle name="Normal 2 14 2 24" xfId="25004" xr:uid="{A4CF4B6F-BBB4-44D0-84F4-AD35B486EED1}"/>
    <cellStyle name="Normal 2 14 2 3" xfId="25005" xr:uid="{C50FCA77-2FC8-4B34-A1D4-076193D280CA}"/>
    <cellStyle name="Normal 2 14 2 4" xfId="25006" xr:uid="{20229BC1-293F-4928-AA6C-A0C9DB8E582A}"/>
    <cellStyle name="Normal 2 14 2 5" xfId="25007" xr:uid="{A30D45D7-C4A3-467C-8467-4CBAE3D497DB}"/>
    <cellStyle name="Normal 2 14 2 6" xfId="25008" xr:uid="{17512E1E-2953-4F7A-96A0-7581D83D04A9}"/>
    <cellStyle name="Normal 2 14 2 7" xfId="25009" xr:uid="{8D374FE6-27AA-472E-84BD-37EF0EFFDC7D}"/>
    <cellStyle name="Normal 2 14 2 8" xfId="25010" xr:uid="{82FBBD0D-8508-4AE5-978E-8DAC4DB51444}"/>
    <cellStyle name="Normal 2 14 2 9" xfId="25011" xr:uid="{490967FA-A5EE-4AC4-940B-529F145CF3AF}"/>
    <cellStyle name="Normal 2 14 2_Hoja1" xfId="25012" xr:uid="{9A83C771-D3DE-4F5C-9424-E7B8DD08A04D}"/>
    <cellStyle name="Normal 2 14 20" xfId="25013" xr:uid="{2563CADD-045E-431D-8F0B-A02DE59FB9FE}"/>
    <cellStyle name="Normal 2 14 21" xfId="25014" xr:uid="{5C6891BD-B7F2-47F9-B2D7-17BC3631B64E}"/>
    <cellStyle name="Normal 2 14 22" xfId="25015" xr:uid="{36037841-7462-45CE-8387-E5F7504DC1B0}"/>
    <cellStyle name="Normal 2 14 23" xfId="25016" xr:uid="{32E81A50-8900-4733-B2CF-62B156997451}"/>
    <cellStyle name="Normal 2 14 24" xfId="25017" xr:uid="{9BA63209-6301-4AF2-A15F-13B6B9B3BB9A}"/>
    <cellStyle name="Normal 2 14 25" xfId="25018" xr:uid="{5E3B9F1A-2C16-495D-9C9C-819C166E816D}"/>
    <cellStyle name="Normal 2 14 26" xfId="25019" xr:uid="{F8A09AF7-B510-4AB9-A6BD-1C89725FEA20}"/>
    <cellStyle name="Normal 2 14 27" xfId="25020" xr:uid="{9B0EC67D-1418-4D54-8354-335A00BB9C50}"/>
    <cellStyle name="Normal 2 14 28" xfId="25021" xr:uid="{B555E7AE-7D19-4E75-90C1-967608226FBF}"/>
    <cellStyle name="Normal 2 14 29" xfId="25022" xr:uid="{CFC867C1-431F-451B-8EB3-D5C701217774}"/>
    <cellStyle name="Normal 2 14 3" xfId="25023" xr:uid="{704CCA8C-96A8-4764-ABC0-5CB4296FA802}"/>
    <cellStyle name="Normal 2 14 3 2" xfId="25024" xr:uid="{56C90DD8-380A-4A05-8A16-8F9F012D1160}"/>
    <cellStyle name="Normal 2 14 3_Hoja1" xfId="25025" xr:uid="{A11E995C-0FCD-4643-8227-5141C3CE9F88}"/>
    <cellStyle name="Normal 2 14 30" xfId="25026" xr:uid="{29E1F6EF-61DA-4EBA-86E7-268D8591621D}"/>
    <cellStyle name="Normal 2 14 31" xfId="25027" xr:uid="{56462542-6956-49F8-985F-A5CAF3505AFB}"/>
    <cellStyle name="Normal 2 14 32" xfId="25028" xr:uid="{B46748C1-5E74-4DAF-A978-97F1E357DD41}"/>
    <cellStyle name="Normal 2 14 33" xfId="25029" xr:uid="{9EF9F881-921C-446D-B56D-F43598F82958}"/>
    <cellStyle name="Normal 2 14 34" xfId="25030" xr:uid="{315D90E9-EC57-4AC5-9752-192BF875BD22}"/>
    <cellStyle name="Normal 2 14 35" xfId="25031" xr:uid="{40ADCAED-9A28-4200-9C2A-5929387DBB3E}"/>
    <cellStyle name="Normal 2 14 4" xfId="25032" xr:uid="{1773B06B-E9F1-435D-A6FD-053F01D72AA6}"/>
    <cellStyle name="Normal 2 14 5" xfId="25033" xr:uid="{C9BB1E54-44F6-4D37-83DA-F0810ACF717A}"/>
    <cellStyle name="Normal 2 14 6" xfId="25034" xr:uid="{C125CB37-C730-442E-9675-C095C0E03B51}"/>
    <cellStyle name="Normal 2 14 7" xfId="25035" xr:uid="{F0C6D618-96BF-4AB8-8AD4-E719C92DFB88}"/>
    <cellStyle name="Normal 2 14 8" xfId="25036" xr:uid="{50682EF3-8006-42F2-9F82-AB2CFB56F9C4}"/>
    <cellStyle name="Normal 2 14 9" xfId="25037" xr:uid="{8A5FB17A-CEA2-4533-A5AC-3D7CE84E1764}"/>
    <cellStyle name="Normal 2 14_Hoja1" xfId="25038" xr:uid="{CE372432-3A12-4E13-932D-19D1C984ABCC}"/>
    <cellStyle name="Normal 2 15" xfId="2558" xr:uid="{DC294FC6-7AED-4505-BCC6-6D50CD165972}"/>
    <cellStyle name="Normal 2 15 10" xfId="25039" xr:uid="{620009FB-75CF-4EBE-BD5E-1F5C2731FC77}"/>
    <cellStyle name="Normal 2 15 11" xfId="25040" xr:uid="{9B627BA6-6E54-4CA3-8AE2-3E1C4C9D577B}"/>
    <cellStyle name="Normal 2 15 12" xfId="25041" xr:uid="{5C29F417-D667-45F5-AF6C-962AD215B145}"/>
    <cellStyle name="Normal 2 15 13" xfId="25042" xr:uid="{0AA66428-ED49-4FF7-9560-F7F305904580}"/>
    <cellStyle name="Normal 2 15 14" xfId="25043" xr:uid="{D1641D7B-53A9-4045-9CB8-483B7C7BDD5D}"/>
    <cellStyle name="Normal 2 15 15" xfId="25044" xr:uid="{1A14FAE0-D02C-494E-BBE7-945C4E83AFE3}"/>
    <cellStyle name="Normal 2 15 16" xfId="25045" xr:uid="{B47A2B8A-B108-4A05-9608-923DCF78F1D7}"/>
    <cellStyle name="Normal 2 15 17" xfId="25046" xr:uid="{FF9F2E84-748D-44DC-9742-5C5598BB189A}"/>
    <cellStyle name="Normal 2 15 18" xfId="25047" xr:uid="{06BB462D-4A7D-4847-BCCE-F7C1D07A1B5E}"/>
    <cellStyle name="Normal 2 15 19" xfId="25048" xr:uid="{16F740C4-6BF1-436C-A9B3-83CDD230A805}"/>
    <cellStyle name="Normal 2 15 2" xfId="25049" xr:uid="{EB6AEB39-BEE2-47D2-B188-25D8B010BA18}"/>
    <cellStyle name="Normal 2 15 2 2" xfId="25050" xr:uid="{5BB855EE-1007-4671-8144-4311FB24CE73}"/>
    <cellStyle name="Normal 2 15 2 3" xfId="25051" xr:uid="{AE8415B9-AF4D-48E0-A9CD-0B7E248B07E2}"/>
    <cellStyle name="Normal 2 15 2 4" xfId="25052" xr:uid="{60869DB6-027C-4480-B2FB-06C41C06EF31}"/>
    <cellStyle name="Normal 2 15 2_Hoja1" xfId="25053" xr:uid="{DDEC848D-A1C0-46B4-BADD-F03A5FC6C904}"/>
    <cellStyle name="Normal 2 15 20" xfId="25054" xr:uid="{4FB6B8A7-0812-4B36-A54D-627A31E1688A}"/>
    <cellStyle name="Normal 2 15 21" xfId="25055" xr:uid="{7C6F3C92-737F-44FA-9E14-B75BA436F0EE}"/>
    <cellStyle name="Normal 2 15 22" xfId="25056" xr:uid="{24DD311F-0E58-411F-87C0-090D966F6E3E}"/>
    <cellStyle name="Normal 2 15 23" xfId="25057" xr:uid="{D6143972-CE85-4822-A318-B521680F1AD6}"/>
    <cellStyle name="Normal 2 15 24" xfId="25058" xr:uid="{34A8DD58-8966-4BCB-9550-8D6F904FA4F4}"/>
    <cellStyle name="Normal 2 15 25" xfId="25059" xr:uid="{99881FD8-A3BA-4790-BD46-30AC6A2106BE}"/>
    <cellStyle name="Normal 2 15 26" xfId="25060" xr:uid="{278A5FCD-3084-4585-AB55-4E4F79C5A51A}"/>
    <cellStyle name="Normal 2 15 27" xfId="25061" xr:uid="{FF46265A-5936-4166-9C39-EBBEA9256440}"/>
    <cellStyle name="Normal 2 15 28" xfId="25062" xr:uid="{766E9320-000C-4681-959C-64DA45186420}"/>
    <cellStyle name="Normal 2 15 29" xfId="25063" xr:uid="{C45806B7-8233-4357-96F9-6BAA8C405FE8}"/>
    <cellStyle name="Normal 2 15 3" xfId="25064" xr:uid="{DDE0121A-77CE-4723-937B-40653EB6216B}"/>
    <cellStyle name="Normal 2 15 30" xfId="25065" xr:uid="{BB066309-79D8-4A1E-A13F-A4C6AD3F5D5A}"/>
    <cellStyle name="Normal 2 15 31" xfId="25066" xr:uid="{B7B0447D-90AF-4735-B438-0087E710F6C8}"/>
    <cellStyle name="Normal 2 15 32" xfId="25067" xr:uid="{2B827629-926E-44F2-8274-BB2FB0F8FEDC}"/>
    <cellStyle name="Normal 2 15 33" xfId="25068" xr:uid="{D5CD6402-1BEE-4A84-9EFD-5EEF2E75B35A}"/>
    <cellStyle name="Normal 2 15 34" xfId="25069" xr:uid="{52D337D3-83EF-4E37-99BD-CEB29499E79E}"/>
    <cellStyle name="Normal 2 15 35" xfId="25070" xr:uid="{3FE98C40-2F54-44B9-8F8C-8C9DEB39906C}"/>
    <cellStyle name="Normal 2 15 4" xfId="25071" xr:uid="{9B61FB59-4B58-462B-AFD8-35A7AEEFE156}"/>
    <cellStyle name="Normal 2 15 5" xfId="25072" xr:uid="{CC9D780D-3164-4F43-BD48-62BAAA811D0F}"/>
    <cellStyle name="Normal 2 15 6" xfId="25073" xr:uid="{17F4BD2D-8CBF-4036-B67C-73B4EC228324}"/>
    <cellStyle name="Normal 2 15 7" xfId="25074" xr:uid="{7E70825E-29EE-410D-B4CF-7DAB9B556C4E}"/>
    <cellStyle name="Normal 2 15 8" xfId="25075" xr:uid="{6CB1345E-FF57-4741-B30E-847E56D9BB15}"/>
    <cellStyle name="Normal 2 15 9" xfId="25076" xr:uid="{247F4242-E542-465F-A2ED-A1948A929985}"/>
    <cellStyle name="Normal 2 15_Hoja1" xfId="25077" xr:uid="{06D6B6FF-977A-4F2F-A48F-F96EBA9714F2}"/>
    <cellStyle name="Normal 2 16" xfId="2559" xr:uid="{8DD5FB2D-BAE5-4965-9D5C-F3EEF042D225}"/>
    <cellStyle name="Normal 2 16 10" xfId="25078" xr:uid="{EA20CA70-6964-4240-998E-0B407464577D}"/>
    <cellStyle name="Normal 2 16 11" xfId="25079" xr:uid="{07EEBDB2-11AA-4190-ABB2-7242EDB6F4F6}"/>
    <cellStyle name="Normal 2 16 12" xfId="25080" xr:uid="{90DDB29B-6F42-4545-8041-146C2D74B6A3}"/>
    <cellStyle name="Normal 2 16 13" xfId="25081" xr:uid="{6926A097-DE8E-4846-A08F-6EA9C1AFB208}"/>
    <cellStyle name="Normal 2 16 14" xfId="25082" xr:uid="{0465DC70-2DB4-41D5-8590-8E9B6C40C764}"/>
    <cellStyle name="Normal 2 16 15" xfId="25083" xr:uid="{07BD132C-0C54-4067-BE88-874A24BF17E6}"/>
    <cellStyle name="Normal 2 16 16" xfId="25084" xr:uid="{97A6EC52-109E-4BC5-B1FA-88E040885E84}"/>
    <cellStyle name="Normal 2 16 17" xfId="25085" xr:uid="{8D32949D-2F09-40DD-B1D4-044CA4B711D2}"/>
    <cellStyle name="Normal 2 16 18" xfId="25086" xr:uid="{DF4CD74B-1A02-4CDC-9508-2D4A17C88C30}"/>
    <cellStyle name="Normal 2 16 19" xfId="25087" xr:uid="{B4136C44-15F2-4F3D-A5FA-E71FEF57F9D4}"/>
    <cellStyle name="Normal 2 16 2" xfId="25088" xr:uid="{67C5097F-D8E7-41FE-9EE2-E26225BBD072}"/>
    <cellStyle name="Normal 2 16 2 2" xfId="25089" xr:uid="{EE9E3982-38D5-47E9-82DB-58812C18AB34}"/>
    <cellStyle name="Normal 2 16 2 3" xfId="25090" xr:uid="{721C7A27-F8E7-4AD1-96D6-EFE883D38F1C}"/>
    <cellStyle name="Normal 2 16 2 4" xfId="25091" xr:uid="{8706BFD1-ABE6-4C92-B6FC-507A821C1EDA}"/>
    <cellStyle name="Normal 2 16 2_Hoja1" xfId="25092" xr:uid="{60AFCC52-C99C-4A56-908A-BA30570B6A40}"/>
    <cellStyle name="Normal 2 16 20" xfId="25093" xr:uid="{58361383-DC4F-4D14-BBEE-046C501EA44B}"/>
    <cellStyle name="Normal 2 16 21" xfId="25094" xr:uid="{8156E4B1-2730-46E8-AA57-70B15FD7C428}"/>
    <cellStyle name="Normal 2 16 22" xfId="25095" xr:uid="{7ACAF4C7-E88D-4D61-897A-EC5B71A29DB6}"/>
    <cellStyle name="Normal 2 16 23" xfId="25096" xr:uid="{D727F66C-FBA0-4A3F-8127-FB9BEF341042}"/>
    <cellStyle name="Normal 2 16 24" xfId="25097" xr:uid="{B2C2B8D6-7793-4444-BE71-D8B238973465}"/>
    <cellStyle name="Normal 2 16 25" xfId="25098" xr:uid="{14CC06E2-9839-495D-A6A1-BB1CBE340A7D}"/>
    <cellStyle name="Normal 2 16 26" xfId="25099" xr:uid="{003D5D38-C645-49EE-AF92-5EA3FADF2229}"/>
    <cellStyle name="Normal 2 16 27" xfId="25100" xr:uid="{62347892-D765-41F0-9648-D369D2CC69D8}"/>
    <cellStyle name="Normal 2 16 28" xfId="25101" xr:uid="{CDE16C91-7E17-4B4E-AAA8-1A916C060FD0}"/>
    <cellStyle name="Normal 2 16 29" xfId="25102" xr:uid="{14C8A233-1C91-4B63-9F0D-08E94E2F83EB}"/>
    <cellStyle name="Normal 2 16 3" xfId="25103" xr:uid="{FBEBD438-1E3C-4B16-930C-5CFD797B58C6}"/>
    <cellStyle name="Normal 2 16 30" xfId="25104" xr:uid="{050BC414-EEBE-401A-A9E3-62867D30F63B}"/>
    <cellStyle name="Normal 2 16 31" xfId="25105" xr:uid="{E70FD20B-36AD-40FA-B0A0-2E56C31D2676}"/>
    <cellStyle name="Normal 2 16 32" xfId="25106" xr:uid="{B4B04D20-8C08-4BE8-9B26-C62F1E99A6FC}"/>
    <cellStyle name="Normal 2 16 33" xfId="25107" xr:uid="{47CFA4A4-EF57-431F-A4AC-EF45C5083A46}"/>
    <cellStyle name="Normal 2 16 34" xfId="25108" xr:uid="{E959A38D-A00E-49A3-A66E-DCEE1735F49F}"/>
    <cellStyle name="Normal 2 16 35" xfId="25109" xr:uid="{3219DB35-3BE0-4B45-8527-BFD84C8E4D76}"/>
    <cellStyle name="Normal 2 16 4" xfId="25110" xr:uid="{85F9ED76-FA33-4B12-8468-95917E7BAEAB}"/>
    <cellStyle name="Normal 2 16 5" xfId="25111" xr:uid="{151A8416-2308-46B3-99FE-C5F7B38F7F45}"/>
    <cellStyle name="Normal 2 16 6" xfId="25112" xr:uid="{9B7AEB88-EAB1-4D17-A51F-FAACE518C5A0}"/>
    <cellStyle name="Normal 2 16 7" xfId="25113" xr:uid="{5E94B992-FC85-4734-9388-B1C696C78AC5}"/>
    <cellStyle name="Normal 2 16 8" xfId="25114" xr:uid="{4A2C651F-4FB9-4896-B79F-3FE93AF585C4}"/>
    <cellStyle name="Normal 2 16 9" xfId="25115" xr:uid="{37DCF2CB-77ED-483C-B332-9C0FBF8330E1}"/>
    <cellStyle name="Normal 2 16_Hoja1" xfId="25116" xr:uid="{C413E53F-6976-4641-8D68-9BC44B9EF82E}"/>
    <cellStyle name="Normal 2 17" xfId="2560" xr:uid="{201ABF81-0833-492A-8309-25D10B3FA9A1}"/>
    <cellStyle name="Normal 2 17 10" xfId="25117" xr:uid="{C1238D39-2DD2-4A02-A80F-7DFF6516F641}"/>
    <cellStyle name="Normal 2 17 11" xfId="25118" xr:uid="{AF9A2818-22B5-4710-8AFB-C5B8A721D418}"/>
    <cellStyle name="Normal 2 17 12" xfId="25119" xr:uid="{5E86A1B4-A528-4F32-B123-8AF4C9762AB7}"/>
    <cellStyle name="Normal 2 17 13" xfId="25120" xr:uid="{BF2CE32A-D59C-417A-AB1A-9881F9D1E8E0}"/>
    <cellStyle name="Normal 2 17 14" xfId="25121" xr:uid="{C864CCA6-962A-4D7F-903F-C791E6361258}"/>
    <cellStyle name="Normal 2 17 15" xfId="25122" xr:uid="{919B7C6C-6453-4821-85EA-334FA59FB5BA}"/>
    <cellStyle name="Normal 2 17 16" xfId="25123" xr:uid="{393E81CB-FB57-4170-A34C-17DB3BE33DDB}"/>
    <cellStyle name="Normal 2 17 17" xfId="25124" xr:uid="{3EE8FA9F-FBF2-4F22-A1E4-736AF4D4B25E}"/>
    <cellStyle name="Normal 2 17 18" xfId="25125" xr:uid="{A6A6BA72-0CD6-4B37-95D1-BEA70E2AB06D}"/>
    <cellStyle name="Normal 2 17 19" xfId="25126" xr:uid="{50EE798F-7E33-457B-BE09-A62955E33923}"/>
    <cellStyle name="Normal 2 17 2" xfId="25127" xr:uid="{E775B74B-8A40-45DE-BDF8-08449EC7E209}"/>
    <cellStyle name="Normal 2 17 2 2" xfId="25128" xr:uid="{608F90F8-78F4-4A79-A3C6-6775EEB12465}"/>
    <cellStyle name="Normal 2 17 2 3" xfId="25129" xr:uid="{2CC37064-25E8-4BA2-A148-F42CBEC7D0CF}"/>
    <cellStyle name="Normal 2 17 2 4" xfId="25130" xr:uid="{1F252287-003C-47BF-95C2-D080B01CFD36}"/>
    <cellStyle name="Normal 2 17 2_Hoja1" xfId="25131" xr:uid="{1236573A-AD25-4851-8FC1-59B83254E684}"/>
    <cellStyle name="Normal 2 17 20" xfId="25132" xr:uid="{1DB6DE59-C404-461C-8672-AFDD1EA6797E}"/>
    <cellStyle name="Normal 2 17 21" xfId="25133" xr:uid="{CA02606F-1A44-4A70-BB52-B4581CA3AA8D}"/>
    <cellStyle name="Normal 2 17 22" xfId="25134" xr:uid="{9A82419F-D751-4D34-BE82-12CDD8CB0587}"/>
    <cellStyle name="Normal 2 17 23" xfId="25135" xr:uid="{1A8C12A5-6E59-496D-A292-DECC6DD03E9E}"/>
    <cellStyle name="Normal 2 17 24" xfId="25136" xr:uid="{4744BF40-8409-4AC7-85AD-368DBCBFAA24}"/>
    <cellStyle name="Normal 2 17 25" xfId="25137" xr:uid="{7495F10D-0BD0-4C12-8E50-0DF8D9D86255}"/>
    <cellStyle name="Normal 2 17 26" xfId="25138" xr:uid="{22F94828-5561-4E49-A50B-56443A9A14E0}"/>
    <cellStyle name="Normal 2 17 27" xfId="25139" xr:uid="{D2339249-E3ED-454A-84C1-8D40E9161A86}"/>
    <cellStyle name="Normal 2 17 28" xfId="25140" xr:uid="{04899981-27FA-4FFB-9D2C-3A4237E99F46}"/>
    <cellStyle name="Normal 2 17 29" xfId="25141" xr:uid="{7A5256DA-EB96-4B43-B0D7-8182B57141A0}"/>
    <cellStyle name="Normal 2 17 3" xfId="25142" xr:uid="{57D86C6A-130E-49A6-BB96-23E7EF6981FF}"/>
    <cellStyle name="Normal 2 17 30" xfId="25143" xr:uid="{249F8DCD-9EAA-4332-B67D-B151559AAF89}"/>
    <cellStyle name="Normal 2 17 31" xfId="25144" xr:uid="{F1D2DF4B-D4BE-4E51-9C1A-9DA30E357F84}"/>
    <cellStyle name="Normal 2 17 32" xfId="25145" xr:uid="{C9D1D71C-C15D-42BE-9FE2-C780BDA4E030}"/>
    <cellStyle name="Normal 2 17 33" xfId="25146" xr:uid="{A2DD5E77-3BDA-4DE6-A510-0F84881440EC}"/>
    <cellStyle name="Normal 2 17 34" xfId="25147" xr:uid="{6C081C3F-C1D4-449D-991F-00FD3E94DCCD}"/>
    <cellStyle name="Normal 2 17 35" xfId="25148" xr:uid="{5DB75AD7-4278-4FB9-A686-ABA97FFFBF18}"/>
    <cellStyle name="Normal 2 17 4" xfId="25149" xr:uid="{C5C83DB4-4D72-4B14-850F-43214CBED1BB}"/>
    <cellStyle name="Normal 2 17 5" xfId="25150" xr:uid="{53789172-8F98-46CA-AB4E-546121B73149}"/>
    <cellStyle name="Normal 2 17 6" xfId="25151" xr:uid="{AB41815F-9F16-4B12-82B1-B1A5946A7979}"/>
    <cellStyle name="Normal 2 17 7" xfId="25152" xr:uid="{E1D5BCE8-B6D4-4367-A6C3-127070D03804}"/>
    <cellStyle name="Normal 2 17 8" xfId="25153" xr:uid="{FEBCFFF9-1E1C-47B8-90C0-EBFB7C8714A5}"/>
    <cellStyle name="Normal 2 17 9" xfId="25154" xr:uid="{EC42FDC3-EEDD-4A0B-9A23-F84AF884DFD0}"/>
    <cellStyle name="Normal 2 17_Hoja1" xfId="25155" xr:uid="{B56D2A7F-B36E-469A-8F24-71B9A18E64F5}"/>
    <cellStyle name="Normal 2 18" xfId="2561" xr:uid="{A2CBF540-63D5-4C82-9C93-5A8E9B298562}"/>
    <cellStyle name="Normal 2 18 10" xfId="25156" xr:uid="{3F52F534-3EF6-4FF7-B432-C44C069087B0}"/>
    <cellStyle name="Normal 2 18 11" xfId="25157" xr:uid="{9B65E91E-7575-4824-9D4C-484ABF2AB51A}"/>
    <cellStyle name="Normal 2 18 12" xfId="25158" xr:uid="{5E74BCF0-2FA1-4FF7-A70F-E5B47BE91A95}"/>
    <cellStyle name="Normal 2 18 13" xfId="25159" xr:uid="{82441D69-8AA8-4778-9F7C-E669426FDF3D}"/>
    <cellStyle name="Normal 2 18 14" xfId="25160" xr:uid="{D36AD326-0B04-4248-9CC6-C8A97A57A269}"/>
    <cellStyle name="Normal 2 18 15" xfId="25161" xr:uid="{6B776815-A1D1-4A87-A6C0-503C1F1C734D}"/>
    <cellStyle name="Normal 2 18 16" xfId="25162" xr:uid="{131BD957-4205-4576-A871-E8242BBBF06A}"/>
    <cellStyle name="Normal 2 18 17" xfId="25163" xr:uid="{B56733AA-FDBE-4524-B011-ADB9EE8A01ED}"/>
    <cellStyle name="Normal 2 18 18" xfId="25164" xr:uid="{9AA1EA8C-7C1A-4ADC-98C7-AB68E366B989}"/>
    <cellStyle name="Normal 2 18 19" xfId="25165" xr:uid="{C1427434-F765-49C3-953B-E8B9461E7463}"/>
    <cellStyle name="Normal 2 18 2" xfId="25166" xr:uid="{29510A46-DBFA-4DC8-B0FC-456F3B613136}"/>
    <cellStyle name="Normal 2 18 2 2" xfId="25167" xr:uid="{0A2CBD6B-0219-4CB9-A62A-5793CB2C24F2}"/>
    <cellStyle name="Normal 2 18 2 3" xfId="25168" xr:uid="{63F6F372-6C1A-47F0-AEC2-0462F15B6F06}"/>
    <cellStyle name="Normal 2 18 2 4" xfId="25169" xr:uid="{7A10A13B-A0EC-4BA4-BBD3-6DC540960180}"/>
    <cellStyle name="Normal 2 18 2_Hoja1" xfId="25170" xr:uid="{3F9C4FAD-F040-4E79-A6F8-6B2B44F7EB52}"/>
    <cellStyle name="Normal 2 18 20" xfId="25171" xr:uid="{68D366DB-7E56-4F3C-A554-BCC6419904A2}"/>
    <cellStyle name="Normal 2 18 21" xfId="25172" xr:uid="{430CD534-2B23-4714-9211-195FA0D4AA79}"/>
    <cellStyle name="Normal 2 18 22" xfId="25173" xr:uid="{D28D78B7-FD67-4B09-90C0-7BAE3A48BDBA}"/>
    <cellStyle name="Normal 2 18 23" xfId="25174" xr:uid="{EB920D69-977A-454F-8FEF-7AA4F7ECA72C}"/>
    <cellStyle name="Normal 2 18 24" xfId="25175" xr:uid="{E3F0B32E-490E-454E-8956-C0AED8F15233}"/>
    <cellStyle name="Normal 2 18 25" xfId="25176" xr:uid="{6D4B9E65-EA71-4DF7-A8D1-A26C0B8D06B6}"/>
    <cellStyle name="Normal 2 18 26" xfId="25177" xr:uid="{B85A58CB-918A-4F2D-B7C3-5E9B73B06048}"/>
    <cellStyle name="Normal 2 18 27" xfId="25178" xr:uid="{37B5A96A-F945-411A-A80E-E4ED00414908}"/>
    <cellStyle name="Normal 2 18 28" xfId="25179" xr:uid="{55872595-7B0E-42DB-B167-8A94D9107311}"/>
    <cellStyle name="Normal 2 18 29" xfId="25180" xr:uid="{0F123AD5-6738-4B78-8F75-A14ED0429EC8}"/>
    <cellStyle name="Normal 2 18 3" xfId="25181" xr:uid="{C1447E37-A13A-414D-BF92-A0B1F33603AA}"/>
    <cellStyle name="Normal 2 18 30" xfId="25182" xr:uid="{96CB04EF-223C-4D99-88CD-54C6F554CA9A}"/>
    <cellStyle name="Normal 2 18 31" xfId="25183" xr:uid="{5833132A-905B-49D5-BC36-8834E746A9AC}"/>
    <cellStyle name="Normal 2 18 32" xfId="25184" xr:uid="{5AB4C477-0C44-470E-A1FB-2E2F4D59FA85}"/>
    <cellStyle name="Normal 2 18 33" xfId="25185" xr:uid="{BA4DF14A-19E0-46B3-81CE-039893E53596}"/>
    <cellStyle name="Normal 2 18 34" xfId="25186" xr:uid="{93ADCBC3-BD84-4229-B397-0ECD5F2E0B37}"/>
    <cellStyle name="Normal 2 18 35" xfId="25187" xr:uid="{E3AE1D09-9068-4C1B-BA0C-C5B23A0A3FE2}"/>
    <cellStyle name="Normal 2 18 4" xfId="25188" xr:uid="{34D4BB41-E62A-4AAB-90BB-BC79661DED28}"/>
    <cellStyle name="Normal 2 18 5" xfId="25189" xr:uid="{5815232E-A7CF-49B0-A52A-6D1B66AF96EF}"/>
    <cellStyle name="Normal 2 18 6" xfId="25190" xr:uid="{7821D8F3-DC30-4488-8CD8-16E0A6FEA7BD}"/>
    <cellStyle name="Normal 2 18 7" xfId="25191" xr:uid="{F484920A-DF18-4E86-93AC-049CD27688D4}"/>
    <cellStyle name="Normal 2 18 8" xfId="25192" xr:uid="{21A83D56-ACEE-427C-BFBD-7D690628786A}"/>
    <cellStyle name="Normal 2 18 9" xfId="25193" xr:uid="{346D290F-D736-4E40-8BCE-7152E98F8678}"/>
    <cellStyle name="Normal 2 18_Hoja1" xfId="25194" xr:uid="{616FC683-73BF-4C52-B521-54AAB25C2CAB}"/>
    <cellStyle name="Normal 2 19" xfId="2562" xr:uid="{568F6819-AE04-4A90-B7E8-E3F778DBF1A5}"/>
    <cellStyle name="Normal 2 19 10" xfId="25195" xr:uid="{7F389CA5-BD4F-4069-8A31-7FD8FB178578}"/>
    <cellStyle name="Normal 2 19 11" xfId="25196" xr:uid="{2B8D1097-3B9F-4F1B-9DE1-84761287D625}"/>
    <cellStyle name="Normal 2 19 12" xfId="25197" xr:uid="{64E5C7A6-2463-429B-AC0E-80859E104B44}"/>
    <cellStyle name="Normal 2 19 13" xfId="25198" xr:uid="{E725A269-B942-43C5-A97E-011D0646646E}"/>
    <cellStyle name="Normal 2 19 14" xfId="25199" xr:uid="{A023F44F-BF77-417C-BE0A-6B4A23373E78}"/>
    <cellStyle name="Normal 2 19 15" xfId="25200" xr:uid="{0CD46664-9E82-4A0E-A2B0-37F5A3213F4F}"/>
    <cellStyle name="Normal 2 19 16" xfId="25201" xr:uid="{8AC334AF-4B97-47DD-AD51-99F2924661C8}"/>
    <cellStyle name="Normal 2 19 17" xfId="25202" xr:uid="{D0EF1C3B-C891-4540-A6FA-7453E7629DEF}"/>
    <cellStyle name="Normal 2 19 18" xfId="25203" xr:uid="{245D7077-852F-4D14-A0D1-942A87BAB40A}"/>
    <cellStyle name="Normal 2 19 19" xfId="25204" xr:uid="{1AD77EEC-A0B4-4158-8562-23FDDCF4290C}"/>
    <cellStyle name="Normal 2 19 2" xfId="25205" xr:uid="{709BEF8C-E522-48D8-92E6-D87EEAB5CE1C}"/>
    <cellStyle name="Normal 2 19 2 2" xfId="25206" xr:uid="{962C561D-CD1C-4569-B384-451E358E4739}"/>
    <cellStyle name="Normal 2 19 2 3" xfId="25207" xr:uid="{187CF17C-0AB5-432C-AB32-B16963FA9BBA}"/>
    <cellStyle name="Normal 2 19 2_Margen" xfId="43232" xr:uid="{0D15F1AB-86A5-43AD-849E-DFCD2A09F10E}"/>
    <cellStyle name="Normal 2 19 20" xfId="25208" xr:uid="{03396DD0-9D2B-4A6F-A38A-FE68710EE36C}"/>
    <cellStyle name="Normal 2 19 21" xfId="25209" xr:uid="{3A7ABB3B-EC7B-4B68-A9C3-600801C9B02A}"/>
    <cellStyle name="Normal 2 19 22" xfId="25210" xr:uid="{CDEBA4E5-861A-4536-9A52-9B3DCA169867}"/>
    <cellStyle name="Normal 2 19 23" xfId="25211" xr:uid="{E47CFC53-D98B-4DBC-BE65-ACF0A255E626}"/>
    <cellStyle name="Normal 2 19 24" xfId="25212" xr:uid="{35E56D59-B752-452F-A17A-51D50C4EE3E6}"/>
    <cellStyle name="Normal 2 19 25" xfId="25213" xr:uid="{276E3928-F797-4CFD-A4B4-EA8878CCB331}"/>
    <cellStyle name="Normal 2 19 26" xfId="25214" xr:uid="{6AE03FE2-CA9C-43DE-9159-352A7B722BF9}"/>
    <cellStyle name="Normal 2 19 27" xfId="25215" xr:uid="{8605814C-4B99-4FEB-A876-800F830BE7D4}"/>
    <cellStyle name="Normal 2 19 28" xfId="25216" xr:uid="{C3FFF95D-FA87-4E58-A4E1-B79D0BE87753}"/>
    <cellStyle name="Normal 2 19 29" xfId="25217" xr:uid="{E1ED0A10-9FAB-4F79-BE52-5FD7ED4BEA3D}"/>
    <cellStyle name="Normal 2 19 3" xfId="25218" xr:uid="{BF60923C-E391-48BD-94F7-3CEAFA4D7005}"/>
    <cellStyle name="Normal 2 19 30" xfId="25219" xr:uid="{A53CA999-5806-4F0E-9FD6-5659B7179876}"/>
    <cellStyle name="Normal 2 19 31" xfId="25220" xr:uid="{B7FF8485-615B-426C-909A-FCBD73FAB1BF}"/>
    <cellStyle name="Normal 2 19 32" xfId="25221" xr:uid="{8291ACB4-436E-47C1-BDB7-3CDB05FC2C66}"/>
    <cellStyle name="Normal 2 19 33" xfId="25222" xr:uid="{3233B33C-E68C-4B2D-877F-5EBDD3A626F2}"/>
    <cellStyle name="Normal 2 19 34" xfId="25223" xr:uid="{3CA41A0A-EAA6-4AFA-963A-1CAC431303D0}"/>
    <cellStyle name="Normal 2 19 35" xfId="25224" xr:uid="{8E6A83B9-6A6D-4F1D-8867-3028CB2E6596}"/>
    <cellStyle name="Normal 2 19 4" xfId="25225" xr:uid="{487B58CB-9EC2-410C-8810-12819E784E76}"/>
    <cellStyle name="Normal 2 19 5" xfId="25226" xr:uid="{8F164974-C60E-4672-AC1B-D3E69744D0F2}"/>
    <cellStyle name="Normal 2 19 6" xfId="25227" xr:uid="{79A3A048-D1ED-46D7-8633-F1467F08D5ED}"/>
    <cellStyle name="Normal 2 19 7" xfId="25228" xr:uid="{DEE46070-FC9E-4800-89CD-A0CBF72CA35D}"/>
    <cellStyle name="Normal 2 19 8" xfId="25229" xr:uid="{8EB00B79-B2B5-41BB-B708-32A311EC383F}"/>
    <cellStyle name="Normal 2 19 9" xfId="25230" xr:uid="{F171A0E8-7E1A-4086-B6DC-85F9F9D0343E}"/>
    <cellStyle name="Normal 2 19_Hoja1" xfId="25231" xr:uid="{EAB61841-8B2F-4272-917F-89DB4879D361}"/>
    <cellStyle name="Normal 2 2" xfId="3" xr:uid="{AC9A0221-D7A2-3E4A-AB5D-F7A6EB27FB7C}"/>
    <cellStyle name="Normal 2 2 10" xfId="25232" xr:uid="{50D11FC4-B84E-40D0-88F7-D8BF2A0C8718}"/>
    <cellStyle name="Normal 2 2 10 2" xfId="25233" xr:uid="{D1293010-08BF-4AD1-921E-5583F1A17E35}"/>
    <cellStyle name="Normal 2 2 10 2 2" xfId="25234" xr:uid="{DCE9EAAD-B86F-4DBB-B240-8D3809755C1C}"/>
    <cellStyle name="Normal 2 2 10 2 3" xfId="25235" xr:uid="{7092EF73-F761-4C72-8427-5725766B3CA4}"/>
    <cellStyle name="Normal 2 2 10 3" xfId="25236" xr:uid="{A0F5D34D-C72E-4F4C-9C58-2B70A125BD47}"/>
    <cellStyle name="Normal 2 2 11" xfId="25237" xr:uid="{F08BD5AA-B0EB-46DF-9F5E-E10EE0B4AB00}"/>
    <cellStyle name="Normal 2 2 12" xfId="25238" xr:uid="{F0DCE740-674C-41ED-B66D-EA39D7AC8C2C}"/>
    <cellStyle name="Normal 2 2 13" xfId="25239" xr:uid="{04BAC252-363F-4F83-B7F6-445FED89FEA2}"/>
    <cellStyle name="Normal 2 2 14" xfId="25240" xr:uid="{4FB2A8A9-C693-4969-8EE4-8061F3A1834D}"/>
    <cellStyle name="Normal 2 2 15" xfId="25241" xr:uid="{A614C3AB-4D9A-4AEE-AE63-F3636F574547}"/>
    <cellStyle name="Normal 2 2 16" xfId="25242" xr:uid="{1BC1C5EC-7E6F-412E-B787-48B87D57C2D4}"/>
    <cellStyle name="Normal 2 2 17" xfId="25243" xr:uid="{C359BECC-B938-4E3D-A4F5-65131BA63D26}"/>
    <cellStyle name="Normal 2 2 18" xfId="25244" xr:uid="{06331DB8-32FD-41BA-A313-FA0A46D76622}"/>
    <cellStyle name="Normal 2 2 19" xfId="25245" xr:uid="{E2725FB1-C64A-4640-B2A6-D4C9E7E4BBD0}"/>
    <cellStyle name="Normal 2 2 2" xfId="49" xr:uid="{98503D11-01FD-47E0-B557-9B0235108DAA}"/>
    <cellStyle name="Normal 2 2 2 10" xfId="25246" xr:uid="{25655534-B8C9-4528-8591-85674D8435CD}"/>
    <cellStyle name="Normal 2 2 2 10 2" xfId="25247" xr:uid="{CCB4BE01-7EF1-4152-9E02-FD96AC893BD9}"/>
    <cellStyle name="Normal 2 2 2 10 2 2" xfId="25248" xr:uid="{D3ABC60A-4B35-411D-80D6-588EC92FC5CE}"/>
    <cellStyle name="Normal 2 2 2 10 2 3" xfId="25249" xr:uid="{4C6298C2-5BEB-4950-A6CA-0D892CE44971}"/>
    <cellStyle name="Normal 2 2 2 10 3" xfId="25250" xr:uid="{8ECE6912-9ABD-4FE0-ACE9-6C2CBEF96D80}"/>
    <cellStyle name="Normal 2 2 2 11" xfId="25251" xr:uid="{430E7F0F-8955-436B-B3D9-452405FDF743}"/>
    <cellStyle name="Normal 2 2 2 12" xfId="25252" xr:uid="{22D41227-D591-4AF5-AD5F-9E300E0FC047}"/>
    <cellStyle name="Normal 2 2 2 13" xfId="25253" xr:uid="{1A18EB76-5250-401C-8D38-E92AC9871137}"/>
    <cellStyle name="Normal 2 2 2 14" xfId="25254" xr:uid="{44215741-9DCA-42F1-9A65-D350BE5B822A}"/>
    <cellStyle name="Normal 2 2 2 15" xfId="25255" xr:uid="{7F44D07B-2678-4F5E-B689-1646F1110BAA}"/>
    <cellStyle name="Normal 2 2 2 16" xfId="25256" xr:uid="{DF5BC27F-0EF3-4204-8436-19F12593E64B}"/>
    <cellStyle name="Normal 2 2 2 17" xfId="25257" xr:uid="{2603AED8-CECB-4D13-AA57-5D3057F72772}"/>
    <cellStyle name="Normal 2 2 2 18" xfId="25258" xr:uid="{7102AC88-8058-46F3-8202-1523BABE7D44}"/>
    <cellStyle name="Normal 2 2 2 19" xfId="25259" xr:uid="{7E4BBDA0-0D10-4423-860A-36807FF2151F}"/>
    <cellStyle name="Normal 2 2 2 2" xfId="39" xr:uid="{06C82509-35CE-4868-B1F3-5FCDC0955A18}"/>
    <cellStyle name="Normal 2 2 2 2 10" xfId="25260" xr:uid="{7C81E9A7-6100-471A-8CA3-5D9C3ADAE42A}"/>
    <cellStyle name="Normal 2 2 2 2 11" xfId="25261" xr:uid="{8F1FD3BE-E5D5-4745-8F85-F3DF5FE7BE07}"/>
    <cellStyle name="Normal 2 2 2 2 12" xfId="25262" xr:uid="{CA082660-C751-46DC-922A-E8A662865422}"/>
    <cellStyle name="Normal 2 2 2 2 13" xfId="25263" xr:uid="{9F9D8C21-9F9F-4935-9280-88CD7B5AE976}"/>
    <cellStyle name="Normal 2 2 2 2 14" xfId="25264" xr:uid="{B2631C25-9F13-4499-BCCE-C6684D4B3130}"/>
    <cellStyle name="Normal 2 2 2 2 15" xfId="25265" xr:uid="{5C6D1F72-4BE0-4C65-A466-785AF8DFD656}"/>
    <cellStyle name="Normal 2 2 2 2 16" xfId="25266" xr:uid="{46DBB610-C162-453F-AC2C-50E8BF22C4E4}"/>
    <cellStyle name="Normal 2 2 2 2 17" xfId="25267" xr:uid="{49B8302B-C39D-4EEC-A96D-C18FCC9F56A9}"/>
    <cellStyle name="Normal 2 2 2 2 18" xfId="25268" xr:uid="{800BC274-A0D6-4F71-BB0C-69B285B053F1}"/>
    <cellStyle name="Normal 2 2 2 2 19" xfId="25269" xr:uid="{1C5C111E-C134-4B49-B686-AAC3C544BFBC}"/>
    <cellStyle name="Normal 2 2 2 2 2" xfId="25270" xr:uid="{9B0A6D49-840D-4A1A-9249-4C6686B52493}"/>
    <cellStyle name="Normal 2 2 2 2 2 10" xfId="25271" xr:uid="{39B830A0-418E-4CCF-B5E2-61B3E85C2546}"/>
    <cellStyle name="Normal 2 2 2 2 2 11" xfId="25272" xr:uid="{DA590BA6-A75F-4D6C-B954-6AC4379A0B04}"/>
    <cellStyle name="Normal 2 2 2 2 2 12" xfId="25273" xr:uid="{1804D5F6-DF88-412E-A8A6-93099D7C54DB}"/>
    <cellStyle name="Normal 2 2 2 2 2 13" xfId="25274" xr:uid="{7576A73D-44B9-4D65-AA98-B00A719359AA}"/>
    <cellStyle name="Normal 2 2 2 2 2 14" xfId="25275" xr:uid="{D5AEC4EE-0BC5-466B-8C3D-95EB6C7B69EA}"/>
    <cellStyle name="Normal 2 2 2 2 2 2" xfId="25276" xr:uid="{D7A272B4-F9C3-4953-B66F-63F27FBC4BEF}"/>
    <cellStyle name="Normal 2 2 2 2 2 2 10" xfId="25277" xr:uid="{02B203C8-F8F7-405B-BEE5-9ED69D1EEDA2}"/>
    <cellStyle name="Normal 2 2 2 2 2 2 11" xfId="25278" xr:uid="{60F2714B-2BBE-4664-8036-0D58258D937C}"/>
    <cellStyle name="Normal 2 2 2 2 2 2 12" xfId="25279" xr:uid="{05A0AC7B-9589-4058-B37F-9C42DA238C99}"/>
    <cellStyle name="Normal 2 2 2 2 2 2 13" xfId="25280" xr:uid="{B1B20FFA-F1F6-447B-A467-C1BF5FF45719}"/>
    <cellStyle name="Normal 2 2 2 2 2 2 14" xfId="25281" xr:uid="{7A4A0E1D-36BA-4669-8521-686363EF72C7}"/>
    <cellStyle name="Normal 2 2 2 2 2 2 2" xfId="25282" xr:uid="{4548BCAA-61D5-46C3-B727-2EE8B6159526}"/>
    <cellStyle name="Normal 2 2 2 2 2 2 2 10" xfId="25283" xr:uid="{401BBFDA-807B-4A3E-88EF-6E835B28C91D}"/>
    <cellStyle name="Normal 2 2 2 2 2 2 2 11" xfId="25284" xr:uid="{0E8D08CE-CA02-448F-BE1B-DF941FBCBDC8}"/>
    <cellStyle name="Normal 2 2 2 2 2 2 2 12" xfId="25285" xr:uid="{815B929B-47C5-4041-8E8E-1B5AACF3F6A3}"/>
    <cellStyle name="Normal 2 2 2 2 2 2 2 13" xfId="25286" xr:uid="{CAF82DF2-E877-4910-920F-53B3CB54331D}"/>
    <cellStyle name="Normal 2 2 2 2 2 2 2 2" xfId="25287" xr:uid="{7C796034-AF3B-41BF-9D6F-4A2E33A3DE1C}"/>
    <cellStyle name="Normal 2 2 2 2 2 2 2 3" xfId="25288" xr:uid="{B3BF5CC0-D84B-4BD9-8100-8E5453ABBFCE}"/>
    <cellStyle name="Normal 2 2 2 2 2 2 2 4" xfId="25289" xr:uid="{14ED06EE-02B6-450D-BDB7-2AEFA5DE03A9}"/>
    <cellStyle name="Normal 2 2 2 2 2 2 2 5" xfId="25290" xr:uid="{516DB406-DD7A-4456-876D-921FF3CF2197}"/>
    <cellStyle name="Normal 2 2 2 2 2 2 2 6" xfId="25291" xr:uid="{FC49627C-F36E-41CE-B2D6-E8B08664207E}"/>
    <cellStyle name="Normal 2 2 2 2 2 2 2 7" xfId="25292" xr:uid="{59ACAA64-43E2-4769-B9C3-BE8F87194C86}"/>
    <cellStyle name="Normal 2 2 2 2 2 2 2 8" xfId="25293" xr:uid="{C1432769-3511-4D8C-97CA-4177312A7C76}"/>
    <cellStyle name="Normal 2 2 2 2 2 2 2 9" xfId="25294" xr:uid="{C5370261-6377-4DAF-89B8-D38847DA8BDB}"/>
    <cellStyle name="Normal 2 2 2 2 2 2 3" xfId="25295" xr:uid="{6A732E03-5B55-48E8-BD8D-B3C1839069AC}"/>
    <cellStyle name="Normal 2 2 2 2 2 2 4" xfId="25296" xr:uid="{580E262D-4DA7-4F1E-8609-27F5FFB3EEA4}"/>
    <cellStyle name="Normal 2 2 2 2 2 2 5" xfId="25297" xr:uid="{2615D638-9F97-4778-82A6-79F895290E7D}"/>
    <cellStyle name="Normal 2 2 2 2 2 2 6" xfId="25298" xr:uid="{3F33B0B0-8F89-4729-BAEC-9D5E41A332EE}"/>
    <cellStyle name="Normal 2 2 2 2 2 2 7" xfId="25299" xr:uid="{4EC2F32D-47B8-4D00-AEB6-7CDB2B040165}"/>
    <cellStyle name="Normal 2 2 2 2 2 2 8" xfId="25300" xr:uid="{3104D59D-AFD5-451E-AAFF-9F55799914EE}"/>
    <cellStyle name="Normal 2 2 2 2 2 2 9" xfId="25301" xr:uid="{6F9FF750-96B4-4AC0-9381-3A8EEB16A5FB}"/>
    <cellStyle name="Normal 2 2 2 2 2 3" xfId="25302" xr:uid="{B980A318-85F8-4556-8C11-C5442C7F642B}"/>
    <cellStyle name="Normal 2 2 2 2 2 4" xfId="25303" xr:uid="{97A14079-42FF-4789-A660-A6452A28BC0B}"/>
    <cellStyle name="Normal 2 2 2 2 2 5" xfId="25304" xr:uid="{26611786-573A-4419-855D-854D2458D5FE}"/>
    <cellStyle name="Normal 2 2 2 2 2 6" xfId="25305" xr:uid="{5793DD6B-470B-4BE1-9B6B-59EE1ED1F6E2}"/>
    <cellStyle name="Normal 2 2 2 2 2 7" xfId="25306" xr:uid="{F6F5EC1D-2D12-4986-A5EF-CBA9943550D6}"/>
    <cellStyle name="Normal 2 2 2 2 2 8" xfId="25307" xr:uid="{13FC2542-C1C8-49FF-B868-66668EB9D0E4}"/>
    <cellStyle name="Normal 2 2 2 2 2 9" xfId="25308" xr:uid="{4F5EC5BF-7CC1-464E-B7A3-F1840914DEDB}"/>
    <cellStyle name="Normal 2 2 2 2 20" xfId="25309" xr:uid="{6D2CDA8C-DA26-4B68-AA79-BF1FD4641C9F}"/>
    <cellStyle name="Normal 2 2 2 2 21" xfId="25310" xr:uid="{1B86471C-6593-4F96-AE7C-83826FA2F375}"/>
    <cellStyle name="Normal 2 2 2 2 22" xfId="25311" xr:uid="{C35EB427-16D8-4A4A-9EE0-C86DBCF53E66}"/>
    <cellStyle name="Normal 2 2 2 2 23" xfId="25312" xr:uid="{D88233EA-4B1D-49CD-A164-26297887A4B3}"/>
    <cellStyle name="Normal 2 2 2 2 24" xfId="25313" xr:uid="{DC7359F3-6006-451F-B3CD-622F0BEC28AF}"/>
    <cellStyle name="Normal 2 2 2 2 3" xfId="25314" xr:uid="{2207B59C-D30C-481C-B50F-D527E5A9A87B}"/>
    <cellStyle name="Normal 2 2 2 2 4" xfId="25315" xr:uid="{B3C691C3-3B97-4602-A896-D094304B97BA}"/>
    <cellStyle name="Normal 2 2 2 2 5" xfId="25316" xr:uid="{321F2806-54EC-45C9-A61E-18C6320DB8B2}"/>
    <cellStyle name="Normal 2 2 2 2 6" xfId="25317" xr:uid="{65CCBFD0-DBE7-4C95-823E-2D472A38F0E0}"/>
    <cellStyle name="Normal 2 2 2 2 7" xfId="25318" xr:uid="{9FCE75EB-712F-43DA-A671-CD54D43D6498}"/>
    <cellStyle name="Normal 2 2 2 2 8" xfId="25319" xr:uid="{8E1EE964-0AEA-447A-A90A-63FEB39F48CE}"/>
    <cellStyle name="Normal 2 2 2 2 9" xfId="25320" xr:uid="{8E3C52A8-C105-47BB-A7AB-F65C165E76C6}"/>
    <cellStyle name="Normal 2 2 2 2_Hoja1" xfId="25321" xr:uid="{696A5616-60CB-49F0-9015-8A2FEBD82066}"/>
    <cellStyle name="Normal 2 2 2 20" xfId="25322" xr:uid="{914E673E-07C2-4237-946F-0D1872DB69A5}"/>
    <cellStyle name="Normal 2 2 2 21" xfId="25323" xr:uid="{A0FE3425-8088-4BF7-A5E5-672D3C1078CE}"/>
    <cellStyle name="Normal 2 2 2 22" xfId="25324" xr:uid="{4E07A009-E504-45B5-A5D4-02F08E5AFD1E}"/>
    <cellStyle name="Normal 2 2 2 23" xfId="56" xr:uid="{6032E37F-DDD7-4CA5-B734-B4F936717BB8}"/>
    <cellStyle name="Normal 2 2 2 23 2" xfId="25325" xr:uid="{A7DE384C-105A-4C4D-A903-EF46DE2D91E6}"/>
    <cellStyle name="Normal 2 2 2 24" xfId="25326" xr:uid="{2887CCDB-73F2-40F6-A713-2D7EF035ABDF}"/>
    <cellStyle name="Normal 2 2 2 25" xfId="25327" xr:uid="{E9C6AA8A-92E7-4728-BA78-13771C89668D}"/>
    <cellStyle name="Normal 2 2 2 26" xfId="25328" xr:uid="{BBA4B3CC-1DDF-4ACF-9126-FD1F1BEC150D}"/>
    <cellStyle name="Normal 2 2 2 27" xfId="25329" xr:uid="{5518BA07-DDDB-49A6-9EEA-89B8198B35AA}"/>
    <cellStyle name="Normal 2 2 2 28" xfId="25330" xr:uid="{597E0342-82EC-4CC3-B524-6868D5B56650}"/>
    <cellStyle name="Normal 2 2 2 29" xfId="25331" xr:uid="{9C2B25CA-A067-40A8-A646-ADF42D4D700A}"/>
    <cellStyle name="Normal 2 2 2 3" xfId="25332" xr:uid="{F824D66C-7538-4752-9CB0-550820BE8485}"/>
    <cellStyle name="Normal 2 2 2 3 2" xfId="53514" xr:uid="{BADCE973-3F5C-472C-A1F0-6E346B525394}"/>
    <cellStyle name="Normal 2 2 2 30" xfId="25333" xr:uid="{8439CE02-D527-43C0-8496-10398A28F0D6}"/>
    <cellStyle name="Normal 2 2 2 31" xfId="25334" xr:uid="{F3B31367-C2BD-4AC1-9093-046FDDF4D6AE}"/>
    <cellStyle name="Normal 2 2 2 32" xfId="25335" xr:uid="{53E4A9A9-5243-4579-BBD3-9221FF71A85E}"/>
    <cellStyle name="Normal 2 2 2 33" xfId="25336" xr:uid="{90063974-EA23-425A-844A-33F82F0A69F0}"/>
    <cellStyle name="Normal 2 2 2 34" xfId="25337" xr:uid="{D3DA8DBA-DCA9-46B1-96D0-82F54594A3BF}"/>
    <cellStyle name="Normal 2 2 2 35" xfId="25338" xr:uid="{AE2EFF9A-6B08-4650-BB09-D2A7EF59F15F}"/>
    <cellStyle name="Normal 2 2 2 36" xfId="25339" xr:uid="{F0649DFE-3572-44BA-812C-7E42E07389F8}"/>
    <cellStyle name="Normal 2 2 2 37" xfId="25340" xr:uid="{E9C4E66A-B1ED-4EC0-BE18-4A510A396AD3}"/>
    <cellStyle name="Normal 2 2 2 4" xfId="25341" xr:uid="{540FC079-28BA-48CD-8126-6F649E42BBF4}"/>
    <cellStyle name="Normal 2 2 2 5" xfId="25342" xr:uid="{8F5865F3-FA38-4E42-A9C0-D41D18CDE256}"/>
    <cellStyle name="Normal 2 2 2 6" xfId="25343" xr:uid="{37F11777-20E8-411A-9350-51C2825BBA29}"/>
    <cellStyle name="Normal 2 2 2 7" xfId="25344" xr:uid="{715374AF-C59A-429D-B937-BA55E718529C}"/>
    <cellStyle name="Normal 2 2 2 8" xfId="25345" xr:uid="{7A5291A8-8870-4FD8-977D-3E43DCB3B19A}"/>
    <cellStyle name="Normal 2 2 2 9" xfId="25346" xr:uid="{AA0BB3F4-0DFF-420E-8353-82B25A9509F7}"/>
    <cellStyle name="Normal 2 2 2_Hoja1" xfId="25347" xr:uid="{2E1AF2CB-6D48-417D-87AF-00C6343E95D1}"/>
    <cellStyle name="Normal 2 2 20" xfId="25348" xr:uid="{E8DC70FD-6BD8-4D0D-A5CC-3BC0D0B24246}"/>
    <cellStyle name="Normal 2 2 21" xfId="25349" xr:uid="{161C88BA-D5E2-4A7E-A94D-D402420B98E6}"/>
    <cellStyle name="Normal 2 2 22" xfId="25350" xr:uid="{A3D0FF60-6800-4AF1-9C63-B984B2BA632B}"/>
    <cellStyle name="Normal 2 2 23" xfId="25351" xr:uid="{25D404E0-E81E-4867-A0C4-3FCE80294FA5}"/>
    <cellStyle name="Normal 2 2 24" xfId="25352" xr:uid="{7AB888F6-C4CC-4ACF-A2B4-9D39B47432F9}"/>
    <cellStyle name="Normal 2 2 25" xfId="25353" xr:uid="{4D37A400-D425-4A3A-A9A1-5E1E49EB25BD}"/>
    <cellStyle name="Normal 2 2 26" xfId="25354" xr:uid="{C7E29C6A-1DEC-49D4-A2FA-51F8BCAA5D97}"/>
    <cellStyle name="Normal 2 2 27" xfId="25355" xr:uid="{F47811F1-1E21-4C2D-9158-90C549439C58}"/>
    <cellStyle name="Normal 2 2 28" xfId="25356" xr:uid="{D3B0797A-287C-48BC-9977-C04557E38C32}"/>
    <cellStyle name="Normal 2 2 29" xfId="25357" xr:uid="{C53325C8-4C9B-4EC1-87F1-60A86C30F015}"/>
    <cellStyle name="Normal 2 2 3" xfId="2564" xr:uid="{75904B0E-CAAF-4D47-8E78-242C689C3C19}"/>
    <cellStyle name="Normal 2 2 3 10" xfId="25358" xr:uid="{F86FFB95-DB3C-455A-A03F-6B43BD277CF4}"/>
    <cellStyle name="Normal 2 2 3 11" xfId="49990" xr:uid="{123FCD4E-251A-459A-A681-0957FF3CB518}"/>
    <cellStyle name="Normal 2 2 3 2" xfId="2565" xr:uid="{358BCD88-0DD2-4A30-8477-977779A8554F}"/>
    <cellStyle name="Normal 2 2 3 2 2" xfId="25359" xr:uid="{3D7564CD-5628-41AA-9C95-5FF957C03DC5}"/>
    <cellStyle name="Normal 2 2 3 2 2 2" xfId="25360" xr:uid="{1AF26A82-57F4-49F0-B8FC-453CE37E08E0}"/>
    <cellStyle name="Normal 2 2 3 2 2 3" xfId="25361" xr:uid="{0C39ABB5-9078-4DAC-8FAD-CADAE06B8602}"/>
    <cellStyle name="Normal 2 2 3 2 3" xfId="25362" xr:uid="{6906F134-C060-4DA4-88A9-CC29494B0795}"/>
    <cellStyle name="Normal 2 2 3 2 4" xfId="49023" xr:uid="{7668D382-8A95-46FC-B7EE-93E7934ED957}"/>
    <cellStyle name="Normal 2 2 3 3" xfId="25363" xr:uid="{20937C99-169E-451A-A071-9428D05984C0}"/>
    <cellStyle name="Normal 2 2 3 4" xfId="25364" xr:uid="{A9B190ED-7177-488F-990A-ABDBB51F79E6}"/>
    <cellStyle name="Normal 2 2 3 5" xfId="25365" xr:uid="{73AB231B-1464-4A06-8396-FB70AF1D0E4E}"/>
    <cellStyle name="Normal 2 2 3 6" xfId="25366" xr:uid="{29C68A9E-7B33-439A-856C-4B17E1FD26CD}"/>
    <cellStyle name="Normal 2 2 3 7" xfId="25367" xr:uid="{B72752E8-6C35-4027-89F7-7D0909FE3E05}"/>
    <cellStyle name="Normal 2 2 3 8" xfId="25368" xr:uid="{B3ED10C1-2E70-4DBD-ADAE-631D312FAAAB}"/>
    <cellStyle name="Normal 2 2 3 9" xfId="25369" xr:uid="{5E4CA6BA-7536-444D-9C00-D0A5A53DC470}"/>
    <cellStyle name="Normal 2 2 3_Hoja1" xfId="25370" xr:uid="{6B36E9FB-19B7-4256-B409-4807C8CB98BD}"/>
    <cellStyle name="Normal 2 2 30" xfId="25371" xr:uid="{AAAF257D-E768-47E0-AD76-AC72FB8893B6}"/>
    <cellStyle name="Normal 2 2 31" xfId="25372" xr:uid="{B4940535-47D6-497A-BB8D-FA4CEF306D12}"/>
    <cellStyle name="Normal 2 2 32" xfId="25373" xr:uid="{62523EBE-4143-4CCF-8B95-D080C203CCB5}"/>
    <cellStyle name="Normal 2 2 33" xfId="25374" xr:uid="{595DDB47-A285-472D-A475-71A80A2ACCE9}"/>
    <cellStyle name="Normal 2 2 33 2" xfId="25375" xr:uid="{29B50BCE-5BF5-4EE3-BA62-50FD18A8C7BF}"/>
    <cellStyle name="Normal 2 2 34" xfId="25376" xr:uid="{1E4D7975-BFA7-4ED1-BCFB-174508436C98}"/>
    <cellStyle name="Normal 2 2 35" xfId="25377" xr:uid="{B9C8650B-FD82-4935-BFEE-BA2FA7C6E23B}"/>
    <cellStyle name="Normal 2 2 36" xfId="25378" xr:uid="{DE7B49FE-BB74-4C37-9428-2729A2CDA843}"/>
    <cellStyle name="Normal 2 2 37" xfId="25379" xr:uid="{03D4E043-0783-465E-80F4-DB59B4AC48BC}"/>
    <cellStyle name="Normal 2 2 38" xfId="25380" xr:uid="{9971F6BB-C736-4E0F-85EB-49F3470DF1A8}"/>
    <cellStyle name="Normal 2 2 39" xfId="25381" xr:uid="{CC75C99A-8F18-4012-82F4-36B40CED27B6}"/>
    <cellStyle name="Normal 2 2 4" xfId="25382" xr:uid="{A2F08019-B9C9-4607-91CA-0AF68381E06A}"/>
    <cellStyle name="Normal 2 2 4 10" xfId="25383" xr:uid="{4C804391-0446-40AD-989F-CCE076B185F0}"/>
    <cellStyle name="Normal 2 2 4 11" xfId="25384" xr:uid="{41C4FCAE-D529-4708-9116-479E611BC075}"/>
    <cellStyle name="Normal 2 2 4 12" xfId="25385" xr:uid="{964CB123-512B-4B2C-BB84-E782B86A1E87}"/>
    <cellStyle name="Normal 2 2 4 13" xfId="25386" xr:uid="{71CE19EC-ECB8-4F30-8E8B-B27D1B3E55C5}"/>
    <cellStyle name="Normal 2 2 4 14" xfId="25387" xr:uid="{FC11D2A5-0179-4A1F-B864-F28D8D79EDF5}"/>
    <cellStyle name="Normal 2 2 4 15" xfId="25388" xr:uid="{94A1D48A-0790-4051-941A-B20B990D6132}"/>
    <cellStyle name="Normal 2 2 4 16" xfId="25389" xr:uid="{9ADCE5E3-3326-44D1-8350-ADD7604A5D13}"/>
    <cellStyle name="Normal 2 2 4 17" xfId="25390" xr:uid="{4B4AABFB-E762-4089-A7FA-4915766CD869}"/>
    <cellStyle name="Normal 2 2 4 18" xfId="25391" xr:uid="{41C37B07-DAD6-492F-8075-13B8512BDD7B}"/>
    <cellStyle name="Normal 2 2 4 19" xfId="25392" xr:uid="{C11C0386-4D07-4C83-90B9-04E750779CB0}"/>
    <cellStyle name="Normal 2 2 4 2" xfId="25393" xr:uid="{1E0AD373-C930-493E-8587-C874D0D6B4EF}"/>
    <cellStyle name="Normal 2 2 4 3" xfId="25394" xr:uid="{FDFDC4ED-17C5-4CFB-A011-1983F57739C1}"/>
    <cellStyle name="Normal 2 2 4 4" xfId="25395" xr:uid="{DC7F06A4-AA02-40A6-9379-976828268D02}"/>
    <cellStyle name="Normal 2 2 4 5" xfId="25396" xr:uid="{9519A796-938D-4D12-9533-94BD15768781}"/>
    <cellStyle name="Normal 2 2 4 6" xfId="25397" xr:uid="{DA41B0CB-DD39-48D9-9C0B-050799A5172B}"/>
    <cellStyle name="Normal 2 2 4 7" xfId="25398" xr:uid="{010C188E-71D7-4D4C-ABE3-D0D20F3B3BD8}"/>
    <cellStyle name="Normal 2 2 4 8" xfId="25399" xr:uid="{A53D3C66-ED0F-4850-9E11-889FF92968DA}"/>
    <cellStyle name="Normal 2 2 4 9" xfId="25400" xr:uid="{AD20ABE2-9344-4916-8989-7E65DC1C6DAD}"/>
    <cellStyle name="Normal 2 2 4_Hoja1" xfId="25401" xr:uid="{F9E3A4E2-DEA5-456D-BB63-B530533A99C0}"/>
    <cellStyle name="Normal 2 2 40" xfId="25402" xr:uid="{2F90A849-8638-4D48-808E-AB2F912B24C0}"/>
    <cellStyle name="Normal 2 2 41" xfId="25403" xr:uid="{19278790-65E5-4850-9837-9FB5AFE9204B}"/>
    <cellStyle name="Normal 2 2 42" xfId="25404" xr:uid="{5E3DA130-DA78-4D99-A93D-6C01849F3114}"/>
    <cellStyle name="Normal 2 2 43" xfId="25405" xr:uid="{CAAB13A1-99B6-4DF6-AE44-BCC28EEDA044}"/>
    <cellStyle name="Normal 2 2 44" xfId="25406" xr:uid="{2B35D69E-5399-44E1-8473-7041F3F7EB99}"/>
    <cellStyle name="Normal 2 2 45" xfId="25407" xr:uid="{CDCA59D6-EABE-494D-927F-2A1B8F4FF3C9}"/>
    <cellStyle name="Normal 2 2 46" xfId="25408" xr:uid="{AAFA20D1-32CA-4EFA-A216-00C065FBC1C4}"/>
    <cellStyle name="Normal 2 2 47" xfId="25409" xr:uid="{DBF336D3-362D-44B9-9CE8-5E1FEABF792E}"/>
    <cellStyle name="Normal 2 2 48" xfId="25410" xr:uid="{2100E1EF-C2DA-4630-A58A-209245009367}"/>
    <cellStyle name="Normal 2 2 49" xfId="25411" xr:uid="{313ABE9A-8AA4-4C29-8785-23D85CADE2E0}"/>
    <cellStyle name="Normal 2 2 5" xfId="25412" xr:uid="{BD00E4D1-4428-446A-83D5-8F7434A8B19D}"/>
    <cellStyle name="Normal 2 2 5 10" xfId="25413" xr:uid="{F89601CF-A3F1-4775-9256-7B11EDE41EA6}"/>
    <cellStyle name="Normal 2 2 5 11" xfId="25414" xr:uid="{3BF09E7C-458E-4E1C-B717-CD0B540B3365}"/>
    <cellStyle name="Normal 2 2 5 12" xfId="25415" xr:uid="{BC438EA9-8F03-40A1-99A1-2E4767FDF1CC}"/>
    <cellStyle name="Normal 2 2 5 13" xfId="25416" xr:uid="{25C5D458-11D3-48F9-B27E-61D000A69AA9}"/>
    <cellStyle name="Normal 2 2 5 14" xfId="25417" xr:uid="{DEBDB436-3867-454F-839C-841514253419}"/>
    <cellStyle name="Normal 2 2 5 15" xfId="25418" xr:uid="{CC0B5752-9143-406D-994C-2A37375593F7}"/>
    <cellStyle name="Normal 2 2 5 16" xfId="25419" xr:uid="{E0F74294-A738-4216-9AD9-CF53531707B6}"/>
    <cellStyle name="Normal 2 2 5 17" xfId="25420" xr:uid="{D11E7F41-1BB3-4D22-843B-50E249592B0C}"/>
    <cellStyle name="Normal 2 2 5 18" xfId="25421" xr:uid="{6020F385-FA20-4213-A071-0FFCEB1A1D5C}"/>
    <cellStyle name="Normal 2 2 5 19" xfId="25422" xr:uid="{E40D653C-A653-4797-940D-09DD93E489CC}"/>
    <cellStyle name="Normal 2 2 5 2" xfId="25423" xr:uid="{3ECDB7D8-C601-4265-B7D4-91FE505C0D1D}"/>
    <cellStyle name="Normal 2 2 5 3" xfId="25424" xr:uid="{E60937EE-DD53-44A6-9138-0FD2FDD955D7}"/>
    <cellStyle name="Normal 2 2 5 4" xfId="25425" xr:uid="{31230676-37B4-458C-81D4-4E6DE5522050}"/>
    <cellStyle name="Normal 2 2 5 5" xfId="25426" xr:uid="{33B9E5C6-E8F0-46EF-810A-347EC3F9F0B0}"/>
    <cellStyle name="Normal 2 2 5 6" xfId="25427" xr:uid="{3FA1B900-1C84-4240-8C62-A2B09DF79341}"/>
    <cellStyle name="Normal 2 2 5 7" xfId="25428" xr:uid="{FC041278-D086-4183-9085-7101A348BEEF}"/>
    <cellStyle name="Normal 2 2 5 8" xfId="25429" xr:uid="{1B5AE7D9-DEE4-4954-83CD-820642A1E8C3}"/>
    <cellStyle name="Normal 2 2 5 9" xfId="25430" xr:uid="{76C5AA49-551B-484B-9B68-1E48855E6DEF}"/>
    <cellStyle name="Normal 2 2 5_Hoja1" xfId="25431" xr:uid="{C35E4B6B-40AA-4576-B96C-5C0FE64F786F}"/>
    <cellStyle name="Normal 2 2 50" xfId="25432" xr:uid="{DB7C90B9-2B5C-41D8-B4DC-E7DB5D283F43}"/>
    <cellStyle name="Normal 2 2 51" xfId="25433" xr:uid="{CB2B6A08-9A05-434A-A04E-49956E1A1AD9}"/>
    <cellStyle name="Normal 2 2 52" xfId="25434" xr:uid="{2F922482-C010-4AA4-BD23-861D729CE5C7}"/>
    <cellStyle name="Normal 2 2 53" xfId="25435" xr:uid="{B339A5C8-948D-40EF-9D15-0123E028670D}"/>
    <cellStyle name="Normal 2 2 54" xfId="25436" xr:uid="{3621DF88-CF2A-4B6F-A715-135ED7150262}"/>
    <cellStyle name="Normal 2 2 55" xfId="25437" xr:uid="{71D6BA43-EDEF-4988-BFC7-DB086F0338D7}"/>
    <cellStyle name="Normal 2 2 56" xfId="25438" xr:uid="{77323060-D597-4A85-B5FE-12736AF2E76B}"/>
    <cellStyle name="Normal 2 2 57" xfId="25439" xr:uid="{478735D0-F6AA-4214-ADC5-45A14168657E}"/>
    <cellStyle name="Normal 2 2 58" xfId="25440" xr:uid="{AACC10BC-C66C-4D93-9795-51F25A1A01FF}"/>
    <cellStyle name="Normal 2 2 59" xfId="25441" xr:uid="{B9238928-5BBC-420A-9E35-E65B2429FEE0}"/>
    <cellStyle name="Normal 2 2 6" xfId="25442" xr:uid="{8625A108-FDB5-48B5-B17A-93C63FE0D80E}"/>
    <cellStyle name="Normal 2 2 6 10" xfId="25443" xr:uid="{3C5C13C9-6620-4DCA-9EAF-E6B5741EB367}"/>
    <cellStyle name="Normal 2 2 6 11" xfId="25444" xr:uid="{AD24E1DA-D24F-4AC8-BE55-3AD5F33897AB}"/>
    <cellStyle name="Normal 2 2 6 12" xfId="25445" xr:uid="{9C2F8C48-86A1-4F8C-9CAC-C574354CBFE4}"/>
    <cellStyle name="Normal 2 2 6 13" xfId="25446" xr:uid="{44F02B93-2ECE-402F-8053-F942EA399F97}"/>
    <cellStyle name="Normal 2 2 6 14" xfId="25447" xr:uid="{96953649-B563-4D36-8199-37954C416E88}"/>
    <cellStyle name="Normal 2 2 6 15" xfId="25448" xr:uid="{9B8C25B8-31B8-4EBE-A3A4-67D4EEF6DF47}"/>
    <cellStyle name="Normal 2 2 6 16" xfId="25449" xr:uid="{CC751891-EE2B-4EBC-B603-85E0DC2D2B5A}"/>
    <cellStyle name="Normal 2 2 6 17" xfId="25450" xr:uid="{506CE572-29C2-4E3F-B432-513F3BAF2C03}"/>
    <cellStyle name="Normal 2 2 6 18" xfId="25451" xr:uid="{5B6E98B0-BCBE-4450-B348-0D205251F92F}"/>
    <cellStyle name="Normal 2 2 6 19" xfId="25452" xr:uid="{927C9F38-559C-42CC-97DC-D1BB45A682FC}"/>
    <cellStyle name="Normal 2 2 6 2" xfId="25453" xr:uid="{BF7CBD08-BCAC-4716-A580-03C37FB60EFB}"/>
    <cellStyle name="Normal 2 2 6 3" xfId="25454" xr:uid="{9C8FD6C7-67E3-441D-9699-7750A32A4218}"/>
    <cellStyle name="Normal 2 2 6 4" xfId="25455" xr:uid="{1221BDCE-37C5-4493-8741-F678F3933766}"/>
    <cellStyle name="Normal 2 2 6 5" xfId="25456" xr:uid="{75EA8BBB-6985-495A-B72E-EABB36F634CD}"/>
    <cellStyle name="Normal 2 2 6 6" xfId="25457" xr:uid="{3B37EDC3-93AA-4536-A04D-B6B81F03487C}"/>
    <cellStyle name="Normal 2 2 6 7" xfId="25458" xr:uid="{8FA17F43-6E9A-4A0D-ADE0-EB93AF3EA31E}"/>
    <cellStyle name="Normal 2 2 6 8" xfId="25459" xr:uid="{5C18CCF6-CA17-478B-B2F2-B1690E0C42EE}"/>
    <cellStyle name="Normal 2 2 6 9" xfId="25460" xr:uid="{D617A6B4-2A60-4F09-8A4B-300260A4236B}"/>
    <cellStyle name="Normal 2 2 6_Hoja1" xfId="25461" xr:uid="{5BB02838-C43D-4AE6-81A3-2B89A6F5E7ED}"/>
    <cellStyle name="Normal 2 2 60" xfId="25462" xr:uid="{4B4F4A42-8055-431D-B767-14C4E9390D90}"/>
    <cellStyle name="Normal 2 2 61" xfId="25463" xr:uid="{8B4FB889-BF0B-485F-8231-0F875F828515}"/>
    <cellStyle name="Normal 2 2 62" xfId="53352" xr:uid="{C1DC064D-5B44-4EDB-AE8F-33E8D9164AF4}"/>
    <cellStyle name="Normal 2 2 63" xfId="2563" xr:uid="{FD569799-0D89-4488-A12B-7A2C07D95DF3}"/>
    <cellStyle name="Normal 2 2 64" xfId="53471" xr:uid="{60CC13B3-636C-4F5B-BC97-1110EB5F9724}"/>
    <cellStyle name="Normal 2 2 65" xfId="53499" xr:uid="{CA8B0A50-5091-4093-933E-72064F82D79F}"/>
    <cellStyle name="Normal 2 2 7" xfId="25464" xr:uid="{310DB498-38AC-422C-A6A4-0229E301BE47}"/>
    <cellStyle name="Normal 2 2 7 2" xfId="25465" xr:uid="{DF9794E1-329D-450F-805D-127F90AEE28E}"/>
    <cellStyle name="Normal 2 2 7_Hoja1" xfId="25466" xr:uid="{488125C6-E9BE-4929-85A2-09FA8AA1F5FB}"/>
    <cellStyle name="Normal 2 2 8" xfId="25467" xr:uid="{8922B340-28C1-42DC-84EA-150A2F3DEC93}"/>
    <cellStyle name="Normal 2 2 9" xfId="25468" xr:uid="{0F253D6C-724A-475D-AFE0-41F7EFF3876F}"/>
    <cellStyle name="Normal 2 2_Hoja1" xfId="25469" xr:uid="{11AA05C7-22AC-4AD1-97D6-52619B9AB48D}"/>
    <cellStyle name="Normal 2 20" xfId="2566" xr:uid="{7B5C5D90-9E7A-4E15-AD4B-174C5CD73CA4}"/>
    <cellStyle name="Normal 2 20 10" xfId="25470" xr:uid="{8931B8E1-959B-4FEF-AFBA-9E7E728A74FA}"/>
    <cellStyle name="Normal 2 20 11" xfId="25471" xr:uid="{A0EF4FC7-B9A8-435D-BB91-A9021488B027}"/>
    <cellStyle name="Normal 2 20 12" xfId="25472" xr:uid="{C42B3C58-EBFC-4010-8751-7E43641EA650}"/>
    <cellStyle name="Normal 2 20 13" xfId="25473" xr:uid="{9B23CC7C-4E65-4530-B662-DE98DFB25B23}"/>
    <cellStyle name="Normal 2 20 14" xfId="25474" xr:uid="{78F3034B-1D33-4B96-9D4B-D3385CCAAF38}"/>
    <cellStyle name="Normal 2 20 15" xfId="25475" xr:uid="{64A5E4D0-6273-4B8C-A56F-24D255030F06}"/>
    <cellStyle name="Normal 2 20 16" xfId="25476" xr:uid="{F81B41F1-D5FE-426D-B67D-AA0269F5E445}"/>
    <cellStyle name="Normal 2 20 17" xfId="25477" xr:uid="{95961098-C1CF-43CE-B9E2-9832B4BEF728}"/>
    <cellStyle name="Normal 2 20 18" xfId="25478" xr:uid="{3C22F78B-2AF5-4B22-B2DF-6B4C8DCAFEE1}"/>
    <cellStyle name="Normal 2 20 19" xfId="25479" xr:uid="{38D25E10-DD50-4704-8B1A-4103C4BC88F3}"/>
    <cellStyle name="Normal 2 20 2" xfId="25480" xr:uid="{EC66EF6A-9457-49DC-9C8A-6EDF0D10B4D5}"/>
    <cellStyle name="Normal 2 20 2 2" xfId="25481" xr:uid="{D922618C-9892-4242-9513-2BEA79A57B70}"/>
    <cellStyle name="Normal 2 20 2_Margen" xfId="43233" xr:uid="{E8831ADD-BBFC-4E94-A9C8-D229A297F115}"/>
    <cellStyle name="Normal 2 20 20" xfId="25482" xr:uid="{2C468C6F-14E0-4C4D-B98A-2716D7C01421}"/>
    <cellStyle name="Normal 2 20 21" xfId="25483" xr:uid="{6CF5AC2F-B8E7-4267-9905-B4E8A7987159}"/>
    <cellStyle name="Normal 2 20 22" xfId="25484" xr:uid="{B3E41DC5-7423-4E1E-98E7-1B15C0AF6828}"/>
    <cellStyle name="Normal 2 20 23" xfId="25485" xr:uid="{80297E75-5C91-4719-A3F9-D29B54703613}"/>
    <cellStyle name="Normal 2 20 24" xfId="25486" xr:uid="{11484302-AF0E-47A6-9B36-C7FB427531B8}"/>
    <cellStyle name="Normal 2 20 25" xfId="25487" xr:uid="{011570BD-5A43-4690-8CE5-6407507CE4C8}"/>
    <cellStyle name="Normal 2 20 26" xfId="25488" xr:uid="{1BFD6016-0BF1-472A-A79E-D6971DBCE9CC}"/>
    <cellStyle name="Normal 2 20 27" xfId="25489" xr:uid="{4F11DD0D-7145-418E-802B-0057255B53A0}"/>
    <cellStyle name="Normal 2 20 28" xfId="25490" xr:uid="{57A0537E-4307-4DC1-AE45-FF22202B852C}"/>
    <cellStyle name="Normal 2 20 29" xfId="25491" xr:uid="{AF56AF3E-53D6-4F81-A543-0F42504EF1B5}"/>
    <cellStyle name="Normal 2 20 3" xfId="25492" xr:uid="{6B138BC2-5DFC-4988-A406-9E8B3B765CFC}"/>
    <cellStyle name="Normal 2 20 30" xfId="25493" xr:uid="{922CAF21-4409-4B9F-A81B-795BD760CFDA}"/>
    <cellStyle name="Normal 2 20 31" xfId="25494" xr:uid="{A6CB7224-268B-4BC0-BAAF-C10670FC15B0}"/>
    <cellStyle name="Normal 2 20 32" xfId="25495" xr:uid="{195BE9CC-654E-4DE2-AC63-B49AB7C3B02B}"/>
    <cellStyle name="Normal 2 20 33" xfId="25496" xr:uid="{61DC823F-717C-4884-AF7F-03BDCF6751AD}"/>
    <cellStyle name="Normal 2 20 34" xfId="25497" xr:uid="{1DA8D445-F79E-4BF2-9662-920923D14F1C}"/>
    <cellStyle name="Normal 2 20 35" xfId="25498" xr:uid="{7A268204-2397-41BF-AC5B-633DF2C6C91F}"/>
    <cellStyle name="Normal 2 20 36" xfId="49612" xr:uid="{64851056-93E8-44FF-90FD-BD013DF01E10}"/>
    <cellStyle name="Normal 2 20 37" xfId="50224" xr:uid="{12C528F4-0FF0-4F31-904F-7B7DC823FFC9}"/>
    <cellStyle name="Normal 2 20 4" xfId="25499" xr:uid="{C2D92876-1175-492C-81FA-061280FD3005}"/>
    <cellStyle name="Normal 2 20 5" xfId="25500" xr:uid="{ABB9B651-B0CC-4815-A772-5B83BBCCA5ED}"/>
    <cellStyle name="Normal 2 20 6" xfId="25501" xr:uid="{B03A8FFE-5B86-4554-A84B-A9BC9EA69C69}"/>
    <cellStyle name="Normal 2 20 7" xfId="25502" xr:uid="{2AFFE1E8-C9E7-4C55-A486-9A2AB41D3143}"/>
    <cellStyle name="Normal 2 20 8" xfId="25503" xr:uid="{9EBEE757-4365-4CEF-B503-E506F47A8296}"/>
    <cellStyle name="Normal 2 20 9" xfId="25504" xr:uid="{BC312EE8-E263-4F5A-81A9-8BB1D45C3776}"/>
    <cellStyle name="Normal 2 20_Margen" xfId="43234" xr:uid="{5A31651B-699B-4EBA-9858-BD0385D162E2}"/>
    <cellStyle name="Normal 2 21" xfId="2567" xr:uid="{D8A69284-99DB-4394-8954-2DBC29C0B70C}"/>
    <cellStyle name="Normal 2 21 2" xfId="25505" xr:uid="{5129A67F-EACC-4C15-B3D0-402F2D522B97}"/>
    <cellStyle name="Normal 2 21 2 2" xfId="25506" xr:uid="{DCECADFF-0091-49BB-B565-2E0198F8BFD3}"/>
    <cellStyle name="Normal 2 21 2_Margen" xfId="43235" xr:uid="{16F7DF7D-A4B9-47D1-9F34-AC85AE212829}"/>
    <cellStyle name="Normal 2 21 3" xfId="25507" xr:uid="{D5992C65-5D1A-4A10-B006-EDF4DBF3F963}"/>
    <cellStyle name="Normal 2 21 4" xfId="25508" xr:uid="{CA23A07E-6C47-44E4-9C5E-04B61F7CBBDA}"/>
    <cellStyle name="Normal 2 21 5" xfId="49035" xr:uid="{F2095E20-AFE9-4F49-942C-86F696570238}"/>
    <cellStyle name="Normal 2 21 6" xfId="48940" xr:uid="{B524CE09-A31F-460F-814D-06C2D34EFAA1}"/>
    <cellStyle name="Normal 2 21_Margen" xfId="43236" xr:uid="{83B964C8-5632-444C-BC35-CAF02EE7E45D}"/>
    <cellStyle name="Normal 2 22" xfId="25509" xr:uid="{2C59F36B-5F7C-42C1-AA7B-A5C952CFBFDF}"/>
    <cellStyle name="Normal 2 22 10" xfId="25510" xr:uid="{78BE7896-9304-4F14-A610-1419ECCAAA47}"/>
    <cellStyle name="Normal 2 22 11" xfId="25511" xr:uid="{DED9E79A-33E7-4393-8F9F-EA84DAF9C0F1}"/>
    <cellStyle name="Normal 2 22 12" xfId="25512" xr:uid="{68AD184C-D4B8-48CE-8677-0963BC48ADDB}"/>
    <cellStyle name="Normal 2 22 13" xfId="25513" xr:uid="{89D17427-45E6-42AB-AC11-34A1BD217196}"/>
    <cellStyle name="Normal 2 22 14" xfId="25514" xr:uid="{91B3E9D4-A7B2-411B-A74D-09B7F38BCE0B}"/>
    <cellStyle name="Normal 2 22 2" xfId="25515" xr:uid="{6EB3F64C-E243-4E9E-BF3A-597A70616D96}"/>
    <cellStyle name="Normal 2 22 2 2" xfId="25516" xr:uid="{F7466360-958B-4663-8C79-F69B83F06CE5}"/>
    <cellStyle name="Normal 2 22 2 3" xfId="25517" xr:uid="{09D09D42-A181-44C7-BF64-DFBBB8B51BE2}"/>
    <cellStyle name="Normal 2 22 2_Margen" xfId="43237" xr:uid="{FBB731FD-925B-4AD7-BD1A-3F93BC1158B2}"/>
    <cellStyle name="Normal 2 22 3" xfId="25518" xr:uid="{BFF6530E-88A2-4820-B4AF-B6FBEBFDF4EE}"/>
    <cellStyle name="Normal 2 22 4" xfId="25519" xr:uid="{F5C21ADB-95DF-4C94-BC61-F02052282693}"/>
    <cellStyle name="Normal 2 22 5" xfId="25520" xr:uid="{F2AB689D-670E-447C-B83A-07E285CADAF8}"/>
    <cellStyle name="Normal 2 22 6" xfId="25521" xr:uid="{6BDF7324-4AC3-4217-8335-5492433AE633}"/>
    <cellStyle name="Normal 2 22 7" xfId="25522" xr:uid="{3A794921-4EC9-422F-8FAD-9B1777E40834}"/>
    <cellStyle name="Normal 2 22 8" xfId="25523" xr:uid="{951B9C3D-EDE8-4821-8C32-7D3147CE3D19}"/>
    <cellStyle name="Normal 2 22 9" xfId="25524" xr:uid="{F9B873F1-FB2C-4F0D-97DA-9F5E211C9826}"/>
    <cellStyle name="Normal 2 22_Hoja1" xfId="25525" xr:uid="{381905AB-4208-45A1-BC6F-1DB733058F59}"/>
    <cellStyle name="Normal 2 23" xfId="25526" xr:uid="{889F0ED5-34AC-4A24-9037-334E62C941C4}"/>
    <cellStyle name="Normal 2 23 10" xfId="25527" xr:uid="{36B8A33A-0EBD-4796-9B2A-FF5BF2492B3A}"/>
    <cellStyle name="Normal 2 23 11" xfId="25528" xr:uid="{2109C5F4-8C20-47A8-971B-410BECFA632C}"/>
    <cellStyle name="Normal 2 23 12" xfId="25529" xr:uid="{A8BBD526-F3D2-48BE-A248-C0B71D2D5F9F}"/>
    <cellStyle name="Normal 2 23 13" xfId="25530" xr:uid="{A3A7E2B7-FE0D-4693-8CFA-D40EE35C6798}"/>
    <cellStyle name="Normal 2 23 14" xfId="25531" xr:uid="{55655116-03FC-4806-B080-F097C738ACBA}"/>
    <cellStyle name="Normal 2 23 2" xfId="25532" xr:uid="{362C5F3F-DE5D-4C22-809A-90B118C655E3}"/>
    <cellStyle name="Normal 2 23 3" xfId="25533" xr:uid="{86C425EA-655D-442C-9B5E-7382D655C3CB}"/>
    <cellStyle name="Normal 2 23 4" xfId="25534" xr:uid="{8781FB9C-F6AC-43B8-9F0B-E2A82CDECD0D}"/>
    <cellStyle name="Normal 2 23 5" xfId="25535" xr:uid="{8F40C0B1-D028-425C-9811-9BA752146806}"/>
    <cellStyle name="Normal 2 23 6" xfId="25536" xr:uid="{42CBE05F-BE3B-403A-9D7D-831CB8896F91}"/>
    <cellStyle name="Normal 2 23 7" xfId="25537" xr:uid="{6F25AF3E-7016-4206-B622-422B4393F1F7}"/>
    <cellStyle name="Normal 2 23 8" xfId="25538" xr:uid="{DB590CF5-0E36-4C52-BFC3-AFEC3A69D312}"/>
    <cellStyle name="Normal 2 23 9" xfId="25539" xr:uid="{882C7450-F370-426D-8353-93FA0DD5B7CE}"/>
    <cellStyle name="Normal 2 23_Hoja1" xfId="25540" xr:uid="{58072D09-F3C4-4869-947B-C14E46A0BFBA}"/>
    <cellStyle name="Normal 2 24" xfId="25541" xr:uid="{D779566A-1A07-4A7F-839E-9ECA14124190}"/>
    <cellStyle name="Normal 2 24 2" xfId="25542" xr:uid="{B47B86E3-A607-4048-BA36-EF88B063319B}"/>
    <cellStyle name="Normal 2 24 3" xfId="25543" xr:uid="{38C90569-6355-4D1E-97DF-AAC20E88445E}"/>
    <cellStyle name="Normal 2 24_Margen" xfId="43238" xr:uid="{A9C2EC33-70E8-49A3-A564-6C599B50A6BD}"/>
    <cellStyle name="Normal 2 25" xfId="25544" xr:uid="{B12A4E86-003A-4BC8-B369-93424A9CAA36}"/>
    <cellStyle name="Normal 2 25 2" xfId="25545" xr:uid="{6D0FA27E-7409-4EF7-A134-87B318C51E9C}"/>
    <cellStyle name="Normal 2 25 3" xfId="25546" xr:uid="{8E44FEBE-8E09-4803-831E-55F7AF9C6BB9}"/>
    <cellStyle name="Normal 2 25_Margen" xfId="43239" xr:uid="{2504EA36-0A3B-48B3-832A-682F6E93C481}"/>
    <cellStyle name="Normal 2 26" xfId="25547" xr:uid="{9332D121-925E-494E-955A-8323D2CCB4D2}"/>
    <cellStyle name="Normal 2 26 2" xfId="25548" xr:uid="{5F452FD9-EFB0-48E3-A072-BF2682BB0613}"/>
    <cellStyle name="Normal 2 26 3" xfId="25549" xr:uid="{84E5BADD-8D8E-4E05-83FB-CC1386C3BE8B}"/>
    <cellStyle name="Normal 2 26_Margen" xfId="43240" xr:uid="{32930BA1-9E6A-42BA-92CD-554169BE02F8}"/>
    <cellStyle name="Normal 2 27" xfId="25550" xr:uid="{E27DAE84-1705-4665-9A4B-CF4B6FB2C86F}"/>
    <cellStyle name="Normal 2 27 2" xfId="25551" xr:uid="{86A07786-3F67-4CEF-8510-2D0C745439D2}"/>
    <cellStyle name="Normal 2 27 3" xfId="25552" xr:uid="{D3249386-77A7-49DD-81F6-B4D2BBDB67E2}"/>
    <cellStyle name="Normal 2 27_Margen" xfId="43241" xr:uid="{4B7DCE5A-F9ED-43DF-9323-7A9F7B8DED29}"/>
    <cellStyle name="Normal 2 28" xfId="25553" xr:uid="{D8495812-2680-4765-9109-3889E7731CB9}"/>
    <cellStyle name="Normal 2 28 2" xfId="25554" xr:uid="{B5065619-061A-4B92-8C4A-961B0275AAA8}"/>
    <cellStyle name="Normal 2 28 3" xfId="25555" xr:uid="{39FA6BE9-E078-44FF-BE74-D50D792D25BD}"/>
    <cellStyle name="Normal 2 28_Margen" xfId="43242" xr:uid="{196D241B-9656-49CA-99F8-0AB5FF97A49F}"/>
    <cellStyle name="Normal 2 29" xfId="25556" xr:uid="{D008FBDB-DEEC-4463-ABCA-BA74170506E5}"/>
    <cellStyle name="Normal 2 29 2" xfId="25557" xr:uid="{8918DFBD-2570-4033-844C-CAF355CA9E5C}"/>
    <cellStyle name="Normal 2 29 3" xfId="25558" xr:uid="{B3AF187C-96C4-4022-8412-BF99E66AFCDE}"/>
    <cellStyle name="Normal 2 29_Margen" xfId="43243" xr:uid="{AE39F3F4-BF67-44BB-99C2-0F30FDCBFF5F}"/>
    <cellStyle name="Normal 2 3" xfId="2568" xr:uid="{CAF8EECA-1CBD-4D2B-B518-FB8EB4DD9BDA}"/>
    <cellStyle name="Normal 2 3 10" xfId="2569" xr:uid="{C806C9C8-0F42-481D-BDB9-AB70F9358AE8}"/>
    <cellStyle name="Normal 2 3 11" xfId="2570" xr:uid="{8216F37D-EDDE-4C8A-8E9D-4264C753A3C5}"/>
    <cellStyle name="Normal 2 3 12" xfId="2571" xr:uid="{89A7B160-CC4F-402E-AAE2-B7AEB314D8B8}"/>
    <cellStyle name="Normal 2 3 13" xfId="2572" xr:uid="{6BD36FC3-EAB9-48D2-9CD7-BEAC143EAD1D}"/>
    <cellStyle name="Normal 2 3 14" xfId="2573" xr:uid="{FC43B720-FE2A-4765-A526-913F668DCE53}"/>
    <cellStyle name="Normal 2 3 15" xfId="2574" xr:uid="{38F7CABF-71BC-46AC-862E-E6561340DD23}"/>
    <cellStyle name="Normal 2 3 16" xfId="2575" xr:uid="{CABA6757-79B6-47A6-99DD-C3D3FE513F92}"/>
    <cellStyle name="Normal 2 3 17" xfId="2576" xr:uid="{0B53A21A-21F6-4BBD-8AF7-BC41AA55415B}"/>
    <cellStyle name="Normal 2 3 18" xfId="2577" xr:uid="{44B700A9-DFCA-4219-8D4E-5D56F7605B17}"/>
    <cellStyle name="Normal 2 3 19" xfId="2578" xr:uid="{BB395C5E-8D81-4494-809E-A3F165FB84E1}"/>
    <cellStyle name="Normal 2 3 2" xfId="2579" xr:uid="{DF22B76F-7125-4F2A-9152-58D1C814582E}"/>
    <cellStyle name="Normal 2 3 2 2" xfId="25559" xr:uid="{ADC1E851-B575-4B47-A92C-1E3E838557A7}"/>
    <cellStyle name="Normal 2 3 2 2 2" xfId="25560" xr:uid="{5E1563F4-FE13-4659-9191-FB7A212AD89D}"/>
    <cellStyle name="Normal 2 3 2 2 3" xfId="25561" xr:uid="{7CF11F87-D147-4447-9CFC-CA7D52683D43}"/>
    <cellStyle name="Normal 2 3 2 3" xfId="25562" xr:uid="{F0F72D52-E3FD-44FB-B8BA-4068ED5835A4}"/>
    <cellStyle name="Normal 2 3 2_Hoja1" xfId="25563" xr:uid="{F28525A6-F299-44D6-A173-AC8CD1ED6CAD}"/>
    <cellStyle name="Normal 2 3 20" xfId="25564" xr:uid="{B930F194-1307-4526-B51B-FA0BE241A750}"/>
    <cellStyle name="Normal 2 3 21" xfId="25565" xr:uid="{1E413133-EE0E-42F0-885E-B40FCE17888D}"/>
    <cellStyle name="Normal 2 3 22" xfId="25566" xr:uid="{9B13E402-75E3-48D5-941A-5B7B08A6D96E}"/>
    <cellStyle name="Normal 2 3 23" xfId="25567" xr:uid="{FE349FBE-2289-4FB5-9256-C50FBEDCDEAB}"/>
    <cellStyle name="Normal 2 3 24" xfId="25568" xr:uid="{FA18FF75-5CE2-49FF-9A96-B9B6F99AC472}"/>
    <cellStyle name="Normal 2 3 25" xfId="25569" xr:uid="{C52C4BD8-5B8D-481C-9EBA-432CCECCB349}"/>
    <cellStyle name="Normal 2 3 26" xfId="25570" xr:uid="{3F783BC3-2D0A-42EB-A39D-F8C7003E03F8}"/>
    <cellStyle name="Normal 2 3 27" xfId="25571" xr:uid="{A76E48D0-1D39-40BE-936C-95BC062639F4}"/>
    <cellStyle name="Normal 2 3 28" xfId="25572" xr:uid="{540A183F-3479-4F6A-9D0C-92F31702CE9C}"/>
    <cellStyle name="Normal 2 3 29" xfId="25573" xr:uid="{69CAB4ED-D179-442A-B658-1994F6B109BB}"/>
    <cellStyle name="Normal 2 3 3" xfId="2580" xr:uid="{63BE8C8E-2D43-419E-BDFD-AE76FBBCA767}"/>
    <cellStyle name="Normal 2 3 3 2" xfId="25574" xr:uid="{A0B2239E-B5BC-47B7-90C2-A6BEBB889CEE}"/>
    <cellStyle name="Normal 2 3 3 3" xfId="25575" xr:uid="{FF32E199-67A6-4940-8731-3ED8154C5666}"/>
    <cellStyle name="Normal 2 3 3_Margen" xfId="43244" xr:uid="{0D8FD0DD-3231-4476-8B34-42A3C118D5B3}"/>
    <cellStyle name="Normal 2 3 30" xfId="25576" xr:uid="{6EC9FCF6-0128-4BA2-918D-0A5727EA2890}"/>
    <cellStyle name="Normal 2 3 31" xfId="25577" xr:uid="{5BDE6E37-D96B-4471-8482-7D1C1AEB9F46}"/>
    <cellStyle name="Normal 2 3 32" xfId="25578" xr:uid="{54885210-5396-40BA-B6EF-70B62BFD3BDF}"/>
    <cellStyle name="Normal 2 3 33" xfId="25579" xr:uid="{B0512F1C-97C4-4BFB-B26F-770163A90443}"/>
    <cellStyle name="Normal 2 3 34" xfId="25580" xr:uid="{E6CA6D1D-8E6A-4371-96A7-C85EC5B7E82C}"/>
    <cellStyle name="Normal 2 3 35" xfId="25581" xr:uid="{EBEA475A-E585-4A1C-8109-6D28E5D903FC}"/>
    <cellStyle name="Normal 2 3 36" xfId="25582" xr:uid="{F4A80020-823A-472E-8693-F2CE49AF20D8}"/>
    <cellStyle name="Normal 2 3 37" xfId="25583" xr:uid="{9BEC0FEF-FAF6-4839-9536-F66594A94597}"/>
    <cellStyle name="Normal 2 3 38" xfId="25584" xr:uid="{B3BBD558-986F-44A6-9917-90CDDECFBD19}"/>
    <cellStyle name="Normal 2 3 4" xfId="2581" xr:uid="{CEFBD4F1-B4EC-4A9B-A9A1-B11C8A4BC7CA}"/>
    <cellStyle name="Normal 2 3 4 2" xfId="25585" xr:uid="{F4802FAD-5EA1-40F3-8C4F-342922EC98E5}"/>
    <cellStyle name="Normal 2 3 4 3" xfId="25586" xr:uid="{5D568DCB-3142-4B70-84A1-2BE858EB53DB}"/>
    <cellStyle name="Normal 2 3 4_Margen" xfId="43245" xr:uid="{3820D769-94E5-467D-90B1-13D51B09DBB8}"/>
    <cellStyle name="Normal 2 3 5" xfId="2582" xr:uid="{C243DAEC-DA42-48FA-A6A9-D038817F699D}"/>
    <cellStyle name="Normal 2 3 6" xfId="2583" xr:uid="{D02C7DB0-FF71-4331-A8D9-2CC96C76E028}"/>
    <cellStyle name="Normal 2 3 7" xfId="2584" xr:uid="{E0682D69-6E82-4D9D-8F53-E41505C89070}"/>
    <cellStyle name="Normal 2 3 8" xfId="2585" xr:uid="{5B906637-33DF-4F0D-A42A-7D41C01F94C9}"/>
    <cellStyle name="Normal 2 3 9" xfId="2586" xr:uid="{8D4E97E0-48F2-4BBD-8CBE-C3087C3FA217}"/>
    <cellStyle name="Normal 2 3_Hoja1" xfId="25587" xr:uid="{EF8D7CB4-F501-444C-B1EE-9D101D0F0D1F}"/>
    <cellStyle name="Normal 2 30" xfId="25588" xr:uid="{51C0F5C3-A96C-446C-98A2-F9B93727CD06}"/>
    <cellStyle name="Normal 2 30 2" xfId="25589" xr:uid="{3B42F781-D364-4302-A3C8-49FFB73F25B2}"/>
    <cellStyle name="Normal 2 30 3" xfId="25590" xr:uid="{6099184B-1B7C-4974-AAC7-0C9751FD013D}"/>
    <cellStyle name="Normal 2 30_Margen" xfId="43246" xr:uid="{3BE19BFB-4851-47AD-ADD4-DF6EE263B7A8}"/>
    <cellStyle name="Normal 2 31" xfId="25591" xr:uid="{4884D47D-6317-4978-80F9-B89FD18A5973}"/>
    <cellStyle name="Normal 2 31 2" xfId="25592" xr:uid="{2533612B-EC47-4A4B-BD91-2E0F175E1E2A}"/>
    <cellStyle name="Normal 2 31 3" xfId="25593" xr:uid="{E9DEF959-479F-4AC0-B7D4-4B82FC9540BC}"/>
    <cellStyle name="Normal 2 31_Margen" xfId="43247" xr:uid="{145FF54E-EA55-4F43-AD49-301B1B099E01}"/>
    <cellStyle name="Normal 2 32" xfId="25594" xr:uid="{A0B258B4-268E-4DF2-A05D-89A7A1E8074A}"/>
    <cellStyle name="Normal 2 32 2" xfId="25595" xr:uid="{B20F5DDF-4E06-4030-B43B-7C553B2E9210}"/>
    <cellStyle name="Normal 2 32 3" xfId="25596" xr:uid="{55726C04-9FA5-4240-B0B0-B91264A08C4E}"/>
    <cellStyle name="Normal 2 32_Margen" xfId="43248" xr:uid="{F04D791D-732F-4036-BC61-4E5DA841BA8D}"/>
    <cellStyle name="Normal 2 33" xfId="25597" xr:uid="{D8FC8950-96C6-465F-93C8-C44865A144DA}"/>
    <cellStyle name="Normal 2 33 2" xfId="25598" xr:uid="{3B18CE46-D193-4BC8-BFCC-EDA3D3DE95FB}"/>
    <cellStyle name="Normal 2 33 3" xfId="25599" xr:uid="{BD2C9B92-B5C2-4D36-B357-CD6C05F710DF}"/>
    <cellStyle name="Normal 2 33_Margen" xfId="43249" xr:uid="{0584CEB9-4539-45BB-B8CE-7F9B68ED1A85}"/>
    <cellStyle name="Normal 2 34" xfId="25600" xr:uid="{AF7EDA4A-C3E4-49A8-9C3F-A8A5AFF44D41}"/>
    <cellStyle name="Normal 2 34 2" xfId="25601" xr:uid="{2ACC0258-A392-4C0C-A38D-926105238112}"/>
    <cellStyle name="Normal 2 34_Margen" xfId="43250" xr:uid="{C7E66BA7-3E05-45D8-A5AE-A554EBFBF2DB}"/>
    <cellStyle name="Normal 2 35" xfId="25602" xr:uid="{1640985A-2522-42E2-A26C-A2AF2F083779}"/>
    <cellStyle name="Normal 2 35 2" xfId="25603" xr:uid="{9F4A4884-1E94-433C-8050-B94C6C49D2DB}"/>
    <cellStyle name="Normal 2 35_Margen" xfId="43251" xr:uid="{B6846109-8797-483A-9657-40319AE89DA2}"/>
    <cellStyle name="Normal 2 36" xfId="25604" xr:uid="{8ED9F514-C9BA-42F2-A3B7-40B06B0D328F}"/>
    <cellStyle name="Normal 2 36 2" xfId="25605" xr:uid="{361A2182-3BA4-4296-AC1E-1E120A38F718}"/>
    <cellStyle name="Normal 2 36_Margen" xfId="43252" xr:uid="{16741FD7-BDC1-4EAB-BCE6-169D8A450A17}"/>
    <cellStyle name="Normal 2 37" xfId="25606" xr:uid="{50E69E77-42D4-4CAB-8071-54E1AFED080A}"/>
    <cellStyle name="Normal 2 37 2" xfId="25607" xr:uid="{FBAECCD4-12E5-40F0-9ADA-7E7522F718D9}"/>
    <cellStyle name="Normal 2 37_Margen" xfId="43253" xr:uid="{3C281DD2-A5C9-4A33-8E6C-880624D6E498}"/>
    <cellStyle name="Normal 2 38" xfId="25608" xr:uid="{093E84B3-C320-48F8-AE51-31C1962282B2}"/>
    <cellStyle name="Normal 2 38 2" xfId="25609" xr:uid="{2768E75A-B4BF-4046-A62B-DE5A4E236566}"/>
    <cellStyle name="Normal 2 38_Margen" xfId="43254" xr:uid="{2C355283-E028-4F29-A38A-4E208EA07AB4}"/>
    <cellStyle name="Normal 2 39" xfId="25610" xr:uid="{BB94AFD5-64D2-47B7-A1ED-F6AD0476E236}"/>
    <cellStyle name="Normal 2 39 2" xfId="25611" xr:uid="{12620D8F-484A-4C00-85AB-7253DB8C8478}"/>
    <cellStyle name="Normal 2 39_Margen" xfId="43255" xr:uid="{0AD51665-8D6F-4B60-BA8B-1A87C7217FED}"/>
    <cellStyle name="Normal 2 4" xfId="2587" xr:uid="{0679F93A-AB22-4455-9F7D-6628772B330A}"/>
    <cellStyle name="Normal 2 4 10" xfId="25612" xr:uid="{9E855231-4243-4444-BC52-A688569720B3}"/>
    <cellStyle name="Normal 2 4 11" xfId="25613" xr:uid="{A9EED04E-5CD9-41F2-8D59-1737A018F3BC}"/>
    <cellStyle name="Normal 2 4 12" xfId="25614" xr:uid="{566982DF-3A47-4F20-92AF-95E0FD542637}"/>
    <cellStyle name="Normal 2 4 13" xfId="25615" xr:uid="{ECEF3EC3-FE74-434E-946B-A2CEF70C5AD6}"/>
    <cellStyle name="Normal 2 4 14" xfId="25616" xr:uid="{83A05C40-98EE-4655-86B2-E1308E487AB4}"/>
    <cellStyle name="Normal 2 4 15" xfId="25617" xr:uid="{9A0ACA78-650E-4752-B058-38083AA9D1AB}"/>
    <cellStyle name="Normal 2 4 16" xfId="25618" xr:uid="{E362AE98-73FF-413F-84D0-005EE0B849E3}"/>
    <cellStyle name="Normal 2 4 17" xfId="25619" xr:uid="{8E571E85-83EF-4B95-B160-3DBD6D7540A0}"/>
    <cellStyle name="Normal 2 4 18" xfId="25620" xr:uid="{0F449892-D5D8-4CC6-9BD4-81D267B89656}"/>
    <cellStyle name="Normal 2 4 19" xfId="25621" xr:uid="{BBFDBA11-B356-4EE9-A018-49AFBF77F766}"/>
    <cellStyle name="Normal 2 4 2" xfId="2588" xr:uid="{00722163-C9FF-40DF-96A3-E6DF0AB5B950}"/>
    <cellStyle name="Normal 2 4 2 2" xfId="25622" xr:uid="{CDEA6BEB-9724-481A-9C58-82A5CBA4E40F}"/>
    <cellStyle name="Normal 2 4 2 2 2" xfId="25623" xr:uid="{4B217D71-6969-4F15-8ED4-1011FC3BD917}"/>
    <cellStyle name="Normal 2 4 2 3" xfId="25624" xr:uid="{87AE6ABB-E21E-4BE8-BAD1-237FF44D7F7E}"/>
    <cellStyle name="Normal 2 4 2 4" xfId="51668" xr:uid="{5FC33360-4D82-4F88-9237-1AE1415BB678}"/>
    <cellStyle name="Normal 2 4 2_Hoja1" xfId="25625" xr:uid="{BFD803C5-9947-4404-822F-C49101819281}"/>
    <cellStyle name="Normal 2 4 20" xfId="25626" xr:uid="{DF10D290-A0BF-4CCC-B8B0-1F320EDDB62D}"/>
    <cellStyle name="Normal 2 4 21" xfId="25627" xr:uid="{9DE013D7-4690-4E7A-B221-065ECCFC02C3}"/>
    <cellStyle name="Normal 2 4 22" xfId="25628" xr:uid="{9408CF1B-3F0F-4BF3-89C6-98A03AF6A753}"/>
    <cellStyle name="Normal 2 4 23" xfId="25629" xr:uid="{9C1B3450-0C0F-4952-B812-716E975B09C7}"/>
    <cellStyle name="Normal 2 4 24" xfId="25630" xr:uid="{120A20AB-FE98-4E0E-8262-ABF4FD83C7E9}"/>
    <cellStyle name="Normal 2 4 25" xfId="25631" xr:uid="{FD153F1D-F21C-4F96-B7E3-10FCDE07B17E}"/>
    <cellStyle name="Normal 2 4 26" xfId="25632" xr:uid="{9BDF385B-31F2-46C5-B3DA-52276AAE6670}"/>
    <cellStyle name="Normal 2 4 27" xfId="25633" xr:uid="{2DAD08B0-EE92-4CD2-AF39-166DE2C4F1C5}"/>
    <cellStyle name="Normal 2 4 28" xfId="25634" xr:uid="{61D8BBCB-FCD7-4688-97E0-61A17174AFED}"/>
    <cellStyle name="Normal 2 4 29" xfId="25635" xr:uid="{0E7C22BE-3DF7-46A5-A26E-E3046C2C7302}"/>
    <cellStyle name="Normal 2 4 3" xfId="25636" xr:uid="{99CF26AB-1E8F-4F60-B000-9A9F99AB7759}"/>
    <cellStyle name="Normal 2 4 3 2" xfId="25637" xr:uid="{E32B74AB-4415-4878-995C-926736EA634B}"/>
    <cellStyle name="Normal 2 4 3 3" xfId="25638" xr:uid="{CED3575F-7692-4890-8DAA-FEA626808695}"/>
    <cellStyle name="Normal 2 4 30" xfId="25639" xr:uid="{ED75236A-D886-49BE-96BD-6CFB0EA808D5}"/>
    <cellStyle name="Normal 2 4 31" xfId="25640" xr:uid="{7E0FDE07-44F2-4893-85C9-ED53432A38F6}"/>
    <cellStyle name="Normal 2 4 32" xfId="25641" xr:uid="{6FC76906-6126-4EF5-A434-F5A51215B24B}"/>
    <cellStyle name="Normal 2 4 33" xfId="25642" xr:uid="{90494ACD-05CE-45B6-8A98-28FBD524F25E}"/>
    <cellStyle name="Normal 2 4 34" xfId="25643" xr:uid="{4BDFF913-82A3-47DD-91C5-E496987620C5}"/>
    <cellStyle name="Normal 2 4 35" xfId="25644" xr:uid="{525E38EA-86C7-4EA8-8860-AD6B949AF733}"/>
    <cellStyle name="Normal 2 4 36" xfId="25645" xr:uid="{A43B5879-0E93-4ED7-B41F-3DD5FFF82AE7}"/>
    <cellStyle name="Normal 2 4 4" xfId="25646" xr:uid="{538A0386-1F12-484E-A7F9-48DDD477F996}"/>
    <cellStyle name="Normal 2 4 5" xfId="25647" xr:uid="{8FB6911A-B49C-4354-96A5-87089615BC65}"/>
    <cellStyle name="Normal 2 4 6" xfId="25648" xr:uid="{D0C42AD3-3720-464A-861D-43326E6C7FFB}"/>
    <cellStyle name="Normal 2 4 7" xfId="25649" xr:uid="{D8A72FF9-1BA8-4F3B-83E3-CC68BD3BC7F2}"/>
    <cellStyle name="Normal 2 4 8" xfId="25650" xr:uid="{AF090687-AECA-4074-9F42-24A356FBC8AD}"/>
    <cellStyle name="Normal 2 4 9" xfId="25651" xr:uid="{C1DDA39C-9E62-440D-B5B5-D1696FC75DF6}"/>
    <cellStyle name="Normal 2 4_Hoja1" xfId="25652" xr:uid="{50B21CB3-F92E-4A14-B8F2-69E8D926AE46}"/>
    <cellStyle name="Normal 2 40" xfId="25653" xr:uid="{D2893F49-31E9-4D29-8843-CAA25D6920B6}"/>
    <cellStyle name="Normal 2 40 2" xfId="25654" xr:uid="{6D73BD2A-FEA3-45B4-BB06-B463081C05BC}"/>
    <cellStyle name="Normal 2 40_Margen" xfId="43256" xr:uid="{36AFA345-0C9F-4C6E-B835-47BCB09A30D0}"/>
    <cellStyle name="Normal 2 41" xfId="25655" xr:uid="{479F4E5B-4A9E-407A-A52E-DD6473BF1A8A}"/>
    <cellStyle name="Normal 2 41 2" xfId="25656" xr:uid="{7F828EF9-954F-44C4-97AB-D1340733F20E}"/>
    <cellStyle name="Normal 2 41_Margen" xfId="43257" xr:uid="{305D9618-D322-4BA2-BDF0-F6DC21AD8B1E}"/>
    <cellStyle name="Normal 2 42" xfId="25657" xr:uid="{9E2DA041-CFF8-4BE3-AA22-ECE6B3547347}"/>
    <cellStyle name="Normal 2 42 2" xfId="25658" xr:uid="{790B0058-0A95-4D4D-B57B-662E8AC71D2F}"/>
    <cellStyle name="Normal 2 42_Margen" xfId="43258" xr:uid="{587CADA9-8E42-4042-87F3-07A7ADD9E551}"/>
    <cellStyle name="Normal 2 43" xfId="25659" xr:uid="{8EA29476-EF44-4085-8EFE-5DD7231AAA29}"/>
    <cellStyle name="Normal 2 44" xfId="25660" xr:uid="{99B2E162-8826-444D-B5D5-A85A74CD65FB}"/>
    <cellStyle name="Normal 2 45" xfId="25661" xr:uid="{1770CD94-96AF-4D39-879E-722E858BE469}"/>
    <cellStyle name="Normal 2 46" xfId="25662" xr:uid="{C549D508-3564-49C3-973F-9F40645FBAF0}"/>
    <cellStyle name="Normal 2 47" xfId="25663" xr:uid="{2940AFCB-5A23-4DF0-B6CA-8527E0D81CED}"/>
    <cellStyle name="Normal 2 48" xfId="25664" xr:uid="{E808A1A5-EC2C-49B4-9509-8F540F1EAC53}"/>
    <cellStyle name="Normal 2 49" xfId="25665" xr:uid="{75E7F4BB-53B3-4058-BD6C-096CBA1404C3}"/>
    <cellStyle name="Normal 2 5" xfId="2589" xr:uid="{3BD4BDA5-E2EC-4438-9B11-90C124012314}"/>
    <cellStyle name="Normal 2 5 10" xfId="25666" xr:uid="{778901B7-24D6-44C3-A069-8BCAAB352C9E}"/>
    <cellStyle name="Normal 2 5 11" xfId="25667" xr:uid="{46E634B0-1AED-431E-8DD1-21D8DDEF30B3}"/>
    <cellStyle name="Normal 2 5 12" xfId="25668" xr:uid="{1E61579C-A0CE-4407-BF5C-DAD3711B6E79}"/>
    <cellStyle name="Normal 2 5 13" xfId="25669" xr:uid="{B88ABFF1-D8CF-4E18-B877-499F879B41FB}"/>
    <cellStyle name="Normal 2 5 14" xfId="25670" xr:uid="{DE4B574F-E373-4565-9785-8928ECE9E4BF}"/>
    <cellStyle name="Normal 2 5 15" xfId="25671" xr:uid="{D6881104-7320-4FEF-AAAD-26644DCA045D}"/>
    <cellStyle name="Normal 2 5 16" xfId="25672" xr:uid="{BE5CE77C-4FA4-4A9F-B3AC-B0A5F8E4ACAB}"/>
    <cellStyle name="Normal 2 5 17" xfId="25673" xr:uid="{CED70ADA-396C-43B9-9958-8B0506B5FF1D}"/>
    <cellStyle name="Normal 2 5 18" xfId="25674" xr:uid="{DCE597FD-F937-47C6-9129-0F210FA4C384}"/>
    <cellStyle name="Normal 2 5 19" xfId="25675" xr:uid="{FB73644A-895D-4713-BA33-EFA873DA27A4}"/>
    <cellStyle name="Normal 2 5 2" xfId="2590" xr:uid="{189554E0-2693-4AF3-B31D-639D8C3E97AF}"/>
    <cellStyle name="Normal 2 5 2 2" xfId="25676" xr:uid="{6CE2F81D-FC12-430D-9C9E-6644553689FC}"/>
    <cellStyle name="Normal 2 5 2 3" xfId="25677" xr:uid="{CD4BE0C7-5B11-4F6F-87BC-931C1311DA14}"/>
    <cellStyle name="Normal 2 5 2 4" xfId="25678" xr:uid="{0A178650-76A0-4215-A397-3DEFC655422A}"/>
    <cellStyle name="Normal 2 5 2 5" xfId="49991" xr:uid="{D46CAB6A-9B62-4750-A98B-02A1EDD7692A}"/>
    <cellStyle name="Normal 2 5 2_Hoja1" xfId="25679" xr:uid="{E5C9B9C2-66ED-4549-BA92-BDA56BEAAA8A}"/>
    <cellStyle name="Normal 2 5 20" xfId="25680" xr:uid="{C9A8F13D-4D06-4EC4-A107-5DDFA5AED5B1}"/>
    <cellStyle name="Normal 2 5 21" xfId="25681" xr:uid="{B2F61A61-9811-41B1-B011-EDDE4C979440}"/>
    <cellStyle name="Normal 2 5 22" xfId="25682" xr:uid="{CF074971-9F8E-4073-9E3C-283DBDCC0397}"/>
    <cellStyle name="Normal 2 5 23" xfId="25683" xr:uid="{0BF72734-19AD-48E5-92FF-2D4AED85AB74}"/>
    <cellStyle name="Normal 2 5 24" xfId="25684" xr:uid="{C3537774-370A-49E3-98B3-A24E3CDE996A}"/>
    <cellStyle name="Normal 2 5 25" xfId="25685" xr:uid="{A0A155E2-0EAF-4A82-92C9-284AFBA739C6}"/>
    <cellStyle name="Normal 2 5 26" xfId="25686" xr:uid="{4C45C36B-D7E0-4F5F-8089-098B80C3BA7B}"/>
    <cellStyle name="Normal 2 5 27" xfId="25687" xr:uid="{A046C2C0-DCDC-4238-A6B6-17FAD38B635A}"/>
    <cellStyle name="Normal 2 5 28" xfId="25688" xr:uid="{EF2ADBB7-202E-4721-8F4C-C8D205616FCC}"/>
    <cellStyle name="Normal 2 5 29" xfId="25689" xr:uid="{14814CCB-D322-48A2-8F54-6A0197062441}"/>
    <cellStyle name="Normal 2 5 3" xfId="25690" xr:uid="{453C80DF-CCAA-42A0-BAAC-04A358ADF8CA}"/>
    <cellStyle name="Normal 2 5 30" xfId="25691" xr:uid="{679F7618-CE84-49AF-A189-AC7DE6BD2882}"/>
    <cellStyle name="Normal 2 5 31" xfId="25692" xr:uid="{66B24335-2AF6-4BF0-9F0C-1254B64379C8}"/>
    <cellStyle name="Normal 2 5 32" xfId="25693" xr:uid="{81B2F2DA-FF66-450E-9AE5-CE0727499C19}"/>
    <cellStyle name="Normal 2 5 33" xfId="25694" xr:uid="{2D5EBDE5-726E-435F-AB92-9F2BCF890280}"/>
    <cellStyle name="Normal 2 5 34" xfId="25695" xr:uid="{C2EA194F-B433-4AF9-84E7-15C274C0C439}"/>
    <cellStyle name="Normal 2 5 35" xfId="25696" xr:uid="{FA1261C3-5D0C-492D-BEA1-3C35F6769D98}"/>
    <cellStyle name="Normal 2 5 36" xfId="25697" xr:uid="{3926BF5F-BC56-4665-BF7D-B6181E04400A}"/>
    <cellStyle name="Normal 2 5 4" xfId="25698" xr:uid="{7580DD2B-E46A-463C-842F-8CF90764583C}"/>
    <cellStyle name="Normal 2 5 5" xfId="25699" xr:uid="{E774B849-4CE6-4E40-A2B8-967653DCF5DD}"/>
    <cellStyle name="Normal 2 5 6" xfId="25700" xr:uid="{7B594FED-FD43-470D-A3AA-89A79FB4DE01}"/>
    <cellStyle name="Normal 2 5 7" xfId="25701" xr:uid="{F7949852-811D-41FE-9033-EB8FD419511F}"/>
    <cellStyle name="Normal 2 5 8" xfId="25702" xr:uid="{1BCF1243-2B10-4916-97AE-0DA9938B60F3}"/>
    <cellStyle name="Normal 2 5 9" xfId="25703" xr:uid="{DC3C795F-7E46-446C-B022-38FEAFFC7AB0}"/>
    <cellStyle name="Normal 2 5_Hoja1" xfId="25704" xr:uid="{07E407CC-94BE-43F8-B257-A723854CFEE2}"/>
    <cellStyle name="Normal 2 50" xfId="25705" xr:uid="{2F7EA7AD-CD74-4E65-8D9C-DAFDFC9F6BC3}"/>
    <cellStyle name="Normal 2 51" xfId="25706" xr:uid="{8F804276-F13D-43B2-B8FF-722AE283F3AF}"/>
    <cellStyle name="Normal 2 52" xfId="25707" xr:uid="{E6A3C312-05A6-4468-89DF-F5F508839B11}"/>
    <cellStyle name="Normal 2 53" xfId="25708" xr:uid="{2677CCD1-D617-4F43-9519-60497F83DF63}"/>
    <cellStyle name="Normal 2 54" xfId="25709" xr:uid="{7C7DC562-2DCA-49EF-BE4B-6FB3C67C4EDB}"/>
    <cellStyle name="Normal 2 55" xfId="25710" xr:uid="{DF001DA9-EFE0-46F7-9D1D-8A9968D82456}"/>
    <cellStyle name="Normal 2 56" xfId="25711" xr:uid="{EE145912-66B9-459D-9574-BE888DAB82B5}"/>
    <cellStyle name="Normal 2 57" xfId="25712" xr:uid="{49FF403A-996E-4D03-B318-21D53578D460}"/>
    <cellStyle name="Normal 2 58" xfId="25713" xr:uid="{F1A83D8C-A7B2-4D1D-B856-6034FD8E8AA0}"/>
    <cellStyle name="Normal 2 59" xfId="25714" xr:uid="{85E16DE5-5AC6-42F6-B25A-0218AA4D3007}"/>
    <cellStyle name="Normal 2 6" xfId="2591" xr:uid="{A2831AE2-59E0-4509-BD70-1A6872D6DBB8}"/>
    <cellStyle name="Normal 2 6 10" xfId="25715" xr:uid="{A932E5DF-D8F5-45F7-AEC3-17CCEB1C7903}"/>
    <cellStyle name="Normal 2 6 11" xfId="25716" xr:uid="{A8324DD4-8C9F-4D40-BF66-BA701435FF54}"/>
    <cellStyle name="Normal 2 6 12" xfId="25717" xr:uid="{A3BD25F3-1DC8-4E77-B1F0-AD673224D4C3}"/>
    <cellStyle name="Normal 2 6 13" xfId="25718" xr:uid="{156E5401-3C84-4E09-87EF-D9E6F0FE7FB7}"/>
    <cellStyle name="Normal 2 6 14" xfId="25719" xr:uid="{BA59073A-D51B-4F26-8946-1CEAFCE51D4A}"/>
    <cellStyle name="Normal 2 6 15" xfId="25720" xr:uid="{8A84CBA2-BF9F-4517-9742-BF4879AB82ED}"/>
    <cellStyle name="Normal 2 6 16" xfId="25721" xr:uid="{775CD3E3-D271-4BBD-BFEA-104D6305B944}"/>
    <cellStyle name="Normal 2 6 17" xfId="25722" xr:uid="{856B1277-AE34-4895-A141-9E6AACE18F4B}"/>
    <cellStyle name="Normal 2 6 18" xfId="25723" xr:uid="{C586B338-6104-4327-9F14-0FEBCBD56F8F}"/>
    <cellStyle name="Normal 2 6 19" xfId="25724" xr:uid="{9181B2E7-F898-434D-98E4-CDAA9B2641D7}"/>
    <cellStyle name="Normal 2 6 2" xfId="2592" xr:uid="{45537EEF-8F10-48D4-A1E8-5F0831FB6432}"/>
    <cellStyle name="Normal 2 6 2 10" xfId="25725" xr:uid="{D5E03F87-2237-408D-842D-A0DA82458017}"/>
    <cellStyle name="Normal 2 6 2 11" xfId="25726" xr:uid="{B830B8BE-0754-47A2-9497-1ED022603873}"/>
    <cellStyle name="Normal 2 6 2 12" xfId="25727" xr:uid="{0C0F3649-E5E0-4EA4-9D7C-3FF5C2623CE2}"/>
    <cellStyle name="Normal 2 6 2 13" xfId="25728" xr:uid="{447B371D-AD08-4F86-8050-E64D7160B934}"/>
    <cellStyle name="Normal 2 6 2 14" xfId="25729" xr:uid="{5E5C1830-5282-4856-AE57-59EAFBC1B57A}"/>
    <cellStyle name="Normal 2 6 2 15" xfId="25730" xr:uid="{A2297B18-8B91-4A55-A32C-0B9C93C367B7}"/>
    <cellStyle name="Normal 2 6 2 16" xfId="25731" xr:uid="{906E6B00-E894-40D9-AF53-1793978B7B6C}"/>
    <cellStyle name="Normal 2 6 2 17" xfId="25732" xr:uid="{F8A60269-BC9D-4D92-B345-FE0932809029}"/>
    <cellStyle name="Normal 2 6 2 18" xfId="49992" xr:uid="{9DCF39FC-FBCA-465E-94C4-A344A67AE964}"/>
    <cellStyle name="Normal 2 6 2 2" xfId="25733" xr:uid="{AA93BA56-8BD4-4E8E-838C-00F6D94EEC37}"/>
    <cellStyle name="Normal 2 6 2 3" xfId="25734" xr:uid="{47648052-89C3-485D-BBB3-60196B75B143}"/>
    <cellStyle name="Normal 2 6 2 4" xfId="25735" xr:uid="{7B5232F9-A07A-4B4C-B575-5BD2F5DDFE84}"/>
    <cellStyle name="Normal 2 6 2 5" xfId="25736" xr:uid="{FAAC68A7-7B41-44F4-BC92-73DE183D6C35}"/>
    <cellStyle name="Normal 2 6 2 6" xfId="25737" xr:uid="{F444639C-12C3-4595-AC07-F4FAB37ABC47}"/>
    <cellStyle name="Normal 2 6 2 7" xfId="25738" xr:uid="{09D5AB71-76AA-4ACD-97B0-F745CF595A5D}"/>
    <cellStyle name="Normal 2 6 2 8" xfId="25739" xr:uid="{DA04DFD9-B675-4549-8063-58C2244D1519}"/>
    <cellStyle name="Normal 2 6 2 9" xfId="25740" xr:uid="{3AA76E72-A294-40F7-9B2F-DB3934C01E4D}"/>
    <cellStyle name="Normal 2 6 2_Hoja1" xfId="25741" xr:uid="{479AEED9-6C1D-4007-AA89-9B1EF0A2D730}"/>
    <cellStyle name="Normal 2 6 20" xfId="25742" xr:uid="{655B6C8B-1AB6-4ED9-BA86-A1D08EA6DF76}"/>
    <cellStyle name="Normal 2 6 21" xfId="25743" xr:uid="{A703887B-FCC7-410F-AB1B-0C937D367B24}"/>
    <cellStyle name="Normal 2 6 22" xfId="25744" xr:uid="{89C3FCA5-547F-4A49-86B8-BD904771FF98}"/>
    <cellStyle name="Normal 2 6 23" xfId="25745" xr:uid="{B638FBF5-4ECC-41FB-BBBA-98824E61429D}"/>
    <cellStyle name="Normal 2 6 24" xfId="25746" xr:uid="{487955E4-509D-414D-8862-C59F8753F1D6}"/>
    <cellStyle name="Normal 2 6 25" xfId="25747" xr:uid="{5906D342-C8B0-4F40-9F3B-976072918936}"/>
    <cellStyle name="Normal 2 6 26" xfId="25748" xr:uid="{B3D70387-15DB-4BE3-9F3B-13F1ADA1619A}"/>
    <cellStyle name="Normal 2 6 27" xfId="25749" xr:uid="{38FE3A77-9A1A-47D0-9634-E72FE1D1651B}"/>
    <cellStyle name="Normal 2 6 28" xfId="25750" xr:uid="{CC203706-9C96-4054-93C3-CEAB0F2475CF}"/>
    <cellStyle name="Normal 2 6 29" xfId="25751" xr:uid="{312F0DAF-7D16-4C3C-8AC3-ED361CB9D5ED}"/>
    <cellStyle name="Normal 2 6 3" xfId="25752" xr:uid="{0DB2DD09-A468-48D3-9D69-01D7DFC6F558}"/>
    <cellStyle name="Normal 2 6 3 10" xfId="25753" xr:uid="{742BF94D-7AC0-4B13-BF48-5F207E8DF72F}"/>
    <cellStyle name="Normal 2 6 3 11" xfId="25754" xr:uid="{C5C2B6BA-1BD6-4BB4-8C25-42DD14F9C424}"/>
    <cellStyle name="Normal 2 6 3 12" xfId="25755" xr:uid="{35400FC3-8054-4C02-86B8-FA2E829D05D9}"/>
    <cellStyle name="Normal 2 6 3 13" xfId="25756" xr:uid="{F0E176CC-F00B-471F-9FF0-E21312353CBE}"/>
    <cellStyle name="Normal 2 6 3 14" xfId="25757" xr:uid="{E63FCF58-6182-438D-9E8A-C713B3DF37FD}"/>
    <cellStyle name="Normal 2 6 3 15" xfId="25758" xr:uid="{EA30B0DB-A838-494B-BE44-D3BE559180C8}"/>
    <cellStyle name="Normal 2 6 3 16" xfId="25759" xr:uid="{88C9D109-B95D-4E04-93CB-9ECF656E2B26}"/>
    <cellStyle name="Normal 2 6 3 17" xfId="25760" xr:uid="{4578C4BD-4C89-45B3-B347-5284720F411C}"/>
    <cellStyle name="Normal 2 6 3 2" xfId="25761" xr:uid="{082F41FB-B889-4018-B72C-9C65E3230611}"/>
    <cellStyle name="Normal 2 6 3 3" xfId="25762" xr:uid="{88E69AFC-D34B-4408-B715-8C760576729C}"/>
    <cellStyle name="Normal 2 6 3 4" xfId="25763" xr:uid="{9B20D991-7047-4C83-8F29-E659AC21A902}"/>
    <cellStyle name="Normal 2 6 3 5" xfId="25764" xr:uid="{5B35F63A-4A0F-48F1-A54C-33A9E5899311}"/>
    <cellStyle name="Normal 2 6 3 6" xfId="25765" xr:uid="{DDAD559B-523D-44C4-9D01-6D2C35C15B0A}"/>
    <cellStyle name="Normal 2 6 3 7" xfId="25766" xr:uid="{1ED29EE8-F55F-4DC6-B5B8-797D7187487A}"/>
    <cellStyle name="Normal 2 6 3 8" xfId="25767" xr:uid="{0C243D98-F9CF-4423-99DB-37192FBEA027}"/>
    <cellStyle name="Normal 2 6 3 9" xfId="25768" xr:uid="{65A1B8F5-7C09-444A-9F27-5272E7A2AB8F}"/>
    <cellStyle name="Normal 2 6 3_Hoja1" xfId="25769" xr:uid="{98711F17-9D62-457B-A566-B81ADC025999}"/>
    <cellStyle name="Normal 2 6 30" xfId="25770" xr:uid="{E1737EDF-B111-4548-89B6-B30F7FBB6679}"/>
    <cellStyle name="Normal 2 6 31" xfId="25771" xr:uid="{EC48A3E6-0EE9-4376-B9FE-5E8F960F945A}"/>
    <cellStyle name="Normal 2 6 32" xfId="25772" xr:uid="{1EB0A964-ADE8-4934-8076-DF77BF66D20A}"/>
    <cellStyle name="Normal 2 6 33" xfId="25773" xr:uid="{17503EC2-88D4-4B13-A151-C3CE36413D51}"/>
    <cellStyle name="Normal 2 6 34" xfId="25774" xr:uid="{0491D405-89B1-4AB9-B99E-6737E232CAB7}"/>
    <cellStyle name="Normal 2 6 35" xfId="25775" xr:uid="{65ED222F-DD40-4DCA-BDCB-B71E15421FCC}"/>
    <cellStyle name="Normal 2 6 36" xfId="25776" xr:uid="{47133ED3-E333-44E3-A570-EF8F9F2FF00F}"/>
    <cellStyle name="Normal 2 6 4" xfId="25777" xr:uid="{D9A09574-A35E-46FD-A93C-556ABB47F48B}"/>
    <cellStyle name="Normal 2 6 4 10" xfId="25778" xr:uid="{DC7307FB-56FA-4F69-B9D5-E3C14200E355}"/>
    <cellStyle name="Normal 2 6 4 11" xfId="25779" xr:uid="{17B77C52-AE52-45D5-A8F4-8631990CBDA6}"/>
    <cellStyle name="Normal 2 6 4 12" xfId="25780" xr:uid="{5CB27F50-2684-43A0-8E32-6CC2D422B76E}"/>
    <cellStyle name="Normal 2 6 4 13" xfId="25781" xr:uid="{6BAB27E9-AC5D-4FF4-B805-6F40D743D365}"/>
    <cellStyle name="Normal 2 6 4 14" xfId="25782" xr:uid="{48F3EDDF-F82B-4A18-92DF-342C5C4940B6}"/>
    <cellStyle name="Normal 2 6 4 15" xfId="25783" xr:uid="{421A81D8-4E68-4809-A33F-2488281DB1BC}"/>
    <cellStyle name="Normal 2 6 4 16" xfId="25784" xr:uid="{3E72ED6B-6091-4CB0-A4E4-DC85E1D0407B}"/>
    <cellStyle name="Normal 2 6 4 17" xfId="25785" xr:uid="{4C1A4AEB-8D47-43F7-9759-90A934712D97}"/>
    <cellStyle name="Normal 2 6 4 2" xfId="25786" xr:uid="{5DAC86F0-BC6E-4DBC-B774-F6DAAE4208D8}"/>
    <cellStyle name="Normal 2 6 4 3" xfId="25787" xr:uid="{91BB54F4-3B95-4432-9974-28F34C554B83}"/>
    <cellStyle name="Normal 2 6 4 4" xfId="25788" xr:uid="{8A112A42-C8AB-45FC-98B1-052A999C06CD}"/>
    <cellStyle name="Normal 2 6 4 5" xfId="25789" xr:uid="{56B0719C-612A-4953-B2AB-3FE1572278A6}"/>
    <cellStyle name="Normal 2 6 4 6" xfId="25790" xr:uid="{2C31DB1D-699D-42A0-A357-A0B4E7876081}"/>
    <cellStyle name="Normal 2 6 4 7" xfId="25791" xr:uid="{2AA7D92E-E17B-4020-BDAA-C3FD43208F8C}"/>
    <cellStyle name="Normal 2 6 4 8" xfId="25792" xr:uid="{C666FAAD-006E-4805-842E-5B2D54DDA12B}"/>
    <cellStyle name="Normal 2 6 4 9" xfId="25793" xr:uid="{73A27E67-E04F-4B1A-AA43-85115F3A83F6}"/>
    <cellStyle name="Normal 2 6 4_Hoja1" xfId="25794" xr:uid="{0F9E0EF9-3147-45F0-A467-8F3A91319BAD}"/>
    <cellStyle name="Normal 2 6 5" xfId="25795" xr:uid="{BF11F329-299A-45D8-863C-7C6652212B65}"/>
    <cellStyle name="Normal 2 6 5 10" xfId="25796" xr:uid="{FF610927-7421-46A1-A90D-3AB2EBB40158}"/>
    <cellStyle name="Normal 2 6 5 11" xfId="25797" xr:uid="{95BFB266-098C-4C74-804A-C87159458930}"/>
    <cellStyle name="Normal 2 6 5 12" xfId="25798" xr:uid="{B3B49C57-EE26-4E90-9B5A-D6394A03E9CD}"/>
    <cellStyle name="Normal 2 6 5 13" xfId="25799" xr:uid="{36823736-E8F3-4367-95C5-37F2B30E3612}"/>
    <cellStyle name="Normal 2 6 5 14" xfId="25800" xr:uid="{BB861D0F-9C24-4126-8037-D3E03D41CD92}"/>
    <cellStyle name="Normal 2 6 5 15" xfId="25801" xr:uid="{373C166A-8826-4092-BCBD-6A3D54EE31F6}"/>
    <cellStyle name="Normal 2 6 5 16" xfId="25802" xr:uid="{CD50D92B-FAD6-4874-9765-62DD48D30F84}"/>
    <cellStyle name="Normal 2 6 5 17" xfId="25803" xr:uid="{9841AFD5-9808-43CD-984D-6B8CA47D0480}"/>
    <cellStyle name="Normal 2 6 5 2" xfId="25804" xr:uid="{14603A2C-C65A-45BE-B329-23DAD4DBC367}"/>
    <cellStyle name="Normal 2 6 5 3" xfId="25805" xr:uid="{0A5DC06A-284D-4476-A636-9BB74D756934}"/>
    <cellStyle name="Normal 2 6 5 4" xfId="25806" xr:uid="{88846132-8B57-4D9A-846A-8B9F856C244D}"/>
    <cellStyle name="Normal 2 6 5 5" xfId="25807" xr:uid="{11A6CECF-2357-4FFE-8A75-960D9DAA42FC}"/>
    <cellStyle name="Normal 2 6 5 6" xfId="25808" xr:uid="{A0E143CE-12B0-42EE-BBA8-E897A2F915C5}"/>
    <cellStyle name="Normal 2 6 5 7" xfId="25809" xr:uid="{B0A477DD-E209-44DF-841F-C29C4C7C2529}"/>
    <cellStyle name="Normal 2 6 5 8" xfId="25810" xr:uid="{961CB58B-C765-4BB2-ACAD-FAFD41246778}"/>
    <cellStyle name="Normal 2 6 5 9" xfId="25811" xr:uid="{B039F980-894E-4D34-BCB9-0333D88C4788}"/>
    <cellStyle name="Normal 2 6 5_Hoja1" xfId="25812" xr:uid="{63D9D4E1-D286-4B39-BCDF-493B8D1B4226}"/>
    <cellStyle name="Normal 2 6 6" xfId="25813" xr:uid="{810495C4-88C8-44B1-BD6D-820D0496EBB6}"/>
    <cellStyle name="Normal 2 6 6 10" xfId="25814" xr:uid="{A515A5D5-7EC4-4E22-85F6-3B3BE5DB6C50}"/>
    <cellStyle name="Normal 2 6 6 11" xfId="25815" xr:uid="{02C5BC55-F447-4659-ACC9-9910DE48779F}"/>
    <cellStyle name="Normal 2 6 6 12" xfId="25816" xr:uid="{C372FBEB-E503-414E-AFCC-81CAED54F91B}"/>
    <cellStyle name="Normal 2 6 6 13" xfId="25817" xr:uid="{98625C6C-BBF3-461E-98DF-9E82661780D9}"/>
    <cellStyle name="Normal 2 6 6 14" xfId="25818" xr:uid="{43B2BC02-48BC-4508-97F6-D8E17C1B1563}"/>
    <cellStyle name="Normal 2 6 6 15" xfId="25819" xr:uid="{D05F25FC-D4B9-460A-8A11-08725B4B37F3}"/>
    <cellStyle name="Normal 2 6 6 16" xfId="25820" xr:uid="{87568687-E9D1-4842-9604-1356E9F31D7C}"/>
    <cellStyle name="Normal 2 6 6 17" xfId="25821" xr:uid="{DD8FCF6B-C79F-447B-AAFC-2C1CE35B2577}"/>
    <cellStyle name="Normal 2 6 6 2" xfId="25822" xr:uid="{B6B9709C-2B1D-42EE-AF43-04A9B9DB83FA}"/>
    <cellStyle name="Normal 2 6 6 3" xfId="25823" xr:uid="{6F5D7756-B9F6-4F60-B72A-7C6F058E0933}"/>
    <cellStyle name="Normal 2 6 6 4" xfId="25824" xr:uid="{D058DFE8-4A0A-48C1-9496-BF4DB9A30509}"/>
    <cellStyle name="Normal 2 6 6 5" xfId="25825" xr:uid="{3AE2351F-AF2D-4AED-958F-5A9EBF8FA302}"/>
    <cellStyle name="Normal 2 6 6 6" xfId="25826" xr:uid="{0B6F4E6A-3BB4-4631-8CD1-BA13AE3DD71C}"/>
    <cellStyle name="Normal 2 6 6 7" xfId="25827" xr:uid="{B26A1AD9-3A34-4648-A0AB-0DED044C7A2C}"/>
    <cellStyle name="Normal 2 6 6 8" xfId="25828" xr:uid="{2B6C71DB-C1F1-4D0A-841F-8CFAB4817624}"/>
    <cellStyle name="Normal 2 6 6 9" xfId="25829" xr:uid="{38EE6079-A510-4064-A3D7-610DA7F544BD}"/>
    <cellStyle name="Normal 2 6 6_Hoja1" xfId="25830" xr:uid="{F97B7804-D1D3-4413-841E-958FDE2447A2}"/>
    <cellStyle name="Normal 2 6 7" xfId="25831" xr:uid="{B8DBB81F-876E-41B5-9132-6C15931F239D}"/>
    <cellStyle name="Normal 2 6 7 10" xfId="25832" xr:uid="{8B3EC740-5C51-46B0-A2D0-567BEB28B41D}"/>
    <cellStyle name="Normal 2 6 7 11" xfId="25833" xr:uid="{8956C2D9-55D7-4B42-BA92-EF82BBD63345}"/>
    <cellStyle name="Normal 2 6 7 12" xfId="25834" xr:uid="{56F5D25A-AD3A-44B4-92C0-39630CA93715}"/>
    <cellStyle name="Normal 2 6 7 13" xfId="25835" xr:uid="{E645CCD2-D154-45EB-81AC-1D690413FFDE}"/>
    <cellStyle name="Normal 2 6 7 14" xfId="25836" xr:uid="{A0669ACE-EA71-4116-B6B3-CF5C449E8268}"/>
    <cellStyle name="Normal 2 6 7 15" xfId="25837" xr:uid="{71117CDF-6ECD-48E9-8322-F3475556807A}"/>
    <cellStyle name="Normal 2 6 7 16" xfId="25838" xr:uid="{2F28FEA1-11EA-4CB6-AE05-4A8EB02A3821}"/>
    <cellStyle name="Normal 2 6 7 17" xfId="25839" xr:uid="{553B829D-B01A-4C76-AE76-0C2775693FC7}"/>
    <cellStyle name="Normal 2 6 7 2" xfId="25840" xr:uid="{8B3AB80A-F1C2-4F0F-BF6F-2ACD3EC6BA27}"/>
    <cellStyle name="Normal 2 6 7 3" xfId="25841" xr:uid="{A1625577-ED4E-46D5-8E76-59E47E389256}"/>
    <cellStyle name="Normal 2 6 7 4" xfId="25842" xr:uid="{5FBD06F7-8502-46AB-AF11-05A43D2D90A9}"/>
    <cellStyle name="Normal 2 6 7 5" xfId="25843" xr:uid="{5AEBDEEB-6BD1-4710-A4FE-76E96F0A1856}"/>
    <cellStyle name="Normal 2 6 7 6" xfId="25844" xr:uid="{F04B4A47-E9A7-47B4-B21D-A90A1019CD08}"/>
    <cellStyle name="Normal 2 6 7 7" xfId="25845" xr:uid="{42472BDB-48C4-4E58-AA85-9C19BE619FA3}"/>
    <cellStyle name="Normal 2 6 7 8" xfId="25846" xr:uid="{61EC3523-6134-4F52-B022-6762C186885A}"/>
    <cellStyle name="Normal 2 6 7 9" xfId="25847" xr:uid="{1A639F02-E35E-413B-902B-3D1C77546DF9}"/>
    <cellStyle name="Normal 2 6 7_Hoja1" xfId="25848" xr:uid="{BDF8864D-3255-4968-A319-EC6B52EFA325}"/>
    <cellStyle name="Normal 2 6 8" xfId="25849" xr:uid="{C15FBAF5-0B5A-45BD-8521-E3E99624CD77}"/>
    <cellStyle name="Normal 2 6 8 10" xfId="25850" xr:uid="{6049E758-9108-43A2-9A9E-2ACE0DE6B356}"/>
    <cellStyle name="Normal 2 6 8 11" xfId="25851" xr:uid="{12799217-9690-4634-A847-593B1D4A7603}"/>
    <cellStyle name="Normal 2 6 8 12" xfId="25852" xr:uid="{F1E99201-70BB-4874-9C8A-2FC6BF047376}"/>
    <cellStyle name="Normal 2 6 8 13" xfId="25853" xr:uid="{A73C513E-FCCE-4C87-B4AE-07CEB5FA8578}"/>
    <cellStyle name="Normal 2 6 8 14" xfId="25854" xr:uid="{001130BA-4E85-4645-9230-6E5ACDCD2A1C}"/>
    <cellStyle name="Normal 2 6 8 15" xfId="25855" xr:uid="{EEF758DB-C6E8-49E9-9089-F9C2F30A2D2B}"/>
    <cellStyle name="Normal 2 6 8 16" xfId="25856" xr:uid="{D28D216A-F562-4564-930C-B99D5D3F492F}"/>
    <cellStyle name="Normal 2 6 8 17" xfId="25857" xr:uid="{5B7C53F2-8737-4B39-BF94-984C6291AC80}"/>
    <cellStyle name="Normal 2 6 8 2" xfId="25858" xr:uid="{D0E875A8-620B-4B66-A1FF-258A4715D23F}"/>
    <cellStyle name="Normal 2 6 8 3" xfId="25859" xr:uid="{7E3F65DF-8C7F-487E-B829-D14FBA8BBBF7}"/>
    <cellStyle name="Normal 2 6 8 4" xfId="25860" xr:uid="{30FA6D11-9A11-4299-A1CD-76AE2967B9C0}"/>
    <cellStyle name="Normal 2 6 8 5" xfId="25861" xr:uid="{4EBCD0F8-FB13-4751-B686-628412AED363}"/>
    <cellStyle name="Normal 2 6 8 6" xfId="25862" xr:uid="{FE37666F-7EF6-4EC1-9DA9-AE4B11FCBF7D}"/>
    <cellStyle name="Normal 2 6 8 7" xfId="25863" xr:uid="{C2AA421D-0D13-4CF5-84C5-25B60C2FC827}"/>
    <cellStyle name="Normal 2 6 8 8" xfId="25864" xr:uid="{AC5BB174-66D2-4976-A376-BA42F1FCD560}"/>
    <cellStyle name="Normal 2 6 8 9" xfId="25865" xr:uid="{AEFA4E30-178F-4C9F-95D5-766083D51490}"/>
    <cellStyle name="Normal 2 6 8_Hoja1" xfId="25866" xr:uid="{D08D3E30-094A-4433-8674-B0EE2DCD5D64}"/>
    <cellStyle name="Normal 2 6 9" xfId="25867" xr:uid="{C21CD0F5-276B-4C30-8A35-A81D78BCFD70}"/>
    <cellStyle name="Normal 2 6 9 2" xfId="25868" xr:uid="{D83F4BC5-02D1-47C2-B44E-801E9B1A0BBB}"/>
    <cellStyle name="Normal 2 6 9_Margen" xfId="43259" xr:uid="{1328F6DB-E73B-4715-8525-A692B9D69EAB}"/>
    <cellStyle name="Normal 2 6_Margen" xfId="43260" xr:uid="{E2A8C770-4BE5-4BD6-AA1A-4A2A0BD4CCF9}"/>
    <cellStyle name="Normal 2 60" xfId="25869" xr:uid="{3BFDB5FA-3EED-40AF-BAF0-548729BE25B3}"/>
    <cellStyle name="Normal 2 61" xfId="25870" xr:uid="{44BDEA1E-BDEB-45D0-BC76-C4983463DF6A}"/>
    <cellStyle name="Normal 2 62" xfId="25871" xr:uid="{BC1F80DA-4EE7-4049-A2A1-9400D63EC186}"/>
    <cellStyle name="Normal 2 63" xfId="25872" xr:uid="{15D40A67-44E7-49EE-BBE7-D81AA992997B}"/>
    <cellStyle name="Normal 2 64" xfId="25873" xr:uid="{CBBF0246-CCF5-45EA-B682-D7C81B051B9E}"/>
    <cellStyle name="Normal 2 65" xfId="25874" xr:uid="{7BE5A1BD-EE20-4E56-B6E2-B8DB4CF96547}"/>
    <cellStyle name="Normal 2 66" xfId="25875" xr:uid="{C3BA7590-0B3F-4DA2-857D-FB00E7A0AB6D}"/>
    <cellStyle name="Normal 2 67" xfId="25876" xr:uid="{A3B6A353-24EC-43AE-82CF-0BEABC9523DD}"/>
    <cellStyle name="Normal 2 68" xfId="25877" xr:uid="{567AD92C-16DE-43EC-BEFD-647B797517FF}"/>
    <cellStyle name="Normal 2 69" xfId="25878" xr:uid="{28C383D4-61F4-4C53-8ACB-C05DF586A0C8}"/>
    <cellStyle name="Normal 2 7" xfId="2593" xr:uid="{EE759DC5-E581-43A7-972E-882EFEACE4ED}"/>
    <cellStyle name="Normal 2 7 10" xfId="25879" xr:uid="{CAE4149E-0BAE-4326-8EE3-37886DB861E7}"/>
    <cellStyle name="Normal 2 7 11" xfId="25880" xr:uid="{FD67C893-3CE9-49EA-A161-AAA188B673D7}"/>
    <cellStyle name="Normal 2 7 12" xfId="25881" xr:uid="{FFA035A7-5C49-49A6-B3EE-CCFFC689F3F1}"/>
    <cellStyle name="Normal 2 7 13" xfId="25882" xr:uid="{68CAA21C-6078-466E-9D96-DF97700A65D8}"/>
    <cellStyle name="Normal 2 7 14" xfId="25883" xr:uid="{550E9780-26FC-4B9C-9820-D9A833197BA1}"/>
    <cellStyle name="Normal 2 7 15" xfId="25884" xr:uid="{AE3A18D1-CD7F-4760-8AEA-A82DFAF7A6C3}"/>
    <cellStyle name="Normal 2 7 16" xfId="25885" xr:uid="{6A039259-A825-434F-AD5B-F500A87F2891}"/>
    <cellStyle name="Normal 2 7 17" xfId="25886" xr:uid="{207A3A64-8AB7-4AC1-AD4C-A42482452917}"/>
    <cellStyle name="Normal 2 7 18" xfId="25887" xr:uid="{129E5244-095B-4919-BD1E-7535043245D8}"/>
    <cellStyle name="Normal 2 7 19" xfId="25888" xr:uid="{5AB6BE5C-776C-46A8-8014-BBEC77BF9C6E}"/>
    <cellStyle name="Normal 2 7 2" xfId="2594" xr:uid="{2930AB13-2EBF-4155-8C72-1A758B07AD8F}"/>
    <cellStyle name="Normal 2 7 2 10" xfId="25889" xr:uid="{8BDC902C-C3FD-4B74-A08E-48A41C21E723}"/>
    <cellStyle name="Normal 2 7 2 11" xfId="25890" xr:uid="{17188A44-38BE-4737-8694-9661D6CA3E4E}"/>
    <cellStyle name="Normal 2 7 2 12" xfId="25891" xr:uid="{1A239CAD-24EF-4B21-99AB-68DA50283286}"/>
    <cellStyle name="Normal 2 7 2 13" xfId="25892" xr:uid="{49687969-DE85-4D43-8D09-90CFDC753DA3}"/>
    <cellStyle name="Normal 2 7 2 14" xfId="25893" xr:uid="{D3779D61-97C9-4E4A-93F2-3AAC70D6453E}"/>
    <cellStyle name="Normal 2 7 2 15" xfId="25894" xr:uid="{607669F3-0723-488E-AAC0-26C6BD6D76B9}"/>
    <cellStyle name="Normal 2 7 2 16" xfId="25895" xr:uid="{0E388DCC-83E6-496A-8EA9-8D3962C0C512}"/>
    <cellStyle name="Normal 2 7 2 17" xfId="25896" xr:uid="{E3D9C8D8-4F9C-4356-AECC-589EFE233A92}"/>
    <cellStyle name="Normal 2 7 2 18" xfId="49994" xr:uid="{8B99E90E-914A-4C47-9E0C-F9968458DD46}"/>
    <cellStyle name="Normal 2 7 2 2" xfId="25897" xr:uid="{1A19898E-F898-49D0-87DC-FF723838FB7D}"/>
    <cellStyle name="Normal 2 7 2 3" xfId="25898" xr:uid="{E0D5780B-C307-43B3-9D32-3712AB16B1EC}"/>
    <cellStyle name="Normal 2 7 2 4" xfId="25899" xr:uid="{349D1C68-7DD3-42D4-AADB-0FB997DC8D65}"/>
    <cellStyle name="Normal 2 7 2 5" xfId="25900" xr:uid="{BCF09051-B039-4D4D-AA86-51F1EC9A417C}"/>
    <cellStyle name="Normal 2 7 2 6" xfId="25901" xr:uid="{BC93B70A-32E1-4656-9D38-B5006EAE324A}"/>
    <cellStyle name="Normal 2 7 2 7" xfId="25902" xr:uid="{B7D6B585-383A-41AE-B166-53A16AC0987F}"/>
    <cellStyle name="Normal 2 7 2 8" xfId="25903" xr:uid="{ECF91B8E-B4C9-46F6-95A8-7100F86F91FF}"/>
    <cellStyle name="Normal 2 7 2 9" xfId="25904" xr:uid="{5D29CE54-626B-4267-9438-A6C07A4AA5CD}"/>
    <cellStyle name="Normal 2 7 2_Hoja1" xfId="25905" xr:uid="{971A0284-2A18-4227-AFEF-30799FD9B956}"/>
    <cellStyle name="Normal 2 7 20" xfId="25906" xr:uid="{8E4EEBC8-6F8B-4FCA-B8A4-5E135F235D33}"/>
    <cellStyle name="Normal 2 7 21" xfId="25907" xr:uid="{2FB6EFB9-FCDE-41E3-AB8F-A29F8E96FFD7}"/>
    <cellStyle name="Normal 2 7 22" xfId="25908" xr:uid="{0FC97871-66EF-45F7-844C-8D1AED03AA99}"/>
    <cellStyle name="Normal 2 7 23" xfId="25909" xr:uid="{B92EB659-82C3-4623-9CCB-3815487316AF}"/>
    <cellStyle name="Normal 2 7 24" xfId="25910" xr:uid="{0072C296-F4D1-4565-945F-A344E98B2511}"/>
    <cellStyle name="Normal 2 7 25" xfId="25911" xr:uid="{5394E265-3AFA-414F-96C1-A7A6A3AEEC28}"/>
    <cellStyle name="Normal 2 7 26" xfId="25912" xr:uid="{D9B20468-B05E-403C-B421-B67D62422D4F}"/>
    <cellStyle name="Normal 2 7 27" xfId="25913" xr:uid="{009E0039-E14D-451B-83A1-5C195249A3B4}"/>
    <cellStyle name="Normal 2 7 28" xfId="25914" xr:uid="{A9CD07EB-5F35-49CD-9876-A02004860D3A}"/>
    <cellStyle name="Normal 2 7 29" xfId="25915" xr:uid="{4A70C9D8-CD71-491A-B021-B80D01C10CD9}"/>
    <cellStyle name="Normal 2 7 3" xfId="25916" xr:uid="{9F15D71A-FCB8-41BC-AC22-F124ED7C1009}"/>
    <cellStyle name="Normal 2 7 3 10" xfId="25917" xr:uid="{88B54ADB-49E7-4CEB-AE78-89EB029C9D52}"/>
    <cellStyle name="Normal 2 7 3 11" xfId="25918" xr:uid="{14520BB7-0268-478B-9C5B-EFE886745FB3}"/>
    <cellStyle name="Normal 2 7 3 12" xfId="25919" xr:uid="{B6BB1D91-8CB4-40E0-92F7-7B57353052CA}"/>
    <cellStyle name="Normal 2 7 3 13" xfId="25920" xr:uid="{F8968A39-4AC7-4C9C-90B5-A2EF07A9844F}"/>
    <cellStyle name="Normal 2 7 3 14" xfId="25921" xr:uid="{8DDBC556-AFF2-4E93-84AE-98CA99E40031}"/>
    <cellStyle name="Normal 2 7 3 15" xfId="25922" xr:uid="{FAA7706A-039A-4BBF-8A60-3295E8ECF130}"/>
    <cellStyle name="Normal 2 7 3 16" xfId="25923" xr:uid="{9E039088-143F-45CD-96C0-72B8F04D9F01}"/>
    <cellStyle name="Normal 2 7 3 17" xfId="25924" xr:uid="{51AC47F2-5282-4220-B24D-F17EFD90F2A9}"/>
    <cellStyle name="Normal 2 7 3 18" xfId="51667" xr:uid="{83E838B3-7149-4BFE-B84C-1648C4313D73}"/>
    <cellStyle name="Normal 2 7 3 2" xfId="25925" xr:uid="{3C83C471-77F0-4B2D-91E8-4D6EDBA06F1E}"/>
    <cellStyle name="Normal 2 7 3 3" xfId="25926" xr:uid="{4E423726-48DC-46E7-A250-DA5EC890D4AF}"/>
    <cellStyle name="Normal 2 7 3 4" xfId="25927" xr:uid="{C1B09AF9-A518-4F0F-9C41-4F7012A9B966}"/>
    <cellStyle name="Normal 2 7 3 5" xfId="25928" xr:uid="{F3036AA6-52E5-4779-86E2-E39CD9105BEE}"/>
    <cellStyle name="Normal 2 7 3 6" xfId="25929" xr:uid="{ACE37F5B-4ECD-4042-B430-FE86E1EDFD37}"/>
    <cellStyle name="Normal 2 7 3 7" xfId="25930" xr:uid="{7EE38022-3768-42D7-92E3-097CB897F9A8}"/>
    <cellStyle name="Normal 2 7 3 8" xfId="25931" xr:uid="{8023D088-CA48-40A4-82D0-DC7B022D10C9}"/>
    <cellStyle name="Normal 2 7 3 9" xfId="25932" xr:uid="{FB318D86-C742-4984-88F1-5200B8A3E02D}"/>
    <cellStyle name="Normal 2 7 3_Hoja1" xfId="25933" xr:uid="{C47219E3-2D75-407B-80C9-EDFC1F451715}"/>
    <cellStyle name="Normal 2 7 30" xfId="25934" xr:uid="{38225353-A61B-4B6B-813F-DC908A021D0A}"/>
    <cellStyle name="Normal 2 7 31" xfId="25935" xr:uid="{8AF9CFDD-EBD3-49D6-AE50-ECA84733EFD4}"/>
    <cellStyle name="Normal 2 7 32" xfId="25936" xr:uid="{EC6D698A-7B0F-42D1-B865-04F6969CF859}"/>
    <cellStyle name="Normal 2 7 33" xfId="25937" xr:uid="{CC7F95CC-93B0-4BD1-BCA0-6CB0EF16959F}"/>
    <cellStyle name="Normal 2 7 34" xfId="25938" xr:uid="{61319696-70A7-4508-B5FE-803500E3AC5F}"/>
    <cellStyle name="Normal 2 7 35" xfId="25939" xr:uid="{CC5477A8-EDBF-4A05-B442-BDEB0F1E7425}"/>
    <cellStyle name="Normal 2 7 36" xfId="25940" xr:uid="{AC3DF2B9-3B6C-405A-92CD-66D145C7CEAB}"/>
    <cellStyle name="Normal 2 7 37" xfId="25941" xr:uid="{3071A1B3-5933-4B92-81AA-A04102CFF349}"/>
    <cellStyle name="Normal 2 7 38" xfId="48256" xr:uid="{8B07C5C3-EB2A-456A-8470-EEEF6203109B}"/>
    <cellStyle name="Normal 2 7 39" xfId="48285" xr:uid="{C4A4563C-AEC9-472F-AF72-A02C442A60AC}"/>
    <cellStyle name="Normal 2 7 4" xfId="25942" xr:uid="{F903B103-8BC3-45DE-93A4-0C46E61E750F}"/>
    <cellStyle name="Normal 2 7 4 10" xfId="25943" xr:uid="{4E45F9AF-41D8-4B9E-8BEC-C927AFC08DAF}"/>
    <cellStyle name="Normal 2 7 4 11" xfId="25944" xr:uid="{EE5CF291-BF34-4BCF-9557-5C55D45EC4BB}"/>
    <cellStyle name="Normal 2 7 4 12" xfId="25945" xr:uid="{390A3738-75F0-41F6-9EC0-D26CA319254E}"/>
    <cellStyle name="Normal 2 7 4 13" xfId="25946" xr:uid="{076CCE40-5F8E-47D7-87F8-51EE60AA9622}"/>
    <cellStyle name="Normal 2 7 4 14" xfId="25947" xr:uid="{CE65959D-F0DF-41F7-8D63-48B9D0913D6E}"/>
    <cellStyle name="Normal 2 7 4 15" xfId="25948" xr:uid="{0CB0830F-89C9-498F-B94E-C651B974225A}"/>
    <cellStyle name="Normal 2 7 4 16" xfId="25949" xr:uid="{7C09681F-7172-42FA-B481-49CE9F54A365}"/>
    <cellStyle name="Normal 2 7 4 17" xfId="25950" xr:uid="{2C4F815B-1DB6-4377-A899-594EF6DBB8C9}"/>
    <cellStyle name="Normal 2 7 4 2" xfId="25951" xr:uid="{A02C8E1C-98D1-46B9-8189-F4AA0856D1DB}"/>
    <cellStyle name="Normal 2 7 4 3" xfId="25952" xr:uid="{4DD3B1F2-92D4-403F-808D-F655610E2131}"/>
    <cellStyle name="Normal 2 7 4 4" xfId="25953" xr:uid="{9CEBC57D-77C7-4B38-8FA4-4C00666CE26C}"/>
    <cellStyle name="Normal 2 7 4 5" xfId="25954" xr:uid="{319FC60A-1CBC-469E-8495-B486CBE7204F}"/>
    <cellStyle name="Normal 2 7 4 6" xfId="25955" xr:uid="{1B7950E5-7BE9-4A54-A11E-0A14F12B0B99}"/>
    <cellStyle name="Normal 2 7 4 7" xfId="25956" xr:uid="{0BADEBCE-747C-45CC-856A-3C6AFF180DEF}"/>
    <cellStyle name="Normal 2 7 4 8" xfId="25957" xr:uid="{5B1A7DD6-FB8F-45BB-896C-2C86BE82E42D}"/>
    <cellStyle name="Normal 2 7 4 9" xfId="25958" xr:uid="{E372A584-0371-461E-A627-08A4FDCA7B7F}"/>
    <cellStyle name="Normal 2 7 4_Hoja1" xfId="25959" xr:uid="{F0730AAF-0E98-4725-A0DA-C8028564CDCE}"/>
    <cellStyle name="Normal 2 7 40" xfId="48313" xr:uid="{C94ACBB0-056E-4162-BA24-9D19F00C6EF7}"/>
    <cellStyle name="Normal 2 7 41" xfId="48341" xr:uid="{8861A819-81EF-4D30-B0DD-FAD6D443E2E8}"/>
    <cellStyle name="Normal 2 7 42" xfId="48369" xr:uid="{874F6658-82F6-4AAD-B433-B5C287C512B9}"/>
    <cellStyle name="Normal 2 7 43" xfId="48396" xr:uid="{93DAD67E-FD44-4117-9FB6-B3CD8CD2C87C}"/>
    <cellStyle name="Normal 2 7 44" xfId="48421" xr:uid="{A1B5810B-36A0-4F03-AC5D-75A73F946A7A}"/>
    <cellStyle name="Normal 2 7 45" xfId="48448" xr:uid="{B2685958-B979-489E-B0A7-50A87436F5F2}"/>
    <cellStyle name="Normal 2 7 46" xfId="48475" xr:uid="{F5A52921-13A6-42F9-9A22-714FA90A7163}"/>
    <cellStyle name="Normal 2 7 47" xfId="48502" xr:uid="{27969F05-55A2-4EAF-A565-339D6D248F68}"/>
    <cellStyle name="Normal 2 7 48" xfId="48529" xr:uid="{8F20747E-5022-45E4-AF89-AB90F4280032}"/>
    <cellStyle name="Normal 2 7 49" xfId="48556" xr:uid="{2629FAE1-61CC-4806-91F1-CA4846925815}"/>
    <cellStyle name="Normal 2 7 5" xfId="25960" xr:uid="{265BFB1D-DE89-49D8-BDFD-D32F7274C25E}"/>
    <cellStyle name="Normal 2 7 5 10" xfId="25961" xr:uid="{798BD941-F91C-4FBC-8FC2-307B33BDD076}"/>
    <cellStyle name="Normal 2 7 5 11" xfId="25962" xr:uid="{6633844F-0097-430F-A088-9E5E7314E313}"/>
    <cellStyle name="Normal 2 7 5 12" xfId="25963" xr:uid="{DB5D9987-E9EB-4C6F-AC61-4F0396FE1FAE}"/>
    <cellStyle name="Normal 2 7 5 13" xfId="25964" xr:uid="{F01D4F7C-32AF-41A1-B0CB-FCF83CB24165}"/>
    <cellStyle name="Normal 2 7 5 14" xfId="25965" xr:uid="{D1C1D8CA-0AC6-468B-BB75-13225D7860A6}"/>
    <cellStyle name="Normal 2 7 5 15" xfId="25966" xr:uid="{F7564705-4C55-4D1D-9F64-23B242D51727}"/>
    <cellStyle name="Normal 2 7 5 16" xfId="25967" xr:uid="{813D2A59-B26A-4EA1-99AD-552D65C6C559}"/>
    <cellStyle name="Normal 2 7 5 17" xfId="25968" xr:uid="{27561132-C8D1-4C41-9768-BBD9A9E5A3CB}"/>
    <cellStyle name="Normal 2 7 5 2" xfId="25969" xr:uid="{EB20995C-506E-45FB-8916-8D081B925C68}"/>
    <cellStyle name="Normal 2 7 5 3" xfId="25970" xr:uid="{8DF64BDA-E42A-4263-B87F-D28C11CB758E}"/>
    <cellStyle name="Normal 2 7 5 4" xfId="25971" xr:uid="{8222C10B-E86A-4034-BFE3-8A1176001D77}"/>
    <cellStyle name="Normal 2 7 5 5" xfId="25972" xr:uid="{6CABDF1C-9A73-4181-A4BA-2B122428CFE5}"/>
    <cellStyle name="Normal 2 7 5 6" xfId="25973" xr:uid="{20D75E8E-243E-4CF1-9189-701D58BB16B4}"/>
    <cellStyle name="Normal 2 7 5 7" xfId="25974" xr:uid="{D27ED4B2-E365-4890-9B88-9B703334745B}"/>
    <cellStyle name="Normal 2 7 5 8" xfId="25975" xr:uid="{73B89E1C-E4FC-408F-A154-31F7DEA624D3}"/>
    <cellStyle name="Normal 2 7 5 9" xfId="25976" xr:uid="{9BDD2E50-E8DF-4AFE-AE7C-3CB736CB81BD}"/>
    <cellStyle name="Normal 2 7 5_Hoja1" xfId="25977" xr:uid="{6E051B04-4F33-4EFB-9631-2BAD4879E855}"/>
    <cellStyle name="Normal 2 7 50" xfId="48581" xr:uid="{80F66F6B-F17A-4D1F-909B-2A5F1982A68B}"/>
    <cellStyle name="Normal 2 7 51" xfId="49993" xr:uid="{FF2AFAC1-039B-4452-88B1-69EA2E0FF30D}"/>
    <cellStyle name="Normal 2 7 6" xfId="25978" xr:uid="{BC6460DF-BA0D-4A55-836B-2F9294D70642}"/>
    <cellStyle name="Normal 2 7 6 10" xfId="25979" xr:uid="{A5972A66-A5DA-4AB2-9F5E-194CAC1346D5}"/>
    <cellStyle name="Normal 2 7 6 11" xfId="25980" xr:uid="{B89E7193-E83A-4E38-8816-95B31DC6336D}"/>
    <cellStyle name="Normal 2 7 6 12" xfId="25981" xr:uid="{E5753F61-B2A0-4D55-8D26-7B47C701B0D1}"/>
    <cellStyle name="Normal 2 7 6 13" xfId="25982" xr:uid="{3F03F3EC-292B-43D5-9A28-53A69248CB61}"/>
    <cellStyle name="Normal 2 7 6 14" xfId="25983" xr:uid="{64A2E78E-338B-4505-BE58-42E20506CA5F}"/>
    <cellStyle name="Normal 2 7 6 15" xfId="25984" xr:uid="{B811F1AB-043B-45B7-B22D-E189B6B40EB2}"/>
    <cellStyle name="Normal 2 7 6 16" xfId="25985" xr:uid="{88F47359-8339-4037-B536-014CE98004B3}"/>
    <cellStyle name="Normal 2 7 6 17" xfId="25986" xr:uid="{A17CAEA5-A43A-4EC7-9CD9-C2C555335240}"/>
    <cellStyle name="Normal 2 7 6 2" xfId="25987" xr:uid="{12442F46-8BEF-406D-A656-0F63D5325FCB}"/>
    <cellStyle name="Normal 2 7 6 3" xfId="25988" xr:uid="{6B411EAB-8FCD-4DCD-82B6-CB03CE49D66B}"/>
    <cellStyle name="Normal 2 7 6 4" xfId="25989" xr:uid="{52D10E5B-480D-40AA-B756-05D10DE5C7F4}"/>
    <cellStyle name="Normal 2 7 6 5" xfId="25990" xr:uid="{81BCEF3F-2C7B-4C5B-9E19-8F9A82A7FAD4}"/>
    <cellStyle name="Normal 2 7 6 6" xfId="25991" xr:uid="{6306664B-F659-4A3D-9631-5204B1E47AB4}"/>
    <cellStyle name="Normal 2 7 6 7" xfId="25992" xr:uid="{543BF2FD-16BE-41D6-8B1B-2D376987C77B}"/>
    <cellStyle name="Normal 2 7 6 8" xfId="25993" xr:uid="{7DD8B55C-7FE4-4B07-8410-680E2942DAD2}"/>
    <cellStyle name="Normal 2 7 6 9" xfId="25994" xr:uid="{B034DBEC-D285-45C3-825F-DF55B8A1E37F}"/>
    <cellStyle name="Normal 2 7 6_Hoja1" xfId="25995" xr:uid="{E76C0A7F-1E83-443D-9518-0B0BFE3CDF74}"/>
    <cellStyle name="Normal 2 7 7" xfId="25996" xr:uid="{C827CE17-A5E5-4A37-8D7A-0543E622D60F}"/>
    <cellStyle name="Normal 2 7 7 10" xfId="25997" xr:uid="{B46ADC2C-0142-4E49-80D5-83A7DE058228}"/>
    <cellStyle name="Normal 2 7 7 11" xfId="25998" xr:uid="{92F6E431-56AD-4DD1-AB05-09450AC30D45}"/>
    <cellStyle name="Normal 2 7 7 12" xfId="25999" xr:uid="{2D8BFABD-CF48-4C81-A49B-264CE1995C64}"/>
    <cellStyle name="Normal 2 7 7 13" xfId="26000" xr:uid="{4B68ED92-6B2E-49F8-A651-4AE85C76CF30}"/>
    <cellStyle name="Normal 2 7 7 14" xfId="26001" xr:uid="{1BF65F23-2438-47BE-BC8D-BF52E6DA165A}"/>
    <cellStyle name="Normal 2 7 7 15" xfId="26002" xr:uid="{13A1738D-C913-4CB4-B1E8-55650973E873}"/>
    <cellStyle name="Normal 2 7 7 16" xfId="26003" xr:uid="{F024735A-10DC-45D1-AA77-B6EDA91D42E8}"/>
    <cellStyle name="Normal 2 7 7 17" xfId="26004" xr:uid="{ADE0CF4F-F1B0-4E39-A8B0-D12391DE63F8}"/>
    <cellStyle name="Normal 2 7 7 2" xfId="26005" xr:uid="{77673D8C-210B-4F0A-8E72-563BE439ECD1}"/>
    <cellStyle name="Normal 2 7 7 3" xfId="26006" xr:uid="{B3F8ED18-6CF0-488A-A74D-44EF5AAB1C27}"/>
    <cellStyle name="Normal 2 7 7 4" xfId="26007" xr:uid="{3EED1990-588D-4F47-BE51-67168AECAC85}"/>
    <cellStyle name="Normal 2 7 7 5" xfId="26008" xr:uid="{BA7C9D78-6066-461F-BC14-0D8BE310310F}"/>
    <cellStyle name="Normal 2 7 7 6" xfId="26009" xr:uid="{6AC2D4B1-D65D-4A01-AF2F-7E6D892DF728}"/>
    <cellStyle name="Normal 2 7 7 7" xfId="26010" xr:uid="{FA8FCC12-7ECE-4EAC-B768-26E4F69D6276}"/>
    <cellStyle name="Normal 2 7 7 8" xfId="26011" xr:uid="{39D1B805-C246-4CA5-9595-9F4DE5A51002}"/>
    <cellStyle name="Normal 2 7 7 9" xfId="26012" xr:uid="{6FAE3DC6-978D-47CD-AD0E-75B512E2E255}"/>
    <cellStyle name="Normal 2 7 7_Hoja1" xfId="26013" xr:uid="{D5C28A39-02AA-4171-9870-07A9FD210982}"/>
    <cellStyle name="Normal 2 7 8" xfId="26014" xr:uid="{66A862D1-9BF9-4200-93E5-3DE1977DEDB4}"/>
    <cellStyle name="Normal 2 7 8 10" xfId="26015" xr:uid="{F7DF0AC2-382C-4040-96BD-6A5B5189ACB4}"/>
    <cellStyle name="Normal 2 7 8 11" xfId="26016" xr:uid="{97025838-2238-4FC5-9734-DE9B75D355BA}"/>
    <cellStyle name="Normal 2 7 8 12" xfId="26017" xr:uid="{BC21A1E8-F6DF-42D0-BEC7-09B88679734F}"/>
    <cellStyle name="Normal 2 7 8 13" xfId="26018" xr:uid="{879F62DE-8F49-4A2D-944C-10D469C86A7E}"/>
    <cellStyle name="Normal 2 7 8 14" xfId="26019" xr:uid="{54FBE9E5-4965-47EE-89BC-0A7DBB4CE4E7}"/>
    <cellStyle name="Normal 2 7 8 15" xfId="26020" xr:uid="{716902BB-A884-496A-A4F5-B5EA24A595CD}"/>
    <cellStyle name="Normal 2 7 8 16" xfId="26021" xr:uid="{761064DD-2FAD-4919-9A87-64071C976708}"/>
    <cellStyle name="Normal 2 7 8 17" xfId="26022" xr:uid="{E4F17CFF-C050-44C9-8769-B39959ACDCF9}"/>
    <cellStyle name="Normal 2 7 8 2" xfId="26023" xr:uid="{0E79E6CF-39A1-4131-A53D-30EEB119B62E}"/>
    <cellStyle name="Normal 2 7 8 3" xfId="26024" xr:uid="{A79F9912-2AA6-429C-96F0-9B6187DDDF9B}"/>
    <cellStyle name="Normal 2 7 8 4" xfId="26025" xr:uid="{53106C58-444E-4591-AC2D-71E2A3D8C491}"/>
    <cellStyle name="Normal 2 7 8 5" xfId="26026" xr:uid="{67155CBE-9617-4364-A0A1-C54C67779CF3}"/>
    <cellStyle name="Normal 2 7 8 6" xfId="26027" xr:uid="{98472D5A-4484-4827-822B-95CB0A3BE53C}"/>
    <cellStyle name="Normal 2 7 8 7" xfId="26028" xr:uid="{4D11BAF2-FB41-4C8D-9668-C9755F4F7873}"/>
    <cellStyle name="Normal 2 7 8 8" xfId="26029" xr:uid="{0AA52CDD-77D7-457E-B5B6-6645468B63C1}"/>
    <cellStyle name="Normal 2 7 8 9" xfId="26030" xr:uid="{F43176C3-C9E8-46AA-BC98-3581FE471982}"/>
    <cellStyle name="Normal 2 7 8_Hoja1" xfId="26031" xr:uid="{5353707E-3A33-48AB-8D15-65C0F76266BF}"/>
    <cellStyle name="Normal 2 7 9" xfId="26032" xr:uid="{956749AD-D7F0-40DF-8AD9-1C0107C70922}"/>
    <cellStyle name="Normal 2 7 9 2" xfId="26033" xr:uid="{E315178D-7987-4BFB-B610-48095F21A06F}"/>
    <cellStyle name="Normal 2 7 9_Margen" xfId="43261" xr:uid="{DCD6F5C6-2BB4-4EF0-978E-93D75CB01FF7}"/>
    <cellStyle name="Normal 2 7_Margen" xfId="43262" xr:uid="{EE94A819-04DA-4438-9F26-EBB4582763BA}"/>
    <cellStyle name="Normal 2 70" xfId="26034" xr:uid="{5B7D826C-BB38-4076-8469-0E040BC26A28}"/>
    <cellStyle name="Normal 2 71" xfId="26035" xr:uid="{F038E6DE-F2DF-4E24-BCF0-41CC382FBC30}"/>
    <cellStyle name="Normal 2 72" xfId="26036" xr:uid="{941E92DE-45D4-45AB-AC6B-732C76F45A3D}"/>
    <cellStyle name="Normal 2 73" xfId="26037" xr:uid="{F50B3852-1F29-4096-A288-20869167325D}"/>
    <cellStyle name="Normal 2 74" xfId="26038" xr:uid="{DFAF32C9-1FD5-4417-9F90-E90BEDD836E1}"/>
    <cellStyle name="Normal 2 75" xfId="26039" xr:uid="{D10FAF1C-DA7F-49CB-8CBA-3BC32C36E7EC}"/>
    <cellStyle name="Normal 2 76" xfId="26040" xr:uid="{FF754839-01CB-4D18-B8EF-BE2BCD51239D}"/>
    <cellStyle name="Normal 2 77" xfId="48602" xr:uid="{84959912-44E3-44BB-A0E9-E9761AEB85EE}"/>
    <cellStyle name="Normal 2 78" xfId="49412" xr:uid="{9E7DF66F-9987-4116-9E8E-50729189A180}"/>
    <cellStyle name="Normal 2 79" xfId="49485" xr:uid="{54F394E7-3B8A-47D7-B488-ACF39E755EDE}"/>
    <cellStyle name="Normal 2 8" xfId="2595" xr:uid="{6ACAA699-56ED-4B91-AE6F-23989FCAB439}"/>
    <cellStyle name="Normal 2 8 10" xfId="26041" xr:uid="{D64C76C2-3F97-4223-90B5-346C5ACAEDA6}"/>
    <cellStyle name="Normal 2 8 11" xfId="26042" xr:uid="{E91D3FFC-FB37-465B-B4FD-F33350A5BD61}"/>
    <cellStyle name="Normal 2 8 12" xfId="26043" xr:uid="{94FCB4F8-F45C-405F-9E3D-CDEE3992714D}"/>
    <cellStyle name="Normal 2 8 13" xfId="26044" xr:uid="{B809D7B1-EDBF-44CE-9BC4-344D4D18C915}"/>
    <cellStyle name="Normal 2 8 14" xfId="26045" xr:uid="{530279BA-0EE0-4BCF-9D6E-AF312179A6AE}"/>
    <cellStyle name="Normal 2 8 15" xfId="26046" xr:uid="{946C46FB-8086-47A1-AD00-4B5F3795A178}"/>
    <cellStyle name="Normal 2 8 16" xfId="26047" xr:uid="{8ACB97C2-B04E-409F-99C5-69CAC8EA13AB}"/>
    <cellStyle name="Normal 2 8 17" xfId="26048" xr:uid="{69592242-8E67-48C0-A0A5-B37AB4665BD2}"/>
    <cellStyle name="Normal 2 8 18" xfId="26049" xr:uid="{E6B3C93B-543A-41E6-8970-6F21300A3207}"/>
    <cellStyle name="Normal 2 8 19" xfId="26050" xr:uid="{DEFDE5E2-EB32-4128-A448-5AB919957C57}"/>
    <cellStyle name="Normal 2 8 2" xfId="2596" xr:uid="{073CC18B-CE0F-4155-98E1-D96437F58059}"/>
    <cellStyle name="Normal 2 8 2 10" xfId="26051" xr:uid="{CEAE897F-96C9-4D0A-A046-A959B971DC68}"/>
    <cellStyle name="Normal 2 8 2 11" xfId="26052" xr:uid="{FA25B8B1-0D20-439F-BDEF-2475D4200C48}"/>
    <cellStyle name="Normal 2 8 2 12" xfId="26053" xr:uid="{376D7798-EE63-433F-8028-94B2FD24BE45}"/>
    <cellStyle name="Normal 2 8 2 13" xfId="26054" xr:uid="{21395C9C-C4D1-402B-A049-1C42728C7303}"/>
    <cellStyle name="Normal 2 8 2 14" xfId="26055" xr:uid="{B6567BAC-F7E9-43F3-BD56-350568F5B55C}"/>
    <cellStyle name="Normal 2 8 2 15" xfId="26056" xr:uid="{0FFAABEB-CD83-415B-AE72-84FE1D2CDF16}"/>
    <cellStyle name="Normal 2 8 2 16" xfId="26057" xr:uid="{C23C5C66-C52D-4863-B07A-A03E2A6D9D12}"/>
    <cellStyle name="Normal 2 8 2 17" xfId="26058" xr:uid="{37816E2E-2082-4255-BC5E-C9FD9A87ED0D}"/>
    <cellStyle name="Normal 2 8 2 18" xfId="49070" xr:uid="{7764AF14-5D2F-4312-A00D-E096FDF85E2A}"/>
    <cellStyle name="Normal 2 8 2 19" xfId="49996" xr:uid="{3262D694-C55C-4A9A-8A6C-29F89DB51BE5}"/>
    <cellStyle name="Normal 2 8 2 2" xfId="26059" xr:uid="{DBC4DB13-46EF-4219-924D-7654BA597DB2}"/>
    <cellStyle name="Normal 2 8 2 3" xfId="26060" xr:uid="{BEA158F6-B7C2-4401-A362-029984CC2EC6}"/>
    <cellStyle name="Normal 2 8 2 4" xfId="26061" xr:uid="{00C56185-6140-4257-A2B1-BCB7822964A2}"/>
    <cellStyle name="Normal 2 8 2 5" xfId="26062" xr:uid="{FBC8A45F-4520-4D34-BFCC-7380D3D36F99}"/>
    <cellStyle name="Normal 2 8 2 6" xfId="26063" xr:uid="{01E5461F-DE44-421D-B158-C6348580A121}"/>
    <cellStyle name="Normal 2 8 2 7" xfId="26064" xr:uid="{9CCD443F-5792-4F80-9296-3DF237DE6F2F}"/>
    <cellStyle name="Normal 2 8 2 8" xfId="26065" xr:uid="{FF1F9AF7-B55D-4E76-AEA0-709253991B09}"/>
    <cellStyle name="Normal 2 8 2 9" xfId="26066" xr:uid="{17BAB06D-2E88-4A24-8A19-0D18A6BB04B1}"/>
    <cellStyle name="Normal 2 8 2_Hoja1" xfId="26067" xr:uid="{349B47A3-B436-424D-89B6-FBECEE662145}"/>
    <cellStyle name="Normal 2 8 20" xfId="26068" xr:uid="{11BB5400-EC67-438E-8624-02A41A904321}"/>
    <cellStyle name="Normal 2 8 21" xfId="26069" xr:uid="{6D55241C-B2EA-4D92-8F5B-E16240AD5154}"/>
    <cellStyle name="Normal 2 8 22" xfId="26070" xr:uid="{FAC5B16E-D4B3-446F-BE08-0479DD40D6FD}"/>
    <cellStyle name="Normal 2 8 23" xfId="26071" xr:uid="{83580E61-2B8F-40FE-B89B-1C95806E1E92}"/>
    <cellStyle name="Normal 2 8 24" xfId="26072" xr:uid="{8FBC017F-0D16-4C42-9EC5-5B19AF68F94C}"/>
    <cellStyle name="Normal 2 8 25" xfId="26073" xr:uid="{07E3646B-5D51-40C4-B38D-2069BABA65F7}"/>
    <cellStyle name="Normal 2 8 26" xfId="26074" xr:uid="{2BAA4203-E20F-482D-87D7-5C16A0DBDF0A}"/>
    <cellStyle name="Normal 2 8 27" xfId="26075" xr:uid="{CCC157B7-2A39-40CD-8AD5-85868C1B355C}"/>
    <cellStyle name="Normal 2 8 28" xfId="26076" xr:uid="{BA5CAEB7-88C5-40A7-8D0F-2B1F22AAE71B}"/>
    <cellStyle name="Normal 2 8 29" xfId="26077" xr:uid="{05194C36-365F-4CA4-8EE1-0FE066169464}"/>
    <cellStyle name="Normal 2 8 3" xfId="2597" xr:uid="{17DCA648-01C9-4082-99BA-E5C3FD76C33E}"/>
    <cellStyle name="Normal 2 8 3 10" xfId="26078" xr:uid="{67BC0D47-17DA-405A-AF90-A533ABD2D4D5}"/>
    <cellStyle name="Normal 2 8 3 11" xfId="26079" xr:uid="{257B4686-CFB1-4708-9A6E-E1ABCE5DE0F2}"/>
    <cellStyle name="Normal 2 8 3 12" xfId="26080" xr:uid="{EE997823-5FA0-4D4E-B94C-E11649E4A026}"/>
    <cellStyle name="Normal 2 8 3 13" xfId="26081" xr:uid="{0B73D3A9-6B77-4887-9392-D732D346F3F8}"/>
    <cellStyle name="Normal 2 8 3 14" xfId="26082" xr:uid="{73600759-EADD-4FD2-A11E-8A6B4E22B9CE}"/>
    <cellStyle name="Normal 2 8 3 15" xfId="26083" xr:uid="{F5DDB347-E3A5-4C1D-9FD0-7F9F566DCACE}"/>
    <cellStyle name="Normal 2 8 3 16" xfId="26084" xr:uid="{667CBF22-2A9B-4222-ACCB-00158482BECC}"/>
    <cellStyle name="Normal 2 8 3 17" xfId="26085" xr:uid="{ECA893C4-FF8D-459D-BB8E-9AD8A635933A}"/>
    <cellStyle name="Normal 2 8 3 18" xfId="51666" xr:uid="{1FBC7F14-8080-4F38-AB80-D061B2415C81}"/>
    <cellStyle name="Normal 2 8 3 2" xfId="26086" xr:uid="{BB9D82C9-19D3-49EF-A5BF-D321B536C406}"/>
    <cellStyle name="Normal 2 8 3 3" xfId="26087" xr:uid="{47972354-604E-4FEE-A971-5A7D9DCA3919}"/>
    <cellStyle name="Normal 2 8 3 4" xfId="26088" xr:uid="{E6517F1C-48E8-4FD2-AA52-A0D2204734A0}"/>
    <cellStyle name="Normal 2 8 3 5" xfId="26089" xr:uid="{E573743F-663F-49EE-B08D-D9B6346E1763}"/>
    <cellStyle name="Normal 2 8 3 6" xfId="26090" xr:uid="{6191A367-649A-42AD-9D5D-60F2D1BAF59B}"/>
    <cellStyle name="Normal 2 8 3 7" xfId="26091" xr:uid="{9793242A-6D60-4D30-B6D6-74874F1B516E}"/>
    <cellStyle name="Normal 2 8 3 8" xfId="26092" xr:uid="{181FDDC1-348C-4181-89FA-35E184F76968}"/>
    <cellStyle name="Normal 2 8 3 9" xfId="26093" xr:uid="{C28226A1-D303-4C99-8D1C-760242B662AC}"/>
    <cellStyle name="Normal 2 8 3_Hoja1" xfId="26094" xr:uid="{AF1BCDAD-0132-426C-B107-ED0006526C80}"/>
    <cellStyle name="Normal 2 8 30" xfId="26095" xr:uid="{66A305E7-BB08-47E9-93C1-BDF1E8236AF6}"/>
    <cellStyle name="Normal 2 8 31" xfId="26096" xr:uid="{5EF8C612-6D48-4A21-A957-B4E7A3BC8394}"/>
    <cellStyle name="Normal 2 8 32" xfId="26097" xr:uid="{244C4F2A-F3E7-48A2-AFAB-CB8653DEB985}"/>
    <cellStyle name="Normal 2 8 33" xfId="26098" xr:uid="{A8AD242D-98F8-45AE-9380-BF40A5656567}"/>
    <cellStyle name="Normal 2 8 34" xfId="26099" xr:uid="{A274B2C7-5809-491F-978C-AF30E819160E}"/>
    <cellStyle name="Normal 2 8 35" xfId="26100" xr:uid="{F93AC757-285C-4CE6-9B70-C5638F43E027}"/>
    <cellStyle name="Normal 2 8 36" xfId="26101" xr:uid="{AF3DFAF5-1242-49B4-8F1E-519E26AD1996}"/>
    <cellStyle name="Normal 2 8 37" xfId="49995" xr:uid="{C50B71FC-B1E8-41FB-9DF6-310CD01B7D24}"/>
    <cellStyle name="Normal 2 8 4" xfId="26102" xr:uid="{B4B0A721-C42C-4018-9CF0-2EEF0B9A9289}"/>
    <cellStyle name="Normal 2 8 4 10" xfId="26103" xr:uid="{A4F086B6-D109-4028-9C17-8F094A861400}"/>
    <cellStyle name="Normal 2 8 4 11" xfId="26104" xr:uid="{36FD9326-15D4-47F4-B35D-9D494B9C4E61}"/>
    <cellStyle name="Normal 2 8 4 12" xfId="26105" xr:uid="{B04EAB1B-4E91-4BF8-ADF5-DB9F4A91E77B}"/>
    <cellStyle name="Normal 2 8 4 13" xfId="26106" xr:uid="{5EB32F55-60DB-461C-860E-15CEDF7AC149}"/>
    <cellStyle name="Normal 2 8 4 14" xfId="26107" xr:uid="{15C0DBCE-9E85-43A0-B023-36E5B204C645}"/>
    <cellStyle name="Normal 2 8 4 15" xfId="26108" xr:uid="{7E5B4F3B-8547-42D1-94A6-12B764984BE1}"/>
    <cellStyle name="Normal 2 8 4 16" xfId="26109" xr:uid="{0288711F-E7F5-4336-84D0-BD80618B5F12}"/>
    <cellStyle name="Normal 2 8 4 17" xfId="26110" xr:uid="{8FE1BB55-8C8F-4031-9306-886AA965E6F8}"/>
    <cellStyle name="Normal 2 8 4 2" xfId="26111" xr:uid="{E154F78E-0FE3-461B-8745-881FC113FA33}"/>
    <cellStyle name="Normal 2 8 4 3" xfId="26112" xr:uid="{BC13249D-5B86-44F2-BEDB-F4B7710572AD}"/>
    <cellStyle name="Normal 2 8 4 4" xfId="26113" xr:uid="{72F69681-6F0F-4EA2-95D1-C48AF4333BA6}"/>
    <cellStyle name="Normal 2 8 4 5" xfId="26114" xr:uid="{25A9F0EE-8E2B-44E1-93D9-016571863989}"/>
    <cellStyle name="Normal 2 8 4 6" xfId="26115" xr:uid="{D3E4063F-B5FE-441C-BE6E-2A42893291EB}"/>
    <cellStyle name="Normal 2 8 4 7" xfId="26116" xr:uid="{D7D30D11-D3E4-4D10-A7A3-8D08E9C32062}"/>
    <cellStyle name="Normal 2 8 4 8" xfId="26117" xr:uid="{C12C58C1-21AB-4D50-B1A4-025AD89B3537}"/>
    <cellStyle name="Normal 2 8 4 9" xfId="26118" xr:uid="{9F29A847-B9C1-4EB3-AD85-F26562FFEE6C}"/>
    <cellStyle name="Normal 2 8 4_Hoja1" xfId="26119" xr:uid="{3FBA0CD9-9DC9-405C-8134-669C5EA70620}"/>
    <cellStyle name="Normal 2 8 5" xfId="26120" xr:uid="{A9732786-A8D5-4F0D-9832-4A7A9526C814}"/>
    <cellStyle name="Normal 2 8 5 10" xfId="26121" xr:uid="{7E97A10E-AFDB-41F8-8D44-8B63C332D060}"/>
    <cellStyle name="Normal 2 8 5 11" xfId="26122" xr:uid="{6C3BB158-974C-47F0-9781-AB2704CC0EEA}"/>
    <cellStyle name="Normal 2 8 5 12" xfId="26123" xr:uid="{2D79DC58-22E8-415C-875C-3D7539CB2E6B}"/>
    <cellStyle name="Normal 2 8 5 13" xfId="26124" xr:uid="{91156DB0-071F-412B-BDB3-7B91AB1AA36D}"/>
    <cellStyle name="Normal 2 8 5 14" xfId="26125" xr:uid="{048C9FD7-A651-4524-BE75-72262257B096}"/>
    <cellStyle name="Normal 2 8 5 15" xfId="26126" xr:uid="{B5772668-2390-4725-B802-2A8DDBF166E3}"/>
    <cellStyle name="Normal 2 8 5 16" xfId="26127" xr:uid="{FEA9212C-EAB1-45C2-8D40-B23D1200C4B6}"/>
    <cellStyle name="Normal 2 8 5 17" xfId="26128" xr:uid="{DDA3D0F4-1E5A-4037-A061-8821E51D4898}"/>
    <cellStyle name="Normal 2 8 5 2" xfId="26129" xr:uid="{EE99A0B0-A6A4-4C0A-95B4-7F8FC9FAACFE}"/>
    <cellStyle name="Normal 2 8 5 3" xfId="26130" xr:uid="{DC6B3B44-5DF4-4B52-A045-1E7028F51497}"/>
    <cellStyle name="Normal 2 8 5 4" xfId="26131" xr:uid="{903D1D67-0E2E-42C3-A907-BFAA25231E4A}"/>
    <cellStyle name="Normal 2 8 5 5" xfId="26132" xr:uid="{FE6F206E-4C6C-4A97-A81B-77C288FB8714}"/>
    <cellStyle name="Normal 2 8 5 6" xfId="26133" xr:uid="{1AE97D43-8698-440C-91EA-C8074258AAC2}"/>
    <cellStyle name="Normal 2 8 5 7" xfId="26134" xr:uid="{CA01B2D9-EB13-4229-BA5E-71D59935D30F}"/>
    <cellStyle name="Normal 2 8 5 8" xfId="26135" xr:uid="{EEF2ADB7-2C5A-4C25-9617-113B5C08DC95}"/>
    <cellStyle name="Normal 2 8 5 9" xfId="26136" xr:uid="{BADC96AB-D68A-4809-B4FC-6CF2A1E9334E}"/>
    <cellStyle name="Normal 2 8 5_Hoja1" xfId="26137" xr:uid="{74A0B943-5EF4-4686-8735-F5E60312E5F0}"/>
    <cellStyle name="Normal 2 8 6" xfId="26138" xr:uid="{C582B26F-0C59-4CFF-8E9C-137AD88FEFB5}"/>
    <cellStyle name="Normal 2 8 6 10" xfId="26139" xr:uid="{0DB270F9-BDA6-45C2-85F1-A4480036B8D6}"/>
    <cellStyle name="Normal 2 8 6 11" xfId="26140" xr:uid="{23082FE2-49F8-4007-AF97-89C755C78466}"/>
    <cellStyle name="Normal 2 8 6 12" xfId="26141" xr:uid="{A4A19A94-64F9-4240-B4F8-09D092373060}"/>
    <cellStyle name="Normal 2 8 6 13" xfId="26142" xr:uid="{2504DBAD-7B53-4305-AE17-0BEC147E3710}"/>
    <cellStyle name="Normal 2 8 6 14" xfId="26143" xr:uid="{45D708D2-8CAA-4D58-84EA-95E0E537D412}"/>
    <cellStyle name="Normal 2 8 6 15" xfId="26144" xr:uid="{B436A93A-F2F4-4FCD-8FF7-7894F41F7653}"/>
    <cellStyle name="Normal 2 8 6 16" xfId="26145" xr:uid="{2D63F02E-BDF9-40F1-8670-6E749638D273}"/>
    <cellStyle name="Normal 2 8 6 17" xfId="26146" xr:uid="{A93011FA-3A8F-452E-A64F-2D225E3947F1}"/>
    <cellStyle name="Normal 2 8 6 2" xfId="26147" xr:uid="{8A821426-87DF-445C-BA5B-E1E9B0089F84}"/>
    <cellStyle name="Normal 2 8 6 3" xfId="26148" xr:uid="{58E3E0EF-068E-41E5-A29D-65E1F8A3501C}"/>
    <cellStyle name="Normal 2 8 6 4" xfId="26149" xr:uid="{C4742E23-CC90-40EF-A46D-1AD8C92331E0}"/>
    <cellStyle name="Normal 2 8 6 5" xfId="26150" xr:uid="{570E03D6-C13C-4C6C-9791-DF6643187BB8}"/>
    <cellStyle name="Normal 2 8 6 6" xfId="26151" xr:uid="{D3689AA8-36B4-4278-A383-1431A634A451}"/>
    <cellStyle name="Normal 2 8 6 7" xfId="26152" xr:uid="{788655DC-42FC-4385-9CD2-D5E95136F030}"/>
    <cellStyle name="Normal 2 8 6 8" xfId="26153" xr:uid="{E2F2F1AF-01F5-420F-9D2F-C6197F9F697D}"/>
    <cellStyle name="Normal 2 8 6 9" xfId="26154" xr:uid="{11D0E612-A026-4A7B-B622-269E06283C67}"/>
    <cellStyle name="Normal 2 8 6_Hoja1" xfId="26155" xr:uid="{D884AC08-257C-4B1E-B8F6-E6AD6AC1DDF4}"/>
    <cellStyle name="Normal 2 8 7" xfId="26156" xr:uid="{C2F6F345-4D6F-4889-BCA8-6D63D9FA2EB1}"/>
    <cellStyle name="Normal 2 8 7 10" xfId="26157" xr:uid="{229BB2B9-ABAF-4F43-B2EA-4EBC6AB85B63}"/>
    <cellStyle name="Normal 2 8 7 11" xfId="26158" xr:uid="{B150597A-E8D0-4810-9BDC-0B0E9FCD0B22}"/>
    <cellStyle name="Normal 2 8 7 12" xfId="26159" xr:uid="{8D902789-F687-4E4D-B94B-1F08FAC49422}"/>
    <cellStyle name="Normal 2 8 7 13" xfId="26160" xr:uid="{173869B3-9917-4DC6-8F7E-2165C8EB7840}"/>
    <cellStyle name="Normal 2 8 7 14" xfId="26161" xr:uid="{B670C147-F74B-4A0D-9662-C127174FE060}"/>
    <cellStyle name="Normal 2 8 7 15" xfId="26162" xr:uid="{C26F2283-E6F2-4C26-B233-A7A1EA32D7C7}"/>
    <cellStyle name="Normal 2 8 7 16" xfId="26163" xr:uid="{96DFA994-20FC-42DB-9362-7D5A0053BC2B}"/>
    <cellStyle name="Normal 2 8 7 17" xfId="26164" xr:uid="{0559C9F2-77C3-49E7-9692-4F6D77F8CC8A}"/>
    <cellStyle name="Normal 2 8 7 2" xfId="26165" xr:uid="{7EE3B242-CBB7-4C1D-8864-A2E13D90E0C9}"/>
    <cellStyle name="Normal 2 8 7 3" xfId="26166" xr:uid="{303FCA41-3342-47B7-A14C-BBC949E9FAC5}"/>
    <cellStyle name="Normal 2 8 7 4" xfId="26167" xr:uid="{D1B6D898-CD1F-4B09-B597-6F1760EB7490}"/>
    <cellStyle name="Normal 2 8 7 5" xfId="26168" xr:uid="{B9531B5A-A4CB-427B-95FF-6F50FFBDE099}"/>
    <cellStyle name="Normal 2 8 7 6" xfId="26169" xr:uid="{790A8ACE-4F64-4510-86E2-BEBBE7416D60}"/>
    <cellStyle name="Normal 2 8 7 7" xfId="26170" xr:uid="{FC3B04B6-CAA2-4492-B17E-1265EE8A573F}"/>
    <cellStyle name="Normal 2 8 7 8" xfId="26171" xr:uid="{2A906647-78E6-4CF3-99BD-45C8BB530DB6}"/>
    <cellStyle name="Normal 2 8 7 9" xfId="26172" xr:uid="{E346A964-6008-42F1-9ED8-CF4C64E087EB}"/>
    <cellStyle name="Normal 2 8 7_Hoja1" xfId="26173" xr:uid="{CEF3EF45-7A51-44DB-A02E-E5FA88CA89D2}"/>
    <cellStyle name="Normal 2 8 8" xfId="26174" xr:uid="{AB7ED051-2D44-43C5-BF7C-E2DED5FAC1FF}"/>
    <cellStyle name="Normal 2 8 8 10" xfId="26175" xr:uid="{05061120-D2D4-4E4D-A4EB-40C4C9E06C83}"/>
    <cellStyle name="Normal 2 8 8 11" xfId="26176" xr:uid="{C00A9231-948E-4E7F-8ADC-17CDF764B1E3}"/>
    <cellStyle name="Normal 2 8 8 12" xfId="26177" xr:uid="{C3D4F5E4-7716-4DAE-8189-825389ECA5FD}"/>
    <cellStyle name="Normal 2 8 8 13" xfId="26178" xr:uid="{4130C8DE-FB05-4374-B300-712EA0978791}"/>
    <cellStyle name="Normal 2 8 8 14" xfId="26179" xr:uid="{F15DA8F5-C60B-4167-A242-5195D98A376E}"/>
    <cellStyle name="Normal 2 8 8 15" xfId="26180" xr:uid="{3E918172-D281-48FA-9466-D2EABAA9E283}"/>
    <cellStyle name="Normal 2 8 8 16" xfId="26181" xr:uid="{B0DEDAA8-3AAF-4001-ABD0-D5A6158123B4}"/>
    <cellStyle name="Normal 2 8 8 17" xfId="26182" xr:uid="{DCC0DDE8-E90D-4015-8A02-41675CC9A107}"/>
    <cellStyle name="Normal 2 8 8 2" xfId="26183" xr:uid="{E54E2A68-A157-47EF-A11F-B923800B0E77}"/>
    <cellStyle name="Normal 2 8 8 3" xfId="26184" xr:uid="{DB1CBAA5-24A4-424D-85A4-DADC523E1F51}"/>
    <cellStyle name="Normal 2 8 8 4" xfId="26185" xr:uid="{16153532-364E-41D5-B4A7-274E1E075B4F}"/>
    <cellStyle name="Normal 2 8 8 5" xfId="26186" xr:uid="{C385BDAE-E25B-4E2F-AC2A-D24846E9A4AE}"/>
    <cellStyle name="Normal 2 8 8 6" xfId="26187" xr:uid="{9FB8C581-5860-495D-9561-65075AAAF5A8}"/>
    <cellStyle name="Normal 2 8 8 7" xfId="26188" xr:uid="{6897CB37-C19D-4294-8396-7986F70E783A}"/>
    <cellStyle name="Normal 2 8 8 8" xfId="26189" xr:uid="{BC2F0BDD-A235-4E82-A32C-6323F2D2F6B2}"/>
    <cellStyle name="Normal 2 8 8 9" xfId="26190" xr:uid="{C4E9D733-8FA1-42E8-B6F4-AF2D9E957B16}"/>
    <cellStyle name="Normal 2 8 8_Hoja1" xfId="26191" xr:uid="{5EA0F8C4-9441-4905-9CD2-33A9BFEC19C8}"/>
    <cellStyle name="Normal 2 8 9" xfId="26192" xr:uid="{DD32ECA8-A7E6-45AE-88F1-B7BB1580B45D}"/>
    <cellStyle name="Normal 2 8 9 2" xfId="26193" xr:uid="{EFDC6B56-EB6C-45B1-BF25-9C775B429C0A}"/>
    <cellStyle name="Normal 2 8 9_Margen" xfId="43263" xr:uid="{4A1132E8-D0B9-4BF3-BB82-52EF583EECA5}"/>
    <cellStyle name="Normal 2 8_Margen" xfId="43264" xr:uid="{C57F8AD0-FD69-46BD-96DE-854091FB5D35}"/>
    <cellStyle name="Normal 2 80" xfId="51342" xr:uid="{A6544D51-CE53-4A7B-A867-55C20A8FAC7E}"/>
    <cellStyle name="Normal 2 81" xfId="2552" xr:uid="{689D6DE2-C528-439D-889C-4B6B50F5055E}"/>
    <cellStyle name="Normal 2 9" xfId="2598" xr:uid="{E3372964-BB29-4B6F-B46C-BC8DC3A23772}"/>
    <cellStyle name="Normal 2 9 10" xfId="26194" xr:uid="{3195A340-B72D-40F7-BA68-DAAA37B34352}"/>
    <cellStyle name="Normal 2 9 11" xfId="26195" xr:uid="{EDC2EF29-3BAC-4E3C-A0DD-3CE391424604}"/>
    <cellStyle name="Normal 2 9 12" xfId="26196" xr:uid="{B0D458FC-08C4-4F54-99DC-12725E76680F}"/>
    <cellStyle name="Normal 2 9 13" xfId="26197" xr:uid="{5D2451E1-4EC3-4CAE-8F92-FC00A7101B8C}"/>
    <cellStyle name="Normal 2 9 14" xfId="26198" xr:uid="{E61C5B90-D5F6-4F9A-A6DC-67E983879DD2}"/>
    <cellStyle name="Normal 2 9 15" xfId="26199" xr:uid="{FF480317-8086-4AF2-BEF8-1F883065F9D9}"/>
    <cellStyle name="Normal 2 9 16" xfId="26200" xr:uid="{4B993E53-C4E7-43B4-B462-7480BB76876B}"/>
    <cellStyle name="Normal 2 9 17" xfId="26201" xr:uid="{853F81F2-BECE-4392-B1B8-493904FD6EE6}"/>
    <cellStyle name="Normal 2 9 18" xfId="26202" xr:uid="{F2CB68B8-03EA-4B8D-A4BC-E15430676602}"/>
    <cellStyle name="Normal 2 9 19" xfId="26203" xr:uid="{B684E8F0-DD86-42A0-992E-95A79FA8241B}"/>
    <cellStyle name="Normal 2 9 2" xfId="26204" xr:uid="{5325D20C-218B-47F0-8531-343F3A42051B}"/>
    <cellStyle name="Normal 2 9 2 2" xfId="26205" xr:uid="{CB3A5558-79A9-4C00-BDAB-FEACEF4A781C}"/>
    <cellStyle name="Normal 2 9 2 3" xfId="26206" xr:uid="{AA70A4DF-9142-46FD-8341-A69FF22C1E04}"/>
    <cellStyle name="Normal 2 9 2 4" xfId="26207" xr:uid="{2BA9B63E-485D-4280-AEBC-65666F246101}"/>
    <cellStyle name="Normal 2 9 2 5" xfId="49997" xr:uid="{FB756136-CECB-49C9-B632-50DD5445F387}"/>
    <cellStyle name="Normal 2 9 2_Margen" xfId="43265" xr:uid="{74F0948C-6F19-4A92-BA94-43BB3D7BF348}"/>
    <cellStyle name="Normal 2 9 20" xfId="26208" xr:uid="{9D19A09C-1A2D-4428-B021-8AAEF9A8FCCA}"/>
    <cellStyle name="Normal 2 9 21" xfId="26209" xr:uid="{38CD2E97-2896-4376-B63D-A5579593747F}"/>
    <cellStyle name="Normal 2 9 22" xfId="26210" xr:uid="{903837D5-9499-4273-BDD5-DB7D33B109EC}"/>
    <cellStyle name="Normal 2 9 23" xfId="26211" xr:uid="{52F752DC-6686-40CD-8159-C572485357C1}"/>
    <cellStyle name="Normal 2 9 24" xfId="26212" xr:uid="{BEE51FFA-02C5-4BF1-AD66-6707B638774A}"/>
    <cellStyle name="Normal 2 9 25" xfId="26213" xr:uid="{AB042643-2212-43CB-BBE2-570B22B6779F}"/>
    <cellStyle name="Normal 2 9 26" xfId="26214" xr:uid="{A2C78DD7-8988-4FD2-AC84-587D0482625E}"/>
    <cellStyle name="Normal 2 9 27" xfId="26215" xr:uid="{97C4C4F4-5618-4ECD-B30F-397C627C8E8A}"/>
    <cellStyle name="Normal 2 9 28" xfId="26216" xr:uid="{E778EF27-254D-449C-98C2-87DC70C36089}"/>
    <cellStyle name="Normal 2 9 29" xfId="26217" xr:uid="{9E0370F3-55F5-4EA5-8B0E-E0BBA81F51CE}"/>
    <cellStyle name="Normal 2 9 3" xfId="26218" xr:uid="{DE0665EB-F8DA-4FB0-9222-D4762755C845}"/>
    <cellStyle name="Normal 2 9 30" xfId="26219" xr:uid="{09E8303A-57E8-4CD7-9EF3-2C9AE49024F2}"/>
    <cellStyle name="Normal 2 9 31" xfId="26220" xr:uid="{8BC8D878-43B2-4E7E-8218-0922ACE87C3E}"/>
    <cellStyle name="Normal 2 9 32" xfId="26221" xr:uid="{9C7BD764-D746-45B9-B2C8-2DBC541B8809}"/>
    <cellStyle name="Normal 2 9 33" xfId="26222" xr:uid="{05DC59F9-DCA3-4BBF-8B12-97AC0F5AEC7D}"/>
    <cellStyle name="Normal 2 9 34" xfId="26223" xr:uid="{AEA9EA06-1616-4894-B71D-4BCB6CA3118F}"/>
    <cellStyle name="Normal 2 9 35" xfId="26224" xr:uid="{BF8E0AF3-C84B-4DB4-AEF2-5D3E9BE284B0}"/>
    <cellStyle name="Normal 2 9 4" xfId="26225" xr:uid="{F81910B5-69EC-4F45-BAC3-E6ACE2D7961C}"/>
    <cellStyle name="Normal 2 9 4 2" xfId="51665" xr:uid="{641D980E-475C-47D4-81D8-86CACA958486}"/>
    <cellStyle name="Normal 2 9 5" xfId="26226" xr:uid="{D85097CC-8598-4A46-BC8C-54F7B7EE07C0}"/>
    <cellStyle name="Normal 2 9 6" xfId="26227" xr:uid="{44E469EC-5AF4-4427-85D9-E5CCCB6EB527}"/>
    <cellStyle name="Normal 2 9 7" xfId="26228" xr:uid="{6ADE2199-306A-4F34-8883-4F2A62ED27A6}"/>
    <cellStyle name="Normal 2 9 8" xfId="26229" xr:uid="{EC2C2BE8-D172-4689-8CDB-906326C75198}"/>
    <cellStyle name="Normal 2 9 9" xfId="26230" xr:uid="{5B6DE905-5D98-4CBC-A033-78BDEF7EFAC5}"/>
    <cellStyle name="Normal 2 9_Margen" xfId="43266" xr:uid="{F84A545B-5B5C-4BFF-8C75-A4D03B70C873}"/>
    <cellStyle name="Normal 2_04 Abr PyG Agencias10 val" xfId="26231" xr:uid="{33E29B91-471C-4B95-90B6-97AB655F6D1B}"/>
    <cellStyle name="Normal 20" xfId="2599" xr:uid="{08FE1C41-5648-457F-87E6-CBF87E92F9FE}"/>
    <cellStyle name="Normal 20 10" xfId="2600" xr:uid="{D769D040-EF54-47E9-8736-274C75A02F16}"/>
    <cellStyle name="Normal 20 11" xfId="2601" xr:uid="{3F9698A7-AC10-404D-9804-3B5AE9073F38}"/>
    <cellStyle name="Normal 20 12" xfId="2602" xr:uid="{7BA51FDC-1B4E-4F01-9920-95DE4992F1B9}"/>
    <cellStyle name="Normal 20 13" xfId="2603" xr:uid="{B53AB60B-D94D-447B-8AE0-976CE1EE67A8}"/>
    <cellStyle name="Normal 20 14" xfId="2604" xr:uid="{464B4BB5-B78F-428E-A94E-E644D2832FF0}"/>
    <cellStyle name="Normal 20 15" xfId="2605" xr:uid="{E8460283-7676-4F5D-B937-111EEBE455D3}"/>
    <cellStyle name="Normal 20 16" xfId="2606" xr:uid="{C84CE482-B2B9-43C4-88A9-5C2C8BE0190C}"/>
    <cellStyle name="Normal 20 17" xfId="2607" xr:uid="{DA2B52BF-B4C1-40E7-9A0C-50A8392FD6B3}"/>
    <cellStyle name="Normal 20 18" xfId="2608" xr:uid="{EAA8C944-ED30-455B-88DE-4FA1217297FF}"/>
    <cellStyle name="Normal 20 19" xfId="2609" xr:uid="{5A3B2E7C-EAD9-4B9B-9740-B9B8E33046D8}"/>
    <cellStyle name="Normal 20 2" xfId="2610" xr:uid="{0D8F167B-6E80-4040-8718-1D1E555F51A5}"/>
    <cellStyle name="Normal 20 2 2" xfId="26232" xr:uid="{2D9DEB19-F8BE-45C4-8C02-9071BE885423}"/>
    <cellStyle name="Normal 20 2 2 2" xfId="43267" xr:uid="{ED8A82DD-A1C5-4198-B7BE-77E77675E00D}"/>
    <cellStyle name="Normal 20 2 2 2 2" xfId="43268" xr:uid="{513737FE-6276-4CD5-B32B-85F84FE04209}"/>
    <cellStyle name="Normal 20 2 2 3" xfId="43269" xr:uid="{E91E3E70-604D-4CCE-AEB2-6863BFB10A33}"/>
    <cellStyle name="Normal 20 2 2 3 2" xfId="43270" xr:uid="{A28D9A43-2880-46AC-903A-2744A4A677E9}"/>
    <cellStyle name="Normal 20 2 2 4" xfId="43271" xr:uid="{B094B64F-AFF4-4E4C-A443-38C5502BA3EA}"/>
    <cellStyle name="Normal 20 2 3" xfId="26233" xr:uid="{4F5B411C-2979-4B03-ADC6-9DF02E0510A2}"/>
    <cellStyle name="Normal 20 2 3 2" xfId="43272" xr:uid="{1D9C5772-1FA5-46C3-81D0-1B5FB9B1F45A}"/>
    <cellStyle name="Normal 20 2 4" xfId="43273" xr:uid="{4329E2D3-42A9-4DB8-9A63-B6CA041E8135}"/>
    <cellStyle name="Normal 20 2 4 2" xfId="43274" xr:uid="{85A9DBD8-BD1D-4A7B-A859-83D95F032303}"/>
    <cellStyle name="Normal 20 2 5" xfId="43275" xr:uid="{AD1269B4-6C2E-4066-8A8B-74A3288B4FA7}"/>
    <cellStyle name="Normal 20 2_Margen" xfId="43276" xr:uid="{B0F5C189-FD53-4426-966C-8B367B169F9E}"/>
    <cellStyle name="Normal 20 20" xfId="2611" xr:uid="{279DCFCB-FD98-4D5F-9B6A-7785EA8C1107}"/>
    <cellStyle name="Normal 20 21" xfId="2612" xr:uid="{66E69983-F50E-4BBE-B7B8-7444FC72898C}"/>
    <cellStyle name="Normal 20 22" xfId="2613" xr:uid="{EDBB84CE-319C-4752-AE0A-E9B70BD5C3DC}"/>
    <cellStyle name="Normal 20 23" xfId="2614" xr:uid="{0F2212E6-3470-498A-ACF2-02CFDBA7ABBA}"/>
    <cellStyle name="Normal 20 24" xfId="2615" xr:uid="{2ECB8A84-3EC9-4B9B-931B-DF51D2BE5C1C}"/>
    <cellStyle name="Normal 20 25" xfId="2616" xr:uid="{1F83110C-BF0B-4C9E-ABDF-E8C3F9EE4044}"/>
    <cellStyle name="Normal 20 26" xfId="2617" xr:uid="{FC8BD79F-4F58-4584-901B-0F2C7B0DD372}"/>
    <cellStyle name="Normal 20 27" xfId="2618" xr:uid="{F5D74CBF-4B65-48FC-AD16-0FCBCB5AA5A6}"/>
    <cellStyle name="Normal 20 3" xfId="2619" xr:uid="{BD31010D-D2F6-4CB7-BD68-7F99DB7D43E0}"/>
    <cellStyle name="Normal 20 3 2" xfId="43277" xr:uid="{3A381346-7382-43E6-AB6B-892F71A7988C}"/>
    <cellStyle name="Normal 20 3 3" xfId="43278" xr:uid="{A88CA80E-04B2-4CF8-835F-8D3EC98E55A1}"/>
    <cellStyle name="Normal 20 3 4" xfId="49071" xr:uid="{0020F862-22DE-4666-818C-B5FA9176EACE}"/>
    <cellStyle name="Normal 20 4" xfId="2620" xr:uid="{F061C575-F28B-42BE-A714-0E3A586DA8BE}"/>
    <cellStyle name="Normal 20 4 2" xfId="43279" xr:uid="{CB30E2AA-510B-43E0-A27C-23011C917827}"/>
    <cellStyle name="Normal 20 4 2 2" xfId="43280" xr:uid="{89FA21ED-2515-466B-8DAA-86F7537DD11A}"/>
    <cellStyle name="Normal 20 4 3" xfId="43281" xr:uid="{11A56EAB-5D7E-4445-924F-C06DF5864A20}"/>
    <cellStyle name="Normal 20 4 3 2" xfId="43282" xr:uid="{7D354B43-D2E1-4071-ABF7-1507BBA0DE27}"/>
    <cellStyle name="Normal 20 4 4" xfId="43283" xr:uid="{F591AAB7-734A-483A-825E-A8502214CE7C}"/>
    <cellStyle name="Normal 20 5" xfId="2621" xr:uid="{347E94ED-CA46-46D3-A189-8D6D3160073E}"/>
    <cellStyle name="Normal 20 5 2" xfId="43284" xr:uid="{A6E27DB3-9713-4108-8446-93BB190AC09E}"/>
    <cellStyle name="Normal 20 6" xfId="2622" xr:uid="{6E3F174D-B03B-4FF3-8223-129DAFA3C76A}"/>
    <cellStyle name="Normal 20 6 2" xfId="43285" xr:uid="{DB3573E2-0C37-41EA-AE83-8AEB19D59CF2}"/>
    <cellStyle name="Normal 20 7" xfId="2623" xr:uid="{BAAF7AFE-6979-47AE-9A30-E5EB51D4730D}"/>
    <cellStyle name="Normal 20 7 2" xfId="49999" xr:uid="{53D08B90-7737-44FD-B587-3F279CB63D19}"/>
    <cellStyle name="Normal 20 8" xfId="2624" xr:uid="{DB2C8C31-F9B6-4032-AD53-94C6A0B7DB58}"/>
    <cellStyle name="Normal 20 9" xfId="2625" xr:uid="{C636A1D2-2F0F-4FEB-AB01-4A017A198D62}"/>
    <cellStyle name="Normal 20_Hoja1" xfId="26234" xr:uid="{E58A6B2F-5314-4374-9C31-797C84BACFA4}"/>
    <cellStyle name="Normal 200" xfId="2626" xr:uid="{7F2EA315-B00E-4F13-82DE-3800E0585BB7}"/>
    <cellStyle name="Normal 200 10" xfId="2627" xr:uid="{E0A1CF2A-2177-4E84-8131-E190A3D5CB09}"/>
    <cellStyle name="Normal 200 11" xfId="2628" xr:uid="{B696BC5B-4929-44BA-B9AD-624E3CEECCC8}"/>
    <cellStyle name="Normal 200 12" xfId="2629" xr:uid="{C6AA7027-DDD7-41AA-87BA-303D5E0BBFC9}"/>
    <cellStyle name="Normal 200 13" xfId="2630" xr:uid="{14EF1853-3F3E-4572-A675-817A806D2C06}"/>
    <cellStyle name="Normal 200 14" xfId="2631" xr:uid="{DEABAE79-7071-453D-AFA6-C15ABFD54495}"/>
    <cellStyle name="Normal 200 15" xfId="2632" xr:uid="{F8815422-6F1E-445D-A55B-AEE69413F14F}"/>
    <cellStyle name="Normal 200 16" xfId="2633" xr:uid="{B3E13A3B-C78C-4057-907E-10556B1F3087}"/>
    <cellStyle name="Normal 200 17" xfId="2634" xr:uid="{CCD873CD-9F2A-4B23-AC10-32D93BDE3793}"/>
    <cellStyle name="Normal 200 18" xfId="2635" xr:uid="{E4D3E6AB-17F2-489E-B8F5-3C4A45F5E37C}"/>
    <cellStyle name="Normal 200 19" xfId="50000" xr:uid="{B23051FC-50DA-453B-ABF0-2756560811CD}"/>
    <cellStyle name="Normal 200 2" xfId="2636" xr:uid="{5A8AED4C-7700-4C75-9914-5F8B12B6FB90}"/>
    <cellStyle name="Normal 200 3" xfId="2637" xr:uid="{A48CC47D-4DC2-43FC-BCFE-140E45A4711B}"/>
    <cellStyle name="Normal 200 4" xfId="2638" xr:uid="{66DADE93-9924-4E7B-BF0A-6B22823C78AA}"/>
    <cellStyle name="Normal 200 5" xfId="2639" xr:uid="{D73C902F-56B2-462E-9AE6-59C8E51DD4F9}"/>
    <cellStyle name="Normal 200 6" xfId="2640" xr:uid="{4960C60C-B677-40C5-879D-66B4A46AEFA5}"/>
    <cellStyle name="Normal 200 7" xfId="2641" xr:uid="{9A26F044-0046-496F-818B-3B4BB83BE49D}"/>
    <cellStyle name="Normal 200 8" xfId="2642" xr:uid="{86CC199A-40ED-4CE3-A39F-F3EA2DBD05CA}"/>
    <cellStyle name="Normal 200 9" xfId="2643" xr:uid="{52B9000C-6880-467B-9B5E-2D5639EE9B79}"/>
    <cellStyle name="Normal 200_Margen" xfId="43286" xr:uid="{9AED0870-92F2-4904-AE50-81B4FF3D559A}"/>
    <cellStyle name="Normal 201" xfId="2644" xr:uid="{8F41C86F-81E1-4643-9FD5-78ACC2179218}"/>
    <cellStyle name="Normal 201 2" xfId="26235" xr:uid="{FBE8CD66-59D4-49FD-B391-5AEEF23E32D8}"/>
    <cellStyle name="Normal 201 3" xfId="50001" xr:uid="{AF656EDB-DC66-4830-94FA-6B1044D264ED}"/>
    <cellStyle name="Normal 201_Margen" xfId="43287" xr:uid="{46226E2B-8372-46A0-955B-5387FB4ABB4B}"/>
    <cellStyle name="Normal 202" xfId="2645" xr:uid="{8419029F-36C6-44D2-863B-63B1C95FB680}"/>
    <cellStyle name="Normal 202 2" xfId="26236" xr:uid="{FE2BB669-65C8-43AB-821C-041219EDC456}"/>
    <cellStyle name="Normal 202 3" xfId="50002" xr:uid="{E35273EE-ADE0-4B78-9C38-9906AEF7CF6A}"/>
    <cellStyle name="Normal 202_Margen" xfId="43288" xr:uid="{F585F337-779D-42E1-9475-F27A70B706A3}"/>
    <cellStyle name="Normal 203" xfId="2646" xr:uid="{95CDAC55-BDA9-4F3B-B506-0C3D36611EEC}"/>
    <cellStyle name="Normal 203 2" xfId="26237" xr:uid="{F4A7B8B9-427C-4587-96D8-E21D995F087D}"/>
    <cellStyle name="Normal 203 3" xfId="50003" xr:uid="{41909EE3-0B3A-477F-BDEA-CB1BD92C27CE}"/>
    <cellStyle name="Normal 203_Margen" xfId="43289" xr:uid="{C4BFED6F-8482-42DA-A741-1BE8497FB767}"/>
    <cellStyle name="Normal 204" xfId="2647" xr:uid="{3B980E95-4251-439D-A7F9-A25D79639C96}"/>
    <cellStyle name="Normal 204 2" xfId="26238" xr:uid="{EE0F2B8F-E6A0-4EA2-A57C-40B11D947F73}"/>
    <cellStyle name="Normal 204 3" xfId="50004" xr:uid="{799E2FFC-92BB-4DF2-A5E9-1FB2809A5CE4}"/>
    <cellStyle name="Normal 204_Margen" xfId="43290" xr:uid="{E5BFA054-6E45-4FC9-A1E3-E08F8DCAA234}"/>
    <cellStyle name="Normal 205" xfId="2648" xr:uid="{AAF81DAD-B48C-4290-B09C-CA010606C0FC}"/>
    <cellStyle name="Normal 205 2" xfId="26239" xr:uid="{556DEFE5-4EC6-4FF4-9109-A64995B26C03}"/>
    <cellStyle name="Normal 205 3" xfId="50005" xr:uid="{ABF8EDE9-03E9-4DFA-A6B7-29225331C228}"/>
    <cellStyle name="Normal 205_Margen" xfId="43291" xr:uid="{5B2112E0-794E-4736-A5C1-7577F212C781}"/>
    <cellStyle name="Normal 206" xfId="2649" xr:uid="{3E696FCE-318E-4A3F-A232-0CB98CA835AD}"/>
    <cellStyle name="Normal 206 2" xfId="2650" xr:uid="{B6FFE42D-9C3B-4352-BD9C-96C0832B5B69}"/>
    <cellStyle name="Normal 206 3" xfId="2651" xr:uid="{8192D459-90A5-45AF-9F05-2EEACF48E95B}"/>
    <cellStyle name="Normal 206 4" xfId="50006" xr:uid="{9D66F481-44F4-4FC8-BD59-ED0D97B05690}"/>
    <cellStyle name="Normal 206_Margen" xfId="43292" xr:uid="{F59944E3-0D36-4F5E-A1F7-D8254CDF223A}"/>
    <cellStyle name="Normal 207" xfId="2652" xr:uid="{7F529CEE-D012-4CB0-8A8C-24CB193764A3}"/>
    <cellStyle name="Normal 207 2" xfId="26240" xr:uid="{A4A4DE70-DF8D-4422-B151-8E71DEF88A6C}"/>
    <cellStyle name="Normal 207 3" xfId="50007" xr:uid="{CA0E4342-960E-4D31-96C1-9E3D1B700E44}"/>
    <cellStyle name="Normal 207_Margen" xfId="43293" xr:uid="{4A8F7D7C-034A-4BB0-A3C9-B91D13BB87FB}"/>
    <cellStyle name="Normal 208" xfId="2653" xr:uid="{C23E6066-2691-4C49-A5E9-200293B52442}"/>
    <cellStyle name="Normal 208 2" xfId="26241" xr:uid="{38DCB726-1B2C-4DF6-8AC6-A6BB3CB81CB6}"/>
    <cellStyle name="Normal 208 3" xfId="50008" xr:uid="{642F4D01-E99E-4B9A-888F-C40AB5B259E7}"/>
    <cellStyle name="Normal 208_Margen" xfId="43294" xr:uid="{46EB14AB-78EB-4A97-9959-5350346F82EB}"/>
    <cellStyle name="Normal 209" xfId="2654" xr:uid="{9DD34BE1-F1CC-498B-8AE8-4FA001584B26}"/>
    <cellStyle name="Normal 209 2" xfId="2655" xr:uid="{03600EBA-8F53-47F6-9FB7-3D886EBE82A8}"/>
    <cellStyle name="Normal 209 3" xfId="2656" xr:uid="{87356019-8444-4BF9-82C5-729510F39261}"/>
    <cellStyle name="Normal 209 4" xfId="50009" xr:uid="{CFB3646A-5F28-4970-BCC1-0E64C09B3BC4}"/>
    <cellStyle name="Normal 209_Margen" xfId="43295" xr:uid="{FFC51987-184B-4BD3-BF2A-6B5DB3918B4B}"/>
    <cellStyle name="Normal 21" xfId="2657" xr:uid="{D1882D3D-016B-47B8-A8E0-D14CDFBB80BD}"/>
    <cellStyle name="Normal 21 10" xfId="26242" xr:uid="{2E40519D-FFC2-49FA-BD7C-0188F985EFF4}"/>
    <cellStyle name="Normal 21 10 10" xfId="26243" xr:uid="{104E3E85-556F-44E7-9D39-B1FE865B209C}"/>
    <cellStyle name="Normal 21 10 10 2" xfId="26244" xr:uid="{0D92494B-FAD4-4592-8BE9-B36C1B054EA7}"/>
    <cellStyle name="Normal 21 10 10_Margen" xfId="43296" xr:uid="{2881E5FF-7627-46A0-8560-FBC7FDAA45E4}"/>
    <cellStyle name="Normal 21 10 11" xfId="26245" xr:uid="{9AC74684-E18D-4805-85DA-00BD1C720C7A}"/>
    <cellStyle name="Normal 21 10 11 2" xfId="26246" xr:uid="{4500829B-B684-43D6-B86C-D6CB48BBB21A}"/>
    <cellStyle name="Normal 21 10 11_Margen" xfId="43297" xr:uid="{B35C85F5-0775-42CE-BC46-07F0A0FD5648}"/>
    <cellStyle name="Normal 21 10 12" xfId="26247" xr:uid="{F9969741-38D1-4AB7-AFB1-46102835438E}"/>
    <cellStyle name="Normal 21 10 12 2" xfId="26248" xr:uid="{73AF4079-60A5-434B-BA35-DC2BAF13A334}"/>
    <cellStyle name="Normal 21 10 12_Margen" xfId="43298" xr:uid="{473BCFF7-340D-4F50-94EE-9E8818E53630}"/>
    <cellStyle name="Normal 21 10 13" xfId="26249" xr:uid="{E0B8B11C-8500-4C0F-91B1-43A551D9EC64}"/>
    <cellStyle name="Normal 21 10 13 2" xfId="26250" xr:uid="{461759B4-AC68-4C67-94A2-70262DE00BF4}"/>
    <cellStyle name="Normal 21 10 13_Margen" xfId="43299" xr:uid="{9706CE1D-C1A1-4CC5-8F22-066687080E9D}"/>
    <cellStyle name="Normal 21 10 14" xfId="26251" xr:uid="{89132CC0-F22D-4BE9-9C2E-3FCFDD1CF245}"/>
    <cellStyle name="Normal 21 10 14 2" xfId="26252" xr:uid="{BDC074FF-D7CA-49A6-9E38-138574F50B53}"/>
    <cellStyle name="Normal 21 10 14_Margen" xfId="43300" xr:uid="{46772ED7-8CF7-4C18-ADAD-45C8532A7754}"/>
    <cellStyle name="Normal 21 10 15" xfId="26253" xr:uid="{01EB69D1-C5A0-45C5-A42A-59E7D6BA3C5B}"/>
    <cellStyle name="Normal 21 10 15 2" xfId="26254" xr:uid="{FD35454A-1990-4FEF-A2B3-5579959F1450}"/>
    <cellStyle name="Normal 21 10 15_Margen" xfId="43301" xr:uid="{E5802F0E-D187-450A-9703-A4DF13812160}"/>
    <cellStyle name="Normal 21 10 16" xfId="26255" xr:uid="{EBB6B71F-8ACC-46BB-8433-2829F0995055}"/>
    <cellStyle name="Normal 21 10 16 2" xfId="26256" xr:uid="{4916D6B0-262B-47BA-8823-EAE87D27E1F1}"/>
    <cellStyle name="Normal 21 10 16_Margen" xfId="43302" xr:uid="{D063EF06-2E1D-4574-90A9-CEA2DC237E65}"/>
    <cellStyle name="Normal 21 10 17" xfId="26257" xr:uid="{004D6567-B73E-4EF1-8FD2-0BD9E57C1C53}"/>
    <cellStyle name="Normal 21 10 17 2" xfId="26258" xr:uid="{97255668-2F4E-43D8-8194-6FBAC7450FA0}"/>
    <cellStyle name="Normal 21 10 17_Margen" xfId="43303" xr:uid="{5689236E-2D2D-4111-A7ED-FE0A64430A4B}"/>
    <cellStyle name="Normal 21 10 18" xfId="26259" xr:uid="{CD1D9C35-5669-4173-91BD-D225067C2AC6}"/>
    <cellStyle name="Normal 21 10 18 2" xfId="26260" xr:uid="{C978F31E-45EF-40C1-80CC-8BF2DEBD4DE8}"/>
    <cellStyle name="Normal 21 10 18_Margen" xfId="43304" xr:uid="{77A047A9-D24A-48EB-823C-DAE474143383}"/>
    <cellStyle name="Normal 21 10 19" xfId="26261" xr:uid="{C84B4F33-3DFE-492A-86B9-A17538FF86D5}"/>
    <cellStyle name="Normal 21 10 2" xfId="26262" xr:uid="{B0D2071B-A8A5-4CAF-A865-B3213256CCEB}"/>
    <cellStyle name="Normal 21 10 2 2" xfId="26263" xr:uid="{2EDFC423-8467-42FC-B682-05B20672FBF8}"/>
    <cellStyle name="Normal 21 10 2_Margen" xfId="43305" xr:uid="{16275003-0CC0-4983-BFA7-0A241B41E5AD}"/>
    <cellStyle name="Normal 21 10 3" xfId="26264" xr:uid="{1BAD2E0C-BA63-4D4F-99F9-6C50BF2BD98D}"/>
    <cellStyle name="Normal 21 10 3 2" xfId="26265" xr:uid="{765AE6FE-EDC3-4361-92F7-D8801F0C19F5}"/>
    <cellStyle name="Normal 21 10 3_Margen" xfId="43306" xr:uid="{363D681F-B454-4DBC-BF88-AE255D8D519E}"/>
    <cellStyle name="Normal 21 10 4" xfId="26266" xr:uid="{19B6C2FD-3DEC-415F-97BB-202B6ED26CD8}"/>
    <cellStyle name="Normal 21 10 4 2" xfId="26267" xr:uid="{3AE50C68-EFA1-4EE8-BA8E-ABE2B2814942}"/>
    <cellStyle name="Normal 21 10 4_Margen" xfId="43307" xr:uid="{E73CE41B-F45C-4CD0-853C-93AE0646B41A}"/>
    <cellStyle name="Normal 21 10 5" xfId="26268" xr:uid="{2E04D0CC-E4ED-4728-924C-41D7453DA24F}"/>
    <cellStyle name="Normal 21 10 5 2" xfId="26269" xr:uid="{681F0826-F9BE-479E-B4B2-EE72CA03C96C}"/>
    <cellStyle name="Normal 21 10 5_Margen" xfId="43308" xr:uid="{E2A4FDC3-BA51-4F78-A103-0701A6B359AA}"/>
    <cellStyle name="Normal 21 10 6" xfId="26270" xr:uid="{A7D8914C-C832-4B6F-8DED-2CD5359E1992}"/>
    <cellStyle name="Normal 21 10 6 2" xfId="26271" xr:uid="{9A6BEAF6-71DA-4F56-93AF-270154A814CA}"/>
    <cellStyle name="Normal 21 10 6_Margen" xfId="43309" xr:uid="{C2DDE2E4-E8C2-4DF9-A537-0E2CF4F67DFE}"/>
    <cellStyle name="Normal 21 10 7" xfId="26272" xr:uid="{499E9C30-DBA6-409E-80BC-108A9F18228B}"/>
    <cellStyle name="Normal 21 10 7 2" xfId="26273" xr:uid="{96C00AB6-67C2-40EB-AED4-659A5F0CD16E}"/>
    <cellStyle name="Normal 21 10 7_Margen" xfId="43310" xr:uid="{6E7393D5-265E-4D55-AD65-DC544B9594CC}"/>
    <cellStyle name="Normal 21 10 8" xfId="26274" xr:uid="{6C2FF92B-BFF7-4216-A941-3D20E8254E0B}"/>
    <cellStyle name="Normal 21 10 8 2" xfId="26275" xr:uid="{8D5BCEFB-A7B6-4AF4-8F0A-1C0B66BC3A28}"/>
    <cellStyle name="Normal 21 10 8_Margen" xfId="43311" xr:uid="{CD0358F2-9E5E-4665-A317-663885FA836C}"/>
    <cellStyle name="Normal 21 10 9" xfId="26276" xr:uid="{087A79D2-CA03-4C0E-AA55-0315BEDA8E43}"/>
    <cellStyle name="Normal 21 10 9 2" xfId="26277" xr:uid="{9EE43869-C254-43B4-A41D-B7FEBABEBE11}"/>
    <cellStyle name="Normal 21 10 9_Margen" xfId="43312" xr:uid="{C6659998-87EA-4D30-B7F2-DC385C0E20C0}"/>
    <cellStyle name="Normal 21 10_Margen" xfId="43313" xr:uid="{74FA3146-0A0B-4FEA-8589-C626C4FC28A6}"/>
    <cellStyle name="Normal 21 11" xfId="26278" xr:uid="{0EF3E1AA-EDAF-4F8C-AEB3-7BBF40FEE485}"/>
    <cellStyle name="Normal 21 11 10" xfId="26279" xr:uid="{E77AD65F-B234-4D0F-8227-52F9E1E3D54F}"/>
    <cellStyle name="Normal 21 11 10 2" xfId="26280" xr:uid="{4C2B7BFC-C47D-4264-B7A3-24CC39EAD11C}"/>
    <cellStyle name="Normal 21 11 10_Margen" xfId="43314" xr:uid="{275174D8-EEB8-4095-B72B-641539AE81DB}"/>
    <cellStyle name="Normal 21 11 11" xfId="26281" xr:uid="{D5A7FEB6-80B1-4C65-B7BA-83C8306FEF2D}"/>
    <cellStyle name="Normal 21 11 11 2" xfId="26282" xr:uid="{38E1889B-B0A3-4D8A-957F-0D0B0BC0308A}"/>
    <cellStyle name="Normal 21 11 11_Margen" xfId="43315" xr:uid="{C9183F1D-ED4A-47A2-953E-15652888BAA5}"/>
    <cellStyle name="Normal 21 11 12" xfId="26283" xr:uid="{B6F60202-671E-471F-9E22-7B034C6BC7D0}"/>
    <cellStyle name="Normal 21 11 12 2" xfId="26284" xr:uid="{43A8C765-2912-4B8C-878E-DED0CBC2AFDB}"/>
    <cellStyle name="Normal 21 11 12_Margen" xfId="43316" xr:uid="{BD3A6782-372A-4DD2-84F1-00AFF873984F}"/>
    <cellStyle name="Normal 21 11 13" xfId="26285" xr:uid="{5403ABCC-7820-4E84-8269-BE1E433C2420}"/>
    <cellStyle name="Normal 21 11 13 2" xfId="26286" xr:uid="{947BE4E8-0776-417F-8171-CB509E9AB646}"/>
    <cellStyle name="Normal 21 11 13_Margen" xfId="43317" xr:uid="{EE64505A-821B-448F-B980-7FF2E0638617}"/>
    <cellStyle name="Normal 21 11 14" xfId="26287" xr:uid="{86E0E76E-A4F1-4653-BC85-E3380F39906B}"/>
    <cellStyle name="Normal 21 11 14 2" xfId="26288" xr:uid="{A4750E9F-7EF8-44DF-9B23-A3B7010EF165}"/>
    <cellStyle name="Normal 21 11 14_Margen" xfId="43318" xr:uid="{8D471E75-C1A8-43EF-804A-9DFC79BDAD08}"/>
    <cellStyle name="Normal 21 11 15" xfId="26289" xr:uid="{B9495272-9160-493F-B91B-6C04C01D1B45}"/>
    <cellStyle name="Normal 21 11 15 2" xfId="26290" xr:uid="{0456D8A1-8B00-43C6-A2D7-397A8EAD9C33}"/>
    <cellStyle name="Normal 21 11 15_Margen" xfId="43319" xr:uid="{D6902FFB-EFFB-43EE-BC5C-25426D1AB4F3}"/>
    <cellStyle name="Normal 21 11 16" xfId="26291" xr:uid="{87CF5BFB-4041-413F-8DB2-1DFED071E237}"/>
    <cellStyle name="Normal 21 11 16 2" xfId="26292" xr:uid="{D905E701-858A-44CC-8746-10403296A342}"/>
    <cellStyle name="Normal 21 11 16_Margen" xfId="43320" xr:uid="{8F36BB02-2660-4AEB-867C-4E7BFC160636}"/>
    <cellStyle name="Normal 21 11 17" xfId="26293" xr:uid="{107B3AD3-779E-467B-A0F4-3446F8CF993A}"/>
    <cellStyle name="Normal 21 11 17 2" xfId="26294" xr:uid="{25D4B0BE-79A4-4A48-AAA9-DAF47AE138A8}"/>
    <cellStyle name="Normal 21 11 17_Margen" xfId="43321" xr:uid="{78C62F26-A7E3-4233-B107-C4EC21AD8E47}"/>
    <cellStyle name="Normal 21 11 18" xfId="26295" xr:uid="{1051E2D6-0940-49FD-9DC6-90C15C553FD4}"/>
    <cellStyle name="Normal 21 11 18 2" xfId="26296" xr:uid="{2C8E24C7-F403-491C-9CDC-344379FC0991}"/>
    <cellStyle name="Normal 21 11 18_Margen" xfId="43322" xr:uid="{3C08B6A2-75B7-46EA-AC54-4E7C96AF0173}"/>
    <cellStyle name="Normal 21 11 19" xfId="26297" xr:uid="{4EF3F69B-C124-4B4D-A728-3DCE213A9153}"/>
    <cellStyle name="Normal 21 11 2" xfId="26298" xr:uid="{534F8C1E-0884-4C02-AC8A-BB5515E8950D}"/>
    <cellStyle name="Normal 21 11 2 2" xfId="26299" xr:uid="{C606D2E7-DEB6-4C8A-80EE-74550FA09A00}"/>
    <cellStyle name="Normal 21 11 2_Margen" xfId="43323" xr:uid="{B414B47A-FAA1-46BA-9DE2-90EBF1C618B2}"/>
    <cellStyle name="Normal 21 11 3" xfId="26300" xr:uid="{F3F3757C-7259-41AC-B07C-624E61D95A96}"/>
    <cellStyle name="Normal 21 11 3 2" xfId="26301" xr:uid="{9C26DA39-85B1-48E8-BBFE-F3DEBC1EE3C6}"/>
    <cellStyle name="Normal 21 11 3_Margen" xfId="43324" xr:uid="{23C37BA4-A6B9-470B-BD01-FBD172B61645}"/>
    <cellStyle name="Normal 21 11 4" xfId="26302" xr:uid="{79ECA9E7-006D-443B-B016-EA86F8D4CAE4}"/>
    <cellStyle name="Normal 21 11 4 2" xfId="26303" xr:uid="{079BA939-BA39-4C1A-8F0D-52BC1430F808}"/>
    <cellStyle name="Normal 21 11 4_Margen" xfId="43325" xr:uid="{83FB649B-F399-411A-9E63-DA6562EA910E}"/>
    <cellStyle name="Normal 21 11 5" xfId="26304" xr:uid="{912BA6F9-9B5E-4E42-8B59-15B6B541F8D3}"/>
    <cellStyle name="Normal 21 11 5 2" xfId="26305" xr:uid="{E0F9CC23-442C-41CE-BAFD-6A018C80A675}"/>
    <cellStyle name="Normal 21 11 5_Margen" xfId="43326" xr:uid="{8510F031-7C83-4948-812F-CC2FE781F5F1}"/>
    <cellStyle name="Normal 21 11 6" xfId="26306" xr:uid="{F841AC7D-E0D9-4E0A-A10A-646B9B060903}"/>
    <cellStyle name="Normal 21 11 6 2" xfId="26307" xr:uid="{5B0EE4A1-2B8A-4DB2-88A0-EE34C119DEE8}"/>
    <cellStyle name="Normal 21 11 6_Margen" xfId="43327" xr:uid="{7A927FBE-426C-4992-BC88-DF241DE3A84F}"/>
    <cellStyle name="Normal 21 11 7" xfId="26308" xr:uid="{BC554FB7-C3C9-4049-BCE6-31B8545B34F7}"/>
    <cellStyle name="Normal 21 11 7 2" xfId="26309" xr:uid="{416C6EAC-1689-444D-8D52-9599E7896E85}"/>
    <cellStyle name="Normal 21 11 7_Margen" xfId="43328" xr:uid="{A0071010-B154-4D60-A806-2D47B1B59871}"/>
    <cellStyle name="Normal 21 11 8" xfId="26310" xr:uid="{6273D2E6-C9E4-4A66-89CC-C58568BA0CD1}"/>
    <cellStyle name="Normal 21 11 8 2" xfId="26311" xr:uid="{A0078049-CE38-4EB0-9727-7848A91961BA}"/>
    <cellStyle name="Normal 21 11 8_Margen" xfId="43329" xr:uid="{59ABF2EA-B06E-4475-BE93-C5B3F93DAADD}"/>
    <cellStyle name="Normal 21 11 9" xfId="26312" xr:uid="{CA33481D-E808-4ADC-9D9F-5D1433D0D0C8}"/>
    <cellStyle name="Normal 21 11 9 2" xfId="26313" xr:uid="{22085667-4CE0-4F7A-9718-E1A080BB9A47}"/>
    <cellStyle name="Normal 21 11 9_Margen" xfId="43330" xr:uid="{6019CDE6-B86F-4D30-94A2-E6CE4586F467}"/>
    <cellStyle name="Normal 21 11_Margen" xfId="43331" xr:uid="{9189B80F-F972-4617-8890-3AFC413922F9}"/>
    <cellStyle name="Normal 21 12" xfId="26314" xr:uid="{FEB41A51-16F0-4D50-98BE-DC57712BC54A}"/>
    <cellStyle name="Normal 21 12 2" xfId="26315" xr:uid="{447B2C2C-5F7B-416F-A8CD-B1AFBE72B410}"/>
    <cellStyle name="Normal 21 12_Margen" xfId="43332" xr:uid="{6C46A8F2-78C3-49CC-8506-B964785ECFD9}"/>
    <cellStyle name="Normal 21 13" xfId="26316" xr:uid="{A5F9FDCA-F499-437E-BFF9-FE44B3303C65}"/>
    <cellStyle name="Normal 21 13 2" xfId="26317" xr:uid="{9A3E2E8D-43EA-48D8-A501-037F9B34A07B}"/>
    <cellStyle name="Normal 21 13_Margen" xfId="43333" xr:uid="{7B0D2C76-7FA6-452D-B2F9-3E3049476BDB}"/>
    <cellStyle name="Normal 21 14" xfId="26318" xr:uid="{840DB232-0E54-4889-A894-DB5EB086F177}"/>
    <cellStyle name="Normal 21 14 2" xfId="26319" xr:uid="{7E061BFA-EC31-40AB-B150-934787AD382E}"/>
    <cellStyle name="Normal 21 14_Margen" xfId="43334" xr:uid="{14B58EEF-E3A8-4B01-8281-49E880022171}"/>
    <cellStyle name="Normal 21 15" xfId="26320" xr:uid="{F6E0E3F9-6E5E-43AD-A61A-1580420C4963}"/>
    <cellStyle name="Normal 21 15 2" xfId="26321" xr:uid="{0EAF14C3-02AA-491E-BECD-8CACDD6A16CE}"/>
    <cellStyle name="Normal 21 15_Margen" xfId="43335" xr:uid="{529DDBB3-2A08-4C0D-BC59-72E442F86929}"/>
    <cellStyle name="Normal 21 16" xfId="26322" xr:uid="{C31E7ADD-9437-49D2-BBAB-FC045934EA03}"/>
    <cellStyle name="Normal 21 16 2" xfId="26323" xr:uid="{015629AC-95A4-402D-8ECD-E4E60FADA4EB}"/>
    <cellStyle name="Normal 21 16_Margen" xfId="43336" xr:uid="{B6645196-2ED9-4663-95D8-D67D027CADB6}"/>
    <cellStyle name="Normal 21 17" xfId="26324" xr:uid="{1BBEC248-7EDF-4B60-9466-E566368F8E98}"/>
    <cellStyle name="Normal 21 17 2" xfId="26325" xr:uid="{200112C5-9D24-47F7-91F5-7FE5E8B9352E}"/>
    <cellStyle name="Normal 21 17_Margen" xfId="43337" xr:uid="{151BEC6F-EDC6-4962-A095-5AB9D311D662}"/>
    <cellStyle name="Normal 21 18" xfId="26326" xr:uid="{49CC208F-42CD-4731-A0C9-F2051D1B009A}"/>
    <cellStyle name="Normal 21 18 2" xfId="26327" xr:uid="{1141F7A4-0C33-493F-BF1E-2068C80173DA}"/>
    <cellStyle name="Normal 21 18_Margen" xfId="43338" xr:uid="{80799E27-EDA3-4574-897C-E011336E4E38}"/>
    <cellStyle name="Normal 21 19" xfId="26328" xr:uid="{668F2843-8494-4265-ACF9-7C539F4F4C01}"/>
    <cellStyle name="Normal 21 19 2" xfId="26329" xr:uid="{32DCA2FC-FC03-43F7-9E73-2691012BE290}"/>
    <cellStyle name="Normal 21 19_Margen" xfId="43339" xr:uid="{DC694DEB-F282-40CD-A806-B57FF91EC34F}"/>
    <cellStyle name="Normal 21 2" xfId="26330" xr:uid="{7629583F-FA36-419E-BF45-643C31537EC4}"/>
    <cellStyle name="Normal 21 2 10" xfId="26331" xr:uid="{6D41F537-F850-49E9-8737-D2F419638F84}"/>
    <cellStyle name="Normal 21 2 10 2" xfId="26332" xr:uid="{75DD8045-96E8-454D-9EDE-78D5AAE9696E}"/>
    <cellStyle name="Normal 21 2 10_Margen" xfId="43340" xr:uid="{4CC69F38-5325-4CA6-B711-684DC2ACC9CE}"/>
    <cellStyle name="Normal 21 2 11" xfId="26333" xr:uid="{2A7B6000-92F8-4B89-9787-70D77E17AA3C}"/>
    <cellStyle name="Normal 21 2 11 2" xfId="26334" xr:uid="{679FCAFF-6D7F-4C99-A4F2-3B1E9292C8A6}"/>
    <cellStyle name="Normal 21 2 11_Margen" xfId="43341" xr:uid="{1F8AA785-13E9-47C0-B64A-5025FFCF4F85}"/>
    <cellStyle name="Normal 21 2 12" xfId="26335" xr:uid="{32D219E2-3770-4083-A418-14A69FB8F5E9}"/>
    <cellStyle name="Normal 21 2 12 2" xfId="26336" xr:uid="{2E3B946A-A771-4216-9F7E-56E98C8CDA31}"/>
    <cellStyle name="Normal 21 2 12_Margen" xfId="43342" xr:uid="{B825EB63-58FE-4EC3-BD76-89D200AEB5B2}"/>
    <cellStyle name="Normal 21 2 13" xfId="26337" xr:uid="{F2380335-6427-464F-8D9C-E45104E98A1D}"/>
    <cellStyle name="Normal 21 2 13 2" xfId="26338" xr:uid="{07CA0C10-51C6-4182-82FB-D5C757CE0643}"/>
    <cellStyle name="Normal 21 2 13_Margen" xfId="43343" xr:uid="{8B8FD6FA-7572-40C7-B767-00E433D39024}"/>
    <cellStyle name="Normal 21 2 14" xfId="26339" xr:uid="{96087D36-783E-4923-9EC0-640C761F6B59}"/>
    <cellStyle name="Normal 21 2 14 2" xfId="26340" xr:uid="{6748278D-78B2-4A01-9C40-8415DF8ECAD9}"/>
    <cellStyle name="Normal 21 2 14_Margen" xfId="43344" xr:uid="{1F340475-5997-4DA0-B2AE-7A9AAC370D88}"/>
    <cellStyle name="Normal 21 2 15" xfId="26341" xr:uid="{0217DD04-5F05-4F4D-ABB9-E12956535A5B}"/>
    <cellStyle name="Normal 21 2 15 2" xfId="26342" xr:uid="{12B901FC-1A54-4285-8BBC-6DA55511D277}"/>
    <cellStyle name="Normal 21 2 15_Margen" xfId="43345" xr:uid="{E219FCC8-51DF-4431-88E3-6EBBF85832A9}"/>
    <cellStyle name="Normal 21 2 16" xfId="26343" xr:uid="{717228F7-F586-4BDC-8F4B-A46F3D828F9E}"/>
    <cellStyle name="Normal 21 2 16 2" xfId="26344" xr:uid="{12593058-FC3F-4561-AC75-4505B9C15564}"/>
    <cellStyle name="Normal 21 2 16_Margen" xfId="43346" xr:uid="{440F2AD9-0012-471B-84A0-3B32F8D87034}"/>
    <cellStyle name="Normal 21 2 17" xfId="26345" xr:uid="{824698CE-BAB1-4DCA-92C3-83AE06D38344}"/>
    <cellStyle name="Normal 21 2 17 2" xfId="26346" xr:uid="{34BE5FA1-EB08-4441-AC6A-1604DE6ACFF0}"/>
    <cellStyle name="Normal 21 2 17_Margen" xfId="43347" xr:uid="{146F96D7-905A-4911-A0B6-624187F4F829}"/>
    <cellStyle name="Normal 21 2 18" xfId="26347" xr:uid="{285E5DC6-7286-4CDF-BE3D-6C7C1DD0B835}"/>
    <cellStyle name="Normal 21 2 18 2" xfId="26348" xr:uid="{F831141C-3D63-4EAF-A6B4-84DD7E2C18EC}"/>
    <cellStyle name="Normal 21 2 18_Margen" xfId="43348" xr:uid="{0B0D2B99-2A02-4EB8-898C-F60041F83F03}"/>
    <cellStyle name="Normal 21 2 19" xfId="26349" xr:uid="{9E36073F-4F8C-4B29-88E7-FA357F02644A}"/>
    <cellStyle name="Normal 21 2 2" xfId="26350" xr:uid="{73B926B4-890A-4FE8-BDC7-124C1F65E29C}"/>
    <cellStyle name="Normal 21 2 2 2" xfId="26351" xr:uid="{1B35F153-809C-4BFA-B5FD-017EF64DA26E}"/>
    <cellStyle name="Normal 21 2 2 2 2" xfId="43349" xr:uid="{B317FAF3-9886-4075-8DDB-C85FAA31A798}"/>
    <cellStyle name="Normal 21 2 2 3" xfId="26352" xr:uid="{79919A98-8087-4A72-B63B-83A1B6ABFDF6}"/>
    <cellStyle name="Normal 21 2 2 3 2" xfId="43350" xr:uid="{A170684F-3303-4F33-B295-1F1FD040E4D5}"/>
    <cellStyle name="Normal 21 2 2 4" xfId="43351" xr:uid="{7605E5C4-D496-4C1B-A97E-7520CC6BD37F}"/>
    <cellStyle name="Normal 21 2 2_Margen" xfId="43352" xr:uid="{9C6DEFE9-B701-4FDD-BA40-C34E071D3803}"/>
    <cellStyle name="Normal 21 2 20" xfId="26353" xr:uid="{72C616D5-55D9-4352-A252-53BCD32345DA}"/>
    <cellStyle name="Normal 21 2 21" xfId="50011" xr:uid="{162E3E10-982E-4AA9-827A-08131CE52493}"/>
    <cellStyle name="Normal 21 2 22" xfId="51690" xr:uid="{F1868D5A-B06C-4114-A7F0-7BAF27E3C727}"/>
    <cellStyle name="Normal 21 2 3" xfId="26354" xr:uid="{38FD7A0D-9A2D-47F8-8195-61BD93D4F5B4}"/>
    <cellStyle name="Normal 21 2 3 2" xfId="26355" xr:uid="{C13DD357-A5E0-4DBF-B4AA-16FE5E670FFA}"/>
    <cellStyle name="Normal 21 2 3 2 2" xfId="50013" xr:uid="{034BEBE1-CD6C-4BC0-AA9E-6992E93D1AC2}"/>
    <cellStyle name="Normal 21 2 3 3" xfId="50012" xr:uid="{6EFEFBE1-62B1-416E-90C7-44B591D1E97D}"/>
    <cellStyle name="Normal 21 2 3_Margen" xfId="43353" xr:uid="{9044C8A3-CDCE-48DB-80FF-0153097D3C1A}"/>
    <cellStyle name="Normal 21 2 4" xfId="26356" xr:uid="{EF69D39F-9AC3-46BA-B20B-CD60338FBB1C}"/>
    <cellStyle name="Normal 21 2 4 2" xfId="26357" xr:uid="{451CC7E3-6399-44FE-AB3C-5AF1FF903080}"/>
    <cellStyle name="Normal 21 2 4 2 2" xfId="50015" xr:uid="{DB13EEA6-5247-4167-8466-7ADEA7791B88}"/>
    <cellStyle name="Normal 21 2 4 3" xfId="50014" xr:uid="{509D7A9E-5BBD-466D-8449-6F6A57AC9C15}"/>
    <cellStyle name="Normal 21 2 4_Margen" xfId="43354" xr:uid="{A0D2B77C-B987-4B5C-A7AD-F57B805B1453}"/>
    <cellStyle name="Normal 21 2 5" xfId="26358" xr:uid="{7AB9FB6D-6B6E-456C-AA4C-0B835BF88476}"/>
    <cellStyle name="Normal 21 2 5 2" xfId="26359" xr:uid="{8CFB0A9F-AC73-404F-88BE-1FD384376022}"/>
    <cellStyle name="Normal 21 2 5 3" xfId="50016" xr:uid="{E8C3A257-4A82-453D-AF17-757C687C3757}"/>
    <cellStyle name="Normal 21 2 5_Margen" xfId="43355" xr:uid="{30B8988A-F5B6-4D52-BE10-BF8DF81F4FAA}"/>
    <cellStyle name="Normal 21 2 6" xfId="26360" xr:uid="{95546E83-94FE-44A2-96B8-B16D963D13E7}"/>
    <cellStyle name="Normal 21 2 6 2" xfId="26361" xr:uid="{DC26AD26-CB5B-4109-A402-8DCBA73C6371}"/>
    <cellStyle name="Normal 21 2 6_Margen" xfId="43356" xr:uid="{D5DFD017-F509-4DC7-830E-7023157A6EDA}"/>
    <cellStyle name="Normal 21 2 7" xfId="26362" xr:uid="{22F3E0DD-7521-48A4-8312-273A235E2D5B}"/>
    <cellStyle name="Normal 21 2 7 2" xfId="26363" xr:uid="{794A69F4-F530-4544-B2AC-191B87CE8246}"/>
    <cellStyle name="Normal 21 2 7_Margen" xfId="43357" xr:uid="{761EDCDE-2A44-4A46-9300-26155C2BE9C3}"/>
    <cellStyle name="Normal 21 2 8" xfId="26364" xr:uid="{07469C0B-83D9-4A7F-BACB-A7401FE2BE70}"/>
    <cellStyle name="Normal 21 2 8 2" xfId="26365" xr:uid="{8B9D5712-D3C8-4FF1-9148-7FCF506A04D1}"/>
    <cellStyle name="Normal 21 2 8_Margen" xfId="43358" xr:uid="{203F2216-76E3-4490-A5E2-BF7749819C58}"/>
    <cellStyle name="Normal 21 2 9" xfId="26366" xr:uid="{8854CE45-74AC-47CD-B319-8FB3C690E421}"/>
    <cellStyle name="Normal 21 2 9 2" xfId="26367" xr:uid="{5A6501A5-5B59-49E6-A132-E4EAA0CF4A98}"/>
    <cellStyle name="Normal 21 2 9_Margen" xfId="43359" xr:uid="{43DA2972-71B2-4766-B7A3-8E08B556129B}"/>
    <cellStyle name="Normal 21 2_Hoja1" xfId="26368" xr:uid="{44511293-924D-4D43-B77B-DC1BACCBBF1E}"/>
    <cellStyle name="Normal 21 20" xfId="26369" xr:uid="{C6C20A24-2407-454B-A8C8-4C166447F4E4}"/>
    <cellStyle name="Normal 21 20 2" xfId="26370" xr:uid="{2E3AF552-87BA-421E-B19A-B3EF874151B5}"/>
    <cellStyle name="Normal 21 20_Margen" xfId="43360" xr:uid="{1B9D24D2-53F6-44FA-A5CB-90E1AD13A17B}"/>
    <cellStyle name="Normal 21 21" xfId="26371" xr:uid="{0BDDE01E-D8D7-409F-9BB1-10CA4F04DA74}"/>
    <cellStyle name="Normal 21 21 2" xfId="26372" xr:uid="{8DB628CC-DF6A-4E84-B008-3B0A443BD402}"/>
    <cellStyle name="Normal 21 21_Margen" xfId="43361" xr:uid="{E6EAC91C-5EA6-404C-9A0D-74DC2F570303}"/>
    <cellStyle name="Normal 21 22" xfId="26373" xr:uid="{5E73CC29-7089-4D45-992F-9287AD494F52}"/>
    <cellStyle name="Normal 21 22 2" xfId="26374" xr:uid="{28490756-FF5D-44E4-8DB9-19BCFEC56EC2}"/>
    <cellStyle name="Normal 21 22_Margen" xfId="43362" xr:uid="{C394453A-523B-4AF3-B0B5-D33AB04572B9}"/>
    <cellStyle name="Normal 21 23" xfId="26375" xr:uid="{4DA7F265-995E-4304-AC91-EA1A8582A3B2}"/>
    <cellStyle name="Normal 21 23 2" xfId="26376" xr:uid="{6BE2ACC4-DD55-4E8A-96F5-9B81741B9C0D}"/>
    <cellStyle name="Normal 21 23_Margen" xfId="43363" xr:uid="{89668334-9E08-4667-9A90-89D788F02941}"/>
    <cellStyle name="Normal 21 24" xfId="26377" xr:uid="{0B14B707-1CFF-493E-84C0-97B2E879925E}"/>
    <cellStyle name="Normal 21 24 2" xfId="26378" xr:uid="{47CF3C20-21E4-480B-A326-F1581E579850}"/>
    <cellStyle name="Normal 21 24_Margen" xfId="43364" xr:uid="{22D14B8F-D0A0-4A50-AC70-7F4D9F2A4372}"/>
    <cellStyle name="Normal 21 25" xfId="26379" xr:uid="{EC81327F-640F-4F27-88BD-3C1077066FC9}"/>
    <cellStyle name="Normal 21 25 2" xfId="26380" xr:uid="{63A9EDDC-86C2-4732-9A05-7F1FE524AF76}"/>
    <cellStyle name="Normal 21 25_Margen" xfId="43365" xr:uid="{18066D2D-9C42-44D5-AB7E-87E898465994}"/>
    <cellStyle name="Normal 21 26" xfId="26381" xr:uid="{0BA761C0-1099-47C5-9B73-731D4DF73684}"/>
    <cellStyle name="Normal 21 26 2" xfId="26382" xr:uid="{34D7BE57-64B4-4EB0-935B-F6EA07CFD90D}"/>
    <cellStyle name="Normal 21 26_Margen" xfId="43366" xr:uid="{64CF7DFE-5E9F-47F8-AC32-5094AA8455A3}"/>
    <cellStyle name="Normal 21 27" xfId="26383" xr:uid="{B875038C-F50D-4950-B67D-8F68C3D00072}"/>
    <cellStyle name="Normal 21 27 2" xfId="26384" xr:uid="{C570DA45-9CB7-4005-AB87-FF2695E28502}"/>
    <cellStyle name="Normal 21 27_Margen" xfId="43367" xr:uid="{4B65EA30-B203-44C6-A12F-37F418E05C81}"/>
    <cellStyle name="Normal 21 28" xfId="26385" xr:uid="{30984AD0-CDB6-4F91-9054-BE306DC83B81}"/>
    <cellStyle name="Normal 21 28 2" xfId="26386" xr:uid="{A3C4BFCA-262A-4A08-A5F6-E3EB70C09A84}"/>
    <cellStyle name="Normal 21 28_Margen" xfId="43368" xr:uid="{76EF7337-BBF7-4AB6-946D-93CC4BD3A106}"/>
    <cellStyle name="Normal 21 29" xfId="26387" xr:uid="{F71D4539-656F-4557-AAE5-5E214E18F7BF}"/>
    <cellStyle name="Normal 21 29 2" xfId="26388" xr:uid="{ADAF74AA-B539-4586-8675-C3F14AE3664E}"/>
    <cellStyle name="Normal 21 29_Margen" xfId="43369" xr:uid="{2659C2D6-0775-4FF5-90FE-D0BF69E84BE1}"/>
    <cellStyle name="Normal 21 3" xfId="26389" xr:uid="{FA409673-9986-4D59-869C-925A8A33D8AA}"/>
    <cellStyle name="Normal 21 3 10" xfId="26390" xr:uid="{94498F95-337D-4044-B5D8-9CC4609418A9}"/>
    <cellStyle name="Normal 21 3 10 2" xfId="26391" xr:uid="{EEB54B1D-DBC8-42C8-94FB-3D519D2B41C6}"/>
    <cellStyle name="Normal 21 3 10_Margen" xfId="43370" xr:uid="{BE3740C0-D5EC-476F-A2D6-FB3024665D4D}"/>
    <cellStyle name="Normal 21 3 11" xfId="26392" xr:uid="{EFEAD6C5-4FB8-4341-997D-D3DA98A679EC}"/>
    <cellStyle name="Normal 21 3 11 2" xfId="26393" xr:uid="{2BA22920-48FC-4AAB-AB4A-5052EA0D1614}"/>
    <cellStyle name="Normal 21 3 11_Margen" xfId="43371" xr:uid="{128E7B45-BA6B-4862-B80D-B235F36DCEF6}"/>
    <cellStyle name="Normal 21 3 12" xfId="26394" xr:uid="{EB9D26F1-EF1D-462D-9408-41C6806AC9C0}"/>
    <cellStyle name="Normal 21 3 12 2" xfId="26395" xr:uid="{D870271B-5B1E-42D3-A842-816A48D811C9}"/>
    <cellStyle name="Normal 21 3 12_Margen" xfId="43372" xr:uid="{ABBCC95F-F52D-485D-BF83-8AA9D062B1AB}"/>
    <cellStyle name="Normal 21 3 13" xfId="26396" xr:uid="{EC441251-4D9D-4BBD-96CE-B1CCEEB0664D}"/>
    <cellStyle name="Normal 21 3 13 2" xfId="26397" xr:uid="{0DE7D106-CBE7-423D-BEB6-CAED49DC7460}"/>
    <cellStyle name="Normal 21 3 13_Margen" xfId="43373" xr:uid="{D41D3EDF-FC63-422C-ADD6-D199318EE779}"/>
    <cellStyle name="Normal 21 3 14" xfId="26398" xr:uid="{D15A1935-58BE-4A68-A7F2-4627A57E4F85}"/>
    <cellStyle name="Normal 21 3 14 2" xfId="26399" xr:uid="{E49BD13A-91B7-431E-BF0F-0E3DC044DA69}"/>
    <cellStyle name="Normal 21 3 14_Margen" xfId="43374" xr:uid="{C83F4107-82B6-49B8-9E83-0B9BFBD68281}"/>
    <cellStyle name="Normal 21 3 15" xfId="26400" xr:uid="{ADD67768-4347-49DB-96C0-9AAA8169C38E}"/>
    <cellStyle name="Normal 21 3 15 2" xfId="26401" xr:uid="{133AA135-E18F-4497-88DB-6E1CE9879781}"/>
    <cellStyle name="Normal 21 3 15_Margen" xfId="43375" xr:uid="{306D3BE6-B452-4F19-BB0B-9359BED32F91}"/>
    <cellStyle name="Normal 21 3 16" xfId="26402" xr:uid="{88008E50-CD47-4292-9C0C-1A8B4D887481}"/>
    <cellStyle name="Normal 21 3 16 2" xfId="26403" xr:uid="{1B14868C-078A-4726-8A36-0C342BCA2BC5}"/>
    <cellStyle name="Normal 21 3 16_Margen" xfId="43376" xr:uid="{CAAACF39-0CE1-46A6-A655-4612063ADF22}"/>
    <cellStyle name="Normal 21 3 17" xfId="26404" xr:uid="{BB0119B1-B4CD-4889-8850-15A2BEF45B8E}"/>
    <cellStyle name="Normal 21 3 17 2" xfId="26405" xr:uid="{18BD29B8-E895-41DD-9C1D-99C6804EA87D}"/>
    <cellStyle name="Normal 21 3 17_Margen" xfId="43377" xr:uid="{68C026F0-C292-4EBD-AE40-F0490D9C8B21}"/>
    <cellStyle name="Normal 21 3 18" xfId="26406" xr:uid="{19FCD050-74C0-4BC0-95AB-B23C6F85B13B}"/>
    <cellStyle name="Normal 21 3 18 2" xfId="26407" xr:uid="{718B477C-54D2-4969-81CF-970516725115}"/>
    <cellStyle name="Normal 21 3 18_Margen" xfId="43378" xr:uid="{DCF4250E-1128-4F74-8E98-A8A943A99444}"/>
    <cellStyle name="Normal 21 3 19" xfId="26408" xr:uid="{7B2F82D1-0D89-48D5-9A4B-34665A176DE0}"/>
    <cellStyle name="Normal 21 3 2" xfId="26409" xr:uid="{C8F1F5AB-F5A6-42F5-B318-E01E01FF8AD9}"/>
    <cellStyle name="Normal 21 3 2 2" xfId="26410" xr:uid="{3ECE80EC-4368-4F53-9893-AEFD15F6FC49}"/>
    <cellStyle name="Normal 21 3 2 2 2" xfId="50018" xr:uid="{B415AEDD-1904-4C5C-8EBC-942BBEC35370}"/>
    <cellStyle name="Normal 21 3 2 3" xfId="26411" xr:uid="{6DE6A423-143D-4A25-A842-283784941F2A}"/>
    <cellStyle name="Normal 21 3 2 4" xfId="50017" xr:uid="{1AD8C7F6-2B3E-4E13-9121-D91F76BDE878}"/>
    <cellStyle name="Normal 21 3 2_Margen" xfId="43379" xr:uid="{945C3E4C-ED94-4D50-9CC8-1E2DB36C55EE}"/>
    <cellStyle name="Normal 21 3 20" xfId="26412" xr:uid="{774BEA95-EF8A-4ADA-8709-89749D478D17}"/>
    <cellStyle name="Normal 21 3 3" xfId="26413" xr:uid="{6BC4F0B7-B54F-4681-8CF8-E697F662A661}"/>
    <cellStyle name="Normal 21 3 3 2" xfId="26414" xr:uid="{1E6831C9-117B-44D6-949D-8FAFAF3E707D}"/>
    <cellStyle name="Normal 21 3 3 2 2" xfId="50020" xr:uid="{683BBA2B-72A0-452D-BD79-81C491E839D3}"/>
    <cellStyle name="Normal 21 3 3 3" xfId="50019" xr:uid="{42215871-527C-4D24-BB7E-28152E150E6E}"/>
    <cellStyle name="Normal 21 3 3_Margen" xfId="43380" xr:uid="{3A9F491A-9599-449D-AF50-1394A5C481F5}"/>
    <cellStyle name="Normal 21 3 4" xfId="26415" xr:uid="{1760D223-366D-45C8-AED3-1B83F3161C77}"/>
    <cellStyle name="Normal 21 3 4 2" xfId="26416" xr:uid="{14CE1AAE-029B-484D-B5D8-6E60E56A43EC}"/>
    <cellStyle name="Normal 21 3 4 3" xfId="50021" xr:uid="{3F1378EB-66CF-44DD-9B6E-7F6BD4062218}"/>
    <cellStyle name="Normal 21 3 4_Margen" xfId="43381" xr:uid="{25CCB97D-02B6-4FB2-B419-50EC4055DD9D}"/>
    <cellStyle name="Normal 21 3 5" xfId="26417" xr:uid="{E73668AD-5D41-4939-B34B-53D1FBD78E5F}"/>
    <cellStyle name="Normal 21 3 5 2" xfId="26418" xr:uid="{80F06759-7E20-4502-88D4-5B65A9B72D29}"/>
    <cellStyle name="Normal 21 3 5_Margen" xfId="43382" xr:uid="{9B1CBDC7-14DA-48C6-A42D-C5BEE0B23635}"/>
    <cellStyle name="Normal 21 3 6" xfId="26419" xr:uid="{AEC87398-80F7-439C-9788-3F2B3312E74C}"/>
    <cellStyle name="Normal 21 3 6 2" xfId="26420" xr:uid="{397CCAA7-1BDB-4540-B215-7AB5DA4D44D9}"/>
    <cellStyle name="Normal 21 3 6_Margen" xfId="43383" xr:uid="{0438F572-D905-4167-B094-E8A5B49FFAE8}"/>
    <cellStyle name="Normal 21 3 7" xfId="26421" xr:uid="{0C34E993-DD76-40A9-B39E-24F513D256B2}"/>
    <cellStyle name="Normal 21 3 7 2" xfId="26422" xr:uid="{DDBA0524-FB81-4E91-B341-302495A04A5E}"/>
    <cellStyle name="Normal 21 3 7_Margen" xfId="43384" xr:uid="{DF5652E2-6876-4A3A-AC4B-C225FD6C9A53}"/>
    <cellStyle name="Normal 21 3 8" xfId="26423" xr:uid="{02294766-E390-4EA5-BD7B-4284B2D05414}"/>
    <cellStyle name="Normal 21 3 8 2" xfId="26424" xr:uid="{85455805-AF09-4B8F-BE14-DE4ED28C3490}"/>
    <cellStyle name="Normal 21 3 8_Margen" xfId="43385" xr:uid="{A7BA6E92-B2C7-4015-AEDE-14E061486748}"/>
    <cellStyle name="Normal 21 3 9" xfId="26425" xr:uid="{BDEA1756-C0F2-4D41-95A6-3FE0126B63BE}"/>
    <cellStyle name="Normal 21 3 9 2" xfId="26426" xr:uid="{DD3FDDA5-DF71-48B8-A703-8862C13BB7FD}"/>
    <cellStyle name="Normal 21 3 9_Margen" xfId="43386" xr:uid="{313B604B-B680-493D-8435-EB9AF21C6AAA}"/>
    <cellStyle name="Normal 21 3_Hoja1" xfId="26427" xr:uid="{CE365076-A285-40B0-8240-11F052C28D0A}"/>
    <cellStyle name="Normal 21 30" xfId="26428" xr:uid="{20DC1072-0759-41E0-B7E0-936D28AE8B5F}"/>
    <cellStyle name="Normal 21 31" xfId="49072" xr:uid="{F1F4E774-CEFD-4A21-A9A8-D89CB7E23D2C}"/>
    <cellStyle name="Normal 21 32" xfId="48774" xr:uid="{58DFA21C-D1C2-47E5-B83F-9C78B0CEAC7C}"/>
    <cellStyle name="Normal 21 33" xfId="50010" xr:uid="{6893936E-B9AB-4833-AFBD-0452ACD42FC4}"/>
    <cellStyle name="Normal 21 34" xfId="51689" xr:uid="{30777D12-DECF-4912-9BA2-CB570DE141FF}"/>
    <cellStyle name="Normal 21 4" xfId="26429" xr:uid="{B9C59FB7-B4A1-426E-99F5-517174312AD1}"/>
    <cellStyle name="Normal 21 4 10" xfId="26430" xr:uid="{4C35AAE4-39B9-4F1D-B671-C3C9037CC20D}"/>
    <cellStyle name="Normal 21 4 10 2" xfId="26431" xr:uid="{78647D37-7434-4577-94E7-02752A5738B4}"/>
    <cellStyle name="Normal 21 4 10_Margen" xfId="43387" xr:uid="{61014943-F06B-441D-B291-87746EE783AF}"/>
    <cellStyle name="Normal 21 4 11" xfId="26432" xr:uid="{B5A44C18-7007-46B8-BAE7-6E33EEB41015}"/>
    <cellStyle name="Normal 21 4 11 2" xfId="26433" xr:uid="{8586732D-B347-4EE7-B38D-F29301704019}"/>
    <cellStyle name="Normal 21 4 11_Margen" xfId="43388" xr:uid="{DFEB0CE6-03B4-47A8-9F68-71645B54C871}"/>
    <cellStyle name="Normal 21 4 12" xfId="26434" xr:uid="{E3278CD0-12B5-416F-AF3C-22732DC15FEE}"/>
    <cellStyle name="Normal 21 4 12 2" xfId="26435" xr:uid="{0589A169-588F-4D70-9A2A-490784576210}"/>
    <cellStyle name="Normal 21 4 12_Margen" xfId="43389" xr:uid="{B8B155B9-ADE1-409C-A641-67965B4A8577}"/>
    <cellStyle name="Normal 21 4 13" xfId="26436" xr:uid="{4A306AAE-B3E3-436A-A0BC-4D876889A371}"/>
    <cellStyle name="Normal 21 4 13 2" xfId="26437" xr:uid="{D9129069-85EA-4439-ABA1-840BE8E1E19E}"/>
    <cellStyle name="Normal 21 4 13_Margen" xfId="43390" xr:uid="{A306399B-338F-4CCA-A49C-16BF4F2531FF}"/>
    <cellStyle name="Normal 21 4 14" xfId="26438" xr:uid="{7876CF1C-DE02-4C4E-849F-DCFBB7853604}"/>
    <cellStyle name="Normal 21 4 14 2" xfId="26439" xr:uid="{502E952D-1A41-4225-9FCC-0C9EA61A9BD7}"/>
    <cellStyle name="Normal 21 4 14_Margen" xfId="43391" xr:uid="{F2E676C3-6FEE-464A-B11A-25ACC1BB2CD1}"/>
    <cellStyle name="Normal 21 4 15" xfId="26440" xr:uid="{E28ADD7E-168C-4623-B156-1F01B1B08DD5}"/>
    <cellStyle name="Normal 21 4 15 2" xfId="26441" xr:uid="{77440E28-DF68-48E5-8BC7-8C90112BADFF}"/>
    <cellStyle name="Normal 21 4 15_Margen" xfId="43392" xr:uid="{C1F9921C-5589-4980-97D5-2BFF96943372}"/>
    <cellStyle name="Normal 21 4 16" xfId="26442" xr:uid="{204B0BD0-504A-4657-89EA-C1494B7F0D93}"/>
    <cellStyle name="Normal 21 4 16 2" xfId="26443" xr:uid="{B9640BA6-CEFB-40B2-B006-1968E07C689A}"/>
    <cellStyle name="Normal 21 4 16_Margen" xfId="43393" xr:uid="{99E2DFE0-99EB-4FFF-AF65-8CFCE54B6998}"/>
    <cellStyle name="Normal 21 4 17" xfId="26444" xr:uid="{932D9000-1A23-49FE-889A-D5C32C625ED7}"/>
    <cellStyle name="Normal 21 4 17 2" xfId="26445" xr:uid="{6DCC145A-6EB1-467E-9A07-0D83A902C78C}"/>
    <cellStyle name="Normal 21 4 17_Margen" xfId="43394" xr:uid="{6626DDAC-6964-4B21-B56B-DBD6B5341859}"/>
    <cellStyle name="Normal 21 4 18" xfId="26446" xr:uid="{73E86A62-84C5-4B22-9660-397812F84DDB}"/>
    <cellStyle name="Normal 21 4 18 2" xfId="26447" xr:uid="{8BC46DE3-3342-4E6F-9F7D-1A8C7724238E}"/>
    <cellStyle name="Normal 21 4 18_Margen" xfId="43395" xr:uid="{6BA8F8B9-D6CD-4F6C-8CF0-3B1515B7A18C}"/>
    <cellStyle name="Normal 21 4 19" xfId="26448" xr:uid="{1CEDDC4A-110B-4C81-B8F4-55C8112BF82F}"/>
    <cellStyle name="Normal 21 4 2" xfId="26449" xr:uid="{46111510-6758-4522-94D7-C7CE3529F5C6}"/>
    <cellStyle name="Normal 21 4 2 2" xfId="26450" xr:uid="{2583D04D-893C-4076-9FEB-6E71D5B61E10}"/>
    <cellStyle name="Normal 21 4 2 3" xfId="26451" xr:uid="{C86C889C-CC99-4795-9750-9BDF79BB4C16}"/>
    <cellStyle name="Normal 21 4 2 4" xfId="50023" xr:uid="{EFFB52A2-1764-41D8-84EC-AB9C22764D39}"/>
    <cellStyle name="Normal 21 4 2_Margen" xfId="43396" xr:uid="{BE7CEB8F-763F-4252-AB8B-6F5CF611C82E}"/>
    <cellStyle name="Normal 21 4 20" xfId="26452" xr:uid="{F6BC9DBE-4DAA-4706-9DC9-87DE8C39F8D8}"/>
    <cellStyle name="Normal 21 4 21" xfId="50022" xr:uid="{175AB233-B170-4286-9977-C95CF693D69C}"/>
    <cellStyle name="Normal 21 4 22" xfId="51700" xr:uid="{DDB435FB-0C14-45A7-BC8F-C9872A337D42}"/>
    <cellStyle name="Normal 21 4 3" xfId="26453" xr:uid="{A8730C96-1F3E-4562-A351-AAE0B89F076A}"/>
    <cellStyle name="Normal 21 4 3 2" xfId="26454" xr:uid="{A2A6D2C2-00F9-4A20-9C29-3802005416D9}"/>
    <cellStyle name="Normal 21 4 3_Margen" xfId="43397" xr:uid="{94D5D98B-2A90-4547-9C04-029067DEB13D}"/>
    <cellStyle name="Normal 21 4 4" xfId="26455" xr:uid="{791C345C-5A0F-42AF-A72F-53B7C1FFCDEE}"/>
    <cellStyle name="Normal 21 4 4 2" xfId="26456" xr:uid="{9C776EB5-DF90-4820-ADEA-BB624431E777}"/>
    <cellStyle name="Normal 21 4 4_Margen" xfId="43398" xr:uid="{04F032A5-F8E2-4C46-89AF-16783C6F0F1B}"/>
    <cellStyle name="Normal 21 4 5" xfId="26457" xr:uid="{E42B668B-5096-4A33-A991-C521A17EB892}"/>
    <cellStyle name="Normal 21 4 5 2" xfId="26458" xr:uid="{E7F6C819-C66A-4E0C-89F5-1EA7A3843336}"/>
    <cellStyle name="Normal 21 4 5_Margen" xfId="43399" xr:uid="{C96FCA86-D5B7-439F-88E5-26CC98CE79F2}"/>
    <cellStyle name="Normal 21 4 6" xfId="26459" xr:uid="{66371336-B233-4D17-8841-E4643482FF25}"/>
    <cellStyle name="Normal 21 4 6 2" xfId="26460" xr:uid="{3ED555AD-5E87-4C41-A09D-EF022328B62B}"/>
    <cellStyle name="Normal 21 4 6_Margen" xfId="43400" xr:uid="{2652AB7D-11A0-41D9-AED6-7AA62E48D5A4}"/>
    <cellStyle name="Normal 21 4 7" xfId="26461" xr:uid="{26EAE78F-9256-46BC-B2F2-472A3FC47B79}"/>
    <cellStyle name="Normal 21 4 7 2" xfId="26462" xr:uid="{B3A20C5C-BA88-4F7E-9117-246F0961E922}"/>
    <cellStyle name="Normal 21 4 7_Margen" xfId="43401" xr:uid="{14883A41-DF0A-4B58-B317-27DCD76A776C}"/>
    <cellStyle name="Normal 21 4 8" xfId="26463" xr:uid="{8872C2FD-56C4-4EBB-8CEF-68F970BB6F61}"/>
    <cellStyle name="Normal 21 4 8 2" xfId="26464" xr:uid="{CB6B38B6-DC70-4C91-94E8-4320300075DE}"/>
    <cellStyle name="Normal 21 4 8_Margen" xfId="43402" xr:uid="{F17A900A-763A-4EFD-972E-5D9E1BA30DC1}"/>
    <cellStyle name="Normal 21 4 9" xfId="26465" xr:uid="{FA253221-5121-45BD-AEAA-5104A8655756}"/>
    <cellStyle name="Normal 21 4 9 2" xfId="26466" xr:uid="{54741D71-F768-44AD-A512-0DB3310F9EED}"/>
    <cellStyle name="Normal 21 4 9_Margen" xfId="43403" xr:uid="{8348E4D0-2BC2-4460-B351-60B09914AC3C}"/>
    <cellStyle name="Normal 21 4_Hoja1" xfId="26467" xr:uid="{1DAC37C9-5757-435B-9428-03D8CFFAF2FE}"/>
    <cellStyle name="Normal 21 5" xfId="26468" xr:uid="{EBC90770-6A4B-409E-98A4-FCC67654DC08}"/>
    <cellStyle name="Normal 21 5 10" xfId="26469" xr:uid="{9474ECA1-835B-4200-A63B-460ADEAA9CE9}"/>
    <cellStyle name="Normal 21 5 10 2" xfId="26470" xr:uid="{8FE93400-C5F0-4AC7-A06B-D391541B90CA}"/>
    <cellStyle name="Normal 21 5 10_Margen" xfId="43404" xr:uid="{348A1AB4-C309-49F6-88C5-48B0CB8615F3}"/>
    <cellStyle name="Normal 21 5 11" xfId="26471" xr:uid="{37F371F4-DF26-4E3F-B69B-BACF859BF9C4}"/>
    <cellStyle name="Normal 21 5 11 2" xfId="26472" xr:uid="{2974359B-21B0-40B6-96A9-42FFB54EAC1A}"/>
    <cellStyle name="Normal 21 5 11_Margen" xfId="43405" xr:uid="{0C8F5496-7EA1-464D-8D93-E64EEA99269C}"/>
    <cellStyle name="Normal 21 5 12" xfId="26473" xr:uid="{C7B3DF84-C513-4FCB-8D47-4E1D5F96AF60}"/>
    <cellStyle name="Normal 21 5 12 2" xfId="26474" xr:uid="{8731E08A-6874-4905-BBCA-06B88406794B}"/>
    <cellStyle name="Normal 21 5 12_Margen" xfId="43406" xr:uid="{B9B86968-150A-4D92-B0C7-9ECF0251BAE9}"/>
    <cellStyle name="Normal 21 5 13" xfId="26475" xr:uid="{797E9279-F0CB-448F-B655-409F2875BA8B}"/>
    <cellStyle name="Normal 21 5 13 2" xfId="26476" xr:uid="{67954EF7-9DCA-4F1C-AB35-857436873270}"/>
    <cellStyle name="Normal 21 5 13_Margen" xfId="43407" xr:uid="{540959FC-50A1-44A8-B4BE-3830063AA196}"/>
    <cellStyle name="Normal 21 5 14" xfId="26477" xr:uid="{4A600996-06B3-4C21-89DA-130ECE26C6C1}"/>
    <cellStyle name="Normal 21 5 14 2" xfId="26478" xr:uid="{A013B928-DCBB-4DD4-993E-B075A7264F5F}"/>
    <cellStyle name="Normal 21 5 14_Margen" xfId="43408" xr:uid="{2F2633E2-3DEA-4DE0-814E-3E5680AE8659}"/>
    <cellStyle name="Normal 21 5 15" xfId="26479" xr:uid="{2267D6E6-B73C-43E2-BC4B-B33F4DA41AB6}"/>
    <cellStyle name="Normal 21 5 15 2" xfId="26480" xr:uid="{40DE674F-34CE-4968-8C2A-32A25C327CA8}"/>
    <cellStyle name="Normal 21 5 15_Margen" xfId="43409" xr:uid="{D2AB11CA-BC6B-465C-BEDA-C8FBE324290A}"/>
    <cellStyle name="Normal 21 5 16" xfId="26481" xr:uid="{6F19A30A-5F8A-4A5A-9863-EB157D42B868}"/>
    <cellStyle name="Normal 21 5 16 2" xfId="26482" xr:uid="{A6A391D2-19CC-46E7-98BA-2EBC9C9FA8DF}"/>
    <cellStyle name="Normal 21 5 16_Margen" xfId="43410" xr:uid="{C0F56145-224F-4AA0-9CB2-2AA1B4772270}"/>
    <cellStyle name="Normal 21 5 17" xfId="26483" xr:uid="{1F565F4B-C82D-4DEE-ABD6-602EB42FF923}"/>
    <cellStyle name="Normal 21 5 17 2" xfId="26484" xr:uid="{409D236E-5B2D-4385-8F09-43415A946849}"/>
    <cellStyle name="Normal 21 5 17_Margen" xfId="43411" xr:uid="{E27BAA54-6380-4282-9DDA-C966D81719CB}"/>
    <cellStyle name="Normal 21 5 18" xfId="26485" xr:uid="{3B5D2A48-1C86-471D-8E54-91038554B742}"/>
    <cellStyle name="Normal 21 5 18 2" xfId="26486" xr:uid="{32ABBE61-9C53-4A24-A32E-CCB3A8AE9086}"/>
    <cellStyle name="Normal 21 5 18_Margen" xfId="43412" xr:uid="{8D5E4F4D-80C0-45EA-9D2A-28BDF06D6255}"/>
    <cellStyle name="Normal 21 5 19" xfId="26487" xr:uid="{C0DA26A6-45D4-479A-BC76-7653408E3F74}"/>
    <cellStyle name="Normal 21 5 2" xfId="26488" xr:uid="{EBA338C7-E11A-44BF-9A47-0EED06577E94}"/>
    <cellStyle name="Normal 21 5 2 2" xfId="26489" xr:uid="{4483976A-45AC-4F77-82A5-0A547557E5CD}"/>
    <cellStyle name="Normal 21 5 2 3" xfId="50025" xr:uid="{0ABD9728-CC4C-4430-83FB-619C04ED5F50}"/>
    <cellStyle name="Normal 21 5 2_Margen" xfId="43413" xr:uid="{1F3A5994-6F39-4077-80EB-A5C1EABF9113}"/>
    <cellStyle name="Normal 21 5 20" xfId="26490" xr:uid="{B6EAB571-C964-46D6-8A48-520447B6C6CD}"/>
    <cellStyle name="Normal 21 5 21" xfId="50024" xr:uid="{2EEA4B3A-4282-43C8-B462-71FDF378FFD1}"/>
    <cellStyle name="Normal 21 5 22" xfId="51701" xr:uid="{A028A423-06B6-4EB3-995C-F1C2D8B2A2D5}"/>
    <cellStyle name="Normal 21 5 3" xfId="26491" xr:uid="{228549A8-590C-4E63-A769-974E0D6FDE03}"/>
    <cellStyle name="Normal 21 5 3 2" xfId="26492" xr:uid="{6844BF6C-F18C-4B83-A179-FFA6E3C133DC}"/>
    <cellStyle name="Normal 21 5 3_Margen" xfId="43414" xr:uid="{7243FFE4-53D3-43A8-910F-FC3EC8F7AE72}"/>
    <cellStyle name="Normal 21 5 4" xfId="26493" xr:uid="{3EA91A3B-FDD9-4D4A-9E28-5AAD23B2D878}"/>
    <cellStyle name="Normal 21 5 4 2" xfId="26494" xr:uid="{24E2358F-923C-470A-BD6E-B2B0FEC63790}"/>
    <cellStyle name="Normal 21 5 4_Margen" xfId="43415" xr:uid="{DE306ADA-5607-4A65-BF3A-90597F869ACB}"/>
    <cellStyle name="Normal 21 5 5" xfId="26495" xr:uid="{24BCEEB3-9C15-43C8-9736-BCA360473129}"/>
    <cellStyle name="Normal 21 5 5 2" xfId="26496" xr:uid="{CD6C73B1-AFA2-44E6-B439-B11EEA1746AD}"/>
    <cellStyle name="Normal 21 5 5_Margen" xfId="43416" xr:uid="{8AB48489-F8F5-4E4D-9F6D-D212040C3276}"/>
    <cellStyle name="Normal 21 5 6" xfId="26497" xr:uid="{8AFD0218-A34E-4DA3-8137-EFE7CFEB6256}"/>
    <cellStyle name="Normal 21 5 6 2" xfId="26498" xr:uid="{ACAF1E7F-4C12-4249-89D5-BF08AD9DB19F}"/>
    <cellStyle name="Normal 21 5 6_Margen" xfId="43417" xr:uid="{223109D9-6C0A-40B6-A05D-66F067EB55FE}"/>
    <cellStyle name="Normal 21 5 7" xfId="26499" xr:uid="{8B4C4673-BA70-4083-B37B-FDE7543DC4C0}"/>
    <cellStyle name="Normal 21 5 7 2" xfId="26500" xr:uid="{387DE93F-9E29-4ADF-82C1-43C3F358B45E}"/>
    <cellStyle name="Normal 21 5 7_Margen" xfId="43418" xr:uid="{56588563-A33F-4F01-8610-4EBE286488AD}"/>
    <cellStyle name="Normal 21 5 8" xfId="26501" xr:uid="{1E358A11-5BAF-4BF8-A5B1-81A653E0D728}"/>
    <cellStyle name="Normal 21 5 8 2" xfId="26502" xr:uid="{5283003D-58B1-4219-B050-99180D76ABE2}"/>
    <cellStyle name="Normal 21 5 8_Margen" xfId="43419" xr:uid="{61BF4685-40DE-47E6-BE86-FB0A40CCDA8E}"/>
    <cellStyle name="Normal 21 5 9" xfId="26503" xr:uid="{475F2D07-B04E-425C-B5AC-1ADF254FCD18}"/>
    <cellStyle name="Normal 21 5 9 2" xfId="26504" xr:uid="{C05E4A34-6FEE-43D8-8C36-30A5977DFDE3}"/>
    <cellStyle name="Normal 21 5 9_Margen" xfId="43420" xr:uid="{84302103-2D37-4E9A-9E57-0F98330C78FE}"/>
    <cellStyle name="Normal 21 5_Margen" xfId="43421" xr:uid="{4622144E-84AB-4B35-92FB-49F2CEBFD60F}"/>
    <cellStyle name="Normal 21 6" xfId="26505" xr:uid="{D0CBE25F-8C2B-4524-90AE-126B0ACA7AC2}"/>
    <cellStyle name="Normal 21 6 10" xfId="26506" xr:uid="{DD9AB139-9CD4-4902-82AF-C8913BF28877}"/>
    <cellStyle name="Normal 21 6 10 2" xfId="26507" xr:uid="{04465981-7BB9-469A-ABA2-20C1E99828E7}"/>
    <cellStyle name="Normal 21 6 10_Margen" xfId="43422" xr:uid="{6EEC03DB-E412-455F-A1C5-3F3EB4FA3F15}"/>
    <cellStyle name="Normal 21 6 11" xfId="26508" xr:uid="{3303D704-81D0-4378-9A2D-02D588EBA72C}"/>
    <cellStyle name="Normal 21 6 11 2" xfId="26509" xr:uid="{A9417D58-2967-4D41-AE6D-2107D820B6EE}"/>
    <cellStyle name="Normal 21 6 11_Margen" xfId="43423" xr:uid="{01954FA8-2863-43FC-B1E9-A9ED7717933A}"/>
    <cellStyle name="Normal 21 6 12" xfId="26510" xr:uid="{EB66532A-AC96-4309-BF39-2C10149F580A}"/>
    <cellStyle name="Normal 21 6 12 2" xfId="26511" xr:uid="{C1023836-E9EE-46DE-975D-1AC7D3804889}"/>
    <cellStyle name="Normal 21 6 12_Margen" xfId="43424" xr:uid="{4251D3C1-6EF7-45AF-9D81-D1C29C1851AD}"/>
    <cellStyle name="Normal 21 6 13" xfId="26512" xr:uid="{8B310BD9-648E-4A6A-9EB1-8ABCEEF2EE0B}"/>
    <cellStyle name="Normal 21 6 13 2" xfId="26513" xr:uid="{E2A05271-77DA-4732-B98F-2DE9EE05D580}"/>
    <cellStyle name="Normal 21 6 13_Margen" xfId="43425" xr:uid="{0EACB39C-947F-4666-8E3F-364911CE0819}"/>
    <cellStyle name="Normal 21 6 14" xfId="26514" xr:uid="{0C893C9B-D6DF-47B5-9362-86E7C9C0F052}"/>
    <cellStyle name="Normal 21 6 14 2" xfId="26515" xr:uid="{E36B46C0-BEBD-4A2C-BECF-386B74848285}"/>
    <cellStyle name="Normal 21 6 14_Margen" xfId="43426" xr:uid="{2F42BC45-B295-48BF-B941-C5FF2612A851}"/>
    <cellStyle name="Normal 21 6 15" xfId="26516" xr:uid="{146C7013-A8D8-4B82-9EF3-DFD034B1AD37}"/>
    <cellStyle name="Normal 21 6 15 2" xfId="26517" xr:uid="{9C252F8E-053D-42F8-9F5E-2B4771BD7B19}"/>
    <cellStyle name="Normal 21 6 15_Margen" xfId="43427" xr:uid="{A82FE8DA-41C9-4ECD-9911-39612F2A121F}"/>
    <cellStyle name="Normal 21 6 16" xfId="26518" xr:uid="{CB560A17-77DE-4BB8-8CE9-0C57AA70754F}"/>
    <cellStyle name="Normal 21 6 16 2" xfId="26519" xr:uid="{7E39EED0-45F8-4187-B9D5-8F148A2C5268}"/>
    <cellStyle name="Normal 21 6 16_Margen" xfId="43428" xr:uid="{74657D95-5567-486A-891E-A6C91D43B8BD}"/>
    <cellStyle name="Normal 21 6 17" xfId="26520" xr:uid="{50B4D77B-7081-45AF-AFF1-5D9EA87C6E05}"/>
    <cellStyle name="Normal 21 6 17 2" xfId="26521" xr:uid="{AB914190-C16F-49FF-9D9E-C759E20DDD25}"/>
    <cellStyle name="Normal 21 6 17_Margen" xfId="43429" xr:uid="{EA530A43-0530-48AA-981C-00AE1A71A0BD}"/>
    <cellStyle name="Normal 21 6 18" xfId="26522" xr:uid="{9A94BC2B-7743-4D88-B81C-90108910D73B}"/>
    <cellStyle name="Normal 21 6 18 2" xfId="26523" xr:uid="{2EF5EEAF-6A88-44BB-BE20-D7294AEC5301}"/>
    <cellStyle name="Normal 21 6 18_Margen" xfId="43430" xr:uid="{E05B2E41-E298-450E-AEF5-8123EF3B04AB}"/>
    <cellStyle name="Normal 21 6 19" xfId="26524" xr:uid="{5333AF6B-4ABF-4E31-A400-0719B9B22997}"/>
    <cellStyle name="Normal 21 6 2" xfId="26525" xr:uid="{91A5A023-4B2C-4BD6-8E01-4FF31D962E84}"/>
    <cellStyle name="Normal 21 6 2 2" xfId="26526" xr:uid="{513A40A8-92F7-4CFD-9928-C761429EC418}"/>
    <cellStyle name="Normal 21 6 2_Margen" xfId="43431" xr:uid="{CB845693-E9DC-4B28-BCAA-52955B9A29BF}"/>
    <cellStyle name="Normal 21 6 20" xfId="26527" xr:uid="{74299092-BDB2-46A0-A53E-FBEC046C234A}"/>
    <cellStyle name="Normal 21 6 21" xfId="50026" xr:uid="{9B7C4755-E677-4AA3-A3D3-F2A6167E0153}"/>
    <cellStyle name="Normal 21 6 22" xfId="51702" xr:uid="{E9773480-BF08-48F6-A265-57F2C36D2D8A}"/>
    <cellStyle name="Normal 21 6 3" xfId="26528" xr:uid="{7E0B2841-0CD0-42D2-8A83-77843F2FC1EB}"/>
    <cellStyle name="Normal 21 6 3 2" xfId="26529" xr:uid="{A95ED88D-6075-419E-9E0B-F6CA12D070DD}"/>
    <cellStyle name="Normal 21 6 3_Margen" xfId="43432" xr:uid="{97D16B96-ED80-49E8-A2AD-6F2F73024C88}"/>
    <cellStyle name="Normal 21 6 4" xfId="26530" xr:uid="{56D5BF18-1962-47C0-A8F0-FC4F287DCB47}"/>
    <cellStyle name="Normal 21 6 4 2" xfId="26531" xr:uid="{14DA330D-8853-4DAB-929D-CFDED9626187}"/>
    <cellStyle name="Normal 21 6 4_Margen" xfId="43433" xr:uid="{CF9C2C2C-7ACB-4FBE-AF23-FE7755EF6697}"/>
    <cellStyle name="Normal 21 6 5" xfId="26532" xr:uid="{7040B7F4-2D43-4C3D-923D-AD25ACE18297}"/>
    <cellStyle name="Normal 21 6 5 2" xfId="26533" xr:uid="{C87B0691-F98B-418D-8DEB-6D5DBD67DB90}"/>
    <cellStyle name="Normal 21 6 5_Margen" xfId="43434" xr:uid="{C93EFE6D-77A7-4BC0-85F8-36C1FA96FB4B}"/>
    <cellStyle name="Normal 21 6 6" xfId="26534" xr:uid="{7B5BE762-8030-4670-B885-B274B6D30DB5}"/>
    <cellStyle name="Normal 21 6 6 2" xfId="26535" xr:uid="{AFB92685-4D41-4E2E-A345-001C536B936A}"/>
    <cellStyle name="Normal 21 6 6_Margen" xfId="43435" xr:uid="{3C783EF3-255D-4BE7-93E3-473446D82F80}"/>
    <cellStyle name="Normal 21 6 7" xfId="26536" xr:uid="{1CE1DF17-AD82-40FB-ABB3-CF142D2AA9EC}"/>
    <cellStyle name="Normal 21 6 7 2" xfId="26537" xr:uid="{351DED60-5115-44C8-BDF7-8E28B72C15FE}"/>
    <cellStyle name="Normal 21 6 7_Margen" xfId="43436" xr:uid="{3E43BFC9-E827-4FCC-81CD-2B6A9F98553B}"/>
    <cellStyle name="Normal 21 6 8" xfId="26538" xr:uid="{3E3B7BFC-946F-47C5-9A4B-9411080D67D7}"/>
    <cellStyle name="Normal 21 6 8 2" xfId="26539" xr:uid="{2E1CD3EF-F1EB-4983-B26F-9EB9C92603D6}"/>
    <cellStyle name="Normal 21 6 8_Margen" xfId="43437" xr:uid="{21D7514F-262A-435F-A966-EDC0B09E83E9}"/>
    <cellStyle name="Normal 21 6 9" xfId="26540" xr:uid="{99EC2BD3-0D33-4827-BC5E-894D65BDA9B2}"/>
    <cellStyle name="Normal 21 6 9 2" xfId="26541" xr:uid="{8725DE70-C918-47B4-BC8A-2C79E2D2E1E6}"/>
    <cellStyle name="Normal 21 6 9_Margen" xfId="43438" xr:uid="{60078882-B742-496B-8699-CB1ADACB991A}"/>
    <cellStyle name="Normal 21 6_Margen" xfId="43439" xr:uid="{E7AA1BCA-ACD2-4F8F-B54D-53ABCCE4FE78}"/>
    <cellStyle name="Normal 21 7" xfId="26542" xr:uid="{883B6DBC-1F18-4AE2-906E-08B10F7FC209}"/>
    <cellStyle name="Normal 21 7 10" xfId="26543" xr:uid="{E703B7BF-C2F6-468A-B086-880EF800F07A}"/>
    <cellStyle name="Normal 21 7 10 2" xfId="26544" xr:uid="{98861512-A9F2-47D4-944F-D3228A84AAEF}"/>
    <cellStyle name="Normal 21 7 10_Margen" xfId="43440" xr:uid="{7FC2DE76-C01E-4175-9282-460F9995E849}"/>
    <cellStyle name="Normal 21 7 11" xfId="26545" xr:uid="{7B69FE58-470D-4E27-A8C0-1116EEFE1872}"/>
    <cellStyle name="Normal 21 7 11 2" xfId="26546" xr:uid="{9A76C446-D6C3-4F5D-A6DC-6B1F1CCADB29}"/>
    <cellStyle name="Normal 21 7 11_Margen" xfId="43441" xr:uid="{98D91AAC-754D-4357-A02C-D6D25487DFED}"/>
    <cellStyle name="Normal 21 7 12" xfId="26547" xr:uid="{675BF2CA-6B96-4BF1-ADD5-50D6235025FC}"/>
    <cellStyle name="Normal 21 7 12 2" xfId="26548" xr:uid="{B838DCEA-1FBA-4025-B7AC-060827D77C24}"/>
    <cellStyle name="Normal 21 7 12_Margen" xfId="43442" xr:uid="{FBB42DC7-D004-473C-99E6-FBDF6B4C6EBF}"/>
    <cellStyle name="Normal 21 7 13" xfId="26549" xr:uid="{F04D3D76-45E9-4065-B5AC-4DC4ECDC1C16}"/>
    <cellStyle name="Normal 21 7 13 2" xfId="26550" xr:uid="{BDC9E555-A02E-4207-965A-CECD24097794}"/>
    <cellStyle name="Normal 21 7 13_Margen" xfId="43443" xr:uid="{D7B4B569-C30B-45AC-9A57-FF3DF00DFC01}"/>
    <cellStyle name="Normal 21 7 14" xfId="26551" xr:uid="{7DC35E72-5110-4009-A741-6049704C86E5}"/>
    <cellStyle name="Normal 21 7 14 2" xfId="26552" xr:uid="{DE84873C-8260-4BA1-A075-7484BFA51112}"/>
    <cellStyle name="Normal 21 7 14_Margen" xfId="43444" xr:uid="{83C351D8-F6AD-4018-9412-FDAFE0B95D61}"/>
    <cellStyle name="Normal 21 7 15" xfId="26553" xr:uid="{BFBBECB4-DA73-4F95-94E9-77807345EFF3}"/>
    <cellStyle name="Normal 21 7 15 2" xfId="26554" xr:uid="{C72437CC-6AEE-483F-ADA7-0FF647E88006}"/>
    <cellStyle name="Normal 21 7 15_Margen" xfId="43445" xr:uid="{58A6A80C-F831-4307-9894-037F40778CC8}"/>
    <cellStyle name="Normal 21 7 16" xfId="26555" xr:uid="{E94299AB-1D6D-4C53-89A8-74E122BD7FF6}"/>
    <cellStyle name="Normal 21 7 16 2" xfId="26556" xr:uid="{2B494369-6342-4784-9367-841FE64E67C6}"/>
    <cellStyle name="Normal 21 7 16_Margen" xfId="43446" xr:uid="{11337363-3E31-4172-A0AB-E93298886DFE}"/>
    <cellStyle name="Normal 21 7 17" xfId="26557" xr:uid="{92575781-E1F6-44D0-9542-B6C5159F18D2}"/>
    <cellStyle name="Normal 21 7 17 2" xfId="26558" xr:uid="{0644A328-9180-4AD2-AC4F-B1F85CDE75D8}"/>
    <cellStyle name="Normal 21 7 17_Margen" xfId="43447" xr:uid="{A7ED0AD2-4684-47B6-B167-6C9A693A93DD}"/>
    <cellStyle name="Normal 21 7 18" xfId="26559" xr:uid="{18EE9B83-9634-4840-ACA0-E6C98BFEB025}"/>
    <cellStyle name="Normal 21 7 18 2" xfId="26560" xr:uid="{F84239D3-1122-44A5-915F-CF639B636F24}"/>
    <cellStyle name="Normal 21 7 18_Margen" xfId="43448" xr:uid="{7776850E-FC97-41CA-AEC4-8E47CAAFDC5D}"/>
    <cellStyle name="Normal 21 7 19" xfId="26561" xr:uid="{E1A00C58-E18D-4E1D-A7BD-BAF59802E2BA}"/>
    <cellStyle name="Normal 21 7 2" xfId="26562" xr:uid="{9A30057D-2740-4C4A-8EDC-DEF0ABB839D5}"/>
    <cellStyle name="Normal 21 7 2 2" xfId="26563" xr:uid="{C47B67D0-2CA1-40AA-85F9-05987FDC5747}"/>
    <cellStyle name="Normal 21 7 2_Margen" xfId="43449" xr:uid="{F91E47F5-354C-447A-9C72-144CEFE41138}"/>
    <cellStyle name="Normal 21 7 3" xfId="26564" xr:uid="{E771B0DF-0B3F-4BA9-8F00-B42E2D2841A7}"/>
    <cellStyle name="Normal 21 7 3 2" xfId="26565" xr:uid="{EEE5E20C-EECC-4C4A-B6D2-BCCF75E5DA90}"/>
    <cellStyle name="Normal 21 7 3_Margen" xfId="43450" xr:uid="{D8719DE8-4D0B-48E7-AE93-AD4E448660DC}"/>
    <cellStyle name="Normal 21 7 4" xfId="26566" xr:uid="{6BCBC11E-48E6-4390-BC5D-9FE853FB9458}"/>
    <cellStyle name="Normal 21 7 4 2" xfId="26567" xr:uid="{2498974A-44B5-49AF-A602-7AA5EE6602FC}"/>
    <cellStyle name="Normal 21 7 4_Margen" xfId="43451" xr:uid="{A0E57369-7C35-45C2-AF7D-0543E2881344}"/>
    <cellStyle name="Normal 21 7 5" xfId="26568" xr:uid="{2834720F-4222-4916-A606-957FC0D21E32}"/>
    <cellStyle name="Normal 21 7 5 2" xfId="26569" xr:uid="{CD61CC1E-A5E7-46A6-808E-448ECA1CD23D}"/>
    <cellStyle name="Normal 21 7 5_Margen" xfId="43452" xr:uid="{B037CA27-516D-4BE0-A0E1-ABF94F708976}"/>
    <cellStyle name="Normal 21 7 6" xfId="26570" xr:uid="{C0254AD1-64AC-4950-B479-00B1E380416D}"/>
    <cellStyle name="Normal 21 7 6 2" xfId="26571" xr:uid="{32E1FB0C-D847-4CAE-B3DF-EC88B095B183}"/>
    <cellStyle name="Normal 21 7 6_Margen" xfId="43453" xr:uid="{00CD357A-D569-43C9-ACDC-0D41F310BA41}"/>
    <cellStyle name="Normal 21 7 7" xfId="26572" xr:uid="{14D2689C-998B-4A77-9ED0-ECD7A7C84FAC}"/>
    <cellStyle name="Normal 21 7 7 2" xfId="26573" xr:uid="{30EBD205-8D02-4732-896F-B0E45A6D9DBB}"/>
    <cellStyle name="Normal 21 7 7_Margen" xfId="43454" xr:uid="{0D572896-462A-41D7-BEF2-CE98BFC41ACD}"/>
    <cellStyle name="Normal 21 7 8" xfId="26574" xr:uid="{46F3FB83-67CD-4613-8A9D-3E482C9464F9}"/>
    <cellStyle name="Normal 21 7 8 2" xfId="26575" xr:uid="{A4F769DB-3819-4970-A99B-336344A88AAD}"/>
    <cellStyle name="Normal 21 7 8_Margen" xfId="43455" xr:uid="{D55BB3E5-BC09-4CC2-8B9E-2BD7BCE6A79A}"/>
    <cellStyle name="Normal 21 7 9" xfId="26576" xr:uid="{2C1B35A3-01C8-465A-B7E7-7394838546E6}"/>
    <cellStyle name="Normal 21 7 9 2" xfId="26577" xr:uid="{A570709B-2F28-4973-B351-0D4D037D6372}"/>
    <cellStyle name="Normal 21 7 9_Margen" xfId="43456" xr:uid="{8531B899-EE60-47FB-A4C6-9C34AF79DD22}"/>
    <cellStyle name="Normal 21 7_Margen" xfId="43457" xr:uid="{E2F74C42-6D13-49DD-8F3A-7B65A8B06D19}"/>
    <cellStyle name="Normal 21 8" xfId="26578" xr:uid="{ACCC2D82-49FE-4D9E-83EE-E5D3F2E2D917}"/>
    <cellStyle name="Normal 21 8 10" xfId="26579" xr:uid="{F543EFC5-CEBA-4C69-B47E-54241BF81969}"/>
    <cellStyle name="Normal 21 8 10 2" xfId="26580" xr:uid="{0DE2C189-B54C-45A8-AC95-95438AA84246}"/>
    <cellStyle name="Normal 21 8 10_Margen" xfId="43458" xr:uid="{9887CA83-EC2C-49C2-B053-6CD795006BC1}"/>
    <cellStyle name="Normal 21 8 11" xfId="26581" xr:uid="{35F77B04-7360-4E9C-A8C2-42A3A20518E8}"/>
    <cellStyle name="Normal 21 8 11 2" xfId="26582" xr:uid="{BDD85F4B-5B09-4801-AC31-B1AF54DDC0A5}"/>
    <cellStyle name="Normal 21 8 11_Margen" xfId="43459" xr:uid="{129429A8-CBD7-4A74-9F95-EE4A4253EF78}"/>
    <cellStyle name="Normal 21 8 12" xfId="26583" xr:uid="{D689C13D-C12A-4CCF-A5B0-F4618BD4DB90}"/>
    <cellStyle name="Normal 21 8 12 2" xfId="26584" xr:uid="{C5B205AF-3A49-4991-9810-5429C90500F2}"/>
    <cellStyle name="Normal 21 8 12_Margen" xfId="43460" xr:uid="{2B54DA6D-0AAF-4511-BD74-0070EFE7995D}"/>
    <cellStyle name="Normal 21 8 13" xfId="26585" xr:uid="{16EBFBAD-1AB4-4978-9BC1-AF48D167D1D0}"/>
    <cellStyle name="Normal 21 8 13 2" xfId="26586" xr:uid="{EA85C84E-AD04-4780-B4E6-1DAEFF1CF581}"/>
    <cellStyle name="Normal 21 8 13_Margen" xfId="43461" xr:uid="{23DCC305-0BCF-4C22-9A72-4E2495D39D98}"/>
    <cellStyle name="Normal 21 8 14" xfId="26587" xr:uid="{3688F155-E10B-4FC6-8574-86D2CA45C612}"/>
    <cellStyle name="Normal 21 8 14 2" xfId="26588" xr:uid="{AB971701-6661-4AC5-B6A6-44902776C35B}"/>
    <cellStyle name="Normal 21 8 14_Margen" xfId="43462" xr:uid="{ED6AF64F-617C-4A8B-A6C5-8493A4E98B2D}"/>
    <cellStyle name="Normal 21 8 15" xfId="26589" xr:uid="{7029A8FC-D305-4F4C-97F9-8FE5F4D561E4}"/>
    <cellStyle name="Normal 21 8 15 2" xfId="26590" xr:uid="{1D9AA8AD-5A52-429C-B3D9-B07A2471708E}"/>
    <cellStyle name="Normal 21 8 15_Margen" xfId="43463" xr:uid="{A24E4CE3-E585-488F-8D4B-CF36E1E0962D}"/>
    <cellStyle name="Normal 21 8 16" xfId="26591" xr:uid="{C8F551A8-E99C-4F18-B188-D4EF6A0B32CF}"/>
    <cellStyle name="Normal 21 8 16 2" xfId="26592" xr:uid="{FDF05A28-3DCF-4700-ABA7-69ADA1F6AA13}"/>
    <cellStyle name="Normal 21 8 16_Margen" xfId="43464" xr:uid="{9A473AED-6D87-4544-BAA1-D91F6E97E26C}"/>
    <cellStyle name="Normal 21 8 17" xfId="26593" xr:uid="{8FC14C4F-6B2C-4FE3-8E16-03873D6C20BE}"/>
    <cellStyle name="Normal 21 8 17 2" xfId="26594" xr:uid="{C5386A90-8959-4096-BFD0-9DDADEE53C6C}"/>
    <cellStyle name="Normal 21 8 17_Margen" xfId="43465" xr:uid="{825B270A-4284-4758-8DCC-7C28D57DD0D2}"/>
    <cellStyle name="Normal 21 8 18" xfId="26595" xr:uid="{C15A4CDB-C58A-46C6-89AD-80F0FB68DBCC}"/>
    <cellStyle name="Normal 21 8 18 2" xfId="26596" xr:uid="{2FF95EF2-31C5-4F58-A233-7C04558813F2}"/>
    <cellStyle name="Normal 21 8 18_Margen" xfId="43466" xr:uid="{45B9A86E-B348-434C-95D0-AB3635DA18A1}"/>
    <cellStyle name="Normal 21 8 19" xfId="26597" xr:uid="{9F8C2FDF-408C-41D5-A423-65246E983B4B}"/>
    <cellStyle name="Normal 21 8 2" xfId="26598" xr:uid="{E3B5261F-9C2B-4878-8D72-3432ECCEC5E9}"/>
    <cellStyle name="Normal 21 8 2 2" xfId="26599" xr:uid="{0299409B-347F-49EF-88B7-3BE6171C843D}"/>
    <cellStyle name="Normal 21 8 2_Margen" xfId="43467" xr:uid="{F44BEF8E-AA4D-48A3-B6B0-14DCAA50ADF7}"/>
    <cellStyle name="Normal 21 8 3" xfId="26600" xr:uid="{73CC229F-712F-4EEB-8B0E-D02B19024708}"/>
    <cellStyle name="Normal 21 8 3 2" xfId="26601" xr:uid="{5121C466-7344-4620-8B04-EAC6F238B8DF}"/>
    <cellStyle name="Normal 21 8 3_Margen" xfId="43468" xr:uid="{E128627E-6F9F-4F4A-862A-B8A9726F71A4}"/>
    <cellStyle name="Normal 21 8 4" xfId="26602" xr:uid="{1D42E6CB-4A99-4E78-995F-FB53552E7E63}"/>
    <cellStyle name="Normal 21 8 4 2" xfId="26603" xr:uid="{11E4EA49-AE27-466F-826D-E7E9F00EC6E1}"/>
    <cellStyle name="Normal 21 8 4_Margen" xfId="43469" xr:uid="{7C326641-070C-4F83-8987-271C6287A88F}"/>
    <cellStyle name="Normal 21 8 5" xfId="26604" xr:uid="{DEA52205-229A-494A-8D73-1EBCC23EFF32}"/>
    <cellStyle name="Normal 21 8 5 2" xfId="26605" xr:uid="{087E1572-59FF-4A0D-A81F-7F268C5772B7}"/>
    <cellStyle name="Normal 21 8 5_Margen" xfId="43470" xr:uid="{BE024CFD-5ED0-4557-A2C7-923A318C5600}"/>
    <cellStyle name="Normal 21 8 6" xfId="26606" xr:uid="{850BBE4C-5CCA-4F34-B951-9362E360C9BD}"/>
    <cellStyle name="Normal 21 8 6 2" xfId="26607" xr:uid="{742976F1-17C0-47C7-A6C3-720A402B1E0C}"/>
    <cellStyle name="Normal 21 8 6_Margen" xfId="43471" xr:uid="{7049B898-1F41-4972-AF83-C6E7EF569C13}"/>
    <cellStyle name="Normal 21 8 7" xfId="26608" xr:uid="{36A0FAF7-0DE5-402B-990B-C1F5603C0D43}"/>
    <cellStyle name="Normal 21 8 7 2" xfId="26609" xr:uid="{5DA1FFC9-64CF-468D-8CDD-E2676D97E9CB}"/>
    <cellStyle name="Normal 21 8 7_Margen" xfId="43472" xr:uid="{1164B080-D522-4282-9167-6466C832576A}"/>
    <cellStyle name="Normal 21 8 8" xfId="26610" xr:uid="{61FC6114-3C8B-4AFA-99A8-DADC660EBF8F}"/>
    <cellStyle name="Normal 21 8 8 2" xfId="26611" xr:uid="{F459D8A9-AC12-4A26-B20E-855BEAF435A8}"/>
    <cellStyle name="Normal 21 8 8_Margen" xfId="43473" xr:uid="{A1AEAFB4-3ADC-4CC1-A67F-4355AF79A387}"/>
    <cellStyle name="Normal 21 8 9" xfId="26612" xr:uid="{A5EC8EB1-00E1-46C3-9F6F-EFCDAE89616F}"/>
    <cellStyle name="Normal 21 8 9 2" xfId="26613" xr:uid="{8ED572A9-F94C-4BF6-946D-EB48FE549A4B}"/>
    <cellStyle name="Normal 21 8 9_Margen" xfId="43474" xr:uid="{1C2A6EAA-7892-4E52-85DD-F6F24F866D5E}"/>
    <cellStyle name="Normal 21 8_Margen" xfId="43475" xr:uid="{49DADD74-804F-43B2-BDD0-2320918FEE67}"/>
    <cellStyle name="Normal 21 9" xfId="26614" xr:uid="{569B4A14-58D5-45D7-A657-00B847791070}"/>
    <cellStyle name="Normal 21 9 10" xfId="26615" xr:uid="{4129F7A0-54CD-4D47-8504-2326CBA9D10E}"/>
    <cellStyle name="Normal 21 9 10 2" xfId="26616" xr:uid="{24C616A8-6BE0-4FFB-A50A-65C367B06BAE}"/>
    <cellStyle name="Normal 21 9 10_Margen" xfId="43476" xr:uid="{403ED0A3-DC04-4536-9E11-D094C69C729C}"/>
    <cellStyle name="Normal 21 9 11" xfId="26617" xr:uid="{D45437CE-A616-4D8F-8599-AC77F0FBE11E}"/>
    <cellStyle name="Normal 21 9 11 2" xfId="26618" xr:uid="{EC8CB550-003D-46D0-A9E7-E8C0C28BA616}"/>
    <cellStyle name="Normal 21 9 11_Margen" xfId="43477" xr:uid="{BE70D1BD-AA34-4E27-961D-863BA8C00566}"/>
    <cellStyle name="Normal 21 9 12" xfId="26619" xr:uid="{6A970CDD-1BBB-466E-A396-3B2962CCC292}"/>
    <cellStyle name="Normal 21 9 12 2" xfId="26620" xr:uid="{19CFC6C1-48B2-4AE9-AECF-DB1803AA8E69}"/>
    <cellStyle name="Normal 21 9 12_Margen" xfId="43478" xr:uid="{390D02C2-1BB7-4C20-A03E-0FE889536112}"/>
    <cellStyle name="Normal 21 9 13" xfId="26621" xr:uid="{6C3B8642-20EE-45D4-9F5E-73B9EBCB569A}"/>
    <cellStyle name="Normal 21 9 13 2" xfId="26622" xr:uid="{49D265BA-052F-468F-85C5-B55DAEE9DCF7}"/>
    <cellStyle name="Normal 21 9 13_Margen" xfId="43479" xr:uid="{DCB3C92E-08F1-4C9B-B472-95A8C8D55B74}"/>
    <cellStyle name="Normal 21 9 14" xfId="26623" xr:uid="{F5782A24-3B0A-42CF-BC02-B3D9B1C2D59C}"/>
    <cellStyle name="Normal 21 9 14 2" xfId="26624" xr:uid="{0437BCD7-6E8E-48EF-8A11-0073DCB742A4}"/>
    <cellStyle name="Normal 21 9 14_Margen" xfId="43480" xr:uid="{8AFEC867-92E8-4D82-B8AD-0B0C78438B31}"/>
    <cellStyle name="Normal 21 9 15" xfId="26625" xr:uid="{201415E1-2828-4388-A518-EDBA40A2EF44}"/>
    <cellStyle name="Normal 21 9 15 2" xfId="26626" xr:uid="{9761C025-BFE1-42D5-87C3-6C67E1AB6EE7}"/>
    <cellStyle name="Normal 21 9 15_Margen" xfId="43481" xr:uid="{C7D8ED68-F2FB-454B-9F9A-4DD08E73F1DE}"/>
    <cellStyle name="Normal 21 9 16" xfId="26627" xr:uid="{3EAD42FC-7D15-4631-B620-C3FA441D98E5}"/>
    <cellStyle name="Normal 21 9 16 2" xfId="26628" xr:uid="{2B7896DF-CD54-450D-9AAE-913FD067EF41}"/>
    <cellStyle name="Normal 21 9 16_Margen" xfId="43482" xr:uid="{DE635388-70FF-493B-A011-7BCCB195EB7E}"/>
    <cellStyle name="Normal 21 9 17" xfId="26629" xr:uid="{B1E49D66-180B-4E11-A840-735E6071A7C0}"/>
    <cellStyle name="Normal 21 9 17 2" xfId="26630" xr:uid="{1C70B716-E2A6-4555-8317-4CF6DD9BD5E5}"/>
    <cellStyle name="Normal 21 9 17_Margen" xfId="43483" xr:uid="{58B6714C-DFF0-4149-9613-E03D51F61D64}"/>
    <cellStyle name="Normal 21 9 18" xfId="26631" xr:uid="{F11A8132-1A1F-4C65-B406-4A75A72F1ACC}"/>
    <cellStyle name="Normal 21 9 18 2" xfId="26632" xr:uid="{21CB63B1-08AB-4736-96C6-46B5B6D1A9F4}"/>
    <cellStyle name="Normal 21 9 18_Margen" xfId="43484" xr:uid="{D3AE4EDC-27B9-402F-B96C-26E262047341}"/>
    <cellStyle name="Normal 21 9 19" xfId="26633" xr:uid="{29A21C8D-9541-4F60-8D76-C2A40C874310}"/>
    <cellStyle name="Normal 21 9 2" xfId="26634" xr:uid="{BAC503CE-8B31-45DE-937F-3850DE92B49C}"/>
    <cellStyle name="Normal 21 9 2 2" xfId="26635" xr:uid="{74CD1D6D-27FE-4A6C-B43E-68869B018CC8}"/>
    <cellStyle name="Normal 21 9 2_Margen" xfId="43485" xr:uid="{C0F0BA35-CFD8-419E-87C8-38E87E6145C2}"/>
    <cellStyle name="Normal 21 9 3" xfId="26636" xr:uid="{C891A432-6CE3-4F5E-BFFB-101F549F8C6B}"/>
    <cellStyle name="Normal 21 9 3 2" xfId="26637" xr:uid="{D9483DD6-15FC-4923-8EFD-915683CC3239}"/>
    <cellStyle name="Normal 21 9 3_Margen" xfId="43486" xr:uid="{4C2F1563-42CC-4941-9430-11511054D3A7}"/>
    <cellStyle name="Normal 21 9 4" xfId="26638" xr:uid="{3FF97439-5E44-47C7-807A-A1BC66E817CA}"/>
    <cellStyle name="Normal 21 9 4 2" xfId="26639" xr:uid="{2965DDC1-37A2-437C-B12E-C1A3267A916F}"/>
    <cellStyle name="Normal 21 9 4_Margen" xfId="43487" xr:uid="{C06DBCA2-7A5E-4A9F-A610-2D38617FE793}"/>
    <cellStyle name="Normal 21 9 5" xfId="26640" xr:uid="{E77C9B34-4FAE-4A86-BCBB-E41B0E0F76D0}"/>
    <cellStyle name="Normal 21 9 5 2" xfId="26641" xr:uid="{8825EC8B-E786-4D84-A27B-27C778F2CC3C}"/>
    <cellStyle name="Normal 21 9 5_Margen" xfId="43488" xr:uid="{8ED924CF-882D-4DC7-8C6D-60BDCDA26B07}"/>
    <cellStyle name="Normal 21 9 6" xfId="26642" xr:uid="{13AA00CC-34D5-4727-84BE-AA4BD2A07929}"/>
    <cellStyle name="Normal 21 9 6 2" xfId="26643" xr:uid="{304E4F16-6ECE-4700-ACCC-34A0B06E6B3E}"/>
    <cellStyle name="Normal 21 9 6_Margen" xfId="43489" xr:uid="{DA8BA68F-9EDB-43A0-B842-7C4B37914743}"/>
    <cellStyle name="Normal 21 9 7" xfId="26644" xr:uid="{FB8779AA-629D-4A6A-A06B-CD5A9865994D}"/>
    <cellStyle name="Normal 21 9 7 2" xfId="26645" xr:uid="{379F3A5E-5DAB-4159-83BB-3BB89693A9CA}"/>
    <cellStyle name="Normal 21 9 7_Margen" xfId="43490" xr:uid="{FF27D2A5-E34F-46C7-8D6F-2DE13F8637EE}"/>
    <cellStyle name="Normal 21 9 8" xfId="26646" xr:uid="{BB2E3996-3E71-4F87-B2D9-6E22B7BF12C0}"/>
    <cellStyle name="Normal 21 9 8 2" xfId="26647" xr:uid="{52E6D8CC-6D38-4023-84F7-39B4A0498EC6}"/>
    <cellStyle name="Normal 21 9 8_Margen" xfId="43491" xr:uid="{7A9F17AF-2771-40B8-BA3F-31371C723C30}"/>
    <cellStyle name="Normal 21 9 9" xfId="26648" xr:uid="{5B5952C1-63A4-4445-93B4-9A7B8F5E2441}"/>
    <cellStyle name="Normal 21 9 9 2" xfId="26649" xr:uid="{3DCE6259-47A5-442C-A4DA-976D81BFBBDD}"/>
    <cellStyle name="Normal 21 9 9_Margen" xfId="43492" xr:uid="{B2D19B54-91CD-46F5-9284-05B243ABA319}"/>
    <cellStyle name="Normal 21 9_Margen" xfId="43493" xr:uid="{B00B9B2E-2E44-47E8-847B-BA1E49D331FF}"/>
    <cellStyle name="Normal 21_Hoja1" xfId="26650" xr:uid="{0EE309A2-7B16-4F69-813C-9258BBC72C5D}"/>
    <cellStyle name="Normal 210" xfId="2658" xr:uid="{C3875783-3772-43A9-AF33-C50F0C82D5FD}"/>
    <cellStyle name="Normal 210 2" xfId="26651" xr:uid="{32DF8AC2-C3F2-456D-B3BF-E40D50665B4D}"/>
    <cellStyle name="Normal 210 3" xfId="50027" xr:uid="{1E515DBA-2C2B-465E-A058-4638EA855F0A}"/>
    <cellStyle name="Normal 210_Margen" xfId="43494" xr:uid="{09CE2667-D12A-440D-BA8C-B35F392B3D2C}"/>
    <cellStyle name="Normal 211" xfId="2659" xr:uid="{AE9CEFED-5762-4A27-B082-E700B8C513B9}"/>
    <cellStyle name="Normal 211 2" xfId="26652" xr:uid="{B768D986-D390-4FFD-A533-CF1CACCAC300}"/>
    <cellStyle name="Normal 211 3" xfId="50028" xr:uid="{AF7719C0-EEDF-4BE6-9357-303BAACB3C94}"/>
    <cellStyle name="Normal 211_Margen" xfId="43495" xr:uid="{E69A9731-412B-4F17-9A60-4DE2354DA91F}"/>
    <cellStyle name="Normal 212" xfId="2660" xr:uid="{623F7A38-3CA0-41D3-96E3-991AEB46EE1A}"/>
    <cellStyle name="Normal 212 2" xfId="2661" xr:uid="{4F8520EF-B202-4C11-BB84-512249C07213}"/>
    <cellStyle name="Normal 212 3" xfId="2662" xr:uid="{39BFF245-3184-4E33-B65D-1A94EB7743A4}"/>
    <cellStyle name="Normal 212 4" xfId="50029" xr:uid="{ED47A61F-DAE6-403D-A9E9-47A8ED7AF2C2}"/>
    <cellStyle name="Normal 212_Margen" xfId="43496" xr:uid="{CBA196E6-66DB-4F74-BA3A-9760EB1070A5}"/>
    <cellStyle name="Normal 213" xfId="2663" xr:uid="{72A79AA4-A6CD-4C68-8180-8E82DD1502CF}"/>
    <cellStyle name="Normal 213 2" xfId="2664" xr:uid="{FB5E84C7-F60F-4D5A-9390-7DCC9D5A9F21}"/>
    <cellStyle name="Normal 213 3" xfId="2665" xr:uid="{6B3126FF-E0FE-4D7F-8120-92C833E024DE}"/>
    <cellStyle name="Normal 213 4" xfId="50030" xr:uid="{5CB31285-6A13-4940-8C35-6E4D4C5F7CB5}"/>
    <cellStyle name="Normal 213_Margen" xfId="43497" xr:uid="{D6D73858-CE0D-4846-88CE-10F61CB9FE6B}"/>
    <cellStyle name="Normal 214" xfId="2666" xr:uid="{4FB8A4C2-FE96-406A-9A07-AB6844A70331}"/>
    <cellStyle name="Normal 214 2" xfId="26653" xr:uid="{A52B79D8-5FA8-422A-B246-3C52ACCF0D75}"/>
    <cellStyle name="Normal 214 3" xfId="50031" xr:uid="{AB71C71B-D724-4FF8-A24F-CBE93BF112E2}"/>
    <cellStyle name="Normal 214_Margen" xfId="43498" xr:uid="{CE308C49-9568-4FD3-9BC0-1AC25E90FBCD}"/>
    <cellStyle name="Normal 215" xfId="2667" xr:uid="{71EB7337-3A25-4C27-BE42-E4D074F16E55}"/>
    <cellStyle name="Normal 215 2" xfId="2668" xr:uid="{687380CA-539E-467B-A3A8-5C6791791D87}"/>
    <cellStyle name="Normal 215 3" xfId="2669" xr:uid="{AFEF4D44-F9B8-4238-8A84-A48F73ADA8BA}"/>
    <cellStyle name="Normal 215 4" xfId="2670" xr:uid="{2C664BF1-DB5F-4C77-9923-B0EEE4DCB32C}"/>
    <cellStyle name="Normal 215 5" xfId="2671" xr:uid="{7C1E3B19-2F10-48EA-B5D1-EB338C685037}"/>
    <cellStyle name="Normal 215 6" xfId="2672" xr:uid="{E8F7ED94-1B2B-41F0-A494-806305C9ACB0}"/>
    <cellStyle name="Normal 215 7" xfId="50032" xr:uid="{A8B1AF23-D414-4F06-8D51-1E757266CDFE}"/>
    <cellStyle name="Normal 215_Margen" xfId="43499" xr:uid="{DC1BE311-64C8-454E-8A82-C37FE61A5F98}"/>
    <cellStyle name="Normal 216" xfId="2673" xr:uid="{9650C58B-A5D6-4E3F-9439-A2CDBA34E7D2}"/>
    <cellStyle name="Normal 216 2" xfId="26654" xr:uid="{61896451-CCEC-403F-BA19-1F85444BBA34}"/>
    <cellStyle name="Normal 216 3" xfId="50033" xr:uid="{16BD19B1-502D-4811-B12C-C03E2D80F294}"/>
    <cellStyle name="Normal 216_Margen" xfId="43500" xr:uid="{CEE8EC24-4F02-445D-92E3-19BCFA9C1FFC}"/>
    <cellStyle name="Normal 217" xfId="2674" xr:uid="{003F6874-5C63-4D26-97DD-790380ED7789}"/>
    <cellStyle name="Normal 217 2" xfId="26655" xr:uid="{B02365AF-4E20-48FD-A677-9B3E2D3A0D1A}"/>
    <cellStyle name="Normal 217 3" xfId="50034" xr:uid="{6A435200-CC38-4469-B2D8-1808A59ABA29}"/>
    <cellStyle name="Normal 217_Margen" xfId="43501" xr:uid="{DDC11927-839B-4301-BE83-A3FBEE95D672}"/>
    <cellStyle name="Normal 218" xfId="2675" xr:uid="{786D74FD-D2AD-430E-B807-378CB565F39E}"/>
    <cellStyle name="Normal 218 2" xfId="26656" xr:uid="{D0DB28DF-D0C7-4E37-94C0-5FCE386777B1}"/>
    <cellStyle name="Normal 218 3" xfId="50035" xr:uid="{981E5B48-1011-4AF1-BCC0-DD13F571711B}"/>
    <cellStyle name="Normal 218_Margen" xfId="43502" xr:uid="{3DA4B5D7-C0FF-4B5A-9761-0DBF9A5F1EEE}"/>
    <cellStyle name="Normal 219" xfId="2676" xr:uid="{3AADE3B8-B3A1-4119-96B5-C18D9C825982}"/>
    <cellStyle name="Normal 219 2" xfId="26657" xr:uid="{F4776810-EEB3-41D2-959A-6B20E790E46E}"/>
    <cellStyle name="Normal 219 3" xfId="50036" xr:uid="{A462D9A1-8076-4E3C-A7CD-3D4EE9F6EB93}"/>
    <cellStyle name="Normal 219_Margen" xfId="43503" xr:uid="{D6B92641-934B-4171-8536-26D30EDF85FA}"/>
    <cellStyle name="Normal 22" xfId="2677" xr:uid="{8228ED11-018D-462B-84D0-2D871C8C5281}"/>
    <cellStyle name="Normal 22 10" xfId="2678" xr:uid="{B8E82A39-707D-4A12-ADF8-0015B139AC58}"/>
    <cellStyle name="Normal 22 10 10" xfId="26658" xr:uid="{AFE3312D-B9EB-4D1D-8301-37D30C149963}"/>
    <cellStyle name="Normal 22 10 10 2" xfId="26659" xr:uid="{FFB86575-DD96-4D8C-8FC9-97269B2F8360}"/>
    <cellStyle name="Normal 22 10 10_Margen" xfId="43504" xr:uid="{8193BA70-816A-47AC-9159-6D7A2FE37E49}"/>
    <cellStyle name="Normal 22 10 11" xfId="26660" xr:uid="{CD2336B8-0538-4150-9993-754E73D7F167}"/>
    <cellStyle name="Normal 22 10 11 2" xfId="26661" xr:uid="{9B697E4E-04EF-4F98-A829-88B98DEE5645}"/>
    <cellStyle name="Normal 22 10 11_Margen" xfId="43505" xr:uid="{832D0F01-2E4F-40A7-8848-CDAA2E1A80CF}"/>
    <cellStyle name="Normal 22 10 12" xfId="26662" xr:uid="{C607A392-38C6-4640-9FC0-520F73180CCD}"/>
    <cellStyle name="Normal 22 10 12 2" xfId="26663" xr:uid="{51307931-FCC1-42AD-AF97-9ED9B25B50C1}"/>
    <cellStyle name="Normal 22 10 12_Margen" xfId="43506" xr:uid="{94EFB4C6-8976-42A0-988D-FBBE1660F21E}"/>
    <cellStyle name="Normal 22 10 13" xfId="26664" xr:uid="{A0EC6089-5462-4AB0-97B4-F5FD1EB133A1}"/>
    <cellStyle name="Normal 22 10 13 2" xfId="26665" xr:uid="{F293E8F2-58E0-45D6-BD92-1485ABC7FAF9}"/>
    <cellStyle name="Normal 22 10 13_Margen" xfId="43507" xr:uid="{E71C799B-7C90-4F55-B460-BAC3F0D8D620}"/>
    <cellStyle name="Normal 22 10 14" xfId="26666" xr:uid="{AEF9C0B7-908C-4D0B-A0E3-04A424E7BD7F}"/>
    <cellStyle name="Normal 22 10 14 2" xfId="26667" xr:uid="{CC46311C-D746-481E-BAAD-EAA8C08261D7}"/>
    <cellStyle name="Normal 22 10 14_Margen" xfId="43508" xr:uid="{8B9CD44C-68D3-4CB2-9AAB-8C203FEFE7AA}"/>
    <cellStyle name="Normal 22 10 15" xfId="26668" xr:uid="{84F40C19-8123-48B1-A3D8-248F3DBCE883}"/>
    <cellStyle name="Normal 22 10 15 2" xfId="26669" xr:uid="{F67C5955-9A30-44F5-BDA4-96A6F0662710}"/>
    <cellStyle name="Normal 22 10 15_Margen" xfId="43509" xr:uid="{984E7F9F-4D63-45D5-9541-A219D3E0C8CD}"/>
    <cellStyle name="Normal 22 10 16" xfId="26670" xr:uid="{43A8C0ED-FEC4-47E9-BB01-F748BC9FADC5}"/>
    <cellStyle name="Normal 22 10 16 2" xfId="26671" xr:uid="{730F1BAC-385E-4528-9B03-40FD61370A56}"/>
    <cellStyle name="Normal 22 10 16_Margen" xfId="43510" xr:uid="{1730460D-A844-4968-97A5-FC0F3D71EF19}"/>
    <cellStyle name="Normal 22 10 17" xfId="26672" xr:uid="{E7D6E279-4C9A-4942-985C-04DCB133D199}"/>
    <cellStyle name="Normal 22 10 17 2" xfId="26673" xr:uid="{282C78AC-BC29-41A8-B93A-2C872D80D7B9}"/>
    <cellStyle name="Normal 22 10 17_Margen" xfId="43511" xr:uid="{6270B916-6FBB-4C36-B532-F8BFAB9B5BA4}"/>
    <cellStyle name="Normal 22 10 18" xfId="26674" xr:uid="{12398D8E-F936-40E4-857A-66D9B1EF829C}"/>
    <cellStyle name="Normal 22 10 18 2" xfId="26675" xr:uid="{0E68DC77-224E-417F-86F4-5859D6A19271}"/>
    <cellStyle name="Normal 22 10 18_Margen" xfId="43512" xr:uid="{7A355154-BDD2-4941-AF7A-6FDED84D9192}"/>
    <cellStyle name="Normal 22 10 19" xfId="26676" xr:uid="{072A084F-C1EA-49AB-9740-69A003DAA559}"/>
    <cellStyle name="Normal 22 10 2" xfId="26677" xr:uid="{89F17A89-3AAD-4769-98EC-84E7D6E177E5}"/>
    <cellStyle name="Normal 22 10 2 2" xfId="26678" xr:uid="{FDAEF227-EAF0-43E6-AB1C-05F9706826B6}"/>
    <cellStyle name="Normal 22 10 2_Margen" xfId="43513" xr:uid="{4D10FC41-3083-42CE-A174-2B878DA4E1FF}"/>
    <cellStyle name="Normal 22 10 3" xfId="26679" xr:uid="{F02D7874-7DF8-4A93-832E-9E5ECCCA913C}"/>
    <cellStyle name="Normal 22 10 3 2" xfId="26680" xr:uid="{11F94700-93AD-48C8-8A67-D5C5AB42AA74}"/>
    <cellStyle name="Normal 22 10 3_Margen" xfId="43514" xr:uid="{9A8AA2C5-8488-4327-8432-5353A416365B}"/>
    <cellStyle name="Normal 22 10 4" xfId="26681" xr:uid="{BC691625-8979-4727-A9AD-7D5743F31A75}"/>
    <cellStyle name="Normal 22 10 4 2" xfId="26682" xr:uid="{0FAE12E7-EB73-4832-AC09-2817C7FF5770}"/>
    <cellStyle name="Normal 22 10 4_Margen" xfId="43515" xr:uid="{685F642A-C878-444A-AD7D-5191A9C326D0}"/>
    <cellStyle name="Normal 22 10 5" xfId="26683" xr:uid="{943D6DE1-E543-4A42-8DA1-F26117D14411}"/>
    <cellStyle name="Normal 22 10 5 2" xfId="26684" xr:uid="{8D8E628F-DE84-4797-B711-E6006F9BB626}"/>
    <cellStyle name="Normal 22 10 5_Margen" xfId="43516" xr:uid="{854CC981-40D2-4AE9-BA9D-3E6D286747B4}"/>
    <cellStyle name="Normal 22 10 6" xfId="26685" xr:uid="{97ACD1EA-97C9-4860-B53E-0199A6C9F4C7}"/>
    <cellStyle name="Normal 22 10 6 2" xfId="26686" xr:uid="{8F483D3E-C927-411C-8E42-36DDFBF41562}"/>
    <cellStyle name="Normal 22 10 6_Margen" xfId="43517" xr:uid="{79B3F0D4-2773-46CE-AD46-10F09AB7BF3E}"/>
    <cellStyle name="Normal 22 10 7" xfId="26687" xr:uid="{041B6260-B0F4-4502-971D-96CF2327C3F6}"/>
    <cellStyle name="Normal 22 10 7 2" xfId="26688" xr:uid="{45F9288B-B3EB-4F85-A969-BD8F12892111}"/>
    <cellStyle name="Normal 22 10 7_Margen" xfId="43518" xr:uid="{F2477E32-FF56-4C23-8959-05791BA34E0B}"/>
    <cellStyle name="Normal 22 10 8" xfId="26689" xr:uid="{B3A46474-42A3-4A44-B3E1-5119FD8A7D5A}"/>
    <cellStyle name="Normal 22 10 8 2" xfId="26690" xr:uid="{71F1DC44-4F28-4085-BD8C-AB4BF4D576F5}"/>
    <cellStyle name="Normal 22 10 8_Margen" xfId="43519" xr:uid="{F9C46C9A-A035-4BF4-AB45-ECF8EBED0285}"/>
    <cellStyle name="Normal 22 10 9" xfId="26691" xr:uid="{936F8C76-4015-4FA9-A1ED-00A3B01316FD}"/>
    <cellStyle name="Normal 22 10 9 2" xfId="26692" xr:uid="{CED0A95C-7C47-4B55-99AB-6C3D2BE6DA59}"/>
    <cellStyle name="Normal 22 10 9_Margen" xfId="43520" xr:uid="{C529B770-20DA-463B-B73B-6136F97571F1}"/>
    <cellStyle name="Normal 22 10_Margen" xfId="43521" xr:uid="{44F8454C-49AD-4E13-9CA2-1EDAFBC1C194}"/>
    <cellStyle name="Normal 22 11" xfId="2679" xr:uid="{7D1E4BCC-FF0C-4603-A1D0-B066FE78109D}"/>
    <cellStyle name="Normal 22 11 10" xfId="26693" xr:uid="{50562666-F42A-4ABB-A4A5-2E0711F062F7}"/>
    <cellStyle name="Normal 22 11 10 2" xfId="26694" xr:uid="{45A0F4BF-332E-4759-A6E6-926147515501}"/>
    <cellStyle name="Normal 22 11 10_Margen" xfId="43522" xr:uid="{2D633423-EB6E-4665-82B5-FC9F8D7A2E8C}"/>
    <cellStyle name="Normal 22 11 11" xfId="26695" xr:uid="{284D2CCB-E36A-4ED4-A036-324CF1E732BF}"/>
    <cellStyle name="Normal 22 11 11 2" xfId="26696" xr:uid="{8CA8189B-43ED-45BA-B171-B901038931D4}"/>
    <cellStyle name="Normal 22 11 11_Margen" xfId="43523" xr:uid="{4F03B38D-8D8C-42CE-99B9-FF473BBEECF4}"/>
    <cellStyle name="Normal 22 11 12" xfId="26697" xr:uid="{2882B9AE-9B97-4E08-830E-92FD65359159}"/>
    <cellStyle name="Normal 22 11 12 2" xfId="26698" xr:uid="{4BCDC701-7F8D-47D9-B8B3-FA905674E82B}"/>
    <cellStyle name="Normal 22 11 12_Margen" xfId="43524" xr:uid="{D9B35392-F830-4DCD-91A3-B863E8D0BD3A}"/>
    <cellStyle name="Normal 22 11 13" xfId="26699" xr:uid="{87664312-CA90-4EBF-9292-1D06ECB80706}"/>
    <cellStyle name="Normal 22 11 13 2" xfId="26700" xr:uid="{C8C62D64-FA03-4B7A-821A-FB4CE820E99D}"/>
    <cellStyle name="Normal 22 11 13_Margen" xfId="43525" xr:uid="{DD1ECDB2-261D-4609-AB86-E100753E0D8E}"/>
    <cellStyle name="Normal 22 11 14" xfId="26701" xr:uid="{FE76C755-0195-487B-80A2-2625CB30A270}"/>
    <cellStyle name="Normal 22 11 14 2" xfId="26702" xr:uid="{5BA39163-15C4-4045-9502-9F80790E00B1}"/>
    <cellStyle name="Normal 22 11 14_Margen" xfId="43526" xr:uid="{01AA9EBA-8DF6-4CAB-AD44-202365428F1C}"/>
    <cellStyle name="Normal 22 11 15" xfId="26703" xr:uid="{A014084F-312B-442B-8832-B64BDB2EB672}"/>
    <cellStyle name="Normal 22 11 15 2" xfId="26704" xr:uid="{D400ADF1-3396-45AF-A534-7616857A322A}"/>
    <cellStyle name="Normal 22 11 15_Margen" xfId="43527" xr:uid="{A8F8A5FA-B548-49B7-BF06-DD968AA9F2C0}"/>
    <cellStyle name="Normal 22 11 16" xfId="26705" xr:uid="{0D38E0EE-3B38-4817-819A-BAE6C42A22AE}"/>
    <cellStyle name="Normal 22 11 16 2" xfId="26706" xr:uid="{31752502-6AEF-47D9-9A5D-C5EC6FD5DF30}"/>
    <cellStyle name="Normal 22 11 16_Margen" xfId="43528" xr:uid="{D6B42B75-13D1-4F18-B62D-59051F52A306}"/>
    <cellStyle name="Normal 22 11 17" xfId="26707" xr:uid="{4EA56B88-A0D5-4B02-970D-5C0E21ECE5F9}"/>
    <cellStyle name="Normal 22 11 17 2" xfId="26708" xr:uid="{32D69A0D-2A59-4D8F-9271-0BA2DDB5150A}"/>
    <cellStyle name="Normal 22 11 17_Margen" xfId="43529" xr:uid="{18AC0799-319D-4E1A-9C33-7719647B4625}"/>
    <cellStyle name="Normal 22 11 18" xfId="26709" xr:uid="{0C1FF53C-9FDA-433E-819C-38E3A311C6E1}"/>
    <cellStyle name="Normal 22 11 18 2" xfId="26710" xr:uid="{D1CA3AEE-FBF6-4CF6-A23B-3BF41A082FCC}"/>
    <cellStyle name="Normal 22 11 18_Margen" xfId="43530" xr:uid="{8B2BBBD1-99C6-43B6-934F-B365A2BE11CC}"/>
    <cellStyle name="Normal 22 11 19" xfId="26711" xr:uid="{AEB22ABD-19BB-45D4-AE59-FD63D1D30D4F}"/>
    <cellStyle name="Normal 22 11 2" xfId="26712" xr:uid="{06ADE231-A629-49CA-A941-B37242D5FD18}"/>
    <cellStyle name="Normal 22 11 2 2" xfId="26713" xr:uid="{1C819996-0535-43D0-BD45-0235BE7CE907}"/>
    <cellStyle name="Normal 22 11 2_Margen" xfId="43531" xr:uid="{392BD375-C75B-439E-9CF5-ECBFAC9A840A}"/>
    <cellStyle name="Normal 22 11 3" xfId="26714" xr:uid="{97D5E14B-6253-4FF8-A581-DAE80A3CADDE}"/>
    <cellStyle name="Normal 22 11 3 2" xfId="26715" xr:uid="{A1993AC1-00BB-4BFD-91C9-E9025C008B2A}"/>
    <cellStyle name="Normal 22 11 3_Margen" xfId="43532" xr:uid="{F7FD3581-8A9E-4A62-A573-9EDF31F4636A}"/>
    <cellStyle name="Normal 22 11 4" xfId="26716" xr:uid="{D032F559-02D4-4668-B890-C1EB62FF7EFD}"/>
    <cellStyle name="Normal 22 11 4 2" xfId="26717" xr:uid="{928CBD6D-0AE3-46E6-A087-6A449FC795AC}"/>
    <cellStyle name="Normal 22 11 4_Margen" xfId="43533" xr:uid="{C7F45709-9F82-4C7D-86A7-C8DCE8C73B66}"/>
    <cellStyle name="Normal 22 11 5" xfId="26718" xr:uid="{6E9E96E9-3E65-497C-B769-BE9E0B64C82D}"/>
    <cellStyle name="Normal 22 11 5 2" xfId="26719" xr:uid="{CF89A91C-B1BB-434A-9CF5-7B7F8DE1775A}"/>
    <cellStyle name="Normal 22 11 5_Margen" xfId="43534" xr:uid="{12618490-67C9-4DD0-AB63-CCCB3A5E8B7F}"/>
    <cellStyle name="Normal 22 11 6" xfId="26720" xr:uid="{33BDCBC1-3465-4E78-BB1C-9130DD5C3433}"/>
    <cellStyle name="Normal 22 11 6 2" xfId="26721" xr:uid="{E78C3D4C-B785-4FC7-B6B6-25D34B28F822}"/>
    <cellStyle name="Normal 22 11 6_Margen" xfId="43535" xr:uid="{22788945-0BFA-4376-B8B6-22F13043B17F}"/>
    <cellStyle name="Normal 22 11 7" xfId="26722" xr:uid="{CC7D8FCA-D905-4580-9224-638E5DB27858}"/>
    <cellStyle name="Normal 22 11 7 2" xfId="26723" xr:uid="{42D0C048-4B56-43A0-8BCB-5CBCC1DCF976}"/>
    <cellStyle name="Normal 22 11 7_Margen" xfId="43536" xr:uid="{895F1493-9B5E-41B3-8F18-A5D971CF3719}"/>
    <cellStyle name="Normal 22 11 8" xfId="26724" xr:uid="{876DB0B9-13BE-4A68-8A65-C1090E6A98B5}"/>
    <cellStyle name="Normal 22 11 8 2" xfId="26725" xr:uid="{460B9499-C81A-4DCB-90BB-80F2AD394B4A}"/>
    <cellStyle name="Normal 22 11 8_Margen" xfId="43537" xr:uid="{C3096266-25EB-410A-A333-8AB2E0E98111}"/>
    <cellStyle name="Normal 22 11 9" xfId="26726" xr:uid="{5A271358-59EF-4244-91A2-51247B895BCA}"/>
    <cellStyle name="Normal 22 11 9 2" xfId="26727" xr:uid="{1F399DC6-A847-4921-8854-54950DFDAB0A}"/>
    <cellStyle name="Normal 22 11 9_Margen" xfId="43538" xr:uid="{4D4847B2-B219-492F-B481-A32F52DAF73E}"/>
    <cellStyle name="Normal 22 11_Margen" xfId="43539" xr:uid="{3B080B3B-0391-444A-B1F1-E0F669772240}"/>
    <cellStyle name="Normal 22 12" xfId="2680" xr:uid="{BEC609D0-4B2B-4D80-8DFC-6A3D72AE5A19}"/>
    <cellStyle name="Normal 22 12 2" xfId="26728" xr:uid="{7B979DFB-EE26-4A8C-8150-9DC6042872C1}"/>
    <cellStyle name="Normal 22 12_Margen" xfId="43540" xr:uid="{83F331FE-0670-4407-BF19-F8E059B7DD6C}"/>
    <cellStyle name="Normal 22 13" xfId="2681" xr:uid="{0322576B-ADBE-4BB0-AE2A-F99BAE709224}"/>
    <cellStyle name="Normal 22 13 2" xfId="26729" xr:uid="{557FD189-45DE-4C7A-9502-CD9CCC54FC51}"/>
    <cellStyle name="Normal 22 13_Margen" xfId="43541" xr:uid="{E28E2DFE-1318-4B3D-B652-4C5C75CB4071}"/>
    <cellStyle name="Normal 22 14" xfId="2682" xr:uid="{C3B65401-CCE2-42F5-9370-8B5BCFD59FF6}"/>
    <cellStyle name="Normal 22 14 2" xfId="26730" xr:uid="{9E126260-BE4C-48D2-A261-32C9E86EACE1}"/>
    <cellStyle name="Normal 22 14_Margen" xfId="43542" xr:uid="{D49AFB15-AFD7-474E-9F68-62A29AE7CB16}"/>
    <cellStyle name="Normal 22 15" xfId="2683" xr:uid="{1BCD1FA5-45AF-4890-A918-D73E86B66FF2}"/>
    <cellStyle name="Normal 22 15 2" xfId="26731" xr:uid="{981237C1-6CD3-41CA-B4F8-CB7AA7790397}"/>
    <cellStyle name="Normal 22 15_Margen" xfId="43543" xr:uid="{C0E27A86-5C07-456D-9EA0-EB2E304AAC49}"/>
    <cellStyle name="Normal 22 16" xfId="2684" xr:uid="{3D8C7417-9AD1-46B6-B7BC-911916E820CD}"/>
    <cellStyle name="Normal 22 16 2" xfId="26732" xr:uid="{50D64E59-FA92-46C8-867C-C39FF26944A3}"/>
    <cellStyle name="Normal 22 16_Margen" xfId="43544" xr:uid="{33896924-9470-43A4-A880-F98D0F79080A}"/>
    <cellStyle name="Normal 22 17" xfId="2685" xr:uid="{CC34D608-DD0E-4731-AFD7-E2A4A911B22F}"/>
    <cellStyle name="Normal 22 17 2" xfId="26733" xr:uid="{E3D4CA68-42EB-4680-89FB-0265F43B2096}"/>
    <cellStyle name="Normal 22 17_Margen" xfId="43545" xr:uid="{2E7CB52F-88A1-4E5F-B0CC-A62FF471F8FB}"/>
    <cellStyle name="Normal 22 18" xfId="2686" xr:uid="{FD364700-5311-46D7-A0C7-0C689CD7D48A}"/>
    <cellStyle name="Normal 22 18 2" xfId="26734" xr:uid="{E3B5935F-49A3-4A45-9FCB-8E89C28D5107}"/>
    <cellStyle name="Normal 22 18_Margen" xfId="43546" xr:uid="{0D06E894-B114-4AB3-BF93-0D5BD0E666A6}"/>
    <cellStyle name="Normal 22 19" xfId="26735" xr:uid="{F0ADF107-4D51-49D9-BBB5-48325E898872}"/>
    <cellStyle name="Normal 22 19 2" xfId="26736" xr:uid="{B0180456-F33D-48F2-928B-C08AC211BC15}"/>
    <cellStyle name="Normal 22 19_Margen" xfId="43547" xr:uid="{D10218CF-39E0-4BDF-AEC1-C441E074A2CE}"/>
    <cellStyle name="Normal 22 2" xfId="2687" xr:uid="{44D99F6B-302F-42F0-810F-AAF108B932F2}"/>
    <cellStyle name="Normal 22 2 10" xfId="26737" xr:uid="{0AAC5A2B-21BD-47A7-87C9-50944830BC23}"/>
    <cellStyle name="Normal 22 2 10 2" xfId="26738" xr:uid="{0E3D4EE6-AE5F-4773-887F-4216479B64E2}"/>
    <cellStyle name="Normal 22 2 10_Margen" xfId="43548" xr:uid="{89F9F59E-FF33-4DB5-A50B-6084215FD5C7}"/>
    <cellStyle name="Normal 22 2 11" xfId="26739" xr:uid="{0ED1508C-231C-4C9F-B802-F82FC041C993}"/>
    <cellStyle name="Normal 22 2 11 2" xfId="26740" xr:uid="{5E317C49-52A0-4FC5-9887-2E5F2C1A2F19}"/>
    <cellStyle name="Normal 22 2 11_Margen" xfId="43549" xr:uid="{01EC1FF0-89CC-408C-8ABB-EDF1ACCFBE44}"/>
    <cellStyle name="Normal 22 2 12" xfId="26741" xr:uid="{28502BFD-7FF5-4A0B-8DE6-475CFB4FEE3A}"/>
    <cellStyle name="Normal 22 2 12 2" xfId="26742" xr:uid="{E19B93D3-FD33-4F3A-B1EF-F2FFF57EB385}"/>
    <cellStyle name="Normal 22 2 12_Margen" xfId="43550" xr:uid="{3EB90E42-1246-41B3-918B-7CCD25CD1A4D}"/>
    <cellStyle name="Normal 22 2 13" xfId="26743" xr:uid="{574D38AE-1878-4611-AB57-EB4AED37AC85}"/>
    <cellStyle name="Normal 22 2 13 2" xfId="26744" xr:uid="{E586192E-D841-4899-891F-A76B7F869B4A}"/>
    <cellStyle name="Normal 22 2 13_Margen" xfId="43551" xr:uid="{55ABFB9C-34A9-42BE-A915-9CB5A1E4B4A4}"/>
    <cellStyle name="Normal 22 2 14" xfId="26745" xr:uid="{173D25C8-A51B-476F-B31C-D93B03E3778A}"/>
    <cellStyle name="Normal 22 2 14 2" xfId="26746" xr:uid="{98889578-5D52-4CF0-9B85-E206E350B556}"/>
    <cellStyle name="Normal 22 2 14_Margen" xfId="43552" xr:uid="{43FE604F-B18D-4C63-A03A-8B071C3C3B70}"/>
    <cellStyle name="Normal 22 2 15" xfId="26747" xr:uid="{D57A38BB-E276-45D1-B7F1-D90ECAFFCF75}"/>
    <cellStyle name="Normal 22 2 15 2" xfId="26748" xr:uid="{69E5AB5C-6195-4D75-BA8D-A684F8D15EA0}"/>
    <cellStyle name="Normal 22 2 15_Margen" xfId="43553" xr:uid="{A93DF7F0-D416-45DB-AAAF-39396361A805}"/>
    <cellStyle name="Normal 22 2 16" xfId="26749" xr:uid="{9F5F3AE3-0D66-4C92-90B1-1C86BF1CB2F5}"/>
    <cellStyle name="Normal 22 2 16 2" xfId="26750" xr:uid="{0D1552AA-7345-4ACA-A5F4-FDAC558EE046}"/>
    <cellStyle name="Normal 22 2 16_Margen" xfId="43554" xr:uid="{F7ED93A7-8CAB-4DFE-B4D9-0FC80E84E2D8}"/>
    <cellStyle name="Normal 22 2 17" xfId="26751" xr:uid="{2F4BEC52-38BA-48B9-ABF8-7673546E96C6}"/>
    <cellStyle name="Normal 22 2 17 2" xfId="26752" xr:uid="{AF33EF7D-63CD-4328-94E4-B202FC651B0D}"/>
    <cellStyle name="Normal 22 2 17_Margen" xfId="43555" xr:uid="{A3F8B71F-DD50-4074-B89C-483247869582}"/>
    <cellStyle name="Normal 22 2 18" xfId="26753" xr:uid="{AE2B41EA-3015-412B-B53D-0260CC43C857}"/>
    <cellStyle name="Normal 22 2 18 2" xfId="26754" xr:uid="{A9902621-5D66-4278-B03B-EA714FEEE932}"/>
    <cellStyle name="Normal 22 2 18_Margen" xfId="43556" xr:uid="{797B0218-066C-45A9-AC19-9EFD07660854}"/>
    <cellStyle name="Normal 22 2 19" xfId="26755" xr:uid="{DD9BD1B2-19AD-4D38-966A-A8CEA337592A}"/>
    <cellStyle name="Normal 22 2 2" xfId="26756" xr:uid="{79145561-84EE-48B9-859C-6B1ECE33CE75}"/>
    <cellStyle name="Normal 22 2 2 2" xfId="26757" xr:uid="{4B44620C-A606-4B6C-B744-6ED4FC0177CC}"/>
    <cellStyle name="Normal 22 2 2 2 2" xfId="43557" xr:uid="{6B2D2E4C-8D3C-4648-80F8-125F21743AC4}"/>
    <cellStyle name="Normal 22 2 2 3" xfId="43558" xr:uid="{8691C100-4C08-47D8-845F-EDC776174A67}"/>
    <cellStyle name="Normal 22 2 2 3 2" xfId="43559" xr:uid="{BDFA9739-2F0F-48F9-BA0F-659408FBD3D5}"/>
    <cellStyle name="Normal 22 2 2 4" xfId="43560" xr:uid="{34749D3F-3BD9-4605-93D8-40957D9BA93C}"/>
    <cellStyle name="Normal 22 2 2_Margen" xfId="43561" xr:uid="{4694E831-1A69-4131-BE01-C4A8C384A2FB}"/>
    <cellStyle name="Normal 22 2 20" xfId="26758" xr:uid="{83113992-26AA-4E5E-87D6-1BE1CE37EE5D}"/>
    <cellStyle name="Normal 22 2 21" xfId="49073" xr:uid="{0813044D-C45F-40E7-8E15-CC179C5790DB}"/>
    <cellStyle name="Normal 22 2 22" xfId="48770" xr:uid="{EEF7ED61-1DD8-4B31-B0CE-F2468BA1D256}"/>
    <cellStyle name="Normal 22 2 23" xfId="50038" xr:uid="{B76F1722-C7FC-41AF-A36B-BCF5822BC17B}"/>
    <cellStyle name="Normal 22 2 24" xfId="49664" xr:uid="{6105DEEB-7586-4CCC-BD05-3D91D61DE5E5}"/>
    <cellStyle name="Normal 22 2 3" xfId="26759" xr:uid="{331852AD-5600-4A9C-B67E-A7760B05A1C2}"/>
    <cellStyle name="Normal 22 2 3 2" xfId="26760" xr:uid="{B0CE1591-0CBE-4413-9AFB-7EA87814D9A7}"/>
    <cellStyle name="Normal 22 2 3 2 2" xfId="50040" xr:uid="{FDA1F96C-3310-4B8B-A998-055E458E4E85}"/>
    <cellStyle name="Normal 22 2 3 3" xfId="50039" xr:uid="{8789EB44-DFCA-48BB-9B98-620B102CA1CD}"/>
    <cellStyle name="Normal 22 2 3_Margen" xfId="43562" xr:uid="{63977B92-019C-4B82-B952-3EC1A48EC4B8}"/>
    <cellStyle name="Normal 22 2 4" xfId="26761" xr:uid="{5A5EE6F5-AE8E-4220-B737-C0ECFE6BE11B}"/>
    <cellStyle name="Normal 22 2 4 2" xfId="26762" xr:uid="{C34E06C3-8880-411C-B275-ED49E6BF233A}"/>
    <cellStyle name="Normal 22 2 4 2 2" xfId="50042" xr:uid="{86211365-B81D-48BC-AEB3-8833F6C8049F}"/>
    <cellStyle name="Normal 22 2 4 3" xfId="50041" xr:uid="{927F9627-0C99-49B3-A52A-E487EF6DBE0B}"/>
    <cellStyle name="Normal 22 2 4_Margen" xfId="43563" xr:uid="{220BD415-11A0-4032-8952-AEBE0925EB35}"/>
    <cellStyle name="Normal 22 2 5" xfId="26763" xr:uid="{2070F193-8FE2-4B6C-A6BF-B218FEF01C59}"/>
    <cellStyle name="Normal 22 2 5 2" xfId="26764" xr:uid="{017B9333-6DD8-4828-952A-A0BAD8667AF6}"/>
    <cellStyle name="Normal 22 2 5 3" xfId="50043" xr:uid="{E95D2B05-2DD6-47E6-B773-199F7824BF35}"/>
    <cellStyle name="Normal 22 2 5_Margen" xfId="43564" xr:uid="{D649445C-79EC-4311-9BF4-84A2621D59AC}"/>
    <cellStyle name="Normal 22 2 6" xfId="26765" xr:uid="{FFC26102-8663-4F36-B498-CE43BE68DD2E}"/>
    <cellStyle name="Normal 22 2 6 2" xfId="26766" xr:uid="{1E2B545A-90B3-47E9-9965-8504911CF464}"/>
    <cellStyle name="Normal 22 2 6_Margen" xfId="43565" xr:uid="{80D5449B-3641-4954-9C19-7EAE258B5D54}"/>
    <cellStyle name="Normal 22 2 7" xfId="26767" xr:uid="{46641357-ADB8-4BE4-AB76-F191422C5244}"/>
    <cellStyle name="Normal 22 2 7 2" xfId="26768" xr:uid="{6E960BE7-9EC4-4CD5-963A-FF7479E25307}"/>
    <cellStyle name="Normal 22 2 7_Margen" xfId="43566" xr:uid="{B9F78CAB-619E-4315-895C-910F19E15BC6}"/>
    <cellStyle name="Normal 22 2 8" xfId="26769" xr:uid="{2545A479-1C00-4E5F-AA48-A3F8C76E6DAE}"/>
    <cellStyle name="Normal 22 2 8 2" xfId="26770" xr:uid="{479FCA61-6374-4667-860A-62CEA6AABA58}"/>
    <cellStyle name="Normal 22 2 8_Margen" xfId="43567" xr:uid="{F4A914F6-22FA-4B8F-8A2F-A58F8141AE81}"/>
    <cellStyle name="Normal 22 2 9" xfId="26771" xr:uid="{EB549182-5DF9-4BD4-B68E-FA0683E2C7A3}"/>
    <cellStyle name="Normal 22 2 9 2" xfId="26772" xr:uid="{16CDE3EE-76A8-4461-BB23-AC21E359917A}"/>
    <cellStyle name="Normal 22 2 9_Margen" xfId="43568" xr:uid="{DC558EF9-6172-4D86-BE84-197CE4D59415}"/>
    <cellStyle name="Normal 22 2_Margen" xfId="43569" xr:uid="{E3FCB618-5AB5-4F36-96B8-F0555189CB1C}"/>
    <cellStyle name="Normal 22 20" xfId="26773" xr:uid="{C6924F61-30F8-4723-BE51-0B08C7AEEE75}"/>
    <cellStyle name="Normal 22 20 2" xfId="26774" xr:uid="{AA2ADB7B-1266-4029-A2E9-2ADEE1F2EF4C}"/>
    <cellStyle name="Normal 22 20_Margen" xfId="43570" xr:uid="{A7A4611C-7D4F-4294-860A-45EF8D0DA795}"/>
    <cellStyle name="Normal 22 21" xfId="26775" xr:uid="{F8925BA3-C0AD-4E22-90C6-A2FF894478CA}"/>
    <cellStyle name="Normal 22 21 2" xfId="26776" xr:uid="{5D6BBD5B-8F5C-4B4E-8C4D-F6533E82F3AA}"/>
    <cellStyle name="Normal 22 21_Margen" xfId="43571" xr:uid="{897BCC6F-9DFA-41D1-AEA2-795491E0A0C5}"/>
    <cellStyle name="Normal 22 22" xfId="26777" xr:uid="{AF1516A0-C60E-4DC5-B678-EFE8C1FA9A80}"/>
    <cellStyle name="Normal 22 22 2" xfId="26778" xr:uid="{5BE96CB1-0788-402E-9830-6ECD8A341DD7}"/>
    <cellStyle name="Normal 22 22_Margen" xfId="43572" xr:uid="{87CC314B-3710-4A79-94C2-7CCEC4AC36A7}"/>
    <cellStyle name="Normal 22 23" xfId="26779" xr:uid="{8FE42F40-B5BB-43C5-91AB-649165DFF4A8}"/>
    <cellStyle name="Normal 22 23 2" xfId="26780" xr:uid="{7AD0858E-8EC7-454C-AFDD-F4440F186A13}"/>
    <cellStyle name="Normal 22 23_Margen" xfId="43573" xr:uid="{24BCD211-0FA0-4403-A81E-5FC1732D6269}"/>
    <cellStyle name="Normal 22 24" xfId="26781" xr:uid="{BB27DAD5-B860-4956-A554-96403B35016B}"/>
    <cellStyle name="Normal 22 24 2" xfId="26782" xr:uid="{3916884F-BD6C-4BB1-9542-7A7FF3B2E75F}"/>
    <cellStyle name="Normal 22 24_Margen" xfId="43574" xr:uid="{BFEB1EF9-6695-44E6-9296-81F0AB497FF1}"/>
    <cellStyle name="Normal 22 25" xfId="26783" xr:uid="{CD8BCFCD-7255-4D16-9D62-5543A89F8DEC}"/>
    <cellStyle name="Normal 22 25 2" xfId="26784" xr:uid="{D0FCDC1B-C6CC-458E-8C5F-A92E66AA3FD8}"/>
    <cellStyle name="Normal 22 25_Margen" xfId="43575" xr:uid="{F02AC9EB-0181-4F57-9ECA-E694AD89C001}"/>
    <cellStyle name="Normal 22 26" xfId="26785" xr:uid="{A7897792-E5C1-4398-BA62-30C453C7BA46}"/>
    <cellStyle name="Normal 22 26 2" xfId="26786" xr:uid="{FF8D461C-B6A2-4AAB-9417-2E6D7F3706A3}"/>
    <cellStyle name="Normal 22 26_Margen" xfId="43576" xr:uid="{E10A6815-2416-4A79-8EFA-DDEA3613AE92}"/>
    <cellStyle name="Normal 22 27" xfId="26787" xr:uid="{2A438128-7B0D-402B-A03C-3F530201A901}"/>
    <cellStyle name="Normal 22 27 2" xfId="26788" xr:uid="{6AFB1B91-B585-4367-8FE7-D3029021390F}"/>
    <cellStyle name="Normal 22 27_Margen" xfId="43577" xr:uid="{36A712DA-6417-4D4E-A36D-98C355D9745A}"/>
    <cellStyle name="Normal 22 28" xfId="26789" xr:uid="{2138B3F7-2795-450A-95D8-1BF54560639B}"/>
    <cellStyle name="Normal 22 28 2" xfId="26790" xr:uid="{5B4A2742-709A-4530-8F0C-F7912587EAB7}"/>
    <cellStyle name="Normal 22 28_Margen" xfId="43578" xr:uid="{DAE9AF36-7E68-40A6-89C1-077F5301ADF7}"/>
    <cellStyle name="Normal 22 29" xfId="26791" xr:uid="{76E2A80C-E3BF-460D-A17E-0374F2E57029}"/>
    <cellStyle name="Normal 22 29 2" xfId="26792" xr:uid="{B8CA448D-A7C3-4876-8AC2-124CF5E6C6CF}"/>
    <cellStyle name="Normal 22 29_Margen" xfId="43579" xr:uid="{120BCEE5-C2D8-4C17-B119-3B5B2756C736}"/>
    <cellStyle name="Normal 22 3" xfId="2688" xr:uid="{DAE24AD0-8B4C-43CF-A4C3-42059C5079D3}"/>
    <cellStyle name="Normal 22 3 10" xfId="26793" xr:uid="{BE9AF594-E486-467B-92A2-36322980C6C6}"/>
    <cellStyle name="Normal 22 3 10 2" xfId="26794" xr:uid="{0BBF3900-A610-4B91-A0FA-4057BF705309}"/>
    <cellStyle name="Normal 22 3 10_Margen" xfId="43580" xr:uid="{FABB78E1-A234-4D2B-B390-A910DE075CA1}"/>
    <cellStyle name="Normal 22 3 11" xfId="26795" xr:uid="{2E43DDFA-A5EA-4BDA-A8C6-E921D750B1BF}"/>
    <cellStyle name="Normal 22 3 11 2" xfId="26796" xr:uid="{D65302C3-31C9-4B30-91CC-E96F48F64FC2}"/>
    <cellStyle name="Normal 22 3 11_Margen" xfId="43581" xr:uid="{6E525B1D-2DD8-496A-BCBC-020ADB246391}"/>
    <cellStyle name="Normal 22 3 12" xfId="26797" xr:uid="{9A73998D-A5BA-4F2E-92B0-86C840D1DFDF}"/>
    <cellStyle name="Normal 22 3 12 2" xfId="26798" xr:uid="{13ACD801-5A5F-438F-B2F2-AB8E53B80580}"/>
    <cellStyle name="Normal 22 3 12_Margen" xfId="43582" xr:uid="{FFD05FFC-550F-4D47-8BC5-E8FEAFD6AC8E}"/>
    <cellStyle name="Normal 22 3 13" xfId="26799" xr:uid="{CF4F716A-B4F2-4DFA-869A-DC97FA758392}"/>
    <cellStyle name="Normal 22 3 13 2" xfId="26800" xr:uid="{3116E808-F772-4953-8C90-02949B444F4A}"/>
    <cellStyle name="Normal 22 3 13_Margen" xfId="43583" xr:uid="{8822C8E0-E14B-4A49-84AC-31E8EBC4B71A}"/>
    <cellStyle name="Normal 22 3 14" xfId="26801" xr:uid="{E06D0BE9-3319-4E10-8F26-00E5B688B7D4}"/>
    <cellStyle name="Normal 22 3 14 2" xfId="26802" xr:uid="{99706B53-F66A-49C6-BC5C-07F1C886A957}"/>
    <cellStyle name="Normal 22 3 14_Margen" xfId="43584" xr:uid="{B05BFB00-A226-425D-BD44-F612301730C4}"/>
    <cellStyle name="Normal 22 3 15" xfId="26803" xr:uid="{F3384054-F228-4692-997E-C920A49D96A5}"/>
    <cellStyle name="Normal 22 3 15 2" xfId="26804" xr:uid="{18A66FAF-46B6-42D7-824E-8B5B790BF1C5}"/>
    <cellStyle name="Normal 22 3 15_Margen" xfId="43585" xr:uid="{87E254C4-4EB0-4700-93FF-685DE1CE92A7}"/>
    <cellStyle name="Normal 22 3 16" xfId="26805" xr:uid="{31B4CADC-6151-4915-B31A-D52333D9D5FC}"/>
    <cellStyle name="Normal 22 3 16 2" xfId="26806" xr:uid="{0E9FE609-274A-44A4-B68B-0D1FCA6342A9}"/>
    <cellStyle name="Normal 22 3 16_Margen" xfId="43586" xr:uid="{7D343B8D-71AB-4197-851D-3AF0D659C09C}"/>
    <cellStyle name="Normal 22 3 17" xfId="26807" xr:uid="{412A8F0E-10A5-4D7E-BBD5-C4AF6C93D955}"/>
    <cellStyle name="Normal 22 3 17 2" xfId="26808" xr:uid="{F079BACE-CC07-46D2-838E-9F2C0E0142F6}"/>
    <cellStyle name="Normal 22 3 17_Margen" xfId="43587" xr:uid="{08B2DD64-93CD-4B8B-8E95-FA3D8D63C195}"/>
    <cellStyle name="Normal 22 3 18" xfId="26809" xr:uid="{75F1E952-EBB9-4210-85C8-8BAFD0730AB4}"/>
    <cellStyle name="Normal 22 3 18 2" xfId="26810" xr:uid="{FA64FC0F-583D-4F2D-A311-1E7779DE188B}"/>
    <cellStyle name="Normal 22 3 18_Margen" xfId="43588" xr:uid="{47933A7A-BB79-4B22-AAAA-9EA3A01B1ABC}"/>
    <cellStyle name="Normal 22 3 19" xfId="26811" xr:uid="{D96E89D8-9633-4035-9568-942ECED4F093}"/>
    <cellStyle name="Normal 22 3 2" xfId="26812" xr:uid="{DA956AC7-3D19-47A0-BA71-FB8D915E25E5}"/>
    <cellStyle name="Normal 22 3 2 2" xfId="26813" xr:uid="{8E038939-803E-4377-85CD-5865DEC7BBA5}"/>
    <cellStyle name="Normal 22 3 2_Margen" xfId="43589" xr:uid="{A3337B41-429C-4BE8-B8D6-6FFEC6989817}"/>
    <cellStyle name="Normal 22 3 20" xfId="26814" xr:uid="{B1B19D89-AB57-4468-BC61-761EE4A56FAE}"/>
    <cellStyle name="Normal 22 3 21" xfId="49074" xr:uid="{C3CDC82F-A073-432A-A729-32A4720D6A39}"/>
    <cellStyle name="Normal 22 3 22" xfId="48769" xr:uid="{988F875A-D279-48CB-BF9F-AECA5B8DF31B}"/>
    <cellStyle name="Normal 22 3 23" xfId="50044" xr:uid="{0779BB47-59AA-4179-BB78-4C6E619B6494}"/>
    <cellStyle name="Normal 22 3 24" xfId="49661" xr:uid="{E04B132F-01B2-43D6-8097-405BC39023B7}"/>
    <cellStyle name="Normal 22 3 3" xfId="26815" xr:uid="{92480CCF-8F9F-4A5A-9AAE-CA81022DF045}"/>
    <cellStyle name="Normal 22 3 3 2" xfId="26816" xr:uid="{69DEFD7D-1326-4635-A9DA-05016E044E4F}"/>
    <cellStyle name="Normal 22 3 3 3" xfId="50045" xr:uid="{F17EFB06-40AB-4760-9E16-9C24DA566259}"/>
    <cellStyle name="Normal 22 3 3_Margen" xfId="43590" xr:uid="{DFBF678F-024B-4F93-A0D9-7A1DC88B99E2}"/>
    <cellStyle name="Normal 22 3 4" xfId="26817" xr:uid="{A6DEDB9F-DAE9-4F62-81AC-E30914C781B8}"/>
    <cellStyle name="Normal 22 3 4 2" xfId="26818" xr:uid="{E45BCFE7-D39D-49DA-A62E-35CE653E96FA}"/>
    <cellStyle name="Normal 22 3 4_Margen" xfId="43591" xr:uid="{90BFCDAB-96E9-4199-982C-53F7798E957C}"/>
    <cellStyle name="Normal 22 3 5" xfId="26819" xr:uid="{BC1DB569-23EB-475A-A386-63EB31BA74F8}"/>
    <cellStyle name="Normal 22 3 5 2" xfId="26820" xr:uid="{6FFA4FBE-851E-4C8B-A733-E91C1B349182}"/>
    <cellStyle name="Normal 22 3 5_Margen" xfId="43592" xr:uid="{3B1A85D5-B26E-4637-BE6E-16DBEA2BD481}"/>
    <cellStyle name="Normal 22 3 6" xfId="26821" xr:uid="{B870FD89-E651-422C-8719-6B226AD660CA}"/>
    <cellStyle name="Normal 22 3 6 2" xfId="26822" xr:uid="{8F749D1A-9FDA-4287-A4BA-B3CFC57D0E1F}"/>
    <cellStyle name="Normal 22 3 6_Margen" xfId="43593" xr:uid="{B7556F21-1ABC-4366-86B7-412316AF4D35}"/>
    <cellStyle name="Normal 22 3 7" xfId="26823" xr:uid="{2B6D4E16-1823-488E-A9CB-33DCA59F7ADD}"/>
    <cellStyle name="Normal 22 3 7 2" xfId="26824" xr:uid="{9D0831D5-5695-4958-997E-7A3E352E8527}"/>
    <cellStyle name="Normal 22 3 7_Margen" xfId="43594" xr:uid="{1A436216-76FD-4F9C-80B0-F184107D2080}"/>
    <cellStyle name="Normal 22 3 8" xfId="26825" xr:uid="{6364FF85-AB5D-4E3F-A1F9-23D9FD536078}"/>
    <cellStyle name="Normal 22 3 8 2" xfId="26826" xr:uid="{75355D4A-4254-4D2E-A547-94D2F4D21E5E}"/>
    <cellStyle name="Normal 22 3 8_Margen" xfId="43595" xr:uid="{0868A15F-4C33-4743-B099-80A11E5AB9D2}"/>
    <cellStyle name="Normal 22 3 9" xfId="26827" xr:uid="{6B54916F-F09E-4B4B-87F0-F53C51DA1D1A}"/>
    <cellStyle name="Normal 22 3 9 2" xfId="26828" xr:uid="{99BBBE8A-ACD5-49B9-A226-16B390C542A6}"/>
    <cellStyle name="Normal 22 3 9_Margen" xfId="43596" xr:uid="{5E260C7F-56F9-46CE-8477-37B7EA749114}"/>
    <cellStyle name="Normal 22 3_Margen" xfId="43597" xr:uid="{648012AF-10FA-4FFC-9334-EA981B3EF1A8}"/>
    <cellStyle name="Normal 22 30" xfId="26829" xr:uid="{F964D163-6B74-4DE7-A8E6-51D24BD69E1E}"/>
    <cellStyle name="Normal 22 31" xfId="50037" xr:uid="{15AB3A62-7098-4E6A-8555-7C6FD36C78EE}"/>
    <cellStyle name="Normal 22 32" xfId="50486" xr:uid="{F04E6E57-CD38-4FF8-B2DC-7EF61F7EF8C9}"/>
    <cellStyle name="Normal 22 4" xfId="2689" xr:uid="{E6B606B6-078A-4472-9878-7491ACAA70EA}"/>
    <cellStyle name="Normal 22 4 10" xfId="26830" xr:uid="{8E5F4132-9174-4C89-9B5B-3A30958B313C}"/>
    <cellStyle name="Normal 22 4 10 2" xfId="26831" xr:uid="{91C35BFB-1BD8-4D95-9FE7-D550505A7B38}"/>
    <cellStyle name="Normal 22 4 10_Margen" xfId="43598" xr:uid="{3AC22922-C59D-4B72-8079-4408A3045282}"/>
    <cellStyle name="Normal 22 4 11" xfId="26832" xr:uid="{1ACEE224-2E51-4E15-98FB-237C210BA449}"/>
    <cellStyle name="Normal 22 4 11 2" xfId="26833" xr:uid="{20A96378-0586-4281-B713-74A21443D313}"/>
    <cellStyle name="Normal 22 4 11_Margen" xfId="43599" xr:uid="{95D17394-74B2-4134-9B26-0B19768971E9}"/>
    <cellStyle name="Normal 22 4 12" xfId="26834" xr:uid="{814A9920-E0ED-4C66-9F2D-35B52B6FF783}"/>
    <cellStyle name="Normal 22 4 12 2" xfId="26835" xr:uid="{00D54E71-BD4D-426B-BA59-A6628F46CDA4}"/>
    <cellStyle name="Normal 22 4 12_Margen" xfId="43600" xr:uid="{4C7A3424-FD5F-4B2C-8D8D-69C575B5D598}"/>
    <cellStyle name="Normal 22 4 13" xfId="26836" xr:uid="{7F507901-F450-41FC-86AB-E4311D74B1D2}"/>
    <cellStyle name="Normal 22 4 13 2" xfId="26837" xr:uid="{13D3B0F3-1F88-4118-8B99-15C15C8E9096}"/>
    <cellStyle name="Normal 22 4 13_Margen" xfId="43601" xr:uid="{DF71363F-70A2-43C5-911B-4C32650E9446}"/>
    <cellStyle name="Normal 22 4 14" xfId="26838" xr:uid="{42DED712-A6E1-487A-A9E4-F6FF764D3FFB}"/>
    <cellStyle name="Normal 22 4 14 2" xfId="26839" xr:uid="{210430F4-4699-4C5A-9549-C5B53D074CA5}"/>
    <cellStyle name="Normal 22 4 14_Margen" xfId="43602" xr:uid="{13F69D17-9E4A-48F3-B49E-DEBECD6F0BF2}"/>
    <cellStyle name="Normal 22 4 15" xfId="26840" xr:uid="{F22112E9-FD01-40E4-84F6-75FFB43C7E45}"/>
    <cellStyle name="Normal 22 4 15 2" xfId="26841" xr:uid="{7B4CCF11-59BE-4956-B362-42E064B3EF87}"/>
    <cellStyle name="Normal 22 4 15_Margen" xfId="43603" xr:uid="{47825D91-9AC6-4B3A-9F0F-CBF47F047994}"/>
    <cellStyle name="Normal 22 4 16" xfId="26842" xr:uid="{E365A67A-D711-4A17-BFF2-D93F3DE3E7CE}"/>
    <cellStyle name="Normal 22 4 16 2" xfId="26843" xr:uid="{B78AFB35-1FB5-4509-BC0C-B44041ED09D3}"/>
    <cellStyle name="Normal 22 4 16_Margen" xfId="43604" xr:uid="{176897E7-0D5B-4A9A-A848-9DAF41D838E2}"/>
    <cellStyle name="Normal 22 4 17" xfId="26844" xr:uid="{D9D4BCA5-53F6-4CCA-831E-70C4F081FD13}"/>
    <cellStyle name="Normal 22 4 17 2" xfId="26845" xr:uid="{C1B15485-0E4B-440B-BF85-A42295660360}"/>
    <cellStyle name="Normal 22 4 17_Margen" xfId="43605" xr:uid="{AD49DA1A-EC27-45C7-B789-BBA730AB5A0F}"/>
    <cellStyle name="Normal 22 4 18" xfId="26846" xr:uid="{D3FA60DB-B57B-44B8-844C-407EA290CD0A}"/>
    <cellStyle name="Normal 22 4 18 2" xfId="26847" xr:uid="{386E6758-733E-4D82-80C8-AF86A0B21A4A}"/>
    <cellStyle name="Normal 22 4 18_Margen" xfId="43606" xr:uid="{24295621-1D2C-49D3-A845-1D240E98CFB6}"/>
    <cellStyle name="Normal 22 4 19" xfId="26848" xr:uid="{12A6609A-90B3-4243-AF91-FEEEFC466DA3}"/>
    <cellStyle name="Normal 22 4 2" xfId="26849" xr:uid="{09D6EB35-334C-4CBB-A0B7-AD47918E9924}"/>
    <cellStyle name="Normal 22 4 2 2" xfId="26850" xr:uid="{9C5B169F-0FC1-4BF1-91C3-51A734DDB033}"/>
    <cellStyle name="Normal 22 4 2 2 2" xfId="50048" xr:uid="{BD053360-7BB4-4E71-A916-116125328584}"/>
    <cellStyle name="Normal 22 4 2 3" xfId="50047" xr:uid="{45C7D6B7-C105-4D9A-A461-43EF43A3287B}"/>
    <cellStyle name="Normal 22 4 2_Margen" xfId="43607" xr:uid="{035A56F6-8A6E-45D7-877D-61E53A3E9961}"/>
    <cellStyle name="Normal 22 4 20" xfId="26851" xr:uid="{9C5D38D2-67D4-480B-A0C9-0627EC997BFE}"/>
    <cellStyle name="Normal 22 4 21" xfId="50046" xr:uid="{70E85391-0F4A-4840-B567-CD14F710F70F}"/>
    <cellStyle name="Normal 22 4 22" xfId="51708" xr:uid="{0B8BE058-0BDE-4557-A788-1DEFA3169DC6}"/>
    <cellStyle name="Normal 22 4 3" xfId="26852" xr:uid="{11B9CC01-0025-4940-A8E0-86BD6A4B651F}"/>
    <cellStyle name="Normal 22 4 3 2" xfId="26853" xr:uid="{9FE0F153-36B6-4094-AE1B-5C5CA8534E50}"/>
    <cellStyle name="Normal 22 4 3 2 2" xfId="50050" xr:uid="{4DEAFA5D-A1F0-4349-B3AF-B96BBAB26010}"/>
    <cellStyle name="Normal 22 4 3 3" xfId="50049" xr:uid="{4EEE3C0A-6DC5-4046-B2C9-5AF070987A98}"/>
    <cellStyle name="Normal 22 4 3_Margen" xfId="43608" xr:uid="{588957E5-C86C-46EA-845F-3DB0793E4DC3}"/>
    <cellStyle name="Normal 22 4 4" xfId="26854" xr:uid="{EB98B4AE-EFDE-44DE-860A-F78F7C034A57}"/>
    <cellStyle name="Normal 22 4 4 2" xfId="26855" xr:uid="{501821DB-ADFF-42E9-BAA9-FAC18D317EF7}"/>
    <cellStyle name="Normal 22 4 4 3" xfId="50051" xr:uid="{D3205494-EE86-48F2-A138-D200A123DAB6}"/>
    <cellStyle name="Normal 22 4 4_Margen" xfId="43609" xr:uid="{BA51DC0A-3A9B-49F4-BC81-F52F63B97B4B}"/>
    <cellStyle name="Normal 22 4 5" xfId="26856" xr:uid="{9BC0F683-D1DF-4B4D-9F2A-28F5B2271E77}"/>
    <cellStyle name="Normal 22 4 5 2" xfId="26857" xr:uid="{71D08E16-80C2-409E-A1C9-093CE2F7D6D5}"/>
    <cellStyle name="Normal 22 4 5_Margen" xfId="43610" xr:uid="{C244BD98-B315-4356-B4FB-1BE889B8D146}"/>
    <cellStyle name="Normal 22 4 6" xfId="26858" xr:uid="{B6AF18B4-0496-4BB6-9E58-5F32E72F8EA7}"/>
    <cellStyle name="Normal 22 4 6 2" xfId="26859" xr:uid="{BB712C93-217C-4C64-98ED-D5C7C93DA7F8}"/>
    <cellStyle name="Normal 22 4 6_Margen" xfId="43611" xr:uid="{99DC229B-A77A-44A1-9666-0A26D8866366}"/>
    <cellStyle name="Normal 22 4 7" xfId="26860" xr:uid="{D7C1A524-2CE4-4AB8-8F88-14886FE55667}"/>
    <cellStyle name="Normal 22 4 7 2" xfId="26861" xr:uid="{CD716790-35F4-48BB-992C-50EF920D7C47}"/>
    <cellStyle name="Normal 22 4 7_Margen" xfId="43612" xr:uid="{E2F2F0B0-BEFF-4334-B3B7-804DDEABDA5C}"/>
    <cellStyle name="Normal 22 4 8" xfId="26862" xr:uid="{EC158A15-9BD3-4ED7-AF6B-982C10F3EC29}"/>
    <cellStyle name="Normal 22 4 8 2" xfId="26863" xr:uid="{B9BA38A5-F471-4712-A766-8F0E5878EED6}"/>
    <cellStyle name="Normal 22 4 8_Margen" xfId="43613" xr:uid="{5935A87A-2A5F-411B-8388-4B801132CA0D}"/>
    <cellStyle name="Normal 22 4 9" xfId="26864" xr:uid="{6DD15E51-9F82-45E9-91D2-8055465CC4FC}"/>
    <cellStyle name="Normal 22 4 9 2" xfId="26865" xr:uid="{8B441A79-9FEA-4359-972D-692C7DCBEBC2}"/>
    <cellStyle name="Normal 22 4 9_Margen" xfId="43614" xr:uid="{FD73D61A-82F3-494F-BF6C-8EC5743B53E8}"/>
    <cellStyle name="Normal 22 4_Margen" xfId="43615" xr:uid="{2FE5C9CA-1506-4F8E-9D0F-65C7D3B152EE}"/>
    <cellStyle name="Normal 22 5" xfId="2690" xr:uid="{8F895F7A-B6D2-4C91-A10D-213122943F25}"/>
    <cellStyle name="Normal 22 5 10" xfId="26866" xr:uid="{1FAAC195-94AA-4E52-84BA-0DCC1B2546FE}"/>
    <cellStyle name="Normal 22 5 10 2" xfId="26867" xr:uid="{3412EF25-9F4E-4982-8BF5-D6E67D11E7F8}"/>
    <cellStyle name="Normal 22 5 10_Margen" xfId="43616" xr:uid="{4757DC14-8BF4-453B-A880-C0C3ADC03AEC}"/>
    <cellStyle name="Normal 22 5 11" xfId="26868" xr:uid="{78FD6729-731A-4916-83D7-AFEA67254B35}"/>
    <cellStyle name="Normal 22 5 11 2" xfId="26869" xr:uid="{B949BD39-9CA7-4DFB-843D-0E687003F9AD}"/>
    <cellStyle name="Normal 22 5 11_Margen" xfId="43617" xr:uid="{1885695D-1E8F-4FAE-A3CB-CC694006182D}"/>
    <cellStyle name="Normal 22 5 12" xfId="26870" xr:uid="{D24A5F13-46BF-457D-8868-3560ECCC3BCA}"/>
    <cellStyle name="Normal 22 5 12 2" xfId="26871" xr:uid="{FB4CC9D9-8BF2-43CA-BF42-0F45134EDC0F}"/>
    <cellStyle name="Normal 22 5 12_Margen" xfId="43618" xr:uid="{C78B66EF-1C9D-4AD1-B4AE-C1A3517DA845}"/>
    <cellStyle name="Normal 22 5 13" xfId="26872" xr:uid="{D9C78E2D-A0F6-4B82-9EC7-6E49FB52D0C4}"/>
    <cellStyle name="Normal 22 5 13 2" xfId="26873" xr:uid="{6D8E543B-4D8E-423D-BFF6-22788757C40C}"/>
    <cellStyle name="Normal 22 5 13_Margen" xfId="43619" xr:uid="{68E097A6-57B1-4599-9788-A8BC02AC4B0E}"/>
    <cellStyle name="Normal 22 5 14" xfId="26874" xr:uid="{6C01303E-2284-47A2-8736-7A7E4B4F3B17}"/>
    <cellStyle name="Normal 22 5 14 2" xfId="26875" xr:uid="{FD1E63AA-B174-4B9F-8D28-38F4AE480DC5}"/>
    <cellStyle name="Normal 22 5 14_Margen" xfId="43620" xr:uid="{E2F6B8E3-861B-412D-80F9-2B45DA82C9E8}"/>
    <cellStyle name="Normal 22 5 15" xfId="26876" xr:uid="{AF535986-B040-4B77-AC06-5B623DE094DB}"/>
    <cellStyle name="Normal 22 5 15 2" xfId="26877" xr:uid="{397AFCDB-35EF-4E25-AABB-E656D0E7F7B5}"/>
    <cellStyle name="Normal 22 5 15_Margen" xfId="43621" xr:uid="{CC4386E3-684C-4B0F-BDBA-AD43D49D4B5D}"/>
    <cellStyle name="Normal 22 5 16" xfId="26878" xr:uid="{7EB6ACB7-EAC2-40C8-8955-31A0BAA7FDCA}"/>
    <cellStyle name="Normal 22 5 16 2" xfId="26879" xr:uid="{65816750-082E-458A-BB4B-67417B689ECE}"/>
    <cellStyle name="Normal 22 5 16_Margen" xfId="43622" xr:uid="{CFCE500E-400A-45C4-912F-2EAF462AFF9F}"/>
    <cellStyle name="Normal 22 5 17" xfId="26880" xr:uid="{FF6916FC-7138-487A-A236-DF1BE14C707B}"/>
    <cellStyle name="Normal 22 5 17 2" xfId="26881" xr:uid="{9CC624FF-C7FC-4B60-80DE-11A83D8DD163}"/>
    <cellStyle name="Normal 22 5 17_Margen" xfId="43623" xr:uid="{8990E5A5-661A-407B-A812-9659EB9E5A22}"/>
    <cellStyle name="Normal 22 5 18" xfId="26882" xr:uid="{4EDAB2C3-F50D-4CA7-BF52-4AA89ECA7729}"/>
    <cellStyle name="Normal 22 5 18 2" xfId="26883" xr:uid="{6F850C60-8432-4A60-9C91-C4A7580A41E2}"/>
    <cellStyle name="Normal 22 5 18_Margen" xfId="43624" xr:uid="{5CDA91E3-321F-4BE7-A535-926819A837B5}"/>
    <cellStyle name="Normal 22 5 19" xfId="26884" xr:uid="{347A7694-0351-4A74-BBEE-7AA4C77971DA}"/>
    <cellStyle name="Normal 22 5 2" xfId="26885" xr:uid="{6174F750-E189-4F16-8B48-3474918897FD}"/>
    <cellStyle name="Normal 22 5 2 2" xfId="26886" xr:uid="{1F427A5D-9E60-44B1-9B1F-842340E0F35C}"/>
    <cellStyle name="Normal 22 5 2 3" xfId="50053" xr:uid="{F39A0CD1-ADF4-4390-8A35-B34BAEF99638}"/>
    <cellStyle name="Normal 22 5 2_Margen" xfId="43625" xr:uid="{9CC18384-AAB0-4D4C-A239-0985B9097F54}"/>
    <cellStyle name="Normal 22 5 20" xfId="26887" xr:uid="{66A8D400-3FE7-443C-9BDE-68D8DAF3957F}"/>
    <cellStyle name="Normal 22 5 21" xfId="50052" xr:uid="{0DB9B170-79D8-40E6-A3AF-847B6731FB5F}"/>
    <cellStyle name="Normal 22 5 22" xfId="51711" xr:uid="{06223E57-85D0-4C2A-98B3-EB0BDD78690F}"/>
    <cellStyle name="Normal 22 5 3" xfId="26888" xr:uid="{D89C7204-B121-4501-AC1F-53D076B53FC0}"/>
    <cellStyle name="Normal 22 5 3 2" xfId="26889" xr:uid="{5903CEED-88C5-42FF-AA14-E21155942DC4}"/>
    <cellStyle name="Normal 22 5 3_Margen" xfId="43626" xr:uid="{20CBD869-47D8-4CA4-B39F-2A81D39266D5}"/>
    <cellStyle name="Normal 22 5 4" xfId="26890" xr:uid="{D7D01A52-DF89-4AD3-A8D1-9B3F72F6ECA6}"/>
    <cellStyle name="Normal 22 5 4 2" xfId="26891" xr:uid="{3B396752-A116-4300-9C17-E7D91ED3B2C5}"/>
    <cellStyle name="Normal 22 5 4_Margen" xfId="43627" xr:uid="{B402A430-71B3-4563-B510-48695D2C1CDC}"/>
    <cellStyle name="Normal 22 5 5" xfId="26892" xr:uid="{FE6F5CC8-AFB1-42E6-80B8-2B3C1FE45B05}"/>
    <cellStyle name="Normal 22 5 5 2" xfId="26893" xr:uid="{7035B25E-1200-4922-B6DF-BDE6A008291B}"/>
    <cellStyle name="Normal 22 5 5_Margen" xfId="43628" xr:uid="{0EBFF51A-CE55-44DF-B81A-75727F303B10}"/>
    <cellStyle name="Normal 22 5 6" xfId="26894" xr:uid="{5CED0351-4D15-466E-B476-4B92D679DDA6}"/>
    <cellStyle name="Normal 22 5 6 2" xfId="26895" xr:uid="{E05ED3E4-1A46-42E3-8CC5-2C18FBE7A76D}"/>
    <cellStyle name="Normal 22 5 6_Margen" xfId="43629" xr:uid="{C3EEDB9B-4FDC-4615-B295-DDA298E316B7}"/>
    <cellStyle name="Normal 22 5 7" xfId="26896" xr:uid="{B5B98048-D850-479F-A064-D1D65075F70A}"/>
    <cellStyle name="Normal 22 5 7 2" xfId="26897" xr:uid="{6CED3A05-A3C6-4EC7-9866-C629318FBA3B}"/>
    <cellStyle name="Normal 22 5 7_Margen" xfId="43630" xr:uid="{7698D462-B974-421E-AE57-A2F4D31FD90A}"/>
    <cellStyle name="Normal 22 5 8" xfId="26898" xr:uid="{0BA4D583-582E-46DE-81D6-0E2EA30D7F89}"/>
    <cellStyle name="Normal 22 5 8 2" xfId="26899" xr:uid="{D275C735-4040-4135-97A0-8029D064B231}"/>
    <cellStyle name="Normal 22 5 8_Margen" xfId="43631" xr:uid="{12F505BA-E969-49EC-934B-F7BC356D8AAE}"/>
    <cellStyle name="Normal 22 5 9" xfId="26900" xr:uid="{B4C3A15A-2902-41A3-B467-761A64E8D4F8}"/>
    <cellStyle name="Normal 22 5 9 2" xfId="26901" xr:uid="{4230F72D-E1FA-49BA-96D3-A3BCEDFA730A}"/>
    <cellStyle name="Normal 22 5 9_Margen" xfId="43632" xr:uid="{79782D4E-4BAE-4F55-B453-DD9CF3504141}"/>
    <cellStyle name="Normal 22 5_Margen" xfId="43633" xr:uid="{0C636D17-DD5A-48DF-A6C9-8EC599164220}"/>
    <cellStyle name="Normal 22 6" xfId="2691" xr:uid="{DB1D8E91-4DAA-4E87-8DDD-B36A2912B27C}"/>
    <cellStyle name="Normal 22 6 10" xfId="26902" xr:uid="{4C85C132-FA4A-4770-AE66-8C0C03C92AD6}"/>
    <cellStyle name="Normal 22 6 10 2" xfId="26903" xr:uid="{1C6AC992-4399-4975-8027-53B1A7850765}"/>
    <cellStyle name="Normal 22 6 10_Margen" xfId="43634" xr:uid="{77F09CB7-55AE-4B20-B1E6-2403C139C323}"/>
    <cellStyle name="Normal 22 6 11" xfId="26904" xr:uid="{EA35A147-30EF-444D-B405-3CE3FE6CC00F}"/>
    <cellStyle name="Normal 22 6 11 2" xfId="26905" xr:uid="{B50C5C79-8B6D-4665-B2A8-83A6257A6132}"/>
    <cellStyle name="Normal 22 6 11_Margen" xfId="43635" xr:uid="{6016434C-6E04-4DA7-BA86-B151FCA41317}"/>
    <cellStyle name="Normal 22 6 12" xfId="26906" xr:uid="{F280041F-E914-4A64-B471-55FB448A93D4}"/>
    <cellStyle name="Normal 22 6 12 2" xfId="26907" xr:uid="{C72B5EA9-0CEB-41FE-85C4-29343CA95D8D}"/>
    <cellStyle name="Normal 22 6 12_Margen" xfId="43636" xr:uid="{B91CC92E-D1A9-4820-BE87-BD8014B4E0A8}"/>
    <cellStyle name="Normal 22 6 13" xfId="26908" xr:uid="{7BDC4E42-0C11-4892-88B3-7DAC5EAB220C}"/>
    <cellStyle name="Normal 22 6 13 2" xfId="26909" xr:uid="{4F4567D0-0830-4A1F-8A55-35CC60989106}"/>
    <cellStyle name="Normal 22 6 13_Margen" xfId="43637" xr:uid="{C2B0A575-3F8A-4A8A-91EE-2B77B297EF90}"/>
    <cellStyle name="Normal 22 6 14" xfId="26910" xr:uid="{4ED41728-5EB6-4113-96D1-48A7718B44C3}"/>
    <cellStyle name="Normal 22 6 14 2" xfId="26911" xr:uid="{DAE5B5E3-9034-4348-99EE-77C9809F57C8}"/>
    <cellStyle name="Normal 22 6 14_Margen" xfId="43638" xr:uid="{69D9DBDD-82D3-40EA-98F3-9721DEED57A7}"/>
    <cellStyle name="Normal 22 6 15" xfId="26912" xr:uid="{7C7870C7-74C8-4B80-BF2A-2A8B5A3C5331}"/>
    <cellStyle name="Normal 22 6 15 2" xfId="26913" xr:uid="{F26DF06A-C1AE-486A-BBC8-E0B295A7AA3D}"/>
    <cellStyle name="Normal 22 6 15_Margen" xfId="43639" xr:uid="{EE666E6C-D77F-48EB-8C74-0B097E4AC007}"/>
    <cellStyle name="Normal 22 6 16" xfId="26914" xr:uid="{99A9D6D0-21E9-4DF7-AFF4-CB6D7B2EC2FC}"/>
    <cellStyle name="Normal 22 6 16 2" xfId="26915" xr:uid="{919A4A93-EBB8-4AB8-A840-61D922139345}"/>
    <cellStyle name="Normal 22 6 16_Margen" xfId="43640" xr:uid="{D538079A-CFFC-44E5-9A31-0070AC91F835}"/>
    <cellStyle name="Normal 22 6 17" xfId="26916" xr:uid="{A0FF826C-A0FD-44A6-8CB1-4DB19565C5A4}"/>
    <cellStyle name="Normal 22 6 17 2" xfId="26917" xr:uid="{EE8497B6-A754-471B-9462-4DCADC53FEC5}"/>
    <cellStyle name="Normal 22 6 17_Margen" xfId="43641" xr:uid="{8A5F59C9-9303-40A0-AE82-4EEADCC18F0A}"/>
    <cellStyle name="Normal 22 6 18" xfId="26918" xr:uid="{53A9D034-BD0F-44AA-A79F-4E806C2FD6D7}"/>
    <cellStyle name="Normal 22 6 18 2" xfId="26919" xr:uid="{18F26CFF-FB46-4651-B4BF-76783FC0E581}"/>
    <cellStyle name="Normal 22 6 18_Margen" xfId="43642" xr:uid="{6FFD7D67-C67E-4D02-9A91-E4ADBAAC099F}"/>
    <cellStyle name="Normal 22 6 19" xfId="26920" xr:uid="{EDECA4B5-E230-47F5-B899-AD03A54B9D62}"/>
    <cellStyle name="Normal 22 6 2" xfId="26921" xr:uid="{20730985-44C8-40F7-A0D8-E66C0C82478F}"/>
    <cellStyle name="Normal 22 6 2 2" xfId="26922" xr:uid="{7DBC0AE2-DFBE-4E80-BC97-5ECD7619678F}"/>
    <cellStyle name="Normal 22 6 2 3" xfId="50055" xr:uid="{28B91C16-D52C-4A8B-A022-061A507C6487}"/>
    <cellStyle name="Normal 22 6 2_Margen" xfId="43643" xr:uid="{1AABC56B-58BF-4974-8BCE-F80B00084622}"/>
    <cellStyle name="Normal 22 6 20" xfId="50054" xr:uid="{EFFA4839-C8B6-4DF2-9CBB-AF7844306273}"/>
    <cellStyle name="Normal 22 6 21" xfId="51712" xr:uid="{D5342390-0D95-40BF-AA42-D6CBEDEAE4DF}"/>
    <cellStyle name="Normal 22 6 3" xfId="26923" xr:uid="{2657044A-8D18-4E16-B375-09A26E451162}"/>
    <cellStyle name="Normal 22 6 3 2" xfId="26924" xr:uid="{F9BA80D3-9E50-4B06-BC87-EE3A9932EEBD}"/>
    <cellStyle name="Normal 22 6 3_Margen" xfId="43644" xr:uid="{AA987167-79A5-466B-873F-6FEE585AECDF}"/>
    <cellStyle name="Normal 22 6 4" xfId="26925" xr:uid="{58B1FDE3-06AD-41B9-AA2F-86219FD63EEE}"/>
    <cellStyle name="Normal 22 6 4 2" xfId="26926" xr:uid="{DD328723-50F2-4EFA-81F7-40DF5C88689A}"/>
    <cellStyle name="Normal 22 6 4_Margen" xfId="43645" xr:uid="{33C83C51-F75F-4428-A811-71E485721DE4}"/>
    <cellStyle name="Normal 22 6 5" xfId="26927" xr:uid="{BE74F167-B6C3-4826-B0D9-F21CC2956E27}"/>
    <cellStyle name="Normal 22 6 5 2" xfId="26928" xr:uid="{6A89A266-3E19-4D7A-95B8-53D42D3292F0}"/>
    <cellStyle name="Normal 22 6 5_Margen" xfId="43646" xr:uid="{CCB00687-DEB1-430E-BAB0-DF10B92A20BB}"/>
    <cellStyle name="Normal 22 6 6" xfId="26929" xr:uid="{66650D7B-D40D-4491-A3D6-26A9C302B247}"/>
    <cellStyle name="Normal 22 6 6 2" xfId="26930" xr:uid="{0647D5EF-ADC9-4F56-A579-0A3027AA1DC2}"/>
    <cellStyle name="Normal 22 6 6_Margen" xfId="43647" xr:uid="{D25843F6-CF49-460F-9D2A-1787716D6106}"/>
    <cellStyle name="Normal 22 6 7" xfId="26931" xr:uid="{16B992D5-B7AB-431E-A354-009A37D2011B}"/>
    <cellStyle name="Normal 22 6 7 2" xfId="26932" xr:uid="{8654179D-4035-440B-B00E-9C2735CE9075}"/>
    <cellStyle name="Normal 22 6 7_Margen" xfId="43648" xr:uid="{E0EC748E-A147-4DFE-A6AF-BF6B053DE0A0}"/>
    <cellStyle name="Normal 22 6 8" xfId="26933" xr:uid="{44FEC00F-C1B5-4E65-85F6-16A6DF8632B6}"/>
    <cellStyle name="Normal 22 6 8 2" xfId="26934" xr:uid="{C7989705-4073-4958-8A69-9151825C2F7D}"/>
    <cellStyle name="Normal 22 6 8_Margen" xfId="43649" xr:uid="{3D7C1E00-F50B-43EB-B0E0-7B17830F004A}"/>
    <cellStyle name="Normal 22 6 9" xfId="26935" xr:uid="{FD93F514-AC09-4E74-88B7-460CAAC3DF65}"/>
    <cellStyle name="Normal 22 6 9 2" xfId="26936" xr:uid="{C6B68989-6FD7-40B6-8302-CBE0BB148FF5}"/>
    <cellStyle name="Normal 22 6 9_Margen" xfId="43650" xr:uid="{58251F23-DB81-4033-A14F-28E6330FB499}"/>
    <cellStyle name="Normal 22 6_Margen" xfId="43651" xr:uid="{5FA0BE4D-0599-4B21-9ACB-47C8CCD902C0}"/>
    <cellStyle name="Normal 22 7" xfId="2692" xr:uid="{63314FCE-C14F-4C01-9695-A76335E89F14}"/>
    <cellStyle name="Normal 22 7 10" xfId="26937" xr:uid="{D09E14DC-778B-4939-B75F-441F96177D4D}"/>
    <cellStyle name="Normal 22 7 10 2" xfId="26938" xr:uid="{2095E602-6BD0-4434-9AFC-1EFF851625D4}"/>
    <cellStyle name="Normal 22 7 10_Margen" xfId="43652" xr:uid="{CDB3C3AD-9FB4-4729-A3C7-16030A7C7C99}"/>
    <cellStyle name="Normal 22 7 11" xfId="26939" xr:uid="{310B3F5F-E864-4D0C-A5BB-4551A84EDD01}"/>
    <cellStyle name="Normal 22 7 11 2" xfId="26940" xr:uid="{69269D72-BFC8-46D1-8BA6-B6EF22EFEBAE}"/>
    <cellStyle name="Normal 22 7 11_Margen" xfId="43653" xr:uid="{1A062371-8F67-470F-9289-1A9DD1851374}"/>
    <cellStyle name="Normal 22 7 12" xfId="26941" xr:uid="{1248A8F1-CCB4-4A71-8C2E-F9C8B459A9A7}"/>
    <cellStyle name="Normal 22 7 12 2" xfId="26942" xr:uid="{AA2D8C26-4075-49DB-9393-76DE87097DF6}"/>
    <cellStyle name="Normal 22 7 12_Margen" xfId="43654" xr:uid="{662656A3-D0FE-42D5-81B0-791916AD28EC}"/>
    <cellStyle name="Normal 22 7 13" xfId="26943" xr:uid="{A882BC42-9BFA-465F-B4E8-CE61D30232B4}"/>
    <cellStyle name="Normal 22 7 13 2" xfId="26944" xr:uid="{DC49B3D2-3FA2-4D6C-867E-B81A31552ABF}"/>
    <cellStyle name="Normal 22 7 13_Margen" xfId="43655" xr:uid="{4CF773F4-ADB8-433F-888A-353EBB428BA1}"/>
    <cellStyle name="Normal 22 7 14" xfId="26945" xr:uid="{FFD96039-96D4-4D7C-8D39-753EAD7ACAE0}"/>
    <cellStyle name="Normal 22 7 14 2" xfId="26946" xr:uid="{934259FC-026E-4FA4-AC97-9966D190B376}"/>
    <cellStyle name="Normal 22 7 14_Margen" xfId="43656" xr:uid="{B5A5981B-A97D-4A49-856D-9423DA2C2AAC}"/>
    <cellStyle name="Normal 22 7 15" xfId="26947" xr:uid="{8DE274A1-0080-42E5-8129-83EE9BC1A232}"/>
    <cellStyle name="Normal 22 7 15 2" xfId="26948" xr:uid="{3885A528-05C7-4790-A97C-84C5D42D7E25}"/>
    <cellStyle name="Normal 22 7 15_Margen" xfId="43657" xr:uid="{D24BE275-C747-4857-9944-D6BBF9722967}"/>
    <cellStyle name="Normal 22 7 16" xfId="26949" xr:uid="{215C941B-4992-4507-88D5-2819C32BA2EE}"/>
    <cellStyle name="Normal 22 7 16 2" xfId="26950" xr:uid="{5161C530-F129-475A-9495-818D1E63D39B}"/>
    <cellStyle name="Normal 22 7 16_Margen" xfId="43658" xr:uid="{F2A02A9F-8E38-4CE4-852B-005F97273372}"/>
    <cellStyle name="Normal 22 7 17" xfId="26951" xr:uid="{BD38F88B-2169-4532-9C00-8A9D7063ACB0}"/>
    <cellStyle name="Normal 22 7 17 2" xfId="26952" xr:uid="{D38C1635-8F19-4D90-AEFE-C43A9F2DEC63}"/>
    <cellStyle name="Normal 22 7 17_Margen" xfId="43659" xr:uid="{E13EDC90-BEC4-4155-A5A5-C2CB30DAD506}"/>
    <cellStyle name="Normal 22 7 18" xfId="26953" xr:uid="{A085FACA-85C2-4D8C-9B05-4D4EEC76F38C}"/>
    <cellStyle name="Normal 22 7 18 2" xfId="26954" xr:uid="{B20EA63B-E92A-4793-A5E9-91CFBA9B06C1}"/>
    <cellStyle name="Normal 22 7 18_Margen" xfId="43660" xr:uid="{F851BEAB-FE19-4BB4-8194-C851BDA24F7D}"/>
    <cellStyle name="Normal 22 7 19" xfId="26955" xr:uid="{0DFB6617-F409-4DCD-BD94-72CA95359AA0}"/>
    <cellStyle name="Normal 22 7 2" xfId="26956" xr:uid="{5121191F-55B9-4BDE-B2D1-68F0D724968A}"/>
    <cellStyle name="Normal 22 7 2 2" xfId="26957" xr:uid="{97ACE3B8-9265-4408-9B35-D29AC336B4DA}"/>
    <cellStyle name="Normal 22 7 2_Margen" xfId="43661" xr:uid="{FF5BD7B3-39B1-44DB-8683-24FF581830AD}"/>
    <cellStyle name="Normal 22 7 20" xfId="50056" xr:uid="{75F76165-51B6-409F-A1D6-44C977019550}"/>
    <cellStyle name="Normal 22 7 21" xfId="51713" xr:uid="{104A7BF8-8B64-41B9-9D78-1F61C27D2E43}"/>
    <cellStyle name="Normal 22 7 3" xfId="26958" xr:uid="{80CAC0FA-2F99-41FE-A0D3-F1987AD5A2D4}"/>
    <cellStyle name="Normal 22 7 3 2" xfId="26959" xr:uid="{481A780D-B9CE-4642-A3FA-681BB385E6A5}"/>
    <cellStyle name="Normal 22 7 3_Margen" xfId="43662" xr:uid="{B175DFFE-2636-4D61-AB44-4B1882521A23}"/>
    <cellStyle name="Normal 22 7 4" xfId="26960" xr:uid="{ABDB01BB-10C2-489D-9A2E-3477DBA64BAC}"/>
    <cellStyle name="Normal 22 7 4 2" xfId="26961" xr:uid="{4571B8F5-410B-42B9-9BF1-173084F4032B}"/>
    <cellStyle name="Normal 22 7 4_Margen" xfId="43663" xr:uid="{17A19E09-52AF-4778-91AE-B8B5DF22B3E0}"/>
    <cellStyle name="Normal 22 7 5" xfId="26962" xr:uid="{4CF2B394-7897-466E-ADE2-A844946C46CD}"/>
    <cellStyle name="Normal 22 7 5 2" xfId="26963" xr:uid="{8A386EDF-5B66-4094-A2C6-F406803DB7AB}"/>
    <cellStyle name="Normal 22 7 5_Margen" xfId="43664" xr:uid="{274276B9-6E38-45D3-8366-F5D7D026CAE9}"/>
    <cellStyle name="Normal 22 7 6" xfId="26964" xr:uid="{411A80C9-2C09-4DC5-8B76-3EE81D98B77E}"/>
    <cellStyle name="Normal 22 7 6 2" xfId="26965" xr:uid="{9BBADED0-F1D6-4C9B-B05A-1656D03E0AEB}"/>
    <cellStyle name="Normal 22 7 6_Margen" xfId="43665" xr:uid="{43B5AF58-59E0-474B-98C8-6DCE40FC7AEF}"/>
    <cellStyle name="Normal 22 7 7" xfId="26966" xr:uid="{E627CB91-34DF-433D-BEB3-A082457F3273}"/>
    <cellStyle name="Normal 22 7 7 2" xfId="26967" xr:uid="{21AF1A13-210E-48F7-B60E-4D054F45F4C9}"/>
    <cellStyle name="Normal 22 7 7_Margen" xfId="43666" xr:uid="{C9D14D82-6F73-43EF-B462-A03E69152684}"/>
    <cellStyle name="Normal 22 7 8" xfId="26968" xr:uid="{6F84931F-FE52-47AA-9D3D-103444C67E1F}"/>
    <cellStyle name="Normal 22 7 8 2" xfId="26969" xr:uid="{0928D934-77D9-4173-B732-6B8E89879306}"/>
    <cellStyle name="Normal 22 7 8_Margen" xfId="43667" xr:uid="{4D6698C8-BF4D-4D70-B9E3-5CEE6F001B93}"/>
    <cellStyle name="Normal 22 7 9" xfId="26970" xr:uid="{46409E91-7592-4ACE-9880-A69BA63F365C}"/>
    <cellStyle name="Normal 22 7 9 2" xfId="26971" xr:uid="{EF0DCBA1-95B0-4E5C-8F75-28A7032EDFD9}"/>
    <cellStyle name="Normal 22 7 9_Margen" xfId="43668" xr:uid="{6252F07E-C243-473F-948D-E1DD8A5F72C8}"/>
    <cellStyle name="Normal 22 7_Margen" xfId="43669" xr:uid="{356E4882-7F94-41A6-ACF1-6F833EE35AB0}"/>
    <cellStyle name="Normal 22 8" xfId="2693" xr:uid="{ED5E083A-5637-4BEC-8C5A-1A58C8369FE2}"/>
    <cellStyle name="Normal 22 8 10" xfId="26972" xr:uid="{DCC155F5-1EB5-4A88-A483-4C1AE895B73F}"/>
    <cellStyle name="Normal 22 8 10 2" xfId="26973" xr:uid="{4F7FD459-83C2-45AC-8B6B-EC1C1F5D31E3}"/>
    <cellStyle name="Normal 22 8 10_Margen" xfId="43670" xr:uid="{E56F6A91-2187-4BAC-A3DD-6012067BF7CA}"/>
    <cellStyle name="Normal 22 8 11" xfId="26974" xr:uid="{CD915467-BE70-488D-A5C4-67B4B0B8A3E1}"/>
    <cellStyle name="Normal 22 8 11 2" xfId="26975" xr:uid="{76A76246-CEFA-4C0F-B0F3-9A8DB2EE1E12}"/>
    <cellStyle name="Normal 22 8 11_Margen" xfId="43671" xr:uid="{0960BBA2-5A14-4701-983E-DBBCB9C6D391}"/>
    <cellStyle name="Normal 22 8 12" xfId="26976" xr:uid="{D97B8CFF-7D05-41EA-AA4D-B2DFCF9CFC01}"/>
    <cellStyle name="Normal 22 8 12 2" xfId="26977" xr:uid="{2047540B-D46A-4696-B894-F763861330AD}"/>
    <cellStyle name="Normal 22 8 12_Margen" xfId="43672" xr:uid="{BF3A456B-9280-4EDF-AEC8-8786E8978437}"/>
    <cellStyle name="Normal 22 8 13" xfId="26978" xr:uid="{94BB4C45-25F1-43A3-B8B0-9CA3BB11EFC4}"/>
    <cellStyle name="Normal 22 8 13 2" xfId="26979" xr:uid="{210F48C8-CC28-4E15-9897-6CD358659D0F}"/>
    <cellStyle name="Normal 22 8 13_Margen" xfId="43673" xr:uid="{47AACE12-7154-49FE-9456-97FED389DA9E}"/>
    <cellStyle name="Normal 22 8 14" xfId="26980" xr:uid="{5EB9512B-03F7-48A1-BA02-E59E9D913E99}"/>
    <cellStyle name="Normal 22 8 14 2" xfId="26981" xr:uid="{DC6820FF-8FC4-43F2-82D6-DC154A5960C0}"/>
    <cellStyle name="Normal 22 8 14_Margen" xfId="43674" xr:uid="{F59AB9DF-794C-427A-9A30-1A57B8136833}"/>
    <cellStyle name="Normal 22 8 15" xfId="26982" xr:uid="{AE174490-AD01-41CA-BD90-C74B7FC92A2B}"/>
    <cellStyle name="Normal 22 8 15 2" xfId="26983" xr:uid="{CA5BC8A7-8F59-4216-9749-95D771253085}"/>
    <cellStyle name="Normal 22 8 15_Margen" xfId="43675" xr:uid="{EE3C98CE-E2CB-4C3D-9181-4CFA8F91F443}"/>
    <cellStyle name="Normal 22 8 16" xfId="26984" xr:uid="{57D07DA5-7BC2-43A6-BDC1-C3DE41A9EDA6}"/>
    <cellStyle name="Normal 22 8 16 2" xfId="26985" xr:uid="{438429E3-3CE9-47FB-A219-3A925E389E13}"/>
    <cellStyle name="Normal 22 8 16_Margen" xfId="43676" xr:uid="{EA3311B0-04A1-4442-9CCF-D42A45E3E0D7}"/>
    <cellStyle name="Normal 22 8 17" xfId="26986" xr:uid="{C59FBCDD-E337-4799-896A-1EDD478FA7B0}"/>
    <cellStyle name="Normal 22 8 17 2" xfId="26987" xr:uid="{D919779B-A6AA-4844-9FA8-B9CEB8CD81F8}"/>
    <cellStyle name="Normal 22 8 17_Margen" xfId="43677" xr:uid="{F7537A66-FECB-4BEA-8538-D36F10858901}"/>
    <cellStyle name="Normal 22 8 18" xfId="26988" xr:uid="{D22078F5-3EA9-4747-9FA5-92BA4D159106}"/>
    <cellStyle name="Normal 22 8 18 2" xfId="26989" xr:uid="{E7F67073-F288-4BEF-A27B-B4E3C35EF206}"/>
    <cellStyle name="Normal 22 8 18_Margen" xfId="43678" xr:uid="{FD95EF33-3FA1-4ABB-A6F8-7346DE934E80}"/>
    <cellStyle name="Normal 22 8 19" xfId="26990" xr:uid="{D772E923-508E-47FE-AE41-BB7B3D62E972}"/>
    <cellStyle name="Normal 22 8 2" xfId="26991" xr:uid="{79605B35-C082-485D-A07E-2C1DB71621E8}"/>
    <cellStyle name="Normal 22 8 2 2" xfId="26992" xr:uid="{D5D125F2-53D5-4FA2-ABBB-ADF1E9410514}"/>
    <cellStyle name="Normal 22 8 2_Margen" xfId="43679" xr:uid="{C262E0C0-C25D-40B0-B111-6AEA834DEF1F}"/>
    <cellStyle name="Normal 22 8 3" xfId="26993" xr:uid="{0C058977-9276-449C-A414-283809311415}"/>
    <cellStyle name="Normal 22 8 3 2" xfId="26994" xr:uid="{F16D4530-4261-4DE2-9795-926095DF50F4}"/>
    <cellStyle name="Normal 22 8 3_Margen" xfId="43680" xr:uid="{EF6D890D-B373-4B1E-914A-6DC051195008}"/>
    <cellStyle name="Normal 22 8 4" xfId="26995" xr:uid="{2061DA15-0482-49F5-8B80-71538991E4ED}"/>
    <cellStyle name="Normal 22 8 4 2" xfId="26996" xr:uid="{CA313A50-B177-40CD-9DF2-2FFFA2C38A21}"/>
    <cellStyle name="Normal 22 8 4_Margen" xfId="43681" xr:uid="{15FD57C0-AC87-4A0A-A0F5-6B875EAEF3C9}"/>
    <cellStyle name="Normal 22 8 5" xfId="26997" xr:uid="{418B06F2-88F1-48F8-BEAD-B59599A055D6}"/>
    <cellStyle name="Normal 22 8 5 2" xfId="26998" xr:uid="{85F75918-E7B4-4CAB-88C7-10ADD94F2DEC}"/>
    <cellStyle name="Normal 22 8 5_Margen" xfId="43682" xr:uid="{EED49206-4396-45FB-BE71-7FFD4430E5CB}"/>
    <cellStyle name="Normal 22 8 6" xfId="26999" xr:uid="{39EE9C38-EB81-42D3-92FE-D5CA967963FF}"/>
    <cellStyle name="Normal 22 8 6 2" xfId="27000" xr:uid="{D68DA0C5-35BC-4F35-B4D5-93FB84D54380}"/>
    <cellStyle name="Normal 22 8 6_Margen" xfId="43683" xr:uid="{BE2A1084-F7F2-44A2-8314-721B6C196354}"/>
    <cellStyle name="Normal 22 8 7" xfId="27001" xr:uid="{2E9134B7-1DA4-4531-9E77-800EEC54C56B}"/>
    <cellStyle name="Normal 22 8 7 2" xfId="27002" xr:uid="{0C920DB6-DA3D-4201-A46C-548AB07C2952}"/>
    <cellStyle name="Normal 22 8 7_Margen" xfId="43684" xr:uid="{4D51A512-AF22-4B60-942F-F63E7CA9B3BF}"/>
    <cellStyle name="Normal 22 8 8" xfId="27003" xr:uid="{BA45D2C0-499D-4DA1-933D-03FD01BAD9E1}"/>
    <cellStyle name="Normal 22 8 8 2" xfId="27004" xr:uid="{481F95E6-E70C-4979-B848-DDD8429A736F}"/>
    <cellStyle name="Normal 22 8 8_Margen" xfId="43685" xr:uid="{AA6ED4B6-B094-4283-9C0E-C263D2E30393}"/>
    <cellStyle name="Normal 22 8 9" xfId="27005" xr:uid="{89E2D217-9195-4365-90C6-51E0C9B42E58}"/>
    <cellStyle name="Normal 22 8 9 2" xfId="27006" xr:uid="{50AF5E45-01AA-413E-882B-3CBC52AE8E70}"/>
    <cellStyle name="Normal 22 8 9_Margen" xfId="43686" xr:uid="{9CEE9EDC-C1F3-4C12-B415-459A1604087B}"/>
    <cellStyle name="Normal 22 8_Margen" xfId="43687" xr:uid="{F3A849B4-820C-4D71-B378-3F48637DA940}"/>
    <cellStyle name="Normal 22 9" xfId="2694" xr:uid="{EAD486AD-807C-455B-AF3B-128ABB177B76}"/>
    <cellStyle name="Normal 22 9 10" xfId="27007" xr:uid="{6B3A3FB0-61C0-471E-94E3-CC44B5801395}"/>
    <cellStyle name="Normal 22 9 10 2" xfId="27008" xr:uid="{4CC9B867-93C5-48ED-A8FC-1A7945AFFC3B}"/>
    <cellStyle name="Normal 22 9 10_Margen" xfId="43688" xr:uid="{EFD72830-574E-4699-B2D4-F7FA94748F1F}"/>
    <cellStyle name="Normal 22 9 11" xfId="27009" xr:uid="{AEFD38A9-BF7E-4169-BD80-DC2E4A1BE6D8}"/>
    <cellStyle name="Normal 22 9 11 2" xfId="27010" xr:uid="{0F5B7156-F9CE-4025-AAA9-987840981063}"/>
    <cellStyle name="Normal 22 9 11_Margen" xfId="43689" xr:uid="{3E25E44D-F187-4C4E-8D2C-7BFD770AF205}"/>
    <cellStyle name="Normal 22 9 12" xfId="27011" xr:uid="{F6F308CA-2849-4481-A3A2-A51DD92F684C}"/>
    <cellStyle name="Normal 22 9 12 2" xfId="27012" xr:uid="{66D1F5BF-E601-4315-98E6-5A56088CA066}"/>
    <cellStyle name="Normal 22 9 12_Margen" xfId="43690" xr:uid="{4A2D2437-6530-4847-BC7A-63FC938984D3}"/>
    <cellStyle name="Normal 22 9 13" xfId="27013" xr:uid="{E72AD130-6367-4C4E-8DB0-6DC5EB8EB2A9}"/>
    <cellStyle name="Normal 22 9 13 2" xfId="27014" xr:uid="{C6540BD2-4038-42E7-B701-95C08D351897}"/>
    <cellStyle name="Normal 22 9 13_Margen" xfId="43691" xr:uid="{08EAC2FC-AD6F-4F2C-B092-CD8EFD5B75E0}"/>
    <cellStyle name="Normal 22 9 14" xfId="27015" xr:uid="{3F9CD41F-8FCE-40A7-82F5-2B154BE5DC7B}"/>
    <cellStyle name="Normal 22 9 14 2" xfId="27016" xr:uid="{F4BC91EA-A32B-4EEA-B9D4-5224E97D97BD}"/>
    <cellStyle name="Normal 22 9 14_Margen" xfId="43692" xr:uid="{0308A841-136B-46CD-8979-86EA41FDAF08}"/>
    <cellStyle name="Normal 22 9 15" xfId="27017" xr:uid="{F7F6A035-B736-4A4A-97CD-74B6AC8D6E22}"/>
    <cellStyle name="Normal 22 9 15 2" xfId="27018" xr:uid="{CAFBF4F4-148E-4085-9CE8-9192F6FB841F}"/>
    <cellStyle name="Normal 22 9 15_Margen" xfId="43693" xr:uid="{67AD652B-DD36-4434-90A6-D857619E2B04}"/>
    <cellStyle name="Normal 22 9 16" xfId="27019" xr:uid="{E9493624-EE0E-449F-A8D7-8D0EB9BA48F2}"/>
    <cellStyle name="Normal 22 9 16 2" xfId="27020" xr:uid="{7CF5D0C2-9317-4CC6-A21F-03F62BD4B1A2}"/>
    <cellStyle name="Normal 22 9 16_Margen" xfId="43694" xr:uid="{994B10A4-8A51-4689-A856-BDB25AF2D0A3}"/>
    <cellStyle name="Normal 22 9 17" xfId="27021" xr:uid="{D767CCC6-669A-4203-A940-AFD850E0DE0A}"/>
    <cellStyle name="Normal 22 9 17 2" xfId="27022" xr:uid="{590AC811-1FE9-4FB0-A0E7-862EBA9A7A14}"/>
    <cellStyle name="Normal 22 9 17_Margen" xfId="43695" xr:uid="{29F7947B-C607-4224-BDBD-2E76C866DBB6}"/>
    <cellStyle name="Normal 22 9 18" xfId="27023" xr:uid="{52B23A54-015D-4F02-B5F0-7650C857267D}"/>
    <cellStyle name="Normal 22 9 18 2" xfId="27024" xr:uid="{26D8C929-314B-4DE1-B6C2-630810F9AED1}"/>
    <cellStyle name="Normal 22 9 18_Margen" xfId="43696" xr:uid="{276EF19D-EA4B-4D56-8E46-A4288D573BA1}"/>
    <cellStyle name="Normal 22 9 19" xfId="27025" xr:uid="{9D020D1A-D414-4F4E-B13C-392D0D839286}"/>
    <cellStyle name="Normal 22 9 2" xfId="27026" xr:uid="{C68349BF-8BDE-4E19-897C-C8E955A0BF63}"/>
    <cellStyle name="Normal 22 9 2 2" xfId="27027" xr:uid="{AB4B0D02-9781-44BD-9DFD-0B478768E353}"/>
    <cellStyle name="Normal 22 9 2_Margen" xfId="43697" xr:uid="{E5CF4044-B718-4666-BACF-7FA1A1C9DF17}"/>
    <cellStyle name="Normal 22 9 3" xfId="27028" xr:uid="{17B18F8C-724E-4B2F-B196-45AD165BDFC5}"/>
    <cellStyle name="Normal 22 9 3 2" xfId="27029" xr:uid="{BA71F51D-F542-42B0-8040-F81CEB0FBDB4}"/>
    <cellStyle name="Normal 22 9 3_Margen" xfId="43698" xr:uid="{99E2AB7B-6F84-4B1A-B79E-957246BAEC0C}"/>
    <cellStyle name="Normal 22 9 4" xfId="27030" xr:uid="{902BED1B-4936-49BD-B7E3-F3B20ADA928C}"/>
    <cellStyle name="Normal 22 9 4 2" xfId="27031" xr:uid="{92482B79-A47B-43C4-A5A9-4B94655647B9}"/>
    <cellStyle name="Normal 22 9 4_Margen" xfId="43699" xr:uid="{23E9A662-8981-4508-B867-3DC15578BACB}"/>
    <cellStyle name="Normal 22 9 5" xfId="27032" xr:uid="{FFEC5153-7B7C-41F4-8557-850174EB4488}"/>
    <cellStyle name="Normal 22 9 5 2" xfId="27033" xr:uid="{9C209C7E-2F78-46EB-A4BF-C9C69513DE59}"/>
    <cellStyle name="Normal 22 9 5_Margen" xfId="43700" xr:uid="{49524D1B-4808-4F42-B879-A6BE6360E7B8}"/>
    <cellStyle name="Normal 22 9 6" xfId="27034" xr:uid="{334F2753-97F9-4015-AF38-21E724BA3C1A}"/>
    <cellStyle name="Normal 22 9 6 2" xfId="27035" xr:uid="{D4DA1820-533D-4866-B4AB-50DF746FF2E9}"/>
    <cellStyle name="Normal 22 9 6_Margen" xfId="43701" xr:uid="{74310167-1F90-4367-B147-E930923134F1}"/>
    <cellStyle name="Normal 22 9 7" xfId="27036" xr:uid="{EB173AE3-E72B-42B9-9D06-C1590AC158B1}"/>
    <cellStyle name="Normal 22 9 7 2" xfId="27037" xr:uid="{B3FDCB81-F049-493C-AEA9-5CB421C22165}"/>
    <cellStyle name="Normal 22 9 7_Margen" xfId="43702" xr:uid="{4B6A6A2B-5B77-42D6-B954-3AD3CA70321B}"/>
    <cellStyle name="Normal 22 9 8" xfId="27038" xr:uid="{60B6246C-8879-404B-9E44-5CEFF77C2B25}"/>
    <cellStyle name="Normal 22 9 8 2" xfId="27039" xr:uid="{B2788126-8536-409E-B4A1-57367A8A522F}"/>
    <cellStyle name="Normal 22 9 8_Margen" xfId="43703" xr:uid="{A622A0CF-F259-4799-BD28-E4321C15A7C2}"/>
    <cellStyle name="Normal 22 9 9" xfId="27040" xr:uid="{116C38B3-F7CA-4A69-9B9B-20ECAC02F183}"/>
    <cellStyle name="Normal 22 9 9 2" xfId="27041" xr:uid="{E245BE7D-2EC5-4496-A2E3-912A64742D1D}"/>
    <cellStyle name="Normal 22 9 9_Margen" xfId="43704" xr:uid="{2F4E6ECC-6188-42AA-B9E1-2B799EB4772C}"/>
    <cellStyle name="Normal 22 9_Margen" xfId="43705" xr:uid="{962F1823-AE5D-49A9-A6CD-F1FE8B1102CD}"/>
    <cellStyle name="Normal 22_Hoja1" xfId="27042" xr:uid="{B92D9E3C-9AE3-435E-BEBA-A65A40BB92A3}"/>
    <cellStyle name="Normal 220" xfId="2695" xr:uid="{E2A77253-FFE3-46E7-83A1-48FB1796010D}"/>
    <cellStyle name="Normal 220 2" xfId="27043" xr:uid="{01881C4F-0D64-40F3-9F02-24878D7147CE}"/>
    <cellStyle name="Normal 220 3" xfId="50057" xr:uid="{572192D6-75A9-41F9-AFE2-FFB34FEDFB36}"/>
    <cellStyle name="Normal 220_Margen" xfId="43706" xr:uid="{1A53EE06-EF44-4314-96E2-BFD18CCF5021}"/>
    <cellStyle name="Normal 221" xfId="2696" xr:uid="{FB611DD6-03B7-41EC-894B-D3FB45023D66}"/>
    <cellStyle name="Normal 221 2" xfId="27044" xr:uid="{3B726203-912E-465A-8FB1-D3A29729C9A2}"/>
    <cellStyle name="Normal 221 3" xfId="50058" xr:uid="{A113E3ED-A118-4958-90F3-ED8E0547E45E}"/>
    <cellStyle name="Normal 221_Margen" xfId="43707" xr:uid="{1C87D619-FFA5-4CCE-A142-05D249F089F3}"/>
    <cellStyle name="Normal 222" xfId="2697" xr:uid="{2B5212DC-59A4-4B8C-A9D3-67561CE1587C}"/>
    <cellStyle name="Normal 222 2" xfId="27045" xr:uid="{81496EE6-949C-4F5E-A25D-040F694413DB}"/>
    <cellStyle name="Normal 222 3" xfId="50059" xr:uid="{24DA3BFA-66F0-4508-86A8-3797CECE5761}"/>
    <cellStyle name="Normal 222_Margen" xfId="43708" xr:uid="{2E22B9F3-6570-4CF5-9E3E-71323CAB3B9C}"/>
    <cellStyle name="Normal 223" xfId="2698" xr:uid="{39FFFD2B-EE74-49B8-9CE3-D0D9DBB94A65}"/>
    <cellStyle name="Normal 223 2" xfId="27046" xr:uid="{6A4D6D9D-AA56-447E-8840-A6AEE82DB1B0}"/>
    <cellStyle name="Normal 223 3" xfId="50060" xr:uid="{1274D82C-638B-48CC-8005-1976D6687E13}"/>
    <cellStyle name="Normal 223_Margen" xfId="43709" xr:uid="{49808526-5BC9-4AEC-9013-1BE2EA202D96}"/>
    <cellStyle name="Normal 224" xfId="2699" xr:uid="{A4080453-1941-4D21-B04D-4A29B7679657}"/>
    <cellStyle name="Normal 224 2" xfId="27047" xr:uid="{465FC815-796C-4062-B198-C0A75008C2F3}"/>
    <cellStyle name="Normal 224 3" xfId="50061" xr:uid="{8D56A876-E927-4C40-8E94-314C8340726E}"/>
    <cellStyle name="Normal 224_Margen" xfId="43710" xr:uid="{11A6202D-31A5-4E17-9EBE-9F1F0F449E08}"/>
    <cellStyle name="Normal 225" xfId="2700" xr:uid="{9674B41E-1795-4A2F-AEF2-8DAE01B7F23A}"/>
    <cellStyle name="Normal 225 2" xfId="27048" xr:uid="{7511C01B-446D-4523-BB55-27400D42C5A4}"/>
    <cellStyle name="Normal 225 3" xfId="50062" xr:uid="{0CBC0113-2269-4E1A-AE73-5246BC0951AA}"/>
    <cellStyle name="Normal 225_Margen" xfId="43711" xr:uid="{73A6DA9B-9B27-4C87-AD68-33DD698EC689}"/>
    <cellStyle name="Normal 226" xfId="2701" xr:uid="{2531D0F6-C093-4357-9E11-D39179DC0DFB}"/>
    <cellStyle name="Normal 226 2" xfId="27049" xr:uid="{518494AF-DD49-4B65-A78C-F707B3FE5DB4}"/>
    <cellStyle name="Normal 226 3" xfId="50063" xr:uid="{E36142E7-6B7A-445F-B8AA-059519BB1157}"/>
    <cellStyle name="Normal 226_Margen" xfId="43712" xr:uid="{E64D88C5-9BDD-4AAF-AD6C-4FBD3C241C9D}"/>
    <cellStyle name="Normal 227" xfId="2702" xr:uid="{C9E8B2AB-5F1A-434B-ADA1-18C429A5A2D0}"/>
    <cellStyle name="Normal 227 2" xfId="27050" xr:uid="{13E04EB9-3BA4-429D-B6EE-780E75B3BD65}"/>
    <cellStyle name="Normal 227 3" xfId="50064" xr:uid="{39D16331-F650-4FCA-88A3-D073713C84C2}"/>
    <cellStyle name="Normal 227_Margen" xfId="43713" xr:uid="{19D51E4D-F85C-44C2-8EE4-E186AE51B04E}"/>
    <cellStyle name="Normal 228" xfId="2703" xr:uid="{11A56218-7D36-4BF9-A0D4-5833A6022954}"/>
    <cellStyle name="Normal 228 2" xfId="27051" xr:uid="{986DCB58-B40E-4A74-8875-FA07D056186F}"/>
    <cellStyle name="Normal 228 3" xfId="50065" xr:uid="{624ACBBD-C710-4B6B-A594-B45CC28605F1}"/>
    <cellStyle name="Normal 228_Margen" xfId="43714" xr:uid="{FC499B0E-23C0-4ABB-B925-7016A5BE86B6}"/>
    <cellStyle name="Normal 229" xfId="2704" xr:uid="{87D345B1-1DB8-4795-8056-38E0D8C375D8}"/>
    <cellStyle name="Normal 229 2" xfId="27052" xr:uid="{055EE352-1E60-496B-B4FD-A7208F5FC95E}"/>
    <cellStyle name="Normal 229 3" xfId="50066" xr:uid="{310D4A80-BFB7-4ACF-8CBB-39D3144B953D}"/>
    <cellStyle name="Normal 229_Margen" xfId="43715" xr:uid="{6D608361-2E5A-47DC-85ED-9E533C0ACDF8}"/>
    <cellStyle name="Normal 23" xfId="2705" xr:uid="{99E4F680-8616-4A1B-9209-3A11D61437F1}"/>
    <cellStyle name="Normal 23 10" xfId="2706" xr:uid="{40659A24-C99E-4076-9B14-46109C536BEA}"/>
    <cellStyle name="Normal 23 10 10" xfId="27053" xr:uid="{5AF3FF64-0B02-455C-9A6E-58C3D8F93B8D}"/>
    <cellStyle name="Normal 23 10 10 2" xfId="27054" xr:uid="{3C86FEFD-3DB2-4EFD-A6DE-1EF3D9A20CB2}"/>
    <cellStyle name="Normal 23 10 10_Margen" xfId="43716" xr:uid="{938AA395-01A4-4861-A79D-EFA4D141AD47}"/>
    <cellStyle name="Normal 23 10 11" xfId="27055" xr:uid="{21120327-ABBE-49B8-B1F2-11CEB74A80DF}"/>
    <cellStyle name="Normal 23 10 11 2" xfId="27056" xr:uid="{93385EEE-4CC4-4C48-B0F3-E32E3EB98B4F}"/>
    <cellStyle name="Normal 23 10 11_Margen" xfId="43717" xr:uid="{9D3D0DAE-F5EF-4E3C-A268-BD6135FBF242}"/>
    <cellStyle name="Normal 23 10 12" xfId="27057" xr:uid="{D3C007FC-05ED-4260-B02B-81422D0B7A11}"/>
    <cellStyle name="Normal 23 10 12 2" xfId="27058" xr:uid="{2294EE20-9AD2-4788-8453-D05C2FF35E27}"/>
    <cellStyle name="Normal 23 10 12_Margen" xfId="43718" xr:uid="{C9F415B6-91B6-4459-8935-A7E79F4581E4}"/>
    <cellStyle name="Normal 23 10 13" xfId="27059" xr:uid="{36319F96-DBC6-405A-BA60-DC2E7C05E36F}"/>
    <cellStyle name="Normal 23 10 13 2" xfId="27060" xr:uid="{96F3A4AC-A691-46B7-A4CE-1337E663096D}"/>
    <cellStyle name="Normal 23 10 13_Margen" xfId="43719" xr:uid="{F3B51E90-6D0E-47AA-86E3-9BFD80656D2A}"/>
    <cellStyle name="Normal 23 10 14" xfId="27061" xr:uid="{12BA35BE-C27F-4EDE-A35A-8744DB584FA3}"/>
    <cellStyle name="Normal 23 10 14 2" xfId="27062" xr:uid="{B1989FC5-9473-4F3A-B54D-B4230D3CC98B}"/>
    <cellStyle name="Normal 23 10 14_Margen" xfId="43720" xr:uid="{245AD181-0FB5-4AE2-82C3-485E280EF4E4}"/>
    <cellStyle name="Normal 23 10 15" xfId="27063" xr:uid="{186CD960-9827-40ED-8FAB-0A50BA5710E8}"/>
    <cellStyle name="Normal 23 10 15 2" xfId="27064" xr:uid="{7728F0D1-7541-46B1-A6B2-A17AB427331F}"/>
    <cellStyle name="Normal 23 10 15_Margen" xfId="43721" xr:uid="{BC2BF73B-4C51-42A7-AD98-FCF11E501423}"/>
    <cellStyle name="Normal 23 10 16" xfId="27065" xr:uid="{90655B40-E9CD-46C5-9047-B0EC7400929A}"/>
    <cellStyle name="Normal 23 10 16 2" xfId="27066" xr:uid="{F7EFEF09-C25F-45B8-B50F-D4A937C550A3}"/>
    <cellStyle name="Normal 23 10 16_Margen" xfId="43722" xr:uid="{261663F0-FE87-4675-85A2-D7EB9D1E9F83}"/>
    <cellStyle name="Normal 23 10 17" xfId="27067" xr:uid="{394E294E-A3F6-4B78-A3B7-789B267F5136}"/>
    <cellStyle name="Normal 23 10 17 2" xfId="27068" xr:uid="{A2068F16-CC5B-4900-8114-1FDF2B54A3C9}"/>
    <cellStyle name="Normal 23 10 17_Margen" xfId="43723" xr:uid="{D48106C4-1B34-4BE9-ACC4-1D49FF07D4ED}"/>
    <cellStyle name="Normal 23 10 18" xfId="27069" xr:uid="{323590E9-B2FE-4908-B296-0DB84C9398BF}"/>
    <cellStyle name="Normal 23 10 18 2" xfId="27070" xr:uid="{05DFEB5B-A04E-4554-AA60-9727DD1B0201}"/>
    <cellStyle name="Normal 23 10 18_Margen" xfId="43724" xr:uid="{C09F8AA1-729C-4AC6-A877-1DD04E6452A3}"/>
    <cellStyle name="Normal 23 10 19" xfId="27071" xr:uid="{02B518A0-322F-4698-B857-FD7919FC6190}"/>
    <cellStyle name="Normal 23 10 2" xfId="27072" xr:uid="{5CE11855-49D6-4ACD-AFBE-0CD06142D937}"/>
    <cellStyle name="Normal 23 10 2 2" xfId="27073" xr:uid="{9A50338F-31AE-44BE-9455-01F2D24332C2}"/>
    <cellStyle name="Normal 23 10 2_Margen" xfId="43725" xr:uid="{96C14C9B-88D4-416F-84F2-537451D15D5F}"/>
    <cellStyle name="Normal 23 10 3" xfId="27074" xr:uid="{3D2F3970-2239-4289-8C23-96A1E28E649E}"/>
    <cellStyle name="Normal 23 10 3 2" xfId="27075" xr:uid="{2B4052A9-58CB-4A3F-B641-17BB14EE22B9}"/>
    <cellStyle name="Normal 23 10 3_Margen" xfId="43726" xr:uid="{6EADF4BB-42AD-4E04-8B68-C9BC8CCF3C9E}"/>
    <cellStyle name="Normal 23 10 4" xfId="27076" xr:uid="{1997C317-FDA3-44B3-925C-2C839B802DF1}"/>
    <cellStyle name="Normal 23 10 4 2" xfId="27077" xr:uid="{0A0ABE73-569D-4C2D-A821-C70BDE30C4D2}"/>
    <cellStyle name="Normal 23 10 4_Margen" xfId="43727" xr:uid="{1D147AF9-F532-4A34-89E4-0E72F47F1294}"/>
    <cellStyle name="Normal 23 10 5" xfId="27078" xr:uid="{88E4998D-B82D-483D-80AD-EBFAB2368236}"/>
    <cellStyle name="Normal 23 10 5 2" xfId="27079" xr:uid="{1746D2AD-4E07-45A1-8415-3214A88E22D0}"/>
    <cellStyle name="Normal 23 10 5_Margen" xfId="43728" xr:uid="{2FAE6B18-0E45-4B33-8DEA-E414D4EA1E74}"/>
    <cellStyle name="Normal 23 10 6" xfId="27080" xr:uid="{19864B65-0948-421D-A6C4-6C0C7688A217}"/>
    <cellStyle name="Normal 23 10 6 2" xfId="27081" xr:uid="{176015D8-7A5C-4843-941D-947992595BB2}"/>
    <cellStyle name="Normal 23 10 6_Margen" xfId="43729" xr:uid="{0B7DF0C4-3DAB-4B31-B722-048F5B2591D2}"/>
    <cellStyle name="Normal 23 10 7" xfId="27082" xr:uid="{AF1E8436-AC15-41DA-903B-73844EB0BCBA}"/>
    <cellStyle name="Normal 23 10 7 2" xfId="27083" xr:uid="{E0B171FE-6A11-42A8-B879-4E3C2E119951}"/>
    <cellStyle name="Normal 23 10 7_Margen" xfId="43730" xr:uid="{58B39D6E-D72E-48B5-9C91-0FA2F1569A22}"/>
    <cellStyle name="Normal 23 10 8" xfId="27084" xr:uid="{C5F70AED-58EC-491D-AD2B-A9891A605147}"/>
    <cellStyle name="Normal 23 10 8 2" xfId="27085" xr:uid="{131B5351-D952-4A4F-BCBD-08C991BA8069}"/>
    <cellStyle name="Normal 23 10 8_Margen" xfId="43731" xr:uid="{FF312EFC-D5C8-4926-869A-AE24083069A4}"/>
    <cellStyle name="Normal 23 10 9" xfId="27086" xr:uid="{545B9459-E661-4464-B6CF-F8C642192087}"/>
    <cellStyle name="Normal 23 10 9 2" xfId="27087" xr:uid="{3E1BCEDD-C5CA-49DF-9E31-98C1EFB3722A}"/>
    <cellStyle name="Normal 23 10 9_Margen" xfId="43732" xr:uid="{3D8B449B-0138-43AC-9953-853D87FFAF14}"/>
    <cellStyle name="Normal 23 10_Margen" xfId="43733" xr:uid="{5A85A336-3270-4818-BE42-2E5D56B2E69F}"/>
    <cellStyle name="Normal 23 11" xfId="2707" xr:uid="{05E4D9BC-F7B9-4CFD-8109-2EBABAB623E3}"/>
    <cellStyle name="Normal 23 11 10" xfId="27088" xr:uid="{B8DC09E7-561F-4CCE-B27C-1C4E961152DA}"/>
    <cellStyle name="Normal 23 11 10 2" xfId="27089" xr:uid="{294B8C90-F1B2-4AC0-9F5A-883EDD0E4EB9}"/>
    <cellStyle name="Normal 23 11 10_Margen" xfId="43734" xr:uid="{05F31399-EB2C-490A-8896-AA0F762DE6F7}"/>
    <cellStyle name="Normal 23 11 11" xfId="27090" xr:uid="{5AD22C53-6311-40C1-B565-DBA33E518602}"/>
    <cellStyle name="Normal 23 11 11 2" xfId="27091" xr:uid="{A8B4EE2F-3630-4696-AD75-501D1FF5841C}"/>
    <cellStyle name="Normal 23 11 11_Margen" xfId="43735" xr:uid="{8DDD31A7-5921-4A0F-82B1-60CD0DB6888A}"/>
    <cellStyle name="Normal 23 11 12" xfId="27092" xr:uid="{D5366201-427B-4668-87C5-FF1505E53EDD}"/>
    <cellStyle name="Normal 23 11 12 2" xfId="27093" xr:uid="{6F320D63-EA8C-4DCE-AE39-E178BEEF1B43}"/>
    <cellStyle name="Normal 23 11 12_Margen" xfId="43736" xr:uid="{B6F430BF-F00B-4C84-B4DF-9E43ECCC2A57}"/>
    <cellStyle name="Normal 23 11 13" xfId="27094" xr:uid="{C7A7AFA0-0C40-4CD2-8754-71DE5F69FE47}"/>
    <cellStyle name="Normal 23 11 13 2" xfId="27095" xr:uid="{E4A03225-69DF-4327-BE6E-B59B41E91BD3}"/>
    <cellStyle name="Normal 23 11 13_Margen" xfId="43737" xr:uid="{D114CAE1-0B02-47CA-A92F-72AB5DF45468}"/>
    <cellStyle name="Normal 23 11 14" xfId="27096" xr:uid="{C6FC685B-AC8E-4138-8E6B-79F67879B40F}"/>
    <cellStyle name="Normal 23 11 14 2" xfId="27097" xr:uid="{C3670EC3-A3B0-4015-9BC3-6C3DA25E0199}"/>
    <cellStyle name="Normal 23 11 14_Margen" xfId="43738" xr:uid="{B1F95A20-D1AC-447D-92B4-AD7D247BC311}"/>
    <cellStyle name="Normal 23 11 15" xfId="27098" xr:uid="{DE531270-E28F-45E1-B6C0-361DEF59A779}"/>
    <cellStyle name="Normal 23 11 15 2" xfId="27099" xr:uid="{7D7829B9-4C47-4DC1-A257-C057E74359D2}"/>
    <cellStyle name="Normal 23 11 15_Margen" xfId="43739" xr:uid="{0C8F077A-2A73-4D78-AF09-F9DF3A5D8250}"/>
    <cellStyle name="Normal 23 11 16" xfId="27100" xr:uid="{608F5A43-9706-40F5-AB6A-58CF0B7CF26A}"/>
    <cellStyle name="Normal 23 11 16 2" xfId="27101" xr:uid="{FDFED5C1-4EB3-42C1-88CB-C6698DFD6D54}"/>
    <cellStyle name="Normal 23 11 16_Margen" xfId="43740" xr:uid="{483BCE46-D376-44DF-A50D-FBCE611F656B}"/>
    <cellStyle name="Normal 23 11 17" xfId="27102" xr:uid="{49488C90-75FD-4955-A3CE-E19B376D0C27}"/>
    <cellStyle name="Normal 23 11 17 2" xfId="27103" xr:uid="{45A1D50A-850D-45D0-8758-E45DBABCC067}"/>
    <cellStyle name="Normal 23 11 17_Margen" xfId="43741" xr:uid="{5CF82BC2-1CE9-40CA-A753-B0EC5EC767B7}"/>
    <cellStyle name="Normal 23 11 18" xfId="27104" xr:uid="{BA43F260-3404-43CB-AB2B-B93437771686}"/>
    <cellStyle name="Normal 23 11 18 2" xfId="27105" xr:uid="{8DE19DDC-1F0B-485B-A249-F4AF2A804712}"/>
    <cellStyle name="Normal 23 11 18_Margen" xfId="43742" xr:uid="{00669D5D-3AA2-4930-9FBF-AD77708685B1}"/>
    <cellStyle name="Normal 23 11 19" xfId="27106" xr:uid="{3B128CCF-5224-4F56-B339-72D7ECF9A4CA}"/>
    <cellStyle name="Normal 23 11 2" xfId="27107" xr:uid="{967D3FE3-7CF7-412C-A2AF-D829C0FC2321}"/>
    <cellStyle name="Normal 23 11 2 2" xfId="27108" xr:uid="{5AA7015C-2071-40F6-81DE-DDB27846759F}"/>
    <cellStyle name="Normal 23 11 2_Margen" xfId="43743" xr:uid="{6F470467-18A6-4241-B8FB-C45353DD4B03}"/>
    <cellStyle name="Normal 23 11 3" xfId="27109" xr:uid="{202F14D8-BD8E-45B9-A6F9-722438A2C134}"/>
    <cellStyle name="Normal 23 11 3 2" xfId="27110" xr:uid="{C1F88FE3-A821-41E2-84B0-9F28A426DE92}"/>
    <cellStyle name="Normal 23 11 3_Margen" xfId="43744" xr:uid="{824D1BCB-5281-448E-A4A3-06C68A8CF42F}"/>
    <cellStyle name="Normal 23 11 4" xfId="27111" xr:uid="{32F7AFFD-40F3-4A7E-A890-48C528016160}"/>
    <cellStyle name="Normal 23 11 4 2" xfId="27112" xr:uid="{63697668-FF22-49A3-87B5-B0B75FDDAE58}"/>
    <cellStyle name="Normal 23 11 4_Margen" xfId="43745" xr:uid="{0F83541E-F92F-4275-A393-79D2B17FAE3B}"/>
    <cellStyle name="Normal 23 11 5" xfId="27113" xr:uid="{767587D2-E1F4-4F11-934F-228F24F4F571}"/>
    <cellStyle name="Normal 23 11 5 2" xfId="27114" xr:uid="{E9D53923-A4DD-42D3-86C4-22987A71A922}"/>
    <cellStyle name="Normal 23 11 5_Margen" xfId="43746" xr:uid="{9F1FD442-93BF-4F39-BC0D-308B0083D85B}"/>
    <cellStyle name="Normal 23 11 6" xfId="27115" xr:uid="{A16CEF97-C0AD-4063-93B3-DCD669384E79}"/>
    <cellStyle name="Normal 23 11 6 2" xfId="27116" xr:uid="{C6D5A938-EFEE-4DE8-8CCD-57084B0B6338}"/>
    <cellStyle name="Normal 23 11 6_Margen" xfId="43747" xr:uid="{EB0BFA0D-1614-45C0-AD50-0BF24D3A7CB6}"/>
    <cellStyle name="Normal 23 11 7" xfId="27117" xr:uid="{49B0C06A-4A52-41AF-976C-79F22F93AA1E}"/>
    <cellStyle name="Normal 23 11 7 2" xfId="27118" xr:uid="{3E5E540E-80A5-4931-AA21-61CE3AF1C695}"/>
    <cellStyle name="Normal 23 11 7_Margen" xfId="43748" xr:uid="{B843C007-F8C8-4078-8197-0CD681B0C4FB}"/>
    <cellStyle name="Normal 23 11 8" xfId="27119" xr:uid="{802D8097-DDEC-476D-BAF2-48E403378C84}"/>
    <cellStyle name="Normal 23 11 8 2" xfId="27120" xr:uid="{05373361-C6FA-40C1-B5D0-1A9EE928FBEF}"/>
    <cellStyle name="Normal 23 11 8_Margen" xfId="43749" xr:uid="{9D23E750-4580-4FE2-A3CC-28C8CF431552}"/>
    <cellStyle name="Normal 23 11 9" xfId="27121" xr:uid="{E923B27E-B51B-408C-BF8E-1FA5D95E1708}"/>
    <cellStyle name="Normal 23 11 9 2" xfId="27122" xr:uid="{BEB7D19C-5B87-4682-A385-090820DC72C3}"/>
    <cellStyle name="Normal 23 11 9_Margen" xfId="43750" xr:uid="{80E3C393-A97D-4BBD-88CE-3F608986CFA8}"/>
    <cellStyle name="Normal 23 11_Margen" xfId="43751" xr:uid="{DA4AB5EC-3B02-4864-A064-04F821DE79D4}"/>
    <cellStyle name="Normal 23 12" xfId="2708" xr:uid="{9A13CD4F-FFBE-4E59-9AC3-0C0DD99681F3}"/>
    <cellStyle name="Normal 23 12 2" xfId="27123" xr:uid="{3F61B7E4-B3A3-4125-86E1-E7C4633B925F}"/>
    <cellStyle name="Normal 23 12_Margen" xfId="43752" xr:uid="{502B8E56-6978-42EE-82C7-6C2EB4EC14A4}"/>
    <cellStyle name="Normal 23 13" xfId="2709" xr:uid="{432D251B-7A86-4E60-93BB-D3ABB3EE174F}"/>
    <cellStyle name="Normal 23 13 2" xfId="27124" xr:uid="{C916E509-130E-4960-A09C-69CE4E5539F7}"/>
    <cellStyle name="Normal 23 13_Margen" xfId="43753" xr:uid="{C2B2E35A-F188-46A6-B8DF-33005A1DC74C}"/>
    <cellStyle name="Normal 23 14" xfId="2710" xr:uid="{565933DF-A86D-410E-A505-7130F8DCC63B}"/>
    <cellStyle name="Normal 23 14 2" xfId="27125" xr:uid="{DED3546F-5CE8-4E45-8095-7BC0AFFCAC30}"/>
    <cellStyle name="Normal 23 14_Margen" xfId="43754" xr:uid="{04E7B8D8-F460-4050-BD1D-CFF737D7E1E6}"/>
    <cellStyle name="Normal 23 15" xfId="2711" xr:uid="{DA28F5F5-778B-47C9-9109-5BD7C4EBFBC8}"/>
    <cellStyle name="Normal 23 15 2" xfId="27126" xr:uid="{70CE06C4-316B-4F2A-AE5C-8C8ED4611BAC}"/>
    <cellStyle name="Normal 23 15_Margen" xfId="43755" xr:uid="{1A8A225C-5CBB-461E-99B2-75A8D488D0CF}"/>
    <cellStyle name="Normal 23 16" xfId="2712" xr:uid="{63798585-EB0C-4CF0-B4F9-C99C28495D6B}"/>
    <cellStyle name="Normal 23 16 2" xfId="27127" xr:uid="{9AB86D2F-9207-4855-9D05-AC0C9667A96F}"/>
    <cellStyle name="Normal 23 16_Margen" xfId="43756" xr:uid="{C00F49E1-4A9A-45E6-B0FF-237F9EBDF66B}"/>
    <cellStyle name="Normal 23 17" xfId="2713" xr:uid="{C3F78C91-6E0A-4FB3-9912-C3485F0F60A9}"/>
    <cellStyle name="Normal 23 17 2" xfId="27128" xr:uid="{0E224783-D2C7-42B0-94DD-517EA1123D24}"/>
    <cellStyle name="Normal 23 17_Margen" xfId="43757" xr:uid="{91D14697-4820-4C30-A62B-2C2DCE10F053}"/>
    <cellStyle name="Normal 23 18" xfId="2714" xr:uid="{2ACF134A-E618-4090-9D39-D3A1E2EE0710}"/>
    <cellStyle name="Normal 23 18 2" xfId="27129" xr:uid="{EE66C19E-E97F-49F7-8AB8-58A71C287705}"/>
    <cellStyle name="Normal 23 18_Margen" xfId="43758" xr:uid="{E5991430-51D5-4DFE-9DDB-5D833B7013F5}"/>
    <cellStyle name="Normal 23 19" xfId="2715" xr:uid="{139DC45C-4821-43AC-8505-2B7362E19B32}"/>
    <cellStyle name="Normal 23 19 2" xfId="27130" xr:uid="{2C3851F8-585C-4EBD-B6FD-6715D9762D10}"/>
    <cellStyle name="Normal 23 19_Margen" xfId="43759" xr:uid="{A5C2F08E-87A0-48C7-8FE0-E36433B82CAF}"/>
    <cellStyle name="Normal 23 2" xfId="2716" xr:uid="{4CB17E90-A497-4585-AFBF-8172ECA5C058}"/>
    <cellStyle name="Normal 23 2 10" xfId="27131" xr:uid="{CC863491-D2CF-4876-BFB3-83BF5C7D99AC}"/>
    <cellStyle name="Normal 23 2 10 2" xfId="27132" xr:uid="{CA70EC8E-EEA1-42ED-BC56-C002949D5C30}"/>
    <cellStyle name="Normal 23 2 10_Margen" xfId="43760" xr:uid="{D29A174F-35DB-4C85-87E3-68B7B778F1AB}"/>
    <cellStyle name="Normal 23 2 11" xfId="27133" xr:uid="{BF5589B7-7E45-4527-AB46-AE15AC68FB6D}"/>
    <cellStyle name="Normal 23 2 11 2" xfId="27134" xr:uid="{D6AB90FF-557C-4EDD-81DA-C6DB1D06298D}"/>
    <cellStyle name="Normal 23 2 11_Margen" xfId="43761" xr:uid="{03A37396-2608-4139-8EA8-6BB82427692E}"/>
    <cellStyle name="Normal 23 2 12" xfId="27135" xr:uid="{EC95C966-4B1E-4CDD-AB9F-124B4DF26AC1}"/>
    <cellStyle name="Normal 23 2 12 2" xfId="27136" xr:uid="{46278B61-E674-4E22-89E7-50EB3EF48EBB}"/>
    <cellStyle name="Normal 23 2 12_Margen" xfId="43762" xr:uid="{9099D0ED-105A-4028-862C-55F7F4CFA6C8}"/>
    <cellStyle name="Normal 23 2 13" xfId="27137" xr:uid="{9F36AC2A-A2AF-48F2-92DE-287D9F7FB93A}"/>
    <cellStyle name="Normal 23 2 13 2" xfId="27138" xr:uid="{878C4EEE-05B3-4846-AF17-6537CAD3AB1D}"/>
    <cellStyle name="Normal 23 2 13_Margen" xfId="43763" xr:uid="{9D4F2A5C-9BD0-4541-ACBD-85793F18C6BD}"/>
    <cellStyle name="Normal 23 2 14" xfId="27139" xr:uid="{92E9852C-28CA-4BC6-BBC5-FA9C9936A7CF}"/>
    <cellStyle name="Normal 23 2 14 2" xfId="27140" xr:uid="{E21AB075-63C1-4C77-84C0-20EB80EDC8B1}"/>
    <cellStyle name="Normal 23 2 14_Margen" xfId="43764" xr:uid="{7FA03DD0-DC92-48F7-8078-2577D90B47C0}"/>
    <cellStyle name="Normal 23 2 15" xfId="27141" xr:uid="{9A620587-E9B1-4E82-94C5-2D7B282FFA40}"/>
    <cellStyle name="Normal 23 2 15 2" xfId="27142" xr:uid="{0F09BBFA-35D5-405E-9DDB-CBEFEE87EAD0}"/>
    <cellStyle name="Normal 23 2 15_Margen" xfId="43765" xr:uid="{2444611B-7E3F-45E9-82DD-55C1BB5FB22C}"/>
    <cellStyle name="Normal 23 2 16" xfId="27143" xr:uid="{7C2759A0-0A6A-4DAE-8ABB-5D67F43C261F}"/>
    <cellStyle name="Normal 23 2 16 2" xfId="27144" xr:uid="{7FAF6461-763C-4FD0-8769-3A7C3B59DE2B}"/>
    <cellStyle name="Normal 23 2 16_Margen" xfId="43766" xr:uid="{B1691392-FC16-465D-9735-B57D0CF593FC}"/>
    <cellStyle name="Normal 23 2 17" xfId="27145" xr:uid="{91872999-3D89-4826-8C39-BCCBDD70AA6F}"/>
    <cellStyle name="Normal 23 2 17 2" xfId="27146" xr:uid="{1C7B1CB8-829A-4997-BAA3-6F2A34F3508E}"/>
    <cellStyle name="Normal 23 2 17_Margen" xfId="43767" xr:uid="{14124140-0CE1-40DB-BABB-6636B9D067CE}"/>
    <cellStyle name="Normal 23 2 18" xfId="27147" xr:uid="{B7EB72BB-0D88-414D-BDBC-EFB07EBFC0AA}"/>
    <cellStyle name="Normal 23 2 18 2" xfId="27148" xr:uid="{9F4E8EF7-DCE9-428D-8829-3C984F5FAEC9}"/>
    <cellStyle name="Normal 23 2 18_Margen" xfId="43768" xr:uid="{CAA0E660-7D48-4490-A9B8-8BC3AB75A8C8}"/>
    <cellStyle name="Normal 23 2 19" xfId="27149" xr:uid="{B5ACEC82-4840-4DBA-9EF3-2AF5B213E76A}"/>
    <cellStyle name="Normal 23 2 2" xfId="27150" xr:uid="{7C4FD385-7A60-417B-9A62-B558C5A8CBBD}"/>
    <cellStyle name="Normal 23 2 2 2" xfId="27151" xr:uid="{B6C6AECD-A78D-4F30-AB5D-D4E64396C68C}"/>
    <cellStyle name="Normal 23 2 2 2 2" xfId="43769" xr:uid="{EC41D248-FFAE-4763-B0B2-23DC3207A897}"/>
    <cellStyle name="Normal 23 2 2 3" xfId="43770" xr:uid="{69321330-F89C-43E7-994B-97418AD5DA14}"/>
    <cellStyle name="Normal 23 2 2 3 2" xfId="43771" xr:uid="{B096D57C-65A6-4FAC-9FE5-9B578D4C26FD}"/>
    <cellStyle name="Normal 23 2 2 4" xfId="43772" xr:uid="{DFC449CB-FF35-4AD7-8C47-62014B30F2A6}"/>
    <cellStyle name="Normal 23 2 2_Margen" xfId="43773" xr:uid="{650D44C2-B0CD-4EFF-989C-535A7F89DC7F}"/>
    <cellStyle name="Normal 23 2 20" xfId="27152" xr:uid="{FDDCDC1A-21FA-459E-B202-63E7B0112A58}"/>
    <cellStyle name="Normal 23 2 21" xfId="50068" xr:uid="{8534A69E-F2FD-4F73-B6C6-00FC6B165770}"/>
    <cellStyle name="Normal 23 2 22" xfId="51716" xr:uid="{79DD4CC4-A90D-4654-96DF-4471E4174D21}"/>
    <cellStyle name="Normal 23 2 3" xfId="27153" xr:uid="{855D16FC-B403-47E1-8140-37E0769D5B1B}"/>
    <cellStyle name="Normal 23 2 3 2" xfId="27154" xr:uid="{719D4C61-BB68-4261-BA1E-B8FAD251EDEB}"/>
    <cellStyle name="Normal 23 2 3 2 2" xfId="50070" xr:uid="{4FB3F995-69F3-4011-AB83-F70A6E52E574}"/>
    <cellStyle name="Normal 23 2 3 3" xfId="50069" xr:uid="{3A5CA421-B6FB-4460-BE2A-BB98F192792A}"/>
    <cellStyle name="Normal 23 2 3_Margen" xfId="43774" xr:uid="{75950A91-40C1-4936-BA0A-45ED0DF73D89}"/>
    <cellStyle name="Normal 23 2 4" xfId="27155" xr:uid="{E8663105-453B-450B-90DA-A0749752A75B}"/>
    <cellStyle name="Normal 23 2 4 2" xfId="27156" xr:uid="{81C2CCBD-ADCE-48A6-9B83-374E696D4A31}"/>
    <cellStyle name="Normal 23 2 4 2 2" xfId="50072" xr:uid="{31F8DF82-36BA-42D7-813B-D38A7E9F114B}"/>
    <cellStyle name="Normal 23 2 4 3" xfId="50071" xr:uid="{3F7FA32A-FF64-4AA8-885D-D369A8E0A58F}"/>
    <cellStyle name="Normal 23 2 4_Margen" xfId="43775" xr:uid="{5C422F62-BCDC-4599-BF63-41D46408CBBB}"/>
    <cellStyle name="Normal 23 2 5" xfId="27157" xr:uid="{A750B283-2581-49FC-96E7-B56B78C9FA37}"/>
    <cellStyle name="Normal 23 2 5 2" xfId="27158" xr:uid="{44671826-1D19-43BF-8575-08A03EFC311C}"/>
    <cellStyle name="Normal 23 2 5 3" xfId="50073" xr:uid="{1538D9AD-259A-4A35-B0A7-F97A86D73F10}"/>
    <cellStyle name="Normal 23 2 5_Margen" xfId="43776" xr:uid="{C987D564-B7A4-473B-9C64-E3FA51503218}"/>
    <cellStyle name="Normal 23 2 6" xfId="27159" xr:uid="{4F8B4693-F693-4DB7-B419-400936AFDF06}"/>
    <cellStyle name="Normal 23 2 6 2" xfId="27160" xr:uid="{406B7A3F-0023-427A-A0B3-3BED01DBFE8E}"/>
    <cellStyle name="Normal 23 2 6_Margen" xfId="43777" xr:uid="{DE7E72D1-B89A-4CEA-95DE-CEAE1753B965}"/>
    <cellStyle name="Normal 23 2 7" xfId="27161" xr:uid="{BBB31501-35C4-43A9-BCF8-129CB9FFD839}"/>
    <cellStyle name="Normal 23 2 7 2" xfId="27162" xr:uid="{B8314CAA-FAAF-4B53-8155-B5110AC95DF5}"/>
    <cellStyle name="Normal 23 2 7_Margen" xfId="43778" xr:uid="{3E7269E3-A613-45D9-8528-436D6A4AF91D}"/>
    <cellStyle name="Normal 23 2 8" xfId="27163" xr:uid="{6EF6B8BD-7592-4A78-AA62-547DB3CC9C7F}"/>
    <cellStyle name="Normal 23 2 8 2" xfId="27164" xr:uid="{73665141-4A54-4B1A-BEE7-3AB718F65783}"/>
    <cellStyle name="Normal 23 2 8_Margen" xfId="43779" xr:uid="{906AEAFE-80B4-423A-ABB6-F27D68E1C32D}"/>
    <cellStyle name="Normal 23 2 9" xfId="27165" xr:uid="{3D9AE3E7-F4C8-46F6-B5AA-EABC668F0253}"/>
    <cellStyle name="Normal 23 2 9 2" xfId="27166" xr:uid="{EE010F73-5090-47D0-9317-0D192830BA01}"/>
    <cellStyle name="Normal 23 2 9_Margen" xfId="43780" xr:uid="{0101D27F-2125-4441-AC5D-FE5C061330A3}"/>
    <cellStyle name="Normal 23 2_Margen" xfId="43781" xr:uid="{620DF508-5581-4538-8760-C7011293804C}"/>
    <cellStyle name="Normal 23 20" xfId="2717" xr:uid="{4D456B80-0144-414D-B723-A3510DD770C6}"/>
    <cellStyle name="Normal 23 20 2" xfId="27167" xr:uid="{0321B838-7EB8-4CCA-BE88-69B08E9D790B}"/>
    <cellStyle name="Normal 23 20_Margen" xfId="43782" xr:uid="{B0CFE9CB-02DD-49BC-9443-ADABD569EC26}"/>
    <cellStyle name="Normal 23 21" xfId="2718" xr:uid="{9C56BAA8-AA62-47AB-AC1A-371848C7C6EA}"/>
    <cellStyle name="Normal 23 21 2" xfId="27168" xr:uid="{0B5962F1-C635-48CB-B0D1-9155F40B37DC}"/>
    <cellStyle name="Normal 23 21_Margen" xfId="43783" xr:uid="{DFBD6942-A771-4471-BE70-84A89B8AF85A}"/>
    <cellStyle name="Normal 23 22" xfId="2719" xr:uid="{15A4997C-31D0-4903-8A06-9A65D7EC03B3}"/>
    <cellStyle name="Normal 23 22 2" xfId="27169" xr:uid="{2000A769-A98C-4165-9998-BA196C8734B9}"/>
    <cellStyle name="Normal 23 22_Margen" xfId="43784" xr:uid="{DB8052E9-A27F-4286-9321-B9905102D1F5}"/>
    <cellStyle name="Normal 23 23" xfId="2720" xr:uid="{CE74D5CC-8F6A-4EDA-8339-E1EA00358562}"/>
    <cellStyle name="Normal 23 23 2" xfId="27170" xr:uid="{6C69B44F-DE1C-4E93-B69F-AD14598BC9CC}"/>
    <cellStyle name="Normal 23 23_Margen" xfId="43785" xr:uid="{EB2BCB32-E51B-455F-ABAF-B4B1AF253B63}"/>
    <cellStyle name="Normal 23 24" xfId="2721" xr:uid="{7FC739CE-4232-476F-AE79-5EA3D71CDDDD}"/>
    <cellStyle name="Normal 23 24 2" xfId="27171" xr:uid="{0D0D1618-43DD-4861-A3E1-6EB1DD3108DA}"/>
    <cellStyle name="Normal 23 24_Margen" xfId="43786" xr:uid="{2C8C6105-78A3-4C17-A812-A670C48E1364}"/>
    <cellStyle name="Normal 23 25" xfId="2722" xr:uid="{80A59B68-D46C-406E-AF24-E163102A2EDE}"/>
    <cellStyle name="Normal 23 25 2" xfId="27172" xr:uid="{A2D96F1A-2111-4B9D-B126-791BDCF951E1}"/>
    <cellStyle name="Normal 23 25_Margen" xfId="43787" xr:uid="{D242FD25-6EAB-4359-B2A9-F203D903AFFD}"/>
    <cellStyle name="Normal 23 26" xfId="2723" xr:uid="{93F5C8A3-7452-4333-895B-114A61AF4BB9}"/>
    <cellStyle name="Normal 23 26 2" xfId="27173" xr:uid="{786A3D50-9F18-4884-B49D-B6B0AC4AC60F}"/>
    <cellStyle name="Normal 23 26_Margen" xfId="43788" xr:uid="{4F4F9FD1-07EE-43DD-B9C6-E0D5A11AD63D}"/>
    <cellStyle name="Normal 23 27" xfId="2724" xr:uid="{F8CB4A5E-6847-46CC-806D-8FD9F659182C}"/>
    <cellStyle name="Normal 23 27 2" xfId="27174" xr:uid="{28EE7EA3-F8D6-45D1-B0B1-2CD46D19BE00}"/>
    <cellStyle name="Normal 23 27_Margen" xfId="43789" xr:uid="{3A10268F-DB63-4E2C-94DA-73839038FB21}"/>
    <cellStyle name="Normal 23 28" xfId="27175" xr:uid="{8BCA4D1C-4AFC-4D10-93EB-F14A62C47ABE}"/>
    <cellStyle name="Normal 23 28 2" xfId="27176" xr:uid="{1BD5EA02-5FDC-49DA-94C4-A398A0D05C1C}"/>
    <cellStyle name="Normal 23 28_Margen" xfId="43790" xr:uid="{40AFC79C-9EA9-4786-BA33-09739784BDF3}"/>
    <cellStyle name="Normal 23 29" xfId="27177" xr:uid="{C598A6D2-54C6-4AC7-8674-E49268916D3E}"/>
    <cellStyle name="Normal 23 29 2" xfId="27178" xr:uid="{B00C0F9F-3E2A-4904-BA08-171C014A9E7F}"/>
    <cellStyle name="Normal 23 29_Margen" xfId="43791" xr:uid="{EDDB8ED1-8A40-4ECD-A627-9C018A655526}"/>
    <cellStyle name="Normal 23 3" xfId="2725" xr:uid="{DE11D241-B5B0-43E1-807A-0F4E9154B597}"/>
    <cellStyle name="Normal 23 3 10" xfId="27179" xr:uid="{F3809782-20EC-4081-ACB2-BA271BB4ABD2}"/>
    <cellStyle name="Normal 23 3 10 2" xfId="27180" xr:uid="{A00FC912-ACC8-40B3-9E3D-0169740BD1FB}"/>
    <cellStyle name="Normal 23 3 10_Margen" xfId="43792" xr:uid="{EE432174-585D-46FC-A468-71D7140E1846}"/>
    <cellStyle name="Normal 23 3 11" xfId="27181" xr:uid="{2D4FFFFB-A58E-457E-BF8E-8B41FB1EAE4E}"/>
    <cellStyle name="Normal 23 3 11 2" xfId="27182" xr:uid="{471B0CF6-9012-44C4-B9C9-F5CD110EA1C6}"/>
    <cellStyle name="Normal 23 3 11_Margen" xfId="43793" xr:uid="{191F474C-116A-4886-BB35-AEE48D32A31D}"/>
    <cellStyle name="Normal 23 3 12" xfId="27183" xr:uid="{5C338F0E-5A1C-4862-B770-EAB4D27010A1}"/>
    <cellStyle name="Normal 23 3 12 2" xfId="27184" xr:uid="{C489FC74-E470-4D80-AD7D-0B70198BB419}"/>
    <cellStyle name="Normal 23 3 12_Margen" xfId="43794" xr:uid="{9A76402D-00D0-4EC8-9622-11E42315E897}"/>
    <cellStyle name="Normal 23 3 13" xfId="27185" xr:uid="{96310AF6-94ED-401D-8ACD-A1068959D147}"/>
    <cellStyle name="Normal 23 3 13 2" xfId="27186" xr:uid="{5EB12CDF-9DA9-497F-9590-7D08A015ED5C}"/>
    <cellStyle name="Normal 23 3 13_Margen" xfId="43795" xr:uid="{F621B731-222B-4709-8FCF-B0B2928DF3B9}"/>
    <cellStyle name="Normal 23 3 14" xfId="27187" xr:uid="{DEF9607B-6DD7-4F48-89BE-4B52B013EBF1}"/>
    <cellStyle name="Normal 23 3 14 2" xfId="27188" xr:uid="{53892614-247D-4984-A0C7-7B5DC962AF92}"/>
    <cellStyle name="Normal 23 3 14_Margen" xfId="43796" xr:uid="{D4F0BA41-C99C-4EA8-A9AE-9EC37DEBF29D}"/>
    <cellStyle name="Normal 23 3 15" xfId="27189" xr:uid="{77247FEB-A2AB-490C-B496-5849D918C5B3}"/>
    <cellStyle name="Normal 23 3 15 2" xfId="27190" xr:uid="{DD56C522-D4D2-48BF-B9EB-FEDA7A9CCD89}"/>
    <cellStyle name="Normal 23 3 15_Margen" xfId="43797" xr:uid="{DECC8EFA-892A-4758-9354-0A87255363A5}"/>
    <cellStyle name="Normal 23 3 16" xfId="27191" xr:uid="{78552CA9-6B6F-46B5-BF13-89774976BFC1}"/>
    <cellStyle name="Normal 23 3 16 2" xfId="27192" xr:uid="{A270BC3B-F8AD-4B70-8EC7-9D58FCAB019C}"/>
    <cellStyle name="Normal 23 3 16_Margen" xfId="43798" xr:uid="{32969218-CEC3-4397-A8EA-19743759C645}"/>
    <cellStyle name="Normal 23 3 17" xfId="27193" xr:uid="{6167FAE9-1283-4417-9F1F-90B24C77728E}"/>
    <cellStyle name="Normal 23 3 17 2" xfId="27194" xr:uid="{4DC8C03A-3E1F-4AD8-B9A0-776C882E9F25}"/>
    <cellStyle name="Normal 23 3 17_Margen" xfId="43799" xr:uid="{59739D32-AEAA-40EE-8862-059FB26AE656}"/>
    <cellStyle name="Normal 23 3 18" xfId="27195" xr:uid="{45D567CA-4052-41BC-8507-5D62FF5CC0C8}"/>
    <cellStyle name="Normal 23 3 18 2" xfId="27196" xr:uid="{4C02C620-7312-4D47-9036-DD26E42DD139}"/>
    <cellStyle name="Normal 23 3 18_Margen" xfId="43800" xr:uid="{C9BA0654-144F-49C9-A8DD-ED8EDFE59DB3}"/>
    <cellStyle name="Normal 23 3 19" xfId="27197" xr:uid="{B807BDFA-1052-4F74-8FD5-A89644957683}"/>
    <cellStyle name="Normal 23 3 2" xfId="27198" xr:uid="{419D7E74-F627-428E-9ADA-C3B73FF4BFF8}"/>
    <cellStyle name="Normal 23 3 2 2" xfId="27199" xr:uid="{85C3EB8F-10D5-4012-82A3-B2F52C1E6737}"/>
    <cellStyle name="Normal 23 3 2_Margen" xfId="43801" xr:uid="{8ADB782E-DA7A-4D8B-A45C-7157B25EF3F4}"/>
    <cellStyle name="Normal 23 3 20" xfId="27200" xr:uid="{6D01A2DF-483F-4CCA-8C46-1210949FCBBB}"/>
    <cellStyle name="Normal 23 3 21" xfId="49076" xr:uid="{445F1961-E355-4578-A722-AF403F12F57C}"/>
    <cellStyle name="Normal 23 3 22" xfId="48745" xr:uid="{F0521F92-4D14-4F2F-AB62-56CEF27289A1}"/>
    <cellStyle name="Normal 23 3 23" xfId="50074" xr:uid="{F13BA913-16F5-48AD-9727-42D5D525263D}"/>
    <cellStyle name="Normal 23 3 24" xfId="49657" xr:uid="{A62E2A53-7D52-41C3-BA34-9355CEFCCDFA}"/>
    <cellStyle name="Normal 23 3 3" xfId="27201" xr:uid="{7F101EF9-1EA4-4F24-B917-D777870BF1D6}"/>
    <cellStyle name="Normal 23 3 3 2" xfId="27202" xr:uid="{DC001FB5-DB25-4461-8E67-887AFF1B17F2}"/>
    <cellStyle name="Normal 23 3 3 3" xfId="50075" xr:uid="{FBC018A2-66CA-43C4-9289-DDF62329C816}"/>
    <cellStyle name="Normal 23 3 3_Margen" xfId="43802" xr:uid="{74F3C484-EF0F-4B8F-8E00-29293A505601}"/>
    <cellStyle name="Normal 23 3 4" xfId="27203" xr:uid="{AFF9E6AD-0DA0-4399-ACCA-7F50707DEBA0}"/>
    <cellStyle name="Normal 23 3 4 2" xfId="27204" xr:uid="{DF3D39E4-EEDB-48D1-936E-FECA15019D97}"/>
    <cellStyle name="Normal 23 3 4_Margen" xfId="43803" xr:uid="{934759A1-ADDD-4472-8198-21682C8356B4}"/>
    <cellStyle name="Normal 23 3 5" xfId="27205" xr:uid="{DCB199AB-4868-4A8A-83FA-783264115693}"/>
    <cellStyle name="Normal 23 3 5 2" xfId="27206" xr:uid="{197C7288-D750-4713-8DE3-754803E00183}"/>
    <cellStyle name="Normal 23 3 5_Margen" xfId="43804" xr:uid="{72D361D3-681F-49A5-A1EF-495476008023}"/>
    <cellStyle name="Normal 23 3 6" xfId="27207" xr:uid="{DB288FAB-7724-4EA5-9903-88DDCE137540}"/>
    <cellStyle name="Normal 23 3 6 2" xfId="27208" xr:uid="{2FAD3B3D-AB08-4FF3-863C-2248EA136903}"/>
    <cellStyle name="Normal 23 3 6_Margen" xfId="43805" xr:uid="{94B0DDB7-B5FA-434D-B726-6A79108BFF24}"/>
    <cellStyle name="Normal 23 3 7" xfId="27209" xr:uid="{0FC29E28-C98F-4CA6-807E-E12AF62C1D52}"/>
    <cellStyle name="Normal 23 3 7 2" xfId="27210" xr:uid="{1F7F5AC5-D6D4-47B5-9761-D15B7B8FDDB4}"/>
    <cellStyle name="Normal 23 3 7_Margen" xfId="43806" xr:uid="{AAB30252-1F74-4535-90DE-1FCC7E4E45B8}"/>
    <cellStyle name="Normal 23 3 8" xfId="27211" xr:uid="{BAAA79DF-03F2-4CF6-A1ED-E29416FF7C3C}"/>
    <cellStyle name="Normal 23 3 8 2" xfId="27212" xr:uid="{A817D119-63CD-4A92-BDAB-8A4390222607}"/>
    <cellStyle name="Normal 23 3 8_Margen" xfId="43807" xr:uid="{AEC34961-F1D0-4D8D-9CC2-236935E1E057}"/>
    <cellStyle name="Normal 23 3 9" xfId="27213" xr:uid="{40FAAF08-085F-40AA-8F3A-D533450B766A}"/>
    <cellStyle name="Normal 23 3 9 2" xfId="27214" xr:uid="{0D7A647D-2E16-40D3-91FF-78A83CDEB2E3}"/>
    <cellStyle name="Normal 23 3 9_Margen" xfId="43808" xr:uid="{971FD31D-09C6-44C3-B4CD-A174F5D0DC45}"/>
    <cellStyle name="Normal 23 3_Margen" xfId="43809" xr:uid="{863FE4F2-FAA3-4BFA-B3DF-FD3FD634DB36}"/>
    <cellStyle name="Normal 23 30" xfId="27215" xr:uid="{3C5B47CC-2EA8-49DF-B778-DE050529E14D}"/>
    <cellStyle name="Normal 23 31" xfId="49075" xr:uid="{9BB4B7B4-B553-4926-8040-D812B538F5CF}"/>
    <cellStyle name="Normal 23 32" xfId="48764" xr:uid="{D837E26B-F95B-4847-B4C9-CE8B2CC71991}"/>
    <cellStyle name="Normal 23 33" xfId="50067" xr:uid="{05C4B1DF-BBD8-45E3-93B6-2E178CE06591}"/>
    <cellStyle name="Normal 23 34" xfId="51715" xr:uid="{DDCC5D87-1AE0-44A1-BE50-400CC66EA37A}"/>
    <cellStyle name="Normal 23 4" xfId="2726" xr:uid="{4D7B5EEF-7698-4F0A-B36E-3F87DE8EA3F5}"/>
    <cellStyle name="Normal 23 4 10" xfId="27216" xr:uid="{BC7C2EE3-B552-4295-A33A-DDDDD7E5D134}"/>
    <cellStyle name="Normal 23 4 10 2" xfId="27217" xr:uid="{7B527C9C-7B59-4FE0-8275-89B3DD9A7A58}"/>
    <cellStyle name="Normal 23 4 10_Margen" xfId="43810" xr:uid="{FE2197E9-4394-4EC5-838F-B009BAAF4E01}"/>
    <cellStyle name="Normal 23 4 11" xfId="27218" xr:uid="{CA066AB0-459C-4224-B72D-0FF5937C01EB}"/>
    <cellStyle name="Normal 23 4 11 2" xfId="27219" xr:uid="{A8A49078-95A5-4463-A023-C23949CC284B}"/>
    <cellStyle name="Normal 23 4 11_Margen" xfId="43811" xr:uid="{012E8047-CDA0-4A14-A3B4-3B3935C40947}"/>
    <cellStyle name="Normal 23 4 12" xfId="27220" xr:uid="{ECA19993-6414-46DE-B175-6F5F56D09118}"/>
    <cellStyle name="Normal 23 4 12 2" xfId="27221" xr:uid="{13109CA3-F0DD-42B3-B7DF-A0290FAC525D}"/>
    <cellStyle name="Normal 23 4 12_Margen" xfId="43812" xr:uid="{9DC1D794-5F34-4B19-8AC8-38A187E90480}"/>
    <cellStyle name="Normal 23 4 13" xfId="27222" xr:uid="{0999145B-7CF2-45AA-A60E-90526AA4C8DB}"/>
    <cellStyle name="Normal 23 4 13 2" xfId="27223" xr:uid="{EBF4A2E3-A444-4000-AF06-41B483E99C16}"/>
    <cellStyle name="Normal 23 4 13_Margen" xfId="43813" xr:uid="{04C07CC5-408A-4E92-AF51-0B544F63DFD2}"/>
    <cellStyle name="Normal 23 4 14" xfId="27224" xr:uid="{0735C698-B660-4249-A002-603BA902220B}"/>
    <cellStyle name="Normal 23 4 14 2" xfId="27225" xr:uid="{0DD74DB2-9B98-430D-9E04-68A0B465D438}"/>
    <cellStyle name="Normal 23 4 14_Margen" xfId="43814" xr:uid="{673A177C-6794-4BDA-9830-67ABF7A1B015}"/>
    <cellStyle name="Normal 23 4 15" xfId="27226" xr:uid="{01ACCA7C-9310-4C57-9FB8-C4F629CBCF51}"/>
    <cellStyle name="Normal 23 4 15 2" xfId="27227" xr:uid="{612C3A9D-BB6C-4DB8-85C0-5B1F97E2AC5C}"/>
    <cellStyle name="Normal 23 4 15_Margen" xfId="43815" xr:uid="{80A8E6CA-2687-496B-B187-A2A4F239E305}"/>
    <cellStyle name="Normal 23 4 16" xfId="27228" xr:uid="{04EA7A8B-FADE-4DEA-A336-BA7AB4C00EC1}"/>
    <cellStyle name="Normal 23 4 16 2" xfId="27229" xr:uid="{BB0F9810-0594-4225-B98F-F4FACEF134C7}"/>
    <cellStyle name="Normal 23 4 16_Margen" xfId="43816" xr:uid="{17D82512-96DF-415C-9B44-3F120E1F9CC8}"/>
    <cellStyle name="Normal 23 4 17" xfId="27230" xr:uid="{19CE5C72-5A85-452D-A7CF-C663C4422E59}"/>
    <cellStyle name="Normal 23 4 17 2" xfId="27231" xr:uid="{C507AB09-037E-4A78-BAEB-8F4920E6E94A}"/>
    <cellStyle name="Normal 23 4 17_Margen" xfId="43817" xr:uid="{784649CF-D779-46A7-9DE7-814B93B98B99}"/>
    <cellStyle name="Normal 23 4 18" xfId="27232" xr:uid="{F2169044-A5BE-4E30-9CCB-6FC6ED4C4579}"/>
    <cellStyle name="Normal 23 4 18 2" xfId="27233" xr:uid="{0650D18D-DDE1-4BC8-BDA8-08B374C50FED}"/>
    <cellStyle name="Normal 23 4 18_Margen" xfId="43818" xr:uid="{67E24846-E398-4B8D-B6AC-878517DE9417}"/>
    <cellStyle name="Normal 23 4 19" xfId="27234" xr:uid="{E41AD5CB-F4F9-4CE5-80B6-B9971F37E80B}"/>
    <cellStyle name="Normal 23 4 2" xfId="27235" xr:uid="{51429701-E715-44E5-9194-C2D074630029}"/>
    <cellStyle name="Normal 23 4 2 2" xfId="27236" xr:uid="{6DF887F5-8941-48CE-B535-C55167950AAC}"/>
    <cellStyle name="Normal 23 4 2 2 2" xfId="50078" xr:uid="{B4D2C156-95E2-43BE-BF00-FCCFBBE8C525}"/>
    <cellStyle name="Normal 23 4 2 3" xfId="50077" xr:uid="{6D4D1E5A-EB4A-4AC4-8EAF-84913867C80F}"/>
    <cellStyle name="Normal 23 4 2_Margen" xfId="43819" xr:uid="{03992B29-F110-44D9-B222-C9F4272B824B}"/>
    <cellStyle name="Normal 23 4 20" xfId="27237" xr:uid="{D7D34D53-0C04-4E0D-9AC8-E234C9EBA378}"/>
    <cellStyle name="Normal 23 4 21" xfId="50076" xr:uid="{8B795E3D-3230-44E9-902D-F526E4EA22E6}"/>
    <cellStyle name="Normal 23 4 22" xfId="49656" xr:uid="{3419DA40-2767-4C01-8888-3A5F5C91D521}"/>
    <cellStyle name="Normal 23 4 3" xfId="27238" xr:uid="{D6E0FD19-2035-49A5-937F-664C8D0E7831}"/>
    <cellStyle name="Normal 23 4 3 2" xfId="27239" xr:uid="{8F565BCD-F23C-4B47-A887-43270EDCB1A4}"/>
    <cellStyle name="Normal 23 4 3 2 2" xfId="50080" xr:uid="{E64D6FA7-2DE2-4663-A65F-07AAA9BC103D}"/>
    <cellStyle name="Normal 23 4 3 3" xfId="50079" xr:uid="{DA51316E-0F61-4B5E-9DA4-D9219135C231}"/>
    <cellStyle name="Normal 23 4 3_Margen" xfId="43820" xr:uid="{C5C610B9-060F-457A-A2CB-EAC714DBB287}"/>
    <cellStyle name="Normal 23 4 4" xfId="27240" xr:uid="{F1B975C1-ACEF-4861-ACFA-6040D9285C0C}"/>
    <cellStyle name="Normal 23 4 4 2" xfId="27241" xr:uid="{B03024AA-535E-44A5-A848-8D0F635969A1}"/>
    <cellStyle name="Normal 23 4 4 3" xfId="50081" xr:uid="{B037E49A-50E9-4CFF-9773-C4A8EF7EC96A}"/>
    <cellStyle name="Normal 23 4 4_Margen" xfId="43821" xr:uid="{E13B3572-D302-4E1A-A8DF-468449057620}"/>
    <cellStyle name="Normal 23 4 5" xfId="27242" xr:uid="{4FAEE879-C262-4695-A75F-3427C961A05D}"/>
    <cellStyle name="Normal 23 4 5 2" xfId="27243" xr:uid="{398E8C49-F814-4ABD-A784-AFEC87F93E2A}"/>
    <cellStyle name="Normal 23 4 5_Margen" xfId="43822" xr:uid="{66587EB1-59B2-460A-B407-8781B61920D6}"/>
    <cellStyle name="Normal 23 4 6" xfId="27244" xr:uid="{671B9BD5-06BD-4BE2-9144-4027A6B342AB}"/>
    <cellStyle name="Normal 23 4 6 2" xfId="27245" xr:uid="{AE63BA07-BBC9-49BB-8103-79C412689BA1}"/>
    <cellStyle name="Normal 23 4 6_Margen" xfId="43823" xr:uid="{2E65FD26-688A-4303-AF94-957513700464}"/>
    <cellStyle name="Normal 23 4 7" xfId="27246" xr:uid="{8ED5FD95-1826-48FB-8229-C15FA7D02D5D}"/>
    <cellStyle name="Normal 23 4 7 2" xfId="27247" xr:uid="{573CDB12-FBF1-4FEA-A619-78204A495A12}"/>
    <cellStyle name="Normal 23 4 7_Margen" xfId="43824" xr:uid="{EF4B0819-33B9-4642-AD3B-C98E79545A50}"/>
    <cellStyle name="Normal 23 4 8" xfId="27248" xr:uid="{B30CFC07-AF9D-4DD1-A160-C5662DA177C2}"/>
    <cellStyle name="Normal 23 4 8 2" xfId="27249" xr:uid="{065DC527-E21D-4083-9D6A-EB91731B8A2E}"/>
    <cellStyle name="Normal 23 4 8_Margen" xfId="43825" xr:uid="{C85BFBEC-697E-468E-A679-E2907B821A05}"/>
    <cellStyle name="Normal 23 4 9" xfId="27250" xr:uid="{FF849E51-C440-41F4-91D8-2F93BFDB9BF7}"/>
    <cellStyle name="Normal 23 4 9 2" xfId="27251" xr:uid="{A7F382FE-769F-4E58-B757-AFFE17935EF4}"/>
    <cellStyle name="Normal 23 4 9_Margen" xfId="43826" xr:uid="{4B51703B-D41E-4233-AEA3-1E8D74A554E4}"/>
    <cellStyle name="Normal 23 4_Margen" xfId="43827" xr:uid="{E70FC3DD-3842-4A50-A9CC-BFE39C380941}"/>
    <cellStyle name="Normal 23 5" xfId="2727" xr:uid="{933699D4-7B79-4388-A4B6-9B06CF6146D0}"/>
    <cellStyle name="Normal 23 5 10" xfId="27252" xr:uid="{264069AF-39D8-42A9-807B-BA1870E73809}"/>
    <cellStyle name="Normal 23 5 10 2" xfId="27253" xr:uid="{9CD3DC1F-8289-4499-B9FE-C4C852446D63}"/>
    <cellStyle name="Normal 23 5 10_Margen" xfId="43828" xr:uid="{9177BC4A-D383-4BED-A76D-4F778E5349F1}"/>
    <cellStyle name="Normal 23 5 11" xfId="27254" xr:uid="{2A1090A4-2DC1-434D-8C4B-14C308DBFC3A}"/>
    <cellStyle name="Normal 23 5 11 2" xfId="27255" xr:uid="{B51F978F-F501-49F9-A70D-7D92B0BB6D00}"/>
    <cellStyle name="Normal 23 5 11_Margen" xfId="43829" xr:uid="{3721166D-9A2B-4E3D-AA9D-74A9F2612BAD}"/>
    <cellStyle name="Normal 23 5 12" xfId="27256" xr:uid="{E702779B-2BD1-485B-AFDE-8E11EEB718F8}"/>
    <cellStyle name="Normal 23 5 12 2" xfId="27257" xr:uid="{F8005FD2-8539-439D-8743-9CF33E0D0C2A}"/>
    <cellStyle name="Normal 23 5 12_Margen" xfId="43830" xr:uid="{A3085937-C18E-4B4B-B961-27C642FDAAAF}"/>
    <cellStyle name="Normal 23 5 13" xfId="27258" xr:uid="{C23A9A20-C0C1-4883-B511-F430AFD1F4BD}"/>
    <cellStyle name="Normal 23 5 13 2" xfId="27259" xr:uid="{B0B0FFB0-84DD-4D8F-B4DE-9BBCECFD1697}"/>
    <cellStyle name="Normal 23 5 13_Margen" xfId="43831" xr:uid="{BDB0654F-A32D-43FD-9BDC-48EF45090179}"/>
    <cellStyle name="Normal 23 5 14" xfId="27260" xr:uid="{6C466FB2-9263-4239-8779-7852CBFEFF07}"/>
    <cellStyle name="Normal 23 5 14 2" xfId="27261" xr:uid="{22D32703-2194-46A6-ACBF-1508A0DD7163}"/>
    <cellStyle name="Normal 23 5 14_Margen" xfId="43832" xr:uid="{06A4F363-A7F2-4FF4-A00F-E6F9C8C57CE5}"/>
    <cellStyle name="Normal 23 5 15" xfId="27262" xr:uid="{BAF625AB-8773-4323-A504-E85550204152}"/>
    <cellStyle name="Normal 23 5 15 2" xfId="27263" xr:uid="{18692C09-0BF4-4065-892B-BB67B37C610C}"/>
    <cellStyle name="Normal 23 5 15_Margen" xfId="43833" xr:uid="{FC6E5CE0-1065-4068-81B8-43E335E281F3}"/>
    <cellStyle name="Normal 23 5 16" xfId="27264" xr:uid="{C54FCD2A-822D-4D93-ADA5-7D737D91A5A3}"/>
    <cellStyle name="Normal 23 5 16 2" xfId="27265" xr:uid="{D5440429-6CA3-4AA8-89BE-7EFAB6245818}"/>
    <cellStyle name="Normal 23 5 16_Margen" xfId="43834" xr:uid="{0B4569D5-F67E-4C31-8734-C1D7AF002716}"/>
    <cellStyle name="Normal 23 5 17" xfId="27266" xr:uid="{51A298D1-97D3-4929-989F-ADB4A9F0F941}"/>
    <cellStyle name="Normal 23 5 17 2" xfId="27267" xr:uid="{30A28A6A-9AF1-4A2B-82EE-47403B355A8D}"/>
    <cellStyle name="Normal 23 5 17_Margen" xfId="43835" xr:uid="{E3858FE8-3AF5-4FB6-B50B-6D273B1BF61A}"/>
    <cellStyle name="Normal 23 5 18" xfId="27268" xr:uid="{250B597A-566F-42BB-8EE0-B1F1F947757A}"/>
    <cellStyle name="Normal 23 5 18 2" xfId="27269" xr:uid="{123C8C51-27B2-434D-9B05-136B86527022}"/>
    <cellStyle name="Normal 23 5 18_Margen" xfId="43836" xr:uid="{5CF5EC23-1861-485E-80D8-88E6B219EA92}"/>
    <cellStyle name="Normal 23 5 19" xfId="27270" xr:uid="{AA257F6E-BA57-4CE8-A5D9-672956664151}"/>
    <cellStyle name="Normal 23 5 2" xfId="27271" xr:uid="{AF08DF75-C0B8-45B6-B1AC-407FA536139E}"/>
    <cellStyle name="Normal 23 5 2 2" xfId="27272" xr:uid="{96189A8E-05FC-4AE9-BFD3-6D237B9B4361}"/>
    <cellStyle name="Normal 23 5 2 3" xfId="50083" xr:uid="{66133AC0-470F-425E-AEB3-45B0416CB0DD}"/>
    <cellStyle name="Normal 23 5 2_Margen" xfId="43837" xr:uid="{1EECCD53-5F23-48BF-A40E-9E0ADCF43D15}"/>
    <cellStyle name="Normal 23 5 20" xfId="27273" xr:uid="{8C6AD102-0DEB-4220-8B0D-31DA3CC5A61C}"/>
    <cellStyle name="Normal 23 5 21" xfId="50082" xr:uid="{E6BF16D1-AE00-4815-B789-C1DA3FC718E4}"/>
    <cellStyle name="Normal 23 5 22" xfId="51718" xr:uid="{2804AF8D-D58F-40CA-8A9B-A97BE8960E1C}"/>
    <cellStyle name="Normal 23 5 3" xfId="27274" xr:uid="{3BBEAC11-9E40-4C8B-A24D-D6C78D568CE2}"/>
    <cellStyle name="Normal 23 5 3 2" xfId="27275" xr:uid="{E0D966E0-AA4C-482D-B612-4D4976EF33BB}"/>
    <cellStyle name="Normal 23 5 3_Margen" xfId="43838" xr:uid="{ABBD9897-7573-4931-9AB8-2906F7F15F62}"/>
    <cellStyle name="Normal 23 5 4" xfId="27276" xr:uid="{A9377082-E3BD-4E67-A33F-38B807B36462}"/>
    <cellStyle name="Normal 23 5 4 2" xfId="27277" xr:uid="{7FA154C8-7B21-490B-B57F-D4F832BD9EA9}"/>
    <cellStyle name="Normal 23 5 4_Margen" xfId="43839" xr:uid="{9CA4A887-1963-4EE3-86BA-C845FEDA871E}"/>
    <cellStyle name="Normal 23 5 5" xfId="27278" xr:uid="{BE7F2E8E-1632-4555-AB22-46D7CBFD4F3D}"/>
    <cellStyle name="Normal 23 5 5 2" xfId="27279" xr:uid="{E2155DD5-6411-40F2-8BFD-3AEBDDE6D108}"/>
    <cellStyle name="Normal 23 5 5_Margen" xfId="43840" xr:uid="{2630BDF0-2FEF-4498-B7AD-B80E71930690}"/>
    <cellStyle name="Normal 23 5 6" xfId="27280" xr:uid="{5EB57F6C-64FA-4B55-B41B-189DA554C130}"/>
    <cellStyle name="Normal 23 5 6 2" xfId="27281" xr:uid="{ECF8F80A-24FC-4F97-B07D-98B069020640}"/>
    <cellStyle name="Normal 23 5 6_Margen" xfId="43841" xr:uid="{175C1DB3-CA7B-45DF-9213-2CA0724F00AB}"/>
    <cellStyle name="Normal 23 5 7" xfId="27282" xr:uid="{73D56403-05C5-4654-B748-CCC4BC4B0DB4}"/>
    <cellStyle name="Normal 23 5 7 2" xfId="27283" xr:uid="{5329145B-DB61-43ED-AF48-B0BD6E0D72BA}"/>
    <cellStyle name="Normal 23 5 7_Margen" xfId="43842" xr:uid="{CDC0886E-2E0C-421E-BF63-816EDCD222BF}"/>
    <cellStyle name="Normal 23 5 8" xfId="27284" xr:uid="{350F5C02-F2F0-4C5A-9E7F-4CF4FA488DE6}"/>
    <cellStyle name="Normal 23 5 8 2" xfId="27285" xr:uid="{9EBBB6CF-B7B1-4D96-9677-149CD9FF1FB6}"/>
    <cellStyle name="Normal 23 5 8_Margen" xfId="43843" xr:uid="{A5642631-079E-43DD-A75E-825CE718142E}"/>
    <cellStyle name="Normal 23 5 9" xfId="27286" xr:uid="{D72DF673-7770-421B-83E7-5F746B89F401}"/>
    <cellStyle name="Normal 23 5 9 2" xfId="27287" xr:uid="{B255B834-614C-4518-B83F-AA17D77D1412}"/>
    <cellStyle name="Normal 23 5 9_Margen" xfId="43844" xr:uid="{B23C710D-77B6-4CB8-A11A-2B591417C01C}"/>
    <cellStyle name="Normal 23 5_Margen" xfId="43845" xr:uid="{614E192B-929D-4C47-88D3-0027413A5E65}"/>
    <cellStyle name="Normal 23 6" xfId="2728" xr:uid="{0B203ACA-16DD-41B2-853D-55357153BF82}"/>
    <cellStyle name="Normal 23 6 10" xfId="27288" xr:uid="{03CE9D9D-F1DF-4E44-9171-DDC16ED57A3C}"/>
    <cellStyle name="Normal 23 6 10 2" xfId="27289" xr:uid="{0A20571B-C8D0-4F8B-97C8-15460FF45B0D}"/>
    <cellStyle name="Normal 23 6 10_Margen" xfId="43846" xr:uid="{B1A29822-C000-45EB-95C9-959076950DEE}"/>
    <cellStyle name="Normal 23 6 11" xfId="27290" xr:uid="{CB473507-8A97-49A4-A85D-6D3CE96872EC}"/>
    <cellStyle name="Normal 23 6 11 2" xfId="27291" xr:uid="{93228480-B158-4B40-AD6C-2F67BB99A537}"/>
    <cellStyle name="Normal 23 6 11_Margen" xfId="43847" xr:uid="{596C8E41-5F9E-4FC7-A2E4-0B10CBBF3160}"/>
    <cellStyle name="Normal 23 6 12" xfId="27292" xr:uid="{2BCF5F6D-BD5D-4A9E-9859-7C8806AEA97B}"/>
    <cellStyle name="Normal 23 6 12 2" xfId="27293" xr:uid="{3CFBBE57-2BC4-4C44-88D2-2825B71F53AF}"/>
    <cellStyle name="Normal 23 6 12_Margen" xfId="43848" xr:uid="{A559169E-5228-4E47-96D3-20263E47B5B4}"/>
    <cellStyle name="Normal 23 6 13" xfId="27294" xr:uid="{95F058C3-6091-42A3-907E-589FD57610D4}"/>
    <cellStyle name="Normal 23 6 13 2" xfId="27295" xr:uid="{D5FECA69-060F-4B01-85CD-5DE6A16B9073}"/>
    <cellStyle name="Normal 23 6 13_Margen" xfId="43849" xr:uid="{BFE51AE1-94B3-434B-89F9-0238643ADA34}"/>
    <cellStyle name="Normal 23 6 14" xfId="27296" xr:uid="{8AD30E44-A2F5-4343-8B81-EBF64A8EE116}"/>
    <cellStyle name="Normal 23 6 14 2" xfId="27297" xr:uid="{34046DD0-F8F6-4BCA-8D18-52DE9704C58B}"/>
    <cellStyle name="Normal 23 6 14_Margen" xfId="43850" xr:uid="{2A2281D6-3146-4455-9962-CF7B8028742A}"/>
    <cellStyle name="Normal 23 6 15" xfId="27298" xr:uid="{177B6523-DC95-4EF8-B900-6364ADBE4F8B}"/>
    <cellStyle name="Normal 23 6 15 2" xfId="27299" xr:uid="{94953709-2CA8-4ED9-8FC3-E45AEC3D4B21}"/>
    <cellStyle name="Normal 23 6 15_Margen" xfId="43851" xr:uid="{32F0F2F5-6FAE-41D5-966E-098D06B68BED}"/>
    <cellStyle name="Normal 23 6 16" xfId="27300" xr:uid="{C8888F61-2148-4DC2-B841-8B88E1D7772C}"/>
    <cellStyle name="Normal 23 6 16 2" xfId="27301" xr:uid="{5C94D561-5C78-4CCC-AB83-4526CB8F556A}"/>
    <cellStyle name="Normal 23 6 16_Margen" xfId="43852" xr:uid="{45EEFAE4-211D-41B9-9B43-2F93CC1E8BCD}"/>
    <cellStyle name="Normal 23 6 17" xfId="27302" xr:uid="{635AEF26-CC41-4D92-9934-EA64A8F342E2}"/>
    <cellStyle name="Normal 23 6 17 2" xfId="27303" xr:uid="{BCE7D26A-76B7-4DF0-A1EC-03F56BAC5DFC}"/>
    <cellStyle name="Normal 23 6 17_Margen" xfId="43853" xr:uid="{A90AD901-2350-40B1-8407-C2A48549C0DA}"/>
    <cellStyle name="Normal 23 6 18" xfId="27304" xr:uid="{5B5BE07A-24A6-4C2B-BCC2-3D0AEAED91D0}"/>
    <cellStyle name="Normal 23 6 18 2" xfId="27305" xr:uid="{8C7E0EDC-BBCD-4EF8-81CE-AE0A695A3FF9}"/>
    <cellStyle name="Normal 23 6 18_Margen" xfId="43854" xr:uid="{828EF357-27B2-4B35-99A3-C383B868EEFE}"/>
    <cellStyle name="Normal 23 6 19" xfId="27306" xr:uid="{C4D0D414-3FF9-4287-AE3F-8CE0F67894FB}"/>
    <cellStyle name="Normal 23 6 2" xfId="27307" xr:uid="{59BD2468-01F1-4236-A593-70BF2489A238}"/>
    <cellStyle name="Normal 23 6 2 2" xfId="27308" xr:uid="{573315A1-24E1-43F8-912C-500F2F056F20}"/>
    <cellStyle name="Normal 23 6 2 3" xfId="50085" xr:uid="{C1E87C49-3006-4A17-8E66-3BD9EC95C79A}"/>
    <cellStyle name="Normal 23 6 2_Margen" xfId="43855" xr:uid="{F8E22B52-4FCE-41E6-8AD9-3C6225408E7A}"/>
    <cellStyle name="Normal 23 6 20" xfId="50084" xr:uid="{91B68C71-5C3D-403B-8712-6C8F7D79E01E}"/>
    <cellStyle name="Normal 23 6 21" xfId="51719" xr:uid="{07258445-0641-4496-9287-4A15B50C906F}"/>
    <cellStyle name="Normal 23 6 3" xfId="27309" xr:uid="{CF6D784C-7D7F-4127-8763-785346550507}"/>
    <cellStyle name="Normal 23 6 3 2" xfId="27310" xr:uid="{5F7CA9D2-96A9-40A9-AB34-DE949B2E27E0}"/>
    <cellStyle name="Normal 23 6 3_Margen" xfId="43856" xr:uid="{647B435A-A986-4657-96D3-C147D1D13643}"/>
    <cellStyle name="Normal 23 6 4" xfId="27311" xr:uid="{34E9F81A-6DDF-47F0-A72C-15CE6C6E94E4}"/>
    <cellStyle name="Normal 23 6 4 2" xfId="27312" xr:uid="{0A2FD556-EDD4-402D-9F5C-9B3C49245E2D}"/>
    <cellStyle name="Normal 23 6 4_Margen" xfId="43857" xr:uid="{152452CC-EAAA-498D-9E30-C9F42EA0FD50}"/>
    <cellStyle name="Normal 23 6 5" xfId="27313" xr:uid="{B1C60012-FE3C-42BB-B103-2D4CEE3FE848}"/>
    <cellStyle name="Normal 23 6 5 2" xfId="27314" xr:uid="{DB14EBDA-A823-4661-8916-AF075FD3D893}"/>
    <cellStyle name="Normal 23 6 5_Margen" xfId="43858" xr:uid="{8DDC5E8D-6730-4F98-9F40-6BE63C5FBE9D}"/>
    <cellStyle name="Normal 23 6 6" xfId="27315" xr:uid="{A63A4480-BFFD-45E4-BF0B-D099D4D3FC74}"/>
    <cellStyle name="Normal 23 6 6 2" xfId="27316" xr:uid="{5A863EBD-AA50-4790-B989-4797992D0045}"/>
    <cellStyle name="Normal 23 6 6_Margen" xfId="43859" xr:uid="{68D3C640-9F59-4329-A647-A836B5CC6EE3}"/>
    <cellStyle name="Normal 23 6 7" xfId="27317" xr:uid="{AA59B6FA-1351-4851-ABD2-D80FE1693ED2}"/>
    <cellStyle name="Normal 23 6 7 2" xfId="27318" xr:uid="{D516C1A5-BE7E-4C29-B74A-59F2A711A1BC}"/>
    <cellStyle name="Normal 23 6 7_Margen" xfId="43860" xr:uid="{C297133D-FFB6-42B6-BEFC-7999FE030B3A}"/>
    <cellStyle name="Normal 23 6 8" xfId="27319" xr:uid="{51024CC5-772E-48EF-B8E8-73098CA5947B}"/>
    <cellStyle name="Normal 23 6 8 2" xfId="27320" xr:uid="{E1BED1F4-F99C-48A1-88DD-60DB8759201E}"/>
    <cellStyle name="Normal 23 6 8_Margen" xfId="43861" xr:uid="{BA65E7EF-D133-4DB8-8F14-55ACC6010D2D}"/>
    <cellStyle name="Normal 23 6 9" xfId="27321" xr:uid="{49905F14-B5BF-40F9-A532-3411E8156861}"/>
    <cellStyle name="Normal 23 6 9 2" xfId="27322" xr:uid="{0E8FADDD-7F0A-4EC9-8537-FF25C554CF32}"/>
    <cellStyle name="Normal 23 6 9_Margen" xfId="43862" xr:uid="{C4BD7F6D-5DE1-4ED1-A8E5-DD658F68E1AB}"/>
    <cellStyle name="Normal 23 6_Margen" xfId="43863" xr:uid="{B642D52A-899F-460A-8E3D-B644D0C0CF85}"/>
    <cellStyle name="Normal 23 7" xfId="2729" xr:uid="{BFF73BDC-5834-4BC3-8F1E-358118CF7424}"/>
    <cellStyle name="Normal 23 7 10" xfId="27323" xr:uid="{568DF60B-3BAE-4086-98FC-F88B919BC486}"/>
    <cellStyle name="Normal 23 7 10 2" xfId="27324" xr:uid="{BF3412A8-608F-4532-B857-DEB45931266E}"/>
    <cellStyle name="Normal 23 7 10_Margen" xfId="43864" xr:uid="{00CD0210-A464-416F-A81F-3BB484648E7F}"/>
    <cellStyle name="Normal 23 7 11" xfId="27325" xr:uid="{42517A72-36F1-4311-BC58-551561CA9B9B}"/>
    <cellStyle name="Normal 23 7 11 2" xfId="27326" xr:uid="{9296FEC6-1D71-49ED-A6CE-6CD93D1CBECC}"/>
    <cellStyle name="Normal 23 7 11_Margen" xfId="43865" xr:uid="{85FC0C80-CCDA-4EAA-B9BA-810AE637F4F2}"/>
    <cellStyle name="Normal 23 7 12" xfId="27327" xr:uid="{2617EB4B-5072-47E7-88CD-0841431E5CE9}"/>
    <cellStyle name="Normal 23 7 12 2" xfId="27328" xr:uid="{DEF9A842-DC42-4854-99CB-4635BCB1DEAD}"/>
    <cellStyle name="Normal 23 7 12_Margen" xfId="43866" xr:uid="{CE0A6A3E-F7E0-4D62-A625-47F1EEF99398}"/>
    <cellStyle name="Normal 23 7 13" xfId="27329" xr:uid="{DE349E8F-99D9-4A2F-B321-6BFDEF3EB42D}"/>
    <cellStyle name="Normal 23 7 13 2" xfId="27330" xr:uid="{EEA24011-B481-4008-8DE8-701FC0FF25F8}"/>
    <cellStyle name="Normal 23 7 13_Margen" xfId="43867" xr:uid="{CA4141D4-7520-449D-86E2-BE1EB7EBB635}"/>
    <cellStyle name="Normal 23 7 14" xfId="27331" xr:uid="{67F2BA3E-ECFD-4119-8DC1-EED24043D240}"/>
    <cellStyle name="Normal 23 7 14 2" xfId="27332" xr:uid="{91BC6AE3-05C5-4692-9C8F-C4D174B86918}"/>
    <cellStyle name="Normal 23 7 14_Margen" xfId="43868" xr:uid="{8D687978-68C5-4AD1-B864-05820B44BBD8}"/>
    <cellStyle name="Normal 23 7 15" xfId="27333" xr:uid="{55020369-88F9-496F-92CD-52B19FE94D51}"/>
    <cellStyle name="Normal 23 7 15 2" xfId="27334" xr:uid="{8CDB2CC9-BF35-4A6D-90FD-3BA1D01B7F41}"/>
    <cellStyle name="Normal 23 7 15_Margen" xfId="43869" xr:uid="{4F137906-7C89-4EB0-BBB4-1100DFD5AC6C}"/>
    <cellStyle name="Normal 23 7 16" xfId="27335" xr:uid="{58747628-1AD4-4029-BE31-4B32BFD32B71}"/>
    <cellStyle name="Normal 23 7 16 2" xfId="27336" xr:uid="{50F09C57-CE3E-496C-8692-75763488547D}"/>
    <cellStyle name="Normal 23 7 16_Margen" xfId="43870" xr:uid="{01564BC5-5741-4D23-B554-B8233C684A90}"/>
    <cellStyle name="Normal 23 7 17" xfId="27337" xr:uid="{89805B82-AB7C-458A-9EA1-CA184CDE3171}"/>
    <cellStyle name="Normal 23 7 17 2" xfId="27338" xr:uid="{AA520A87-DA07-4704-9938-64DC74AC7876}"/>
    <cellStyle name="Normal 23 7 17_Margen" xfId="43871" xr:uid="{DDAA881D-6FE0-4B07-8AB7-AFF778BE67AF}"/>
    <cellStyle name="Normal 23 7 18" xfId="27339" xr:uid="{9F90EC5A-E305-442E-8FCB-567A84EB8C08}"/>
    <cellStyle name="Normal 23 7 18 2" xfId="27340" xr:uid="{DEE5067A-0A58-4D01-868C-7616D0D26AB7}"/>
    <cellStyle name="Normal 23 7 18_Margen" xfId="43872" xr:uid="{A758E0CE-B60E-4670-ACFE-5404E63A0C3C}"/>
    <cellStyle name="Normal 23 7 19" xfId="27341" xr:uid="{C9E1260B-EF07-4409-A836-D00DD6B5AD49}"/>
    <cellStyle name="Normal 23 7 2" xfId="27342" xr:uid="{B3D2BC3B-B608-494A-9E27-9F0A2CEEC2E4}"/>
    <cellStyle name="Normal 23 7 2 2" xfId="27343" xr:uid="{8E280833-A6AF-4994-A57A-9C444EEF88F7}"/>
    <cellStyle name="Normal 23 7 2_Margen" xfId="43873" xr:uid="{CE5D45EC-95F0-4087-9FC4-2EF526313506}"/>
    <cellStyle name="Normal 23 7 20" xfId="50086" xr:uid="{1D009C40-DE7E-4F3D-B920-B1CF587054FB}"/>
    <cellStyle name="Normal 23 7 21" xfId="51720" xr:uid="{6FF3B718-92BC-44C5-BC61-D75126772915}"/>
    <cellStyle name="Normal 23 7 3" xfId="27344" xr:uid="{09D178BF-426F-4A60-B818-26B2C0AF68C5}"/>
    <cellStyle name="Normal 23 7 3 2" xfId="27345" xr:uid="{C5BD0A68-674C-44A5-AAC9-288FA31DBCE9}"/>
    <cellStyle name="Normal 23 7 3_Margen" xfId="43874" xr:uid="{3491750B-AF0F-4191-9D1A-3E3AC8C89246}"/>
    <cellStyle name="Normal 23 7 4" xfId="27346" xr:uid="{0BD5EC99-A724-470A-A294-0DBC76183C57}"/>
    <cellStyle name="Normal 23 7 4 2" xfId="27347" xr:uid="{CB89FA01-E548-45D5-B916-E94F92617943}"/>
    <cellStyle name="Normal 23 7 4_Margen" xfId="43875" xr:uid="{48000DE4-AC70-4E9A-97C0-732915AA5290}"/>
    <cellStyle name="Normal 23 7 5" xfId="27348" xr:uid="{4ED3A207-A1A0-484F-93FD-B9E6B45FE374}"/>
    <cellStyle name="Normal 23 7 5 2" xfId="27349" xr:uid="{D6131F89-935B-401F-9110-C7D0286BB043}"/>
    <cellStyle name="Normal 23 7 5_Margen" xfId="43876" xr:uid="{314A3272-ED26-48E3-8B53-775EA9037DAF}"/>
    <cellStyle name="Normal 23 7 6" xfId="27350" xr:uid="{A5346B5F-9720-4B49-97F1-00742F90ED1C}"/>
    <cellStyle name="Normal 23 7 6 2" xfId="27351" xr:uid="{1112C7A7-05B5-4F21-86BA-1FE39C600910}"/>
    <cellStyle name="Normal 23 7 6_Margen" xfId="43877" xr:uid="{363957F9-2D2D-4883-9737-3E0EDE13071F}"/>
    <cellStyle name="Normal 23 7 7" xfId="27352" xr:uid="{AFF20EEB-8A04-45B8-88D9-9BFD68347045}"/>
    <cellStyle name="Normal 23 7 7 2" xfId="27353" xr:uid="{3E19A328-50F8-47B8-AFD4-5C14F752930F}"/>
    <cellStyle name="Normal 23 7 7_Margen" xfId="43878" xr:uid="{33A6C02B-0841-4E8F-9A7B-A973C6B3A0A0}"/>
    <cellStyle name="Normal 23 7 8" xfId="27354" xr:uid="{2460C4F7-8B89-4F43-A766-9DCF9CBDC9FE}"/>
    <cellStyle name="Normal 23 7 8 2" xfId="27355" xr:uid="{35FD7DA6-8E5E-430D-B06A-6B844C96D86F}"/>
    <cellStyle name="Normal 23 7 8_Margen" xfId="43879" xr:uid="{75513BF0-D135-456D-90ED-CD3A843F0F25}"/>
    <cellStyle name="Normal 23 7 9" xfId="27356" xr:uid="{6806E2B7-DF2E-4343-9788-289ED6742082}"/>
    <cellStyle name="Normal 23 7 9 2" xfId="27357" xr:uid="{986CA431-F7A5-41C7-AA17-B98CEC4826FE}"/>
    <cellStyle name="Normal 23 7 9_Margen" xfId="43880" xr:uid="{6FDC7601-BD9B-4392-8021-699EE72C64C7}"/>
    <cellStyle name="Normal 23 7_Margen" xfId="43881" xr:uid="{276AEA15-90D9-4CF3-99CA-5508E69DEEE2}"/>
    <cellStyle name="Normal 23 8" xfId="2730" xr:uid="{FD176253-263B-4F89-8854-E0609CD33167}"/>
    <cellStyle name="Normal 23 8 10" xfId="27358" xr:uid="{6E421D0F-E163-470F-9917-C11A83DCA299}"/>
    <cellStyle name="Normal 23 8 10 2" xfId="27359" xr:uid="{72200E25-70FB-4A73-B8AC-F7A76D624F58}"/>
    <cellStyle name="Normal 23 8 10_Margen" xfId="43882" xr:uid="{BBE0E9DC-5781-429D-988F-04A65A3F7442}"/>
    <cellStyle name="Normal 23 8 11" xfId="27360" xr:uid="{37D59E2E-57CA-4391-BE6D-32ABAF2858FE}"/>
    <cellStyle name="Normal 23 8 11 2" xfId="27361" xr:uid="{19CABC40-1038-4972-96A1-5DC6610CE414}"/>
    <cellStyle name="Normal 23 8 11_Margen" xfId="43883" xr:uid="{6F8563D0-9BEE-4AEA-A652-7E97F849289C}"/>
    <cellStyle name="Normal 23 8 12" xfId="27362" xr:uid="{53A24E45-21A4-4665-A14D-5FA52E008465}"/>
    <cellStyle name="Normal 23 8 12 2" xfId="27363" xr:uid="{7382704E-A2DC-470F-A5CA-CEF10EF79DB5}"/>
    <cellStyle name="Normal 23 8 12_Margen" xfId="43884" xr:uid="{9EF5BBDC-0361-4573-9851-884E4503F3FE}"/>
    <cellStyle name="Normal 23 8 13" xfId="27364" xr:uid="{C4131089-C5B3-4CBA-812A-4046135939C3}"/>
    <cellStyle name="Normal 23 8 13 2" xfId="27365" xr:uid="{11B2BD84-8C06-4EED-B14F-DA30894B8D92}"/>
    <cellStyle name="Normal 23 8 13_Margen" xfId="43885" xr:uid="{ED1C3132-9C63-4094-8E0D-3953A13D2A9F}"/>
    <cellStyle name="Normal 23 8 14" xfId="27366" xr:uid="{BAA1FBD1-20FD-4763-98BE-6EDEF00C85AC}"/>
    <cellStyle name="Normal 23 8 14 2" xfId="27367" xr:uid="{490FCF96-581C-47FC-B2A8-1B6DC15E6771}"/>
    <cellStyle name="Normal 23 8 14_Margen" xfId="43886" xr:uid="{CF9AA71E-CE86-4BB6-ACF1-1B918F7D3736}"/>
    <cellStyle name="Normal 23 8 15" xfId="27368" xr:uid="{C78F1C92-3229-43AE-A705-EDAFDFD7A801}"/>
    <cellStyle name="Normal 23 8 15 2" xfId="27369" xr:uid="{9ABBA19D-4587-451C-8E74-C30965743838}"/>
    <cellStyle name="Normal 23 8 15_Margen" xfId="43887" xr:uid="{A2DAF673-42CF-4FE1-9737-B430D076AA9D}"/>
    <cellStyle name="Normal 23 8 16" xfId="27370" xr:uid="{EFE17CC9-ED3D-452E-B9B4-9643F2C257A7}"/>
    <cellStyle name="Normal 23 8 16 2" xfId="27371" xr:uid="{F6652F79-04E8-45C2-9C9B-D486FC709B15}"/>
    <cellStyle name="Normal 23 8 16_Margen" xfId="43888" xr:uid="{EAB46001-5771-4BF9-9E02-D955B8C17219}"/>
    <cellStyle name="Normal 23 8 17" xfId="27372" xr:uid="{BC9070E8-240B-4CBB-96E0-179B976FA597}"/>
    <cellStyle name="Normal 23 8 17 2" xfId="27373" xr:uid="{D2B6048A-CD60-4F36-9F79-02E108B3788F}"/>
    <cellStyle name="Normal 23 8 17_Margen" xfId="43889" xr:uid="{9B0286F5-4DB0-46B6-AE93-CC2790C8B5E2}"/>
    <cellStyle name="Normal 23 8 18" xfId="27374" xr:uid="{75B6A3FC-C73D-41D6-A70A-5C17846FBA65}"/>
    <cellStyle name="Normal 23 8 18 2" xfId="27375" xr:uid="{313FBBC0-2954-4EE6-88DB-5019AE6A3C47}"/>
    <cellStyle name="Normal 23 8 18_Margen" xfId="43890" xr:uid="{C30C949A-8AD9-44A7-8380-C2A0F361A499}"/>
    <cellStyle name="Normal 23 8 19" xfId="27376" xr:uid="{CFF9D42E-71A9-4233-9C02-3409FDB65FD5}"/>
    <cellStyle name="Normal 23 8 2" xfId="27377" xr:uid="{C10271E6-9B2C-4215-A5E4-42AFDEEA1F86}"/>
    <cellStyle name="Normal 23 8 2 2" xfId="27378" xr:uid="{BFB448AE-E39B-4FCE-9249-4EE4729DD849}"/>
    <cellStyle name="Normal 23 8 2_Margen" xfId="43891" xr:uid="{72D7B220-A74B-4FED-AF67-81875F2CA828}"/>
    <cellStyle name="Normal 23 8 3" xfId="27379" xr:uid="{CB5B9810-1688-4264-886F-B3D3A746869D}"/>
    <cellStyle name="Normal 23 8 3 2" xfId="27380" xr:uid="{BFBE255C-3271-4DFB-9D1C-FB6BDA599E2E}"/>
    <cellStyle name="Normal 23 8 3_Margen" xfId="43892" xr:uid="{C3EBC6BC-4DD5-42B8-B5C7-6C5B36CD3237}"/>
    <cellStyle name="Normal 23 8 4" xfId="27381" xr:uid="{8B5B3E52-6A15-480D-8626-471DE3EE2EFD}"/>
    <cellStyle name="Normal 23 8 4 2" xfId="27382" xr:uid="{C829F61E-F610-4F5C-8360-4A9FDCC7F3A3}"/>
    <cellStyle name="Normal 23 8 4_Margen" xfId="43893" xr:uid="{A7E2084F-017C-4AB0-B8B3-6260C3F169BA}"/>
    <cellStyle name="Normal 23 8 5" xfId="27383" xr:uid="{93B7ABC5-C847-48BE-BBB5-9F7AF872FE01}"/>
    <cellStyle name="Normal 23 8 5 2" xfId="27384" xr:uid="{CFE37CF2-287E-422F-8793-4D29749FD9CE}"/>
    <cellStyle name="Normal 23 8 5_Margen" xfId="43894" xr:uid="{29D07E87-4C20-41A5-93D9-CDBB5D09EAA3}"/>
    <cellStyle name="Normal 23 8 6" xfId="27385" xr:uid="{6D478303-1BD2-4FF0-B3A1-B9D746FADFCB}"/>
    <cellStyle name="Normal 23 8 6 2" xfId="27386" xr:uid="{606EED71-00B2-4407-8781-B7DE4A23F672}"/>
    <cellStyle name="Normal 23 8 6_Margen" xfId="43895" xr:uid="{D14F2121-3B7B-4746-BC96-94044778E455}"/>
    <cellStyle name="Normal 23 8 7" xfId="27387" xr:uid="{D0C0E3BD-DF9E-48FE-85C8-C88E30710CC1}"/>
    <cellStyle name="Normal 23 8 7 2" xfId="27388" xr:uid="{AC68F8AA-2B22-445E-9B02-136EB3248391}"/>
    <cellStyle name="Normal 23 8 7_Margen" xfId="43896" xr:uid="{E92962FA-33BC-491C-BD23-DC320759C05C}"/>
    <cellStyle name="Normal 23 8 8" xfId="27389" xr:uid="{1D13C6E9-E253-4B4E-B61A-89583A8F0E1D}"/>
    <cellStyle name="Normal 23 8 8 2" xfId="27390" xr:uid="{8BC53C1C-799F-4227-B767-66A35B62AD1A}"/>
    <cellStyle name="Normal 23 8 8_Margen" xfId="43897" xr:uid="{975C8C43-10F1-484C-AF57-422956DEA268}"/>
    <cellStyle name="Normal 23 8 9" xfId="27391" xr:uid="{AAC10340-0284-415D-97B0-0D8E2CD26A83}"/>
    <cellStyle name="Normal 23 8 9 2" xfId="27392" xr:uid="{EC1B1ACC-03C2-4480-9D1C-AB9662392FDF}"/>
    <cellStyle name="Normal 23 8 9_Margen" xfId="43898" xr:uid="{E002129B-7178-4676-BB04-A10A5826423A}"/>
    <cellStyle name="Normal 23 8_Margen" xfId="43899" xr:uid="{0D9252E8-B43E-4730-9065-5D637F6C1D61}"/>
    <cellStyle name="Normal 23 9" xfId="2731" xr:uid="{AEF6421F-7A78-4F7D-83BC-088DF9E38BBC}"/>
    <cellStyle name="Normal 23 9 10" xfId="27393" xr:uid="{D6C95190-FE0B-40FC-955B-086891AE44FA}"/>
    <cellStyle name="Normal 23 9 10 2" xfId="27394" xr:uid="{1FBDE05F-3DE1-4265-ABC1-1CBB30430FD8}"/>
    <cellStyle name="Normal 23 9 10_Margen" xfId="43900" xr:uid="{1947B64F-992D-4AAB-9E96-538512EEC14A}"/>
    <cellStyle name="Normal 23 9 11" xfId="27395" xr:uid="{9B8BA022-470C-4EE4-AFF9-1E8016BF2306}"/>
    <cellStyle name="Normal 23 9 11 2" xfId="27396" xr:uid="{110D1A89-57E0-44F7-AFA2-177AC8A9641F}"/>
    <cellStyle name="Normal 23 9 11_Margen" xfId="43901" xr:uid="{03EB5B55-9DA7-4B0C-8BA4-99BE4255DA28}"/>
    <cellStyle name="Normal 23 9 12" xfId="27397" xr:uid="{E8FC31D1-5FF4-4C57-A11D-CFA462759542}"/>
    <cellStyle name="Normal 23 9 12 2" xfId="27398" xr:uid="{606F0ED8-5FAC-4EEC-A707-9B2574571303}"/>
    <cellStyle name="Normal 23 9 12_Margen" xfId="43902" xr:uid="{429D9B85-798F-4A97-806F-74E96D6C0786}"/>
    <cellStyle name="Normal 23 9 13" xfId="27399" xr:uid="{2DC2DFAC-0090-4C99-9423-F711922CEBED}"/>
    <cellStyle name="Normal 23 9 13 2" xfId="27400" xr:uid="{7BE91ED0-7206-415B-B6CB-5F2840D4D950}"/>
    <cellStyle name="Normal 23 9 13_Margen" xfId="43903" xr:uid="{6E0B7004-FA31-4A8E-BEC7-3077D0F7B80D}"/>
    <cellStyle name="Normal 23 9 14" xfId="27401" xr:uid="{DB89A127-C02E-40C4-A6A1-6110919217D3}"/>
    <cellStyle name="Normal 23 9 14 2" xfId="27402" xr:uid="{25460FCE-E5F0-4661-8116-BE08C2A52CB2}"/>
    <cellStyle name="Normal 23 9 14_Margen" xfId="43904" xr:uid="{D8A685E1-7E82-4E0D-B78E-61F18AC60B0F}"/>
    <cellStyle name="Normal 23 9 15" xfId="27403" xr:uid="{1B8A0B3D-7FE0-484A-8950-B209523F7B46}"/>
    <cellStyle name="Normal 23 9 15 2" xfId="27404" xr:uid="{26B63DBC-BFAA-4B25-AA47-67C7E95AC633}"/>
    <cellStyle name="Normal 23 9 15_Margen" xfId="43905" xr:uid="{8EF85E58-23DB-4ED4-AAA1-D109BF616457}"/>
    <cellStyle name="Normal 23 9 16" xfId="27405" xr:uid="{49AACE61-CF3B-4C75-912D-E1FB73848965}"/>
    <cellStyle name="Normal 23 9 16 2" xfId="27406" xr:uid="{01905311-F4B4-4F8A-AE4A-7869421D5FFD}"/>
    <cellStyle name="Normal 23 9 16_Margen" xfId="43906" xr:uid="{2F0F6468-10B3-4ACD-BC22-98E7444878D4}"/>
    <cellStyle name="Normal 23 9 17" xfId="27407" xr:uid="{B84B905D-38CF-40FB-AD34-24817C5A11EE}"/>
    <cellStyle name="Normal 23 9 17 2" xfId="27408" xr:uid="{900D082B-DB28-4ECE-9F4D-0A373BC7AEB4}"/>
    <cellStyle name="Normal 23 9 17_Margen" xfId="43907" xr:uid="{996C7995-5F2B-4DB2-87A9-A5BD4F23B0EA}"/>
    <cellStyle name="Normal 23 9 18" xfId="27409" xr:uid="{F97CB908-ABA0-4C50-AA15-D03BC97D68DB}"/>
    <cellStyle name="Normal 23 9 18 2" xfId="27410" xr:uid="{4FCF386D-AF1B-4C1C-BF14-801BE9683415}"/>
    <cellStyle name="Normal 23 9 18_Margen" xfId="43908" xr:uid="{D2272C52-B5AD-492F-AF8D-055377DF56F3}"/>
    <cellStyle name="Normal 23 9 19" xfId="27411" xr:uid="{8AB2200A-CB33-4EB7-96F4-433E113A8CA1}"/>
    <cellStyle name="Normal 23 9 2" xfId="27412" xr:uid="{3C9E2082-917D-4317-B4D7-73B6360E9EF2}"/>
    <cellStyle name="Normal 23 9 2 2" xfId="27413" xr:uid="{BF1CDCD7-AC94-4978-976C-02BD319D8A94}"/>
    <cellStyle name="Normal 23 9 2_Margen" xfId="43909" xr:uid="{DCE40C14-9351-4EA1-8473-B41FE51DB34E}"/>
    <cellStyle name="Normal 23 9 3" xfId="27414" xr:uid="{BCA59161-FE6E-4787-A4B6-422C20305736}"/>
    <cellStyle name="Normal 23 9 3 2" xfId="27415" xr:uid="{2305364A-2EA4-4608-9542-8F4A237A3BBD}"/>
    <cellStyle name="Normal 23 9 3_Margen" xfId="43910" xr:uid="{50BE59D0-F28D-43AC-8E71-092B8D8ADFB7}"/>
    <cellStyle name="Normal 23 9 4" xfId="27416" xr:uid="{B81A6DEB-2727-4626-88DE-C7AD85674E18}"/>
    <cellStyle name="Normal 23 9 4 2" xfId="27417" xr:uid="{CD592E8A-6C0A-4A9F-978A-A34C059DA128}"/>
    <cellStyle name="Normal 23 9 4_Margen" xfId="43911" xr:uid="{0AF1C255-952B-43B3-8F57-49DF8676727C}"/>
    <cellStyle name="Normal 23 9 5" xfId="27418" xr:uid="{D7E9D786-9EC3-431D-B94D-3DA1A356F65A}"/>
    <cellStyle name="Normal 23 9 5 2" xfId="27419" xr:uid="{5AADF130-6447-4C5A-8333-F2186CD7912A}"/>
    <cellStyle name="Normal 23 9 5_Margen" xfId="43912" xr:uid="{62B4F265-0BE9-4447-B517-0592934A9087}"/>
    <cellStyle name="Normal 23 9 6" xfId="27420" xr:uid="{E1272CA2-0A77-411C-AFDF-D49F031DF4BF}"/>
    <cellStyle name="Normal 23 9 6 2" xfId="27421" xr:uid="{F587B4B9-5DF5-4DE2-A6FE-41F1D4B82BCE}"/>
    <cellStyle name="Normal 23 9 6_Margen" xfId="43913" xr:uid="{2449656F-7061-4416-8320-D3969F15CE36}"/>
    <cellStyle name="Normal 23 9 7" xfId="27422" xr:uid="{A8BBB836-B774-4B70-BDCF-D8EABCEB0C1A}"/>
    <cellStyle name="Normal 23 9 7 2" xfId="27423" xr:uid="{6BE2DBD7-5548-4E6D-A651-4E21F4BA5EC0}"/>
    <cellStyle name="Normal 23 9 7_Margen" xfId="43914" xr:uid="{CBF9E379-422B-4ED7-9338-378C74D2D4FF}"/>
    <cellStyle name="Normal 23 9 8" xfId="27424" xr:uid="{B93C49F2-CC25-4F5D-9FF7-3DA7DABF8407}"/>
    <cellStyle name="Normal 23 9 8 2" xfId="27425" xr:uid="{ECB563E8-0F83-4952-AF40-F6026312A974}"/>
    <cellStyle name="Normal 23 9 8_Margen" xfId="43915" xr:uid="{76223198-9EBB-4CEF-BDCA-50B15A4BB029}"/>
    <cellStyle name="Normal 23 9 9" xfId="27426" xr:uid="{1680DB37-5D39-4CB9-9F38-E3299953ACCF}"/>
    <cellStyle name="Normal 23 9 9 2" xfId="27427" xr:uid="{6872FB02-1A34-4E50-A932-B4F91E882E6E}"/>
    <cellStyle name="Normal 23 9 9_Margen" xfId="43916" xr:uid="{B52BF3D4-8320-4FDF-AF0C-F229296831C5}"/>
    <cellStyle name="Normal 23 9_Margen" xfId="43917" xr:uid="{A45B1073-D863-4E58-A391-4B6AC3C1E557}"/>
    <cellStyle name="Normal 23_Hoja1" xfId="27428" xr:uid="{AAED4A97-D0F8-4177-A004-ADD7ACF71E1D}"/>
    <cellStyle name="Normal 230" xfId="2732" xr:uid="{E9E15662-C37C-493C-927A-E5C4591937B1}"/>
    <cellStyle name="Normal 230 2" xfId="27429" xr:uid="{45C1A6C8-9BCF-4CA6-BE26-AD2158E9D108}"/>
    <cellStyle name="Normal 230 3" xfId="50087" xr:uid="{06A5E30C-F520-4D39-A565-07BC8B5AA437}"/>
    <cellStyle name="Normal 230_Margen" xfId="43918" xr:uid="{DA8F86E5-5C3C-4CCD-8F31-077D54812385}"/>
    <cellStyle name="Normal 231" xfId="2733" xr:uid="{B902E0A5-2963-4C61-B1AC-75A617378E49}"/>
    <cellStyle name="Normal 231 2" xfId="27430" xr:uid="{12F9BBD8-92D6-41EF-A006-D7DD43E28A61}"/>
    <cellStyle name="Normal 231 3" xfId="50088" xr:uid="{D1F907F2-3E43-4224-A291-BBFBC3CBAA34}"/>
    <cellStyle name="Normal 231_Margen" xfId="43919" xr:uid="{E026A783-01E9-40DA-AC81-53A62BC01BA6}"/>
    <cellStyle name="Normal 232" xfId="2734" xr:uid="{1F69E859-D171-4D17-A6AC-2CD582F58751}"/>
    <cellStyle name="Normal 232 2" xfId="27431" xr:uid="{DFA44845-FECC-4315-A139-D73409F92407}"/>
    <cellStyle name="Normal 232 3" xfId="50089" xr:uid="{11B838E8-58DB-49E9-A653-693749E89928}"/>
    <cellStyle name="Normal 232_Margen" xfId="43920" xr:uid="{3EFCAC89-A710-4027-ACEB-AA4D1E613673}"/>
    <cellStyle name="Normal 233" xfId="2735" xr:uid="{EABCC302-1835-42A0-AD67-F40BC7104986}"/>
    <cellStyle name="Normal 233 2" xfId="27432" xr:uid="{3C6D9938-5E51-4755-A10B-A8EEEB73A67E}"/>
    <cellStyle name="Normal 233 3" xfId="50090" xr:uid="{CC0F626E-948A-4F11-9F9C-C22EAA73B7E8}"/>
    <cellStyle name="Normal 233_Margen" xfId="43921" xr:uid="{270104FF-0A4E-4D54-A126-50C477849E15}"/>
    <cellStyle name="Normal 234" xfId="2736" xr:uid="{A8A197D2-E684-4025-BFAA-983FE61E9E88}"/>
    <cellStyle name="Normal 234 2" xfId="27433" xr:uid="{D864DE01-9D52-4D5C-BBB9-C57B05CE8B0B}"/>
    <cellStyle name="Normal 234 3" xfId="50091" xr:uid="{3C2A15D5-39DE-4100-B50E-4FE0D36712CC}"/>
    <cellStyle name="Normal 234_Margen" xfId="43922" xr:uid="{63088123-DEC4-4CFE-8CBF-24DB787560BD}"/>
    <cellStyle name="Normal 235" xfId="2737" xr:uid="{6599CF90-29E0-4543-85C7-E0676AA49F0B}"/>
    <cellStyle name="Normal 235 2" xfId="2738" xr:uid="{7DA929A4-C81B-423F-9228-6120106468F3}"/>
    <cellStyle name="Normal 235 3" xfId="2739" xr:uid="{4586B49C-3FAA-422C-ADF6-18A512C785A0}"/>
    <cellStyle name="Normal 235 4" xfId="2740" xr:uid="{DFF3A2AC-57BE-478D-9DD4-F5B927147B29}"/>
    <cellStyle name="Normal 235 5" xfId="2741" xr:uid="{6AA6854C-627E-4E50-9D4B-D4E4E290BA9F}"/>
    <cellStyle name="Normal 235 6" xfId="2742" xr:uid="{37F5DEA9-DF49-4E3C-8F3C-AA11E51CD799}"/>
    <cellStyle name="Normal 235 7" xfId="50092" xr:uid="{7A41AF0F-92A4-4D6C-8B6B-4ACB5AD3DD7C}"/>
    <cellStyle name="Normal 235_Margen" xfId="43923" xr:uid="{FA6F7F30-C6D4-423E-A9C7-075CD17A7725}"/>
    <cellStyle name="Normal 236" xfId="2743" xr:uid="{2E9402C3-CDA6-480B-AC1C-408AC7AEE4A5}"/>
    <cellStyle name="Normal 236 2" xfId="2744" xr:uid="{3261CAFC-4B63-4DF4-8386-1DB13430508E}"/>
    <cellStyle name="Normal 236 3" xfId="2745" xr:uid="{7678D320-E618-49A9-85B9-A8F1645D9E29}"/>
    <cellStyle name="Normal 236 4" xfId="2746" xr:uid="{2787ADC8-D4AB-45D5-BE3F-A9FCD34B42F1}"/>
    <cellStyle name="Normal 236 5" xfId="2747" xr:uid="{6ACB2211-F32D-41BB-9799-A12130F16262}"/>
    <cellStyle name="Normal 236 6" xfId="2748" xr:uid="{6CB892E3-97E1-4D84-8037-629278D17512}"/>
    <cellStyle name="Normal 236 7" xfId="50093" xr:uid="{C33512E3-54AA-4A7B-BEA2-5AED77504FFD}"/>
    <cellStyle name="Normal 236_Margen" xfId="43924" xr:uid="{74BD4E01-6827-4D89-BCA8-D92FA4E3BBCB}"/>
    <cellStyle name="Normal 237" xfId="2749" xr:uid="{E5B080D1-19D9-42DB-A668-165F8F08B4BF}"/>
    <cellStyle name="Normal 237 2" xfId="27434" xr:uid="{E0F6BE61-E0DD-4D23-9D97-B59F1080082C}"/>
    <cellStyle name="Normal 237 3" xfId="50094" xr:uid="{B95F4BF5-8F47-456E-9824-D5A274FA2947}"/>
    <cellStyle name="Normal 237_Margen" xfId="43925" xr:uid="{B4429E84-4138-41FD-9242-D8A5CCB4DCB6}"/>
    <cellStyle name="Normal 238" xfId="2750" xr:uid="{DE8A6BAE-91FD-487A-B12A-9837776AC1C4}"/>
    <cellStyle name="Normal 238 2" xfId="27435" xr:uid="{F0BC3A35-F229-4D04-A1A8-398A0930BA32}"/>
    <cellStyle name="Normal 238 3" xfId="50095" xr:uid="{DB3684C6-79A6-4610-AC46-147332F56E19}"/>
    <cellStyle name="Normal 238_Margen" xfId="43926" xr:uid="{FDBAC716-892E-427B-A0CF-548FA44E3513}"/>
    <cellStyle name="Normal 239" xfId="2751" xr:uid="{BBB40D4F-A5AB-4D92-BE55-1F4B30979831}"/>
    <cellStyle name="Normal 239 2" xfId="27436" xr:uid="{1D3C2660-3797-4650-952E-9B50EF6EEA2D}"/>
    <cellStyle name="Normal 239 3" xfId="50096" xr:uid="{1BDE8AD3-6F54-4A2E-AFDE-140772E95186}"/>
    <cellStyle name="Normal 239_Margen" xfId="43927" xr:uid="{E5E033DE-7300-4766-BB9F-B8C648FAE0F9}"/>
    <cellStyle name="Normal 24" xfId="2752" xr:uid="{41BEEFA6-59A0-4DE7-AC98-D3EA37458383}"/>
    <cellStyle name="Normal 24 10" xfId="2753" xr:uid="{202F4FB1-69CD-4E6F-956C-8B3DE4FE1A40}"/>
    <cellStyle name="Normal 24 10 10" xfId="27437" xr:uid="{4ED91B7A-C2EB-49CF-BCFD-9879265902E0}"/>
    <cellStyle name="Normal 24 10 10 2" xfId="27438" xr:uid="{B18AEAAE-F124-487E-81A2-AAA264298D3D}"/>
    <cellStyle name="Normal 24 10 10_Margen" xfId="43928" xr:uid="{621447E9-75E0-4DB0-ADAC-25F4540D3C27}"/>
    <cellStyle name="Normal 24 10 11" xfId="27439" xr:uid="{06826D01-8419-4294-9EF0-6E639599C852}"/>
    <cellStyle name="Normal 24 10 11 2" xfId="27440" xr:uid="{80F7EC7D-5309-41DC-AD2D-DD0C2D1A83E7}"/>
    <cellStyle name="Normal 24 10 11_Margen" xfId="43929" xr:uid="{110443D3-FE57-431C-BFF9-8B9C53E5C2BB}"/>
    <cellStyle name="Normal 24 10 12" xfId="27441" xr:uid="{E735FFEC-37DB-482C-AE3A-5EE01A3CD467}"/>
    <cellStyle name="Normal 24 10 12 2" xfId="27442" xr:uid="{470E1151-E83D-421A-BC39-9DC1F681AAB3}"/>
    <cellStyle name="Normal 24 10 12_Margen" xfId="43930" xr:uid="{BFD9610C-EB82-4971-9C6D-87C577618A64}"/>
    <cellStyle name="Normal 24 10 13" xfId="27443" xr:uid="{45401149-A9E1-4E97-921B-7BBDD51E0D83}"/>
    <cellStyle name="Normal 24 10 13 2" xfId="27444" xr:uid="{15DEF444-8D64-49E3-9952-D622A2DE74ED}"/>
    <cellStyle name="Normal 24 10 13_Margen" xfId="43931" xr:uid="{FE327AA8-9A2A-4C4C-96D4-F2D802C79B65}"/>
    <cellStyle name="Normal 24 10 14" xfId="27445" xr:uid="{E8B4FC29-4C1A-496C-8B21-96C5698D3A77}"/>
    <cellStyle name="Normal 24 10 14 2" xfId="27446" xr:uid="{3BDAFA03-6631-448F-98B9-9EA0EC0C4035}"/>
    <cellStyle name="Normal 24 10 14_Margen" xfId="43932" xr:uid="{6F4F660E-84A9-4A4D-8FA2-33C374D92201}"/>
    <cellStyle name="Normal 24 10 15" xfId="27447" xr:uid="{4337FF11-33BC-4A05-B9C1-CDD5CCD09383}"/>
    <cellStyle name="Normal 24 10 15 2" xfId="27448" xr:uid="{CB923CB9-A5BB-40F6-89C5-A075FA253BD2}"/>
    <cellStyle name="Normal 24 10 15_Margen" xfId="43933" xr:uid="{1F16F5F1-0126-4C51-9E23-3D21CA68B824}"/>
    <cellStyle name="Normal 24 10 16" xfId="27449" xr:uid="{29567FB4-75D4-4B17-A328-60B72FB26323}"/>
    <cellStyle name="Normal 24 10 16 2" xfId="27450" xr:uid="{AD14B668-AA91-4F79-BC5F-744C320307F6}"/>
    <cellStyle name="Normal 24 10 16_Margen" xfId="43934" xr:uid="{8AF1BD98-95C2-4B22-B2F2-B1CBEB24349A}"/>
    <cellStyle name="Normal 24 10 17" xfId="27451" xr:uid="{20E40B62-3ACB-4C4E-8972-A2B2B618F24C}"/>
    <cellStyle name="Normal 24 10 17 2" xfId="27452" xr:uid="{DD77645A-9451-49C4-AA1D-C64D51FBB70E}"/>
    <cellStyle name="Normal 24 10 17_Margen" xfId="43935" xr:uid="{638C1BD9-892F-4B7A-98FD-954A5DA193F9}"/>
    <cellStyle name="Normal 24 10 18" xfId="27453" xr:uid="{DEE0774F-9C5D-4E99-A217-054122AEB9CF}"/>
    <cellStyle name="Normal 24 10 18 2" xfId="27454" xr:uid="{E7C4AC2E-28FC-4D78-86DE-B7AEC4FAB16D}"/>
    <cellStyle name="Normal 24 10 18_Margen" xfId="43936" xr:uid="{AF908276-DCAC-417F-BF1A-B4485A897B99}"/>
    <cellStyle name="Normal 24 10 19" xfId="27455" xr:uid="{077F2090-7FF4-42E0-AFED-4AA60ACD9BD3}"/>
    <cellStyle name="Normal 24 10 2" xfId="27456" xr:uid="{F2B91DED-0495-4C7A-8F99-6F6E8114E060}"/>
    <cellStyle name="Normal 24 10 2 2" xfId="27457" xr:uid="{ACC0E89C-C7C5-4DF4-B083-765F64AC7434}"/>
    <cellStyle name="Normal 24 10 2_Margen" xfId="43937" xr:uid="{31D69D2D-9FC2-438D-BB05-4FF355195F27}"/>
    <cellStyle name="Normal 24 10 3" xfId="27458" xr:uid="{EF07B87F-B041-4C07-B2EF-456BB191FEEA}"/>
    <cellStyle name="Normal 24 10 3 2" xfId="27459" xr:uid="{71E2B880-5844-4013-AEF4-0CB53BA69346}"/>
    <cellStyle name="Normal 24 10 3_Margen" xfId="43938" xr:uid="{5F1CDABC-F11B-4580-A43F-20371D8877B7}"/>
    <cellStyle name="Normal 24 10 4" xfId="27460" xr:uid="{0C518960-6D6F-4085-9121-EA3373E7138A}"/>
    <cellStyle name="Normal 24 10 4 2" xfId="27461" xr:uid="{EB7D92FA-5641-4C23-AD3D-350811EDD447}"/>
    <cellStyle name="Normal 24 10 4_Margen" xfId="43939" xr:uid="{96A1D022-6DB7-4BDC-8FD9-301F5B98B2A2}"/>
    <cellStyle name="Normal 24 10 5" xfId="27462" xr:uid="{EBF5F4C6-CABD-43D1-80B1-B0CE43B31463}"/>
    <cellStyle name="Normal 24 10 5 2" xfId="27463" xr:uid="{A4AC4873-1FC8-4B91-A33F-2A2FFBBFF046}"/>
    <cellStyle name="Normal 24 10 5_Margen" xfId="43940" xr:uid="{A14C4097-8859-44DB-BFEE-7A41CFC3AD2F}"/>
    <cellStyle name="Normal 24 10 6" xfId="27464" xr:uid="{F5B72D50-4B55-4881-A458-874BD0CBEF20}"/>
    <cellStyle name="Normal 24 10 6 2" xfId="27465" xr:uid="{96F135BC-2A89-445F-A036-07B269588867}"/>
    <cellStyle name="Normal 24 10 6_Margen" xfId="43941" xr:uid="{B8EA2696-A45C-4215-9A94-5D4C25B7467F}"/>
    <cellStyle name="Normal 24 10 7" xfId="27466" xr:uid="{6859884A-1DB5-4A17-9A72-16FDB4442B33}"/>
    <cellStyle name="Normal 24 10 7 2" xfId="27467" xr:uid="{8DABEACB-3A5A-49C9-8805-3417D2D2C05C}"/>
    <cellStyle name="Normal 24 10 7_Margen" xfId="43942" xr:uid="{F354A572-D578-4DBB-A28F-0F12D7CC9393}"/>
    <cellStyle name="Normal 24 10 8" xfId="27468" xr:uid="{58BD33D7-304A-48F4-8EE8-8FBA18339EF0}"/>
    <cellStyle name="Normal 24 10 8 2" xfId="27469" xr:uid="{C5D62809-1D60-4177-9035-476D32AADA48}"/>
    <cellStyle name="Normal 24 10 8_Margen" xfId="43943" xr:uid="{F28A2963-807E-4C09-B4C2-7BF0BBD4B5FB}"/>
    <cellStyle name="Normal 24 10 9" xfId="27470" xr:uid="{D6601466-2012-484D-AD08-B1D32B785A52}"/>
    <cellStyle name="Normal 24 10 9 2" xfId="27471" xr:uid="{2FFB0AA8-212F-4478-9DAC-7B7CFA04B8AE}"/>
    <cellStyle name="Normal 24 10 9_Margen" xfId="43944" xr:uid="{DAA8E929-CFDC-4E93-8966-4D6A1CF26A38}"/>
    <cellStyle name="Normal 24 10_Margen" xfId="43945" xr:uid="{41C5448B-1CDF-4ADD-A334-604506B49D2E}"/>
    <cellStyle name="Normal 24 11" xfId="2754" xr:uid="{DF1145E2-539E-4129-BB77-5F7209C79897}"/>
    <cellStyle name="Normal 24 11 10" xfId="27472" xr:uid="{872FA36E-2D23-4B9D-AEC4-0A7CA497E984}"/>
    <cellStyle name="Normal 24 11 10 2" xfId="27473" xr:uid="{028FE51D-2F98-4C6E-B052-B6C5AD02C68B}"/>
    <cellStyle name="Normal 24 11 10_Margen" xfId="43946" xr:uid="{A46F359D-F42E-4585-9C81-4218AE5482E2}"/>
    <cellStyle name="Normal 24 11 11" xfId="27474" xr:uid="{3B171847-84FB-494A-949B-D3C2E0638B18}"/>
    <cellStyle name="Normal 24 11 11 2" xfId="27475" xr:uid="{5F1486EE-8394-4F98-B7B6-50D12D365380}"/>
    <cellStyle name="Normal 24 11 11_Margen" xfId="43947" xr:uid="{1468B67B-33F5-4484-A2BD-A4C15D6AA642}"/>
    <cellStyle name="Normal 24 11 12" xfId="27476" xr:uid="{9D2311CF-421F-4F87-AF50-2858AA0EB47D}"/>
    <cellStyle name="Normal 24 11 12 2" xfId="27477" xr:uid="{76C0606C-E468-4C26-BB84-1659F07C78E5}"/>
    <cellStyle name="Normal 24 11 12_Margen" xfId="43948" xr:uid="{A9D01E70-95B4-4296-9058-1199C4F51040}"/>
    <cellStyle name="Normal 24 11 13" xfId="27478" xr:uid="{4D828B71-30C5-4E3F-909F-39F55A2F79CF}"/>
    <cellStyle name="Normal 24 11 13 2" xfId="27479" xr:uid="{549BB414-8ABB-4388-8CD4-2FD7AA40FFA0}"/>
    <cellStyle name="Normal 24 11 13_Margen" xfId="43949" xr:uid="{1B427113-2603-48C4-AB43-4DDC804D6026}"/>
    <cellStyle name="Normal 24 11 14" xfId="27480" xr:uid="{D44053E3-3B7B-451B-93BC-8E348527D923}"/>
    <cellStyle name="Normal 24 11 14 2" xfId="27481" xr:uid="{98E0079F-1808-41C6-8440-ABE98D6CA31D}"/>
    <cellStyle name="Normal 24 11 14_Margen" xfId="43950" xr:uid="{CFB9F310-9F57-4395-A0E3-2779BBC37BDF}"/>
    <cellStyle name="Normal 24 11 15" xfId="27482" xr:uid="{8F6EA601-BA6D-4AC0-BC97-99F0F5D39F97}"/>
    <cellStyle name="Normal 24 11 15 2" xfId="27483" xr:uid="{59549F86-F4AA-4D8D-8ACB-FA1A48631A93}"/>
    <cellStyle name="Normal 24 11 15_Margen" xfId="43951" xr:uid="{F0352B35-4C56-4DE8-978C-2D063C58B8BB}"/>
    <cellStyle name="Normal 24 11 16" xfId="27484" xr:uid="{60257814-8329-4C14-9C5B-223504CBBD6C}"/>
    <cellStyle name="Normal 24 11 16 2" xfId="27485" xr:uid="{81A5D58F-D46A-449C-B460-4E7278EEFEC2}"/>
    <cellStyle name="Normal 24 11 16_Margen" xfId="43952" xr:uid="{3B9D4F35-376A-4937-9E1F-5F20607C46D6}"/>
    <cellStyle name="Normal 24 11 17" xfId="27486" xr:uid="{E1A0B65F-B98D-46BF-ADAC-FE4E65899D9E}"/>
    <cellStyle name="Normal 24 11 17 2" xfId="27487" xr:uid="{37917F82-CF51-420A-9104-88CADEC913F6}"/>
    <cellStyle name="Normal 24 11 17_Margen" xfId="43953" xr:uid="{87A0147B-8C9D-4B10-BA12-6D12207A67D8}"/>
    <cellStyle name="Normal 24 11 18" xfId="27488" xr:uid="{D4BA1409-4264-4037-8B4E-63B70888107D}"/>
    <cellStyle name="Normal 24 11 18 2" xfId="27489" xr:uid="{03FD5ADB-D62C-4B96-A579-5DFE08BA9C3E}"/>
    <cellStyle name="Normal 24 11 18_Margen" xfId="43954" xr:uid="{52B20735-E4EF-46A7-A9DD-23C877ABE784}"/>
    <cellStyle name="Normal 24 11 19" xfId="27490" xr:uid="{CA8A8640-7CEF-4265-8FA2-0B9D2D5CF738}"/>
    <cellStyle name="Normal 24 11 2" xfId="27491" xr:uid="{D3DE19E7-2956-40E4-B814-9001A8B22AB6}"/>
    <cellStyle name="Normal 24 11 2 2" xfId="27492" xr:uid="{33DE463B-C2EC-4193-93E6-A5C161108D10}"/>
    <cellStyle name="Normal 24 11 2_Margen" xfId="43955" xr:uid="{F71DD0FC-8074-40B2-899D-9D290A8ACC71}"/>
    <cellStyle name="Normal 24 11 3" xfId="27493" xr:uid="{90D239F2-1052-455E-839D-7788E2389FEB}"/>
    <cellStyle name="Normal 24 11 3 2" xfId="27494" xr:uid="{9F522C2A-0350-4B24-B964-CE672639D90F}"/>
    <cellStyle name="Normal 24 11 3_Margen" xfId="43956" xr:uid="{43AB0C17-C73D-48B2-B635-346591585343}"/>
    <cellStyle name="Normal 24 11 4" xfId="27495" xr:uid="{E0E22E0A-CDA5-4864-BD48-BA7A3A5CB3EA}"/>
    <cellStyle name="Normal 24 11 4 2" xfId="27496" xr:uid="{7D2A7EC1-D659-43BB-910E-3C50A90D8EE7}"/>
    <cellStyle name="Normal 24 11 4_Margen" xfId="43957" xr:uid="{EEB76DE1-7853-4FE4-B2DC-1CFB9B452A6D}"/>
    <cellStyle name="Normal 24 11 5" xfId="27497" xr:uid="{1AE51BF6-907B-4697-8BDB-2AAD82EF6276}"/>
    <cellStyle name="Normal 24 11 5 2" xfId="27498" xr:uid="{840C509F-3FB4-42D0-9660-267024B191AC}"/>
    <cellStyle name="Normal 24 11 5_Margen" xfId="43958" xr:uid="{6DDC3EB4-7985-4D42-8F49-BA2C7F8AF4E3}"/>
    <cellStyle name="Normal 24 11 6" xfId="27499" xr:uid="{BE39E856-1D68-4E64-B5AF-CB1F4F17F38F}"/>
    <cellStyle name="Normal 24 11 6 2" xfId="27500" xr:uid="{1A4FCD87-FE56-4A21-A7EF-A9CED608790C}"/>
    <cellStyle name="Normal 24 11 6_Margen" xfId="43959" xr:uid="{FAA95514-148D-4FB1-AB54-E9D7FEE35BDD}"/>
    <cellStyle name="Normal 24 11 7" xfId="27501" xr:uid="{948B636E-7748-4CC7-8377-E9A06BA86307}"/>
    <cellStyle name="Normal 24 11 7 2" xfId="27502" xr:uid="{4713656F-4001-4DF7-A8EF-F19215D1C144}"/>
    <cellStyle name="Normal 24 11 7_Margen" xfId="43960" xr:uid="{5DA644F0-0C13-4F74-9825-93DAB1BF3CD6}"/>
    <cellStyle name="Normal 24 11 8" xfId="27503" xr:uid="{A11D4F0B-330C-41B8-A1CD-D70D69466453}"/>
    <cellStyle name="Normal 24 11 8 2" xfId="27504" xr:uid="{D8506CE2-074D-4208-8FFD-FA26BD253572}"/>
    <cellStyle name="Normal 24 11 8_Margen" xfId="43961" xr:uid="{F092C46E-B273-442B-8365-5A140B3790D4}"/>
    <cellStyle name="Normal 24 11 9" xfId="27505" xr:uid="{20825C99-7932-4166-9494-57F40BE9EB03}"/>
    <cellStyle name="Normal 24 11 9 2" xfId="27506" xr:uid="{2D25B9A2-7503-495A-BFA1-7791706AD507}"/>
    <cellStyle name="Normal 24 11 9_Margen" xfId="43962" xr:uid="{BD140262-C0E6-4C1A-B211-1CAB54240978}"/>
    <cellStyle name="Normal 24 11_Margen" xfId="43963" xr:uid="{6831DC35-4414-427F-B9F6-CA52525159F9}"/>
    <cellStyle name="Normal 24 12" xfId="2755" xr:uid="{255EC363-A6A0-49E5-85F9-CA647F96D5E7}"/>
    <cellStyle name="Normal 24 12 2" xfId="27507" xr:uid="{6CDC941E-767F-4B55-86E6-48EFDF0B4C96}"/>
    <cellStyle name="Normal 24 12_Margen" xfId="43964" xr:uid="{24E2EE30-41B7-4DCB-B837-821BD4B24F1A}"/>
    <cellStyle name="Normal 24 13" xfId="2756" xr:uid="{9DA7C2D1-5E58-45F5-96A3-DE8725CDFECC}"/>
    <cellStyle name="Normal 24 13 2" xfId="27508" xr:uid="{E362095A-943D-4D9C-9A0A-010367055A6E}"/>
    <cellStyle name="Normal 24 13_Margen" xfId="43965" xr:uid="{83B88481-5995-413E-87FF-80B2C0A8C0AF}"/>
    <cellStyle name="Normal 24 14" xfId="2757" xr:uid="{61D9903D-1850-4E54-8F14-43A9141B6895}"/>
    <cellStyle name="Normal 24 14 2" xfId="27509" xr:uid="{30F0C47C-D41B-46C4-A146-052E9872AF94}"/>
    <cellStyle name="Normal 24 14_Margen" xfId="43966" xr:uid="{C99CB3C5-8A7B-4A16-9FC2-E8E877A08E26}"/>
    <cellStyle name="Normal 24 15" xfId="2758" xr:uid="{DA790C0E-989E-481D-A111-1F54D30F22E7}"/>
    <cellStyle name="Normal 24 15 2" xfId="27510" xr:uid="{F21B00DD-6055-467F-A6AA-26FBA4E2196F}"/>
    <cellStyle name="Normal 24 15_Margen" xfId="43967" xr:uid="{63887562-CBFF-4EF1-8A6A-135A08400314}"/>
    <cellStyle name="Normal 24 16" xfId="2759" xr:uid="{88746AF4-6461-4CC9-8189-56D59E583CB1}"/>
    <cellStyle name="Normal 24 16 2" xfId="27511" xr:uid="{BB2407F7-80A4-4A18-B070-BE3EAD581C76}"/>
    <cellStyle name="Normal 24 16_Margen" xfId="43968" xr:uid="{B202C799-A2CB-4C27-BFB9-14C8CA1B7BD5}"/>
    <cellStyle name="Normal 24 17" xfId="2760" xr:uid="{FE7E389A-6AB5-4BB2-A005-E8DE92F87906}"/>
    <cellStyle name="Normal 24 17 2" xfId="27512" xr:uid="{A3169D65-E234-4F5C-847D-37EE99309DEA}"/>
    <cellStyle name="Normal 24 17_Margen" xfId="43969" xr:uid="{85F975C6-AE7C-4A0F-BCE9-25FBCD06608F}"/>
    <cellStyle name="Normal 24 18" xfId="2761" xr:uid="{5F5DFCD5-D2E2-4008-BDAE-A26A3ABDD749}"/>
    <cellStyle name="Normal 24 18 2" xfId="27513" xr:uid="{955BF553-C398-4F8A-B0FF-DF664B691EF3}"/>
    <cellStyle name="Normal 24 18_Margen" xfId="43970" xr:uid="{D7C445E1-4C71-4CA9-88DC-F9D248621ECB}"/>
    <cellStyle name="Normal 24 19" xfId="2762" xr:uid="{5EDC113E-78C7-430C-BFBD-45B9FEF2A8F7}"/>
    <cellStyle name="Normal 24 19 2" xfId="27514" xr:uid="{9FE183D7-0BA4-4048-85CB-21582A04EC28}"/>
    <cellStyle name="Normal 24 19_Margen" xfId="43971" xr:uid="{7EA07376-BD7C-4AAD-BC2C-4BFA6F0B93C0}"/>
    <cellStyle name="Normal 24 2" xfId="2763" xr:uid="{8A37C907-6345-4B14-862D-C16D78F03311}"/>
    <cellStyle name="Normal 24 2 10" xfId="27515" xr:uid="{9C94DD9F-5D15-4B77-8464-B576B7EC03CE}"/>
    <cellStyle name="Normal 24 2 10 2" xfId="27516" xr:uid="{C7AB70FD-96B0-40A1-9153-6B3CBA2963D5}"/>
    <cellStyle name="Normal 24 2 10_Margen" xfId="43972" xr:uid="{B7A28133-6571-4700-BF14-F909F0435254}"/>
    <cellStyle name="Normal 24 2 11" xfId="27517" xr:uid="{F30C2475-F26E-4EF5-86C4-BEFE96EACD92}"/>
    <cellStyle name="Normal 24 2 11 2" xfId="27518" xr:uid="{4BA921D7-A72A-4B3B-A90C-F6C59E9593B6}"/>
    <cellStyle name="Normal 24 2 11_Margen" xfId="43973" xr:uid="{AD4053DE-049A-46DE-998D-65BC418EE0D1}"/>
    <cellStyle name="Normal 24 2 12" xfId="27519" xr:uid="{E9F8A6A1-6700-4B93-B884-8475525D0B1B}"/>
    <cellStyle name="Normal 24 2 12 2" xfId="27520" xr:uid="{1EBBCA45-6415-4E97-85E8-F64058A68EDC}"/>
    <cellStyle name="Normal 24 2 12_Margen" xfId="43974" xr:uid="{4045C84B-1762-411C-A713-DB1F72349C4C}"/>
    <cellStyle name="Normal 24 2 13" xfId="27521" xr:uid="{7551D9FF-160F-495A-BADC-BD5AD0112B00}"/>
    <cellStyle name="Normal 24 2 13 2" xfId="27522" xr:uid="{8E8F6729-3CDB-4D4B-B717-8A158C110FBA}"/>
    <cellStyle name="Normal 24 2 13_Margen" xfId="43975" xr:uid="{327C216B-9F07-4638-AA12-B960D6F8CECF}"/>
    <cellStyle name="Normal 24 2 14" xfId="27523" xr:uid="{8903B45D-55C9-4E96-92FF-1B07F5589F4E}"/>
    <cellStyle name="Normal 24 2 14 2" xfId="27524" xr:uid="{F9A71B25-7C73-4A7A-92C5-8FC74FABE0D0}"/>
    <cellStyle name="Normal 24 2 14_Margen" xfId="43976" xr:uid="{2E16B53A-5AFB-4F14-B225-308442F91AFD}"/>
    <cellStyle name="Normal 24 2 15" xfId="27525" xr:uid="{50A6133A-E7AB-416E-A339-B87F558C5960}"/>
    <cellStyle name="Normal 24 2 15 2" xfId="27526" xr:uid="{0837B560-B534-4A68-9B0E-E9DC2C535EDA}"/>
    <cellStyle name="Normal 24 2 15_Margen" xfId="43977" xr:uid="{E4199888-255D-475F-B6A7-95787FF6C443}"/>
    <cellStyle name="Normal 24 2 16" xfId="27527" xr:uid="{36146F6D-4A00-439F-B24E-AB424C5F9304}"/>
    <cellStyle name="Normal 24 2 16 2" xfId="27528" xr:uid="{1305CD1B-61F2-44BC-BC6A-A2F62B297FF5}"/>
    <cellStyle name="Normal 24 2 16_Margen" xfId="43978" xr:uid="{9A72C1B9-0956-437D-BBAB-9EF15D29B839}"/>
    <cellStyle name="Normal 24 2 17" xfId="27529" xr:uid="{444490D0-3DD6-48A2-9BA4-17B16B1CDBCD}"/>
    <cellStyle name="Normal 24 2 17 2" xfId="27530" xr:uid="{40BA0BC6-3A04-4E35-8867-B9F41C4AB7A0}"/>
    <cellStyle name="Normal 24 2 17_Margen" xfId="43979" xr:uid="{1BF24655-AB80-4571-85E0-88ED69F1E88F}"/>
    <cellStyle name="Normal 24 2 18" xfId="27531" xr:uid="{6D1504A0-D258-4A15-8F56-7F12CAEF8C5D}"/>
    <cellStyle name="Normal 24 2 18 2" xfId="27532" xr:uid="{9A1DEAF8-BC65-45DD-A109-423D3E170406}"/>
    <cellStyle name="Normal 24 2 18_Margen" xfId="43980" xr:uid="{2A87E979-F922-42AF-8A87-397E337CC56A}"/>
    <cellStyle name="Normal 24 2 19" xfId="27533" xr:uid="{C8A55567-41F6-4A4E-B079-182B2E5273BC}"/>
    <cellStyle name="Normal 24 2 2" xfId="27534" xr:uid="{8757F27D-B597-4B76-8C59-A3F09116F1EE}"/>
    <cellStyle name="Normal 24 2 2 2" xfId="27535" xr:uid="{795B63A4-7378-46D8-9E5D-5AC643B3416C}"/>
    <cellStyle name="Normal 24 2 2 2 2" xfId="43981" xr:uid="{D299DE14-94AD-48D4-B16A-F5F38921ABFD}"/>
    <cellStyle name="Normal 24 2 2 3" xfId="43982" xr:uid="{BFA7C050-8725-4167-A18A-A32F09E9E860}"/>
    <cellStyle name="Normal 24 2 2 3 2" xfId="43983" xr:uid="{0E7322E5-4EE0-4B0B-97CC-D86399C54C74}"/>
    <cellStyle name="Normal 24 2 2 4" xfId="43984" xr:uid="{A4538415-0A85-4C50-9F41-81ACBA3A24F6}"/>
    <cellStyle name="Normal 24 2 2_Margen" xfId="43985" xr:uid="{707DAD38-61A3-4ABB-B9CC-FF2855FF9357}"/>
    <cellStyle name="Normal 24 2 20" xfId="27536" xr:uid="{3BFC548C-C278-4F6E-9045-10C7C9C57A35}"/>
    <cellStyle name="Normal 24 2 21" xfId="49077" xr:uid="{B685474D-36D0-4D6A-8E44-6D2D3C06B8CA}"/>
    <cellStyle name="Normal 24 2 22" xfId="48734" xr:uid="{D96131A0-7995-422B-BE34-0A72920C1DB7}"/>
    <cellStyle name="Normal 24 2 23" xfId="50098" xr:uid="{27541DEF-0AE3-4AB1-8210-5176CD6C7D0D}"/>
    <cellStyle name="Normal 24 2 24" xfId="49655" xr:uid="{E8A5AE04-72C1-4FDF-8FF1-8CA3DA8AE78E}"/>
    <cellStyle name="Normal 24 2 3" xfId="27537" xr:uid="{26085D91-8430-4688-8849-1F42EC803863}"/>
    <cellStyle name="Normal 24 2 3 2" xfId="27538" xr:uid="{B3ED7E61-0B94-4DA8-BF1D-9213683AB79B}"/>
    <cellStyle name="Normal 24 2 3 2 2" xfId="50100" xr:uid="{8726538B-C138-4939-90FD-00C6C9BAD459}"/>
    <cellStyle name="Normal 24 2 3 3" xfId="50099" xr:uid="{23ADBEB9-9BB7-4A3D-8752-2F404BB1BE4F}"/>
    <cellStyle name="Normal 24 2 3_Margen" xfId="43986" xr:uid="{0E00344E-0995-4A36-84B2-574BABCA3076}"/>
    <cellStyle name="Normal 24 2 4" xfId="27539" xr:uid="{12028D88-8CF3-42A0-A05A-BBBB74CA1AFA}"/>
    <cellStyle name="Normal 24 2 4 2" xfId="27540" xr:uid="{CE396E03-088B-4C04-8E47-DAA06A1C56CA}"/>
    <cellStyle name="Normal 24 2 4 2 2" xfId="50102" xr:uid="{E385121D-BF04-46B5-834A-0CAB4B43A84D}"/>
    <cellStyle name="Normal 24 2 4 3" xfId="50101" xr:uid="{F3355A2A-C40A-4CDA-AFEC-975A6D9A2CAA}"/>
    <cellStyle name="Normal 24 2 4_Margen" xfId="43987" xr:uid="{21BEF745-B3FC-4C37-9FC6-4CA0AD5EF6E1}"/>
    <cellStyle name="Normal 24 2 5" xfId="27541" xr:uid="{701B492A-4318-4CFA-9982-1EAC7901E334}"/>
    <cellStyle name="Normal 24 2 5 2" xfId="27542" xr:uid="{42688FF8-4B75-402A-9863-0940C4E6B1CA}"/>
    <cellStyle name="Normal 24 2 5 3" xfId="50103" xr:uid="{6B778C65-74C0-4B47-AFF3-245B2FAA4A5E}"/>
    <cellStyle name="Normal 24 2 5_Margen" xfId="43988" xr:uid="{D0E07D5C-BFF5-45C0-BC38-CE12632C2C46}"/>
    <cellStyle name="Normal 24 2 6" xfId="27543" xr:uid="{8E70C780-D1F4-4048-9049-A855F9A57C0A}"/>
    <cellStyle name="Normal 24 2 6 2" xfId="27544" xr:uid="{9A3B4803-9D95-4EE3-A605-EEA0E1D67A90}"/>
    <cellStyle name="Normal 24 2 6_Margen" xfId="43989" xr:uid="{1F36D504-D518-446E-A81A-98AC30850C1D}"/>
    <cellStyle name="Normal 24 2 7" xfId="27545" xr:uid="{1045766C-FD58-4CFD-9E07-050DACD0FB29}"/>
    <cellStyle name="Normal 24 2 7 2" xfId="27546" xr:uid="{D0C5A910-31A0-43EC-924D-F059F874B6AF}"/>
    <cellStyle name="Normal 24 2 7_Margen" xfId="43990" xr:uid="{4B53EDBB-7178-46BD-8913-52B0B0B4267D}"/>
    <cellStyle name="Normal 24 2 8" xfId="27547" xr:uid="{F5499F38-5589-423C-8F76-A18812D14D70}"/>
    <cellStyle name="Normal 24 2 8 2" xfId="27548" xr:uid="{1DA8909F-1308-4E1F-B913-D4F41C31E735}"/>
    <cellStyle name="Normal 24 2 8_Margen" xfId="43991" xr:uid="{46898E6E-420D-41B4-888A-E8F3E36F495D}"/>
    <cellStyle name="Normal 24 2 9" xfId="27549" xr:uid="{AEF75606-1E0F-4983-8D56-6CC6CB5E0701}"/>
    <cellStyle name="Normal 24 2 9 2" xfId="27550" xr:uid="{BC3F7DE1-0E96-4256-AD20-99A881B94EE4}"/>
    <cellStyle name="Normal 24 2 9_Margen" xfId="43992" xr:uid="{628BD44E-5A9A-4133-B752-B6C5F21A57FA}"/>
    <cellStyle name="Normal 24 2_Margen" xfId="43993" xr:uid="{F563C406-DD7A-482B-B761-E9BA9F809C45}"/>
    <cellStyle name="Normal 24 20" xfId="2764" xr:uid="{4223A715-83B9-42D2-AC00-B54DB53C0C16}"/>
    <cellStyle name="Normal 24 20 2" xfId="27551" xr:uid="{4261D26E-9C21-44AA-B5E1-2B51A8C8A2EC}"/>
    <cellStyle name="Normal 24 20_Margen" xfId="43994" xr:uid="{4A236B98-12A5-4CB1-85E8-C2C2108258E4}"/>
    <cellStyle name="Normal 24 21" xfId="2765" xr:uid="{C2BCCA93-0BC1-45B9-BD83-6F412EC1C20F}"/>
    <cellStyle name="Normal 24 21 2" xfId="27552" xr:uid="{EFF7925E-3A0A-4891-870B-AE1D34CCC91B}"/>
    <cellStyle name="Normal 24 21_Margen" xfId="43995" xr:uid="{F93C587D-0BD9-4C95-93E4-2AF65FCD6AFB}"/>
    <cellStyle name="Normal 24 22" xfId="2766" xr:uid="{40BEEE91-8136-4974-9FF0-480B3AF24240}"/>
    <cellStyle name="Normal 24 22 2" xfId="27553" xr:uid="{1FB31E5F-275D-44F9-968D-001780FFB3B3}"/>
    <cellStyle name="Normal 24 22_Margen" xfId="43996" xr:uid="{A530DD97-16A3-485A-AF5C-42B6744FE929}"/>
    <cellStyle name="Normal 24 23" xfId="2767" xr:uid="{A9CC17C6-4C3E-4589-85D1-8C93B16275E9}"/>
    <cellStyle name="Normal 24 23 2" xfId="27554" xr:uid="{76E0D7B3-C8AE-46D1-BE78-01F81AF2DB52}"/>
    <cellStyle name="Normal 24 23_Margen" xfId="43997" xr:uid="{3A47E37B-9A68-4BD7-95BA-3EBED6127991}"/>
    <cellStyle name="Normal 24 24" xfId="2768" xr:uid="{2B784B68-104A-474E-9A01-26C8A62C2879}"/>
    <cellStyle name="Normal 24 24 2" xfId="27555" xr:uid="{70430A71-7273-452F-BDE1-F4CD466052B6}"/>
    <cellStyle name="Normal 24 24_Margen" xfId="43998" xr:uid="{E0D3F228-2F07-4DE6-9486-3F808A51379B}"/>
    <cellStyle name="Normal 24 25" xfId="2769" xr:uid="{62235D42-5CBC-4554-AC0B-F45B95D24356}"/>
    <cellStyle name="Normal 24 25 2" xfId="27556" xr:uid="{76A298D7-CCFA-45DE-B8FC-01F6FD348B9A}"/>
    <cellStyle name="Normal 24 25_Margen" xfId="43999" xr:uid="{8A774736-A684-411A-B277-0676E6ADD242}"/>
    <cellStyle name="Normal 24 26" xfId="2770" xr:uid="{1DD5B3C1-1B37-42D1-A381-CDFF0619854A}"/>
    <cellStyle name="Normal 24 26 2" xfId="27557" xr:uid="{A6AC8E09-A109-4084-AFAD-083BFC9BC7C1}"/>
    <cellStyle name="Normal 24 26_Margen" xfId="44000" xr:uid="{33887EE0-56E3-42F8-B6A0-C17B617FDB44}"/>
    <cellStyle name="Normal 24 27" xfId="2771" xr:uid="{62DA5ED9-B47B-4B88-99A2-4CE469665D21}"/>
    <cellStyle name="Normal 24 27 2" xfId="27558" xr:uid="{7561C380-E974-40E6-9177-CFA63744C753}"/>
    <cellStyle name="Normal 24 27_Margen" xfId="44001" xr:uid="{795BADB1-AEB0-49ED-A60E-ECDA24291D71}"/>
    <cellStyle name="Normal 24 28" xfId="2772" xr:uid="{CD578962-C3C6-435A-85FE-47EA7E536615}"/>
    <cellStyle name="Normal 24 28 2" xfId="27559" xr:uid="{8AFE17C4-FEF8-460C-8717-7028905DBC3B}"/>
    <cellStyle name="Normal 24 28_Margen" xfId="44002" xr:uid="{350E6D27-87B6-4434-BFC4-1A7529C36D4A}"/>
    <cellStyle name="Normal 24 29" xfId="2773" xr:uid="{1F751DA7-9102-41EA-9135-A8746FE78F23}"/>
    <cellStyle name="Normal 24 29 2" xfId="27560" xr:uid="{B08AE6E6-8BE5-499B-8955-F2EED029BB62}"/>
    <cellStyle name="Normal 24 29_Margen" xfId="44003" xr:uid="{5BC7DC23-C468-4E10-8202-806910E0DE7B}"/>
    <cellStyle name="Normal 24 3" xfId="2774" xr:uid="{C2BCE0DE-5092-4A54-A931-758D2E5098C2}"/>
    <cellStyle name="Normal 24 3 10" xfId="27561" xr:uid="{FC4F48E9-E577-4F7D-A617-2FE7EC2FAEE5}"/>
    <cellStyle name="Normal 24 3 10 2" xfId="27562" xr:uid="{49919493-D21D-4BAA-856B-CDDB4A6182CA}"/>
    <cellStyle name="Normal 24 3 10_Margen" xfId="44004" xr:uid="{8E2BFC18-9154-4E50-8531-7953C0DE2F3A}"/>
    <cellStyle name="Normal 24 3 11" xfId="27563" xr:uid="{E6E8C5DA-AD89-4074-80DC-7DEBFA5BCE57}"/>
    <cellStyle name="Normal 24 3 11 2" xfId="27564" xr:uid="{1667ADDE-B8E8-4619-B400-DA1502B3424D}"/>
    <cellStyle name="Normal 24 3 11_Margen" xfId="44005" xr:uid="{C4FE904C-61CD-484B-B720-93368A9E5AFC}"/>
    <cellStyle name="Normal 24 3 12" xfId="27565" xr:uid="{6F62A000-7537-4EAC-91BD-5EF5E173E4C5}"/>
    <cellStyle name="Normal 24 3 12 2" xfId="27566" xr:uid="{85DA806D-6CD8-46E4-8E0D-BD44627C5007}"/>
    <cellStyle name="Normal 24 3 12_Margen" xfId="44006" xr:uid="{39E40581-4BD2-4595-8C0E-89ED235EEEAD}"/>
    <cellStyle name="Normal 24 3 13" xfId="27567" xr:uid="{3FDBB558-7A71-4330-A59E-11924E2E75FE}"/>
    <cellStyle name="Normal 24 3 13 2" xfId="27568" xr:uid="{D6B60185-BF24-4D0A-8593-D72A8AA45330}"/>
    <cellStyle name="Normal 24 3 13_Margen" xfId="44007" xr:uid="{25398E65-2621-4D59-A75E-54098E82FEC3}"/>
    <cellStyle name="Normal 24 3 14" xfId="27569" xr:uid="{FB4AF26E-AB4E-4A0E-9BA2-9F86A343A153}"/>
    <cellStyle name="Normal 24 3 14 2" xfId="27570" xr:uid="{A165CFD0-49F8-4126-88DB-80C09CBA05DD}"/>
    <cellStyle name="Normal 24 3 14_Margen" xfId="44008" xr:uid="{4A42C1D5-CEF4-4F83-955E-AE25C05CBD13}"/>
    <cellStyle name="Normal 24 3 15" xfId="27571" xr:uid="{F980FB33-9523-4585-BA40-4D670EB946C0}"/>
    <cellStyle name="Normal 24 3 15 2" xfId="27572" xr:uid="{239647E6-B9BB-481A-BE74-B81104EBDCDA}"/>
    <cellStyle name="Normal 24 3 15_Margen" xfId="44009" xr:uid="{212FE1F7-FAAC-430E-AC4D-B4B71C65EB92}"/>
    <cellStyle name="Normal 24 3 16" xfId="27573" xr:uid="{5C5F5F20-8687-43BE-B1EC-C8EF98A5F615}"/>
    <cellStyle name="Normal 24 3 16 2" xfId="27574" xr:uid="{E76D2E7B-E584-440C-A262-C661E0481494}"/>
    <cellStyle name="Normal 24 3 16_Margen" xfId="44010" xr:uid="{59EC7A9B-2B59-4F44-879D-2DFDDBD116C7}"/>
    <cellStyle name="Normal 24 3 17" xfId="27575" xr:uid="{59D0BC9C-1E35-4559-A94D-B52517DFA410}"/>
    <cellStyle name="Normal 24 3 17 2" xfId="27576" xr:uid="{BB036A25-6B78-4BF6-85E1-1CABF21C8858}"/>
    <cellStyle name="Normal 24 3 17_Margen" xfId="44011" xr:uid="{61214ED0-1DE8-47FC-B44B-6328588652E0}"/>
    <cellStyle name="Normal 24 3 18" xfId="27577" xr:uid="{C2880666-9006-41D4-BC74-121D1A214FC1}"/>
    <cellStyle name="Normal 24 3 18 2" xfId="27578" xr:uid="{EBDAD5B9-0E91-4E7B-B5FA-3B8A9A13116C}"/>
    <cellStyle name="Normal 24 3 18_Margen" xfId="44012" xr:uid="{E974F23A-108C-4C2B-A8F7-75E61AFFFD92}"/>
    <cellStyle name="Normal 24 3 19" xfId="27579" xr:uid="{DADD971A-C44D-4401-8D71-125D23A4B26E}"/>
    <cellStyle name="Normal 24 3 2" xfId="27580" xr:uid="{B6BA5F87-E1A5-486A-AA1C-D6ED9F43B05F}"/>
    <cellStyle name="Normal 24 3 2 2" xfId="27581" xr:uid="{CD1EA0D3-4D2B-4BBF-87EE-FA1A7F1A5AE3}"/>
    <cellStyle name="Normal 24 3 2_Margen" xfId="44013" xr:uid="{40C9E25C-0495-4408-8DD4-F7A316F8DDFC}"/>
    <cellStyle name="Normal 24 3 20" xfId="27582" xr:uid="{9FF3047B-7911-421C-BA41-2B8BE3BAE704}"/>
    <cellStyle name="Normal 24 3 21" xfId="50104" xr:uid="{C249232C-380A-40ED-A970-4B01E87716BD}"/>
    <cellStyle name="Normal 24 3 22" xfId="51722" xr:uid="{C7C2B3DA-E93A-4F65-AEC8-8941C0714297}"/>
    <cellStyle name="Normal 24 3 3" xfId="27583" xr:uid="{89143644-7756-474A-985C-699BC59ED317}"/>
    <cellStyle name="Normal 24 3 3 2" xfId="27584" xr:uid="{7383D127-188C-42CF-9B98-346A2C5D7BA2}"/>
    <cellStyle name="Normal 24 3 3 3" xfId="50105" xr:uid="{0794D541-CD4C-475C-9AA3-7A444C6FE792}"/>
    <cellStyle name="Normal 24 3 3_Margen" xfId="44014" xr:uid="{642E91FF-A2F5-4FC2-8287-E61E438F08EC}"/>
    <cellStyle name="Normal 24 3 4" xfId="27585" xr:uid="{A34301AC-F543-4BBF-B2E7-16527C582EC5}"/>
    <cellStyle name="Normal 24 3 4 2" xfId="27586" xr:uid="{889FB9FE-3BE6-4FF0-B6DF-F4BBE8676100}"/>
    <cellStyle name="Normal 24 3 4_Margen" xfId="44015" xr:uid="{C13A4907-81E3-4686-9603-034F6AE850DD}"/>
    <cellStyle name="Normal 24 3 5" xfId="27587" xr:uid="{EF606E4E-E6A1-4A91-984F-A6458137F044}"/>
    <cellStyle name="Normal 24 3 5 2" xfId="27588" xr:uid="{51B94A86-5DC6-4666-B27C-685B4E5016A3}"/>
    <cellStyle name="Normal 24 3 5_Margen" xfId="44016" xr:uid="{3245EE84-DF50-4EE4-B22B-D03C126F7C3F}"/>
    <cellStyle name="Normal 24 3 6" xfId="27589" xr:uid="{65642ED4-1A52-41F8-BB7D-214CF5495C51}"/>
    <cellStyle name="Normal 24 3 6 2" xfId="27590" xr:uid="{AB8148D1-814D-41B7-A886-5068EEC74177}"/>
    <cellStyle name="Normal 24 3 6_Margen" xfId="44017" xr:uid="{E4BB650D-F118-4CE9-BF15-C958F957A7A4}"/>
    <cellStyle name="Normal 24 3 7" xfId="27591" xr:uid="{38AA2ED1-464A-44BF-B0EB-9C344322C856}"/>
    <cellStyle name="Normal 24 3 7 2" xfId="27592" xr:uid="{F74A9197-0127-4137-BAA3-D3D8104A3709}"/>
    <cellStyle name="Normal 24 3 7_Margen" xfId="44018" xr:uid="{B92DB1D0-C996-4152-8DCC-7EDCB7312A03}"/>
    <cellStyle name="Normal 24 3 8" xfId="27593" xr:uid="{B0073AF8-4271-4FC1-9568-0151193A17C1}"/>
    <cellStyle name="Normal 24 3 8 2" xfId="27594" xr:uid="{998B92A2-C0B9-4CE1-9154-FCE14C5B560F}"/>
    <cellStyle name="Normal 24 3 8_Margen" xfId="44019" xr:uid="{5D383560-CAE4-43F8-A861-096FDDC28331}"/>
    <cellStyle name="Normal 24 3 9" xfId="27595" xr:uid="{F5F5C10B-9DFB-4EA6-A74C-0D4B0EC6E57A}"/>
    <cellStyle name="Normal 24 3 9 2" xfId="27596" xr:uid="{655EC8E9-A8A2-4E6C-9D1B-530A929F3E3B}"/>
    <cellStyle name="Normal 24 3 9_Margen" xfId="44020" xr:uid="{65F0377D-55D2-46EA-AF99-37AB17BBAD8C}"/>
    <cellStyle name="Normal 24 3_Margen" xfId="44021" xr:uid="{2B4B9F55-AB79-40BD-B0A4-6B6AFAAEBCDF}"/>
    <cellStyle name="Normal 24 30" xfId="2775" xr:uid="{76AFB08E-671F-400B-8E23-6EE1C41D5B36}"/>
    <cellStyle name="Normal 24 31" xfId="2776" xr:uid="{4BADAEDC-1BC4-469F-8D77-A8DDC52FF683}"/>
    <cellStyle name="Normal 24 32" xfId="50097" xr:uid="{56EE1F30-8E45-4D63-AA30-F2FDF26E94A8}"/>
    <cellStyle name="Normal 24 33" xfId="51721" xr:uid="{9A1FD1BE-A769-433A-8276-9D5F2B2011E2}"/>
    <cellStyle name="Normal 24 4" xfId="2777" xr:uid="{56D2F4AE-2D24-4366-B49E-A628096D5D4D}"/>
    <cellStyle name="Normal 24 4 10" xfId="27597" xr:uid="{4AB9F705-93AD-475C-8876-66D587A98E5E}"/>
    <cellStyle name="Normal 24 4 10 2" xfId="27598" xr:uid="{19D0BBBA-BA80-4716-8436-FF34BAAB6B55}"/>
    <cellStyle name="Normal 24 4 10_Margen" xfId="44022" xr:uid="{63A4A692-EDFB-43A1-8D14-E9849D73D71F}"/>
    <cellStyle name="Normal 24 4 11" xfId="27599" xr:uid="{495AEE38-2B81-4FF5-BC68-A6362BAB35AE}"/>
    <cellStyle name="Normal 24 4 11 2" xfId="27600" xr:uid="{003D2373-4999-4760-8B26-DBEF86490D59}"/>
    <cellStyle name="Normal 24 4 11_Margen" xfId="44023" xr:uid="{10A4F3D5-4E2A-4D04-BD97-5035FCB5AEA8}"/>
    <cellStyle name="Normal 24 4 12" xfId="27601" xr:uid="{D97ED80F-8630-4AB2-A0DB-38B4B9B2853D}"/>
    <cellStyle name="Normal 24 4 12 2" xfId="27602" xr:uid="{8ADA8143-2674-41FF-BC9C-DCB8790142E5}"/>
    <cellStyle name="Normal 24 4 12_Margen" xfId="44024" xr:uid="{002A9C44-4FCD-45BD-8660-1EB8FFDDFCEB}"/>
    <cellStyle name="Normal 24 4 13" xfId="27603" xr:uid="{53C617B6-82B8-4C9A-9E8D-9D2DC3B89BE2}"/>
    <cellStyle name="Normal 24 4 13 2" xfId="27604" xr:uid="{E4930138-04FB-4BCC-8E3E-53CED313B507}"/>
    <cellStyle name="Normal 24 4 13_Margen" xfId="44025" xr:uid="{8DDECF12-C604-4DC2-BBC7-9ADB7F5135A1}"/>
    <cellStyle name="Normal 24 4 14" xfId="27605" xr:uid="{34A02E42-0192-4E8D-ACEB-E7EA3F50C35D}"/>
    <cellStyle name="Normal 24 4 14 2" xfId="27606" xr:uid="{F098652F-8DD5-4E73-82C3-803F8DC22A11}"/>
    <cellStyle name="Normal 24 4 14_Margen" xfId="44026" xr:uid="{85958358-4093-4F90-B31A-5CC16C781DDC}"/>
    <cellStyle name="Normal 24 4 15" xfId="27607" xr:uid="{1E6DFEA7-D981-453B-8AE4-483934BAEBE9}"/>
    <cellStyle name="Normal 24 4 15 2" xfId="27608" xr:uid="{FD81FCC3-5D90-4227-9E21-FB78DB7084B2}"/>
    <cellStyle name="Normal 24 4 15_Margen" xfId="44027" xr:uid="{081ABAE7-62C8-4AC4-95C6-5EF5C1337EF6}"/>
    <cellStyle name="Normal 24 4 16" xfId="27609" xr:uid="{625F1AB8-A7FF-40A7-A3D2-BF01402D8135}"/>
    <cellStyle name="Normal 24 4 16 2" xfId="27610" xr:uid="{1E80FFF9-9ECD-4B1C-894E-E4B6541F7E60}"/>
    <cellStyle name="Normal 24 4 16_Margen" xfId="44028" xr:uid="{471593FC-E6BB-4EBF-9F1C-FD0C1F31B801}"/>
    <cellStyle name="Normal 24 4 17" xfId="27611" xr:uid="{E4F42098-1840-4D7C-B9A2-C47787015C07}"/>
    <cellStyle name="Normal 24 4 17 2" xfId="27612" xr:uid="{F000AC4B-A5A6-4585-96D1-454A6152CB47}"/>
    <cellStyle name="Normal 24 4 17_Margen" xfId="44029" xr:uid="{674C364D-EE28-4239-B23D-385296CEEC9B}"/>
    <cellStyle name="Normal 24 4 18" xfId="27613" xr:uid="{A2D00F92-EE4E-4DB1-BCF4-9ED04FC7BDAB}"/>
    <cellStyle name="Normal 24 4 18 2" xfId="27614" xr:uid="{EA4204C6-0CC6-419D-B8BC-217FF05FFE4A}"/>
    <cellStyle name="Normal 24 4 18_Margen" xfId="44030" xr:uid="{A833F9EC-41ED-442D-9A1F-7ABCC7F864AD}"/>
    <cellStyle name="Normal 24 4 19" xfId="27615" xr:uid="{0CD041C3-0858-4715-83BB-484BD9239CE4}"/>
    <cellStyle name="Normal 24 4 2" xfId="27616" xr:uid="{EA495CB7-F3B8-4B79-A02F-8F3CAD3E39D9}"/>
    <cellStyle name="Normal 24 4 2 2" xfId="27617" xr:uid="{A46B0D43-7025-4E97-9DD8-9653ED537837}"/>
    <cellStyle name="Normal 24 4 2 2 2" xfId="50108" xr:uid="{1369B0D4-D53F-4FDC-A610-34772187078A}"/>
    <cellStyle name="Normal 24 4 2 3" xfId="50107" xr:uid="{6278892D-88A7-4963-82F0-B5B0C75969BA}"/>
    <cellStyle name="Normal 24 4 2_Margen" xfId="44031" xr:uid="{F95B213E-7B5B-48EB-8E7D-7667AFD22CD3}"/>
    <cellStyle name="Normal 24 4 20" xfId="27618" xr:uid="{EA9ABB3E-9C7F-4ED8-AD18-32671D0479B1}"/>
    <cellStyle name="Normal 24 4 21" xfId="50106" xr:uid="{5C16D6E3-B73F-46E6-B915-01959FBEDD7E}"/>
    <cellStyle name="Normal 24 4 22" xfId="51723" xr:uid="{CA8BBDE8-DE06-48E1-ABB1-E41179C46ACC}"/>
    <cellStyle name="Normal 24 4 3" xfId="27619" xr:uid="{E8858560-A6FE-4AC0-8BAD-647B5652BF57}"/>
    <cellStyle name="Normal 24 4 3 2" xfId="27620" xr:uid="{73C14A24-7765-419A-B108-4CE1CAA13178}"/>
    <cellStyle name="Normal 24 4 3 2 2" xfId="50110" xr:uid="{54E5D174-1CA9-4F8D-A14D-BB7206DB3AC9}"/>
    <cellStyle name="Normal 24 4 3 3" xfId="50109" xr:uid="{3D6FDB6B-C7C5-4130-B727-5ABF6FBAAA5A}"/>
    <cellStyle name="Normal 24 4 3_Margen" xfId="44032" xr:uid="{7DE3A3B6-0B85-403C-AA4E-32A9028D743B}"/>
    <cellStyle name="Normal 24 4 4" xfId="27621" xr:uid="{852D927E-ABE4-4788-8752-A68409D464B5}"/>
    <cellStyle name="Normal 24 4 4 2" xfId="27622" xr:uid="{9C51B5BE-5039-41B6-9D5C-DAE20CADA2E9}"/>
    <cellStyle name="Normal 24 4 4 3" xfId="50111" xr:uid="{6E9820DF-28F3-466C-ADF3-0CDD705CF473}"/>
    <cellStyle name="Normal 24 4 4_Margen" xfId="44033" xr:uid="{F963B41F-1A81-4BB1-BCEE-C3F4DB24E54B}"/>
    <cellStyle name="Normal 24 4 5" xfId="27623" xr:uid="{CB73D1D8-9DBB-48C8-A84F-7953517DC61C}"/>
    <cellStyle name="Normal 24 4 5 2" xfId="27624" xr:uid="{F8AF03C4-A5FA-4FE4-B746-154AB2502BA1}"/>
    <cellStyle name="Normal 24 4 5_Margen" xfId="44034" xr:uid="{4C138F39-4C50-49DB-9631-4F85D74C9E4C}"/>
    <cellStyle name="Normal 24 4 6" xfId="27625" xr:uid="{707F062A-5D59-4FD4-A9E2-FE0C2462E116}"/>
    <cellStyle name="Normal 24 4 6 2" xfId="27626" xr:uid="{B43CE474-D43F-4B4B-B957-8BB34E852CBE}"/>
    <cellStyle name="Normal 24 4 6_Margen" xfId="44035" xr:uid="{EE53BCD1-5258-43AC-AC6C-7F4F9ECA7EF1}"/>
    <cellStyle name="Normal 24 4 7" xfId="27627" xr:uid="{1C454DE3-9E33-4420-8AB0-CC19F1178FEC}"/>
    <cellStyle name="Normal 24 4 7 2" xfId="27628" xr:uid="{3949BC71-E62B-4119-94ED-8E830DEECA2F}"/>
    <cellStyle name="Normal 24 4 7_Margen" xfId="44036" xr:uid="{EA9E46EC-8473-46F0-AE6B-D5A715951E65}"/>
    <cellStyle name="Normal 24 4 8" xfId="27629" xr:uid="{6C3F0813-DCE3-418B-8F93-437F5772BFCA}"/>
    <cellStyle name="Normal 24 4 8 2" xfId="27630" xr:uid="{FFE73589-4F55-4784-A524-5086F405556C}"/>
    <cellStyle name="Normal 24 4 8_Margen" xfId="44037" xr:uid="{019CCA1B-043D-460F-804E-B21A88A6F646}"/>
    <cellStyle name="Normal 24 4 9" xfId="27631" xr:uid="{275736D6-74D8-4C9C-89A3-1613DBC607D7}"/>
    <cellStyle name="Normal 24 4 9 2" xfId="27632" xr:uid="{59F01675-95DF-4A33-8934-4C2ECF0D1A79}"/>
    <cellStyle name="Normal 24 4 9_Margen" xfId="44038" xr:uid="{047E0A08-AF67-4434-8D09-8AE73C0F8991}"/>
    <cellStyle name="Normal 24 4_Margen" xfId="44039" xr:uid="{E1BC8D15-1035-4DCB-9F0E-19F1F75DD5FB}"/>
    <cellStyle name="Normal 24 5" xfId="2778" xr:uid="{DA5E03A1-B9BD-4077-AD51-6AD50CD67721}"/>
    <cellStyle name="Normal 24 5 10" xfId="27633" xr:uid="{FC27C848-F751-4D76-81F3-0430DF8A5D2A}"/>
    <cellStyle name="Normal 24 5 10 2" xfId="27634" xr:uid="{F9F042D7-E32C-405C-A062-96FDE4EB0CBC}"/>
    <cellStyle name="Normal 24 5 10_Margen" xfId="44040" xr:uid="{55A0C8C8-8604-4FC7-818D-B432CF42550F}"/>
    <cellStyle name="Normal 24 5 11" xfId="27635" xr:uid="{5DA084E5-B3ED-4480-B644-1C94211735C7}"/>
    <cellStyle name="Normal 24 5 11 2" xfId="27636" xr:uid="{C914DB20-CC1A-46C1-8DC7-CAB6843C843F}"/>
    <cellStyle name="Normal 24 5 11_Margen" xfId="44041" xr:uid="{AD75298A-0C6F-4F9B-83AF-B24F6D0B1028}"/>
    <cellStyle name="Normal 24 5 12" xfId="27637" xr:uid="{9E013353-A1AB-4674-846D-C61DF147C3AB}"/>
    <cellStyle name="Normal 24 5 12 2" xfId="27638" xr:uid="{626C1BEB-9262-4BAB-AB59-0E03521A7554}"/>
    <cellStyle name="Normal 24 5 12_Margen" xfId="44042" xr:uid="{48E045C6-F32D-4333-AB36-2D746B417C69}"/>
    <cellStyle name="Normal 24 5 13" xfId="27639" xr:uid="{CB2249D3-492C-403E-9028-A7DC0FBA389E}"/>
    <cellStyle name="Normal 24 5 13 2" xfId="27640" xr:uid="{C29B945D-6C51-4320-9E25-3A606F266D32}"/>
    <cellStyle name="Normal 24 5 13_Margen" xfId="44043" xr:uid="{1FF0B702-7B16-46E6-842C-CE858E91EE1D}"/>
    <cellStyle name="Normal 24 5 14" xfId="27641" xr:uid="{750279BD-EA2B-43B1-91DA-D70480D04773}"/>
    <cellStyle name="Normal 24 5 14 2" xfId="27642" xr:uid="{8F70FE78-BEF9-4F86-AA6B-F065822B70E6}"/>
    <cellStyle name="Normal 24 5 14_Margen" xfId="44044" xr:uid="{B6E08D4D-C89E-468A-9B5B-815C8EDC7D05}"/>
    <cellStyle name="Normal 24 5 15" xfId="27643" xr:uid="{B26C2BE3-30B4-4DAB-8745-C030CBCA6EEE}"/>
    <cellStyle name="Normal 24 5 15 2" xfId="27644" xr:uid="{0B0A3FE3-DF81-4F62-83AA-FDB21DA98A76}"/>
    <cellStyle name="Normal 24 5 15_Margen" xfId="44045" xr:uid="{ABED4BAA-5407-4227-9E14-9436B4EB3013}"/>
    <cellStyle name="Normal 24 5 16" xfId="27645" xr:uid="{34B22B03-5665-4B92-8EE2-0B90D001604A}"/>
    <cellStyle name="Normal 24 5 16 2" xfId="27646" xr:uid="{C4EBC769-B85D-4285-98E8-194B64029805}"/>
    <cellStyle name="Normal 24 5 16_Margen" xfId="44046" xr:uid="{A40EBA7B-31D5-4C6D-94C4-A148C70BA2EA}"/>
    <cellStyle name="Normal 24 5 17" xfId="27647" xr:uid="{0E58EE02-2E72-4F61-8D67-8AAF5823EDAD}"/>
    <cellStyle name="Normal 24 5 17 2" xfId="27648" xr:uid="{D8849591-D7C1-4C02-BE0C-CCB1B1B277BC}"/>
    <cellStyle name="Normal 24 5 17_Margen" xfId="44047" xr:uid="{841A58E3-D472-4C3F-8BFC-8CB1B1C2F878}"/>
    <cellStyle name="Normal 24 5 18" xfId="27649" xr:uid="{E40643AC-CFDC-4EA4-B23C-CA7AA11FF95C}"/>
    <cellStyle name="Normal 24 5 18 2" xfId="27650" xr:uid="{CDD3D907-2FD8-4A00-9C9A-1A42EBBC9A1C}"/>
    <cellStyle name="Normal 24 5 18_Margen" xfId="44048" xr:uid="{3B80021B-C00F-4F4A-911C-4C89484AC8FE}"/>
    <cellStyle name="Normal 24 5 19" xfId="27651" xr:uid="{EDE54E77-A206-4573-8EF8-DD38EFE28386}"/>
    <cellStyle name="Normal 24 5 2" xfId="27652" xr:uid="{5178E00C-BA6A-42EC-B5DE-03501ABB5AC2}"/>
    <cellStyle name="Normal 24 5 2 2" xfId="27653" xr:uid="{C7A328E7-8CF5-474D-9BFE-86ADE1429140}"/>
    <cellStyle name="Normal 24 5 2 3" xfId="50113" xr:uid="{7DB5B12A-94D6-4BF8-9F0E-8C98F4CDE610}"/>
    <cellStyle name="Normal 24 5 2_Margen" xfId="44049" xr:uid="{7FC0B766-933D-45FB-B8D4-B778CB3AE895}"/>
    <cellStyle name="Normal 24 5 20" xfId="27654" xr:uid="{E451E217-EF26-4B08-8789-E54EE9C3ECF0}"/>
    <cellStyle name="Normal 24 5 21" xfId="50112" xr:uid="{7D7BCBD5-F982-460D-A9E6-851CCCFEF070}"/>
    <cellStyle name="Normal 24 5 22" xfId="51724" xr:uid="{2FB0E2DF-55DF-4932-91BC-C48F4EA17828}"/>
    <cellStyle name="Normal 24 5 3" xfId="27655" xr:uid="{5DCD341C-1436-439B-815D-6C87B3895842}"/>
    <cellStyle name="Normal 24 5 3 2" xfId="27656" xr:uid="{0079B7E3-4FB7-4CA2-A086-542A8A24BE25}"/>
    <cellStyle name="Normal 24 5 3_Margen" xfId="44050" xr:uid="{F1E8E6FE-CD64-4485-A3EA-6B871419AAFC}"/>
    <cellStyle name="Normal 24 5 4" xfId="27657" xr:uid="{0BF6120C-A358-43AA-8A54-E67B52144309}"/>
    <cellStyle name="Normal 24 5 4 2" xfId="27658" xr:uid="{2309D5C3-290B-4A28-A2FE-0317B297FC0E}"/>
    <cellStyle name="Normal 24 5 4_Margen" xfId="44051" xr:uid="{6322BEA4-7884-4DFC-A4F8-68DDBE8330FB}"/>
    <cellStyle name="Normal 24 5 5" xfId="27659" xr:uid="{596AB01F-01C6-4D9B-92F1-4115B8AF1C74}"/>
    <cellStyle name="Normal 24 5 5 2" xfId="27660" xr:uid="{A9C7F8EF-AE80-4D0D-9C24-BF4B92575FC4}"/>
    <cellStyle name="Normal 24 5 5_Margen" xfId="44052" xr:uid="{A32702C0-9907-47D8-9F49-50AA5298AB82}"/>
    <cellStyle name="Normal 24 5 6" xfId="27661" xr:uid="{CE3B6769-56C1-422A-9BBB-C9356B1709EC}"/>
    <cellStyle name="Normal 24 5 6 2" xfId="27662" xr:uid="{865C5F96-7A81-48E3-AFD5-721B497859BD}"/>
    <cellStyle name="Normal 24 5 6_Margen" xfId="44053" xr:uid="{3D2B7C57-E03F-4DC3-81BA-4992C49516C2}"/>
    <cellStyle name="Normal 24 5 7" xfId="27663" xr:uid="{F9D18835-6AC1-4D77-9520-F2EACCADBA25}"/>
    <cellStyle name="Normal 24 5 7 2" xfId="27664" xr:uid="{D400676C-362A-43EE-8B1C-4F21C48F69A5}"/>
    <cellStyle name="Normal 24 5 7_Margen" xfId="44054" xr:uid="{E6F93878-D2DC-48AC-BA1E-8051959EC48A}"/>
    <cellStyle name="Normal 24 5 8" xfId="27665" xr:uid="{A75EC091-B8E9-4ADF-A338-8AAEC236EC37}"/>
    <cellStyle name="Normal 24 5 8 2" xfId="27666" xr:uid="{FC8800DF-2F5D-48A0-90EA-D3E09811BC48}"/>
    <cellStyle name="Normal 24 5 8_Margen" xfId="44055" xr:uid="{177E7D33-6F28-4401-8226-6DEFFACF8429}"/>
    <cellStyle name="Normal 24 5 9" xfId="27667" xr:uid="{95771036-8A87-48FF-AE4E-FF2D518733AB}"/>
    <cellStyle name="Normal 24 5 9 2" xfId="27668" xr:uid="{813D0279-94E2-4D3F-8318-E4D74124D2DF}"/>
    <cellStyle name="Normal 24 5 9_Margen" xfId="44056" xr:uid="{98077297-4FE1-43E7-BF48-B836E59BDDF8}"/>
    <cellStyle name="Normal 24 5_Margen" xfId="44057" xr:uid="{6C2585EB-C1BE-4662-A296-6095701F0BD6}"/>
    <cellStyle name="Normal 24 6" xfId="2779" xr:uid="{6F291165-341B-4986-A964-3417E228F07C}"/>
    <cellStyle name="Normal 24 6 10" xfId="27669" xr:uid="{68CA0105-1628-4EA5-869E-429DAAE510ED}"/>
    <cellStyle name="Normal 24 6 10 2" xfId="27670" xr:uid="{8AB4ED09-CC90-4D3B-B221-0C617FE79F64}"/>
    <cellStyle name="Normal 24 6 10_Margen" xfId="44058" xr:uid="{BA339720-BE87-41F4-803A-B7639A676232}"/>
    <cellStyle name="Normal 24 6 11" xfId="27671" xr:uid="{7BAFA11C-F95A-4B1E-81D6-E6F7BBBB9F32}"/>
    <cellStyle name="Normal 24 6 11 2" xfId="27672" xr:uid="{D4A50CFA-4318-490F-A65D-CEEA4C7F5071}"/>
    <cellStyle name="Normal 24 6 11_Margen" xfId="44059" xr:uid="{84D68782-0C3B-48E1-B647-1A8B205D40AC}"/>
    <cellStyle name="Normal 24 6 12" xfId="27673" xr:uid="{6F704929-71EA-48B5-82CE-4EDE3FD3C90C}"/>
    <cellStyle name="Normal 24 6 12 2" xfId="27674" xr:uid="{BEB11D02-0873-4992-9373-E5EF696E75A5}"/>
    <cellStyle name="Normal 24 6 12_Margen" xfId="44060" xr:uid="{F02EED72-A3D8-4FC3-A54A-1104DD05A2A0}"/>
    <cellStyle name="Normal 24 6 13" xfId="27675" xr:uid="{C1FB0C36-2AC6-4660-88D6-909D9D31E422}"/>
    <cellStyle name="Normal 24 6 13 2" xfId="27676" xr:uid="{B5513E4A-09BB-4CA6-9C7B-D943D7DB19BC}"/>
    <cellStyle name="Normal 24 6 13_Margen" xfId="44061" xr:uid="{C4EF0D49-212B-49D6-B2DE-100BD9F00FBE}"/>
    <cellStyle name="Normal 24 6 14" xfId="27677" xr:uid="{DD561466-B06F-4611-9203-315055052125}"/>
    <cellStyle name="Normal 24 6 14 2" xfId="27678" xr:uid="{EABAB4BF-BEEC-4119-976D-2E94CCC34C07}"/>
    <cellStyle name="Normal 24 6 14_Margen" xfId="44062" xr:uid="{39DF2A4C-2D25-4CB7-9788-0ECD3E190A84}"/>
    <cellStyle name="Normal 24 6 15" xfId="27679" xr:uid="{77DFD1E6-733D-48C4-B380-A4FABA0DB394}"/>
    <cellStyle name="Normal 24 6 15 2" xfId="27680" xr:uid="{E1F58648-752C-44F8-A202-D2638E2CE100}"/>
    <cellStyle name="Normal 24 6 15_Margen" xfId="44063" xr:uid="{44D25FB3-9CF2-4D95-976F-ECF9F580693A}"/>
    <cellStyle name="Normal 24 6 16" xfId="27681" xr:uid="{92FD6836-8F53-4E19-8A9F-582EC2D9C952}"/>
    <cellStyle name="Normal 24 6 16 2" xfId="27682" xr:uid="{AA63804C-A819-4493-B892-A5B8347E71C4}"/>
    <cellStyle name="Normal 24 6 16_Margen" xfId="44064" xr:uid="{680897B2-70D4-4DF3-A8B9-01C97031696F}"/>
    <cellStyle name="Normal 24 6 17" xfId="27683" xr:uid="{3FA309D8-734C-4A62-81CB-EFDD2DE98BC7}"/>
    <cellStyle name="Normal 24 6 17 2" xfId="27684" xr:uid="{8ECA3498-91A0-4B41-B2F1-BEABEAD99BB9}"/>
    <cellStyle name="Normal 24 6 17_Margen" xfId="44065" xr:uid="{4FE6C231-E9E0-4B31-AC78-DCBF823F84BE}"/>
    <cellStyle name="Normal 24 6 18" xfId="27685" xr:uid="{391A067C-E6F5-4DFC-A2B3-9937BBF9D3E5}"/>
    <cellStyle name="Normal 24 6 18 2" xfId="27686" xr:uid="{D75CC71C-2284-44DD-9CE1-1B721908B243}"/>
    <cellStyle name="Normal 24 6 18_Margen" xfId="44066" xr:uid="{B3F77478-CB5E-4CEC-B348-7B98F76C4D2A}"/>
    <cellStyle name="Normal 24 6 19" xfId="27687" xr:uid="{A6A9796A-FC5C-43F4-8439-FE60851774BA}"/>
    <cellStyle name="Normal 24 6 2" xfId="27688" xr:uid="{4399DA48-1574-4BFA-941C-56BB9E77E0F6}"/>
    <cellStyle name="Normal 24 6 2 2" xfId="27689" xr:uid="{741516C8-5912-4CE5-BE68-0C5E23DDB8B2}"/>
    <cellStyle name="Normal 24 6 2 3" xfId="50115" xr:uid="{E8713E4D-0FF0-4798-81F4-649982E16AFC}"/>
    <cellStyle name="Normal 24 6 2_Margen" xfId="44067" xr:uid="{5F434119-FA95-45EE-96D0-F87AA448D28A}"/>
    <cellStyle name="Normal 24 6 20" xfId="50114" xr:uid="{B1A6C426-8944-42BA-8274-432134F13775}"/>
    <cellStyle name="Normal 24 6 21" xfId="51725" xr:uid="{78CE68F5-2E60-448E-B56B-B0E25CFE9A9A}"/>
    <cellStyle name="Normal 24 6 3" xfId="27690" xr:uid="{C5C0876C-D92F-4D60-A46B-9C28793462B5}"/>
    <cellStyle name="Normal 24 6 3 2" xfId="27691" xr:uid="{87536367-E832-4A65-AF33-6EB3294CF13A}"/>
    <cellStyle name="Normal 24 6 3_Margen" xfId="44068" xr:uid="{E6CA693E-702E-4C6E-AC89-12380272AF0E}"/>
    <cellStyle name="Normal 24 6 4" xfId="27692" xr:uid="{9A5E896F-D680-4CDE-B2D7-FB1B02837CE5}"/>
    <cellStyle name="Normal 24 6 4 2" xfId="27693" xr:uid="{54F752EF-1578-45C0-8740-31DEB318CCF3}"/>
    <cellStyle name="Normal 24 6 4_Margen" xfId="44069" xr:uid="{0619BDFB-2101-496A-AB38-41ACE92007A5}"/>
    <cellStyle name="Normal 24 6 5" xfId="27694" xr:uid="{04A70AE9-E546-4A82-B9FC-C9B072372907}"/>
    <cellStyle name="Normal 24 6 5 2" xfId="27695" xr:uid="{225D483A-D9A8-4B3E-BAD7-05437A5F56C5}"/>
    <cellStyle name="Normal 24 6 5_Margen" xfId="44070" xr:uid="{568A752B-5360-44E0-8124-75DBA6571FDD}"/>
    <cellStyle name="Normal 24 6 6" xfId="27696" xr:uid="{D254F7EC-33FB-4B10-A0DB-50EBBB7244D8}"/>
    <cellStyle name="Normal 24 6 6 2" xfId="27697" xr:uid="{68C2DDD6-3B50-496D-BED2-19BE595611A1}"/>
    <cellStyle name="Normal 24 6 6_Margen" xfId="44071" xr:uid="{FE3349FA-FC83-4791-92D2-650B15B7E5CF}"/>
    <cellStyle name="Normal 24 6 7" xfId="27698" xr:uid="{7FBB6CF5-4E79-455A-AEF6-55073DC7F826}"/>
    <cellStyle name="Normal 24 6 7 2" xfId="27699" xr:uid="{E6B3C3EC-AA5E-432B-A965-B1511E0C52CE}"/>
    <cellStyle name="Normal 24 6 7_Margen" xfId="44072" xr:uid="{741A01DA-E0E1-43B6-AE42-C05AACCC45EA}"/>
    <cellStyle name="Normal 24 6 8" xfId="27700" xr:uid="{2D8285B6-B71A-49E9-A945-094E487B9281}"/>
    <cellStyle name="Normal 24 6 8 2" xfId="27701" xr:uid="{6060DF08-ED47-4544-8D9A-8883F617DD97}"/>
    <cellStyle name="Normal 24 6 8_Margen" xfId="44073" xr:uid="{20944471-E7EF-4CDC-B1EC-F4877D408F99}"/>
    <cellStyle name="Normal 24 6 9" xfId="27702" xr:uid="{433702A9-1386-44A2-891B-01DA94841E58}"/>
    <cellStyle name="Normal 24 6 9 2" xfId="27703" xr:uid="{6BCCA450-942D-4587-B14E-630DBE32D16E}"/>
    <cellStyle name="Normal 24 6 9_Margen" xfId="44074" xr:uid="{4206C843-A279-400C-BAEB-6091FEEBE563}"/>
    <cellStyle name="Normal 24 6_Margen" xfId="44075" xr:uid="{C123EF69-F2E7-451B-83D4-33193D256C10}"/>
    <cellStyle name="Normal 24 7" xfId="2780" xr:uid="{6E2CE976-60E2-4DDD-8639-881AA2B12AA6}"/>
    <cellStyle name="Normal 24 7 10" xfId="27704" xr:uid="{8ABCE442-F9B5-4058-9CBC-AF02D56D3C82}"/>
    <cellStyle name="Normal 24 7 10 2" xfId="27705" xr:uid="{C2A15521-621A-44E4-B696-0B53F08916C0}"/>
    <cellStyle name="Normal 24 7 10_Margen" xfId="44076" xr:uid="{2C537545-4F65-47BD-9447-16BEAFC6C8EE}"/>
    <cellStyle name="Normal 24 7 11" xfId="27706" xr:uid="{E7841989-D179-4E9E-812B-26CF0E0FBCB7}"/>
    <cellStyle name="Normal 24 7 11 2" xfId="27707" xr:uid="{BF3BE1DA-810F-447F-8778-D1540EF277CF}"/>
    <cellStyle name="Normal 24 7 11_Margen" xfId="44077" xr:uid="{38AD3021-0084-4A81-819C-6D7544FE7852}"/>
    <cellStyle name="Normal 24 7 12" xfId="27708" xr:uid="{DDEF9BF7-4FFC-4EEF-B851-A8420CCA2324}"/>
    <cellStyle name="Normal 24 7 12 2" xfId="27709" xr:uid="{FC537969-BA94-4890-BF67-1CC34B5B28CA}"/>
    <cellStyle name="Normal 24 7 12_Margen" xfId="44078" xr:uid="{97D3DB04-CD51-45B8-B3CA-9938A2D69171}"/>
    <cellStyle name="Normal 24 7 13" xfId="27710" xr:uid="{B0489A92-40B5-4CDB-B94E-5380CFEC401F}"/>
    <cellStyle name="Normal 24 7 13 2" xfId="27711" xr:uid="{7AD00158-BDA1-4491-BEF6-576573E94520}"/>
    <cellStyle name="Normal 24 7 13_Margen" xfId="44079" xr:uid="{527FB81B-5661-4DFC-B6F0-8B668B1F8902}"/>
    <cellStyle name="Normal 24 7 14" xfId="27712" xr:uid="{D720CCC5-59B9-4F1F-A6D6-338D376873DE}"/>
    <cellStyle name="Normal 24 7 14 2" xfId="27713" xr:uid="{FAE2D52F-A0C6-4454-8917-E1BF9C03C3DE}"/>
    <cellStyle name="Normal 24 7 14_Margen" xfId="44080" xr:uid="{70A4FB31-CF0D-4BCE-B7F4-D0835ACBB740}"/>
    <cellStyle name="Normal 24 7 15" xfId="27714" xr:uid="{DD5FB902-B249-4D59-9F5C-6687BC702461}"/>
    <cellStyle name="Normal 24 7 15 2" xfId="27715" xr:uid="{2092D878-DF9C-43DB-8B48-0868143FFC1B}"/>
    <cellStyle name="Normal 24 7 15_Margen" xfId="44081" xr:uid="{9746692B-42FC-495A-9CD6-DE80898ED86A}"/>
    <cellStyle name="Normal 24 7 16" xfId="27716" xr:uid="{D75C8D65-167E-4741-B7A1-F99AD39A0B18}"/>
    <cellStyle name="Normal 24 7 16 2" xfId="27717" xr:uid="{507D8335-131F-4AFE-8C7D-45BD008E7AFC}"/>
    <cellStyle name="Normal 24 7 16_Margen" xfId="44082" xr:uid="{4228A1E6-783C-44EB-AFAA-A0B4FC579D8E}"/>
    <cellStyle name="Normal 24 7 17" xfId="27718" xr:uid="{8BE96F5D-ED68-4EBA-8B42-4F8A936A5349}"/>
    <cellStyle name="Normal 24 7 17 2" xfId="27719" xr:uid="{91A1CB15-7CB8-485F-AE92-DAFFBDD3A147}"/>
    <cellStyle name="Normal 24 7 17_Margen" xfId="44083" xr:uid="{27DEF5E6-D532-4A9A-A250-7036319199C9}"/>
    <cellStyle name="Normal 24 7 18" xfId="27720" xr:uid="{BE0E188A-A3C9-4C37-B7B3-B3083EA014F7}"/>
    <cellStyle name="Normal 24 7 18 2" xfId="27721" xr:uid="{D30953CE-B151-43D6-88DF-A6CE3AE557C4}"/>
    <cellStyle name="Normal 24 7 18_Margen" xfId="44084" xr:uid="{8E8A3621-D9CB-4C63-84C7-4E4ABC6DC6B9}"/>
    <cellStyle name="Normal 24 7 19" xfId="27722" xr:uid="{5A86418C-60BA-4FF1-BA52-A1F308BAC3C8}"/>
    <cellStyle name="Normal 24 7 2" xfId="27723" xr:uid="{41998E29-9CD1-4A2F-8272-738FDD366D2C}"/>
    <cellStyle name="Normal 24 7 2 2" xfId="27724" xr:uid="{039931B8-E16E-4A70-BCE7-517C1A486250}"/>
    <cellStyle name="Normal 24 7 2_Margen" xfId="44085" xr:uid="{CC8F4688-303A-40DA-AB16-C56DBDE385AC}"/>
    <cellStyle name="Normal 24 7 20" xfId="50116" xr:uid="{F13F6458-DF77-4BC2-844F-EF111CC28742}"/>
    <cellStyle name="Normal 24 7 21" xfId="51726" xr:uid="{6A0D37B1-BD21-4102-872A-711F861096C0}"/>
    <cellStyle name="Normal 24 7 3" xfId="27725" xr:uid="{D0108547-E3FF-46F1-8821-7FFA2ABBBFBE}"/>
    <cellStyle name="Normal 24 7 3 2" xfId="27726" xr:uid="{0EED8C54-ADB7-4DBC-9CD6-0A41C411CDE5}"/>
    <cellStyle name="Normal 24 7 3_Margen" xfId="44086" xr:uid="{59EC304B-DC69-44B0-B5C1-B5A39E182FF5}"/>
    <cellStyle name="Normal 24 7 4" xfId="27727" xr:uid="{08E409D7-A445-4577-952C-13484720C405}"/>
    <cellStyle name="Normal 24 7 4 2" xfId="27728" xr:uid="{A626153E-3C64-4C99-8B85-F0DEDF1556A5}"/>
    <cellStyle name="Normal 24 7 4_Margen" xfId="44087" xr:uid="{0EBE98D5-8B43-461A-BE7E-55E49E87375E}"/>
    <cellStyle name="Normal 24 7 5" xfId="27729" xr:uid="{367F9293-7936-4F94-A85D-4B4478737066}"/>
    <cellStyle name="Normal 24 7 5 2" xfId="27730" xr:uid="{43A03795-A3D4-405F-B4E1-31F90E526263}"/>
    <cellStyle name="Normal 24 7 5_Margen" xfId="44088" xr:uid="{3175F0BA-AF87-433E-B95A-905FD3FA1EFD}"/>
    <cellStyle name="Normal 24 7 6" xfId="27731" xr:uid="{C3415234-C39C-470C-AF47-063BB4F29D04}"/>
    <cellStyle name="Normal 24 7 6 2" xfId="27732" xr:uid="{64C4F16F-90AE-4163-8DC9-EAADB88B04DA}"/>
    <cellStyle name="Normal 24 7 6_Margen" xfId="44089" xr:uid="{716CA89B-D272-4B9F-BD06-953BCC94CEF6}"/>
    <cellStyle name="Normal 24 7 7" xfId="27733" xr:uid="{F2C9903B-5733-48BA-A070-C69EAA6EB55B}"/>
    <cellStyle name="Normal 24 7 7 2" xfId="27734" xr:uid="{003CA520-DFC2-4F51-9166-2732089C0F4F}"/>
    <cellStyle name="Normal 24 7 7_Margen" xfId="44090" xr:uid="{C9864A50-8C07-4E65-9B7D-CC8CBC743E1B}"/>
    <cellStyle name="Normal 24 7 8" xfId="27735" xr:uid="{9263CBD2-1B7F-4373-9F68-871F16828E2D}"/>
    <cellStyle name="Normal 24 7 8 2" xfId="27736" xr:uid="{F0F78BB4-0949-40EA-B9EF-06E635BC94D1}"/>
    <cellStyle name="Normal 24 7 8_Margen" xfId="44091" xr:uid="{06F803AE-FF0A-477D-BC75-D9D9E83330AB}"/>
    <cellStyle name="Normal 24 7 9" xfId="27737" xr:uid="{FC60E59C-EEB7-4578-87A2-8B3F16C83CA5}"/>
    <cellStyle name="Normal 24 7 9 2" xfId="27738" xr:uid="{2A2AAB49-BA26-4ED2-9A11-FC1A12499224}"/>
    <cellStyle name="Normal 24 7 9_Margen" xfId="44092" xr:uid="{35D63B31-771E-4E16-A46F-6531D1FBA65D}"/>
    <cellStyle name="Normal 24 7_Margen" xfId="44093" xr:uid="{49487DE2-72E6-4E96-A0C8-106C0CFEC5E6}"/>
    <cellStyle name="Normal 24 8" xfId="2781" xr:uid="{511DFECB-735C-4428-A96D-56F40BDD6FB0}"/>
    <cellStyle name="Normal 24 8 10" xfId="27739" xr:uid="{E66A2276-48EA-493E-A485-12052F3A240D}"/>
    <cellStyle name="Normal 24 8 10 2" xfId="27740" xr:uid="{E070A2CE-B65F-450C-8B12-6A1ABAD10871}"/>
    <cellStyle name="Normal 24 8 10_Margen" xfId="44094" xr:uid="{32051EDD-CD0F-4BFD-B081-9F9BC43C5ED6}"/>
    <cellStyle name="Normal 24 8 11" xfId="27741" xr:uid="{EA637A1C-BE32-440A-8D1E-0BFC03A49DAD}"/>
    <cellStyle name="Normal 24 8 11 2" xfId="27742" xr:uid="{5F178745-0B15-488E-9009-242F12444D69}"/>
    <cellStyle name="Normal 24 8 11_Margen" xfId="44095" xr:uid="{1AAA0FCA-7459-4237-A491-80B1E5A6EC2C}"/>
    <cellStyle name="Normal 24 8 12" xfId="27743" xr:uid="{2DBFFD57-F543-49C8-9B0A-BDC8F533659D}"/>
    <cellStyle name="Normal 24 8 12 2" xfId="27744" xr:uid="{25FDD6FB-C4C5-4DDD-9B52-11BF127DCC92}"/>
    <cellStyle name="Normal 24 8 12_Margen" xfId="44096" xr:uid="{BA372F20-3F47-44F8-9384-DC90735E917C}"/>
    <cellStyle name="Normal 24 8 13" xfId="27745" xr:uid="{D7D97D38-C41E-49C9-82EB-9E351F14B133}"/>
    <cellStyle name="Normal 24 8 13 2" xfId="27746" xr:uid="{E2912DBD-C008-4730-B575-04A509AE1581}"/>
    <cellStyle name="Normal 24 8 13_Margen" xfId="44097" xr:uid="{32B05398-67E1-43EB-9CD7-6CE2FD14769A}"/>
    <cellStyle name="Normal 24 8 14" xfId="27747" xr:uid="{E6E9C740-F226-4EEA-8691-2D8B5F164B49}"/>
    <cellStyle name="Normal 24 8 14 2" xfId="27748" xr:uid="{2E281E3D-4183-4EE8-BF77-B334B40BC777}"/>
    <cellStyle name="Normal 24 8 14_Margen" xfId="44098" xr:uid="{2E5A7915-D39E-472A-8518-73CCBD30CB9A}"/>
    <cellStyle name="Normal 24 8 15" xfId="27749" xr:uid="{2E296616-E823-4C7B-BDAB-5C5B286E7207}"/>
    <cellStyle name="Normal 24 8 15 2" xfId="27750" xr:uid="{51896E42-743D-4C27-9343-32071099A9EF}"/>
    <cellStyle name="Normal 24 8 15_Margen" xfId="44099" xr:uid="{0AB64DF9-7061-4D47-93D9-1E83C01D1DA7}"/>
    <cellStyle name="Normal 24 8 16" xfId="27751" xr:uid="{C6B0F0B4-A73A-44C6-9462-18D8988A6371}"/>
    <cellStyle name="Normal 24 8 16 2" xfId="27752" xr:uid="{2E204432-2C0E-4AFB-B318-4A1737BB0881}"/>
    <cellStyle name="Normal 24 8 16_Margen" xfId="44100" xr:uid="{43F42ECC-6E69-481C-AE7A-4F0794429B2C}"/>
    <cellStyle name="Normal 24 8 17" xfId="27753" xr:uid="{0C6E4EC7-CA4B-42F3-B918-10F85C763EC9}"/>
    <cellStyle name="Normal 24 8 17 2" xfId="27754" xr:uid="{8996969E-5307-4749-AB96-6929E78203F5}"/>
    <cellStyle name="Normal 24 8 17_Margen" xfId="44101" xr:uid="{1B109212-1CA9-4E4B-9FBA-4398B5C523EB}"/>
    <cellStyle name="Normal 24 8 18" xfId="27755" xr:uid="{F742F197-B8DF-4397-A4CA-7D8FE27D09A8}"/>
    <cellStyle name="Normal 24 8 18 2" xfId="27756" xr:uid="{106E8EEC-75D5-4C42-B413-28283CF5CE0B}"/>
    <cellStyle name="Normal 24 8 18_Margen" xfId="44102" xr:uid="{0AAD1966-6A34-4450-9565-9BAE237D7BD7}"/>
    <cellStyle name="Normal 24 8 19" xfId="27757" xr:uid="{CC86998C-A657-4AB6-8F56-067F159C2F6C}"/>
    <cellStyle name="Normal 24 8 2" xfId="27758" xr:uid="{260C425C-2CE0-4104-A7FB-57D5374D7CB6}"/>
    <cellStyle name="Normal 24 8 2 2" xfId="27759" xr:uid="{16715FE8-4D9C-44B5-9C01-42AC37B99A04}"/>
    <cellStyle name="Normal 24 8 2_Margen" xfId="44103" xr:uid="{E3E71CBD-1EE2-4B13-8F30-66059AAFC500}"/>
    <cellStyle name="Normal 24 8 3" xfId="27760" xr:uid="{93AE2725-C7C5-49D4-BED8-74CE3B20806C}"/>
    <cellStyle name="Normal 24 8 3 2" xfId="27761" xr:uid="{AE8BC3E7-D5CD-4CDA-85EB-2637D3D1C04B}"/>
    <cellStyle name="Normal 24 8 3_Margen" xfId="44104" xr:uid="{BBCE5B80-0B38-435A-9F5A-9D24A488E582}"/>
    <cellStyle name="Normal 24 8 4" xfId="27762" xr:uid="{55CDF835-C2E4-4877-8C87-2C009230537A}"/>
    <cellStyle name="Normal 24 8 4 2" xfId="27763" xr:uid="{862E20E7-9825-46B4-949F-E94C6B83D0F6}"/>
    <cellStyle name="Normal 24 8 4_Margen" xfId="44105" xr:uid="{D17196A8-18E1-40DC-B3B3-67AD4E08349C}"/>
    <cellStyle name="Normal 24 8 5" xfId="27764" xr:uid="{7FFCF3DC-BAEA-4980-8D62-87CC7FCB01A8}"/>
    <cellStyle name="Normal 24 8 5 2" xfId="27765" xr:uid="{0DE684F9-41A6-4978-BE9B-0CABC01C60F3}"/>
    <cellStyle name="Normal 24 8 5_Margen" xfId="44106" xr:uid="{B52CF752-67B5-4DAB-BFD5-38A8D163F3F1}"/>
    <cellStyle name="Normal 24 8 6" xfId="27766" xr:uid="{F6966467-8BA9-40C2-B778-BA5634F755BD}"/>
    <cellStyle name="Normal 24 8 6 2" xfId="27767" xr:uid="{315E47A9-2AD7-4334-9533-F5EFE9D3B455}"/>
    <cellStyle name="Normal 24 8 6_Margen" xfId="44107" xr:uid="{BE428F4B-406D-4B34-A6A5-4719BF3450AB}"/>
    <cellStyle name="Normal 24 8 7" xfId="27768" xr:uid="{D208B69A-C7C4-4C7F-B967-70DEBB255E5C}"/>
    <cellStyle name="Normal 24 8 7 2" xfId="27769" xr:uid="{A95D890B-8025-4574-A23C-0E3AC7AB481C}"/>
    <cellStyle name="Normal 24 8 7_Margen" xfId="44108" xr:uid="{422943EA-D919-490C-8EA7-6509A39408B3}"/>
    <cellStyle name="Normal 24 8 8" xfId="27770" xr:uid="{9C1D8A17-9A92-4E9E-9308-EDD1861C9D18}"/>
    <cellStyle name="Normal 24 8 8 2" xfId="27771" xr:uid="{977DA99C-604A-4EB5-ADDD-338FE477ECB6}"/>
    <cellStyle name="Normal 24 8 8_Margen" xfId="44109" xr:uid="{09A9DAF4-1B42-4765-A4C7-A1894F1522CC}"/>
    <cellStyle name="Normal 24 8 9" xfId="27772" xr:uid="{8F0F9696-5E81-4A71-9996-CDE617F6FCE0}"/>
    <cellStyle name="Normal 24 8 9 2" xfId="27773" xr:uid="{4268388B-7276-4D00-B198-D02EB01A7FA7}"/>
    <cellStyle name="Normal 24 8 9_Margen" xfId="44110" xr:uid="{4379B453-6D10-46ED-9858-7973974517D6}"/>
    <cellStyle name="Normal 24 8_Margen" xfId="44111" xr:uid="{D055CFBC-9935-4CE3-AFBA-CC216ECB4145}"/>
    <cellStyle name="Normal 24 9" xfId="2782" xr:uid="{256A4E2F-6568-4658-B81F-E6B7165DD9FD}"/>
    <cellStyle name="Normal 24 9 10" xfId="27774" xr:uid="{3A655030-8B98-4893-809A-C4607A4FE691}"/>
    <cellStyle name="Normal 24 9 10 2" xfId="27775" xr:uid="{88F2EF15-5DBE-4397-870E-86B2E61700E9}"/>
    <cellStyle name="Normal 24 9 10_Margen" xfId="44112" xr:uid="{660CAF64-5B7C-4B69-94EF-455C3E746338}"/>
    <cellStyle name="Normal 24 9 11" xfId="27776" xr:uid="{583BF5D5-E511-4DF5-BCC6-279CEB3E8AAC}"/>
    <cellStyle name="Normal 24 9 11 2" xfId="27777" xr:uid="{36463AED-FCDA-4EAE-B614-53960E608EB8}"/>
    <cellStyle name="Normal 24 9 11_Margen" xfId="44113" xr:uid="{7DE1CC00-B0CD-4036-877C-D68CEC77558C}"/>
    <cellStyle name="Normal 24 9 12" xfId="27778" xr:uid="{ABB77F33-3E72-4762-92C3-24FA33336294}"/>
    <cellStyle name="Normal 24 9 12 2" xfId="27779" xr:uid="{1698A69E-29B6-408D-8C6D-FD24B3EBE747}"/>
    <cellStyle name="Normal 24 9 12_Margen" xfId="44114" xr:uid="{3EEA122B-05B1-4D20-A5E0-A1F4CCB1AA66}"/>
    <cellStyle name="Normal 24 9 13" xfId="27780" xr:uid="{83D2A2FC-B762-41CE-8151-48EC9E30A09E}"/>
    <cellStyle name="Normal 24 9 13 2" xfId="27781" xr:uid="{1E43FE67-8EEF-44AB-8A21-9B445BE4AC7C}"/>
    <cellStyle name="Normal 24 9 13_Margen" xfId="44115" xr:uid="{017DC4F7-EF14-4940-80A5-5BF047262AC5}"/>
    <cellStyle name="Normal 24 9 14" xfId="27782" xr:uid="{BA447F3A-C838-435D-AD5A-ED692CC333F6}"/>
    <cellStyle name="Normal 24 9 14 2" xfId="27783" xr:uid="{60A84218-89BF-4E18-A12F-948F1B667DEA}"/>
    <cellStyle name="Normal 24 9 14_Margen" xfId="44116" xr:uid="{D54EFFCA-6983-488B-9B4C-DBAB2DC28926}"/>
    <cellStyle name="Normal 24 9 15" xfId="27784" xr:uid="{2AA021A8-8E38-4E7A-85FD-D2C805759C79}"/>
    <cellStyle name="Normal 24 9 15 2" xfId="27785" xr:uid="{C53B212E-45B8-4D54-AA37-06549F12BF3A}"/>
    <cellStyle name="Normal 24 9 15_Margen" xfId="44117" xr:uid="{C1DD02B9-BC81-4885-8F16-61F481D7D429}"/>
    <cellStyle name="Normal 24 9 16" xfId="27786" xr:uid="{B2323401-221B-4111-81C0-A1F63CF2ACCA}"/>
    <cellStyle name="Normal 24 9 16 2" xfId="27787" xr:uid="{1A818574-F974-4CA0-9ECD-ABEDC392F23A}"/>
    <cellStyle name="Normal 24 9 16_Margen" xfId="44118" xr:uid="{6D0EA5EE-1DBD-41A2-A6A1-60F546E76ABE}"/>
    <cellStyle name="Normal 24 9 17" xfId="27788" xr:uid="{AF501923-FC5E-4076-ADE8-0198F5B77D6A}"/>
    <cellStyle name="Normal 24 9 17 2" xfId="27789" xr:uid="{30E6B131-29CD-4D7A-B671-5809EDEB92CE}"/>
    <cellStyle name="Normal 24 9 17_Margen" xfId="44119" xr:uid="{60739F5B-4078-4757-ABAF-7067EFAF0ACE}"/>
    <cellStyle name="Normal 24 9 18" xfId="27790" xr:uid="{FA2B7170-F38C-4B6D-945E-5C80703030DB}"/>
    <cellStyle name="Normal 24 9 18 2" xfId="27791" xr:uid="{60A83CA1-8DFD-45FD-BD96-931ECC8AAB29}"/>
    <cellStyle name="Normal 24 9 18_Margen" xfId="44120" xr:uid="{789D6EA9-0FE8-471A-82A3-3B9F0345E04E}"/>
    <cellStyle name="Normal 24 9 19" xfId="27792" xr:uid="{B5E2B17A-627D-4AAA-85EC-3E7A531CABAF}"/>
    <cellStyle name="Normal 24 9 2" xfId="27793" xr:uid="{29ECD910-4153-4752-8422-795CAEEA6CF3}"/>
    <cellStyle name="Normal 24 9 2 2" xfId="27794" xr:uid="{241FFCD0-9A29-422D-98BC-BB71636E6E63}"/>
    <cellStyle name="Normal 24 9 2_Margen" xfId="44121" xr:uid="{67C8AC9D-8296-4D13-B398-15F754206760}"/>
    <cellStyle name="Normal 24 9 3" xfId="27795" xr:uid="{29565E47-3DBA-4773-8D8A-E84183A9FFDD}"/>
    <cellStyle name="Normal 24 9 3 2" xfId="27796" xr:uid="{1F9FE27B-8DCD-47C9-8079-332AE433791D}"/>
    <cellStyle name="Normal 24 9 3_Margen" xfId="44122" xr:uid="{642A563F-F415-4FA6-B99D-B61ABE65FD40}"/>
    <cellStyle name="Normal 24 9 4" xfId="27797" xr:uid="{EA34E0B2-DD49-4C72-849B-614AE1D852E0}"/>
    <cellStyle name="Normal 24 9 4 2" xfId="27798" xr:uid="{A2861A43-B964-414B-8D04-07FAC43AC42A}"/>
    <cellStyle name="Normal 24 9 4_Margen" xfId="44123" xr:uid="{3FC8197D-02AC-411A-9198-830063E4C679}"/>
    <cellStyle name="Normal 24 9 5" xfId="27799" xr:uid="{2DACC7E4-3907-4DE7-914F-295F13156592}"/>
    <cellStyle name="Normal 24 9 5 2" xfId="27800" xr:uid="{558F4CFC-8639-42E6-A733-F965A4203F4D}"/>
    <cellStyle name="Normal 24 9 5_Margen" xfId="44124" xr:uid="{DCC5AE33-1B68-43D6-AB38-F551F05C7E7C}"/>
    <cellStyle name="Normal 24 9 6" xfId="27801" xr:uid="{6F07D2C2-A8E0-4197-9AC1-95807C1C43CD}"/>
    <cellStyle name="Normal 24 9 6 2" xfId="27802" xr:uid="{A00C1ECA-A766-4229-B324-AE9081496681}"/>
    <cellStyle name="Normal 24 9 6_Margen" xfId="44125" xr:uid="{2EBA4D20-94CB-4424-BD35-29F98825DE1C}"/>
    <cellStyle name="Normal 24 9 7" xfId="27803" xr:uid="{303AC6A7-2064-4DCE-8BF7-8BAB668A68C4}"/>
    <cellStyle name="Normal 24 9 7 2" xfId="27804" xr:uid="{79C36EBC-E934-4C09-833C-88ECD4D2F10C}"/>
    <cellStyle name="Normal 24 9 7_Margen" xfId="44126" xr:uid="{4324645B-F24E-4F38-96E1-98D2DB3275DB}"/>
    <cellStyle name="Normal 24 9 8" xfId="27805" xr:uid="{754A4745-5701-4C76-AF0A-72B87F08DDD3}"/>
    <cellStyle name="Normal 24 9 8 2" xfId="27806" xr:uid="{5FBA556E-ECC1-44FC-98BD-0DB6A92F109A}"/>
    <cellStyle name="Normal 24 9 8_Margen" xfId="44127" xr:uid="{D212CC7A-09D1-4367-930D-C2B014937AEC}"/>
    <cellStyle name="Normal 24 9 9" xfId="27807" xr:uid="{FCFCBB18-2A12-403C-B4F1-9A27EB746802}"/>
    <cellStyle name="Normal 24 9 9 2" xfId="27808" xr:uid="{4F1C4F21-1754-408D-A833-2121BB22A6B4}"/>
    <cellStyle name="Normal 24 9 9_Margen" xfId="44128" xr:uid="{A0EE6DA1-C2C6-4317-AB96-A4CCEC65F879}"/>
    <cellStyle name="Normal 24 9_Margen" xfId="44129" xr:uid="{1BA19579-61EE-4A18-87D5-4766FE6F435F}"/>
    <cellStyle name="Normal 24_Margen" xfId="44130" xr:uid="{E6461B80-4556-407A-9A44-4B5483A804A0}"/>
    <cellStyle name="Normal 240" xfId="2783" xr:uid="{DD5A0555-19E9-42C4-ADE3-ECC4EA908CAC}"/>
    <cellStyle name="Normal 240 2" xfId="27809" xr:uid="{6E79F902-66BB-453C-A96E-9F610B0644F0}"/>
    <cellStyle name="Normal 240 3" xfId="50117" xr:uid="{F916B1D9-EE4B-4F5E-A817-BD09850745C5}"/>
    <cellStyle name="Normal 240_Margen" xfId="44131" xr:uid="{EE5AB03E-B703-47A7-9994-3C9A7C6762FA}"/>
    <cellStyle name="Normal 241" xfId="2784" xr:uid="{3E74D217-810C-4EDF-AAD8-65BF1B33FA51}"/>
    <cellStyle name="Normal 241 2" xfId="27810" xr:uid="{DDCA5BB3-C393-493F-985C-A62C644F207F}"/>
    <cellStyle name="Normal 241 3" xfId="50118" xr:uid="{5007ACC0-549A-4F83-A5B6-B6E49B47B225}"/>
    <cellStyle name="Normal 241_Margen" xfId="44132" xr:uid="{5472518B-D19E-42B1-879D-B3F1857F8EAA}"/>
    <cellStyle name="Normal 242" xfId="2785" xr:uid="{2B8FC87D-6151-44DC-9583-F9F61D4FB417}"/>
    <cellStyle name="Normal 242 2" xfId="27811" xr:uid="{47108EE6-4E36-4525-AE62-66A81953C986}"/>
    <cellStyle name="Normal 242 3" xfId="50119" xr:uid="{F7EA8F8B-6373-4F08-BDFF-030781212BF6}"/>
    <cellStyle name="Normal 242_Margen" xfId="44133" xr:uid="{A33CBD1B-B8D6-4910-A6D9-3A3D01AA4B88}"/>
    <cellStyle name="Normal 243" xfId="2786" xr:uid="{13473253-F2C9-433E-8609-B78B364E3682}"/>
    <cellStyle name="Normal 243 2" xfId="27812" xr:uid="{D87D4BD3-2F5F-4D3D-86A8-DDE53202E75C}"/>
    <cellStyle name="Normal 243 3" xfId="50120" xr:uid="{DAACE88C-426B-4442-A31A-5683074CB59F}"/>
    <cellStyle name="Normal 243_Margen" xfId="44134" xr:uid="{CFB6B704-6A30-40A8-9C4C-65D7F1376C5C}"/>
    <cellStyle name="Normal 244" xfId="2787" xr:uid="{85FC422C-71AF-45B4-9614-043818A83C97}"/>
    <cellStyle name="Normal 244 2" xfId="27813" xr:uid="{8067B6ED-653A-43AC-9526-DFB216E0504B}"/>
    <cellStyle name="Normal 244 3" xfId="50121" xr:uid="{4BFEA210-7EB3-4CC4-8604-172C058DC9E1}"/>
    <cellStyle name="Normal 244_Margen" xfId="44135" xr:uid="{2D37F8BB-8B58-4C71-A4FA-6139446D50CF}"/>
    <cellStyle name="Normal 245" xfId="2788" xr:uid="{83F3A688-4F09-45A1-87F9-937BF6AE52E9}"/>
    <cellStyle name="Normal 245 2" xfId="27814" xr:uid="{1A2128FA-577D-4F87-B5DB-C872AFF6F20F}"/>
    <cellStyle name="Normal 245 3" xfId="50122" xr:uid="{7EFA2F1F-EBAC-4E34-BE46-D6133D4752B3}"/>
    <cellStyle name="Normal 245_Margen" xfId="44136" xr:uid="{75C4C07A-981C-4180-B63B-53B23EA5A9DC}"/>
    <cellStyle name="Normal 246" xfId="2789" xr:uid="{68B391D8-2849-4755-A02B-A03CD8AF3BDC}"/>
    <cellStyle name="Normal 246 2" xfId="27815" xr:uid="{F992BFB6-6ACC-40B5-9C57-59904525FAD8}"/>
    <cellStyle name="Normal 246 3" xfId="50123" xr:uid="{368F20F3-B600-4E0A-B8D0-853F67ED1AA6}"/>
    <cellStyle name="Normal 246_Margen" xfId="44137" xr:uid="{D9C0176D-28B4-43A2-B664-A21B29138773}"/>
    <cellStyle name="Normal 247" xfId="2790" xr:uid="{A07F8741-BFF5-4AA4-AE00-D4FCF70553FD}"/>
    <cellStyle name="Normal 247 2" xfId="27816" xr:uid="{9129BA84-3130-4E57-82DF-49A71935410E}"/>
    <cellStyle name="Normal 247 3" xfId="50124" xr:uid="{92D47658-C2C9-4D0D-BEC9-216B1EE30380}"/>
    <cellStyle name="Normal 247_Margen" xfId="44138" xr:uid="{942ABF0B-3743-4CF1-B1F1-DBE73A1B0D9E}"/>
    <cellStyle name="Normal 248" xfId="2791" xr:uid="{294EE440-40E9-4DED-867E-D2D6B18A92B5}"/>
    <cellStyle name="Normal 248 2" xfId="27817" xr:uid="{96BB84C4-F192-4E61-A676-D116C1555094}"/>
    <cellStyle name="Normal 248 3" xfId="50125" xr:uid="{8A1797D2-7354-49C4-B75C-E121255BAB07}"/>
    <cellStyle name="Normal 248_Margen" xfId="44139" xr:uid="{4F8534E8-2A6F-415A-BC58-0C934C9735E0}"/>
    <cellStyle name="Normal 249" xfId="2792" xr:uid="{336FB306-7216-466E-907B-4460E8B737F1}"/>
    <cellStyle name="Normal 249 2" xfId="27818" xr:uid="{F5FE29C4-0D4E-4850-85C2-38F03596EA7B}"/>
    <cellStyle name="Normal 249 3" xfId="50126" xr:uid="{744FB755-589B-464F-8419-BDEE2879D646}"/>
    <cellStyle name="Normal 249_Margen" xfId="44140" xr:uid="{77441110-2E57-4988-8BC2-35707961E4C2}"/>
    <cellStyle name="Normal 25" xfId="2793" xr:uid="{C5E10835-8AC5-4F2A-95A3-37CADE83360D}"/>
    <cellStyle name="Normal 25 10" xfId="2794" xr:uid="{A7690F3D-392F-4C51-AE51-BF6FA1F53AAE}"/>
    <cellStyle name="Normal 25 10 10" xfId="27819" xr:uid="{AC1C10AA-213A-4299-A39B-7A3D8270B56B}"/>
    <cellStyle name="Normal 25 10 10 2" xfId="27820" xr:uid="{A0112345-08A1-4A46-855C-BC6060418412}"/>
    <cellStyle name="Normal 25 10 10_Margen" xfId="44141" xr:uid="{ACF1B97B-5433-48F7-9B3E-A71263670CBB}"/>
    <cellStyle name="Normal 25 10 11" xfId="27821" xr:uid="{E479E512-7BEE-4E44-9FF1-3C47A99AFEDA}"/>
    <cellStyle name="Normal 25 10 11 2" xfId="27822" xr:uid="{C05AC137-F310-405F-BFC6-010F7A9151A5}"/>
    <cellStyle name="Normal 25 10 11_Margen" xfId="44142" xr:uid="{6F56250C-D375-4545-A882-4A781757FAF7}"/>
    <cellStyle name="Normal 25 10 12" xfId="27823" xr:uid="{27A62DD6-2C94-4E15-9D1C-17381624EC3E}"/>
    <cellStyle name="Normal 25 10 12 2" xfId="27824" xr:uid="{D88D9E52-104C-42D6-81E7-94298A7512A5}"/>
    <cellStyle name="Normal 25 10 12_Margen" xfId="44143" xr:uid="{E0A666D1-51B1-4769-90C6-9E8AA0A14359}"/>
    <cellStyle name="Normal 25 10 13" xfId="27825" xr:uid="{EED982F5-7FFA-4965-91FA-042114009266}"/>
    <cellStyle name="Normal 25 10 13 2" xfId="27826" xr:uid="{BE3E1871-8F15-4E74-860F-E01ECDBC441A}"/>
    <cellStyle name="Normal 25 10 13_Margen" xfId="44144" xr:uid="{17752C0A-ECB1-4B01-9A4E-3183849A57F3}"/>
    <cellStyle name="Normal 25 10 14" xfId="27827" xr:uid="{F01A09AA-C691-4A73-A47D-EBD2BE14D7AC}"/>
    <cellStyle name="Normal 25 10 14 2" xfId="27828" xr:uid="{815BD83F-FD14-4398-8C7E-6BD55F68A8BB}"/>
    <cellStyle name="Normal 25 10 14_Margen" xfId="44145" xr:uid="{D4CC2153-9614-4F4A-A761-8614C0E8DA4E}"/>
    <cellStyle name="Normal 25 10 15" xfId="27829" xr:uid="{301C228E-B8BA-468C-B7F4-60C150F61E4C}"/>
    <cellStyle name="Normal 25 10 15 2" xfId="27830" xr:uid="{DCE9DF57-5D8E-442C-B3B3-AB687B4114BE}"/>
    <cellStyle name="Normal 25 10 15_Margen" xfId="44146" xr:uid="{4C34BDD0-19EE-4EB6-93AB-71FB9911EEE6}"/>
    <cellStyle name="Normal 25 10 16" xfId="27831" xr:uid="{CDAED5F2-7E5D-4F9A-98F6-630D7ABCEC45}"/>
    <cellStyle name="Normal 25 10 16 2" xfId="27832" xr:uid="{26051943-73B2-48F1-96DF-21FA1FAB5AAB}"/>
    <cellStyle name="Normal 25 10 16_Margen" xfId="44147" xr:uid="{4AFF9558-813A-41AB-BE38-633D5E76A7FD}"/>
    <cellStyle name="Normal 25 10 17" xfId="27833" xr:uid="{588378C4-59A5-4A04-8237-EDDCA257E593}"/>
    <cellStyle name="Normal 25 10 17 2" xfId="27834" xr:uid="{78ADD856-4973-4A60-A218-D7266521B982}"/>
    <cellStyle name="Normal 25 10 17_Margen" xfId="44148" xr:uid="{10F52DDD-8766-4DD8-8924-80F2B91DAB92}"/>
    <cellStyle name="Normal 25 10 18" xfId="27835" xr:uid="{3DC0E7A5-5C05-41E4-BA52-4D73656AF11D}"/>
    <cellStyle name="Normal 25 10 18 2" xfId="27836" xr:uid="{4741039B-A341-4658-8C3A-7C2E0309AE0A}"/>
    <cellStyle name="Normal 25 10 18_Margen" xfId="44149" xr:uid="{2270F759-969E-4395-8795-8159965E71EB}"/>
    <cellStyle name="Normal 25 10 19" xfId="27837" xr:uid="{8966B9DC-1925-40CB-9B79-A57918AD8AB8}"/>
    <cellStyle name="Normal 25 10 2" xfId="27838" xr:uid="{35B045BA-37F3-42D6-9D36-7B618F4544B5}"/>
    <cellStyle name="Normal 25 10 2 2" xfId="27839" xr:uid="{B5A1D108-0645-4BD5-A7DE-ED7F6CE11F71}"/>
    <cellStyle name="Normal 25 10 2_Margen" xfId="44150" xr:uid="{2A967449-878E-4787-8688-F1A03295B3A5}"/>
    <cellStyle name="Normal 25 10 3" xfId="27840" xr:uid="{49F8BF14-1425-41F7-BA18-D1D993D9388F}"/>
    <cellStyle name="Normal 25 10 3 2" xfId="27841" xr:uid="{48AF9A88-87D6-487A-9034-B7228FE3E104}"/>
    <cellStyle name="Normal 25 10 3_Margen" xfId="44151" xr:uid="{5EECD7A5-46DD-45C2-8FBE-5427F200B10B}"/>
    <cellStyle name="Normal 25 10 4" xfId="27842" xr:uid="{2694369A-67CB-41D1-9A08-B1DADC58FFB1}"/>
    <cellStyle name="Normal 25 10 4 2" xfId="27843" xr:uid="{2981DA93-F563-4D34-BA10-7320B8836F22}"/>
    <cellStyle name="Normal 25 10 4_Margen" xfId="44152" xr:uid="{B45612A5-65F4-4B72-A25C-EA87B1B27FA4}"/>
    <cellStyle name="Normal 25 10 5" xfId="27844" xr:uid="{FBA71372-9229-4682-882D-2559E79DACC2}"/>
    <cellStyle name="Normal 25 10 5 2" xfId="27845" xr:uid="{FF11C282-4E93-4C0E-8562-1E926129FD41}"/>
    <cellStyle name="Normal 25 10 5_Margen" xfId="44153" xr:uid="{89A6A6C0-64F4-4DC7-BD03-E193FAD97C3A}"/>
    <cellStyle name="Normal 25 10 6" xfId="27846" xr:uid="{21232E99-9C93-4663-861D-EE35F1955EF4}"/>
    <cellStyle name="Normal 25 10 6 2" xfId="27847" xr:uid="{B1CB85B5-9985-42FA-8322-48D61DDCB7DE}"/>
    <cellStyle name="Normal 25 10 6_Margen" xfId="44154" xr:uid="{8DEB418D-B766-4A8F-96D8-24F6325A17B6}"/>
    <cellStyle name="Normal 25 10 7" xfId="27848" xr:uid="{3CCB8F62-6C39-4AA5-82B9-70CF78AE075F}"/>
    <cellStyle name="Normal 25 10 7 2" xfId="27849" xr:uid="{AD4E474D-70DA-456C-B3B8-775BB220BACD}"/>
    <cellStyle name="Normal 25 10 7_Margen" xfId="44155" xr:uid="{5E09ED9C-EBE1-412D-BA5C-60A190BBFA4A}"/>
    <cellStyle name="Normal 25 10 8" xfId="27850" xr:uid="{454C3104-D8BA-45C9-B073-3BEF1B069EA6}"/>
    <cellStyle name="Normal 25 10 8 2" xfId="27851" xr:uid="{C2391360-7C37-42F0-BCE7-041C5DC87CFB}"/>
    <cellStyle name="Normal 25 10 8_Margen" xfId="44156" xr:uid="{83C7465D-99A3-4E08-A189-96DD89B92FE7}"/>
    <cellStyle name="Normal 25 10 9" xfId="27852" xr:uid="{181F02C6-4916-4AB2-936B-EF0B617E055D}"/>
    <cellStyle name="Normal 25 10 9 2" xfId="27853" xr:uid="{2A525471-BFF3-403C-8097-4038BA7AEDDA}"/>
    <cellStyle name="Normal 25 10 9_Margen" xfId="44157" xr:uid="{FE93EA15-7AE4-44B5-B19F-33F0282D26DE}"/>
    <cellStyle name="Normal 25 10_Margen" xfId="44158" xr:uid="{43DCE338-CBDA-41B7-94F8-9751B75DEA67}"/>
    <cellStyle name="Normal 25 11" xfId="2795" xr:uid="{6CB4E682-7662-4458-AC51-CF0649251390}"/>
    <cellStyle name="Normal 25 11 10" xfId="27854" xr:uid="{39C38E87-D5D8-4502-8700-B05A93F24D3E}"/>
    <cellStyle name="Normal 25 11 10 2" xfId="27855" xr:uid="{A680F9FE-01F7-4075-A51C-11DC6D55F349}"/>
    <cellStyle name="Normal 25 11 10_Margen" xfId="44159" xr:uid="{549361B3-811F-4F32-800D-BB462185B973}"/>
    <cellStyle name="Normal 25 11 11" xfId="27856" xr:uid="{75C5D299-2E4D-43B5-B4FA-7009C7657CA6}"/>
    <cellStyle name="Normal 25 11 11 2" xfId="27857" xr:uid="{D0530629-D794-4EB7-9565-2514AAC095A3}"/>
    <cellStyle name="Normal 25 11 11_Margen" xfId="44160" xr:uid="{E059337A-2F06-4733-8617-D4E607C4EC3C}"/>
    <cellStyle name="Normal 25 11 12" xfId="27858" xr:uid="{32226CEF-CBB2-448C-A6C0-8603EF8CB5AB}"/>
    <cellStyle name="Normal 25 11 12 2" xfId="27859" xr:uid="{2D3AA86C-9A58-4D39-A668-D66E9965E432}"/>
    <cellStyle name="Normal 25 11 12_Margen" xfId="44161" xr:uid="{F8133AFF-F2FA-410D-96A4-BB0A8AB8F31B}"/>
    <cellStyle name="Normal 25 11 13" xfId="27860" xr:uid="{4CB3450D-CFE5-4BF8-B725-02EF42D9B543}"/>
    <cellStyle name="Normal 25 11 13 2" xfId="27861" xr:uid="{D66FF4EA-4B19-45E6-AFAC-1D8D8BA6DED3}"/>
    <cellStyle name="Normal 25 11 13_Margen" xfId="44162" xr:uid="{9DC4E608-651E-4978-A73B-ECED61A86C5A}"/>
    <cellStyle name="Normal 25 11 14" xfId="27862" xr:uid="{38AD6E37-9575-48B2-A876-9B578CFA3611}"/>
    <cellStyle name="Normal 25 11 14 2" xfId="27863" xr:uid="{15B2CC47-8F31-4BD8-9A94-5BC7EF976384}"/>
    <cellStyle name="Normal 25 11 14_Margen" xfId="44163" xr:uid="{B9D57ED2-88C0-4027-93A8-6AB966995DE5}"/>
    <cellStyle name="Normal 25 11 15" xfId="27864" xr:uid="{331AA079-CB12-417B-9342-F71C057DEEA5}"/>
    <cellStyle name="Normal 25 11 15 2" xfId="27865" xr:uid="{EBDCB6A1-AACA-4A04-BEF2-E69D74C4EF90}"/>
    <cellStyle name="Normal 25 11 15_Margen" xfId="44164" xr:uid="{4758483D-72CD-4BAF-8355-0B94DA0B9992}"/>
    <cellStyle name="Normal 25 11 16" xfId="27866" xr:uid="{E091FD93-D136-4311-A896-823A16F70431}"/>
    <cellStyle name="Normal 25 11 16 2" xfId="27867" xr:uid="{98C41160-87F0-4C32-9D73-ED4D5ABD6959}"/>
    <cellStyle name="Normal 25 11 16_Margen" xfId="44165" xr:uid="{2A9ADCA4-D87D-4913-A466-4DF942D23B67}"/>
    <cellStyle name="Normal 25 11 17" xfId="27868" xr:uid="{B3A0B044-F4CF-4615-A297-0453E4824160}"/>
    <cellStyle name="Normal 25 11 17 2" xfId="27869" xr:uid="{9653C95B-60F5-4D2B-9582-E9D2A401EA95}"/>
    <cellStyle name="Normal 25 11 17_Margen" xfId="44166" xr:uid="{D1E64853-8937-45F1-8D5E-A379F048C218}"/>
    <cellStyle name="Normal 25 11 18" xfId="27870" xr:uid="{E619EC1D-A9BD-4FB8-B9E5-0FA2DE4B143C}"/>
    <cellStyle name="Normal 25 11 18 2" xfId="27871" xr:uid="{BF3B49C8-BE9E-42B1-B1A2-A3009966A7D6}"/>
    <cellStyle name="Normal 25 11 18_Margen" xfId="44167" xr:uid="{BA60D974-5E48-449B-B1DC-A657B757EA77}"/>
    <cellStyle name="Normal 25 11 19" xfId="27872" xr:uid="{0CB97651-2061-4672-A867-4E8B71A48EAD}"/>
    <cellStyle name="Normal 25 11 2" xfId="27873" xr:uid="{31A1EE8B-183B-4ECC-9A2D-10C317AA9B18}"/>
    <cellStyle name="Normal 25 11 2 2" xfId="27874" xr:uid="{180BF336-1BAF-4D13-AAB9-E37CD63DBBA0}"/>
    <cellStyle name="Normal 25 11 2_Margen" xfId="44168" xr:uid="{814BA11C-A17D-421B-96AC-B02736C7633E}"/>
    <cellStyle name="Normal 25 11 3" xfId="27875" xr:uid="{2F6F24F4-7BE3-48FE-B647-763A9F1D3C2F}"/>
    <cellStyle name="Normal 25 11 3 2" xfId="27876" xr:uid="{F8D9DF74-FD47-4DF8-83A6-C2602EC9EAEA}"/>
    <cellStyle name="Normal 25 11 3_Margen" xfId="44169" xr:uid="{10489D29-6D35-45CC-8748-E755F6AA8A02}"/>
    <cellStyle name="Normal 25 11 4" xfId="27877" xr:uid="{F665A5EE-0708-4DEC-999D-C6C90F4BC4B6}"/>
    <cellStyle name="Normal 25 11 4 2" xfId="27878" xr:uid="{BA8F9657-21F7-4120-8D38-A7A5DA2FD30D}"/>
    <cellStyle name="Normal 25 11 4_Margen" xfId="44170" xr:uid="{DD1CBA3E-C8B2-4645-907C-D5758F77960A}"/>
    <cellStyle name="Normal 25 11 5" xfId="27879" xr:uid="{C13BDE69-80DC-4F7E-98CA-DD70DB9AEA4B}"/>
    <cellStyle name="Normal 25 11 5 2" xfId="27880" xr:uid="{1C95A98E-1E6B-4B85-B423-A5BB2E89D943}"/>
    <cellStyle name="Normal 25 11 5_Margen" xfId="44171" xr:uid="{811C08CC-727F-4A8F-BCBC-B69EF0174BF9}"/>
    <cellStyle name="Normal 25 11 6" xfId="27881" xr:uid="{4E5F5694-72C2-45DC-969E-DE9E70AF8255}"/>
    <cellStyle name="Normal 25 11 6 2" xfId="27882" xr:uid="{E2E049C5-B9E9-4398-A472-9581D41619D9}"/>
    <cellStyle name="Normal 25 11 6_Margen" xfId="44172" xr:uid="{B0A12AFE-5188-467E-9459-22DE8A9DEDD8}"/>
    <cellStyle name="Normal 25 11 7" xfId="27883" xr:uid="{4841C575-B4DF-4CA8-92E8-5DF19EEABF8F}"/>
    <cellStyle name="Normal 25 11 7 2" xfId="27884" xr:uid="{94EA7276-2213-4B8D-A864-A1F9BA552E80}"/>
    <cellStyle name="Normal 25 11 7_Margen" xfId="44173" xr:uid="{5E49E2BC-A11F-4E17-B065-E51DE2E2A95F}"/>
    <cellStyle name="Normal 25 11 8" xfId="27885" xr:uid="{35164C61-98DC-4060-B6C8-EC8253128992}"/>
    <cellStyle name="Normal 25 11 8 2" xfId="27886" xr:uid="{20FBD816-8AD3-4AB1-8152-2E4EDDB9E493}"/>
    <cellStyle name="Normal 25 11 8_Margen" xfId="44174" xr:uid="{81CEB30E-042D-41CF-8BB5-FFC667433D78}"/>
    <cellStyle name="Normal 25 11 9" xfId="27887" xr:uid="{D5A68FEB-FEAF-449D-81F3-D2BA66B61B95}"/>
    <cellStyle name="Normal 25 11 9 2" xfId="27888" xr:uid="{4A3A75A0-D0DB-481A-9863-D7FD15113D07}"/>
    <cellStyle name="Normal 25 11 9_Margen" xfId="44175" xr:uid="{5E13BC0A-87EA-4AB4-89E4-9D95710FD2D5}"/>
    <cellStyle name="Normal 25 11_Margen" xfId="44176" xr:uid="{A5E81C9D-4D05-46F3-8C6E-AA52FBC44238}"/>
    <cellStyle name="Normal 25 12" xfId="2796" xr:uid="{616D9B64-B4BA-447B-8A18-66781676DAB3}"/>
    <cellStyle name="Normal 25 12 2" xfId="27889" xr:uid="{E3DECE7F-5BCE-4BBB-849A-41D9362E3475}"/>
    <cellStyle name="Normal 25 12_Margen" xfId="44177" xr:uid="{4B339431-C0D6-4263-903F-7A7FB99676B2}"/>
    <cellStyle name="Normal 25 13" xfId="2797" xr:uid="{184524D1-0980-4B9E-9BCC-953246C9FD80}"/>
    <cellStyle name="Normal 25 13 2" xfId="27890" xr:uid="{74F44F26-D451-45D7-9036-24E173684F41}"/>
    <cellStyle name="Normal 25 13_Margen" xfId="44178" xr:uid="{6095C198-A1EB-4B6B-BFFA-032CDA4B6D04}"/>
    <cellStyle name="Normal 25 14" xfId="2798" xr:uid="{EC239C53-1C28-4F6F-A5E8-CDFEB70EED2F}"/>
    <cellStyle name="Normal 25 14 2" xfId="27891" xr:uid="{A20044C3-79F3-4EDF-B7D8-87BF0752E87F}"/>
    <cellStyle name="Normal 25 14_Margen" xfId="44179" xr:uid="{0B5DD829-1230-443F-B260-FA0E098924E9}"/>
    <cellStyle name="Normal 25 15" xfId="2799" xr:uid="{925F2A4D-4C82-48DE-9651-2FF0FBAD6405}"/>
    <cellStyle name="Normal 25 15 2" xfId="27892" xr:uid="{59AE9905-5BBA-499D-816E-A6A8DA2239E5}"/>
    <cellStyle name="Normal 25 15_Margen" xfId="44180" xr:uid="{957557A4-8FCB-40E2-BFE4-7FDD4F3F16AA}"/>
    <cellStyle name="Normal 25 16" xfId="2800" xr:uid="{6646BABD-1C61-45D0-AD81-6908B17EACF1}"/>
    <cellStyle name="Normal 25 16 2" xfId="27893" xr:uid="{9C5FD871-95FE-4FB5-8A78-E3FFDCB78B56}"/>
    <cellStyle name="Normal 25 16_Margen" xfId="44181" xr:uid="{FE573F25-65BD-4AC1-93B9-3F3B2EA12BEA}"/>
    <cellStyle name="Normal 25 17" xfId="2801" xr:uid="{40782019-18CD-4780-8D4C-EDC1F9EBC03F}"/>
    <cellStyle name="Normal 25 17 2" xfId="27894" xr:uid="{F839ADA9-6533-4E0E-A1C8-71A90B62155E}"/>
    <cellStyle name="Normal 25 17_Margen" xfId="44182" xr:uid="{277DE931-7941-421B-88CE-FB0AF50723DA}"/>
    <cellStyle name="Normal 25 18" xfId="2802" xr:uid="{A98EF9C7-3658-44E8-8B76-E9291BCE0365}"/>
    <cellStyle name="Normal 25 18 2" xfId="27895" xr:uid="{D418EF20-0C94-413E-B335-1B6288F929D0}"/>
    <cellStyle name="Normal 25 18_Margen" xfId="44183" xr:uid="{C24A5563-83BF-446D-B467-A1FA16799F19}"/>
    <cellStyle name="Normal 25 19" xfId="2803" xr:uid="{CEE3F9D2-C10B-4B05-ABE6-A657938E9035}"/>
    <cellStyle name="Normal 25 19 2" xfId="27896" xr:uid="{F53C444B-F04F-45FB-8C87-80C30B4B8141}"/>
    <cellStyle name="Normal 25 19_Margen" xfId="44184" xr:uid="{A8FA4F8B-2FB8-4ADF-9AD6-099FE935F238}"/>
    <cellStyle name="Normal 25 2" xfId="2804" xr:uid="{6F412551-7D46-4137-A31F-108F9BF36FDD}"/>
    <cellStyle name="Normal 25 2 10" xfId="27897" xr:uid="{4EE03BF1-348E-44B5-921F-5DA09C053E17}"/>
    <cellStyle name="Normal 25 2 10 2" xfId="27898" xr:uid="{10F70566-C71D-4A84-B97D-8FB549BD2B60}"/>
    <cellStyle name="Normal 25 2 10_Margen" xfId="44185" xr:uid="{F289B669-0CBD-4435-8E36-9FFCE553C33E}"/>
    <cellStyle name="Normal 25 2 11" xfId="27899" xr:uid="{18102E44-D7D4-4E81-9E44-4F120B366D40}"/>
    <cellStyle name="Normal 25 2 11 2" xfId="27900" xr:uid="{40E68E8F-0C5D-4515-ABEF-AB2A34FEAA82}"/>
    <cellStyle name="Normal 25 2 11_Margen" xfId="44186" xr:uid="{C84D9253-DA37-4D31-8640-E957134790C5}"/>
    <cellStyle name="Normal 25 2 12" xfId="27901" xr:uid="{B5BDF62A-5A8F-4667-BD60-3227ABFEB1D8}"/>
    <cellStyle name="Normal 25 2 12 2" xfId="27902" xr:uid="{A8F3EBE5-1A83-4ED1-83CD-AE3D1918D6B7}"/>
    <cellStyle name="Normal 25 2 12_Margen" xfId="44187" xr:uid="{AF2E96D2-5134-424C-9260-C8E9D21C1781}"/>
    <cellStyle name="Normal 25 2 13" xfId="27903" xr:uid="{CFA3353B-BEF4-431D-8DE8-6C2FA877167A}"/>
    <cellStyle name="Normal 25 2 13 2" xfId="27904" xr:uid="{D97B455E-48B5-4DDF-A054-112C18677531}"/>
    <cellStyle name="Normal 25 2 13_Margen" xfId="44188" xr:uid="{D248E16C-0C1C-4122-BF0C-A14FFFA71F70}"/>
    <cellStyle name="Normal 25 2 14" xfId="27905" xr:uid="{C2C1E583-5186-4BD8-BEA4-54F5EADAECE8}"/>
    <cellStyle name="Normal 25 2 14 2" xfId="27906" xr:uid="{0FFA251B-CC47-4927-A018-089445BDE979}"/>
    <cellStyle name="Normal 25 2 14_Margen" xfId="44189" xr:uid="{D5DBE398-50F4-40DB-B577-C1FDAFA4A4F8}"/>
    <cellStyle name="Normal 25 2 15" xfId="27907" xr:uid="{C0D21D87-4E25-4CC9-BABF-12BF4C17D9A6}"/>
    <cellStyle name="Normal 25 2 15 2" xfId="27908" xr:uid="{5597B695-6932-49E5-90E8-B43D1352BC11}"/>
    <cellStyle name="Normal 25 2 15_Margen" xfId="44190" xr:uid="{786D6FFE-EE72-40EF-A57D-5E64829DF67B}"/>
    <cellStyle name="Normal 25 2 16" xfId="27909" xr:uid="{65CA01E6-3ECB-43AA-A5A2-63A6CC8D47EB}"/>
    <cellStyle name="Normal 25 2 16 2" xfId="27910" xr:uid="{C9824AE2-F271-43B9-B0CD-D530C60EC3C1}"/>
    <cellStyle name="Normal 25 2 16_Margen" xfId="44191" xr:uid="{B6937089-2012-4507-9DAF-54540D1801FE}"/>
    <cellStyle name="Normal 25 2 17" xfId="27911" xr:uid="{6C16F342-6D72-4A63-B905-4FEA38E7A6EE}"/>
    <cellStyle name="Normal 25 2 17 2" xfId="27912" xr:uid="{FB85E308-9DED-4115-A49B-6BFE25F0501B}"/>
    <cellStyle name="Normal 25 2 17_Margen" xfId="44192" xr:uid="{361492B8-2434-4F2D-BD25-4C06737E333F}"/>
    <cellStyle name="Normal 25 2 18" xfId="27913" xr:uid="{A2AA29DC-4B44-41C8-AE97-73EB454BB6F9}"/>
    <cellStyle name="Normal 25 2 18 2" xfId="27914" xr:uid="{D403EEBB-4214-4518-90F2-100B23E00970}"/>
    <cellStyle name="Normal 25 2 18_Margen" xfId="44193" xr:uid="{C67ED5F6-13C9-4C97-930A-7F374F3818E0}"/>
    <cellStyle name="Normal 25 2 19" xfId="27915" xr:uid="{65E2234B-EEB1-464C-91F8-BCB49DE0C00A}"/>
    <cellStyle name="Normal 25 2 2" xfId="27916" xr:uid="{EDBCB544-A3F4-4FB9-83BC-1ADC51C27374}"/>
    <cellStyle name="Normal 25 2 2 2" xfId="27917" xr:uid="{9BB138EC-693A-4CB3-B90C-6A4A7F131AA1}"/>
    <cellStyle name="Normal 25 2 2_Margen" xfId="44194" xr:uid="{5E36D6E2-EC40-4428-835A-7CC9E3D276B3}"/>
    <cellStyle name="Normal 25 2 20" xfId="27918" xr:uid="{3499026E-0B25-4920-8AD6-250CA93D8601}"/>
    <cellStyle name="Normal 25 2 21" xfId="49079" xr:uid="{0A967428-7E8C-48A6-8806-37F27E92888A}"/>
    <cellStyle name="Normal 25 2 22" xfId="48732" xr:uid="{FC8B8495-4F07-47A9-9022-AE3EE9995307}"/>
    <cellStyle name="Normal 25 2 3" xfId="27919" xr:uid="{89F40A33-2604-44AF-95A6-381A65F8E39F}"/>
    <cellStyle name="Normal 25 2 3 2" xfId="27920" xr:uid="{D92A76F3-9773-45A2-994D-E283856C3BBF}"/>
    <cellStyle name="Normal 25 2 3_Margen" xfId="44195" xr:uid="{E0F30FFC-5EB0-4092-93A3-E4CFB37BB682}"/>
    <cellStyle name="Normal 25 2 4" xfId="27921" xr:uid="{7596F7A3-AE17-4945-B689-626204ABA07F}"/>
    <cellStyle name="Normal 25 2 4 2" xfId="27922" xr:uid="{9FDC3112-702B-4ADF-B80B-E0A4E776394A}"/>
    <cellStyle name="Normal 25 2 4_Margen" xfId="44196" xr:uid="{458DCAC3-48FF-4A72-B6DA-66F57943C9DA}"/>
    <cellStyle name="Normal 25 2 5" xfId="27923" xr:uid="{1212BC4A-7FFE-45F1-9488-7B42CCBD37DF}"/>
    <cellStyle name="Normal 25 2 5 2" xfId="27924" xr:uid="{D7158CAF-6CDA-4338-A044-6BC7FC70A570}"/>
    <cellStyle name="Normal 25 2 5_Margen" xfId="44197" xr:uid="{4E354FE7-144B-442C-9A85-44B86F257D05}"/>
    <cellStyle name="Normal 25 2 6" xfId="27925" xr:uid="{64B3C267-B7EC-419F-BFD3-3BCD7E12B47E}"/>
    <cellStyle name="Normal 25 2 6 2" xfId="27926" xr:uid="{6D2DFFA8-2BA8-44DC-BB00-A3C58EEB0C11}"/>
    <cellStyle name="Normal 25 2 6_Margen" xfId="44198" xr:uid="{A843EF4C-B35D-41CA-B9D3-0D7FFAB30BD8}"/>
    <cellStyle name="Normal 25 2 7" xfId="27927" xr:uid="{BEEBF062-8351-4A41-8497-AE41F18CF47D}"/>
    <cellStyle name="Normal 25 2 7 2" xfId="27928" xr:uid="{491DF978-FCBB-4A60-90EB-630E24595D95}"/>
    <cellStyle name="Normal 25 2 7_Margen" xfId="44199" xr:uid="{50B82FA1-9DBA-4E84-AEE7-FB29E74B8134}"/>
    <cellStyle name="Normal 25 2 8" xfId="27929" xr:uid="{9CB55CAE-2430-40AE-A56A-1F1CC155EA62}"/>
    <cellStyle name="Normal 25 2 8 2" xfId="27930" xr:uid="{0C1D1764-1048-4BBF-B008-9EECE28E68CD}"/>
    <cellStyle name="Normal 25 2 8_Margen" xfId="44200" xr:uid="{43345FEA-C042-40B9-9211-35953F3C66EB}"/>
    <cellStyle name="Normal 25 2 9" xfId="27931" xr:uid="{B6A74A1C-AAE6-410B-BE2D-2169CA194B0A}"/>
    <cellStyle name="Normal 25 2 9 2" xfId="27932" xr:uid="{9C9DC878-B2F2-4DF3-ADF1-E63DBFFC0A6A}"/>
    <cellStyle name="Normal 25 2 9_Margen" xfId="44201" xr:uid="{5DD5C67C-7437-4107-8E7E-EE6B90A7F854}"/>
    <cellStyle name="Normal 25 2_Margen" xfId="44202" xr:uid="{F61A63E7-48D3-47E9-B063-05C5C938FD74}"/>
    <cellStyle name="Normal 25 20" xfId="2805" xr:uid="{61B72791-F9AE-45F1-AA36-109744B97969}"/>
    <cellStyle name="Normal 25 20 2" xfId="27933" xr:uid="{DFE60F24-0632-40E0-9BA8-C383C404B01D}"/>
    <cellStyle name="Normal 25 20_Margen" xfId="44203" xr:uid="{2F687740-7641-40FE-8249-158E8852B663}"/>
    <cellStyle name="Normal 25 21" xfId="2806" xr:uid="{82997395-1516-4278-9425-C72DFF73CBC6}"/>
    <cellStyle name="Normal 25 21 2" xfId="27934" xr:uid="{21088C26-CA23-4355-8D61-A5EC3BAC40B9}"/>
    <cellStyle name="Normal 25 21_Margen" xfId="44204" xr:uid="{28BC2ADE-D6F3-41A6-B5BA-E90C4924C62E}"/>
    <cellStyle name="Normal 25 22" xfId="2807" xr:uid="{052FA8E0-2F22-4A6E-9425-FF2815210524}"/>
    <cellStyle name="Normal 25 22 2" xfId="27935" xr:uid="{14265A61-DB92-4CA0-86EA-F01018026910}"/>
    <cellStyle name="Normal 25 22_Margen" xfId="44205" xr:uid="{773D5D90-5A37-46E1-976C-DBD789DD65E4}"/>
    <cellStyle name="Normal 25 23" xfId="2808" xr:uid="{E112EAFE-1F9F-4033-8B1B-1438AA649B1A}"/>
    <cellStyle name="Normal 25 23 2" xfId="27936" xr:uid="{171BBC98-3137-4B9E-9B2C-289D7305E0AD}"/>
    <cellStyle name="Normal 25 23_Margen" xfId="44206" xr:uid="{A077726B-75AA-4FAC-87C0-7D19A5FB5F81}"/>
    <cellStyle name="Normal 25 24" xfId="2809" xr:uid="{0BEE98E3-52D8-46CF-86B5-BB2A7D82EF95}"/>
    <cellStyle name="Normal 25 24 2" xfId="27937" xr:uid="{D222B38C-BD9B-4EF9-B708-36A58FA0B96C}"/>
    <cellStyle name="Normal 25 24_Margen" xfId="44207" xr:uid="{9A6291C0-F92D-4AC8-8FE8-00268E2AC749}"/>
    <cellStyle name="Normal 25 25" xfId="2810" xr:uid="{561D96E8-B13E-4E2C-B419-29C3AA1A28B3}"/>
    <cellStyle name="Normal 25 25 2" xfId="27938" xr:uid="{326F4282-89EA-47F8-ADBA-4C54225E4E9B}"/>
    <cellStyle name="Normal 25 25_Margen" xfId="44208" xr:uid="{4669B825-DD12-4B48-9807-3F13A2AC9115}"/>
    <cellStyle name="Normal 25 26" xfId="2811" xr:uid="{AD8EA43B-83B4-42F8-A2EA-E0B6030C0CB5}"/>
    <cellStyle name="Normal 25 26 2" xfId="27939" xr:uid="{B01D435A-09E3-41C1-A952-74A9A0158AA7}"/>
    <cellStyle name="Normal 25 26_Margen" xfId="44209" xr:uid="{90CF16E0-A89C-4A4C-B605-EED6E700402D}"/>
    <cellStyle name="Normal 25 27" xfId="2812" xr:uid="{F98D41A8-2A90-4C0C-A28F-031489FC7063}"/>
    <cellStyle name="Normal 25 27 2" xfId="27940" xr:uid="{10068B2A-FF9E-49F1-B7C3-E778121EC7F7}"/>
    <cellStyle name="Normal 25 27_Margen" xfId="44210" xr:uid="{BFB42742-2F8C-4E88-B24E-255E71A91126}"/>
    <cellStyle name="Normal 25 28" xfId="2813" xr:uid="{09D8241C-FB86-449D-81BE-EC96CC619D8D}"/>
    <cellStyle name="Normal 25 28 2" xfId="27941" xr:uid="{F8FE5805-EF93-4E29-8070-36D8670EBA40}"/>
    <cellStyle name="Normal 25 28_Margen" xfId="44211" xr:uid="{A692696B-11C6-45CE-84BE-70A8911060DD}"/>
    <cellStyle name="Normal 25 29" xfId="2814" xr:uid="{24032EEE-8175-49AE-B4A8-891CFDF25564}"/>
    <cellStyle name="Normal 25 29 2" xfId="27942" xr:uid="{D922A504-CE96-454B-B532-94C4A9192540}"/>
    <cellStyle name="Normal 25 29_Margen" xfId="44212" xr:uid="{B16C91EC-296E-4D76-90FA-D38CFAC29362}"/>
    <cellStyle name="Normal 25 3" xfId="2815" xr:uid="{64B90009-E75B-4DBC-9400-D034CAFABBCE}"/>
    <cellStyle name="Normal 25 3 10" xfId="27943" xr:uid="{879E11EE-97FE-4F04-BFF2-B93FDB88BE83}"/>
    <cellStyle name="Normal 25 3 10 2" xfId="27944" xr:uid="{8BFBB786-4EB6-4B4A-B3C7-4DE80BA60C7A}"/>
    <cellStyle name="Normal 25 3 10_Margen" xfId="44213" xr:uid="{77750079-C62F-49EF-98D9-46DA910680B2}"/>
    <cellStyle name="Normal 25 3 11" xfId="27945" xr:uid="{21C18FB2-0D5B-4B66-83CD-7AB2EC9C8406}"/>
    <cellStyle name="Normal 25 3 11 2" xfId="27946" xr:uid="{A722B37C-828F-469D-9378-247C6570C7D7}"/>
    <cellStyle name="Normal 25 3 11_Margen" xfId="44214" xr:uid="{AA10EB71-2F59-4E9E-BAF2-C12B0F605812}"/>
    <cellStyle name="Normal 25 3 12" xfId="27947" xr:uid="{FB1C0891-9136-409B-9BEC-9E99AACF0F56}"/>
    <cellStyle name="Normal 25 3 12 2" xfId="27948" xr:uid="{0EEE36E8-E9CF-4937-A0B3-227043F7C302}"/>
    <cellStyle name="Normal 25 3 12_Margen" xfId="44215" xr:uid="{B02B42DB-3B40-4D6F-9C25-A8E79C858243}"/>
    <cellStyle name="Normal 25 3 13" xfId="27949" xr:uid="{CB9123E3-7E46-469D-9509-9AFAAE753FE3}"/>
    <cellStyle name="Normal 25 3 13 2" xfId="27950" xr:uid="{5DC4037B-C077-44C4-BFD8-F08355EC1211}"/>
    <cellStyle name="Normal 25 3 13_Margen" xfId="44216" xr:uid="{D7D67CAE-CBCE-4566-B00C-90CECF108CA2}"/>
    <cellStyle name="Normal 25 3 14" xfId="27951" xr:uid="{2DF6A1EA-8D3F-464A-9963-05BAB7B96688}"/>
    <cellStyle name="Normal 25 3 14 2" xfId="27952" xr:uid="{78375DAE-E63F-44F6-A577-FED8F5C93C62}"/>
    <cellStyle name="Normal 25 3 14_Margen" xfId="44217" xr:uid="{0816C389-C9AA-426B-BD3C-C684B81D5D3B}"/>
    <cellStyle name="Normal 25 3 15" xfId="27953" xr:uid="{CB62E1AD-C29F-47C9-BE90-757013AE00A9}"/>
    <cellStyle name="Normal 25 3 15 2" xfId="27954" xr:uid="{B96ECCE5-24C3-4587-8037-B7A490D2CEF8}"/>
    <cellStyle name="Normal 25 3 15_Margen" xfId="44218" xr:uid="{52BAFC1F-FFAC-4ADA-B87D-186EF301BDE1}"/>
    <cellStyle name="Normal 25 3 16" xfId="27955" xr:uid="{11696AFC-4FEC-4A56-AB26-F2F10B67C6A4}"/>
    <cellStyle name="Normal 25 3 16 2" xfId="27956" xr:uid="{23C3FE75-0DDA-4623-BEF7-39383B517432}"/>
    <cellStyle name="Normal 25 3 16_Margen" xfId="44219" xr:uid="{25BDD583-CCC3-4835-A983-DCB742F6F509}"/>
    <cellStyle name="Normal 25 3 17" xfId="27957" xr:uid="{7F9E9FE6-49F4-46AF-A257-0263F5FB4E9A}"/>
    <cellStyle name="Normal 25 3 17 2" xfId="27958" xr:uid="{4613E03B-9103-4BA3-903C-C632BFDE9203}"/>
    <cellStyle name="Normal 25 3 17_Margen" xfId="44220" xr:uid="{8ADEDF85-78C7-4DBD-B57B-4A7F98210D11}"/>
    <cellStyle name="Normal 25 3 18" xfId="27959" xr:uid="{FBAD92A9-E9D1-41AC-9B37-D2E82B17C813}"/>
    <cellStyle name="Normal 25 3 18 2" xfId="27960" xr:uid="{C9E4C37F-8AA0-435E-A718-B1C60566F2C2}"/>
    <cellStyle name="Normal 25 3 18_Margen" xfId="44221" xr:uid="{2309D553-928E-4A16-8F4D-4CE170D691F5}"/>
    <cellStyle name="Normal 25 3 19" xfId="27961" xr:uid="{D8B55967-AFB4-468C-B562-E9D2BF4CCCE7}"/>
    <cellStyle name="Normal 25 3 2" xfId="27962" xr:uid="{B259C979-F78E-4BD6-93C9-CDE6D0AC8345}"/>
    <cellStyle name="Normal 25 3 2 2" xfId="27963" xr:uid="{CE37F5FB-3E2F-4D04-890F-F0D07F5CB512}"/>
    <cellStyle name="Normal 25 3 2_Margen" xfId="44222" xr:uid="{8C433752-2A61-4C40-955A-E79296642675}"/>
    <cellStyle name="Normal 25 3 20" xfId="27964" xr:uid="{3FE93F5D-59D9-45EB-81C7-246612ED7BB5}"/>
    <cellStyle name="Normal 25 3 21" xfId="49080" xr:uid="{57CD7E1A-86A8-4772-97C7-64530B541251}"/>
    <cellStyle name="Normal 25 3 22" xfId="48731" xr:uid="{14DD56D9-0B18-408C-AEFB-144C4810AC2C}"/>
    <cellStyle name="Normal 25 3 3" xfId="27965" xr:uid="{36E16C65-93BB-4911-8F72-FA0758AABFF0}"/>
    <cellStyle name="Normal 25 3 3 2" xfId="27966" xr:uid="{7E237110-539C-4494-9A40-9AB8C739D7EB}"/>
    <cellStyle name="Normal 25 3 3_Margen" xfId="44223" xr:uid="{C7443E05-12CA-4DB4-8E61-A8832B3E1D6A}"/>
    <cellStyle name="Normal 25 3 4" xfId="27967" xr:uid="{F0994A36-AA34-48CF-BFC2-FE5CDF1023F3}"/>
    <cellStyle name="Normal 25 3 4 2" xfId="27968" xr:uid="{6B2E64A7-10C0-4E0C-A09D-4FC99A6859AA}"/>
    <cellStyle name="Normal 25 3 4_Margen" xfId="44224" xr:uid="{4253AC15-2DF7-468F-A8BC-3899CD0D4D0F}"/>
    <cellStyle name="Normal 25 3 5" xfId="27969" xr:uid="{4DD26163-A873-4ED5-AFE1-B622A01C1C41}"/>
    <cellStyle name="Normal 25 3 5 2" xfId="27970" xr:uid="{419CEBAB-9FBE-413E-B6A3-EB70CFB7CC04}"/>
    <cellStyle name="Normal 25 3 5_Margen" xfId="44225" xr:uid="{704FC742-C602-416E-B729-C3F705748E53}"/>
    <cellStyle name="Normal 25 3 6" xfId="27971" xr:uid="{FE4F3AE8-1CA2-4248-A958-3C26BE833AEE}"/>
    <cellStyle name="Normal 25 3 6 2" xfId="27972" xr:uid="{DAF458E0-3FDD-4E9F-B6B5-8F87524D6861}"/>
    <cellStyle name="Normal 25 3 6_Margen" xfId="44226" xr:uid="{28C340D0-8F1B-459E-85ED-FEFF0553C0E2}"/>
    <cellStyle name="Normal 25 3 7" xfId="27973" xr:uid="{584C1EFB-7571-457E-9E77-49BD8F2D45E7}"/>
    <cellStyle name="Normal 25 3 7 2" xfId="27974" xr:uid="{AC11EDB4-022F-4E5B-AFDB-CCACCB75B0B4}"/>
    <cellStyle name="Normal 25 3 7_Margen" xfId="44227" xr:uid="{CAB729BC-FE7B-47D2-96E5-3055C3422F44}"/>
    <cellStyle name="Normal 25 3 8" xfId="27975" xr:uid="{2D026096-81B2-4525-BD08-70B004C04D28}"/>
    <cellStyle name="Normal 25 3 8 2" xfId="27976" xr:uid="{40AB3B48-37FF-41AE-A8B9-C382F90A139B}"/>
    <cellStyle name="Normal 25 3 8_Margen" xfId="44228" xr:uid="{5EEF9F38-37D0-447E-A9DC-53B7079136BE}"/>
    <cellStyle name="Normal 25 3 9" xfId="27977" xr:uid="{FD5543B4-DDA9-49E7-AA85-42EEE5795068}"/>
    <cellStyle name="Normal 25 3 9 2" xfId="27978" xr:uid="{AC94532F-7BBA-40D1-851B-EB4B49A6BE02}"/>
    <cellStyle name="Normal 25 3 9_Margen" xfId="44229" xr:uid="{32F09435-9A85-4A47-B07F-831CC2494EE4}"/>
    <cellStyle name="Normal 25 3_Margen" xfId="44230" xr:uid="{BB02B8CE-5221-433C-8D8C-72A15A0F0B34}"/>
    <cellStyle name="Normal 25 30" xfId="2816" xr:uid="{14829D46-3E9F-4009-ACCD-F751BAAB398C}"/>
    <cellStyle name="Normal 25 31" xfId="2817" xr:uid="{A636F32D-BBC4-4C42-989B-71323A8DBC83}"/>
    <cellStyle name="Normal 25 32" xfId="49078" xr:uid="{F97736AF-4774-4969-88A3-401564BF4448}"/>
    <cellStyle name="Normal 25 33" xfId="48733" xr:uid="{848CC272-1E0A-415C-9A08-8321FDF78BDD}"/>
    <cellStyle name="Normal 25 4" xfId="2818" xr:uid="{A34D3557-098F-4782-8706-53D7020586D1}"/>
    <cellStyle name="Normal 25 4 10" xfId="27979" xr:uid="{C6A73223-0CA7-473A-8E82-F7670CA3046B}"/>
    <cellStyle name="Normal 25 4 10 2" xfId="27980" xr:uid="{25F35D58-3D5C-4B96-8721-6A9FC69BCDB2}"/>
    <cellStyle name="Normal 25 4 10_Margen" xfId="44231" xr:uid="{9D5A1A52-0E9C-480A-9032-8339D3CD8B5B}"/>
    <cellStyle name="Normal 25 4 11" xfId="27981" xr:uid="{EB42E184-0911-4EBB-BBF2-BE0C32434B5A}"/>
    <cellStyle name="Normal 25 4 11 2" xfId="27982" xr:uid="{F164ECA9-DF6F-4AB7-B6F0-7F4457E41BA2}"/>
    <cellStyle name="Normal 25 4 11_Margen" xfId="44232" xr:uid="{1B0FBAB8-AA1E-46AC-A8B9-1A295058A52C}"/>
    <cellStyle name="Normal 25 4 12" xfId="27983" xr:uid="{71E660AB-75E8-473D-BAA5-3D208565DC5A}"/>
    <cellStyle name="Normal 25 4 12 2" xfId="27984" xr:uid="{EEE9A4A1-3023-45C6-9F63-2F6E3EA4EF84}"/>
    <cellStyle name="Normal 25 4 12_Margen" xfId="44233" xr:uid="{13DF562F-372E-4CDC-B4A8-D7A7B1BB2DDE}"/>
    <cellStyle name="Normal 25 4 13" xfId="27985" xr:uid="{F47F943F-833C-447E-8F98-D94CB2F7BA32}"/>
    <cellStyle name="Normal 25 4 13 2" xfId="27986" xr:uid="{B7224098-CEC5-46D6-A7B4-2D477C74DD15}"/>
    <cellStyle name="Normal 25 4 13_Margen" xfId="44234" xr:uid="{F09DB2BB-15BF-4B76-BA22-1EFF188F573E}"/>
    <cellStyle name="Normal 25 4 14" xfId="27987" xr:uid="{FAF132F6-7BCF-499E-8D85-A93F102300A8}"/>
    <cellStyle name="Normal 25 4 14 2" xfId="27988" xr:uid="{AD8DD3D1-D3AC-4437-B2AB-A2F895841EBD}"/>
    <cellStyle name="Normal 25 4 14_Margen" xfId="44235" xr:uid="{F1B0AF52-9CB6-4217-9451-DD8E76AF3348}"/>
    <cellStyle name="Normal 25 4 15" xfId="27989" xr:uid="{A66530C6-0F74-4ED4-9D9F-1AD4728DC7F9}"/>
    <cellStyle name="Normal 25 4 15 2" xfId="27990" xr:uid="{E8FACAA3-467B-4EA8-9515-D2CF1238D874}"/>
    <cellStyle name="Normal 25 4 15_Margen" xfId="44236" xr:uid="{5E3CA729-CF6A-49BA-8C39-17C4C20B4820}"/>
    <cellStyle name="Normal 25 4 16" xfId="27991" xr:uid="{9ACF6D9F-5B70-4F7F-AF0D-C00A6D07B154}"/>
    <cellStyle name="Normal 25 4 16 2" xfId="27992" xr:uid="{1A7F8106-9B4D-4FA6-BC2B-B5B8375583AC}"/>
    <cellStyle name="Normal 25 4 16_Margen" xfId="44237" xr:uid="{CC589578-23B7-4117-B3F2-32D76F654DDC}"/>
    <cellStyle name="Normal 25 4 17" xfId="27993" xr:uid="{24E074E4-B045-4E8D-8660-7B67C0F6A026}"/>
    <cellStyle name="Normal 25 4 17 2" xfId="27994" xr:uid="{FEAC76BC-E91C-419F-A109-C883B21CA41F}"/>
    <cellStyle name="Normal 25 4 17_Margen" xfId="44238" xr:uid="{1DD06197-F4CD-40AE-8671-480F482D5B35}"/>
    <cellStyle name="Normal 25 4 18" xfId="27995" xr:uid="{2D688C69-3DF0-403D-80A2-A25AEDF56DF7}"/>
    <cellStyle name="Normal 25 4 18 2" xfId="27996" xr:uid="{25301180-054A-40B4-8EBA-7BECFE17FBB2}"/>
    <cellStyle name="Normal 25 4 18_Margen" xfId="44239" xr:uid="{0C7C08DB-94E9-40B8-9B34-B9605C60CF32}"/>
    <cellStyle name="Normal 25 4 19" xfId="27997" xr:uid="{B20996D7-AB42-49AE-B8EF-234F97B61149}"/>
    <cellStyle name="Normal 25 4 2" xfId="27998" xr:uid="{B65BA2A5-C51A-4B26-9A99-B64F7A4AA0E5}"/>
    <cellStyle name="Normal 25 4 2 2" xfId="27999" xr:uid="{65BFEB74-B7AA-4545-9451-B165F65DEF65}"/>
    <cellStyle name="Normal 25 4 2_Margen" xfId="44240" xr:uid="{F781A5CA-DFD8-44A4-BE51-0A3E609499A5}"/>
    <cellStyle name="Normal 25 4 20" xfId="28000" xr:uid="{00D89221-665F-47E9-9944-4C432751F3FA}"/>
    <cellStyle name="Normal 25 4 21" xfId="49081" xr:uid="{326C7E27-896F-4F69-A23D-8748C13F71D5}"/>
    <cellStyle name="Normal 25 4 22" xfId="48730" xr:uid="{BDACCE84-2338-4D1C-AD71-AD1208F3E425}"/>
    <cellStyle name="Normal 25 4 3" xfId="28001" xr:uid="{1E68F39E-B1F9-446C-97EB-CE7931CC4931}"/>
    <cellStyle name="Normal 25 4 3 2" xfId="28002" xr:uid="{9D995461-FD60-444E-A745-07F137E16C71}"/>
    <cellStyle name="Normal 25 4 3_Margen" xfId="44241" xr:uid="{8F9A474D-40BB-4372-92CB-7C602E0D4D0A}"/>
    <cellStyle name="Normal 25 4 4" xfId="28003" xr:uid="{DBCFD664-F1D4-4E08-9AF4-D5139F201944}"/>
    <cellStyle name="Normal 25 4 4 2" xfId="28004" xr:uid="{09F46282-158B-4F48-91A3-A1606A752277}"/>
    <cellStyle name="Normal 25 4 4_Margen" xfId="44242" xr:uid="{7CEF2F93-44D0-424E-8CF2-4DA1E5FA7D46}"/>
    <cellStyle name="Normal 25 4 5" xfId="28005" xr:uid="{BD48344B-85A2-426F-877A-E2E25F771790}"/>
    <cellStyle name="Normal 25 4 5 2" xfId="28006" xr:uid="{29C9ED90-4611-414B-8217-067EC81E18A2}"/>
    <cellStyle name="Normal 25 4 5_Margen" xfId="44243" xr:uid="{33956623-E66E-441A-94DE-645DBA151685}"/>
    <cellStyle name="Normal 25 4 6" xfId="28007" xr:uid="{ABFE51B9-35E0-422A-A679-0E1CEAA02605}"/>
    <cellStyle name="Normal 25 4 6 2" xfId="28008" xr:uid="{D05DD51D-1809-489B-A8B3-E65D45287408}"/>
    <cellStyle name="Normal 25 4 6_Margen" xfId="44244" xr:uid="{4A1EED0E-26CF-4FA9-894C-423F3B0852E3}"/>
    <cellStyle name="Normal 25 4 7" xfId="28009" xr:uid="{4093CDDE-3DBA-4047-A58A-570B9275130C}"/>
    <cellStyle name="Normal 25 4 7 2" xfId="28010" xr:uid="{0B4155A3-1CAD-463E-A87F-3CFC4A03B75F}"/>
    <cellStyle name="Normal 25 4 7_Margen" xfId="44245" xr:uid="{280C5228-3C9B-4B1F-9FFF-991D0997BDBD}"/>
    <cellStyle name="Normal 25 4 8" xfId="28011" xr:uid="{06C1598E-683A-4F11-9AB5-A31A1FCA69E9}"/>
    <cellStyle name="Normal 25 4 8 2" xfId="28012" xr:uid="{BE4A7BD7-CE9C-4272-8409-32DF16401321}"/>
    <cellStyle name="Normal 25 4 8_Margen" xfId="44246" xr:uid="{87E9B35F-9929-4572-9283-5120068993F9}"/>
    <cellStyle name="Normal 25 4 9" xfId="28013" xr:uid="{0E900779-4318-4086-B813-26B536C8717A}"/>
    <cellStyle name="Normal 25 4 9 2" xfId="28014" xr:uid="{6B38EB74-0A2A-4114-9E2A-AC6A1033D333}"/>
    <cellStyle name="Normal 25 4 9_Margen" xfId="44247" xr:uid="{4C046787-53FB-4CA1-87B1-F4C21FCCD4BA}"/>
    <cellStyle name="Normal 25 4_Margen" xfId="44248" xr:uid="{50797115-A77E-4E13-91E0-89A671E31110}"/>
    <cellStyle name="Normal 25 5" xfId="2819" xr:uid="{A2CD62B0-3F74-4A85-9640-8F13DFCA4294}"/>
    <cellStyle name="Normal 25 5 10" xfId="28015" xr:uid="{7A221ED6-A9D9-4F8D-ABE9-068293F9A74A}"/>
    <cellStyle name="Normal 25 5 10 2" xfId="28016" xr:uid="{D09791B5-3F67-434E-9CE9-67CB71FE8CD2}"/>
    <cellStyle name="Normal 25 5 10_Margen" xfId="44249" xr:uid="{F365B5AC-A566-47BE-8545-065AC2A18A05}"/>
    <cellStyle name="Normal 25 5 11" xfId="28017" xr:uid="{4DD05B2C-B101-49D4-994E-B82214732B02}"/>
    <cellStyle name="Normal 25 5 11 2" xfId="28018" xr:uid="{F4D1DE7C-2D1F-4E16-9E2B-3F05E3B17615}"/>
    <cellStyle name="Normal 25 5 11_Margen" xfId="44250" xr:uid="{A53BCC61-2F37-4286-859D-C9A25AF8B9A0}"/>
    <cellStyle name="Normal 25 5 12" xfId="28019" xr:uid="{F44F875F-A5DB-4BB1-9FEF-70A5330CDFB2}"/>
    <cellStyle name="Normal 25 5 12 2" xfId="28020" xr:uid="{10FF0A0B-6ED7-4F94-BDEF-04525C4D6A31}"/>
    <cellStyle name="Normal 25 5 12_Margen" xfId="44251" xr:uid="{7B4BCC5B-CE6F-4280-A14C-FA5D8DB7F21E}"/>
    <cellStyle name="Normal 25 5 13" xfId="28021" xr:uid="{FC5BA3E4-96B4-498D-B604-F0BB04EB2668}"/>
    <cellStyle name="Normal 25 5 13 2" xfId="28022" xr:uid="{22B0FC90-AD8E-4228-A9CE-56BF7E7C40D7}"/>
    <cellStyle name="Normal 25 5 13_Margen" xfId="44252" xr:uid="{4CA61D26-01AD-4EF3-A319-09C6D56CE6D9}"/>
    <cellStyle name="Normal 25 5 14" xfId="28023" xr:uid="{93E064A8-264D-4FB3-8851-9AD8DA0745D2}"/>
    <cellStyle name="Normal 25 5 14 2" xfId="28024" xr:uid="{A3BB4C27-5B3D-47E8-A7A6-DCE92A2AA76D}"/>
    <cellStyle name="Normal 25 5 14_Margen" xfId="44253" xr:uid="{8786F3D1-DB8A-4AD6-89F4-2A3C0D402DAC}"/>
    <cellStyle name="Normal 25 5 15" xfId="28025" xr:uid="{9A815FEC-85DF-4C38-A6FB-9E4F5771AE4E}"/>
    <cellStyle name="Normal 25 5 15 2" xfId="28026" xr:uid="{BE980A97-8672-4D6E-87EB-BE60413F00EE}"/>
    <cellStyle name="Normal 25 5 15_Margen" xfId="44254" xr:uid="{2EB3C4F2-1638-4362-A602-1D70C1156C58}"/>
    <cellStyle name="Normal 25 5 16" xfId="28027" xr:uid="{48B11B9D-F24E-4909-8694-FB9692BC8F97}"/>
    <cellStyle name="Normal 25 5 16 2" xfId="28028" xr:uid="{81007900-1434-48A8-99D3-A6832A1B9ECA}"/>
    <cellStyle name="Normal 25 5 16_Margen" xfId="44255" xr:uid="{8032B931-D66A-4784-BDC2-5512388B6B15}"/>
    <cellStyle name="Normal 25 5 17" xfId="28029" xr:uid="{03E72C6B-30A9-4434-8440-7EB56FFE2907}"/>
    <cellStyle name="Normal 25 5 17 2" xfId="28030" xr:uid="{018A0D4E-5A43-489B-A3EC-C021226DF439}"/>
    <cellStyle name="Normal 25 5 17_Margen" xfId="44256" xr:uid="{63BF0C0B-BADA-4500-9BCB-75878BFCC055}"/>
    <cellStyle name="Normal 25 5 18" xfId="28031" xr:uid="{4295CA2F-8E05-4965-83AF-399B7DFC64E5}"/>
    <cellStyle name="Normal 25 5 18 2" xfId="28032" xr:uid="{92FC778A-3411-47E5-B6BD-1DDF50049E57}"/>
    <cellStyle name="Normal 25 5 18_Margen" xfId="44257" xr:uid="{22E94D7F-E170-450B-BF08-FE513519773A}"/>
    <cellStyle name="Normal 25 5 19" xfId="28033" xr:uid="{02289760-49D9-4DC6-994B-E603DCC4C8D2}"/>
    <cellStyle name="Normal 25 5 2" xfId="28034" xr:uid="{B1A67FC1-BDC7-4883-ABF8-B3F9CE0A2E6E}"/>
    <cellStyle name="Normal 25 5 2 2" xfId="28035" xr:uid="{2955E854-E356-446D-ADC1-DDD3BA3385F9}"/>
    <cellStyle name="Normal 25 5 2_Margen" xfId="44258" xr:uid="{73FA2503-EB76-42E9-B0C1-383AC1309DF9}"/>
    <cellStyle name="Normal 25 5 20" xfId="28036" xr:uid="{686E29E7-16C3-4F43-9852-C4A968C81F4E}"/>
    <cellStyle name="Normal 25 5 3" xfId="28037" xr:uid="{7785D3F4-0FE3-499D-8D56-EFC1379B55CE}"/>
    <cellStyle name="Normal 25 5 3 2" xfId="28038" xr:uid="{96B5EBDF-B86A-4049-9B13-F3B7B82B5517}"/>
    <cellStyle name="Normal 25 5 3_Margen" xfId="44259" xr:uid="{2D1FBD2E-87B2-48BA-B4E8-88C78B553E8B}"/>
    <cellStyle name="Normal 25 5 4" xfId="28039" xr:uid="{F55F2B7C-1E0A-43B6-AB33-74114D96B5B7}"/>
    <cellStyle name="Normal 25 5 4 2" xfId="28040" xr:uid="{E5F110E7-DE48-44A1-9A63-9C8BA2BAD516}"/>
    <cellStyle name="Normal 25 5 4_Margen" xfId="44260" xr:uid="{59FA5317-7EDF-40A4-97C9-FE495A687725}"/>
    <cellStyle name="Normal 25 5 5" xfId="28041" xr:uid="{153B405A-7DE1-4BF8-B477-20922E0EE470}"/>
    <cellStyle name="Normal 25 5 5 2" xfId="28042" xr:uid="{57F519DE-0FA0-42A2-9D75-6EE2329F9ADC}"/>
    <cellStyle name="Normal 25 5 5_Margen" xfId="44261" xr:uid="{B21A6C45-697F-47CD-84CC-3770DA9E7A38}"/>
    <cellStyle name="Normal 25 5 6" xfId="28043" xr:uid="{062100E2-8417-4FB5-BD34-985C9DCAB84A}"/>
    <cellStyle name="Normal 25 5 6 2" xfId="28044" xr:uid="{D2EF2A80-1346-47D9-80BA-A0639644E21E}"/>
    <cellStyle name="Normal 25 5 6_Margen" xfId="44262" xr:uid="{629C458C-A05F-44A9-B3BA-71096F14EED6}"/>
    <cellStyle name="Normal 25 5 7" xfId="28045" xr:uid="{BCC177E4-A393-497F-8FF6-565F70B58FF5}"/>
    <cellStyle name="Normal 25 5 7 2" xfId="28046" xr:uid="{937780D0-2BD2-4102-9AB7-41F0F630F4A9}"/>
    <cellStyle name="Normal 25 5 7_Margen" xfId="44263" xr:uid="{E8EB47B3-6104-4E2A-BACB-3B4B3A9BD340}"/>
    <cellStyle name="Normal 25 5 8" xfId="28047" xr:uid="{0932DB2C-EBF8-463F-83F1-94DDE4578889}"/>
    <cellStyle name="Normal 25 5 8 2" xfId="28048" xr:uid="{E742DE9A-1217-4462-9DDD-2F348D86A0F0}"/>
    <cellStyle name="Normal 25 5 8_Margen" xfId="44264" xr:uid="{2A1AA8D4-A0B0-4B60-BB36-2BA6C76715D1}"/>
    <cellStyle name="Normal 25 5 9" xfId="28049" xr:uid="{BF480959-E445-4186-B967-B822255451DF}"/>
    <cellStyle name="Normal 25 5 9 2" xfId="28050" xr:uid="{A403F7DB-3CA1-40C2-9D94-F5089D7C816C}"/>
    <cellStyle name="Normal 25 5 9_Margen" xfId="44265" xr:uid="{8A541AAD-C965-49B1-B3EA-E3AE9968C31D}"/>
    <cellStyle name="Normal 25 5_Margen" xfId="44266" xr:uid="{4C7794BD-DBC3-48A2-BC8F-F1B79B472C5A}"/>
    <cellStyle name="Normal 25 6" xfId="2820" xr:uid="{A0657E07-A663-41B8-9171-C256840F6584}"/>
    <cellStyle name="Normal 25 6 10" xfId="28051" xr:uid="{9836B6EC-9AA4-4E93-B2B6-5004D108821D}"/>
    <cellStyle name="Normal 25 6 10 2" xfId="28052" xr:uid="{710D5CB4-BD16-4A55-8258-88033281B1F2}"/>
    <cellStyle name="Normal 25 6 10_Margen" xfId="44267" xr:uid="{887D686A-7BCB-49A8-87CE-61A8804F1509}"/>
    <cellStyle name="Normal 25 6 11" xfId="28053" xr:uid="{FFA9C923-6A9E-4706-92D3-781A166C5910}"/>
    <cellStyle name="Normal 25 6 11 2" xfId="28054" xr:uid="{6E01C31C-4A46-449B-863F-20960727B1A9}"/>
    <cellStyle name="Normal 25 6 11_Margen" xfId="44268" xr:uid="{385A1544-51AB-44A5-9564-B5984736C878}"/>
    <cellStyle name="Normal 25 6 12" xfId="28055" xr:uid="{9E6B0710-91B5-432B-A2D1-46D475B343ED}"/>
    <cellStyle name="Normal 25 6 12 2" xfId="28056" xr:uid="{EF766F36-0B63-46E1-9BCA-C60FF60A2E9C}"/>
    <cellStyle name="Normal 25 6 12_Margen" xfId="44269" xr:uid="{45ECED87-B55B-405D-A3E0-FE13E40EE8A9}"/>
    <cellStyle name="Normal 25 6 13" xfId="28057" xr:uid="{16FBCECC-2383-4296-974B-EA55867379DB}"/>
    <cellStyle name="Normal 25 6 13 2" xfId="28058" xr:uid="{3D1EF687-91B3-4844-BDF1-211C3AFC9A7B}"/>
    <cellStyle name="Normal 25 6 13_Margen" xfId="44270" xr:uid="{35FB253A-5372-44FD-8E33-F3580D636FAB}"/>
    <cellStyle name="Normal 25 6 14" xfId="28059" xr:uid="{AEE2CD48-8FCA-49F3-8A1D-96D18D1E7369}"/>
    <cellStyle name="Normal 25 6 14 2" xfId="28060" xr:uid="{88812A11-499B-4893-AABB-B396E639D873}"/>
    <cellStyle name="Normal 25 6 14_Margen" xfId="44271" xr:uid="{222B9D53-6EDA-496D-91A8-46AD5B944AA6}"/>
    <cellStyle name="Normal 25 6 15" xfId="28061" xr:uid="{7AA94042-E58A-4A6E-A220-0E5C31CB8FC8}"/>
    <cellStyle name="Normal 25 6 15 2" xfId="28062" xr:uid="{8B8002E3-CF49-40B0-9DB1-B107A21A6DA9}"/>
    <cellStyle name="Normal 25 6 15_Margen" xfId="44272" xr:uid="{CB494C24-EEC9-43F5-A37C-521FB5AB4B2D}"/>
    <cellStyle name="Normal 25 6 16" xfId="28063" xr:uid="{BF61C469-C6B5-4BB9-BC65-1A4025E543EF}"/>
    <cellStyle name="Normal 25 6 16 2" xfId="28064" xr:uid="{34B8F12C-AA79-4104-B6C2-35BCF3A2AF23}"/>
    <cellStyle name="Normal 25 6 16_Margen" xfId="44273" xr:uid="{7BA38107-BF31-45DA-AD09-1FB9647DAC6C}"/>
    <cellStyle name="Normal 25 6 17" xfId="28065" xr:uid="{1BD4018E-34C3-4DF6-AFDD-3CD95343F2BD}"/>
    <cellStyle name="Normal 25 6 17 2" xfId="28066" xr:uid="{E1F0D27C-46A2-4597-95B1-F07DF5C1D6B6}"/>
    <cellStyle name="Normal 25 6 17_Margen" xfId="44274" xr:uid="{D7489349-1C24-472A-9357-6497F42F21CA}"/>
    <cellStyle name="Normal 25 6 18" xfId="28067" xr:uid="{E006D17A-09DB-463B-8AB3-9966EFA8CAD9}"/>
    <cellStyle name="Normal 25 6 18 2" xfId="28068" xr:uid="{A382545E-396D-4B3F-A773-FF7CC022E860}"/>
    <cellStyle name="Normal 25 6 18_Margen" xfId="44275" xr:uid="{2E119FF6-B9E3-400B-BE0F-B755896087D4}"/>
    <cellStyle name="Normal 25 6 19" xfId="28069" xr:uid="{B5D649CB-60B6-40CB-ACDB-471C0CA9EDD5}"/>
    <cellStyle name="Normal 25 6 2" xfId="28070" xr:uid="{CB22ACBC-883F-4239-BD26-9938E81C93CC}"/>
    <cellStyle name="Normal 25 6 2 2" xfId="28071" xr:uid="{6949B9AB-F239-4853-8D5F-4C20B80460D5}"/>
    <cellStyle name="Normal 25 6 2_Margen" xfId="44276" xr:uid="{8A844FB8-2B2D-4A55-8D7E-873620AE82AC}"/>
    <cellStyle name="Normal 25 6 3" xfId="28072" xr:uid="{18CE5828-2BC4-4D79-8940-F61864F9FF94}"/>
    <cellStyle name="Normal 25 6 3 2" xfId="28073" xr:uid="{8E239DB9-EF6A-419C-A970-4F1EA44CF33B}"/>
    <cellStyle name="Normal 25 6 3_Margen" xfId="44277" xr:uid="{D9C79E8E-D23A-48A5-AF7D-4759F9708798}"/>
    <cellStyle name="Normal 25 6 4" xfId="28074" xr:uid="{F634907A-8A7F-4791-9F26-22424B342F8D}"/>
    <cellStyle name="Normal 25 6 4 2" xfId="28075" xr:uid="{10C7F42A-3285-4D70-BE51-09DD443EB9EB}"/>
    <cellStyle name="Normal 25 6 4_Margen" xfId="44278" xr:uid="{4A3D1A7E-8E41-47EB-B61F-5A04CF56BE31}"/>
    <cellStyle name="Normal 25 6 5" xfId="28076" xr:uid="{229B072E-3C53-4CE0-A217-EA1603907D36}"/>
    <cellStyle name="Normal 25 6 5 2" xfId="28077" xr:uid="{977FD0A7-2B16-4315-A9BC-4808B1DAF279}"/>
    <cellStyle name="Normal 25 6 5_Margen" xfId="44279" xr:uid="{C74B503D-41CB-4C20-9252-3C23971E3406}"/>
    <cellStyle name="Normal 25 6 6" xfId="28078" xr:uid="{4A24C7AA-BC06-464D-88C0-D3201C880AE0}"/>
    <cellStyle name="Normal 25 6 6 2" xfId="28079" xr:uid="{9E4CF6A6-D49A-4C35-B68A-744E8DE843C2}"/>
    <cellStyle name="Normal 25 6 6_Margen" xfId="44280" xr:uid="{ED45B6BD-413C-4403-970C-00A560D5186E}"/>
    <cellStyle name="Normal 25 6 7" xfId="28080" xr:uid="{4A141ABF-8929-4487-A6AE-A92D6913CBDA}"/>
    <cellStyle name="Normal 25 6 7 2" xfId="28081" xr:uid="{A50C9812-86B0-43F0-A8E5-30EDB20BA115}"/>
    <cellStyle name="Normal 25 6 7_Margen" xfId="44281" xr:uid="{D40842F4-D42B-49B6-BEE7-7EDAC71B0325}"/>
    <cellStyle name="Normal 25 6 8" xfId="28082" xr:uid="{827277C2-8804-4857-9C64-47B8B7A80DE0}"/>
    <cellStyle name="Normal 25 6 8 2" xfId="28083" xr:uid="{F0CE2F40-50AB-4471-83F3-0A93F9F2539C}"/>
    <cellStyle name="Normal 25 6 8_Margen" xfId="44282" xr:uid="{A945CA40-9DF0-4360-BE54-839796225BFB}"/>
    <cellStyle name="Normal 25 6 9" xfId="28084" xr:uid="{83482930-6094-4EC5-B7A1-87959131E16E}"/>
    <cellStyle name="Normal 25 6 9 2" xfId="28085" xr:uid="{02268FAD-F3F6-4913-9DCB-38E4D66D08B4}"/>
    <cellStyle name="Normal 25 6 9_Margen" xfId="44283" xr:uid="{5A4C0282-30D4-456D-B10C-3C026E66887F}"/>
    <cellStyle name="Normal 25 6_Margen" xfId="44284" xr:uid="{CC891A8B-0EA8-4657-B716-0691E3713A4A}"/>
    <cellStyle name="Normal 25 7" xfId="2821" xr:uid="{C3414207-6372-4ADE-A425-C83EE73166BA}"/>
    <cellStyle name="Normal 25 7 10" xfId="28086" xr:uid="{EC6DBF15-FB37-497C-AE05-F7DA6F345C40}"/>
    <cellStyle name="Normal 25 7 10 2" xfId="28087" xr:uid="{4CC7A118-C927-40E5-B727-A5AE5C0DE910}"/>
    <cellStyle name="Normal 25 7 10_Margen" xfId="44285" xr:uid="{3BAC11E8-84DD-483B-8E55-D9B545084B64}"/>
    <cellStyle name="Normal 25 7 11" xfId="28088" xr:uid="{B3F01D38-D3F5-42C6-9189-56B81792753D}"/>
    <cellStyle name="Normal 25 7 11 2" xfId="28089" xr:uid="{72AD2A07-AF6D-4B3B-A741-8CC7B3F2D8C5}"/>
    <cellStyle name="Normal 25 7 11_Margen" xfId="44286" xr:uid="{1E09B1A7-D0BA-4F4E-97CF-148E55A5A05B}"/>
    <cellStyle name="Normal 25 7 12" xfId="28090" xr:uid="{05C598D8-64D7-478D-B927-9857DA9187F4}"/>
    <cellStyle name="Normal 25 7 12 2" xfId="28091" xr:uid="{C1198444-33C2-4B9A-A671-6773A5E6E78C}"/>
    <cellStyle name="Normal 25 7 12_Margen" xfId="44287" xr:uid="{7E69B9C4-115C-4024-8F47-44C4FAC4B9F3}"/>
    <cellStyle name="Normal 25 7 13" xfId="28092" xr:uid="{06A48848-E52C-4229-A208-4183CF64E54B}"/>
    <cellStyle name="Normal 25 7 13 2" xfId="28093" xr:uid="{557C9C73-E467-4B11-A001-6721EA433D0C}"/>
    <cellStyle name="Normal 25 7 13_Margen" xfId="44288" xr:uid="{CE663D9A-2C4A-4D16-9DBD-9DABADC90FC3}"/>
    <cellStyle name="Normal 25 7 14" xfId="28094" xr:uid="{68A682D4-B207-4399-890F-3DCA4CEE032E}"/>
    <cellStyle name="Normal 25 7 14 2" xfId="28095" xr:uid="{D6D7FCD9-E35B-42B3-8658-26752F5A3602}"/>
    <cellStyle name="Normal 25 7 14_Margen" xfId="44289" xr:uid="{C08B24F4-532E-4710-93DF-954EF4DAD856}"/>
    <cellStyle name="Normal 25 7 15" xfId="28096" xr:uid="{0ADD9C78-DDFB-4874-A458-10073989EF8D}"/>
    <cellStyle name="Normal 25 7 15 2" xfId="28097" xr:uid="{7962E028-D61E-4D70-A40C-2D8F489F70CA}"/>
    <cellStyle name="Normal 25 7 15_Margen" xfId="44290" xr:uid="{B34BF966-6A6F-4175-BAF9-1A3F99F6711D}"/>
    <cellStyle name="Normal 25 7 16" xfId="28098" xr:uid="{F05DCD66-659D-4F21-8F9E-6527161C96F9}"/>
    <cellStyle name="Normal 25 7 16 2" xfId="28099" xr:uid="{455BE31C-57AB-47A1-A43E-92A5F24F1FD7}"/>
    <cellStyle name="Normal 25 7 16_Margen" xfId="44291" xr:uid="{3FFB61DD-757B-4D80-AE14-42F33A1FB3B5}"/>
    <cellStyle name="Normal 25 7 17" xfId="28100" xr:uid="{06015FE3-4052-42D7-AB74-47CFC0808C8D}"/>
    <cellStyle name="Normal 25 7 17 2" xfId="28101" xr:uid="{162A7946-01DE-4AF2-80F9-72F13A27C9E5}"/>
    <cellStyle name="Normal 25 7 17_Margen" xfId="44292" xr:uid="{1B7156F4-DE7F-4870-AB67-BE67FF25F5FA}"/>
    <cellStyle name="Normal 25 7 18" xfId="28102" xr:uid="{62D16042-CF28-48D6-BF64-FEE73D79B2CE}"/>
    <cellStyle name="Normal 25 7 18 2" xfId="28103" xr:uid="{4EE2A45D-9BBB-4DBE-BCAF-D0D96A3EAEA2}"/>
    <cellStyle name="Normal 25 7 18_Margen" xfId="44293" xr:uid="{6797B5CA-B05B-4A10-B3AA-E3EC5A602CDA}"/>
    <cellStyle name="Normal 25 7 19" xfId="28104" xr:uid="{21BED6D2-3735-4E8F-B9B3-90C89996C1D4}"/>
    <cellStyle name="Normal 25 7 2" xfId="28105" xr:uid="{1ADF2713-DAE6-45E9-B024-D57E016C063A}"/>
    <cellStyle name="Normal 25 7 2 2" xfId="28106" xr:uid="{B8929D17-FC1C-47A3-9270-BE4B74DFE031}"/>
    <cellStyle name="Normal 25 7 2_Margen" xfId="44294" xr:uid="{708FD6CE-83AF-42F4-8728-BC6DB080E1E8}"/>
    <cellStyle name="Normal 25 7 3" xfId="28107" xr:uid="{75AFEFB7-E238-4BD9-93A3-0A3190941E5D}"/>
    <cellStyle name="Normal 25 7 3 2" xfId="28108" xr:uid="{49E9206B-CDBF-4A73-B75A-5C9F4D7DB5F7}"/>
    <cellStyle name="Normal 25 7 3_Margen" xfId="44295" xr:uid="{12114B40-751B-4694-A2DE-4DB7ABF4E878}"/>
    <cellStyle name="Normal 25 7 4" xfId="28109" xr:uid="{7003163F-CDD0-4A69-86AA-EDD8F9347EC7}"/>
    <cellStyle name="Normal 25 7 4 2" xfId="28110" xr:uid="{FF217E2C-11FE-4C35-9FD5-3DA33BB010B6}"/>
    <cellStyle name="Normal 25 7 4_Margen" xfId="44296" xr:uid="{A747C076-295B-444E-9D05-B5DD3724C11D}"/>
    <cellStyle name="Normal 25 7 5" xfId="28111" xr:uid="{CC4E3112-9845-471A-99CA-BAFED42B97D5}"/>
    <cellStyle name="Normal 25 7 5 2" xfId="28112" xr:uid="{5AC95A86-C395-432C-A5BD-EFC7AB067AAE}"/>
    <cellStyle name="Normal 25 7 5_Margen" xfId="44297" xr:uid="{95B73CD3-80F1-42D7-938B-E93C2CD31A74}"/>
    <cellStyle name="Normal 25 7 6" xfId="28113" xr:uid="{67C3569C-EA1E-42F8-A17A-5D4019F4ED48}"/>
    <cellStyle name="Normal 25 7 6 2" xfId="28114" xr:uid="{B5628490-C00E-4C58-8E9E-E5158EC44D47}"/>
    <cellStyle name="Normal 25 7 6_Margen" xfId="44298" xr:uid="{715FB023-1836-45A8-B5D6-92703E4367F7}"/>
    <cellStyle name="Normal 25 7 7" xfId="28115" xr:uid="{D8DD26DD-D078-434B-9FBB-E97DD18FC436}"/>
    <cellStyle name="Normal 25 7 7 2" xfId="28116" xr:uid="{BAB154FC-5401-4E2A-89E0-3C4025E1BB99}"/>
    <cellStyle name="Normal 25 7 7_Margen" xfId="44299" xr:uid="{3D32C73C-401B-4977-ADD2-669ED7A784D0}"/>
    <cellStyle name="Normal 25 7 8" xfId="28117" xr:uid="{0AF2A4DD-2295-48E4-B5E6-AA37570B9E1F}"/>
    <cellStyle name="Normal 25 7 8 2" xfId="28118" xr:uid="{0FD10251-F239-4E3D-9C9F-56A8C7212A85}"/>
    <cellStyle name="Normal 25 7 8_Margen" xfId="44300" xr:uid="{78E53987-E7A4-46B3-8330-78AF9476A0A2}"/>
    <cellStyle name="Normal 25 7 9" xfId="28119" xr:uid="{BCE60E2F-E1DD-464A-921E-366AFCCBE1F2}"/>
    <cellStyle name="Normal 25 7 9 2" xfId="28120" xr:uid="{A36D6968-D200-46D2-A6F3-EE0829927EA7}"/>
    <cellStyle name="Normal 25 7 9_Margen" xfId="44301" xr:uid="{06D5BDE1-2895-4B3D-BD06-7AB11D847F67}"/>
    <cellStyle name="Normal 25 7_Margen" xfId="44302" xr:uid="{0CA10CAE-9807-4BB5-AB01-B3B93AFBEB4F}"/>
    <cellStyle name="Normal 25 8" xfId="2822" xr:uid="{463C0192-78A1-4809-8FCB-D4C9FE569AFA}"/>
    <cellStyle name="Normal 25 8 10" xfId="28121" xr:uid="{9F90B39E-5538-464F-A2EB-51D60EBEC9BC}"/>
    <cellStyle name="Normal 25 8 10 2" xfId="28122" xr:uid="{09CE34A1-F618-41BD-B6C2-554F315F4832}"/>
    <cellStyle name="Normal 25 8 10_Margen" xfId="44303" xr:uid="{F90BB8E5-5ADB-4EE7-BEA3-63937DA729DB}"/>
    <cellStyle name="Normal 25 8 11" xfId="28123" xr:uid="{DB7A8EB9-7382-4DEF-91AA-325884E5C12B}"/>
    <cellStyle name="Normal 25 8 11 2" xfId="28124" xr:uid="{816C84B5-6ACF-41D9-8E7C-EB74BA42F20C}"/>
    <cellStyle name="Normal 25 8 11_Margen" xfId="44304" xr:uid="{7D0C012D-1A69-4BA6-9947-08D56CD60B3F}"/>
    <cellStyle name="Normal 25 8 12" xfId="28125" xr:uid="{213A4BDA-A038-4B33-8E15-C69897D04312}"/>
    <cellStyle name="Normal 25 8 12 2" xfId="28126" xr:uid="{A94E7A37-2782-46A9-95C2-4422DCE7D92B}"/>
    <cellStyle name="Normal 25 8 12_Margen" xfId="44305" xr:uid="{A0C73D84-87DD-46EA-ADD6-28B831F9EB7C}"/>
    <cellStyle name="Normal 25 8 13" xfId="28127" xr:uid="{B07D89DB-5990-4EA1-B0C6-9A3B23D986D4}"/>
    <cellStyle name="Normal 25 8 13 2" xfId="28128" xr:uid="{8C8038EE-B6E9-4B00-B488-CB3B32A6FB37}"/>
    <cellStyle name="Normal 25 8 13_Margen" xfId="44306" xr:uid="{BCAB1B77-7FE6-480A-8CF5-8155B9F1220D}"/>
    <cellStyle name="Normal 25 8 14" xfId="28129" xr:uid="{9EE975D9-E12B-4314-9F48-3256A8BCEC20}"/>
    <cellStyle name="Normal 25 8 14 2" xfId="28130" xr:uid="{34B9C2DB-7685-4EB7-838D-789A32DAF08F}"/>
    <cellStyle name="Normal 25 8 14_Margen" xfId="44307" xr:uid="{0D86D72F-D4B8-4BD8-8639-2DAF9A7CD0EA}"/>
    <cellStyle name="Normal 25 8 15" xfId="28131" xr:uid="{4C7A587F-1D99-4E9E-BCE6-B55FB2DD84EE}"/>
    <cellStyle name="Normal 25 8 15 2" xfId="28132" xr:uid="{7CBFCA47-F4E4-4473-B48F-C506A0A8DE4A}"/>
    <cellStyle name="Normal 25 8 15_Margen" xfId="44308" xr:uid="{A8F5A78B-5FD3-401E-ADDE-1C8DC915C2F8}"/>
    <cellStyle name="Normal 25 8 16" xfId="28133" xr:uid="{3C36AE47-A08D-4F59-B820-CD32C2A2CF22}"/>
    <cellStyle name="Normal 25 8 16 2" xfId="28134" xr:uid="{C3FC245E-31DB-41F9-8C14-FEE3739E9909}"/>
    <cellStyle name="Normal 25 8 16_Margen" xfId="44309" xr:uid="{9C196E62-F058-4D1B-9D67-B5847C68961B}"/>
    <cellStyle name="Normal 25 8 17" xfId="28135" xr:uid="{3326E7F8-F737-434A-82EB-E5DB60659247}"/>
    <cellStyle name="Normal 25 8 17 2" xfId="28136" xr:uid="{03CD342B-DCEE-42F0-8705-7144EE4AAAC0}"/>
    <cellStyle name="Normal 25 8 17_Margen" xfId="44310" xr:uid="{92219C7E-ABA8-4753-B727-66C90EA2D1EF}"/>
    <cellStyle name="Normal 25 8 18" xfId="28137" xr:uid="{899DCB9B-D1E7-4604-B765-91B915071C59}"/>
    <cellStyle name="Normal 25 8 18 2" xfId="28138" xr:uid="{8BF25F38-5A9E-478B-939E-19CDF44F3D6A}"/>
    <cellStyle name="Normal 25 8 18_Margen" xfId="44311" xr:uid="{A6C17105-CAF7-44D3-80D5-F31D8BF5B621}"/>
    <cellStyle name="Normal 25 8 19" xfId="28139" xr:uid="{7863C983-FCFC-4E3E-8C77-E77DDAF779EB}"/>
    <cellStyle name="Normal 25 8 2" xfId="28140" xr:uid="{5C0AB1C4-F40E-4840-8B1E-7C431DAD65D8}"/>
    <cellStyle name="Normal 25 8 2 2" xfId="28141" xr:uid="{B8E21342-21F4-42D5-8479-17454C43D8C5}"/>
    <cellStyle name="Normal 25 8 2_Margen" xfId="44312" xr:uid="{4952878D-759D-4071-BAD6-E2396EEB014D}"/>
    <cellStyle name="Normal 25 8 3" xfId="28142" xr:uid="{A64B3F79-6B40-4CFA-9342-97F362F5515D}"/>
    <cellStyle name="Normal 25 8 3 2" xfId="28143" xr:uid="{198A5203-6AF7-41C7-8195-F31ADF04EDB1}"/>
    <cellStyle name="Normal 25 8 3_Margen" xfId="44313" xr:uid="{3559D54F-E80B-4D71-B5A4-315638155D9E}"/>
    <cellStyle name="Normal 25 8 4" xfId="28144" xr:uid="{A7370BA0-3DA9-45B4-98DB-78A73A389AC8}"/>
    <cellStyle name="Normal 25 8 4 2" xfId="28145" xr:uid="{9E7AE821-70CF-4120-A0AC-8187C5A3858F}"/>
    <cellStyle name="Normal 25 8 4_Margen" xfId="44314" xr:uid="{52B7D121-06E0-46A2-88CE-9E103E28FE0D}"/>
    <cellStyle name="Normal 25 8 5" xfId="28146" xr:uid="{C025AFC1-886C-4030-B40B-4D2D95983324}"/>
    <cellStyle name="Normal 25 8 5 2" xfId="28147" xr:uid="{17708791-5991-4E5C-95AC-F7FCBD1A92C2}"/>
    <cellStyle name="Normal 25 8 5_Margen" xfId="44315" xr:uid="{4C47C0F2-D4D9-48C4-ADD5-0479839AC993}"/>
    <cellStyle name="Normal 25 8 6" xfId="28148" xr:uid="{70DA29BC-E12E-4DDF-BBCE-CA561A3DACC9}"/>
    <cellStyle name="Normal 25 8 6 2" xfId="28149" xr:uid="{C383B2D5-88A2-45FB-9D03-E5BD8403A7ED}"/>
    <cellStyle name="Normal 25 8 6_Margen" xfId="44316" xr:uid="{16FC3F21-898D-4913-84B5-2B86AA811FE6}"/>
    <cellStyle name="Normal 25 8 7" xfId="28150" xr:uid="{98F0E270-383A-4FD1-868C-CD99E3EBF0E7}"/>
    <cellStyle name="Normal 25 8 7 2" xfId="28151" xr:uid="{C977C4C0-32E4-4F42-9A66-6C457B3C7E96}"/>
    <cellStyle name="Normal 25 8 7_Margen" xfId="44317" xr:uid="{B627AE01-7F50-4432-AEEA-36AE8AA9E7DB}"/>
    <cellStyle name="Normal 25 8 8" xfId="28152" xr:uid="{D9D706C1-29AA-4CB9-880E-53BE48B915A8}"/>
    <cellStyle name="Normal 25 8 8 2" xfId="28153" xr:uid="{8BB45E66-A4CB-4321-9A17-74D363E48702}"/>
    <cellStyle name="Normal 25 8 8_Margen" xfId="44318" xr:uid="{539676F6-FEDA-4BF5-9700-24A1A97778CD}"/>
    <cellStyle name="Normal 25 8 9" xfId="28154" xr:uid="{06A1358F-3F76-4D40-9C13-1E3F0EAB048F}"/>
    <cellStyle name="Normal 25 8 9 2" xfId="28155" xr:uid="{4F4A4684-CF17-49AC-9D4C-DB5F07666F6E}"/>
    <cellStyle name="Normal 25 8 9_Margen" xfId="44319" xr:uid="{3A0325E1-9C13-48D9-A3CD-AAF7F451D704}"/>
    <cellStyle name="Normal 25 8_Margen" xfId="44320" xr:uid="{6017B11D-4FA5-4DEA-99F0-BE62AE100C94}"/>
    <cellStyle name="Normal 25 9" xfId="2823" xr:uid="{EA4042CE-33E2-4EF7-A8AA-08B317B8A0C3}"/>
    <cellStyle name="Normal 25 9 10" xfId="28156" xr:uid="{E28E3E0D-CF5F-41D9-A1C7-44BA6D3C0127}"/>
    <cellStyle name="Normal 25 9 10 2" xfId="28157" xr:uid="{EF38FABC-D426-4189-902D-4C52CD87572B}"/>
    <cellStyle name="Normal 25 9 10_Margen" xfId="44321" xr:uid="{971F7A7B-CA0A-4452-8CEB-E9C761754916}"/>
    <cellStyle name="Normal 25 9 11" xfId="28158" xr:uid="{CFF8E742-ADA4-42B5-AFCB-A03D0F8E57D4}"/>
    <cellStyle name="Normal 25 9 11 2" xfId="28159" xr:uid="{DA62D992-3396-4610-8DC8-126B530326AD}"/>
    <cellStyle name="Normal 25 9 11_Margen" xfId="44322" xr:uid="{268D5A91-03EF-4473-8756-C025BCC2A3C8}"/>
    <cellStyle name="Normal 25 9 12" xfId="28160" xr:uid="{7C0F28D0-D6F3-4CE4-BE8F-FB4308872AC5}"/>
    <cellStyle name="Normal 25 9 12 2" xfId="28161" xr:uid="{AFF4CDB9-F669-412C-99B6-7D06C0FF457A}"/>
    <cellStyle name="Normal 25 9 12_Margen" xfId="44323" xr:uid="{045270BB-88F8-4416-9088-8064C19E0AB3}"/>
    <cellStyle name="Normal 25 9 13" xfId="28162" xr:uid="{9846DFB9-6622-4062-BCAF-2F45D67ECBD5}"/>
    <cellStyle name="Normal 25 9 13 2" xfId="28163" xr:uid="{876D932C-1293-4018-838A-680A1B83D8B9}"/>
    <cellStyle name="Normal 25 9 13_Margen" xfId="44324" xr:uid="{DD01B6A2-F97E-4EA6-89D5-925EA9107152}"/>
    <cellStyle name="Normal 25 9 14" xfId="28164" xr:uid="{0E5B7F0B-2DC7-4C23-8D5C-33C92D932066}"/>
    <cellStyle name="Normal 25 9 14 2" xfId="28165" xr:uid="{3973F43F-7C7F-4F6F-B658-60F24178F510}"/>
    <cellStyle name="Normal 25 9 14_Margen" xfId="44325" xr:uid="{53B13C45-7245-4768-A336-690FE7F5F8BB}"/>
    <cellStyle name="Normal 25 9 15" xfId="28166" xr:uid="{010884B1-D466-4AA6-A6AB-5B1157E4F850}"/>
    <cellStyle name="Normal 25 9 15 2" xfId="28167" xr:uid="{E29D02D0-8E94-4ECA-954C-3BCC0B1F273A}"/>
    <cellStyle name="Normal 25 9 15_Margen" xfId="44326" xr:uid="{9B278962-1933-4385-9C61-2472E4A10E94}"/>
    <cellStyle name="Normal 25 9 16" xfId="28168" xr:uid="{967A6CF8-15D5-4D37-BCFE-C467248D9906}"/>
    <cellStyle name="Normal 25 9 16 2" xfId="28169" xr:uid="{57CAC6A5-EE87-4F3A-A270-11DEB2B98544}"/>
    <cellStyle name="Normal 25 9 16_Margen" xfId="44327" xr:uid="{27B06EC0-3328-4FB8-835A-C586EDBB1E28}"/>
    <cellStyle name="Normal 25 9 17" xfId="28170" xr:uid="{82CDEAC2-A123-4041-8BE9-2FE4F6958FEE}"/>
    <cellStyle name="Normal 25 9 17 2" xfId="28171" xr:uid="{2C49DA0C-A5A5-4A20-BF98-D74AA615FA37}"/>
    <cellStyle name="Normal 25 9 17_Margen" xfId="44328" xr:uid="{FAC6A7ED-8DE0-4903-84E1-6B3787EF969E}"/>
    <cellStyle name="Normal 25 9 18" xfId="28172" xr:uid="{A5CCED6B-F233-43EA-8949-B486D6009AB7}"/>
    <cellStyle name="Normal 25 9 18 2" xfId="28173" xr:uid="{1954A3C0-AED9-47B8-B4C8-27005B5BDD64}"/>
    <cellStyle name="Normal 25 9 18_Margen" xfId="44329" xr:uid="{A2D985F1-9B2C-4648-90D7-91D06D3B6D55}"/>
    <cellStyle name="Normal 25 9 19" xfId="28174" xr:uid="{1E0A2FC9-D4E6-46BF-A3F5-C9B463EDC4F6}"/>
    <cellStyle name="Normal 25 9 2" xfId="28175" xr:uid="{613D2FD7-6BBA-4442-A725-83E5155ECF6A}"/>
    <cellStyle name="Normal 25 9 2 2" xfId="28176" xr:uid="{AE7C25EB-17A3-4429-A5C0-4851CA800C6C}"/>
    <cellStyle name="Normal 25 9 2_Margen" xfId="44330" xr:uid="{78466B83-58C9-496E-9DBC-B1B3468F02C7}"/>
    <cellStyle name="Normal 25 9 3" xfId="28177" xr:uid="{CD389BC5-764B-42C5-95BC-35EA2E8A1F83}"/>
    <cellStyle name="Normal 25 9 3 2" xfId="28178" xr:uid="{D61B8107-6043-4487-9B26-D3C196F4379A}"/>
    <cellStyle name="Normal 25 9 3_Margen" xfId="44331" xr:uid="{32EDC0DF-6F55-441B-B400-7E7E41F6BC8E}"/>
    <cellStyle name="Normal 25 9 4" xfId="28179" xr:uid="{763A40ED-9576-4E66-8DA4-F0A83B369CF7}"/>
    <cellStyle name="Normal 25 9 4 2" xfId="28180" xr:uid="{02352747-A529-412B-81D2-D4B76088E729}"/>
    <cellStyle name="Normal 25 9 4_Margen" xfId="44332" xr:uid="{9DF7DD6F-34A5-4E1C-8034-E2E1D1A5A095}"/>
    <cellStyle name="Normal 25 9 5" xfId="28181" xr:uid="{BD308EB1-436D-4449-B81A-322039877C43}"/>
    <cellStyle name="Normal 25 9 5 2" xfId="28182" xr:uid="{E5CAEB93-15DB-4CE3-839A-ECFDAE721CC3}"/>
    <cellStyle name="Normal 25 9 5_Margen" xfId="44333" xr:uid="{B9CD00E0-9F12-4AD7-8B4C-8FA845B15A50}"/>
    <cellStyle name="Normal 25 9 6" xfId="28183" xr:uid="{A0025C61-51D7-4E0A-8537-CBF14B598CDA}"/>
    <cellStyle name="Normal 25 9 6 2" xfId="28184" xr:uid="{CF5254B0-2E7E-4108-8570-4BEF70339FB6}"/>
    <cellStyle name="Normal 25 9 6_Margen" xfId="44334" xr:uid="{0ADAB9CD-5613-4747-BDAD-895740D31988}"/>
    <cellStyle name="Normal 25 9 7" xfId="28185" xr:uid="{F502C050-B079-4698-BD1A-7A65B8BE6651}"/>
    <cellStyle name="Normal 25 9 7 2" xfId="28186" xr:uid="{517DAD85-99C4-4F3F-AD7E-F4A03C288CA6}"/>
    <cellStyle name="Normal 25 9 7_Margen" xfId="44335" xr:uid="{E7E7DFE3-CCD5-48B4-AD68-0B8C9CF8DADD}"/>
    <cellStyle name="Normal 25 9 8" xfId="28187" xr:uid="{3DB7DD71-B30E-4899-B5D3-9B4B65DA2DFD}"/>
    <cellStyle name="Normal 25 9 8 2" xfId="28188" xr:uid="{3C240E80-C4DD-4C34-8D20-045F7917AFB2}"/>
    <cellStyle name="Normal 25 9 8_Margen" xfId="44336" xr:uid="{E5E10FB1-9519-41BF-8F97-4BE912AE70A3}"/>
    <cellStyle name="Normal 25 9 9" xfId="28189" xr:uid="{3CA798CE-FD14-424B-8BE0-43881E9D62CC}"/>
    <cellStyle name="Normal 25 9 9 2" xfId="28190" xr:uid="{70294347-B360-480E-94CA-A31A216DD6B3}"/>
    <cellStyle name="Normal 25 9 9_Margen" xfId="44337" xr:uid="{35A02D1C-3303-47D1-92BC-AE87C8A8082B}"/>
    <cellStyle name="Normal 25 9_Margen" xfId="44338" xr:uid="{9BC0C0C0-DDF7-46E7-8B62-F7DE25441D6B}"/>
    <cellStyle name="Normal 25_Hoja1" xfId="28191" xr:uid="{35C79492-6F29-45C7-B601-7E9EDD7F6681}"/>
    <cellStyle name="Normal 250" xfId="2824" xr:uid="{26020F82-90A2-4373-9A20-606455B93831}"/>
    <cellStyle name="Normal 250 2" xfId="28192" xr:uid="{2A7882A0-B1A5-4EA0-A92F-D9B81C0BD18C}"/>
    <cellStyle name="Normal 250 3" xfId="50127" xr:uid="{5B59B08D-0881-43CA-B333-0DC87613928E}"/>
    <cellStyle name="Normal 250_Margen" xfId="44339" xr:uid="{A6F5BB74-43E5-4565-B23A-3AA24F2ABEDE}"/>
    <cellStyle name="Normal 251" xfId="2825" xr:uid="{C7D88BC4-0248-4DEA-886B-30745F247179}"/>
    <cellStyle name="Normal 251 2" xfId="28193" xr:uid="{8ED7895A-1EE0-47DF-9A77-6BDE0489F9D3}"/>
    <cellStyle name="Normal 251 3" xfId="50128" xr:uid="{780C8488-98D0-4CB7-A91A-128D9E552226}"/>
    <cellStyle name="Normal 251_Margen" xfId="44340" xr:uid="{EB9B46CA-1B8E-4851-A70A-65078878E033}"/>
    <cellStyle name="Normal 252" xfId="2826" xr:uid="{A98A1BBB-E991-4E03-A79D-DB7EB86F4F7F}"/>
    <cellStyle name="Normal 252 2" xfId="28194" xr:uid="{E5DF02A6-A8BF-406E-9290-456A874A5974}"/>
    <cellStyle name="Normal 252 3" xfId="50129" xr:uid="{3D71A406-A2FF-4DE0-913D-6F01EDA1664D}"/>
    <cellStyle name="Normal 252_Margen" xfId="44341" xr:uid="{46A87829-73EC-4EAC-8EE7-C1BD22ABBF24}"/>
    <cellStyle name="Normal 253" xfId="2827" xr:uid="{64879F08-1474-4049-A661-3FDF9B6FEE82}"/>
    <cellStyle name="Normal 253 2" xfId="28195" xr:uid="{5A9944D7-05F2-4899-A3FC-F74AF724CB44}"/>
    <cellStyle name="Normal 253 3" xfId="50130" xr:uid="{45931EEE-3D4B-4F72-8828-FF3860B37C4A}"/>
    <cellStyle name="Normal 253_Margen" xfId="44342" xr:uid="{81D1F45D-8B3A-4492-9AB5-344713B55F6F}"/>
    <cellStyle name="Normal 254" xfId="2828" xr:uid="{0384BB89-914A-426D-9622-364D6BE4C33F}"/>
    <cellStyle name="Normal 254 2" xfId="28196" xr:uid="{E39012F3-9973-4A6C-AE1C-27D570E79679}"/>
    <cellStyle name="Normal 254 3" xfId="50131" xr:uid="{FA6F9FB6-787D-461C-B7EF-17A80BB46371}"/>
    <cellStyle name="Normal 254_Margen" xfId="44343" xr:uid="{71E901C6-7409-41EB-8063-79C9ABC97F5C}"/>
    <cellStyle name="Normal 255" xfId="2829" xr:uid="{2C3844E1-E5B4-48BE-9A7B-C45B0D96CD2E}"/>
    <cellStyle name="Normal 255 2" xfId="2830" xr:uid="{1E3956BA-4D09-4C56-97AA-F1892CAF35C6}"/>
    <cellStyle name="Normal 255 3" xfId="50132" xr:uid="{470DBF2E-8749-4002-A2E9-0379BBEE858D}"/>
    <cellStyle name="Normal 255_Margen" xfId="44344" xr:uid="{508C8B0F-B7FC-4CE6-9708-31991AB058D7}"/>
    <cellStyle name="Normal 256" xfId="2831" xr:uid="{793613EA-B616-447A-8565-3E1F209BF5DA}"/>
    <cellStyle name="Normal 256 2" xfId="2832" xr:uid="{9C818853-F244-4D25-BE6E-155D36159C14}"/>
    <cellStyle name="Normal 256 3" xfId="50133" xr:uid="{1F19E558-E4DA-425F-8269-876044979CF8}"/>
    <cellStyle name="Normal 256_Margen" xfId="44345" xr:uid="{798A1AF5-7ECF-4D7E-95BB-6E8DBE8E5ACF}"/>
    <cellStyle name="Normal 257" xfId="2833" xr:uid="{9EDA738B-FD70-41BB-9C00-3EF78ABA6AFD}"/>
    <cellStyle name="Normal 257 2" xfId="28197" xr:uid="{C4F6BECB-6EAA-4A83-830C-AC3D582DAD64}"/>
    <cellStyle name="Normal 257 3" xfId="50134" xr:uid="{9FA352D2-A4B1-498F-8861-64FBF38E65DB}"/>
    <cellStyle name="Normal 257_Margen" xfId="44346" xr:uid="{D8972FCF-32DA-4064-BCF0-D0A22C529A49}"/>
    <cellStyle name="Normal 258" xfId="2834" xr:uid="{74E739C0-E3C6-4571-B523-3F29A850C999}"/>
    <cellStyle name="Normal 258 2" xfId="28198" xr:uid="{FB5C26A4-2D0E-4C8B-A66B-6AA7C72968E9}"/>
    <cellStyle name="Normal 258 3" xfId="50135" xr:uid="{A8211D43-5D7D-48F6-9DD6-7D0368CF7976}"/>
    <cellStyle name="Normal 258_Margen" xfId="44347" xr:uid="{67A3C2AF-DC62-45F0-8E79-E051EA28E8BE}"/>
    <cellStyle name="Normal 259" xfId="2835" xr:uid="{48324318-D068-4B41-AAB7-1AC67C77F633}"/>
    <cellStyle name="Normal 259 2" xfId="28199" xr:uid="{1B09FDF8-EF14-4E87-B967-0E5D6086D245}"/>
    <cellStyle name="Normal 259 3" xfId="50136" xr:uid="{EBC50F18-5B8B-4F14-88C1-B68632499CC7}"/>
    <cellStyle name="Normal 259_Margen" xfId="44348" xr:uid="{7EBDBA67-978F-4E16-AC33-3895682BB3E8}"/>
    <cellStyle name="Normal 26" xfId="2836" xr:uid="{C1119CCB-0A30-4AAD-83E1-6331243A033F}"/>
    <cellStyle name="Normal 26 10" xfId="2837" xr:uid="{2A57134A-8DF2-45E8-8E44-6FFA920C5B37}"/>
    <cellStyle name="Normal 26 10 10" xfId="28200" xr:uid="{89E83427-2CD8-4974-B978-C2B2BFA14F8B}"/>
    <cellStyle name="Normal 26 10 10 2" xfId="28201" xr:uid="{AACC2FCB-F10B-48F1-B0AE-BFF6393511A0}"/>
    <cellStyle name="Normal 26 10 10_Margen" xfId="44349" xr:uid="{3CC4DC84-3B63-45E2-A8F2-CD159B60E45F}"/>
    <cellStyle name="Normal 26 10 11" xfId="28202" xr:uid="{E69346D1-73BB-43D8-8A88-2F42E8546568}"/>
    <cellStyle name="Normal 26 10 11 2" xfId="28203" xr:uid="{2F177F1F-503B-464C-B110-5DA5ABECE12D}"/>
    <cellStyle name="Normal 26 10 11_Margen" xfId="44350" xr:uid="{7A486AC5-DD39-427D-B688-E275F434F707}"/>
    <cellStyle name="Normal 26 10 12" xfId="28204" xr:uid="{E6DDCAC0-44DD-4B14-9DEF-E0F6E03227D8}"/>
    <cellStyle name="Normal 26 10 12 2" xfId="28205" xr:uid="{B62F0C50-57AB-4F85-98CA-EFCDF796DDD1}"/>
    <cellStyle name="Normal 26 10 12_Margen" xfId="44351" xr:uid="{FE23D2B0-4865-42FB-864F-71E92CA3D357}"/>
    <cellStyle name="Normal 26 10 13" xfId="28206" xr:uid="{D5EC7E48-8D74-4781-B73B-BF8B71DB91BA}"/>
    <cellStyle name="Normal 26 10 13 2" xfId="28207" xr:uid="{CC8C42FB-CC2A-450A-9D31-DE2ACCB834CA}"/>
    <cellStyle name="Normal 26 10 13_Margen" xfId="44352" xr:uid="{9944A0EA-CC86-4797-AA82-24C9F994E3CD}"/>
    <cellStyle name="Normal 26 10 14" xfId="28208" xr:uid="{A1A50B47-EC9F-4F5E-BD0C-F4F2150BA295}"/>
    <cellStyle name="Normal 26 10 14 2" xfId="28209" xr:uid="{5C72DE46-9410-4C9D-AB1F-1D1B044771E1}"/>
    <cellStyle name="Normal 26 10 14_Margen" xfId="44353" xr:uid="{E5E8BD55-B595-4DD6-B70E-6AA7CF2B6817}"/>
    <cellStyle name="Normal 26 10 15" xfId="28210" xr:uid="{442F919A-BEC2-45F4-84AB-4500A5383B3D}"/>
    <cellStyle name="Normal 26 10 15 2" xfId="28211" xr:uid="{2F28B565-C825-413B-BE01-E5EF165C8D8A}"/>
    <cellStyle name="Normal 26 10 15_Margen" xfId="44354" xr:uid="{0AF6CCE4-17E7-4CF8-89D6-227AA143E643}"/>
    <cellStyle name="Normal 26 10 16" xfId="28212" xr:uid="{58D8BC55-4266-40DA-B067-D8D0A5C825B2}"/>
    <cellStyle name="Normal 26 10 16 2" xfId="28213" xr:uid="{5B44CC70-6B35-4CBD-8371-949BC0F18DC7}"/>
    <cellStyle name="Normal 26 10 16_Margen" xfId="44355" xr:uid="{33075DB1-EA37-4FB5-8FBB-A62E9C87D0B4}"/>
    <cellStyle name="Normal 26 10 17" xfId="28214" xr:uid="{0EE99FF6-AD4D-4123-A3BE-7B7D0EBF33E2}"/>
    <cellStyle name="Normal 26 10 17 2" xfId="28215" xr:uid="{87A1598A-CEEF-43E6-8C3D-03F2D43256CA}"/>
    <cellStyle name="Normal 26 10 17_Margen" xfId="44356" xr:uid="{05FB762E-6E21-4281-AB29-C2D6402223ED}"/>
    <cellStyle name="Normal 26 10 18" xfId="28216" xr:uid="{36A9735D-8F6A-4326-837D-AD4B517B3487}"/>
    <cellStyle name="Normal 26 10 18 2" xfId="28217" xr:uid="{47D141E0-2A09-4C08-BE74-9D248F954E5C}"/>
    <cellStyle name="Normal 26 10 18_Margen" xfId="44357" xr:uid="{773FB267-8E64-4211-A12D-119FCCC06C45}"/>
    <cellStyle name="Normal 26 10 19" xfId="28218" xr:uid="{DBB24D4A-D861-44E4-9671-B43E61A865E9}"/>
    <cellStyle name="Normal 26 10 2" xfId="28219" xr:uid="{9F549CFA-E159-418B-8496-3F389DEF016F}"/>
    <cellStyle name="Normal 26 10 2 2" xfId="28220" xr:uid="{870489DE-B494-49DA-9B1E-875D3899601B}"/>
    <cellStyle name="Normal 26 10 2_Margen" xfId="44358" xr:uid="{84CFFFA3-C6B4-49FB-A6CD-994ADE6ED420}"/>
    <cellStyle name="Normal 26 10 3" xfId="28221" xr:uid="{7EBE4E8B-9BF6-4B4C-958B-D78A36998AE5}"/>
    <cellStyle name="Normal 26 10 3 2" xfId="28222" xr:uid="{5C258527-0B92-4A66-9148-16BBDCBFD737}"/>
    <cellStyle name="Normal 26 10 3_Margen" xfId="44359" xr:uid="{27E1C279-0E59-4E80-BE13-A2BC53283129}"/>
    <cellStyle name="Normal 26 10 4" xfId="28223" xr:uid="{6B42B718-5E0B-432D-8DFB-FAB82E8A3CAB}"/>
    <cellStyle name="Normal 26 10 4 2" xfId="28224" xr:uid="{F5634477-1A14-4036-A66B-DC7B6DF76366}"/>
    <cellStyle name="Normal 26 10 4_Margen" xfId="44360" xr:uid="{A43EECF2-0C11-448A-8023-5AF946D10BAC}"/>
    <cellStyle name="Normal 26 10 5" xfId="28225" xr:uid="{7A24C7C1-A6C8-43C2-8BAC-5A369CFE83DB}"/>
    <cellStyle name="Normal 26 10 5 2" xfId="28226" xr:uid="{D169DF0D-CEFD-4AB3-AA05-DE6D80CFC1BC}"/>
    <cellStyle name="Normal 26 10 5_Margen" xfId="44361" xr:uid="{40C13C35-04B4-461E-A39D-5926C18A4C3A}"/>
    <cellStyle name="Normal 26 10 6" xfId="28227" xr:uid="{5384CCE7-11BB-48ED-B440-61226C096DB9}"/>
    <cellStyle name="Normal 26 10 6 2" xfId="28228" xr:uid="{8C3CFF5C-FF7F-478D-9422-31D97B3B0C6D}"/>
    <cellStyle name="Normal 26 10 6_Margen" xfId="44362" xr:uid="{C947AB4E-1074-453A-A9EA-29FD87FA0ABD}"/>
    <cellStyle name="Normal 26 10 7" xfId="28229" xr:uid="{5192A97F-127C-4203-9127-C45847C351C3}"/>
    <cellStyle name="Normal 26 10 7 2" xfId="28230" xr:uid="{30D349F8-31F4-4F1E-A564-5287CFE40549}"/>
    <cellStyle name="Normal 26 10 7_Margen" xfId="44363" xr:uid="{C40EE093-9BBA-4316-A3F6-10A35763D055}"/>
    <cellStyle name="Normal 26 10 8" xfId="28231" xr:uid="{636F5A2B-103F-42C2-99A5-66E22BEAD726}"/>
    <cellStyle name="Normal 26 10 8 2" xfId="28232" xr:uid="{FC7D8A9D-6697-4167-85F3-9A7A9147BAD3}"/>
    <cellStyle name="Normal 26 10 8_Margen" xfId="44364" xr:uid="{979AEFA6-C6E8-482B-8F64-740A98CA5092}"/>
    <cellStyle name="Normal 26 10 9" xfId="28233" xr:uid="{337B2E4D-44A3-4062-BD0A-5A4B3E32B972}"/>
    <cellStyle name="Normal 26 10 9 2" xfId="28234" xr:uid="{9509A1A5-F03B-4C40-AF94-747472245CDB}"/>
    <cellStyle name="Normal 26 10 9_Margen" xfId="44365" xr:uid="{AF9C29F3-A9ED-4017-88A5-68F2E2103553}"/>
    <cellStyle name="Normal 26 10_Margen" xfId="44366" xr:uid="{5BFFD074-2889-479C-A5A8-3199535723D3}"/>
    <cellStyle name="Normal 26 11" xfId="2838" xr:uid="{9E74B976-4BF4-423B-A21D-87E583D393AF}"/>
    <cellStyle name="Normal 26 11 10" xfId="28235" xr:uid="{21DF8A7E-6F0A-4BA5-A72A-4699735491DA}"/>
    <cellStyle name="Normal 26 11 10 2" xfId="28236" xr:uid="{A9FA4CAF-715F-4642-8C7C-CBEAC1CE2A60}"/>
    <cellStyle name="Normal 26 11 10_Margen" xfId="44367" xr:uid="{49FBB2CB-7706-4F19-978B-F363AD178963}"/>
    <cellStyle name="Normal 26 11 11" xfId="28237" xr:uid="{9F027F84-D3F7-4486-B000-46D39C7121DF}"/>
    <cellStyle name="Normal 26 11 11 2" xfId="28238" xr:uid="{84EC760E-3431-4AFD-A33A-67DD57275DFE}"/>
    <cellStyle name="Normal 26 11 11_Margen" xfId="44368" xr:uid="{E5A7C08F-6246-44BF-A3E1-CAA524214A8F}"/>
    <cellStyle name="Normal 26 11 12" xfId="28239" xr:uid="{D4FE2190-26C4-41D1-9D9F-BEC624ADC810}"/>
    <cellStyle name="Normal 26 11 12 2" xfId="28240" xr:uid="{A7CE9B16-AD45-4CEB-BFF5-6A740F843D08}"/>
    <cellStyle name="Normal 26 11 12_Margen" xfId="44369" xr:uid="{08192A50-DC32-4F4F-A699-DCD20188938F}"/>
    <cellStyle name="Normal 26 11 13" xfId="28241" xr:uid="{5027B34A-3C84-4678-9EAB-C076F76223F8}"/>
    <cellStyle name="Normal 26 11 13 2" xfId="28242" xr:uid="{B92DB558-7F19-4FB2-8D03-CBE0741ABA21}"/>
    <cellStyle name="Normal 26 11 13_Margen" xfId="44370" xr:uid="{58F0DF8E-6010-4824-84F4-18F24C20F312}"/>
    <cellStyle name="Normal 26 11 14" xfId="28243" xr:uid="{2DE51D7A-4EBB-4CD4-AD9A-1DEF3B0634E9}"/>
    <cellStyle name="Normal 26 11 14 2" xfId="28244" xr:uid="{948C0FF5-42CB-4E3D-98A1-8C232C5D9E7E}"/>
    <cellStyle name="Normal 26 11 14_Margen" xfId="44371" xr:uid="{A0890853-2E06-4016-B522-6AD0F82A2FC8}"/>
    <cellStyle name="Normal 26 11 15" xfId="28245" xr:uid="{5EB51BF5-441A-4872-94EE-129D559F3C86}"/>
    <cellStyle name="Normal 26 11 15 2" xfId="28246" xr:uid="{B0767A40-E8D0-4F13-B4D3-8730534BFFF0}"/>
    <cellStyle name="Normal 26 11 15_Margen" xfId="44372" xr:uid="{E7AC1AD7-9EEB-4E10-AFC8-CED8823690B1}"/>
    <cellStyle name="Normal 26 11 16" xfId="28247" xr:uid="{86D2212F-020F-4DB4-B91E-A9F1D348B52F}"/>
    <cellStyle name="Normal 26 11 16 2" xfId="28248" xr:uid="{839BC476-271A-43B7-94C1-A8BAB24D8C95}"/>
    <cellStyle name="Normal 26 11 16_Margen" xfId="44373" xr:uid="{AB939AB3-B20B-461F-BFDA-1DF7599CC986}"/>
    <cellStyle name="Normal 26 11 17" xfId="28249" xr:uid="{852BB055-D2B6-4494-A918-0BEB49F9B3A7}"/>
    <cellStyle name="Normal 26 11 17 2" xfId="28250" xr:uid="{ACA886F6-C7BE-4314-A81C-4559AFF50BBE}"/>
    <cellStyle name="Normal 26 11 17_Margen" xfId="44374" xr:uid="{ADC4D449-7086-4849-8FBA-AE13EDF8D6A4}"/>
    <cellStyle name="Normal 26 11 18" xfId="28251" xr:uid="{BC3F3D33-E64C-4079-ABD5-3E713B03C0B8}"/>
    <cellStyle name="Normal 26 11 18 2" xfId="28252" xr:uid="{6D819D8B-B7EF-40A6-A265-8E866F25681C}"/>
    <cellStyle name="Normal 26 11 18_Margen" xfId="44375" xr:uid="{2FF3F3F3-09BA-49B2-B975-5AFA18AE5A4E}"/>
    <cellStyle name="Normal 26 11 19" xfId="28253" xr:uid="{E7034CAF-ACB8-473F-89B6-018C91E2DF0E}"/>
    <cellStyle name="Normal 26 11 2" xfId="28254" xr:uid="{14DE3A2D-A9F9-4B3F-A162-EDAFF9CA5BEC}"/>
    <cellStyle name="Normal 26 11 2 2" xfId="28255" xr:uid="{0BDA3D7E-4087-4EF3-BE2D-919E1E5CBC2A}"/>
    <cellStyle name="Normal 26 11 2_Margen" xfId="44376" xr:uid="{F700F150-1A78-4301-9939-52DC9928F6BA}"/>
    <cellStyle name="Normal 26 11 3" xfId="28256" xr:uid="{8A36E8ED-EE40-4C0D-9CEF-79180A0C675F}"/>
    <cellStyle name="Normal 26 11 3 2" xfId="28257" xr:uid="{606B637D-1248-42D1-B10B-A8C44E32BFB9}"/>
    <cellStyle name="Normal 26 11 3_Margen" xfId="44377" xr:uid="{1853B578-D9FB-4B80-A93B-16FE41546963}"/>
    <cellStyle name="Normal 26 11 4" xfId="28258" xr:uid="{6195F464-5E89-4251-9C74-1AF2A36D0BEF}"/>
    <cellStyle name="Normal 26 11 4 2" xfId="28259" xr:uid="{B7ADDDBC-3712-41B7-BB26-15FDC1375657}"/>
    <cellStyle name="Normal 26 11 4_Margen" xfId="44378" xr:uid="{152BBF04-49AF-43C6-B36A-FC3A934FC254}"/>
    <cellStyle name="Normal 26 11 5" xfId="28260" xr:uid="{D092CA03-D288-4995-9AAF-A9F9238C89B4}"/>
    <cellStyle name="Normal 26 11 5 2" xfId="28261" xr:uid="{9CA5FB0F-378E-4A6D-8A44-1699413E3411}"/>
    <cellStyle name="Normal 26 11 5_Margen" xfId="44379" xr:uid="{FDB58769-C08A-4138-A74C-D30D722BC8B9}"/>
    <cellStyle name="Normal 26 11 6" xfId="28262" xr:uid="{26A02CA3-8967-4B54-8C25-39226D075083}"/>
    <cellStyle name="Normal 26 11 6 2" xfId="28263" xr:uid="{62578A03-474B-459C-852B-F0384AC40EC0}"/>
    <cellStyle name="Normal 26 11 6_Margen" xfId="44380" xr:uid="{232B8262-3221-4895-808A-94F90672313A}"/>
    <cellStyle name="Normal 26 11 7" xfId="28264" xr:uid="{EDD0A196-EE84-4891-8FBA-10F30C9281E0}"/>
    <cellStyle name="Normal 26 11 7 2" xfId="28265" xr:uid="{62994FDB-BC2D-4621-9988-4E33EDB61F7D}"/>
    <cellStyle name="Normal 26 11 7_Margen" xfId="44381" xr:uid="{B6A51680-2232-4F23-84BE-DA3E712E004D}"/>
    <cellStyle name="Normal 26 11 8" xfId="28266" xr:uid="{D0CE956A-3BF1-491E-AEDF-C0F2FFC20AE1}"/>
    <cellStyle name="Normal 26 11 8 2" xfId="28267" xr:uid="{FE3BD961-8601-4D59-9844-9E8D6918514A}"/>
    <cellStyle name="Normal 26 11 8_Margen" xfId="44382" xr:uid="{2C72E265-DA88-429B-A140-54E177111528}"/>
    <cellStyle name="Normal 26 11 9" xfId="28268" xr:uid="{8BD28B77-D39E-43C0-AF46-BCB47A181B1C}"/>
    <cellStyle name="Normal 26 11 9 2" xfId="28269" xr:uid="{CB389175-B1C2-40B3-AF1E-32CF2EC201E2}"/>
    <cellStyle name="Normal 26 11 9_Margen" xfId="44383" xr:uid="{A49B4F0A-B704-4C45-95FF-7DB69CF634E1}"/>
    <cellStyle name="Normal 26 11_Margen" xfId="44384" xr:uid="{A74CCC3E-1DC8-4623-91F1-DE42C1C86DC5}"/>
    <cellStyle name="Normal 26 12" xfId="2839" xr:uid="{6F9BF59D-7FE2-48FC-9772-16AF93B9D947}"/>
    <cellStyle name="Normal 26 12 2" xfId="28270" xr:uid="{3D423064-CF5C-4CF5-828D-7D5E6B79D578}"/>
    <cellStyle name="Normal 26 12_Margen" xfId="44385" xr:uid="{24D0612D-68AC-4923-BCEE-E81A3B2350F2}"/>
    <cellStyle name="Normal 26 13" xfId="2840" xr:uid="{72A34A06-0109-4DC9-95C0-76B2C65E2BE6}"/>
    <cellStyle name="Normal 26 13 2" xfId="28271" xr:uid="{D082DBF9-C3A7-47FB-82B2-0BD71B58D0CF}"/>
    <cellStyle name="Normal 26 13_Margen" xfId="44386" xr:uid="{7D990121-893E-4ACD-A0AA-356CCF0EA365}"/>
    <cellStyle name="Normal 26 14" xfId="2841" xr:uid="{18DC2001-E0EB-44D7-8858-F633EA5A346C}"/>
    <cellStyle name="Normal 26 14 2" xfId="28272" xr:uid="{63CC06E7-D986-42A2-8CCE-97496ABB7A21}"/>
    <cellStyle name="Normal 26 14_Margen" xfId="44387" xr:uid="{1720AFF9-5F9C-4E17-95C1-FD58412A86C2}"/>
    <cellStyle name="Normal 26 15" xfId="2842" xr:uid="{97FA4C10-304B-425D-B523-65B47DD916C1}"/>
    <cellStyle name="Normal 26 15 2" xfId="28273" xr:uid="{F7EF863E-A07C-4A64-9F05-512091E8B592}"/>
    <cellStyle name="Normal 26 15_Margen" xfId="44388" xr:uid="{BC0F9D0B-D302-4050-A950-90A40EE58182}"/>
    <cellStyle name="Normal 26 16" xfId="2843" xr:uid="{A9F0887B-C391-4FE6-9EA2-2BC24DB12937}"/>
    <cellStyle name="Normal 26 16 2" xfId="28274" xr:uid="{CA50F8A4-7276-4DD9-8F93-F987A681B739}"/>
    <cellStyle name="Normal 26 16_Margen" xfId="44389" xr:uid="{D5ED7178-1623-4648-9D4E-07B79EB4DC31}"/>
    <cellStyle name="Normal 26 17" xfId="2844" xr:uid="{3C337B4C-ED05-487E-A855-F3969AFBAA67}"/>
    <cellStyle name="Normal 26 17 2" xfId="28275" xr:uid="{2442323C-1421-46F7-AD32-B820D9094D0B}"/>
    <cellStyle name="Normal 26 17_Margen" xfId="44390" xr:uid="{4DD0A2F0-0E87-4D4D-8468-6E3DF536E4E0}"/>
    <cellStyle name="Normal 26 18" xfId="2845" xr:uid="{08F05716-59FE-45E5-B43C-D4F91BCABD1B}"/>
    <cellStyle name="Normal 26 18 2" xfId="28276" xr:uid="{3A5E9FF0-1FBC-4420-A354-142D10EA0623}"/>
    <cellStyle name="Normal 26 18_Margen" xfId="44391" xr:uid="{B60989B9-0CEC-4631-9075-B69BA14678D4}"/>
    <cellStyle name="Normal 26 19" xfId="2846" xr:uid="{0FC37F91-FB6A-46E8-8F6F-A82A21B3E127}"/>
    <cellStyle name="Normal 26 19 2" xfId="28277" xr:uid="{25AEEBA0-A7FC-4419-9D38-524016D55817}"/>
    <cellStyle name="Normal 26 19_Margen" xfId="44392" xr:uid="{A6EFB763-DABF-4BEB-A6DE-9B9792825018}"/>
    <cellStyle name="Normal 26 2" xfId="2847" xr:uid="{D2CA4CD2-6025-40BB-80C7-075A5536FF3A}"/>
    <cellStyle name="Normal 26 2 10" xfId="28278" xr:uid="{BDF8A8DD-11DB-48FA-AEE9-7CEB818D7E3B}"/>
    <cellStyle name="Normal 26 2 10 2" xfId="28279" xr:uid="{408C94F5-272E-4C04-8251-293DCD23474D}"/>
    <cellStyle name="Normal 26 2 10_Margen" xfId="44393" xr:uid="{CC2899C7-E677-4C94-AE5D-DAA5FC6308F5}"/>
    <cellStyle name="Normal 26 2 11" xfId="28280" xr:uid="{0CFBA1FD-613E-4880-8A29-7B6940DF3339}"/>
    <cellStyle name="Normal 26 2 11 2" xfId="28281" xr:uid="{3CBB18F8-D90E-4660-8B7C-4FB5D07096B3}"/>
    <cellStyle name="Normal 26 2 11_Margen" xfId="44394" xr:uid="{5B37FAC8-951B-4B47-990C-B3D97F336606}"/>
    <cellStyle name="Normal 26 2 12" xfId="28282" xr:uid="{A7D3E635-9C12-44DE-8F08-B18CE920A22D}"/>
    <cellStyle name="Normal 26 2 12 2" xfId="28283" xr:uid="{6EA982EA-BE94-4B1B-958F-FC8454682C48}"/>
    <cellStyle name="Normal 26 2 12_Margen" xfId="44395" xr:uid="{107230FE-1FD1-42AB-99A5-102BD4B95DBC}"/>
    <cellStyle name="Normal 26 2 13" xfId="28284" xr:uid="{49A984C2-71F0-4931-8A74-E00DB66515FB}"/>
    <cellStyle name="Normal 26 2 13 2" xfId="28285" xr:uid="{DA94B383-386A-45EA-BC30-B4FBEB3777A5}"/>
    <cellStyle name="Normal 26 2 13_Margen" xfId="44396" xr:uid="{8A182F02-6BE8-489C-B129-91925B360546}"/>
    <cellStyle name="Normal 26 2 14" xfId="28286" xr:uid="{1BBEBE89-B9EC-4C6B-97DC-0B13D1B47175}"/>
    <cellStyle name="Normal 26 2 14 2" xfId="28287" xr:uid="{053B81E5-0391-48BE-940F-93639E96B9B3}"/>
    <cellStyle name="Normal 26 2 14_Margen" xfId="44397" xr:uid="{B3E5A156-7555-48AD-A59D-BCD3E062D882}"/>
    <cellStyle name="Normal 26 2 15" xfId="28288" xr:uid="{ADB12A14-09EF-4526-B575-E3A5CF7FCC2F}"/>
    <cellStyle name="Normal 26 2 15 2" xfId="28289" xr:uid="{EE07E4E2-D23F-4D37-A2A2-0722775C1CB9}"/>
    <cellStyle name="Normal 26 2 15_Margen" xfId="44398" xr:uid="{5E3D21BB-8783-416E-8C2B-086BAAB5BAA5}"/>
    <cellStyle name="Normal 26 2 16" xfId="28290" xr:uid="{04E91FE5-16F8-401C-A47E-4E964722441E}"/>
    <cellStyle name="Normal 26 2 16 2" xfId="28291" xr:uid="{168C50FD-C630-4693-BED7-537C3AD144FB}"/>
    <cellStyle name="Normal 26 2 16_Margen" xfId="44399" xr:uid="{2481FBC2-6B4C-4962-A5E4-7870061D2FAE}"/>
    <cellStyle name="Normal 26 2 17" xfId="28292" xr:uid="{9F86C1BF-2275-43C1-978A-D0FA76429959}"/>
    <cellStyle name="Normal 26 2 17 2" xfId="28293" xr:uid="{3B041CD6-3CCA-4D20-9200-DFCAC2B58F15}"/>
    <cellStyle name="Normal 26 2 17_Margen" xfId="44400" xr:uid="{9772FB90-3EC3-451A-80D3-856F6E2B0D4B}"/>
    <cellStyle name="Normal 26 2 18" xfId="28294" xr:uid="{74FBDCC2-DA5E-4C7E-A2C6-7579C579ACB1}"/>
    <cellStyle name="Normal 26 2 18 2" xfId="28295" xr:uid="{35187A7B-F217-46DB-98B5-4B3A3102B1DC}"/>
    <cellStyle name="Normal 26 2 18_Margen" xfId="44401" xr:uid="{69B077AA-FE1F-4EC5-A3FC-904882F2B25D}"/>
    <cellStyle name="Normal 26 2 19" xfId="28296" xr:uid="{D40FB03D-BA0E-4BA3-BDB2-604277B41042}"/>
    <cellStyle name="Normal 26 2 2" xfId="28297" xr:uid="{31C526FB-BAC0-485D-9865-3B87443A8A8B}"/>
    <cellStyle name="Normal 26 2 2 2" xfId="28298" xr:uid="{158B587F-39A3-4C5C-8ADF-A2CB425C934C}"/>
    <cellStyle name="Normal 26 2 2 3" xfId="28299" xr:uid="{6A320D6A-10CF-49BA-BAF8-EB0792022176}"/>
    <cellStyle name="Normal 26 2 2_Margen" xfId="44402" xr:uid="{B455C60F-1DAB-42C9-AF8D-06F15252C34C}"/>
    <cellStyle name="Normal 26 2 20" xfId="28300" xr:uid="{D0B1E01C-72BA-4A15-8300-881C73232DD2}"/>
    <cellStyle name="Normal 26 2 21" xfId="49083" xr:uid="{EB5FCA24-C56C-4EF7-8884-16945BB1305B}"/>
    <cellStyle name="Normal 26 2 22" xfId="48728" xr:uid="{2CFED424-F865-4F22-9613-061D7CD333C3}"/>
    <cellStyle name="Normal 26 2 3" xfId="28301" xr:uid="{C8A7C2B6-DA6C-4C4B-A950-86F0CB93EA3C}"/>
    <cellStyle name="Normal 26 2 3 2" xfId="28302" xr:uid="{215276F2-DDF4-47A6-9C40-85F6196C10A4}"/>
    <cellStyle name="Normal 26 2 3_Margen" xfId="44403" xr:uid="{5835AFB3-B2FE-4AA5-B86A-4E057223C74F}"/>
    <cellStyle name="Normal 26 2 4" xfId="28303" xr:uid="{EA8FBDD3-5F13-4F75-B07C-8E09A34F034B}"/>
    <cellStyle name="Normal 26 2 4 2" xfId="28304" xr:uid="{2A91C43C-E494-468F-A576-A5B7CBBD9E7C}"/>
    <cellStyle name="Normal 26 2 4_Margen" xfId="44404" xr:uid="{7E83E4B9-E7E3-48C4-9D0C-785D07AF8663}"/>
    <cellStyle name="Normal 26 2 5" xfId="28305" xr:uid="{ADAF810B-9050-4A4F-A2D0-3828B8E50DC0}"/>
    <cellStyle name="Normal 26 2 5 2" xfId="28306" xr:uid="{E898AE27-AB44-4C04-96E2-B0963F9E3B3E}"/>
    <cellStyle name="Normal 26 2 5_Margen" xfId="44405" xr:uid="{82A5F8C4-1DF9-465A-B944-CB7AC047E522}"/>
    <cellStyle name="Normal 26 2 6" xfId="28307" xr:uid="{FB240BF8-6C89-42D0-AC96-99C42E539FA2}"/>
    <cellStyle name="Normal 26 2 6 2" xfId="28308" xr:uid="{00D4BBC8-ED76-4363-BD2B-A1EE9026B124}"/>
    <cellStyle name="Normal 26 2 6_Margen" xfId="44406" xr:uid="{BC3F76ED-2A25-45A3-83D0-00A54AF96624}"/>
    <cellStyle name="Normal 26 2 7" xfId="28309" xr:uid="{FC56A3FB-4355-48F7-B286-CA2FEA9D4C6F}"/>
    <cellStyle name="Normal 26 2 7 2" xfId="28310" xr:uid="{460DB5A5-A679-4E7E-8610-1650B7B52876}"/>
    <cellStyle name="Normal 26 2 7_Margen" xfId="44407" xr:uid="{1674F2E7-850D-47C0-96A0-1A9B2FEA6AE0}"/>
    <cellStyle name="Normal 26 2 8" xfId="28311" xr:uid="{1096CC72-2A9D-41FE-B725-8F98242A1161}"/>
    <cellStyle name="Normal 26 2 8 2" xfId="28312" xr:uid="{C1A7C8C8-02A0-4872-B81D-15F2DC8D074F}"/>
    <cellStyle name="Normal 26 2 8_Margen" xfId="44408" xr:uid="{766E82F7-742F-465B-8906-EF040C0B0929}"/>
    <cellStyle name="Normal 26 2 9" xfId="28313" xr:uid="{824B470F-3F37-48B9-9479-593414E26AF5}"/>
    <cellStyle name="Normal 26 2 9 2" xfId="28314" xr:uid="{1A2A77D5-529D-49B7-BC63-4031FDD6A679}"/>
    <cellStyle name="Normal 26 2 9_Margen" xfId="44409" xr:uid="{89ABDDB2-4192-4358-951B-E049A506160B}"/>
    <cellStyle name="Normal 26 2_Hoja1" xfId="28315" xr:uid="{3B84DC41-CAFB-4452-BA68-36AF1586FC15}"/>
    <cellStyle name="Normal 26 20" xfId="2848" xr:uid="{4D0D4C27-480A-47F3-B319-71769F97DC03}"/>
    <cellStyle name="Normal 26 20 2" xfId="28316" xr:uid="{FFC79F72-725C-49E1-AA07-393B07CBBF0F}"/>
    <cellStyle name="Normal 26 20_Margen" xfId="44410" xr:uid="{419398E9-EDE3-4B83-B8C2-106CF8A71EB4}"/>
    <cellStyle name="Normal 26 21" xfId="2849" xr:uid="{A35FD9C4-37CD-45F4-9C73-CD53A84EAAD9}"/>
    <cellStyle name="Normal 26 21 2" xfId="28317" xr:uid="{FC597440-4BE7-4A5C-A7E1-8865C6056DE8}"/>
    <cellStyle name="Normal 26 21_Margen" xfId="44411" xr:uid="{DC3342D1-4089-481D-8EDE-9E88AB8016FF}"/>
    <cellStyle name="Normal 26 22" xfId="2850" xr:uid="{CAD4AFB7-47B0-410C-86AD-CC93C4A9C0D4}"/>
    <cellStyle name="Normal 26 22 2" xfId="28318" xr:uid="{113FBFC4-9339-437A-A999-77D8C25C862A}"/>
    <cellStyle name="Normal 26 22_Margen" xfId="44412" xr:uid="{42E2995B-39B1-43E3-9D24-B43D7AE742FE}"/>
    <cellStyle name="Normal 26 23" xfId="2851" xr:uid="{C221D457-EDE6-4ADC-974E-597A0D517FD8}"/>
    <cellStyle name="Normal 26 23 2" xfId="28319" xr:uid="{5A20E1EE-7270-4481-94EA-963984BAA016}"/>
    <cellStyle name="Normal 26 23_Margen" xfId="44413" xr:uid="{1BBC4F5E-13B6-4C9C-A473-BDE860B9FDA6}"/>
    <cellStyle name="Normal 26 24" xfId="2852" xr:uid="{56FAAA62-67C8-480B-9FD3-0BBBE5E4D6E0}"/>
    <cellStyle name="Normal 26 24 2" xfId="28320" xr:uid="{9343121E-604F-4B3C-A059-C0F56C6436A3}"/>
    <cellStyle name="Normal 26 24_Margen" xfId="44414" xr:uid="{EDE0C52E-6119-487D-BBE5-121FCCC07919}"/>
    <cellStyle name="Normal 26 25" xfId="2853" xr:uid="{4E309002-374E-40FE-AF42-998452A6D9DF}"/>
    <cellStyle name="Normal 26 25 2" xfId="28321" xr:uid="{C5DF734C-6A00-4A99-8495-F79DD8FEF7C5}"/>
    <cellStyle name="Normal 26 25_Margen" xfId="44415" xr:uid="{9C212EA2-1D26-49A4-A883-E7A3467A5C5A}"/>
    <cellStyle name="Normal 26 26" xfId="2854" xr:uid="{F8494AFA-27F6-40FC-8E63-B89AA311F1D5}"/>
    <cellStyle name="Normal 26 26 2" xfId="28322" xr:uid="{138CB3C7-61D5-425A-A653-F8BD8918B03B}"/>
    <cellStyle name="Normal 26 26_Margen" xfId="44416" xr:uid="{B38ED0CC-AEF3-45D8-9325-9FF8131A9D15}"/>
    <cellStyle name="Normal 26 27" xfId="2855" xr:uid="{47D780D6-8C62-4846-BC59-CF7614271825}"/>
    <cellStyle name="Normal 26 27 2" xfId="28323" xr:uid="{D97943F1-61BD-4FAE-9850-DD02726899B4}"/>
    <cellStyle name="Normal 26 27_Margen" xfId="44417" xr:uid="{66BA3C90-8B02-4B57-BCFA-009265C1BC0D}"/>
    <cellStyle name="Normal 26 28" xfId="2856" xr:uid="{540C539C-B63A-4C64-8126-BCF255A88B29}"/>
    <cellStyle name="Normal 26 28 2" xfId="28324" xr:uid="{C7FFA5D5-B79E-4771-9701-BAD280F7E4FD}"/>
    <cellStyle name="Normal 26 28_Margen" xfId="44418" xr:uid="{319C855D-1A03-4936-ADD1-2A8EE7F16775}"/>
    <cellStyle name="Normal 26 29" xfId="2857" xr:uid="{0A77564C-6F92-4DB6-935E-95AD3E6A1074}"/>
    <cellStyle name="Normal 26 29 2" xfId="28325" xr:uid="{98C30E85-559C-46BF-8EA1-74E4ADA8CB18}"/>
    <cellStyle name="Normal 26 29_Margen" xfId="44419" xr:uid="{088081CA-B114-45FA-9CC4-9673ADE35B11}"/>
    <cellStyle name="Normal 26 3" xfId="2858" xr:uid="{10A6BC80-056E-4C14-BFBF-E7652B15284A}"/>
    <cellStyle name="Normal 26 3 10" xfId="28326" xr:uid="{8B07505B-0464-4B3F-B919-C30F15A4FBAE}"/>
    <cellStyle name="Normal 26 3 10 2" xfId="28327" xr:uid="{41FBF859-A08D-42AE-9A8E-8CCB4A93BCEC}"/>
    <cellStyle name="Normal 26 3 10_Margen" xfId="44420" xr:uid="{24E1AAD2-0DAE-4945-9280-BDA00D9E4555}"/>
    <cellStyle name="Normal 26 3 11" xfId="28328" xr:uid="{C97470A7-CDAC-45DB-B354-F5928359756E}"/>
    <cellStyle name="Normal 26 3 11 2" xfId="28329" xr:uid="{677A223E-E085-4E49-BDF8-CAE054624732}"/>
    <cellStyle name="Normal 26 3 11_Margen" xfId="44421" xr:uid="{4795CCC5-B917-45EA-A10E-EA3C32CC446D}"/>
    <cellStyle name="Normal 26 3 12" xfId="28330" xr:uid="{EE9C301A-48D8-42AD-8D9C-92567DDF5AD6}"/>
    <cellStyle name="Normal 26 3 12 2" xfId="28331" xr:uid="{5C827FB6-D894-4222-8E19-709E17387823}"/>
    <cellStyle name="Normal 26 3 12_Margen" xfId="44422" xr:uid="{9739663E-E3AA-42C1-BC2A-BB80BDD265EB}"/>
    <cellStyle name="Normal 26 3 13" xfId="28332" xr:uid="{5D1C6AF9-7380-4BC4-A611-BDADD37B520D}"/>
    <cellStyle name="Normal 26 3 13 2" xfId="28333" xr:uid="{349CAF4B-FE1A-440C-B490-01A9A855AD3B}"/>
    <cellStyle name="Normal 26 3 13_Margen" xfId="44423" xr:uid="{2DEFA07B-D577-4B2A-A006-E6322AAC9AF6}"/>
    <cellStyle name="Normal 26 3 14" xfId="28334" xr:uid="{B3664423-0CA9-4DD2-A49B-AAEB968A07F6}"/>
    <cellStyle name="Normal 26 3 14 2" xfId="28335" xr:uid="{2FDA608E-4FFD-4408-8451-31BE8B1C9205}"/>
    <cellStyle name="Normal 26 3 14_Margen" xfId="44424" xr:uid="{69663CE3-CEBB-438B-8DD5-FD43A8911930}"/>
    <cellStyle name="Normal 26 3 15" xfId="28336" xr:uid="{7D2961F7-4B4D-442F-B300-EB1DE0FDB052}"/>
    <cellStyle name="Normal 26 3 15 2" xfId="28337" xr:uid="{88B5C37C-8C42-46D4-9124-B56DBD5456F9}"/>
    <cellStyle name="Normal 26 3 15_Margen" xfId="44425" xr:uid="{B26170F0-0BF2-40BA-874D-49B0AD83A014}"/>
    <cellStyle name="Normal 26 3 16" xfId="28338" xr:uid="{14DF08E8-C5E3-4C6B-B063-E238FE4E906B}"/>
    <cellStyle name="Normal 26 3 16 2" xfId="28339" xr:uid="{E403F5E7-23DA-4838-A73B-68A7EE7E2737}"/>
    <cellStyle name="Normal 26 3 16_Margen" xfId="44426" xr:uid="{49B5A2BA-8386-4AB7-BA12-46DDD55B5F94}"/>
    <cellStyle name="Normal 26 3 17" xfId="28340" xr:uid="{8469769D-0573-496B-829D-88E7564C8D71}"/>
    <cellStyle name="Normal 26 3 17 2" xfId="28341" xr:uid="{937D31DF-2E94-4B38-AE06-85F00FEF5F53}"/>
    <cellStyle name="Normal 26 3 17_Margen" xfId="44427" xr:uid="{B4DE0017-CE10-4B02-A516-3B6C5BE6EA55}"/>
    <cellStyle name="Normal 26 3 18" xfId="28342" xr:uid="{DF71117F-5BA4-4520-921D-A1EDCD57785C}"/>
    <cellStyle name="Normal 26 3 18 2" xfId="28343" xr:uid="{CBB9F0D5-D387-4332-99B6-9A951F6E1F28}"/>
    <cellStyle name="Normal 26 3 18_Margen" xfId="44428" xr:uid="{3EFD3F0E-398D-40F0-A295-6F9C668782B4}"/>
    <cellStyle name="Normal 26 3 19" xfId="28344" xr:uid="{EC087031-E9B7-4617-92A8-95E84CF17142}"/>
    <cellStyle name="Normal 26 3 2" xfId="28345" xr:uid="{F4BC6DDE-5C97-499E-8733-1EF254C2B4EB}"/>
    <cellStyle name="Normal 26 3 2 2" xfId="28346" xr:uid="{A08DA7ED-F416-4FCA-BF99-9CCD7F44C85A}"/>
    <cellStyle name="Normal 26 3 2 3" xfId="28347" xr:uid="{DE2C4319-51E9-4D7B-8708-6F63C1CFD11C}"/>
    <cellStyle name="Normal 26 3 2_Margen" xfId="44429" xr:uid="{E6CF9375-583B-4304-8B1B-4CD4B9BA4589}"/>
    <cellStyle name="Normal 26 3 20" xfId="28348" xr:uid="{16D341B5-33ED-459A-8B61-3155D143127E}"/>
    <cellStyle name="Normal 26 3 3" xfId="28349" xr:uid="{C4E61193-3F10-4149-8085-432CCF9A2061}"/>
    <cellStyle name="Normal 26 3 3 2" xfId="28350" xr:uid="{700A53F1-5EFF-44D2-89A6-1EC05B642684}"/>
    <cellStyle name="Normal 26 3 3_Margen" xfId="44430" xr:uid="{9368C199-84D5-48BD-9D09-1BBBDC67F559}"/>
    <cellStyle name="Normal 26 3 4" xfId="28351" xr:uid="{B28438C5-D455-4D83-AE73-62948652899D}"/>
    <cellStyle name="Normal 26 3 4 2" xfId="28352" xr:uid="{7F1BCE35-804A-4D33-B6F8-E5C98F46DE73}"/>
    <cellStyle name="Normal 26 3 4_Margen" xfId="44431" xr:uid="{284FC50E-0005-46B0-B631-255099B0A55A}"/>
    <cellStyle name="Normal 26 3 5" xfId="28353" xr:uid="{FF2B40C9-1414-4229-BA9C-F2D3ECBE01D1}"/>
    <cellStyle name="Normal 26 3 5 2" xfId="28354" xr:uid="{277DCF5A-1B45-47C8-AE71-6E8BE3046704}"/>
    <cellStyle name="Normal 26 3 5_Margen" xfId="44432" xr:uid="{8583CE0F-E6FD-4A18-A8E9-EB100C354170}"/>
    <cellStyle name="Normal 26 3 6" xfId="28355" xr:uid="{F244DE92-E177-4D13-88DB-F7B9F089D5D5}"/>
    <cellStyle name="Normal 26 3 6 2" xfId="28356" xr:uid="{2FD2C3AE-80E7-4563-973E-F19C55AE9FF7}"/>
    <cellStyle name="Normal 26 3 6_Margen" xfId="44433" xr:uid="{3A7A929F-470B-45CB-A52F-4B154D2DBCFE}"/>
    <cellStyle name="Normal 26 3 7" xfId="28357" xr:uid="{F1D6CB62-3F24-451D-BD9B-ADE9443DDD08}"/>
    <cellStyle name="Normal 26 3 7 2" xfId="28358" xr:uid="{B8F9BB3E-3635-4AE9-89C4-632B9FE290E3}"/>
    <cellStyle name="Normal 26 3 7_Margen" xfId="44434" xr:uid="{77BF1A0D-A5BC-42B1-A359-CAC2C869193D}"/>
    <cellStyle name="Normal 26 3 8" xfId="28359" xr:uid="{BE909B83-E6FB-4EA0-90CE-981FC8653C01}"/>
    <cellStyle name="Normal 26 3 8 2" xfId="28360" xr:uid="{5F4CDEF3-B647-4C8C-84DF-6783AF0973C2}"/>
    <cellStyle name="Normal 26 3 8_Margen" xfId="44435" xr:uid="{DF9DFF65-C32A-4811-BC0E-BB72A1FFE91C}"/>
    <cellStyle name="Normal 26 3 9" xfId="28361" xr:uid="{D105BF77-FADA-4EC8-9979-FCF55170ABBF}"/>
    <cellStyle name="Normal 26 3 9 2" xfId="28362" xr:uid="{27BE813C-853C-46E8-A196-C41F825EFD17}"/>
    <cellStyle name="Normal 26 3 9_Margen" xfId="44436" xr:uid="{62EC71B5-95B0-4C8C-9258-991CECE434CE}"/>
    <cellStyle name="Normal 26 3_Hoja1" xfId="28363" xr:uid="{A84A1DF4-9821-4C3F-BBC5-74ACF69841D3}"/>
    <cellStyle name="Normal 26 30" xfId="2859" xr:uid="{0F58081F-362A-47D4-88F3-2F979FA85943}"/>
    <cellStyle name="Normal 26 31" xfId="2860" xr:uid="{57D4C041-94F7-4D86-96D6-B75E2CC60A2C}"/>
    <cellStyle name="Normal 26 32" xfId="49082" xr:uid="{B939A089-FEB9-40F4-9FED-536F941947D3}"/>
    <cellStyle name="Normal 26 33" xfId="48729" xr:uid="{E326D612-CA30-4602-8D54-51383F6BD2A7}"/>
    <cellStyle name="Normal 26 4" xfId="2861" xr:uid="{08EEE5B4-A855-4A63-A639-E4AEDF180EDB}"/>
    <cellStyle name="Normal 26 4 10" xfId="28364" xr:uid="{D471F3EF-2F86-405F-B17E-BC2429DEB628}"/>
    <cellStyle name="Normal 26 4 10 2" xfId="28365" xr:uid="{5AA07F0A-A780-4381-9E66-2C561EBFBA4B}"/>
    <cellStyle name="Normal 26 4 10_Margen" xfId="44437" xr:uid="{BBD00F8B-7F8D-4915-9F75-B1DCDB41A4B4}"/>
    <cellStyle name="Normal 26 4 11" xfId="28366" xr:uid="{8AB18144-B864-4435-B1C1-9D6145F4DBFA}"/>
    <cellStyle name="Normal 26 4 11 2" xfId="28367" xr:uid="{657FAAAA-4371-41EC-A361-2C1B5F73B706}"/>
    <cellStyle name="Normal 26 4 11_Margen" xfId="44438" xr:uid="{01BFDC1E-F0B9-4E7B-B5C7-8D21923517FF}"/>
    <cellStyle name="Normal 26 4 12" xfId="28368" xr:uid="{7FE0244D-D69C-498B-A722-9979B1CE108D}"/>
    <cellStyle name="Normal 26 4 12 2" xfId="28369" xr:uid="{D7CFFE42-9986-4DB3-BE29-3B71D4B2B9EB}"/>
    <cellStyle name="Normal 26 4 12_Margen" xfId="44439" xr:uid="{7CCD493F-E1EB-46BD-BCDB-7D8AF374CDB9}"/>
    <cellStyle name="Normal 26 4 13" xfId="28370" xr:uid="{6EF6B2F1-2E0F-43D9-BD98-3D316F38473A}"/>
    <cellStyle name="Normal 26 4 13 2" xfId="28371" xr:uid="{271B03E8-2178-4200-AB43-A89038D6403F}"/>
    <cellStyle name="Normal 26 4 13_Margen" xfId="44440" xr:uid="{E72BF997-897F-4708-9AA3-6A5253FC590E}"/>
    <cellStyle name="Normal 26 4 14" xfId="28372" xr:uid="{D231BD88-70A9-4D9F-B23F-1231D7455E7C}"/>
    <cellStyle name="Normal 26 4 14 2" xfId="28373" xr:uid="{88475C98-D014-4E46-9C15-9ECB7FD61C78}"/>
    <cellStyle name="Normal 26 4 14_Margen" xfId="44441" xr:uid="{DAC6C92D-5834-4CB5-B229-43D53C6892BC}"/>
    <cellStyle name="Normal 26 4 15" xfId="28374" xr:uid="{50D26DB1-6A4C-4FAE-B7D1-6B7F5EF6F2E2}"/>
    <cellStyle name="Normal 26 4 15 2" xfId="28375" xr:uid="{910E2EC8-2C79-496A-9DD7-71B3A7399758}"/>
    <cellStyle name="Normal 26 4 15_Margen" xfId="44442" xr:uid="{3E8C4CFC-9788-4D56-AFD8-883FB09AF87F}"/>
    <cellStyle name="Normal 26 4 16" xfId="28376" xr:uid="{C5808B2A-DF74-47E2-B080-A6D7EA96E57B}"/>
    <cellStyle name="Normal 26 4 16 2" xfId="28377" xr:uid="{57CF3602-99AA-481D-8ABF-3CF4BF13F2D2}"/>
    <cellStyle name="Normal 26 4 16_Margen" xfId="44443" xr:uid="{2F6AA4FD-18E5-4B91-B2FE-5A75BBA49698}"/>
    <cellStyle name="Normal 26 4 17" xfId="28378" xr:uid="{E7B7A5AF-4374-4BB5-AB16-24E16A9D9157}"/>
    <cellStyle name="Normal 26 4 17 2" xfId="28379" xr:uid="{C5195663-E20F-464C-ABB8-CF0343C0E34F}"/>
    <cellStyle name="Normal 26 4 17_Margen" xfId="44444" xr:uid="{15C0A901-F60E-4489-B167-D4015ECBBD81}"/>
    <cellStyle name="Normal 26 4 18" xfId="28380" xr:uid="{B2DBFF00-A267-44B8-BBAF-94476F56EBBF}"/>
    <cellStyle name="Normal 26 4 18 2" xfId="28381" xr:uid="{22942119-A922-49E5-BC2C-6921D115510C}"/>
    <cellStyle name="Normal 26 4 18_Margen" xfId="44445" xr:uid="{34C0926B-FA7B-43A9-A0BB-30A9A983E1D3}"/>
    <cellStyle name="Normal 26 4 19" xfId="28382" xr:uid="{296F2DA0-6FA0-4ABB-8B62-8EFBFBFC4C5E}"/>
    <cellStyle name="Normal 26 4 2" xfId="28383" xr:uid="{7D3472E0-7637-45A2-8EFE-6ABD90054235}"/>
    <cellStyle name="Normal 26 4 2 2" xfId="28384" xr:uid="{627BCC40-00B2-48E5-B632-66A964F14098}"/>
    <cellStyle name="Normal 26 4 2 3" xfId="28385" xr:uid="{707AEEE9-3F18-49A7-A823-4B76623AD5E6}"/>
    <cellStyle name="Normal 26 4 2_Margen" xfId="44446" xr:uid="{61517FD7-E8B6-4704-AD37-2C2C5A603919}"/>
    <cellStyle name="Normal 26 4 20" xfId="28386" xr:uid="{A0ADB6C1-0910-4A8C-B26E-FE7F526209F6}"/>
    <cellStyle name="Normal 26 4 3" xfId="28387" xr:uid="{3370CC43-D2EC-4711-A7F7-754BC443AEF0}"/>
    <cellStyle name="Normal 26 4 3 2" xfId="28388" xr:uid="{F7E12CBB-5293-487C-9214-CA25807CBDCB}"/>
    <cellStyle name="Normal 26 4 3_Margen" xfId="44447" xr:uid="{791481E2-8351-4AF7-A692-FFC8237B2D87}"/>
    <cellStyle name="Normal 26 4 4" xfId="28389" xr:uid="{243F2320-D8C6-4AC4-B628-A23333AF4146}"/>
    <cellStyle name="Normal 26 4 4 2" xfId="28390" xr:uid="{9A19BA82-0347-44BA-A405-71759912EBD0}"/>
    <cellStyle name="Normal 26 4 4_Margen" xfId="44448" xr:uid="{36E31F5F-9BC9-40B4-B0DF-6C033EB4031C}"/>
    <cellStyle name="Normal 26 4 5" xfId="28391" xr:uid="{4F3C9E75-B4D3-48AC-91F5-00C8AEA81454}"/>
    <cellStyle name="Normal 26 4 5 2" xfId="28392" xr:uid="{9292A3E9-3EA1-44C0-93B8-3B480F7695A6}"/>
    <cellStyle name="Normal 26 4 5_Margen" xfId="44449" xr:uid="{EED63460-2961-40BB-9402-23B3D15B4574}"/>
    <cellStyle name="Normal 26 4 6" xfId="28393" xr:uid="{4E90618E-571F-435B-A238-1FA55AB13B01}"/>
    <cellStyle name="Normal 26 4 6 2" xfId="28394" xr:uid="{F252639B-A9EB-4A08-8F34-94CFD985456A}"/>
    <cellStyle name="Normal 26 4 6_Margen" xfId="44450" xr:uid="{AB92B561-27D6-486C-9F0B-DC96433FCB6F}"/>
    <cellStyle name="Normal 26 4 7" xfId="28395" xr:uid="{7E96149A-A008-4D9B-9F5C-EFA4A7A78764}"/>
    <cellStyle name="Normal 26 4 7 2" xfId="28396" xr:uid="{DE6B162D-3C6A-46E4-B109-3A6969C0BAB2}"/>
    <cellStyle name="Normal 26 4 7_Margen" xfId="44451" xr:uid="{9ADF57AD-9C91-4325-80CE-86663F238D73}"/>
    <cellStyle name="Normal 26 4 8" xfId="28397" xr:uid="{5656386F-5C62-49B3-AB5F-1C3C1BEF22EE}"/>
    <cellStyle name="Normal 26 4 8 2" xfId="28398" xr:uid="{9F344E9B-FCE5-4FA5-96B0-E48AD7095A41}"/>
    <cellStyle name="Normal 26 4 8_Margen" xfId="44452" xr:uid="{53E4662F-8D8E-469A-AEF4-54EE6FC67EAD}"/>
    <cellStyle name="Normal 26 4 9" xfId="28399" xr:uid="{3074CF50-4425-4E38-BA11-4A57CC2CA25B}"/>
    <cellStyle name="Normal 26 4 9 2" xfId="28400" xr:uid="{96F52C6B-5FC9-48D4-9E31-E5B830B698D1}"/>
    <cellStyle name="Normal 26 4 9_Margen" xfId="44453" xr:uid="{6E72D746-D2BB-46EF-BFC7-565CC00DC070}"/>
    <cellStyle name="Normal 26 4_Hoja1" xfId="28401" xr:uid="{F2A8AD3F-995C-4CAE-811C-ACD468802E99}"/>
    <cellStyle name="Normal 26 5" xfId="2862" xr:uid="{B2FDBB25-0105-457C-8965-DF5F4A59AB8D}"/>
    <cellStyle name="Normal 26 5 10" xfId="28402" xr:uid="{4E5EDF62-6EF5-46F8-AE55-475703C890B9}"/>
    <cellStyle name="Normal 26 5 10 2" xfId="28403" xr:uid="{B00EE958-E604-42B1-AE38-00174EA6A7ED}"/>
    <cellStyle name="Normal 26 5 10_Margen" xfId="44454" xr:uid="{AA5ABF6F-D60F-489E-8199-112C4FCA0BC4}"/>
    <cellStyle name="Normal 26 5 11" xfId="28404" xr:uid="{4A359401-05B7-452E-B20F-07366429B9C4}"/>
    <cellStyle name="Normal 26 5 11 2" xfId="28405" xr:uid="{EA828D09-7198-462B-B425-B5DA2478237A}"/>
    <cellStyle name="Normal 26 5 11_Margen" xfId="44455" xr:uid="{62014967-7AFF-4AA7-ADF2-CCED5AC3C39C}"/>
    <cellStyle name="Normal 26 5 12" xfId="28406" xr:uid="{BF4B7788-7C34-4603-9FFD-CC0F2D295941}"/>
    <cellStyle name="Normal 26 5 12 2" xfId="28407" xr:uid="{4579B284-A6AD-4EE3-9984-084C91895B23}"/>
    <cellStyle name="Normal 26 5 12_Margen" xfId="44456" xr:uid="{D4E0A4F4-8CA2-4951-A6A6-6B05CC0247CA}"/>
    <cellStyle name="Normal 26 5 13" xfId="28408" xr:uid="{6E1F4FF2-9027-4DCC-BE3C-BCD14875374D}"/>
    <cellStyle name="Normal 26 5 13 2" xfId="28409" xr:uid="{1F2E676A-67DA-4668-9C97-712E40B9EC82}"/>
    <cellStyle name="Normal 26 5 13_Margen" xfId="44457" xr:uid="{8DF9295C-4FBC-4FAA-8320-268A7612F07A}"/>
    <cellStyle name="Normal 26 5 14" xfId="28410" xr:uid="{AC4D3EFD-AB92-4B3C-8DDC-BE2CBECF361F}"/>
    <cellStyle name="Normal 26 5 14 2" xfId="28411" xr:uid="{A160508B-5C87-4A7A-A8D0-4478EA2C2F30}"/>
    <cellStyle name="Normal 26 5 14_Margen" xfId="44458" xr:uid="{5138DCFA-2E18-4B50-A0E8-4691EB5DA9CA}"/>
    <cellStyle name="Normal 26 5 15" xfId="28412" xr:uid="{B08B7888-3760-4789-AD6C-B5DD497A7EEE}"/>
    <cellStyle name="Normal 26 5 15 2" xfId="28413" xr:uid="{ABE13150-E237-48DA-AB17-6EE69D3830D9}"/>
    <cellStyle name="Normal 26 5 15_Margen" xfId="44459" xr:uid="{CE689B28-496B-4FC3-940C-AAE369F3945C}"/>
    <cellStyle name="Normal 26 5 16" xfId="28414" xr:uid="{561638B9-86C9-482A-9594-21BE713C6CD9}"/>
    <cellStyle name="Normal 26 5 16 2" xfId="28415" xr:uid="{01CC9F6A-5700-4AE6-A2CE-E8412273AF7E}"/>
    <cellStyle name="Normal 26 5 16_Margen" xfId="44460" xr:uid="{7BCBF9E0-18E8-4175-B3EC-AC6A6940C6CB}"/>
    <cellStyle name="Normal 26 5 17" xfId="28416" xr:uid="{906EAB04-004B-43F7-8ECE-B1D5BEE318E3}"/>
    <cellStyle name="Normal 26 5 17 2" xfId="28417" xr:uid="{2CE34AAE-9351-46ED-80D9-7F8D4EF6044E}"/>
    <cellStyle name="Normal 26 5 17_Margen" xfId="44461" xr:uid="{160A4BE4-F2E6-485B-B983-75BC017D00A7}"/>
    <cellStyle name="Normal 26 5 18" xfId="28418" xr:uid="{13C559B3-2282-40D6-BB84-0DCD91133DE7}"/>
    <cellStyle name="Normal 26 5 18 2" xfId="28419" xr:uid="{14127AAB-F41B-4C34-8262-C776F67B3171}"/>
    <cellStyle name="Normal 26 5 18_Margen" xfId="44462" xr:uid="{ECD7C142-43CA-44A0-8FB2-5382891A7190}"/>
    <cellStyle name="Normal 26 5 19" xfId="28420" xr:uid="{924844A6-E89F-424A-80F5-C2D113A32E9C}"/>
    <cellStyle name="Normal 26 5 2" xfId="28421" xr:uid="{93ACF75C-B2B3-464F-8848-50F8FCFAC9BD}"/>
    <cellStyle name="Normal 26 5 2 2" xfId="28422" xr:uid="{4735B61D-064B-4DA1-B980-FAE437770E16}"/>
    <cellStyle name="Normal 26 5 2_Margen" xfId="44463" xr:uid="{F644B2D5-43CC-42D0-A395-AA9139788111}"/>
    <cellStyle name="Normal 26 5 20" xfId="28423" xr:uid="{E436F77A-73DF-403F-A10C-F724D46AB9A2}"/>
    <cellStyle name="Normal 26 5 3" xfId="28424" xr:uid="{26F59D2E-A81B-43EC-BB92-C1A534E3F183}"/>
    <cellStyle name="Normal 26 5 3 2" xfId="28425" xr:uid="{3E54A436-23B1-4860-BD10-A52C83E7283E}"/>
    <cellStyle name="Normal 26 5 3_Margen" xfId="44464" xr:uid="{06D595FB-9FB4-4FB4-9446-670D92C896C9}"/>
    <cellStyle name="Normal 26 5 4" xfId="28426" xr:uid="{B6DE5B34-E8E8-46CA-AC2C-C00CE2DCF50C}"/>
    <cellStyle name="Normal 26 5 4 2" xfId="28427" xr:uid="{ECD63A1B-5C44-494E-995E-7CDD4E9FF086}"/>
    <cellStyle name="Normal 26 5 4_Margen" xfId="44465" xr:uid="{33BFA500-1898-45D1-AE49-1906A75663E7}"/>
    <cellStyle name="Normal 26 5 5" xfId="28428" xr:uid="{59227B34-A3DC-479D-9CE9-C11C63BCCA0E}"/>
    <cellStyle name="Normal 26 5 5 2" xfId="28429" xr:uid="{23DB149B-332F-4699-94B7-A36E1E94177A}"/>
    <cellStyle name="Normal 26 5 5_Margen" xfId="44466" xr:uid="{D1C1EB42-AFBF-4E77-9ABB-4F7151EB3C9F}"/>
    <cellStyle name="Normal 26 5 6" xfId="28430" xr:uid="{D7A59C23-3A95-40D8-B540-06A7B0B9A544}"/>
    <cellStyle name="Normal 26 5 6 2" xfId="28431" xr:uid="{47F8ED8E-AD42-4349-A1E6-F1B38C09663D}"/>
    <cellStyle name="Normal 26 5 6_Margen" xfId="44467" xr:uid="{34B1CBF9-13CB-4469-9C28-C91BBEF60CB2}"/>
    <cellStyle name="Normal 26 5 7" xfId="28432" xr:uid="{7DBB322B-5375-40DD-91F5-2B2109DFD4C1}"/>
    <cellStyle name="Normal 26 5 7 2" xfId="28433" xr:uid="{807ECE49-073D-4FB2-B2D2-494BACECA1D2}"/>
    <cellStyle name="Normal 26 5 7_Margen" xfId="44468" xr:uid="{F6AEB80C-3C65-4A47-8334-68EA60CF4CDE}"/>
    <cellStyle name="Normal 26 5 8" xfId="28434" xr:uid="{CBCEB2DF-2D72-4AA1-BC6B-33A194A0E866}"/>
    <cellStyle name="Normal 26 5 8 2" xfId="28435" xr:uid="{5C783138-CE86-42D2-9ED9-631E8A286A03}"/>
    <cellStyle name="Normal 26 5 8_Margen" xfId="44469" xr:uid="{5B7E5847-67D2-4781-8F70-9D189DA03508}"/>
    <cellStyle name="Normal 26 5 9" xfId="28436" xr:uid="{0BFA8E66-1D70-4A03-9D40-726DA5BD88FE}"/>
    <cellStyle name="Normal 26 5 9 2" xfId="28437" xr:uid="{64EBD84F-9FA5-49B2-A7A5-D4F3EE71FD8B}"/>
    <cellStyle name="Normal 26 5 9_Margen" xfId="44470" xr:uid="{F9C9B125-BF92-4AB7-8366-A2FCAB16C418}"/>
    <cellStyle name="Normal 26 5_Margen" xfId="44471" xr:uid="{0017BF73-ADD4-4D6C-A3F9-51C589A148A1}"/>
    <cellStyle name="Normal 26 6" xfId="2863" xr:uid="{DF527321-58D9-4E25-AD45-81C38670E3FA}"/>
    <cellStyle name="Normal 26 6 10" xfId="28438" xr:uid="{188E0DDA-2C36-465A-9F9F-124ED713C02D}"/>
    <cellStyle name="Normal 26 6 10 2" xfId="28439" xr:uid="{C795596E-7C54-4927-A4FD-2FA78B43E673}"/>
    <cellStyle name="Normal 26 6 10_Margen" xfId="44472" xr:uid="{3805637E-90EA-457E-B0EF-B37B862DCB08}"/>
    <cellStyle name="Normal 26 6 11" xfId="28440" xr:uid="{1C3B3085-66C0-46C1-8012-0064F5BF6692}"/>
    <cellStyle name="Normal 26 6 11 2" xfId="28441" xr:uid="{89DAF44F-73CD-4C9D-A881-0CC3273F2BEF}"/>
    <cellStyle name="Normal 26 6 11_Margen" xfId="44473" xr:uid="{964110C7-8693-441B-9DC2-B43D8AA15C60}"/>
    <cellStyle name="Normal 26 6 12" xfId="28442" xr:uid="{F14916A7-AB7B-4305-8734-CEEF1AA11AAA}"/>
    <cellStyle name="Normal 26 6 12 2" xfId="28443" xr:uid="{84BE1A06-E409-45F0-9B55-5F5436BCD95F}"/>
    <cellStyle name="Normal 26 6 12_Margen" xfId="44474" xr:uid="{B5605D8A-6277-4775-A19E-DD040C17318F}"/>
    <cellStyle name="Normal 26 6 13" xfId="28444" xr:uid="{FDBCEEF7-9BB3-4935-BD5D-627288FE5B19}"/>
    <cellStyle name="Normal 26 6 13 2" xfId="28445" xr:uid="{548CE015-0B50-4219-BB53-8A50FC122C69}"/>
    <cellStyle name="Normal 26 6 13_Margen" xfId="44475" xr:uid="{65F9CCA9-326D-4ED7-A087-9D0FE73657A3}"/>
    <cellStyle name="Normal 26 6 14" xfId="28446" xr:uid="{C2117A31-C50A-4CD9-9840-DFB4B1ED2391}"/>
    <cellStyle name="Normal 26 6 14 2" xfId="28447" xr:uid="{347DBF88-79F7-4187-BC2E-65D073BDE3D2}"/>
    <cellStyle name="Normal 26 6 14_Margen" xfId="44476" xr:uid="{8EC34930-0D73-4E37-9642-5231F0896EC1}"/>
    <cellStyle name="Normal 26 6 15" xfId="28448" xr:uid="{AAB1458D-83B2-4021-ACE7-8B96AB1E7D2F}"/>
    <cellStyle name="Normal 26 6 15 2" xfId="28449" xr:uid="{95810363-84F3-4006-BEE6-D5F5F2111295}"/>
    <cellStyle name="Normal 26 6 15_Margen" xfId="44477" xr:uid="{F370840A-E31C-4AA2-BE9D-050AD1A33514}"/>
    <cellStyle name="Normal 26 6 16" xfId="28450" xr:uid="{BC7C34AD-6771-4D03-B077-917C18F4580C}"/>
    <cellStyle name="Normal 26 6 16 2" xfId="28451" xr:uid="{29BFFE29-8964-4828-9D98-B5753A7C3906}"/>
    <cellStyle name="Normal 26 6 16_Margen" xfId="44478" xr:uid="{FD5601BB-FF2A-4532-9DFE-EF996F45102D}"/>
    <cellStyle name="Normal 26 6 17" xfId="28452" xr:uid="{6B2BFF92-8929-47F4-885B-556A50C53021}"/>
    <cellStyle name="Normal 26 6 17 2" xfId="28453" xr:uid="{8C01683B-AD1C-480B-8236-21008F336185}"/>
    <cellStyle name="Normal 26 6 17_Margen" xfId="44479" xr:uid="{7E51840A-74CC-445F-8C0E-89C355B4B37C}"/>
    <cellStyle name="Normal 26 6 18" xfId="28454" xr:uid="{0B1C6E11-9BBC-4125-916D-3AA55E5129B5}"/>
    <cellStyle name="Normal 26 6 18 2" xfId="28455" xr:uid="{6E02BB70-3E17-441C-AE00-67C91E76ED64}"/>
    <cellStyle name="Normal 26 6 18_Margen" xfId="44480" xr:uid="{960E5389-517A-4435-B10E-22ADA32E84EB}"/>
    <cellStyle name="Normal 26 6 19" xfId="28456" xr:uid="{F2574A21-BA0F-4538-8FFC-2DA5C9B01F2D}"/>
    <cellStyle name="Normal 26 6 2" xfId="28457" xr:uid="{FCAF6EB1-FDE6-459C-B780-BD058FBC135C}"/>
    <cellStyle name="Normal 26 6 2 2" xfId="28458" xr:uid="{41E6749A-0D69-4099-981D-F06F1919E95E}"/>
    <cellStyle name="Normal 26 6 2_Margen" xfId="44481" xr:uid="{C93299AF-01EA-4922-AADF-8B0CD20047F9}"/>
    <cellStyle name="Normal 26 6 20" xfId="28459" xr:uid="{62B5E9F2-846B-4C91-AA83-91E12AFF235A}"/>
    <cellStyle name="Normal 26 6 3" xfId="28460" xr:uid="{22239CD6-5A5E-4A10-9F77-F8AA3BB64FB1}"/>
    <cellStyle name="Normal 26 6 3 2" xfId="28461" xr:uid="{3AA9F110-6700-4378-8A77-D505C7569CE7}"/>
    <cellStyle name="Normal 26 6 3_Margen" xfId="44482" xr:uid="{AD15C03B-93BD-4DE5-8B34-2D52FE3E518E}"/>
    <cellStyle name="Normal 26 6 4" xfId="28462" xr:uid="{13C97CA6-4702-4713-8DE0-792881564E31}"/>
    <cellStyle name="Normal 26 6 4 2" xfId="28463" xr:uid="{5B856B28-168D-497E-9151-D85DE065F512}"/>
    <cellStyle name="Normal 26 6 4_Margen" xfId="44483" xr:uid="{6E52F56F-4A60-42FE-A0CA-B6E043651218}"/>
    <cellStyle name="Normal 26 6 5" xfId="28464" xr:uid="{7CFB9958-08B6-4EE0-99BD-3C7BF63A397F}"/>
    <cellStyle name="Normal 26 6 5 2" xfId="28465" xr:uid="{56224CF8-17AE-4867-8B73-EE6D5CA686D3}"/>
    <cellStyle name="Normal 26 6 5_Margen" xfId="44484" xr:uid="{CFD10A23-9B84-4FFB-B670-C60B4EE47A22}"/>
    <cellStyle name="Normal 26 6 6" xfId="28466" xr:uid="{0E5A1036-745D-46C6-A882-8FE765225BAA}"/>
    <cellStyle name="Normal 26 6 6 2" xfId="28467" xr:uid="{C992C1F2-0554-4443-9505-5A60ECAC7524}"/>
    <cellStyle name="Normal 26 6 6_Margen" xfId="44485" xr:uid="{1F31446F-3F1F-4C00-ADE6-A64C51D4C245}"/>
    <cellStyle name="Normal 26 6 7" xfId="28468" xr:uid="{9005CF2C-8F31-4E7A-AB1E-7CAC4C2C2779}"/>
    <cellStyle name="Normal 26 6 7 2" xfId="28469" xr:uid="{22A45E74-1BD8-4246-93A2-94617C8D774F}"/>
    <cellStyle name="Normal 26 6 7_Margen" xfId="44486" xr:uid="{F34C220F-E418-4EFA-897D-3851CCF945B3}"/>
    <cellStyle name="Normal 26 6 8" xfId="28470" xr:uid="{0D395335-E324-45D6-84AC-4C7E0CF1A0F5}"/>
    <cellStyle name="Normal 26 6 8 2" xfId="28471" xr:uid="{DCCB68C9-B7F9-465E-92D7-0BECFE4E2021}"/>
    <cellStyle name="Normal 26 6 8_Margen" xfId="44487" xr:uid="{D78A4F84-7FBB-41AE-B679-23353EBC14E3}"/>
    <cellStyle name="Normal 26 6 9" xfId="28472" xr:uid="{1333FB97-6213-4E3D-843B-554C3C9B5944}"/>
    <cellStyle name="Normal 26 6 9 2" xfId="28473" xr:uid="{93AA39ED-8504-4A63-836E-4BC608DE2C8D}"/>
    <cellStyle name="Normal 26 6 9_Margen" xfId="44488" xr:uid="{D4797CDA-387D-4768-8E36-A98D5DD16810}"/>
    <cellStyle name="Normal 26 6_Margen" xfId="44489" xr:uid="{DCA738A2-A8E2-45F0-B7CB-E744EB4B7AFD}"/>
    <cellStyle name="Normal 26 7" xfId="2864" xr:uid="{2921FB98-72DD-4FA5-81BF-2DFB83B2CB59}"/>
    <cellStyle name="Normal 26 7 10" xfId="28474" xr:uid="{FB09D937-ECBC-4EF2-9141-C56F97BA1A8F}"/>
    <cellStyle name="Normal 26 7 10 2" xfId="28475" xr:uid="{044C124B-521C-4935-99B6-ED5035C2096B}"/>
    <cellStyle name="Normal 26 7 10_Margen" xfId="44490" xr:uid="{8251A2B1-3C8A-48E7-81E8-5EED6AC691CA}"/>
    <cellStyle name="Normal 26 7 11" xfId="28476" xr:uid="{3071DBF4-02A8-4326-BAB4-02518C7E6BC8}"/>
    <cellStyle name="Normal 26 7 11 2" xfId="28477" xr:uid="{3090657A-94F5-4DCC-9CBD-311EE98A65B3}"/>
    <cellStyle name="Normal 26 7 11_Margen" xfId="44491" xr:uid="{D7FFE868-10E9-435C-B11B-082567DAB823}"/>
    <cellStyle name="Normal 26 7 12" xfId="28478" xr:uid="{1D6886C1-799A-4968-96EA-505F30DF97C9}"/>
    <cellStyle name="Normal 26 7 12 2" xfId="28479" xr:uid="{7F70CC32-5377-4467-BFDA-9EDE530F165F}"/>
    <cellStyle name="Normal 26 7 12_Margen" xfId="44492" xr:uid="{6DB3F577-6D6C-43FD-AE54-B8EE33FD9BD4}"/>
    <cellStyle name="Normal 26 7 13" xfId="28480" xr:uid="{21DA2907-57C4-4E97-8DCF-5CCF52C854E4}"/>
    <cellStyle name="Normal 26 7 13 2" xfId="28481" xr:uid="{209608F9-A1C2-479F-B0D5-2AFD38F28D99}"/>
    <cellStyle name="Normal 26 7 13_Margen" xfId="44493" xr:uid="{B2DC8156-CEBB-488F-B525-F40052295350}"/>
    <cellStyle name="Normal 26 7 14" xfId="28482" xr:uid="{1D1370BE-BC49-4657-A128-27F50D9DBBFD}"/>
    <cellStyle name="Normal 26 7 14 2" xfId="28483" xr:uid="{33175130-C6FA-42EE-8A81-EA18E85802E2}"/>
    <cellStyle name="Normal 26 7 14_Margen" xfId="44494" xr:uid="{F73C7A8F-D465-4B42-98CC-AFAA5B99DAA3}"/>
    <cellStyle name="Normal 26 7 15" xfId="28484" xr:uid="{60FFB719-7B92-4044-8EED-9B50B4154EF9}"/>
    <cellStyle name="Normal 26 7 15 2" xfId="28485" xr:uid="{432F5D87-4D90-425A-8901-7295653D4307}"/>
    <cellStyle name="Normal 26 7 15_Margen" xfId="44495" xr:uid="{C0C36248-2660-4409-8020-0AD9CAEB2AFA}"/>
    <cellStyle name="Normal 26 7 16" xfId="28486" xr:uid="{8707A4DC-006E-4DEE-B820-055DFA568663}"/>
    <cellStyle name="Normal 26 7 16 2" xfId="28487" xr:uid="{ABF29644-B158-48C7-9EEA-3F442F17C7E3}"/>
    <cellStyle name="Normal 26 7 16_Margen" xfId="44496" xr:uid="{806A762F-36A0-43D2-96B0-E30A5DF0BCC5}"/>
    <cellStyle name="Normal 26 7 17" xfId="28488" xr:uid="{A7562224-3FEA-4A6D-ADF6-7A4D510EC610}"/>
    <cellStyle name="Normal 26 7 17 2" xfId="28489" xr:uid="{4199FCD2-5215-4378-80AF-341AF57F2519}"/>
    <cellStyle name="Normal 26 7 17_Margen" xfId="44497" xr:uid="{46D34C67-FC20-4D48-A746-23D7BAB16CA4}"/>
    <cellStyle name="Normal 26 7 18" xfId="28490" xr:uid="{2FA54CB9-614C-4DA4-9A0C-2F59E1C3F205}"/>
    <cellStyle name="Normal 26 7 18 2" xfId="28491" xr:uid="{0D3119DB-E30F-4AAE-9A3C-EEF1BBCFBA16}"/>
    <cellStyle name="Normal 26 7 18_Margen" xfId="44498" xr:uid="{D74A257F-3C83-42E2-B7D1-49F2D309C3D2}"/>
    <cellStyle name="Normal 26 7 19" xfId="28492" xr:uid="{A4CCCD32-6960-4E39-8B70-1712654F1FC0}"/>
    <cellStyle name="Normal 26 7 2" xfId="28493" xr:uid="{E6422DAB-2A54-49C4-811C-04117663872D}"/>
    <cellStyle name="Normal 26 7 2 2" xfId="28494" xr:uid="{51560B49-58CA-4179-9A49-B9C924483EF8}"/>
    <cellStyle name="Normal 26 7 2_Margen" xfId="44499" xr:uid="{88E1BB49-299D-4C30-9787-03AF9A79C25E}"/>
    <cellStyle name="Normal 26 7 3" xfId="28495" xr:uid="{3479E4AE-CAE1-4778-895A-C7D6FA9DCFCE}"/>
    <cellStyle name="Normal 26 7 3 2" xfId="28496" xr:uid="{FCCF6D9F-4F0D-4C1B-977B-583B06E25B82}"/>
    <cellStyle name="Normal 26 7 3_Margen" xfId="44500" xr:uid="{D88E1495-ABD6-45FF-868B-543531029EC7}"/>
    <cellStyle name="Normal 26 7 4" xfId="28497" xr:uid="{2CC51C06-029A-4585-B35F-6D503C908047}"/>
    <cellStyle name="Normal 26 7 4 2" xfId="28498" xr:uid="{0B096437-FC93-4EC6-AE90-43A46D20C258}"/>
    <cellStyle name="Normal 26 7 4_Margen" xfId="44501" xr:uid="{0C5199E5-63E0-430B-800C-AE3E13CEB128}"/>
    <cellStyle name="Normal 26 7 5" xfId="28499" xr:uid="{EED1F32B-D500-4FCA-B48B-4823247A0B7C}"/>
    <cellStyle name="Normal 26 7 5 2" xfId="28500" xr:uid="{5AC2433F-49B0-423F-BA60-C27A92144C41}"/>
    <cellStyle name="Normal 26 7 5_Margen" xfId="44502" xr:uid="{57675D6F-FBD4-4484-83D3-18B7435DF96D}"/>
    <cellStyle name="Normal 26 7 6" xfId="28501" xr:uid="{B6BA1CF4-2F86-4C2B-A200-9A2A8A9E797B}"/>
    <cellStyle name="Normal 26 7 6 2" xfId="28502" xr:uid="{1CD869A6-A341-4C3C-B545-590047F8C736}"/>
    <cellStyle name="Normal 26 7 6_Margen" xfId="44503" xr:uid="{1B2B4088-BDD5-4F68-AEB2-B5566F095CAA}"/>
    <cellStyle name="Normal 26 7 7" xfId="28503" xr:uid="{F21661C8-1EEB-4FA6-B3E4-9FB99F654C3D}"/>
    <cellStyle name="Normal 26 7 7 2" xfId="28504" xr:uid="{A4092164-C2BD-4FB1-A477-6F26B44AD5FD}"/>
    <cellStyle name="Normal 26 7 7_Margen" xfId="44504" xr:uid="{D72D03E6-6EB3-4ADB-94EC-C95B3B9668CF}"/>
    <cellStyle name="Normal 26 7 8" xfId="28505" xr:uid="{D915FD51-72E9-40C9-B935-79F08C9BF590}"/>
    <cellStyle name="Normal 26 7 8 2" xfId="28506" xr:uid="{BCB44795-D10C-482E-8CFC-557DE9E746D7}"/>
    <cellStyle name="Normal 26 7 8_Margen" xfId="44505" xr:uid="{916992E3-0626-487A-B79B-545A53593518}"/>
    <cellStyle name="Normal 26 7 9" xfId="28507" xr:uid="{CE144E63-CD27-4878-9773-0822C9E7CD74}"/>
    <cellStyle name="Normal 26 7 9 2" xfId="28508" xr:uid="{7E944A43-F934-41AD-B867-4D0955F313FA}"/>
    <cellStyle name="Normal 26 7 9_Margen" xfId="44506" xr:uid="{4C3D75C6-0DC0-48D3-8830-7B1C4D95AF60}"/>
    <cellStyle name="Normal 26 7_Margen" xfId="44507" xr:uid="{473894EC-D16A-4A05-B964-DEF05E364290}"/>
    <cellStyle name="Normal 26 8" xfId="2865" xr:uid="{5242A2E5-C04C-41F2-A418-11D1DE1951AF}"/>
    <cellStyle name="Normal 26 8 10" xfId="28509" xr:uid="{74011E14-2988-4715-A95C-D88243C535B7}"/>
    <cellStyle name="Normal 26 8 10 2" xfId="28510" xr:uid="{286F5BDB-24AE-4DA0-ABDC-0BF7E75DDCDF}"/>
    <cellStyle name="Normal 26 8 10_Margen" xfId="44508" xr:uid="{5D1CCE95-A899-4661-AFF5-0E6ACA535ECC}"/>
    <cellStyle name="Normal 26 8 11" xfId="28511" xr:uid="{93F020BC-EE8A-40FF-9C86-862FA4D04913}"/>
    <cellStyle name="Normal 26 8 11 2" xfId="28512" xr:uid="{DBE284F2-69F3-4BC9-84FC-DA02F630D775}"/>
    <cellStyle name="Normal 26 8 11_Margen" xfId="44509" xr:uid="{1ABC19DB-B028-4B11-A396-D384654367DB}"/>
    <cellStyle name="Normal 26 8 12" xfId="28513" xr:uid="{EB23257F-5A5B-4D35-B678-D6C33B6660D8}"/>
    <cellStyle name="Normal 26 8 12 2" xfId="28514" xr:uid="{E3A633B1-20DC-42BC-AFE1-158E8F63B33B}"/>
    <cellStyle name="Normal 26 8 12_Margen" xfId="44510" xr:uid="{8587B572-5DDF-4CE5-8B61-F0837CF09CA6}"/>
    <cellStyle name="Normal 26 8 13" xfId="28515" xr:uid="{4B4E8F6E-B1B3-45A6-8A68-83303D3E18FF}"/>
    <cellStyle name="Normal 26 8 13 2" xfId="28516" xr:uid="{ABF15D71-226A-4A8C-8F60-5470BF2D1763}"/>
    <cellStyle name="Normal 26 8 13_Margen" xfId="44511" xr:uid="{7FD9240B-9074-434A-9D32-8A66589C5777}"/>
    <cellStyle name="Normal 26 8 14" xfId="28517" xr:uid="{C090C0B6-27F3-40E5-A49C-9F27631D10D6}"/>
    <cellStyle name="Normal 26 8 14 2" xfId="28518" xr:uid="{CB7DD70B-4254-4322-A502-FB7092CA1D2C}"/>
    <cellStyle name="Normal 26 8 14_Margen" xfId="44512" xr:uid="{CEB35DCE-1009-44AE-81B9-4F27767FFFF9}"/>
    <cellStyle name="Normal 26 8 15" xfId="28519" xr:uid="{AC4B6479-FFA4-4E14-BC1A-50C9D67B6768}"/>
    <cellStyle name="Normal 26 8 15 2" xfId="28520" xr:uid="{D87E382B-5611-4BD7-B84B-D495A2C6B291}"/>
    <cellStyle name="Normal 26 8 15_Margen" xfId="44513" xr:uid="{F20CB8BA-19BA-481D-8B2A-F12614A5C91F}"/>
    <cellStyle name="Normal 26 8 16" xfId="28521" xr:uid="{C7D10A8A-0C7F-473D-84D0-3FC98A055490}"/>
    <cellStyle name="Normal 26 8 16 2" xfId="28522" xr:uid="{12EB9A91-F93C-412E-A3AB-A51586C6CDDD}"/>
    <cellStyle name="Normal 26 8 16_Margen" xfId="44514" xr:uid="{70CCF61E-5298-45BE-9110-072DEC10C8A6}"/>
    <cellStyle name="Normal 26 8 17" xfId="28523" xr:uid="{87F76D37-9F23-4196-88D0-6919D081F574}"/>
    <cellStyle name="Normal 26 8 17 2" xfId="28524" xr:uid="{D6694F7C-D53E-4A8F-A9B5-C979F0936044}"/>
    <cellStyle name="Normal 26 8 17_Margen" xfId="44515" xr:uid="{E7024602-A763-42E1-843A-32D4B5E1384E}"/>
    <cellStyle name="Normal 26 8 18" xfId="28525" xr:uid="{CAE27B3A-635C-4D9F-95CC-EA0D32EC8501}"/>
    <cellStyle name="Normal 26 8 18 2" xfId="28526" xr:uid="{7016BCAC-4A18-40AE-B64F-6317A06FC42C}"/>
    <cellStyle name="Normal 26 8 18_Margen" xfId="44516" xr:uid="{D1110BB4-D310-4513-A35E-1BAED8BB224C}"/>
    <cellStyle name="Normal 26 8 19" xfId="28527" xr:uid="{0FCCFB70-5294-4A79-BB9D-3EF0C937A002}"/>
    <cellStyle name="Normal 26 8 2" xfId="28528" xr:uid="{0F76CC6D-A7DA-4C6F-80FD-04569A5F8FB2}"/>
    <cellStyle name="Normal 26 8 2 2" xfId="28529" xr:uid="{FB43CF21-6F05-4866-A033-2DEC96102E39}"/>
    <cellStyle name="Normal 26 8 2_Margen" xfId="44517" xr:uid="{1FC4127F-844B-43E7-9F7F-24CEC15286B4}"/>
    <cellStyle name="Normal 26 8 3" xfId="28530" xr:uid="{B31F715E-1D9F-4946-BAFB-6924D08FA059}"/>
    <cellStyle name="Normal 26 8 3 2" xfId="28531" xr:uid="{7A68CB35-38F2-4D7D-BC05-0ABC39A43681}"/>
    <cellStyle name="Normal 26 8 3_Margen" xfId="44518" xr:uid="{B8DF100E-2A00-4BA4-973C-EE49F7A11499}"/>
    <cellStyle name="Normal 26 8 4" xfId="28532" xr:uid="{F1CD04D7-C365-4319-9F88-D41C5E43CE01}"/>
    <cellStyle name="Normal 26 8 4 2" xfId="28533" xr:uid="{284C7500-B3CB-444E-A0BF-B6B8DD2B5CAA}"/>
    <cellStyle name="Normal 26 8 4_Margen" xfId="44519" xr:uid="{AAF213E0-6E48-41C2-A283-B5A1FFDE256B}"/>
    <cellStyle name="Normal 26 8 5" xfId="28534" xr:uid="{B15C811A-5AFB-4E11-A5EB-09FC3A63B0FD}"/>
    <cellStyle name="Normal 26 8 5 2" xfId="28535" xr:uid="{36388E2C-A296-4543-9D8F-DFA87BE468C6}"/>
    <cellStyle name="Normal 26 8 5_Margen" xfId="44520" xr:uid="{2D72ADFA-056C-4288-95FA-C2D2A760A24C}"/>
    <cellStyle name="Normal 26 8 6" xfId="28536" xr:uid="{476D0FB7-83F4-4488-A233-59016BCB1819}"/>
    <cellStyle name="Normal 26 8 6 2" xfId="28537" xr:uid="{8AACD29B-576A-453C-B4A4-5C50FD219F43}"/>
    <cellStyle name="Normal 26 8 6_Margen" xfId="44521" xr:uid="{426D9400-8D33-4B0F-8CFA-C8F632C68786}"/>
    <cellStyle name="Normal 26 8 7" xfId="28538" xr:uid="{FBBA694F-12C5-466A-9029-CA66D4246757}"/>
    <cellStyle name="Normal 26 8 7 2" xfId="28539" xr:uid="{0790643C-9E86-422D-BB85-C2516D5CEA35}"/>
    <cellStyle name="Normal 26 8 7_Margen" xfId="44522" xr:uid="{EB3BABF9-E6F0-4217-BEBC-964CF7CFC97F}"/>
    <cellStyle name="Normal 26 8 8" xfId="28540" xr:uid="{DEB72860-0F5A-41F2-A719-737B47879220}"/>
    <cellStyle name="Normal 26 8 8 2" xfId="28541" xr:uid="{71809A6C-A22D-4C5E-8E42-91B9AB4C52A2}"/>
    <cellStyle name="Normal 26 8 8_Margen" xfId="44523" xr:uid="{03CD4938-7375-4CDC-9F07-5BF0FEC29E87}"/>
    <cellStyle name="Normal 26 8 9" xfId="28542" xr:uid="{9D792DC6-3CB7-479B-9399-C695CECA0D86}"/>
    <cellStyle name="Normal 26 8 9 2" xfId="28543" xr:uid="{87D29A1F-041D-479E-AE1E-ADC1EBA26DBA}"/>
    <cellStyle name="Normal 26 8 9_Margen" xfId="44524" xr:uid="{CE16F361-4899-443D-BB5F-D9D8FA373D8A}"/>
    <cellStyle name="Normal 26 8_Margen" xfId="44525" xr:uid="{2812BFCA-EF2D-4369-BDCD-7B74057587E7}"/>
    <cellStyle name="Normal 26 9" xfId="2866" xr:uid="{12B90FD2-6D7B-425C-9E12-14EBE5687D2B}"/>
    <cellStyle name="Normal 26 9 10" xfId="28544" xr:uid="{A13670DC-5A3F-44E5-B9FE-CCE5A5507AD2}"/>
    <cellStyle name="Normal 26 9 10 2" xfId="28545" xr:uid="{A0195542-E766-4AFD-8D4A-B1ADF904E35D}"/>
    <cellStyle name="Normal 26 9 10_Margen" xfId="44526" xr:uid="{28A437E0-5C6A-4752-B15A-D486C29B3908}"/>
    <cellStyle name="Normal 26 9 11" xfId="28546" xr:uid="{23E01E29-D4D5-4746-A200-9E959A2C4272}"/>
    <cellStyle name="Normal 26 9 11 2" xfId="28547" xr:uid="{D9CD5C54-051D-4677-A7CE-432413A3FBF6}"/>
    <cellStyle name="Normal 26 9 11_Margen" xfId="44527" xr:uid="{0FF25920-9E00-47FE-9A97-93D4FC571338}"/>
    <cellStyle name="Normal 26 9 12" xfId="28548" xr:uid="{FDBBF65B-EA30-4D02-B477-790A713B6C00}"/>
    <cellStyle name="Normal 26 9 12 2" xfId="28549" xr:uid="{F61967A1-02BE-4FE1-B258-1739BEC462C6}"/>
    <cellStyle name="Normal 26 9 12_Margen" xfId="44528" xr:uid="{247F9EB5-F16F-4C96-AFE4-26F672AC3C3F}"/>
    <cellStyle name="Normal 26 9 13" xfId="28550" xr:uid="{C2D2CC66-9EA8-41B0-8FAC-4263D4E29CE5}"/>
    <cellStyle name="Normal 26 9 13 2" xfId="28551" xr:uid="{BD44D661-B3AA-4ABD-BF39-187889379F64}"/>
    <cellStyle name="Normal 26 9 13_Margen" xfId="44529" xr:uid="{A999F45C-9C04-44C3-886C-AA97CCA7FE68}"/>
    <cellStyle name="Normal 26 9 14" xfId="28552" xr:uid="{E786C29B-24E4-4ABD-8475-A38BF8F13186}"/>
    <cellStyle name="Normal 26 9 14 2" xfId="28553" xr:uid="{AF72D03E-2B4B-4816-829A-2B4E03F1DBF2}"/>
    <cellStyle name="Normal 26 9 14_Margen" xfId="44530" xr:uid="{627B3E6E-BF14-472C-90FB-E2AF0D67BBD3}"/>
    <cellStyle name="Normal 26 9 15" xfId="28554" xr:uid="{EB638AF3-7990-4877-AA92-E4ADF32F9D6C}"/>
    <cellStyle name="Normal 26 9 15 2" xfId="28555" xr:uid="{7F892F24-28F9-479A-A092-C6ECAB9F9297}"/>
    <cellStyle name="Normal 26 9 15_Margen" xfId="44531" xr:uid="{F6D4BAC5-8D04-455A-AE67-CB6CC6EF2AEF}"/>
    <cellStyle name="Normal 26 9 16" xfId="28556" xr:uid="{093A1417-CF5E-4810-9145-DBC03997E4AF}"/>
    <cellStyle name="Normal 26 9 16 2" xfId="28557" xr:uid="{0262655A-8DD2-43C1-B865-764573AC0842}"/>
    <cellStyle name="Normal 26 9 16_Margen" xfId="44532" xr:uid="{81F8DC81-6603-4EBA-94DB-0CCA8F5A5E90}"/>
    <cellStyle name="Normal 26 9 17" xfId="28558" xr:uid="{9682A4C5-692E-4E96-9516-54E7F7167F72}"/>
    <cellStyle name="Normal 26 9 17 2" xfId="28559" xr:uid="{8AD7840B-1AA0-401A-AE3B-479C0ABF5217}"/>
    <cellStyle name="Normal 26 9 17_Margen" xfId="44533" xr:uid="{311ADA87-0662-483D-BCB4-859BFD4E1388}"/>
    <cellStyle name="Normal 26 9 18" xfId="28560" xr:uid="{DF097851-8F55-4F8E-8E9E-49786EFDFB16}"/>
    <cellStyle name="Normal 26 9 18 2" xfId="28561" xr:uid="{380E3EE7-ED72-45C3-8CCE-BEAB6A5B79A5}"/>
    <cellStyle name="Normal 26 9 18_Margen" xfId="44534" xr:uid="{13F9B62D-CBB9-4EAF-A7A8-F189E465D797}"/>
    <cellStyle name="Normal 26 9 19" xfId="28562" xr:uid="{420E3FB4-E8EB-46C6-80C2-0D1AC9550561}"/>
    <cellStyle name="Normal 26 9 2" xfId="28563" xr:uid="{87A06B44-8A2A-4792-A35C-531DB92C45E4}"/>
    <cellStyle name="Normal 26 9 2 2" xfId="28564" xr:uid="{15AAAFD9-2592-4B71-A457-44739F18FA85}"/>
    <cellStyle name="Normal 26 9 2_Margen" xfId="44535" xr:uid="{7626B44B-A826-4733-83A5-C9B2A343E786}"/>
    <cellStyle name="Normal 26 9 3" xfId="28565" xr:uid="{154B95E6-155A-4CD9-9155-86A2969F10F7}"/>
    <cellStyle name="Normal 26 9 3 2" xfId="28566" xr:uid="{6E1B78BB-A32B-493E-9F59-4D46E0F45EAC}"/>
    <cellStyle name="Normal 26 9 3_Margen" xfId="44536" xr:uid="{B523B4F2-F13A-4D78-9887-C79338853C85}"/>
    <cellStyle name="Normal 26 9 4" xfId="28567" xr:uid="{A6C9A7A9-0D18-419D-A556-124ACF494689}"/>
    <cellStyle name="Normal 26 9 4 2" xfId="28568" xr:uid="{2506465E-FC4B-4304-9D01-2DBC98B8E03B}"/>
    <cellStyle name="Normal 26 9 4_Margen" xfId="44537" xr:uid="{CEC79C80-16AD-4D0D-B08D-1052E7B17C19}"/>
    <cellStyle name="Normal 26 9 5" xfId="28569" xr:uid="{1B8DB664-F63A-4FB0-9469-B947CEEB433F}"/>
    <cellStyle name="Normal 26 9 5 2" xfId="28570" xr:uid="{613D02C5-FC48-4E3F-8B86-16D430F1F61D}"/>
    <cellStyle name="Normal 26 9 5_Margen" xfId="44538" xr:uid="{8C6A5FCB-6734-4AAD-B743-CDDCC5AA3037}"/>
    <cellStyle name="Normal 26 9 6" xfId="28571" xr:uid="{68B6587F-3591-4AF8-8EB0-CC4B2AC17C29}"/>
    <cellStyle name="Normal 26 9 6 2" xfId="28572" xr:uid="{F43FEBF7-AC4F-4822-919D-697E48AA79A1}"/>
    <cellStyle name="Normal 26 9 6_Margen" xfId="44539" xr:uid="{868349AD-988F-4B07-8DFE-1FA6BBDCAEE4}"/>
    <cellStyle name="Normal 26 9 7" xfId="28573" xr:uid="{9EFD8CF2-D504-4E91-BB3C-70B0901E2F7D}"/>
    <cellStyle name="Normal 26 9 7 2" xfId="28574" xr:uid="{BB1B9B2E-F0FA-4A2C-9141-B496BB755EF6}"/>
    <cellStyle name="Normal 26 9 7_Margen" xfId="44540" xr:uid="{A694C52C-E4F1-45D2-B3BA-71C63D32C91D}"/>
    <cellStyle name="Normal 26 9 8" xfId="28575" xr:uid="{9BA2DEC9-2765-4684-AF68-EDB82FDF7686}"/>
    <cellStyle name="Normal 26 9 8 2" xfId="28576" xr:uid="{65366C05-289D-422B-9E18-9EDA7C25A34B}"/>
    <cellStyle name="Normal 26 9 8_Margen" xfId="44541" xr:uid="{F82B3657-19B9-4D79-A9BF-BB0883CE7975}"/>
    <cellStyle name="Normal 26 9 9" xfId="28577" xr:uid="{FDA7CD95-990E-42FD-8383-052BC96C7FD6}"/>
    <cellStyle name="Normal 26 9 9 2" xfId="28578" xr:uid="{C0DA9D1B-0DEB-4FF1-B3E0-2D01B5C338B6}"/>
    <cellStyle name="Normal 26 9 9_Margen" xfId="44542" xr:uid="{549B96CE-1895-4502-9F25-AE29282AFE87}"/>
    <cellStyle name="Normal 26 9_Margen" xfId="44543" xr:uid="{7EC4D57A-E349-4C0A-ACC6-9BEF17A03B6A}"/>
    <cellStyle name="Normal 26_Hoja1" xfId="28579" xr:uid="{8199D786-1DA2-42CE-ACDC-EADA210C6D3F}"/>
    <cellStyle name="Normal 260" xfId="2867" xr:uid="{F781A3B9-C22B-4495-996B-900920041CD7}"/>
    <cellStyle name="Normal 260 2" xfId="50137" xr:uid="{50A1193D-94CF-4C5C-9B84-DD96A9CFDE7D}"/>
    <cellStyle name="Normal 261" xfId="2868" xr:uid="{F2A661BE-7207-4BEF-9F7E-7A7B1298D00B}"/>
    <cellStyle name="Normal 261 2" xfId="50138" xr:uid="{5D275B9E-491E-4D9D-83C3-A6B21A89EAC1}"/>
    <cellStyle name="Normal 262" xfId="2869" xr:uid="{2701160E-8BA2-4CF8-A535-E9D47194F575}"/>
    <cellStyle name="Normal 262 2" xfId="28580" xr:uid="{5D3179CF-22FE-4322-85EF-031F3AC532E4}"/>
    <cellStyle name="Normal 262 3" xfId="50139" xr:uid="{974FC936-CAA9-49E7-835A-CADA39E86EC5}"/>
    <cellStyle name="Normal 262_Margen" xfId="44544" xr:uid="{775A3570-1801-4968-88E3-664AEA2C20FA}"/>
    <cellStyle name="Normal 263" xfId="2870" xr:uid="{3E8DE24E-DA0F-4835-8BDF-08FF0D396552}"/>
    <cellStyle name="Normal 263 2" xfId="50140" xr:uid="{39F8C366-79CC-46D3-A0B3-F5A9FFC196A9}"/>
    <cellStyle name="Normal 264" xfId="2871" xr:uid="{918F55FD-C0BB-4E0A-A714-8B18CB39683A}"/>
    <cellStyle name="Normal 264 2" xfId="50141" xr:uid="{D4BCD394-9C3D-4DA9-BD22-360534BEC7EA}"/>
    <cellStyle name="Normal 265" xfId="2872" xr:uid="{555553F8-6A6E-4E33-BAE7-6F1463D59860}"/>
    <cellStyle name="Normal 265 2" xfId="50142" xr:uid="{E953DD56-F0E7-48B7-A632-B60A1B82BB24}"/>
    <cellStyle name="Normal 266" xfId="2873" xr:uid="{12E95F4D-2F3E-4EDB-991E-DA06CBD7A069}"/>
    <cellStyle name="Normal 266 2" xfId="50143" xr:uid="{84419B1A-27B9-4C2C-A7B4-85065B9DE4FB}"/>
    <cellStyle name="Normal 267" xfId="2874" xr:uid="{73AB2020-7D46-48BF-B4D2-170663503C93}"/>
    <cellStyle name="Normal 267 2" xfId="50144" xr:uid="{CBCAA1E6-7B81-4503-9875-AB1FF7E4F83E}"/>
    <cellStyle name="Normal 268" xfId="2875" xr:uid="{729D6612-C10E-4F2C-AF84-5241A38A9BEA}"/>
    <cellStyle name="Normal 268 2" xfId="50145" xr:uid="{18ECB29B-1F2F-45A8-A449-2FEC56ED9782}"/>
    <cellStyle name="Normal 269" xfId="2876" xr:uid="{AE5C4734-2929-4CDE-A7E7-7C6806B65F48}"/>
    <cellStyle name="Normal 269 2" xfId="50146" xr:uid="{1C91839E-F715-4BF9-9EF0-892DCF18886E}"/>
    <cellStyle name="Normal 27" xfId="2877" xr:uid="{1DB7B28B-C747-4879-AFCE-E70E8ECE0A50}"/>
    <cellStyle name="Normal 27 10" xfId="2878" xr:uid="{3339AF3B-AC83-4BEB-8C2B-963E84FEB1FE}"/>
    <cellStyle name="Normal 27 10 10" xfId="28581" xr:uid="{7E03105C-6D72-4DE4-919D-8CE522EC6460}"/>
    <cellStyle name="Normal 27 10 10 2" xfId="28582" xr:uid="{54751A20-41D1-4F6D-9117-DAC1356EC3FC}"/>
    <cellStyle name="Normal 27 10 10_Margen" xfId="44545" xr:uid="{6912473A-4997-487E-8D90-42A5949792C2}"/>
    <cellStyle name="Normal 27 10 11" xfId="28583" xr:uid="{1E5FFFC7-CF35-420A-9130-13FAC75861A0}"/>
    <cellStyle name="Normal 27 10 11 2" xfId="28584" xr:uid="{283E6A58-712F-4340-9DAE-2F3C56F610EE}"/>
    <cellStyle name="Normal 27 10 11_Margen" xfId="44546" xr:uid="{EE6A7385-86B4-44A7-BA5C-DC964218424D}"/>
    <cellStyle name="Normal 27 10 12" xfId="28585" xr:uid="{AD541E98-F07C-4316-ADE7-B4A82C6C8740}"/>
    <cellStyle name="Normal 27 10 12 2" xfId="28586" xr:uid="{27A6369B-31A9-4C7A-80B3-4537A3680F44}"/>
    <cellStyle name="Normal 27 10 12_Margen" xfId="44547" xr:uid="{5C765DB5-C7A4-4357-9073-8696DFD34832}"/>
    <cellStyle name="Normal 27 10 13" xfId="28587" xr:uid="{9C254F26-13C7-4F93-8149-A0E4629DB3DF}"/>
    <cellStyle name="Normal 27 10 13 2" xfId="28588" xr:uid="{60CEDFBC-856A-4700-84BF-FC120ABA939E}"/>
    <cellStyle name="Normal 27 10 13_Margen" xfId="44548" xr:uid="{570CB695-6F99-403D-B2E8-89DE14686FBB}"/>
    <cellStyle name="Normal 27 10 14" xfId="28589" xr:uid="{51194845-EDAB-4E6B-BF8A-0B154DDF71DA}"/>
    <cellStyle name="Normal 27 10 14 2" xfId="28590" xr:uid="{67C00AC0-64C3-4D1F-ACB4-C5A0CA232DA8}"/>
    <cellStyle name="Normal 27 10 14_Margen" xfId="44549" xr:uid="{6C6859B5-7B46-4AB7-96F8-EADA55AEBC97}"/>
    <cellStyle name="Normal 27 10 15" xfId="28591" xr:uid="{556F7129-0C92-4E43-B47D-2E6590F2E11B}"/>
    <cellStyle name="Normal 27 10 15 2" xfId="28592" xr:uid="{DE0DF441-5AB4-4520-BD9A-72877496E923}"/>
    <cellStyle name="Normal 27 10 15_Margen" xfId="44550" xr:uid="{821575DD-612C-4EA9-8AFF-3808CC50851A}"/>
    <cellStyle name="Normal 27 10 16" xfId="28593" xr:uid="{57E5C72D-4BC2-4709-B944-316DB9FA38E4}"/>
    <cellStyle name="Normal 27 10 16 2" xfId="28594" xr:uid="{01008247-2B77-4F32-8314-C5375BFC1185}"/>
    <cellStyle name="Normal 27 10 16_Margen" xfId="44551" xr:uid="{B9D8D8F0-18B8-4896-94C6-2F310AD975D7}"/>
    <cellStyle name="Normal 27 10 17" xfId="28595" xr:uid="{0BA645CA-3C65-4651-B132-094930F4CDAD}"/>
    <cellStyle name="Normal 27 10 17 2" xfId="28596" xr:uid="{B7497981-66A6-462B-9C5B-DB88D77E7CC0}"/>
    <cellStyle name="Normal 27 10 17_Margen" xfId="44552" xr:uid="{D84F124F-FEBF-4969-B29B-D875F381FADE}"/>
    <cellStyle name="Normal 27 10 18" xfId="28597" xr:uid="{C5F365AB-0539-474D-B0D7-7E3C74739F82}"/>
    <cellStyle name="Normal 27 10 18 2" xfId="28598" xr:uid="{884C5C61-DA93-4929-B8F2-246FE939D9F7}"/>
    <cellStyle name="Normal 27 10 18_Margen" xfId="44553" xr:uid="{229759D2-3BE2-4E47-AD85-47688A203DD0}"/>
    <cellStyle name="Normal 27 10 19" xfId="28599" xr:uid="{5CFFBC72-BFC4-45C8-8411-2427D1A40F60}"/>
    <cellStyle name="Normal 27 10 2" xfId="28600" xr:uid="{09FB2C56-3662-4581-A630-A84024A21810}"/>
    <cellStyle name="Normal 27 10 2 2" xfId="28601" xr:uid="{6A5EDC01-22CB-4552-B6BC-4E8DD71D9717}"/>
    <cellStyle name="Normal 27 10 2_Margen" xfId="44554" xr:uid="{94D2D366-565A-40C8-9ABF-F5BE26CD8F2B}"/>
    <cellStyle name="Normal 27 10 3" xfId="28602" xr:uid="{E9720C44-D30D-45EF-963F-FDA1146FD29E}"/>
    <cellStyle name="Normal 27 10 3 2" xfId="28603" xr:uid="{56CADD3C-B810-4FB2-9CCA-F4AE0AA7EA52}"/>
    <cellStyle name="Normal 27 10 3_Margen" xfId="44555" xr:uid="{3B7B6A24-FB05-4BC5-B0D2-923A404DE7F6}"/>
    <cellStyle name="Normal 27 10 4" xfId="28604" xr:uid="{FF1FD908-B1BD-4A79-A645-0FB683D87F3D}"/>
    <cellStyle name="Normal 27 10 4 2" xfId="28605" xr:uid="{01A96BD9-0829-4743-8392-5054AEFEB8B3}"/>
    <cellStyle name="Normal 27 10 4_Margen" xfId="44556" xr:uid="{2ADEFF09-77A9-4A43-A8A0-90690E979767}"/>
    <cellStyle name="Normal 27 10 5" xfId="28606" xr:uid="{ADF99E73-C0D5-4E2F-92DB-2E829512ED86}"/>
    <cellStyle name="Normal 27 10 5 2" xfId="28607" xr:uid="{260BD70D-ED13-4B7B-83D6-AE75FD857B18}"/>
    <cellStyle name="Normal 27 10 5_Margen" xfId="44557" xr:uid="{F53FD349-5901-4523-AB2F-6B56BB5DEBAE}"/>
    <cellStyle name="Normal 27 10 6" xfId="28608" xr:uid="{C924D41D-279B-41A2-94A9-00B9932B4DBA}"/>
    <cellStyle name="Normal 27 10 6 2" xfId="28609" xr:uid="{6535FF88-FFDF-4A23-BDAB-9FCEAE4A73DE}"/>
    <cellStyle name="Normal 27 10 6_Margen" xfId="44558" xr:uid="{344D979B-77EB-456C-8E40-07CE05A071E4}"/>
    <cellStyle name="Normal 27 10 7" xfId="28610" xr:uid="{58DBEEF1-F5A2-4726-91F9-719A3C0DD0FA}"/>
    <cellStyle name="Normal 27 10 7 2" xfId="28611" xr:uid="{73C18E90-5178-499E-8F93-1EB6897477A3}"/>
    <cellStyle name="Normal 27 10 7_Margen" xfId="44559" xr:uid="{9761DE4E-D884-4E9C-94AA-DC8DA4070DB8}"/>
    <cellStyle name="Normal 27 10 8" xfId="28612" xr:uid="{FC3C8BD7-D840-4D28-8257-F798099F82D6}"/>
    <cellStyle name="Normal 27 10 8 2" xfId="28613" xr:uid="{3B0AE882-011C-446E-924A-064102BE2EE0}"/>
    <cellStyle name="Normal 27 10 8_Margen" xfId="44560" xr:uid="{0554882B-92A2-4273-B828-A69CF6E8FBDC}"/>
    <cellStyle name="Normal 27 10 9" xfId="28614" xr:uid="{E2A421FB-1E65-409C-9CEC-032B6921220E}"/>
    <cellStyle name="Normal 27 10 9 2" xfId="28615" xr:uid="{60665BC3-50B4-4153-B99F-5C859A665E8A}"/>
    <cellStyle name="Normal 27 10 9_Margen" xfId="44561" xr:uid="{AA6E3916-7ED7-4843-87EE-4461BC835BAE}"/>
    <cellStyle name="Normal 27 10_Margen" xfId="44562" xr:uid="{4EFC9784-FF0C-49B9-94CA-09D8473B8D3C}"/>
    <cellStyle name="Normal 27 11" xfId="2879" xr:uid="{97B28791-FECF-4FDF-8C2A-999E7DFC23F5}"/>
    <cellStyle name="Normal 27 11 10" xfId="28616" xr:uid="{9649AC3D-A776-48F8-975A-2CE46E86B293}"/>
    <cellStyle name="Normal 27 11 10 2" xfId="28617" xr:uid="{34E56C58-14D2-4058-8B94-C0DF6C7F1553}"/>
    <cellStyle name="Normal 27 11 10_Margen" xfId="44563" xr:uid="{DA7E5119-F1B3-4285-9109-F9EE5291E3A9}"/>
    <cellStyle name="Normal 27 11 11" xfId="28618" xr:uid="{651BAFBD-9CAF-431D-80EB-23E2D943113D}"/>
    <cellStyle name="Normal 27 11 11 2" xfId="28619" xr:uid="{99DA957E-91A5-45E9-99AF-8434B121B83D}"/>
    <cellStyle name="Normal 27 11 11_Margen" xfId="44564" xr:uid="{7FC448A7-9402-4B21-988D-42A1A02DC7F8}"/>
    <cellStyle name="Normal 27 11 12" xfId="28620" xr:uid="{C70DD92F-0B74-44EE-8F78-C3B3EA96A6E6}"/>
    <cellStyle name="Normal 27 11 12 2" xfId="28621" xr:uid="{6990376D-9511-491A-83B8-5907D2CE5389}"/>
    <cellStyle name="Normal 27 11 12_Margen" xfId="44565" xr:uid="{7B796352-7168-4843-9DCE-423E299C49CF}"/>
    <cellStyle name="Normal 27 11 13" xfId="28622" xr:uid="{E1C34F78-75BD-42FC-AC66-3886992C0072}"/>
    <cellStyle name="Normal 27 11 13 2" xfId="28623" xr:uid="{7A2F484E-003D-46BD-9B23-9064B6323C0C}"/>
    <cellStyle name="Normal 27 11 13_Margen" xfId="44566" xr:uid="{BB51585E-7FAE-4BB7-838F-A8DE9B0BD647}"/>
    <cellStyle name="Normal 27 11 14" xfId="28624" xr:uid="{98A18EC0-0173-4117-AF69-9CD378C7209D}"/>
    <cellStyle name="Normal 27 11 14 2" xfId="28625" xr:uid="{06FDE998-66B5-4A6C-887D-0D8169EB7D6D}"/>
    <cellStyle name="Normal 27 11 14_Margen" xfId="44567" xr:uid="{970E2C7E-6645-4436-AA72-8935DE97C995}"/>
    <cellStyle name="Normal 27 11 15" xfId="28626" xr:uid="{B4BAE849-CFFE-4724-B282-464C57CB6C37}"/>
    <cellStyle name="Normal 27 11 15 2" xfId="28627" xr:uid="{F03C91D0-CBA9-4A8F-BF16-FDA7EA96EDCC}"/>
    <cellStyle name="Normal 27 11 15_Margen" xfId="44568" xr:uid="{C0776404-C890-4384-B82F-47A205184D4C}"/>
    <cellStyle name="Normal 27 11 16" xfId="28628" xr:uid="{C6111A83-6971-484F-A6E7-8B4A27441C92}"/>
    <cellStyle name="Normal 27 11 16 2" xfId="28629" xr:uid="{51807166-860E-4EDC-98C3-B83324412E4F}"/>
    <cellStyle name="Normal 27 11 16_Margen" xfId="44569" xr:uid="{29D13E47-EF2E-4355-94F7-1A1D6FA00B7D}"/>
    <cellStyle name="Normal 27 11 17" xfId="28630" xr:uid="{F814DF74-BF93-490D-858E-067B4A3D3643}"/>
    <cellStyle name="Normal 27 11 17 2" xfId="28631" xr:uid="{1D357F8F-8D40-483B-B4CB-28337B904155}"/>
    <cellStyle name="Normal 27 11 17_Margen" xfId="44570" xr:uid="{21135DE8-2BEC-437E-A42A-F9D7777F72E5}"/>
    <cellStyle name="Normal 27 11 18" xfId="28632" xr:uid="{0503DC03-AFD9-4A4A-82AF-BDC80E394DC5}"/>
    <cellStyle name="Normal 27 11 18 2" xfId="28633" xr:uid="{628D99AE-7699-4C24-AFE4-6FF28B87D5E9}"/>
    <cellStyle name="Normal 27 11 18_Margen" xfId="44571" xr:uid="{97748882-1413-4450-980A-2FB553C2153B}"/>
    <cellStyle name="Normal 27 11 19" xfId="28634" xr:uid="{5E0BE125-9A1B-4574-9A4E-646DA83D7A44}"/>
    <cellStyle name="Normal 27 11 2" xfId="28635" xr:uid="{2B63F09F-2F6C-4CBA-BA49-B5398FDE6D37}"/>
    <cellStyle name="Normal 27 11 2 2" xfId="28636" xr:uid="{4DE895B3-0C55-4901-A94C-4BA684CE020E}"/>
    <cellStyle name="Normal 27 11 2_Margen" xfId="44572" xr:uid="{8E012667-CCB8-4DFC-AA9A-6B6CBB7E4EC8}"/>
    <cellStyle name="Normal 27 11 3" xfId="28637" xr:uid="{AAF53E5A-2597-4A53-ABB8-5A145016DA24}"/>
    <cellStyle name="Normal 27 11 3 2" xfId="28638" xr:uid="{05B421D7-1B06-4237-88AD-6498A2FCA5B0}"/>
    <cellStyle name="Normal 27 11 3_Margen" xfId="44573" xr:uid="{18DBF2A6-D41A-4138-A357-E7E51A112187}"/>
    <cellStyle name="Normal 27 11 4" xfId="28639" xr:uid="{3697A76A-64E0-4B73-94C7-1E58A9F308D3}"/>
    <cellStyle name="Normal 27 11 4 2" xfId="28640" xr:uid="{4434D4AC-F3F0-4D64-808E-C14DF264EA46}"/>
    <cellStyle name="Normal 27 11 4_Margen" xfId="44574" xr:uid="{256A2F36-C7AA-4CBF-BA15-534C0321D40B}"/>
    <cellStyle name="Normal 27 11 5" xfId="28641" xr:uid="{619E5884-88E8-4709-B22D-7A39633FCCD5}"/>
    <cellStyle name="Normal 27 11 5 2" xfId="28642" xr:uid="{06C1D32D-509B-4AED-8ADD-9DAD192D9D1D}"/>
    <cellStyle name="Normal 27 11 5_Margen" xfId="44575" xr:uid="{BF641A59-C1C9-46B7-81D5-5F02CA351D34}"/>
    <cellStyle name="Normal 27 11 6" xfId="28643" xr:uid="{AE4281A9-F7C4-4337-8D7C-5D1BF8AC5AA8}"/>
    <cellStyle name="Normal 27 11 6 2" xfId="28644" xr:uid="{880F573A-F79F-4EDE-B8AF-75BDB653F79B}"/>
    <cellStyle name="Normal 27 11 6_Margen" xfId="44576" xr:uid="{98A352BF-8957-42B5-9487-1B70BF7ECCA6}"/>
    <cellStyle name="Normal 27 11 7" xfId="28645" xr:uid="{4B74FDC4-1590-4532-83AB-E6EDB9DAB96A}"/>
    <cellStyle name="Normal 27 11 7 2" xfId="28646" xr:uid="{7256A31C-1B24-462C-80DB-86F4A6C2D21D}"/>
    <cellStyle name="Normal 27 11 7_Margen" xfId="44577" xr:uid="{1BCC9B4E-75BC-43BE-B0EC-53203E58E39D}"/>
    <cellStyle name="Normal 27 11 8" xfId="28647" xr:uid="{F4B84FD4-0A5D-4E4C-B925-6101ED313FF7}"/>
    <cellStyle name="Normal 27 11 8 2" xfId="28648" xr:uid="{1A1DE2B2-D16B-4F81-A646-8C26BC8484C3}"/>
    <cellStyle name="Normal 27 11 8_Margen" xfId="44578" xr:uid="{B65C71F9-1CB8-453B-B135-1A1A21FD70D9}"/>
    <cellStyle name="Normal 27 11 9" xfId="28649" xr:uid="{4E1FAC87-C066-464C-A7E4-1545D9DB34AC}"/>
    <cellStyle name="Normal 27 11 9 2" xfId="28650" xr:uid="{95EE1720-8A64-476D-99C8-282D98F6609F}"/>
    <cellStyle name="Normal 27 11 9_Margen" xfId="44579" xr:uid="{EA429141-ED08-42B2-A8A1-7AB4C4967E49}"/>
    <cellStyle name="Normal 27 11_Margen" xfId="44580" xr:uid="{E7851374-56FA-4D2F-B0B7-6E944387E538}"/>
    <cellStyle name="Normal 27 12" xfId="2880" xr:uid="{D443109F-5D05-4D30-9B91-37F275CC06D2}"/>
    <cellStyle name="Normal 27 12 2" xfId="28651" xr:uid="{A26D0D6F-274D-4FF5-83DB-07DDCECFFB0E}"/>
    <cellStyle name="Normal 27 12_Margen" xfId="44581" xr:uid="{971201AB-C81E-41DF-A53C-51A95F646511}"/>
    <cellStyle name="Normal 27 13" xfId="2881" xr:uid="{68B91441-60CF-4CAC-83AD-B4EEBD0B038E}"/>
    <cellStyle name="Normal 27 13 2" xfId="28652" xr:uid="{7A6565E0-A638-4386-9D24-0337F4C59E8A}"/>
    <cellStyle name="Normal 27 13_Margen" xfId="44582" xr:uid="{14955CB3-08D2-4EF9-BAAA-E507763975A2}"/>
    <cellStyle name="Normal 27 14" xfId="2882" xr:uid="{CE0AB1B2-0603-4A6C-93B9-2E604521FBAC}"/>
    <cellStyle name="Normal 27 14 2" xfId="28653" xr:uid="{6D1F0CFA-B13E-4C68-B2E5-A0CDF654768E}"/>
    <cellStyle name="Normal 27 14_Margen" xfId="44583" xr:uid="{DC4D5504-1F3C-4779-9432-92B50E46B90D}"/>
    <cellStyle name="Normal 27 15" xfId="2883" xr:uid="{E30C409D-E44A-4CE3-B050-7E8D35CE6CE4}"/>
    <cellStyle name="Normal 27 15 2" xfId="28654" xr:uid="{B185C377-1631-48A6-A088-459E74A61ACD}"/>
    <cellStyle name="Normal 27 15_Margen" xfId="44584" xr:uid="{A5E15474-DA7F-4A2E-AE9D-B5A331EAE5AF}"/>
    <cellStyle name="Normal 27 16" xfId="2884" xr:uid="{022DE5AA-CBC6-4209-8A9B-000DF2820828}"/>
    <cellStyle name="Normal 27 16 2" xfId="28655" xr:uid="{1854BB68-CF17-4F02-85F9-6142F821A0EF}"/>
    <cellStyle name="Normal 27 16_Margen" xfId="44585" xr:uid="{451BAE52-00DA-406E-881F-918932EEBCB8}"/>
    <cellStyle name="Normal 27 17" xfId="2885" xr:uid="{1CD87BFF-BA87-47D2-89BD-EC94690AC36F}"/>
    <cellStyle name="Normal 27 17 2" xfId="28656" xr:uid="{CC10C319-A9D0-4D63-B38A-7017E310C817}"/>
    <cellStyle name="Normal 27 17_Margen" xfId="44586" xr:uid="{7FA4D637-97B1-4A1F-92F0-0B490B60E96E}"/>
    <cellStyle name="Normal 27 18" xfId="2886" xr:uid="{E0771BAE-ED08-422F-BEC9-2212C38FB578}"/>
    <cellStyle name="Normal 27 18 2" xfId="28657" xr:uid="{E77A2179-AC11-4B4B-961C-C50E04124240}"/>
    <cellStyle name="Normal 27 18_Margen" xfId="44587" xr:uid="{4C75532C-6C65-4B56-ACDF-E9390DA0DE7F}"/>
    <cellStyle name="Normal 27 19" xfId="2887" xr:uid="{0615F617-BCB6-49A0-9838-2B90B7C99069}"/>
    <cellStyle name="Normal 27 19 2" xfId="28658" xr:uid="{58754C1C-3453-4216-B79E-2165B7002FDD}"/>
    <cellStyle name="Normal 27 19_Margen" xfId="44588" xr:uid="{E195138E-366D-46BC-84FE-6AF7A73217DA}"/>
    <cellStyle name="Normal 27 2" xfId="2888" xr:uid="{12A90E46-919D-4932-86F3-227EA2BF9A99}"/>
    <cellStyle name="Normal 27 2 10" xfId="28659" xr:uid="{AD1217F2-4A67-4A48-8990-DD4236702DC2}"/>
    <cellStyle name="Normal 27 2 10 2" xfId="28660" xr:uid="{FB311E2E-4A3A-4CE4-B72F-26D7CE9FCAB8}"/>
    <cellStyle name="Normal 27 2 10_Margen" xfId="44589" xr:uid="{A95DD5F5-377A-4656-A026-6C4132776483}"/>
    <cellStyle name="Normal 27 2 11" xfId="28661" xr:uid="{BE9ABE0A-3B5F-4BBB-9801-6B5253A96EC2}"/>
    <cellStyle name="Normal 27 2 11 2" xfId="28662" xr:uid="{002E20D1-FADC-417B-8702-BCC31EBB5456}"/>
    <cellStyle name="Normal 27 2 11_Margen" xfId="44590" xr:uid="{DCFCB754-9B39-4CB5-A31E-FE1D71673713}"/>
    <cellStyle name="Normal 27 2 12" xfId="28663" xr:uid="{3AA549C6-3A43-47EE-B902-AD7CDF23DA23}"/>
    <cellStyle name="Normal 27 2 12 2" xfId="28664" xr:uid="{B6ED66CC-9730-4499-86C7-A9A3863AB3AA}"/>
    <cellStyle name="Normal 27 2 12_Margen" xfId="44591" xr:uid="{97EA8651-BC7A-4CC4-9606-7E1C2A96E6FB}"/>
    <cellStyle name="Normal 27 2 13" xfId="28665" xr:uid="{391D2275-6B59-48EA-86ED-A50B27EEFE65}"/>
    <cellStyle name="Normal 27 2 13 2" xfId="28666" xr:uid="{B8D890C8-499A-4399-AF11-531AA17D8C4A}"/>
    <cellStyle name="Normal 27 2 13_Margen" xfId="44592" xr:uid="{CDDD6A20-5D43-4EB8-BDED-A89375677479}"/>
    <cellStyle name="Normal 27 2 14" xfId="28667" xr:uid="{FB3EAA99-3D93-4831-A13E-8E384B616146}"/>
    <cellStyle name="Normal 27 2 14 2" xfId="28668" xr:uid="{55CECB7E-7278-4E49-915D-F304AD2D4C76}"/>
    <cellStyle name="Normal 27 2 14_Margen" xfId="44593" xr:uid="{68B28FBC-3302-431E-812C-FAD635A89205}"/>
    <cellStyle name="Normal 27 2 15" xfId="28669" xr:uid="{2194CF91-E325-4CE8-8FBB-290E2C262A12}"/>
    <cellStyle name="Normal 27 2 15 2" xfId="28670" xr:uid="{C83842D6-3BE3-454B-B155-50585685C160}"/>
    <cellStyle name="Normal 27 2 15_Margen" xfId="44594" xr:uid="{F64CB4CB-F344-44B9-86A7-B94F851BE772}"/>
    <cellStyle name="Normal 27 2 16" xfId="28671" xr:uid="{4177AEB1-5445-4625-BE58-3D2057F089E6}"/>
    <cellStyle name="Normal 27 2 16 2" xfId="28672" xr:uid="{379FC074-4C40-44BE-A282-3FC76C549A4A}"/>
    <cellStyle name="Normal 27 2 16_Margen" xfId="44595" xr:uid="{D09FBD1C-1834-42D8-AD5C-6A8E0E67A3A6}"/>
    <cellStyle name="Normal 27 2 17" xfId="28673" xr:uid="{029E3B0C-6545-46A1-8E60-7A920B35AC84}"/>
    <cellStyle name="Normal 27 2 17 2" xfId="28674" xr:uid="{32D14825-999B-44A1-ACF6-F812E834E6E6}"/>
    <cellStyle name="Normal 27 2 17_Margen" xfId="44596" xr:uid="{E610E29D-5DEF-4BE9-8390-B024235C7025}"/>
    <cellStyle name="Normal 27 2 18" xfId="28675" xr:uid="{49002EEC-A627-45BA-A658-0D594AEBC0CF}"/>
    <cellStyle name="Normal 27 2 18 2" xfId="28676" xr:uid="{7372C547-A711-44E9-A199-2AE87584E1DC}"/>
    <cellStyle name="Normal 27 2 18_Margen" xfId="44597" xr:uid="{2A581B4F-672D-46C7-AC04-E6C23473F817}"/>
    <cellStyle name="Normal 27 2 19" xfId="28677" xr:uid="{54160037-91D3-42C5-BE7E-74C21E61138D}"/>
    <cellStyle name="Normal 27 2 2" xfId="28678" xr:uid="{AC2BDB9B-5D8D-409A-82E5-D6AFFC5417C5}"/>
    <cellStyle name="Normal 27 2 2 2" xfId="28679" xr:uid="{DEBEF8C4-F4B5-4ED2-AFCF-271FD92460E3}"/>
    <cellStyle name="Normal 27 2 2_Margen" xfId="44598" xr:uid="{1F47A502-31C9-40A7-B792-DB2224F95772}"/>
    <cellStyle name="Normal 27 2 20" xfId="28680" xr:uid="{1559BF6B-3C7C-4614-BA22-F3A6A5C1F301}"/>
    <cellStyle name="Normal 27 2 21" xfId="49085" xr:uid="{9C271756-CAAF-4431-BD9D-8AEC6F5288D4}"/>
    <cellStyle name="Normal 27 2 22" xfId="48726" xr:uid="{47E13176-0C52-45AC-849D-C2965689FCB4}"/>
    <cellStyle name="Normal 27 2 3" xfId="28681" xr:uid="{32F58D18-A308-4D95-8764-F754C6AA6474}"/>
    <cellStyle name="Normal 27 2 3 2" xfId="28682" xr:uid="{7149794A-2212-4D4A-BEF2-962DD8085CCA}"/>
    <cellStyle name="Normal 27 2 3_Margen" xfId="44599" xr:uid="{F5997E07-533E-4930-80F3-56210F7AFB62}"/>
    <cellStyle name="Normal 27 2 4" xfId="28683" xr:uid="{30784E9E-98D2-4D12-8CC1-C58F8EF70420}"/>
    <cellStyle name="Normal 27 2 4 2" xfId="28684" xr:uid="{2DD99324-02B3-44D6-9912-CE1A8FF1CE8D}"/>
    <cellStyle name="Normal 27 2 4_Margen" xfId="44600" xr:uid="{1E955B2D-2853-4E6E-93FF-EC6B251820DE}"/>
    <cellStyle name="Normal 27 2 5" xfId="28685" xr:uid="{1E6A6FDF-0A99-46CE-B263-2C69903679BC}"/>
    <cellStyle name="Normal 27 2 5 2" xfId="28686" xr:uid="{CD988BB1-07FE-4EEF-AB30-19998EE13EF2}"/>
    <cellStyle name="Normal 27 2 5_Margen" xfId="44601" xr:uid="{9BE824A3-8E08-4B9A-91FA-1AE09ADD9DFA}"/>
    <cellStyle name="Normal 27 2 6" xfId="28687" xr:uid="{5E756B75-2499-44F3-A633-E437CCF333AF}"/>
    <cellStyle name="Normal 27 2 6 2" xfId="28688" xr:uid="{ECA23EB5-9384-41CA-A427-A474BC228F3E}"/>
    <cellStyle name="Normal 27 2 6_Margen" xfId="44602" xr:uid="{15D5EADB-B30A-42BB-84D2-43A766173DEA}"/>
    <cellStyle name="Normal 27 2 7" xfId="28689" xr:uid="{2D28E4CD-5056-4CD6-ABF4-D6FEF918B0D9}"/>
    <cellStyle name="Normal 27 2 7 2" xfId="28690" xr:uid="{C9269EE6-9EB2-4894-8A69-E1C4ED4D4DF9}"/>
    <cellStyle name="Normal 27 2 7_Margen" xfId="44603" xr:uid="{2E216DFF-ACE2-4201-99E4-3C6760D7DB50}"/>
    <cellStyle name="Normal 27 2 8" xfId="28691" xr:uid="{C8B07483-9E2F-4E7A-B661-807EE018389B}"/>
    <cellStyle name="Normal 27 2 8 2" xfId="28692" xr:uid="{75ED0D46-4B2D-498D-82F5-DDCB5A1880AB}"/>
    <cellStyle name="Normal 27 2 8_Margen" xfId="44604" xr:uid="{7E7CB405-E8A3-4EBE-A948-7F8F0F81A472}"/>
    <cellStyle name="Normal 27 2 9" xfId="28693" xr:uid="{C6AD330A-01C9-40AA-A60D-F925E0564F69}"/>
    <cellStyle name="Normal 27 2 9 2" xfId="28694" xr:uid="{2C17B8C6-77F3-4EA3-82D7-3F3564B39F7C}"/>
    <cellStyle name="Normal 27 2 9_Margen" xfId="44605" xr:uid="{9D91C768-76AD-43AA-B251-779FA9A10AAF}"/>
    <cellStyle name="Normal 27 2_Margen" xfId="44606" xr:uid="{E4B7F1BC-9DD7-472F-8BE9-EDD15BE24C5E}"/>
    <cellStyle name="Normal 27 20" xfId="2889" xr:uid="{73DA9AB2-321E-4125-B994-7E9ADAC7E129}"/>
    <cellStyle name="Normal 27 20 2" xfId="28695" xr:uid="{77B8935A-3B5C-4978-B1A4-EFD1AAD88EAC}"/>
    <cellStyle name="Normal 27 20_Margen" xfId="44607" xr:uid="{CD248E15-1B63-45DB-A1CE-E7F95B74C59B}"/>
    <cellStyle name="Normal 27 21" xfId="2890" xr:uid="{FAD20C34-E974-44D2-BBC2-C61872AB8518}"/>
    <cellStyle name="Normal 27 21 2" xfId="28696" xr:uid="{F84E9081-773D-48DF-9413-F32E91AB65AB}"/>
    <cellStyle name="Normal 27 21_Margen" xfId="44608" xr:uid="{B0A2C6FA-88ED-41EC-B9EA-4ADF9E12D4B0}"/>
    <cellStyle name="Normal 27 22" xfId="2891" xr:uid="{48C31FA8-6A1C-4C81-93D1-D6616F21CC1F}"/>
    <cellStyle name="Normal 27 22 2" xfId="28697" xr:uid="{CE2B4370-4BD1-4092-A84D-F680834A5054}"/>
    <cellStyle name="Normal 27 22_Margen" xfId="44609" xr:uid="{1F4BB1B2-E871-4AD9-B9C7-420D717852E0}"/>
    <cellStyle name="Normal 27 23" xfId="2892" xr:uid="{A9C044BB-7CAA-456C-BA70-FD10C77BF53E}"/>
    <cellStyle name="Normal 27 23 2" xfId="28698" xr:uid="{DFBA959B-C908-4871-9A4E-454E29FC4D88}"/>
    <cellStyle name="Normal 27 23_Margen" xfId="44610" xr:uid="{F00F1E95-BAD5-4928-B449-6201B8E2AD42}"/>
    <cellStyle name="Normal 27 24" xfId="2893" xr:uid="{030C3E49-1979-41E9-A664-4AF56B4300FD}"/>
    <cellStyle name="Normal 27 24 2" xfId="28699" xr:uid="{7D91CE4B-F0B2-4A57-A2C3-9B7781BF1366}"/>
    <cellStyle name="Normal 27 24_Margen" xfId="44611" xr:uid="{E6B5E947-0B6B-463F-825D-137167A3E3C8}"/>
    <cellStyle name="Normal 27 25" xfId="2894" xr:uid="{CB119BA2-926F-4BD5-8CC5-38C2375BCC9E}"/>
    <cellStyle name="Normal 27 25 2" xfId="28700" xr:uid="{132C2A24-07C8-42DA-B485-289650F0196F}"/>
    <cellStyle name="Normal 27 25_Margen" xfId="44612" xr:uid="{5303EE18-4F8D-4D67-8036-3B7E2183AF77}"/>
    <cellStyle name="Normal 27 26" xfId="2895" xr:uid="{70B8E992-E271-468A-9720-21E0ECEE5E63}"/>
    <cellStyle name="Normal 27 26 2" xfId="28701" xr:uid="{371D42B3-E740-40C7-80E9-1EA28D0F3905}"/>
    <cellStyle name="Normal 27 26_Margen" xfId="44613" xr:uid="{FB4A1D29-3892-4E5E-AD84-8660877D57E4}"/>
    <cellStyle name="Normal 27 27" xfId="2896" xr:uid="{9B30E292-40ED-41A3-B899-2AC260C0B426}"/>
    <cellStyle name="Normal 27 27 2" xfId="28702" xr:uid="{06EB624F-ED55-4CA8-9EA9-84AA83236C86}"/>
    <cellStyle name="Normal 27 27_Margen" xfId="44614" xr:uid="{25A41F20-7B26-4176-B6E4-256A294C1952}"/>
    <cellStyle name="Normal 27 28" xfId="2897" xr:uid="{66343065-634F-438F-A82C-C3A139F261E3}"/>
    <cellStyle name="Normal 27 28 2" xfId="28703" xr:uid="{AD4060A8-79AC-41C1-817E-551838168B25}"/>
    <cellStyle name="Normal 27 28_Margen" xfId="44615" xr:uid="{AA4FBD28-85F3-49F2-8191-1C630D0366DB}"/>
    <cellStyle name="Normal 27 29" xfId="2898" xr:uid="{1F9FA50F-C1B2-4990-817D-95A25191C39E}"/>
    <cellStyle name="Normal 27 29 2" xfId="28704" xr:uid="{B6C55548-ED89-4FC1-8E7D-94C57C560095}"/>
    <cellStyle name="Normal 27 29_Margen" xfId="44616" xr:uid="{559DF080-2C76-4CB7-A13F-880A22B524B7}"/>
    <cellStyle name="Normal 27 3" xfId="2899" xr:uid="{1254527A-01E1-4001-8B6B-E857F50D55D4}"/>
    <cellStyle name="Normal 27 3 10" xfId="28705" xr:uid="{33CE412F-66BD-4DF9-A4FE-24BBB1FF7584}"/>
    <cellStyle name="Normal 27 3 10 2" xfId="28706" xr:uid="{531C1725-8C1E-44D6-8E12-C443B8FFC90F}"/>
    <cellStyle name="Normal 27 3 10_Margen" xfId="44617" xr:uid="{C548FE0C-2F6E-467F-B2B7-B1F4F11A5DBB}"/>
    <cellStyle name="Normal 27 3 11" xfId="28707" xr:uid="{00244189-C850-4D88-939E-38020DDBCDB0}"/>
    <cellStyle name="Normal 27 3 11 2" xfId="28708" xr:uid="{1774468B-023C-4C71-8E63-C6CF9647DDC6}"/>
    <cellStyle name="Normal 27 3 11_Margen" xfId="44618" xr:uid="{C659E14B-48CA-4226-987D-E073F35AE0D9}"/>
    <cellStyle name="Normal 27 3 12" xfId="28709" xr:uid="{15F83EE8-A9E2-4A67-8C9E-BE666B23A5A7}"/>
    <cellStyle name="Normal 27 3 12 2" xfId="28710" xr:uid="{2024A11C-A1DE-424D-B6C9-40891110960A}"/>
    <cellStyle name="Normal 27 3 12_Margen" xfId="44619" xr:uid="{6C825022-9848-4771-A64E-6F2F7E3D0854}"/>
    <cellStyle name="Normal 27 3 13" xfId="28711" xr:uid="{C5B5B298-1145-4FB1-BDF3-2E457C88537F}"/>
    <cellStyle name="Normal 27 3 13 2" xfId="28712" xr:uid="{6820EC24-B61E-44B3-801F-3BE175320F4B}"/>
    <cellStyle name="Normal 27 3 13_Margen" xfId="44620" xr:uid="{93305E51-7C46-48BC-80C1-4F7295FA138D}"/>
    <cellStyle name="Normal 27 3 14" xfId="28713" xr:uid="{589AC45F-A3A3-4C61-B599-F0AE30EDD01E}"/>
    <cellStyle name="Normal 27 3 14 2" xfId="28714" xr:uid="{D256CC05-8740-4FAC-8BD8-0C9B983AD3C8}"/>
    <cellStyle name="Normal 27 3 14_Margen" xfId="44621" xr:uid="{23DE89F1-4C19-4270-948A-9C14416BE8D8}"/>
    <cellStyle name="Normal 27 3 15" xfId="28715" xr:uid="{385B8405-C37E-4369-99D0-B0E9EFDD4140}"/>
    <cellStyle name="Normal 27 3 15 2" xfId="28716" xr:uid="{344C86F0-DA64-4295-8DF7-B93CEDE56AA5}"/>
    <cellStyle name="Normal 27 3 15_Margen" xfId="44622" xr:uid="{2BC33C36-61CE-4FDB-9ADE-88C09F791F29}"/>
    <cellStyle name="Normal 27 3 16" xfId="28717" xr:uid="{1DEB0130-669A-48F8-BD4D-975B5E1CBFC4}"/>
    <cellStyle name="Normal 27 3 16 2" xfId="28718" xr:uid="{819A9E35-3A73-4934-8B10-DAB3747B2A03}"/>
    <cellStyle name="Normal 27 3 16_Margen" xfId="44623" xr:uid="{0C374167-D671-48DE-A6D8-98156FA8D990}"/>
    <cellStyle name="Normal 27 3 17" xfId="28719" xr:uid="{E25C0110-D658-4AF3-9501-EE77CA700508}"/>
    <cellStyle name="Normal 27 3 17 2" xfId="28720" xr:uid="{9F3BF086-4BBF-4C09-ABD1-284608A7CD25}"/>
    <cellStyle name="Normal 27 3 17_Margen" xfId="44624" xr:uid="{8EC94FA7-B426-4747-8149-AB8667A3B6DC}"/>
    <cellStyle name="Normal 27 3 18" xfId="28721" xr:uid="{F08674CB-F74D-47FE-9C00-EA322045CE65}"/>
    <cellStyle name="Normal 27 3 18 2" xfId="28722" xr:uid="{E1BC3200-DF15-48FE-860A-FEEB445023C3}"/>
    <cellStyle name="Normal 27 3 18_Margen" xfId="44625" xr:uid="{AD0AF912-E805-4BCB-8FD3-D4043224048C}"/>
    <cellStyle name="Normal 27 3 19" xfId="28723" xr:uid="{5E15D624-BCD4-4D16-A8CE-872B1E725CC6}"/>
    <cellStyle name="Normal 27 3 2" xfId="28724" xr:uid="{2B2EABC2-EDAB-4982-9D1C-ACFB92EF85CC}"/>
    <cellStyle name="Normal 27 3 2 2" xfId="28725" xr:uid="{94C719CB-4777-4F9D-9E13-961F42E82135}"/>
    <cellStyle name="Normal 27 3 2_Margen" xfId="44626" xr:uid="{5A831B92-A336-45A8-997C-B68C0676FC6C}"/>
    <cellStyle name="Normal 27 3 20" xfId="28726" xr:uid="{A7B7A7A8-86BA-4910-AF28-26122B0CE3E3}"/>
    <cellStyle name="Normal 27 3 3" xfId="28727" xr:uid="{3C7A8475-8A05-436F-8853-BC6135447214}"/>
    <cellStyle name="Normal 27 3 3 2" xfId="28728" xr:uid="{D6025042-6DFB-46EE-B148-074727F83B4F}"/>
    <cellStyle name="Normal 27 3 3_Margen" xfId="44627" xr:uid="{0A30A2B3-6546-453B-B374-3557FF817E94}"/>
    <cellStyle name="Normal 27 3 4" xfId="28729" xr:uid="{43A46D70-D24D-4D86-B427-85E42BA177C6}"/>
    <cellStyle name="Normal 27 3 4 2" xfId="28730" xr:uid="{116650B6-410A-4CC0-A289-DD2FE4214F8F}"/>
    <cellStyle name="Normal 27 3 4_Margen" xfId="44628" xr:uid="{E735E0D9-DE11-4590-9E3B-525E9B70019A}"/>
    <cellStyle name="Normal 27 3 5" xfId="28731" xr:uid="{C5B48BA8-4632-4583-8DDD-0EC541B3E408}"/>
    <cellStyle name="Normal 27 3 5 2" xfId="28732" xr:uid="{EEB7B31C-9D01-4649-83A5-E1D06CFEE017}"/>
    <cellStyle name="Normal 27 3 5_Margen" xfId="44629" xr:uid="{B311F3A8-6B3B-4631-B320-33030AD35E1C}"/>
    <cellStyle name="Normal 27 3 6" xfId="28733" xr:uid="{1E702467-1283-4046-B02C-53D383755C23}"/>
    <cellStyle name="Normal 27 3 6 2" xfId="28734" xr:uid="{2717E1A0-5D53-481B-A8E8-14651B076950}"/>
    <cellStyle name="Normal 27 3 6_Margen" xfId="44630" xr:uid="{FDEC1EDE-2235-449B-91A6-6E9F05A1DD31}"/>
    <cellStyle name="Normal 27 3 7" xfId="28735" xr:uid="{DA54DB48-2460-4A5A-A2D1-F05A2B532487}"/>
    <cellStyle name="Normal 27 3 7 2" xfId="28736" xr:uid="{F62FDD8E-87F1-424E-9487-2ED05017539B}"/>
    <cellStyle name="Normal 27 3 7_Margen" xfId="44631" xr:uid="{60DF60CA-05C2-4A44-9CDB-50A719D9EE5D}"/>
    <cellStyle name="Normal 27 3 8" xfId="28737" xr:uid="{96393D76-EABB-42CE-B2C7-80F1F3F34136}"/>
    <cellStyle name="Normal 27 3 8 2" xfId="28738" xr:uid="{9782E9B6-4069-47E3-BFBC-2E5DAA448672}"/>
    <cellStyle name="Normal 27 3 8_Margen" xfId="44632" xr:uid="{D4D8D806-B6EE-4216-B659-B4608268A215}"/>
    <cellStyle name="Normal 27 3 9" xfId="28739" xr:uid="{892F3358-D1A1-424E-B132-F982B1BCAE9C}"/>
    <cellStyle name="Normal 27 3 9 2" xfId="28740" xr:uid="{5E0E4597-24CE-4B79-B457-4151D59FE063}"/>
    <cellStyle name="Normal 27 3 9_Margen" xfId="44633" xr:uid="{891F7212-DFB8-4CF8-A08A-EA0103F2B14D}"/>
    <cellStyle name="Normal 27 3_Margen" xfId="44634" xr:uid="{42767F8F-A596-402D-9815-7760FA19F747}"/>
    <cellStyle name="Normal 27 30" xfId="2900" xr:uid="{49AF57A0-91B0-4A6D-860F-9F9BA961D616}"/>
    <cellStyle name="Normal 27 31" xfId="2901" xr:uid="{E8D52CC5-1A49-4093-AABB-B05C89D62A46}"/>
    <cellStyle name="Normal 27 32" xfId="49084" xr:uid="{F3B6412F-1653-471C-A364-B5705C7A9707}"/>
    <cellStyle name="Normal 27 33" xfId="48727" xr:uid="{3D6B84B6-744A-48D1-92F3-4665B225D2A8}"/>
    <cellStyle name="Normal 27 4" xfId="2902" xr:uid="{841BD745-94A6-44A2-8006-06750D3F28CE}"/>
    <cellStyle name="Normal 27 4 10" xfId="28741" xr:uid="{0EAE616C-6918-4822-A1DB-F089EB0E31A9}"/>
    <cellStyle name="Normal 27 4 10 2" xfId="28742" xr:uid="{FA632ECB-E4D8-4314-B43E-3D1B1BE01594}"/>
    <cellStyle name="Normal 27 4 10_Margen" xfId="44635" xr:uid="{29D224B8-46F1-4449-8F34-D2F9D8C77F9C}"/>
    <cellStyle name="Normal 27 4 11" xfId="28743" xr:uid="{A0474E6E-61EF-4B64-B3CD-B80BECB19C49}"/>
    <cellStyle name="Normal 27 4 11 2" xfId="28744" xr:uid="{9D2A07D7-209A-4EC0-A1C7-76E42710599B}"/>
    <cellStyle name="Normal 27 4 11_Margen" xfId="44636" xr:uid="{627AD438-7AB3-431D-A89B-18874E684D70}"/>
    <cellStyle name="Normal 27 4 12" xfId="28745" xr:uid="{7DA717F5-126D-4E3C-8CBB-051130564BA0}"/>
    <cellStyle name="Normal 27 4 12 2" xfId="28746" xr:uid="{DB153219-F552-4127-9EE9-9EC233F4B4A2}"/>
    <cellStyle name="Normal 27 4 12_Margen" xfId="44637" xr:uid="{404C0D3D-8AB6-4A72-9C5B-E1A0AD504A04}"/>
    <cellStyle name="Normal 27 4 13" xfId="28747" xr:uid="{CCE569DC-BDA1-4B46-B968-D897EDED75BA}"/>
    <cellStyle name="Normal 27 4 13 2" xfId="28748" xr:uid="{45B132AC-3F98-4E49-8E2A-4985B33B52AE}"/>
    <cellStyle name="Normal 27 4 13_Margen" xfId="44638" xr:uid="{42F552A5-0838-4608-8C26-BADB4301CF48}"/>
    <cellStyle name="Normal 27 4 14" xfId="28749" xr:uid="{0144B7E2-09A3-4271-B00A-206A50D2381A}"/>
    <cellStyle name="Normal 27 4 14 2" xfId="28750" xr:uid="{BB571961-0C23-4539-9F83-13D89ED01755}"/>
    <cellStyle name="Normal 27 4 14_Margen" xfId="44639" xr:uid="{74102CD7-0DB7-4550-BD33-1741DA3BF2B0}"/>
    <cellStyle name="Normal 27 4 15" xfId="28751" xr:uid="{C81E17EA-080C-430B-B46D-0516F9CA76C7}"/>
    <cellStyle name="Normal 27 4 15 2" xfId="28752" xr:uid="{5D987470-0AB8-4A8A-9284-C3067B0BF3FC}"/>
    <cellStyle name="Normal 27 4 15_Margen" xfId="44640" xr:uid="{F9504AEC-EB35-4316-995D-547B96D5464A}"/>
    <cellStyle name="Normal 27 4 16" xfId="28753" xr:uid="{34B5A70A-CFE3-4397-8767-F57A9DA90B8B}"/>
    <cellStyle name="Normal 27 4 16 2" xfId="28754" xr:uid="{E76CB6F6-AE90-4A7E-BD86-B8E7A7D1E499}"/>
    <cellStyle name="Normal 27 4 16_Margen" xfId="44641" xr:uid="{5B43D13E-F529-46AC-915B-137BEDE14F67}"/>
    <cellStyle name="Normal 27 4 17" xfId="28755" xr:uid="{A321DA52-BA6D-4412-A631-D321F61198CB}"/>
    <cellStyle name="Normal 27 4 17 2" xfId="28756" xr:uid="{FD9E66B6-B83E-45EE-AC93-D72290654796}"/>
    <cellStyle name="Normal 27 4 17_Margen" xfId="44642" xr:uid="{D491579D-2975-41FC-A80A-37CFB371ECCB}"/>
    <cellStyle name="Normal 27 4 18" xfId="28757" xr:uid="{2D7085B0-F024-4C75-88E9-EEC62257C06A}"/>
    <cellStyle name="Normal 27 4 18 2" xfId="28758" xr:uid="{03819259-ED4F-4041-93B2-FF10DFF82CD2}"/>
    <cellStyle name="Normal 27 4 18_Margen" xfId="44643" xr:uid="{3BD318CE-A6EC-4A94-AC10-89A406942BF1}"/>
    <cellStyle name="Normal 27 4 19" xfId="28759" xr:uid="{41AD0654-8744-4982-9CFA-2C58DB6B8B5F}"/>
    <cellStyle name="Normal 27 4 2" xfId="28760" xr:uid="{990AE446-AECD-4E87-BA20-4BDCA827FA65}"/>
    <cellStyle name="Normal 27 4 2 2" xfId="28761" xr:uid="{EF919702-1462-42AE-9019-6B81875ED763}"/>
    <cellStyle name="Normal 27 4 2_Margen" xfId="44644" xr:uid="{A6BFB612-6D83-4170-832F-8A32BB0C36B7}"/>
    <cellStyle name="Normal 27 4 20" xfId="28762" xr:uid="{8B2463CA-08DD-4EE5-9CCF-17D7B28AA788}"/>
    <cellStyle name="Normal 27 4 21" xfId="49086" xr:uid="{366E792F-4D70-41B6-AB01-F7746693AAED}"/>
    <cellStyle name="Normal 27 4 22" xfId="48725" xr:uid="{90499073-B7B4-4E9E-A9CC-24E0BFF04D2B}"/>
    <cellStyle name="Normal 27 4 3" xfId="28763" xr:uid="{29667A88-2D80-4A0F-9C70-05745BEA6E2A}"/>
    <cellStyle name="Normal 27 4 3 2" xfId="28764" xr:uid="{FEA8EE4B-D9E8-4C9C-8014-F02773ADD6D4}"/>
    <cellStyle name="Normal 27 4 3_Margen" xfId="44645" xr:uid="{D15A95C3-DC44-4ED2-A7B5-0F34288551AE}"/>
    <cellStyle name="Normal 27 4 4" xfId="28765" xr:uid="{B3131D60-83EA-4BDA-8C06-A0D234EFA753}"/>
    <cellStyle name="Normal 27 4 4 2" xfId="28766" xr:uid="{E1FEB6B9-A4B4-43A3-AC8C-AEFA6859AD75}"/>
    <cellStyle name="Normal 27 4 4_Margen" xfId="44646" xr:uid="{5D407D96-FDA9-4B93-972A-E5F8A840114B}"/>
    <cellStyle name="Normal 27 4 5" xfId="28767" xr:uid="{EF8A8FD2-7403-4C2C-BC58-2334B83F3715}"/>
    <cellStyle name="Normal 27 4 5 2" xfId="28768" xr:uid="{065CD0B3-5CBF-47C8-978D-4B4E24258A6A}"/>
    <cellStyle name="Normal 27 4 5_Margen" xfId="44647" xr:uid="{62EAC5E7-A6AB-445E-BAEF-21A6DA6D4E84}"/>
    <cellStyle name="Normal 27 4 6" xfId="28769" xr:uid="{D3A04CA9-E8FC-4320-8847-9A8917BEEB73}"/>
    <cellStyle name="Normal 27 4 6 2" xfId="28770" xr:uid="{698B766A-CA3D-489B-865C-7BFA435D2F95}"/>
    <cellStyle name="Normal 27 4 6_Margen" xfId="44648" xr:uid="{9B1B5A68-D866-4675-ABB7-0D8219096B6F}"/>
    <cellStyle name="Normal 27 4 7" xfId="28771" xr:uid="{CD4EB887-C217-4496-9E01-03DA959C02CF}"/>
    <cellStyle name="Normal 27 4 7 2" xfId="28772" xr:uid="{94CB0048-CAAD-4892-9252-7D93BE8C4616}"/>
    <cellStyle name="Normal 27 4 7_Margen" xfId="44649" xr:uid="{7144A98C-159C-4F2B-B672-EC3D432933B7}"/>
    <cellStyle name="Normal 27 4 8" xfId="28773" xr:uid="{3FC45205-0924-420A-AD87-2D9F5C22FFE2}"/>
    <cellStyle name="Normal 27 4 8 2" xfId="28774" xr:uid="{3D711E10-1026-4D27-83CB-802B093113E7}"/>
    <cellStyle name="Normal 27 4 8_Margen" xfId="44650" xr:uid="{9B9BD3E7-1447-4A80-88AC-1B1E69F12A0E}"/>
    <cellStyle name="Normal 27 4 9" xfId="28775" xr:uid="{B38AAE4E-44F6-4304-A43E-E4621A91E1E0}"/>
    <cellStyle name="Normal 27 4 9 2" xfId="28776" xr:uid="{5964858A-7A32-4B6B-B41E-0FA1ED59A399}"/>
    <cellStyle name="Normal 27 4 9_Margen" xfId="44651" xr:uid="{A458D50E-4FC5-4FC5-A419-1E29844C616C}"/>
    <cellStyle name="Normal 27 4_Margen" xfId="44652" xr:uid="{8ED73A29-3E1A-433B-9BF6-F8E956587659}"/>
    <cellStyle name="Normal 27 5" xfId="2903" xr:uid="{7E566E85-2BA8-4D7E-AE93-FE4F34156CB3}"/>
    <cellStyle name="Normal 27 5 10" xfId="28777" xr:uid="{CFDB851E-B05E-47F1-9B64-1E149B73D152}"/>
    <cellStyle name="Normal 27 5 10 2" xfId="28778" xr:uid="{5215F39E-6405-4AD7-B702-73B43A816645}"/>
    <cellStyle name="Normal 27 5 10_Margen" xfId="44653" xr:uid="{E8622E8F-267C-420E-8C6D-00F845EAC03D}"/>
    <cellStyle name="Normal 27 5 11" xfId="28779" xr:uid="{6BD822A2-CEA0-4160-AF9A-9BE32B6513A8}"/>
    <cellStyle name="Normal 27 5 11 2" xfId="28780" xr:uid="{97195748-80D5-4C0C-A42B-E013774F64CD}"/>
    <cellStyle name="Normal 27 5 11_Margen" xfId="44654" xr:uid="{B4ABD85A-676F-4808-84F0-CE4652036310}"/>
    <cellStyle name="Normal 27 5 12" xfId="28781" xr:uid="{9EB1BFDA-A692-4F6F-BD85-3CC04280BB25}"/>
    <cellStyle name="Normal 27 5 12 2" xfId="28782" xr:uid="{1AC4AAB4-700C-4C4D-8A04-2452A54F6EA4}"/>
    <cellStyle name="Normal 27 5 12_Margen" xfId="44655" xr:uid="{B4063712-E775-43D7-A30D-8E2A58732684}"/>
    <cellStyle name="Normal 27 5 13" xfId="28783" xr:uid="{A9CE092F-9E13-48A5-BED8-F37BF48AFFEA}"/>
    <cellStyle name="Normal 27 5 13 2" xfId="28784" xr:uid="{D7926097-3E1F-4525-BC2F-7267A7317F8A}"/>
    <cellStyle name="Normal 27 5 13_Margen" xfId="44656" xr:uid="{ADD4A8F6-AB2E-47EF-B522-5DCE07D7D4FF}"/>
    <cellStyle name="Normal 27 5 14" xfId="28785" xr:uid="{8051D264-F468-46FA-9E52-E4ABEA512393}"/>
    <cellStyle name="Normal 27 5 14 2" xfId="28786" xr:uid="{A9483546-C11C-4B79-87F4-39B95FC23BE5}"/>
    <cellStyle name="Normal 27 5 14_Margen" xfId="44657" xr:uid="{7124ACEB-5844-4C62-BA49-614313420A8F}"/>
    <cellStyle name="Normal 27 5 15" xfId="28787" xr:uid="{E34C793A-CF36-4278-A079-9B60D2B70B5C}"/>
    <cellStyle name="Normal 27 5 15 2" xfId="28788" xr:uid="{7082E352-14B2-434E-8C42-5F60CD5018A6}"/>
    <cellStyle name="Normal 27 5 15_Margen" xfId="44658" xr:uid="{A09AAC5B-2527-4386-A9FE-5AC5E090B211}"/>
    <cellStyle name="Normal 27 5 16" xfId="28789" xr:uid="{AEABF338-4813-4F2F-9594-DD49D80A39DF}"/>
    <cellStyle name="Normal 27 5 16 2" xfId="28790" xr:uid="{29CDC1C2-313B-4D0C-9F97-663A5FF2E881}"/>
    <cellStyle name="Normal 27 5 16_Margen" xfId="44659" xr:uid="{4B21B988-5607-4649-984B-2EF1E6F51EEE}"/>
    <cellStyle name="Normal 27 5 17" xfId="28791" xr:uid="{ED26E309-76B0-44EE-89CF-7B8B289846C8}"/>
    <cellStyle name="Normal 27 5 17 2" xfId="28792" xr:uid="{EEA52E2E-1BBD-4FF6-9EB0-38D5F05D461B}"/>
    <cellStyle name="Normal 27 5 17_Margen" xfId="44660" xr:uid="{ADF82ACC-39EF-4FF4-846B-0E0C4709C0EB}"/>
    <cellStyle name="Normal 27 5 18" xfId="28793" xr:uid="{FEE699DD-2542-443B-9202-C476CED69C24}"/>
    <cellStyle name="Normal 27 5 18 2" xfId="28794" xr:uid="{15E7A685-8C10-4989-91C6-F9E8B4ED9153}"/>
    <cellStyle name="Normal 27 5 18_Margen" xfId="44661" xr:uid="{98DC952A-0580-473A-B76D-8F79429F5C9C}"/>
    <cellStyle name="Normal 27 5 19" xfId="28795" xr:uid="{ECF10342-455C-4DE8-B9FE-3B16A2FC2157}"/>
    <cellStyle name="Normal 27 5 2" xfId="28796" xr:uid="{FD7051F5-668B-4F35-AB37-9E5EFFD0F2C9}"/>
    <cellStyle name="Normal 27 5 2 2" xfId="28797" xr:uid="{1C8DB4A3-9E9B-4A9A-87BA-1481AEF87922}"/>
    <cellStyle name="Normal 27 5 2_Margen" xfId="44662" xr:uid="{2F0208D2-DC10-4DD5-BE99-9960DBCF229D}"/>
    <cellStyle name="Normal 27 5 20" xfId="28798" xr:uid="{5D0D952C-281A-441A-B06C-4BAEE72718FC}"/>
    <cellStyle name="Normal 27 5 3" xfId="28799" xr:uid="{ECC53ED5-FA05-4314-8A20-EBDBDC8359C1}"/>
    <cellStyle name="Normal 27 5 3 2" xfId="28800" xr:uid="{06270785-6A43-44A5-B10C-F0D654B2AEB7}"/>
    <cellStyle name="Normal 27 5 3_Margen" xfId="44663" xr:uid="{BB4CCEA0-11B1-401C-925D-D0417F074797}"/>
    <cellStyle name="Normal 27 5 4" xfId="28801" xr:uid="{649C120F-5FE8-4205-841A-2AFC922AA0F9}"/>
    <cellStyle name="Normal 27 5 4 2" xfId="28802" xr:uid="{02A9983E-CFAE-4730-8690-656CB6D22A34}"/>
    <cellStyle name="Normal 27 5 4_Margen" xfId="44664" xr:uid="{59562D9D-7679-4EBD-93CD-284F7E935C65}"/>
    <cellStyle name="Normal 27 5 5" xfId="28803" xr:uid="{6924DE22-44DE-46BC-93A3-0F38ACCAC2DA}"/>
    <cellStyle name="Normal 27 5 5 2" xfId="28804" xr:uid="{177CB30F-B8A6-478D-ACB8-278ABF27B1D8}"/>
    <cellStyle name="Normal 27 5 5_Margen" xfId="44665" xr:uid="{95E049B1-E0E7-4BBD-AC11-F2B6EE5D1B61}"/>
    <cellStyle name="Normal 27 5 6" xfId="28805" xr:uid="{55740D4D-ECCF-4C25-81B7-00C572E9BD46}"/>
    <cellStyle name="Normal 27 5 6 2" xfId="28806" xr:uid="{883245FD-F2DB-44AD-97C3-64791263A932}"/>
    <cellStyle name="Normal 27 5 6_Margen" xfId="44666" xr:uid="{E4452F7D-B6F4-4780-B910-0681CC26CB79}"/>
    <cellStyle name="Normal 27 5 7" xfId="28807" xr:uid="{3EB96CF9-750D-4B46-9FD2-303CF8AA3AD9}"/>
    <cellStyle name="Normal 27 5 7 2" xfId="28808" xr:uid="{9E30F9C3-4DB7-422D-969A-B5EB84C1B739}"/>
    <cellStyle name="Normal 27 5 7_Margen" xfId="44667" xr:uid="{B5C2D9C2-51BF-4171-83EB-7AA17B4FBC71}"/>
    <cellStyle name="Normal 27 5 8" xfId="28809" xr:uid="{661A739A-992A-47E3-B33F-53C43363CEC9}"/>
    <cellStyle name="Normal 27 5 8 2" xfId="28810" xr:uid="{23AD8818-FB65-41AF-A73B-CF39E26E7558}"/>
    <cellStyle name="Normal 27 5 8_Margen" xfId="44668" xr:uid="{18942EF1-2B77-4F5B-9306-581ED702512B}"/>
    <cellStyle name="Normal 27 5 9" xfId="28811" xr:uid="{31095712-6EE9-4960-A65A-16367BB14AE3}"/>
    <cellStyle name="Normal 27 5 9 2" xfId="28812" xr:uid="{AA51972B-04D3-4F25-8DD1-C7405C5A5C20}"/>
    <cellStyle name="Normal 27 5 9_Margen" xfId="44669" xr:uid="{402552A0-5768-4F8B-A400-AED58158DBD2}"/>
    <cellStyle name="Normal 27 5_Margen" xfId="44670" xr:uid="{B6C6CA34-2640-47A7-B133-E9A6E3950890}"/>
    <cellStyle name="Normal 27 6" xfId="2904" xr:uid="{DD8957A5-A40D-48CC-9A77-7017BF9C6039}"/>
    <cellStyle name="Normal 27 6 10" xfId="28813" xr:uid="{3AE53A46-DE59-4DC4-A4B5-1AC1D1907B0A}"/>
    <cellStyle name="Normal 27 6 10 2" xfId="28814" xr:uid="{82615487-E242-4630-926C-50DEA1EC97B1}"/>
    <cellStyle name="Normal 27 6 10_Margen" xfId="44671" xr:uid="{550CEF52-3E1D-40C2-B8CF-9DB1D47E28B0}"/>
    <cellStyle name="Normal 27 6 11" xfId="28815" xr:uid="{F5F8D71C-76A1-4D2C-9682-9F111832C36A}"/>
    <cellStyle name="Normal 27 6 11 2" xfId="28816" xr:uid="{90DAF250-B38B-4C2B-A1F1-C4E5AB6B8024}"/>
    <cellStyle name="Normal 27 6 11_Margen" xfId="44672" xr:uid="{B5230EC2-01D4-426D-BF03-67C73BD226C3}"/>
    <cellStyle name="Normal 27 6 12" xfId="28817" xr:uid="{870E54F0-BF7F-4E33-8818-988BF9A78545}"/>
    <cellStyle name="Normal 27 6 12 2" xfId="28818" xr:uid="{7C380E79-7F9D-458C-8181-8391E734D2A2}"/>
    <cellStyle name="Normal 27 6 12_Margen" xfId="44673" xr:uid="{61B6DA88-B9DF-4941-A6C1-FACF4078E8E4}"/>
    <cellStyle name="Normal 27 6 13" xfId="28819" xr:uid="{5B025D14-0DB6-4D5D-9B0A-BD22F8268CE6}"/>
    <cellStyle name="Normal 27 6 13 2" xfId="28820" xr:uid="{F963242F-6998-4D39-882A-35CD7C1139A0}"/>
    <cellStyle name="Normal 27 6 13_Margen" xfId="44674" xr:uid="{76B8569F-4B30-4033-83D3-1298D7FA44A6}"/>
    <cellStyle name="Normal 27 6 14" xfId="28821" xr:uid="{67A91538-5C25-444E-909E-EDD3C5F7890E}"/>
    <cellStyle name="Normal 27 6 14 2" xfId="28822" xr:uid="{F67EF609-37E7-4F76-AE98-91DB5001F689}"/>
    <cellStyle name="Normal 27 6 14_Margen" xfId="44675" xr:uid="{342EF250-102D-42B5-97C2-51BDA5E94F56}"/>
    <cellStyle name="Normal 27 6 15" xfId="28823" xr:uid="{83BB98F2-33B7-4D3D-A493-ED0CA85890CC}"/>
    <cellStyle name="Normal 27 6 15 2" xfId="28824" xr:uid="{CB43F1E0-3B2B-44D8-B443-2270819805DB}"/>
    <cellStyle name="Normal 27 6 15_Margen" xfId="44676" xr:uid="{3E4955D8-ADB1-4B61-9192-319159E11F30}"/>
    <cellStyle name="Normal 27 6 16" xfId="28825" xr:uid="{2EFADD87-87A8-4FD9-A951-3C4AFDFE00F6}"/>
    <cellStyle name="Normal 27 6 16 2" xfId="28826" xr:uid="{EB84A643-8773-4D45-90A0-A86116B3DCEA}"/>
    <cellStyle name="Normal 27 6 16_Margen" xfId="44677" xr:uid="{8F331C9E-09C8-474E-93BE-8CE5589CA2E9}"/>
    <cellStyle name="Normal 27 6 17" xfId="28827" xr:uid="{04172C65-9DD1-47A4-9438-69874505B8AB}"/>
    <cellStyle name="Normal 27 6 17 2" xfId="28828" xr:uid="{6036D26C-6C33-421C-8A93-AE730AB8EF05}"/>
    <cellStyle name="Normal 27 6 17_Margen" xfId="44678" xr:uid="{3A638488-1E2C-4D2D-8734-36857CDFC58B}"/>
    <cellStyle name="Normal 27 6 18" xfId="28829" xr:uid="{CEC31545-24DD-4E25-8888-5116F3A83F45}"/>
    <cellStyle name="Normal 27 6 18 2" xfId="28830" xr:uid="{C06E1637-D458-4A5D-9B80-ABDB2DD60312}"/>
    <cellStyle name="Normal 27 6 18_Margen" xfId="44679" xr:uid="{962FA65F-2EFA-4DF0-B2DE-03E7B4DBE8F8}"/>
    <cellStyle name="Normal 27 6 19" xfId="28831" xr:uid="{EC6C9BB2-640D-4093-9BCB-644D405C59BD}"/>
    <cellStyle name="Normal 27 6 2" xfId="28832" xr:uid="{465D41FE-0FB9-4292-AF51-ED66F50915BE}"/>
    <cellStyle name="Normal 27 6 2 2" xfId="28833" xr:uid="{4563A4CE-6529-4E01-B661-8BA66310E1D8}"/>
    <cellStyle name="Normal 27 6 2_Margen" xfId="44680" xr:uid="{D548565A-9B4A-45AF-9754-C9C95AFD1F48}"/>
    <cellStyle name="Normal 27 6 3" xfId="28834" xr:uid="{88AF8481-AEB4-4B8B-9DDF-4E5285FF820E}"/>
    <cellStyle name="Normal 27 6 3 2" xfId="28835" xr:uid="{CEC7E634-94F1-4134-B500-C68B2BAFEA72}"/>
    <cellStyle name="Normal 27 6 3_Margen" xfId="44681" xr:uid="{05778488-37C5-40CC-9EB2-E373AF8EFADC}"/>
    <cellStyle name="Normal 27 6 4" xfId="28836" xr:uid="{2FE0ED30-FCF7-48AF-9876-014A6C94BCF8}"/>
    <cellStyle name="Normal 27 6 4 2" xfId="28837" xr:uid="{315BF915-EA8F-45FB-A92D-8BEF5E6930AE}"/>
    <cellStyle name="Normal 27 6 4_Margen" xfId="44682" xr:uid="{268D71EE-145B-4C55-BC00-CBCB949E8EBD}"/>
    <cellStyle name="Normal 27 6 5" xfId="28838" xr:uid="{4D98894F-B784-4BE5-9219-17E253629643}"/>
    <cellStyle name="Normal 27 6 5 2" xfId="28839" xr:uid="{64E42F9D-9E2B-4AFF-92FB-C55AC97D8C99}"/>
    <cellStyle name="Normal 27 6 5_Margen" xfId="44683" xr:uid="{6D14EEBA-4B4E-41B5-877C-A07FB9CE6879}"/>
    <cellStyle name="Normal 27 6 6" xfId="28840" xr:uid="{DAD9C0B8-6358-4097-B111-8C3D2869964C}"/>
    <cellStyle name="Normal 27 6 6 2" xfId="28841" xr:uid="{C4D74B69-B7F4-4A0B-B312-2EE6F3F97B2E}"/>
    <cellStyle name="Normal 27 6 6_Margen" xfId="44684" xr:uid="{A974A2B4-FB1A-44B0-B71D-93715207567D}"/>
    <cellStyle name="Normal 27 6 7" xfId="28842" xr:uid="{84C7877A-6119-4CFE-9C58-7827FE29E4D1}"/>
    <cellStyle name="Normal 27 6 7 2" xfId="28843" xr:uid="{D6992B02-4DC9-4219-8515-05C3FAC41678}"/>
    <cellStyle name="Normal 27 6 7_Margen" xfId="44685" xr:uid="{BE087752-EB68-4654-BD1A-EDE9A626B88E}"/>
    <cellStyle name="Normal 27 6 8" xfId="28844" xr:uid="{6F751081-37F0-412E-914D-C159C92FB42C}"/>
    <cellStyle name="Normal 27 6 8 2" xfId="28845" xr:uid="{2F16D899-79F6-4BE9-92CD-63A6DC72BCBA}"/>
    <cellStyle name="Normal 27 6 8_Margen" xfId="44686" xr:uid="{959FC408-D76A-43AA-9485-16C7DC20B1B4}"/>
    <cellStyle name="Normal 27 6 9" xfId="28846" xr:uid="{6ACB1D02-2879-45BA-815D-BCA2B644B140}"/>
    <cellStyle name="Normal 27 6 9 2" xfId="28847" xr:uid="{18E42B7E-67CC-4EF4-95C7-5A2BF74ED969}"/>
    <cellStyle name="Normal 27 6 9_Margen" xfId="44687" xr:uid="{2DDAA2E7-589D-4150-9355-FD1EC4FA48F1}"/>
    <cellStyle name="Normal 27 6_Margen" xfId="44688" xr:uid="{72AB57A1-E142-43AD-985C-5F5B112B1036}"/>
    <cellStyle name="Normal 27 7" xfId="2905" xr:uid="{2A7F63A1-887A-4AC1-ABCC-AD9601FE3287}"/>
    <cellStyle name="Normal 27 7 10" xfId="28848" xr:uid="{10A67808-C9F2-462C-9B1F-DB3CBDBA7506}"/>
    <cellStyle name="Normal 27 7 10 2" xfId="28849" xr:uid="{96188CC9-889C-43D8-9843-880F0B47D29E}"/>
    <cellStyle name="Normal 27 7 10_Margen" xfId="44689" xr:uid="{0DF77279-D515-4E56-BD2E-CAC08660B49A}"/>
    <cellStyle name="Normal 27 7 11" xfId="28850" xr:uid="{6ACAE9E3-0D72-45FB-A297-2439C0012867}"/>
    <cellStyle name="Normal 27 7 11 2" xfId="28851" xr:uid="{020C0180-AAD0-4135-9E1E-AAA652E240CE}"/>
    <cellStyle name="Normal 27 7 11_Margen" xfId="44690" xr:uid="{9594A0BD-AE0D-413D-9961-0CD196E9132F}"/>
    <cellStyle name="Normal 27 7 12" xfId="28852" xr:uid="{E0C27C62-1651-4313-8A9A-6E98359BD85D}"/>
    <cellStyle name="Normal 27 7 12 2" xfId="28853" xr:uid="{5B224EDA-F80A-43F8-B5BB-1D1BD57F2A7F}"/>
    <cellStyle name="Normal 27 7 12_Margen" xfId="44691" xr:uid="{4EB05B26-8980-4A63-ABA6-70F68824DD34}"/>
    <cellStyle name="Normal 27 7 13" xfId="28854" xr:uid="{1FB1F225-AB7B-4487-8429-ACB97FAE79E0}"/>
    <cellStyle name="Normal 27 7 13 2" xfId="28855" xr:uid="{CBEA2CC1-0DB4-4CD3-9A20-5DA68C192D32}"/>
    <cellStyle name="Normal 27 7 13_Margen" xfId="44692" xr:uid="{123D10C7-EBFC-4673-A91B-5430E5FE0B11}"/>
    <cellStyle name="Normal 27 7 14" xfId="28856" xr:uid="{8172F8A2-7711-41A5-90BB-39D898CA2945}"/>
    <cellStyle name="Normal 27 7 14 2" xfId="28857" xr:uid="{CA487015-DE59-4DAD-9805-0C91473B3DAD}"/>
    <cellStyle name="Normal 27 7 14_Margen" xfId="44693" xr:uid="{130587CD-E0AD-4834-A09D-375F352A263C}"/>
    <cellStyle name="Normal 27 7 15" xfId="28858" xr:uid="{DE65D6C7-CBB5-4BD7-B37E-C3E93C9B8501}"/>
    <cellStyle name="Normal 27 7 15 2" xfId="28859" xr:uid="{293A39F7-2A93-417F-9864-0E1503AB266D}"/>
    <cellStyle name="Normal 27 7 15_Margen" xfId="44694" xr:uid="{CE9F6237-648D-4F97-A81B-E16EC0338F3E}"/>
    <cellStyle name="Normal 27 7 16" xfId="28860" xr:uid="{71CF3C38-A7CB-4093-9CBC-2A773B48D3ED}"/>
    <cellStyle name="Normal 27 7 16 2" xfId="28861" xr:uid="{63438F0F-7C11-4646-BDD6-ABB860DEAF68}"/>
    <cellStyle name="Normal 27 7 16_Margen" xfId="44695" xr:uid="{5DF2A97C-FB7D-41B8-BF48-1B9D996ED49A}"/>
    <cellStyle name="Normal 27 7 17" xfId="28862" xr:uid="{F602C9A4-73BE-4550-87F1-20052035322B}"/>
    <cellStyle name="Normal 27 7 17 2" xfId="28863" xr:uid="{6A2735FC-C993-4648-822B-A73E39150A8B}"/>
    <cellStyle name="Normal 27 7 17_Margen" xfId="44696" xr:uid="{8CCEE548-7AD8-47B7-BD22-44F1CB8D6CA6}"/>
    <cellStyle name="Normal 27 7 18" xfId="28864" xr:uid="{FB774823-EA4E-4819-9438-3E170FD118D2}"/>
    <cellStyle name="Normal 27 7 18 2" xfId="28865" xr:uid="{81777799-2174-4422-9585-0C9BB7327690}"/>
    <cellStyle name="Normal 27 7 18_Margen" xfId="44697" xr:uid="{9F6F09E9-F225-4973-979F-EE9005A2A135}"/>
    <cellStyle name="Normal 27 7 19" xfId="28866" xr:uid="{ACD3A85C-CB8B-44EF-BF01-F9B37DFD95FC}"/>
    <cellStyle name="Normal 27 7 2" xfId="28867" xr:uid="{B6CFC8E2-9A55-494F-8A12-3B87A4ED0F61}"/>
    <cellStyle name="Normal 27 7 2 2" xfId="28868" xr:uid="{7CA180B9-5D44-4F9E-AE3D-508AD6323081}"/>
    <cellStyle name="Normal 27 7 2_Margen" xfId="44698" xr:uid="{BFE4145F-E5C9-42F4-9581-03BFF5C337EC}"/>
    <cellStyle name="Normal 27 7 3" xfId="28869" xr:uid="{CABCC293-BE95-4C1F-B4C0-E960DD26BD33}"/>
    <cellStyle name="Normal 27 7 3 2" xfId="28870" xr:uid="{070653C4-7A99-4683-BB9C-BF1834AEE4CE}"/>
    <cellStyle name="Normal 27 7 3_Margen" xfId="44699" xr:uid="{73A179AB-7A6A-40CD-8D5D-95DAE9BFB96F}"/>
    <cellStyle name="Normal 27 7 4" xfId="28871" xr:uid="{94D25387-0049-48BB-869B-2B9BF6D934AD}"/>
    <cellStyle name="Normal 27 7 4 2" xfId="28872" xr:uid="{ADB70684-D5C3-4588-AF93-D4D7539F5150}"/>
    <cellStyle name="Normal 27 7 4_Margen" xfId="44700" xr:uid="{BADD9CB2-889F-4FC1-984F-99C50930B409}"/>
    <cellStyle name="Normal 27 7 5" xfId="28873" xr:uid="{C1B097C6-603B-4794-8C76-55618176CF18}"/>
    <cellStyle name="Normal 27 7 5 2" xfId="28874" xr:uid="{CB65293F-18F5-48EA-BBA9-3DEB101A6ADE}"/>
    <cellStyle name="Normal 27 7 5_Margen" xfId="44701" xr:uid="{40F92DDF-2B13-4189-A812-8AE43C08FF00}"/>
    <cellStyle name="Normal 27 7 6" xfId="28875" xr:uid="{63371F30-A90F-4ED2-B585-8DC2EC622F79}"/>
    <cellStyle name="Normal 27 7 6 2" xfId="28876" xr:uid="{38D9E153-B856-401F-851E-2DC4C5256E0E}"/>
    <cellStyle name="Normal 27 7 6_Margen" xfId="44702" xr:uid="{754B0D00-75A2-4462-9A34-4511E60E6AAC}"/>
    <cellStyle name="Normal 27 7 7" xfId="28877" xr:uid="{305D8577-66D2-4076-9AD7-E184CAF3E27E}"/>
    <cellStyle name="Normal 27 7 7 2" xfId="28878" xr:uid="{D3E72B9C-5753-4D58-93A4-446193355ABB}"/>
    <cellStyle name="Normal 27 7 7_Margen" xfId="44703" xr:uid="{8C4BF53B-79FB-4707-952F-812FEFA27CE6}"/>
    <cellStyle name="Normal 27 7 8" xfId="28879" xr:uid="{C7447E0B-5DC6-4C5A-9B2F-1478352D2712}"/>
    <cellStyle name="Normal 27 7 8 2" xfId="28880" xr:uid="{419A1CE4-110B-4907-A8BA-8C43F03EF856}"/>
    <cellStyle name="Normal 27 7 8_Margen" xfId="44704" xr:uid="{9584A9D1-7F33-40AD-AED4-FD702954382E}"/>
    <cellStyle name="Normal 27 7 9" xfId="28881" xr:uid="{E6E74E00-28BD-4386-AEF1-33E4A586E795}"/>
    <cellStyle name="Normal 27 7 9 2" xfId="28882" xr:uid="{A8540AF5-7E4C-4FE6-819F-E541E7F50413}"/>
    <cellStyle name="Normal 27 7 9_Margen" xfId="44705" xr:uid="{7CB954EE-DCE6-4021-A5EC-7A686084846F}"/>
    <cellStyle name="Normal 27 7_Margen" xfId="44706" xr:uid="{C94F8504-601D-45FA-87D7-5E65BAFC1382}"/>
    <cellStyle name="Normal 27 8" xfId="2906" xr:uid="{81156D98-A3C6-4164-82C0-24670ACC18AE}"/>
    <cellStyle name="Normal 27 8 10" xfId="28883" xr:uid="{CE9AB0F7-5B9D-49A8-AC25-5979BDAE8C72}"/>
    <cellStyle name="Normal 27 8 10 2" xfId="28884" xr:uid="{87051799-3DD1-4CEA-8CA0-83EC958D51F6}"/>
    <cellStyle name="Normal 27 8 10_Margen" xfId="44707" xr:uid="{C1F4728E-F791-4CD6-A676-81E2A833725C}"/>
    <cellStyle name="Normal 27 8 11" xfId="28885" xr:uid="{9F209F7F-DBB5-48AE-B7CE-BB0773030526}"/>
    <cellStyle name="Normal 27 8 11 2" xfId="28886" xr:uid="{6D75AE81-615B-4785-96D5-56FD53B0D9E6}"/>
    <cellStyle name="Normal 27 8 11_Margen" xfId="44708" xr:uid="{41F5F8CF-B395-4218-A368-A140703CAAB1}"/>
    <cellStyle name="Normal 27 8 12" xfId="28887" xr:uid="{2297ED0F-C49F-410B-B3E6-C3D4D34323A8}"/>
    <cellStyle name="Normal 27 8 12 2" xfId="28888" xr:uid="{6B70E98A-AA6E-4903-A08B-A01461D8D2A2}"/>
    <cellStyle name="Normal 27 8 12_Margen" xfId="44709" xr:uid="{C1CBF7C5-BC22-4BAF-AA84-90DD87032DC0}"/>
    <cellStyle name="Normal 27 8 13" xfId="28889" xr:uid="{F594BACF-FE66-46E5-A766-856B99CFFD69}"/>
    <cellStyle name="Normal 27 8 13 2" xfId="28890" xr:uid="{5BB80B1D-FB39-4988-91C8-494AEFBC267E}"/>
    <cellStyle name="Normal 27 8 13_Margen" xfId="44710" xr:uid="{3264E3F6-6288-4B2F-879F-ADE84F79DB37}"/>
    <cellStyle name="Normal 27 8 14" xfId="28891" xr:uid="{635F9BDF-3F32-43D6-A047-F119E45824FA}"/>
    <cellStyle name="Normal 27 8 14 2" xfId="28892" xr:uid="{FF423608-D1E5-4270-BD78-4D62B5F25F26}"/>
    <cellStyle name="Normal 27 8 14_Margen" xfId="44711" xr:uid="{2EFCF909-5776-4691-8921-BC5AE9646BAF}"/>
    <cellStyle name="Normal 27 8 15" xfId="28893" xr:uid="{4F521835-56EE-4974-811F-38D67C736AE3}"/>
    <cellStyle name="Normal 27 8 15 2" xfId="28894" xr:uid="{786A06E5-8EF0-4BDB-A755-F4D784BA556A}"/>
    <cellStyle name="Normal 27 8 15_Margen" xfId="44712" xr:uid="{0A99F4FE-0CBE-48F3-A8E6-405E67F26EE8}"/>
    <cellStyle name="Normal 27 8 16" xfId="28895" xr:uid="{EEA68E77-71F9-4DF5-B3D8-3974C57806B0}"/>
    <cellStyle name="Normal 27 8 16 2" xfId="28896" xr:uid="{1684C8DC-754B-43F1-A716-42C54DBD516F}"/>
    <cellStyle name="Normal 27 8 16_Margen" xfId="44713" xr:uid="{7CC25022-3EBB-465B-8562-641C4ADED7F6}"/>
    <cellStyle name="Normal 27 8 17" xfId="28897" xr:uid="{F4568815-7225-40F5-97A4-159B50176933}"/>
    <cellStyle name="Normal 27 8 17 2" xfId="28898" xr:uid="{832D2FEE-3779-47CB-AA51-955EC9BEEB2A}"/>
    <cellStyle name="Normal 27 8 17_Margen" xfId="44714" xr:uid="{86F8D84C-A79F-4C2B-B173-AF15C003F23A}"/>
    <cellStyle name="Normal 27 8 18" xfId="28899" xr:uid="{B15338C3-5939-44FA-BAB8-D94A35B29F3D}"/>
    <cellStyle name="Normal 27 8 18 2" xfId="28900" xr:uid="{EDC693F4-D1DB-4226-9F17-45202290D491}"/>
    <cellStyle name="Normal 27 8 18_Margen" xfId="44715" xr:uid="{C9CFF6D7-FE27-43CB-AC77-05B0F89E23D0}"/>
    <cellStyle name="Normal 27 8 19" xfId="28901" xr:uid="{79FA015A-F182-4D8E-B2C9-305D9799BB87}"/>
    <cellStyle name="Normal 27 8 2" xfId="28902" xr:uid="{1A858D39-766F-4D57-8818-F79292FB4D04}"/>
    <cellStyle name="Normal 27 8 2 2" xfId="28903" xr:uid="{51E4349D-85F6-4032-85F2-16B72C8B3AC4}"/>
    <cellStyle name="Normal 27 8 2_Margen" xfId="44716" xr:uid="{F3CE8E6A-9DF4-45D6-8469-08530D06BD4D}"/>
    <cellStyle name="Normal 27 8 3" xfId="28904" xr:uid="{8F1D073C-FB60-4337-BD31-0B91C8071ABD}"/>
    <cellStyle name="Normal 27 8 3 2" xfId="28905" xr:uid="{D51F841D-9F2C-4B9D-9367-8EC27B7A249F}"/>
    <cellStyle name="Normal 27 8 3_Margen" xfId="44717" xr:uid="{7E0A5400-B888-483B-8CC4-C21877577BA3}"/>
    <cellStyle name="Normal 27 8 4" xfId="28906" xr:uid="{468F4984-36A1-4B32-9B61-32B50C6CD316}"/>
    <cellStyle name="Normal 27 8 4 2" xfId="28907" xr:uid="{45D17B45-B8D3-4569-A0F3-5FAD19F69185}"/>
    <cellStyle name="Normal 27 8 4_Margen" xfId="44718" xr:uid="{7A0E5919-7F5F-40E9-965F-529B68A8C98B}"/>
    <cellStyle name="Normal 27 8 5" xfId="28908" xr:uid="{57C882BC-EE82-40FB-9CAF-BA30966F7B6D}"/>
    <cellStyle name="Normal 27 8 5 2" xfId="28909" xr:uid="{1625DA45-D509-48B9-A14C-35709EC2BE62}"/>
    <cellStyle name="Normal 27 8 5_Margen" xfId="44719" xr:uid="{513F479A-7DF0-465D-B878-41D123FABBAC}"/>
    <cellStyle name="Normal 27 8 6" xfId="28910" xr:uid="{54FC278D-0936-48CB-827A-A224625409DE}"/>
    <cellStyle name="Normal 27 8 6 2" xfId="28911" xr:uid="{D8C09D44-20F3-434E-A565-B0226E6560E8}"/>
    <cellStyle name="Normal 27 8 6_Margen" xfId="44720" xr:uid="{5A4F3C76-DDA1-4128-8249-7FBE70E53D24}"/>
    <cellStyle name="Normal 27 8 7" xfId="28912" xr:uid="{37466AFB-121F-460A-BEF4-8908DC87B4A5}"/>
    <cellStyle name="Normal 27 8 7 2" xfId="28913" xr:uid="{7260BB80-86E2-416D-9D9B-2E5079817550}"/>
    <cellStyle name="Normal 27 8 7_Margen" xfId="44721" xr:uid="{CB147240-C29A-4B0A-811B-28D4BFA879DF}"/>
    <cellStyle name="Normal 27 8 8" xfId="28914" xr:uid="{1D0C9CC3-628E-46C1-8B16-F961B534A2B6}"/>
    <cellStyle name="Normal 27 8 8 2" xfId="28915" xr:uid="{5DE061E0-0F36-4649-9945-D57EB77637E3}"/>
    <cellStyle name="Normal 27 8 8_Margen" xfId="44722" xr:uid="{30043EB3-0CB7-496B-8DAA-61A46FA5C4FF}"/>
    <cellStyle name="Normal 27 8 9" xfId="28916" xr:uid="{DE4B668A-4C4D-4C78-8445-71B5FC1235C5}"/>
    <cellStyle name="Normal 27 8 9 2" xfId="28917" xr:uid="{5EC27BB7-DBC7-4FBB-8A8F-86315B46BE6B}"/>
    <cellStyle name="Normal 27 8 9_Margen" xfId="44723" xr:uid="{FC5FE524-09A8-4D3C-B32D-458D7090C172}"/>
    <cellStyle name="Normal 27 8_Margen" xfId="44724" xr:uid="{11B88CD5-A325-4DED-8755-286BC43E70A7}"/>
    <cellStyle name="Normal 27 9" xfId="2907" xr:uid="{3B543A4F-1355-4FCD-A60E-742B8CB40EBF}"/>
    <cellStyle name="Normal 27 9 10" xfId="28918" xr:uid="{1C0CD6E5-054B-4AAE-BB53-D41E57522EB3}"/>
    <cellStyle name="Normal 27 9 10 2" xfId="28919" xr:uid="{0A19BC38-2FC1-475B-9F6D-41440A0EB12A}"/>
    <cellStyle name="Normal 27 9 10_Margen" xfId="44725" xr:uid="{0CF7885F-170D-466B-820A-5644AC12D3DA}"/>
    <cellStyle name="Normal 27 9 11" xfId="28920" xr:uid="{3CD3AE44-6FA4-4370-AE39-BC3ECAAF6E1F}"/>
    <cellStyle name="Normal 27 9 11 2" xfId="28921" xr:uid="{E2E0EB9E-0D37-41F8-862B-F1846713C382}"/>
    <cellStyle name="Normal 27 9 11_Margen" xfId="44726" xr:uid="{FE75347B-0B19-40CE-AF79-45F4B38EE3A3}"/>
    <cellStyle name="Normal 27 9 12" xfId="28922" xr:uid="{B05636CB-2D43-40FC-B667-2E4137D0C8E8}"/>
    <cellStyle name="Normal 27 9 12 2" xfId="28923" xr:uid="{C668A1A1-6D89-40B6-A024-EB70EF900501}"/>
    <cellStyle name="Normal 27 9 12_Margen" xfId="44727" xr:uid="{615DC42D-EFA8-4EBF-B0A2-8FF2FE461EA8}"/>
    <cellStyle name="Normal 27 9 13" xfId="28924" xr:uid="{68DFDE66-DBCA-465C-9ECF-1E7A425DE38A}"/>
    <cellStyle name="Normal 27 9 13 2" xfId="28925" xr:uid="{1EAD39A7-A4A2-4401-BFF5-F2105FCE1563}"/>
    <cellStyle name="Normal 27 9 13_Margen" xfId="44728" xr:uid="{F07AC7C5-7239-4D63-908C-D56BBE0BA4EA}"/>
    <cellStyle name="Normal 27 9 14" xfId="28926" xr:uid="{AA20F361-C91E-45FD-B840-D69FE523EE41}"/>
    <cellStyle name="Normal 27 9 14 2" xfId="28927" xr:uid="{E8AD9583-866D-448F-9D81-E3C265D129D8}"/>
    <cellStyle name="Normal 27 9 14_Margen" xfId="44729" xr:uid="{89567CE7-9D46-4A2B-BE7D-9A8253DA0113}"/>
    <cellStyle name="Normal 27 9 15" xfId="28928" xr:uid="{E66876B7-0374-42B7-9B39-8D6B1738439F}"/>
    <cellStyle name="Normal 27 9 15 2" xfId="28929" xr:uid="{1E7F1FFB-3EF5-42BB-A6AC-1DCFF9D9157A}"/>
    <cellStyle name="Normal 27 9 15_Margen" xfId="44730" xr:uid="{D31E43D8-98C3-4441-96B5-B27A693246D8}"/>
    <cellStyle name="Normal 27 9 16" xfId="28930" xr:uid="{12603C24-8F25-443F-AD21-F27D3C7E5F55}"/>
    <cellStyle name="Normal 27 9 16 2" xfId="28931" xr:uid="{4192E475-8907-4B7B-A545-4AE0DE62BC03}"/>
    <cellStyle name="Normal 27 9 16_Margen" xfId="44731" xr:uid="{2F696E4B-D8BE-489B-9301-559049504930}"/>
    <cellStyle name="Normal 27 9 17" xfId="28932" xr:uid="{FB66FD01-54F1-40D8-A949-47B13715DE7E}"/>
    <cellStyle name="Normal 27 9 17 2" xfId="28933" xr:uid="{E612495A-5ABC-4F40-8063-CCBEECB709CB}"/>
    <cellStyle name="Normal 27 9 17_Margen" xfId="44732" xr:uid="{DF09CAD8-85A7-48C0-92C3-DEBB91628054}"/>
    <cellStyle name="Normal 27 9 18" xfId="28934" xr:uid="{9B3A30CF-FC24-4C05-82DB-D0BB15F35326}"/>
    <cellStyle name="Normal 27 9 18 2" xfId="28935" xr:uid="{058CC3A2-7149-41FD-AB3C-C118E8050382}"/>
    <cellStyle name="Normal 27 9 18_Margen" xfId="44733" xr:uid="{3399A14A-6394-41FB-92D8-3E1A0B009734}"/>
    <cellStyle name="Normal 27 9 19" xfId="28936" xr:uid="{F2BA6972-4BFF-43DB-8664-189D614B198C}"/>
    <cellStyle name="Normal 27 9 2" xfId="28937" xr:uid="{B38964FE-1CFE-4FA8-A44D-475CFA84AFAC}"/>
    <cellStyle name="Normal 27 9 2 2" xfId="28938" xr:uid="{1A004C90-7743-49C9-9F62-AF06BD89366E}"/>
    <cellStyle name="Normal 27 9 2_Margen" xfId="44734" xr:uid="{5A0F44A4-2B20-4F3D-8A1E-1D72594CE7B4}"/>
    <cellStyle name="Normal 27 9 3" xfId="28939" xr:uid="{1E1C04B3-2440-4DF2-B455-E1D421181120}"/>
    <cellStyle name="Normal 27 9 3 2" xfId="28940" xr:uid="{E6EC094E-ED36-4ABC-8E02-9EC55C5CB5BE}"/>
    <cellStyle name="Normal 27 9 3_Margen" xfId="44735" xr:uid="{0C97EEE3-E4BD-4D05-975D-CCD199569570}"/>
    <cellStyle name="Normal 27 9 4" xfId="28941" xr:uid="{81056A93-B8DA-4ADB-BC25-DC03D50F32E7}"/>
    <cellStyle name="Normal 27 9 4 2" xfId="28942" xr:uid="{494B818D-3B0D-4F6F-A059-51A2EEA083E5}"/>
    <cellStyle name="Normal 27 9 4_Margen" xfId="44736" xr:uid="{6E897E8C-9883-4EDC-963D-C2DBC3161EEB}"/>
    <cellStyle name="Normal 27 9 5" xfId="28943" xr:uid="{0FE61F55-7F15-43C5-A08D-C1CFAEDE348C}"/>
    <cellStyle name="Normal 27 9 5 2" xfId="28944" xr:uid="{E62A194E-FB46-405E-8A76-02D7FBA750B3}"/>
    <cellStyle name="Normal 27 9 5_Margen" xfId="44737" xr:uid="{044E50CB-4867-48CE-9419-972B3162AE91}"/>
    <cellStyle name="Normal 27 9 6" xfId="28945" xr:uid="{505FC6A9-F2D9-4491-AFAC-E4CF4B5DCB7D}"/>
    <cellStyle name="Normal 27 9 6 2" xfId="28946" xr:uid="{C95E1BA7-9B38-4227-9021-E90041D818EB}"/>
    <cellStyle name="Normal 27 9 6_Margen" xfId="44738" xr:uid="{7C075255-200B-474B-805F-DECD8BC1756B}"/>
    <cellStyle name="Normal 27 9 7" xfId="28947" xr:uid="{F5CB7C12-6B4C-4855-BD9A-0B07D7A0EAE5}"/>
    <cellStyle name="Normal 27 9 7 2" xfId="28948" xr:uid="{F1B2DB00-5C4E-4552-A4B9-9527D463AD40}"/>
    <cellStyle name="Normal 27 9 7_Margen" xfId="44739" xr:uid="{63B546E7-F8FA-428C-91DF-AEE4AC7C99BD}"/>
    <cellStyle name="Normal 27 9 8" xfId="28949" xr:uid="{BF8803A2-79A3-4FBC-9C8B-ACBCA3D4D058}"/>
    <cellStyle name="Normal 27 9 8 2" xfId="28950" xr:uid="{EDF3FC5B-86A4-447A-95F4-AC579AFDED08}"/>
    <cellStyle name="Normal 27 9 8_Margen" xfId="44740" xr:uid="{4BDE7E51-6BE5-47AC-B284-DD0E3B486B24}"/>
    <cellStyle name="Normal 27 9 9" xfId="28951" xr:uid="{B4AAB288-6E30-4C36-8BC9-FABE95292121}"/>
    <cellStyle name="Normal 27 9 9 2" xfId="28952" xr:uid="{D4B06A55-1DAB-4AC5-9B98-59C51C088FAF}"/>
    <cellStyle name="Normal 27 9 9_Margen" xfId="44741" xr:uid="{73603462-FC2C-4F0A-968F-D6E626BBBC21}"/>
    <cellStyle name="Normal 27 9_Margen" xfId="44742" xr:uid="{FF39A5E7-BCB2-4372-BE62-D2A1D002325F}"/>
    <cellStyle name="Normal 27_Hoja1" xfId="28953" xr:uid="{0DBDAFBB-CA91-441B-B1CF-D227A55C9C98}"/>
    <cellStyle name="Normal 270" xfId="2908" xr:uid="{5ED102F0-F96A-4B1B-85DA-E8560BE10E0F}"/>
    <cellStyle name="Normal 270 2" xfId="50147" xr:uid="{A7BDEE13-5499-4E6B-9D7E-1E28253358B1}"/>
    <cellStyle name="Normal 271" xfId="2909" xr:uid="{5AEC8BFD-9700-4029-8F99-D306621213E0}"/>
    <cellStyle name="Normal 271 2" xfId="50148" xr:uid="{15877B2C-B3FE-4C68-AA93-A932432D8581}"/>
    <cellStyle name="Normal 272" xfId="2910" xr:uid="{CBEBB0BA-308E-4876-B028-88B01A905D47}"/>
    <cellStyle name="Normal 272 2" xfId="50149" xr:uid="{01AE065F-104F-4011-98E8-77C51AD0CD95}"/>
    <cellStyle name="Normal 273" xfId="2911" xr:uid="{DB3C8109-5E65-4F31-8D27-CDBFABD2C770}"/>
    <cellStyle name="Normal 273 2" xfId="50150" xr:uid="{4C2A59C7-33E4-4AFB-B7FB-53D66632C9FC}"/>
    <cellStyle name="Normal 274" xfId="2912" xr:uid="{DFA90F76-6279-4F46-B86D-8E4AC7B2E9C2}"/>
    <cellStyle name="Normal 274 2" xfId="28954" xr:uid="{5512F720-CA9D-41A3-BF63-277F7CB2C5E4}"/>
    <cellStyle name="Normal 274 3" xfId="50151" xr:uid="{A3AA641C-6759-4926-BFCE-AED2A2E78413}"/>
    <cellStyle name="Normal 274_Margen" xfId="44743" xr:uid="{B2635BB5-8C8D-4BEE-ACB0-E4FF157A9618}"/>
    <cellStyle name="Normal 275" xfId="2913" xr:uid="{04BD1D70-ECFF-4D40-9CCA-8B651F71AAA8}"/>
    <cellStyle name="Normal 275 2" xfId="50152" xr:uid="{FEFDE4BB-3F9B-4B2D-8DE8-FF986E429B89}"/>
    <cellStyle name="Normal 276" xfId="2914" xr:uid="{50C35586-17E5-4B85-BC9E-72B34BD5E4EE}"/>
    <cellStyle name="Normal 276 2" xfId="50468" xr:uid="{79938EAB-5D90-44F1-B65E-E6C7B140D63D}"/>
    <cellStyle name="Normal 277" xfId="2915" xr:uid="{91AA7B44-1584-42CD-91F0-6181439FC34C}"/>
    <cellStyle name="Normal 277 2" xfId="50469" xr:uid="{0D734FB0-D1DC-4923-A1E1-88E5D59DF285}"/>
    <cellStyle name="Normal 278" xfId="2916" xr:uid="{A842C72E-219C-492B-8469-ED177DF1996A}"/>
    <cellStyle name="Normal 278 2" xfId="49417" xr:uid="{0DCF68E2-27A9-4B93-928C-C9BFA0DE0B67}"/>
    <cellStyle name="Normal 278 3" xfId="50471" xr:uid="{3726E561-1D9C-4D88-993A-3B613AE3881D}"/>
    <cellStyle name="Normal 279" xfId="2917" xr:uid="{4D5EABCA-EE04-4A54-878C-AED5F6FE54FC}"/>
    <cellStyle name="Normal 279 2" xfId="28955" xr:uid="{ED80B7B6-5C0C-4C49-81B6-E6DB6689677C}"/>
    <cellStyle name="Normal 279 3" xfId="50528" xr:uid="{D95B3377-F6B2-47C8-90AF-D629D094C060}"/>
    <cellStyle name="Normal 279_Margen" xfId="44744" xr:uid="{271D6681-98F7-4BDF-9CDA-0AF8A5E8FAE9}"/>
    <cellStyle name="Normal 28" xfId="2918" xr:uid="{2CC08FCB-2B24-4613-A0F1-9E8D84C255C4}"/>
    <cellStyle name="Normal 28 10" xfId="2919" xr:uid="{4D8E9878-9896-491F-82DE-E72249FB0FD6}"/>
    <cellStyle name="Normal 28 10 10" xfId="28956" xr:uid="{9F9BB72A-7299-44DC-9237-7CB3594D2779}"/>
    <cellStyle name="Normal 28 10 10 2" xfId="28957" xr:uid="{DF138F52-5157-46E3-873E-C628F0CCEF88}"/>
    <cellStyle name="Normal 28 10 10_Margen" xfId="44745" xr:uid="{67C92EFB-35C9-4F26-A96A-4B51EBA9B626}"/>
    <cellStyle name="Normal 28 10 11" xfId="28958" xr:uid="{186E87F2-A8EA-452E-A3A5-A2205653B918}"/>
    <cellStyle name="Normal 28 10 11 2" xfId="28959" xr:uid="{8DA5B12B-E005-4CF8-88C3-794E55E493E0}"/>
    <cellStyle name="Normal 28 10 11_Margen" xfId="44746" xr:uid="{8E16B5E4-79A3-456C-9D28-0FA05B383CAA}"/>
    <cellStyle name="Normal 28 10 12" xfId="28960" xr:uid="{ED886C79-D686-45D6-B82B-96BBF1256C60}"/>
    <cellStyle name="Normal 28 10 12 2" xfId="28961" xr:uid="{F37DB924-1A2C-47FF-AC77-3CD68457D498}"/>
    <cellStyle name="Normal 28 10 12_Margen" xfId="44747" xr:uid="{8875528E-54B8-42C2-BBC2-56EEAAFA058D}"/>
    <cellStyle name="Normal 28 10 13" xfId="28962" xr:uid="{C5BFF99E-60B4-46BA-9ED0-543CC4F9E9D3}"/>
    <cellStyle name="Normal 28 10 13 2" xfId="28963" xr:uid="{84BA1ADE-DB54-464F-AB40-15C675FF4B0B}"/>
    <cellStyle name="Normal 28 10 13_Margen" xfId="44748" xr:uid="{EE4D6067-DB5A-46F4-9264-5AE7839A03D4}"/>
    <cellStyle name="Normal 28 10 14" xfId="28964" xr:uid="{AF38656A-7269-45DA-BEB1-85ABC3315685}"/>
    <cellStyle name="Normal 28 10 14 2" xfId="28965" xr:uid="{2392BE96-DDFC-4823-9BC4-029FF799C735}"/>
    <cellStyle name="Normal 28 10 14_Margen" xfId="44749" xr:uid="{036FCC81-CB3D-4B49-A26D-5E80E5A21A6C}"/>
    <cellStyle name="Normal 28 10 15" xfId="28966" xr:uid="{365740EE-B337-4274-A2DB-DB0A12D6448F}"/>
    <cellStyle name="Normal 28 10 15 2" xfId="28967" xr:uid="{C312CEB5-7D1E-49E3-AFE1-5760CA98CCB6}"/>
    <cellStyle name="Normal 28 10 15_Margen" xfId="44750" xr:uid="{2C6E886B-9804-4908-90F7-2DAFF0A05BA4}"/>
    <cellStyle name="Normal 28 10 16" xfId="28968" xr:uid="{DF778216-62A1-485E-8AB8-640F8DE15F53}"/>
    <cellStyle name="Normal 28 10 16 2" xfId="28969" xr:uid="{344077F2-F07E-4C3C-837C-E3E380FE927A}"/>
    <cellStyle name="Normal 28 10 16_Margen" xfId="44751" xr:uid="{F522DE3C-E8AC-46C3-99BB-17B576D917BD}"/>
    <cellStyle name="Normal 28 10 17" xfId="28970" xr:uid="{8F05DF49-63EE-41E5-AAA2-BBEE9CF23DF1}"/>
    <cellStyle name="Normal 28 10 17 2" xfId="28971" xr:uid="{8F7E2F04-32D4-46AD-A63A-5DF0B232F685}"/>
    <cellStyle name="Normal 28 10 17_Margen" xfId="44752" xr:uid="{5E991F00-7491-40C5-A7A3-93637C142839}"/>
    <cellStyle name="Normal 28 10 18" xfId="28972" xr:uid="{3B875EC6-732E-40A2-B8F6-9509F700BE38}"/>
    <cellStyle name="Normal 28 10 18 2" xfId="28973" xr:uid="{6EFEEE7D-75A3-4896-BA33-FA4BB7A57CA3}"/>
    <cellStyle name="Normal 28 10 18_Margen" xfId="44753" xr:uid="{44A3DFE0-9237-43D4-A68E-045B2058D5FC}"/>
    <cellStyle name="Normal 28 10 19" xfId="28974" xr:uid="{CE0A78CD-31C7-4805-B2A4-0FB678C156D4}"/>
    <cellStyle name="Normal 28 10 2" xfId="28975" xr:uid="{27AC6C20-FEA5-4CE3-B508-4C5779DB9CFF}"/>
    <cellStyle name="Normal 28 10 2 2" xfId="28976" xr:uid="{4ABD3159-AFEC-4B15-BDCE-6871C825A99E}"/>
    <cellStyle name="Normal 28 10 2_Margen" xfId="44754" xr:uid="{99C471DD-EDE8-4998-A473-BA923E282BAD}"/>
    <cellStyle name="Normal 28 10 3" xfId="28977" xr:uid="{CF42E08E-1236-445D-93B7-6CCCD18F6219}"/>
    <cellStyle name="Normal 28 10 3 2" xfId="28978" xr:uid="{78BE05E6-B2E7-4C31-85E7-62AD32E24A41}"/>
    <cellStyle name="Normal 28 10 3_Margen" xfId="44755" xr:uid="{7963BC55-DF64-4C90-A473-6582D79F75F8}"/>
    <cellStyle name="Normal 28 10 4" xfId="28979" xr:uid="{FB04A177-714F-4E51-AA7C-1FBEEBD3D3EB}"/>
    <cellStyle name="Normal 28 10 4 2" xfId="28980" xr:uid="{14666288-6C16-4FBA-8380-5E9FFFA866CD}"/>
    <cellStyle name="Normal 28 10 4_Margen" xfId="44756" xr:uid="{D35813CA-ADF3-4E7B-A696-71ED5BFE8C81}"/>
    <cellStyle name="Normal 28 10 5" xfId="28981" xr:uid="{C2EDC77B-57C3-4C6F-896F-2794D3BA66C6}"/>
    <cellStyle name="Normal 28 10 5 2" xfId="28982" xr:uid="{320B868E-CCAF-4B8F-B63F-EEF9D5D6F982}"/>
    <cellStyle name="Normal 28 10 5_Margen" xfId="44757" xr:uid="{1515E5CD-3023-4B23-97CA-B15A1EC208CA}"/>
    <cellStyle name="Normal 28 10 6" xfId="28983" xr:uid="{399695EE-3A3D-498E-88DA-6531D28BFEA8}"/>
    <cellStyle name="Normal 28 10 6 2" xfId="28984" xr:uid="{F233C3DF-7B85-49A3-A4FB-2D08F15E9D74}"/>
    <cellStyle name="Normal 28 10 6_Margen" xfId="44758" xr:uid="{171ED49C-F3B4-43E6-87A4-028B14D33453}"/>
    <cellStyle name="Normal 28 10 7" xfId="28985" xr:uid="{3BB969CF-AAD6-44D5-8C5D-1922D3F3ACEF}"/>
    <cellStyle name="Normal 28 10 7 2" xfId="28986" xr:uid="{57CCB4AD-F8BD-4755-B1FA-F872DB774F61}"/>
    <cellStyle name="Normal 28 10 7_Margen" xfId="44759" xr:uid="{87FD74C5-92C0-4BF3-B2F8-6649F139FEFB}"/>
    <cellStyle name="Normal 28 10 8" xfId="28987" xr:uid="{93D25280-6B19-4E00-9DEE-41E163EFC545}"/>
    <cellStyle name="Normal 28 10 8 2" xfId="28988" xr:uid="{63AEC12D-FB80-471F-B19B-F1FCC26A78DA}"/>
    <cellStyle name="Normal 28 10 8_Margen" xfId="44760" xr:uid="{84715936-8861-4166-BBE2-298C13834936}"/>
    <cellStyle name="Normal 28 10 9" xfId="28989" xr:uid="{FF403B7F-4B9F-4D24-AB15-5FEE597A93E8}"/>
    <cellStyle name="Normal 28 10 9 2" xfId="28990" xr:uid="{48E4E9D7-F148-4F33-A6F3-BD23A820EC6F}"/>
    <cellStyle name="Normal 28 10 9_Margen" xfId="44761" xr:uid="{8B54BDA1-9036-496C-80BB-ECDBBD5998F7}"/>
    <cellStyle name="Normal 28 10_Margen" xfId="44762" xr:uid="{832F682E-8A7C-4EDC-B29F-0779CA5E30C2}"/>
    <cellStyle name="Normal 28 11" xfId="2920" xr:uid="{46948061-8CC8-4601-82AC-53EE6BD23E36}"/>
    <cellStyle name="Normal 28 11 10" xfId="28991" xr:uid="{D76F6798-1863-491B-BEE2-C5ECFE72C0AC}"/>
    <cellStyle name="Normal 28 11 10 2" xfId="28992" xr:uid="{A7F859AC-6C0F-48E1-8F41-FC1E85523635}"/>
    <cellStyle name="Normal 28 11 10_Margen" xfId="44763" xr:uid="{CD80A7CB-9187-4FF0-A4D5-BD3FDC894A94}"/>
    <cellStyle name="Normal 28 11 11" xfId="28993" xr:uid="{5A4C00A9-A176-4343-A7CD-DD0095E81D5B}"/>
    <cellStyle name="Normal 28 11 11 2" xfId="28994" xr:uid="{1C5547C6-4EC5-45DC-9DF4-93449AC04B92}"/>
    <cellStyle name="Normal 28 11 11_Margen" xfId="44764" xr:uid="{56E5C98C-C959-45C5-99AD-1B050FBE9345}"/>
    <cellStyle name="Normal 28 11 12" xfId="28995" xr:uid="{E77ECDF7-6E1F-4F2F-9F1A-E2A42E80C03F}"/>
    <cellStyle name="Normal 28 11 12 2" xfId="28996" xr:uid="{E0ABE369-2F79-45C2-9FFD-AD597F9965C7}"/>
    <cellStyle name="Normal 28 11 12_Margen" xfId="44765" xr:uid="{10DBFCA9-3A6D-427B-93C3-0DB934299064}"/>
    <cellStyle name="Normal 28 11 13" xfId="28997" xr:uid="{3549658F-E7AD-426A-B53C-FA5045BC4D1D}"/>
    <cellStyle name="Normal 28 11 13 2" xfId="28998" xr:uid="{5892271A-DF09-468E-963B-E196275604DF}"/>
    <cellStyle name="Normal 28 11 13_Margen" xfId="44766" xr:uid="{86B643C0-8BD6-4800-A44D-269CE8AF2CB2}"/>
    <cellStyle name="Normal 28 11 14" xfId="28999" xr:uid="{31C176A7-38FB-4FBD-BD1B-06FE8AA2F073}"/>
    <cellStyle name="Normal 28 11 14 2" xfId="29000" xr:uid="{7DD621FA-B1EB-458F-93DE-A91FCE553B72}"/>
    <cellStyle name="Normal 28 11 14_Margen" xfId="44767" xr:uid="{5207743B-D333-416D-983B-77589A673BEE}"/>
    <cellStyle name="Normal 28 11 15" xfId="29001" xr:uid="{F726CDF9-2130-40A1-B0A6-53CE72011BCC}"/>
    <cellStyle name="Normal 28 11 15 2" xfId="29002" xr:uid="{7B48B724-7264-4334-A7D9-FC4E5C1F1395}"/>
    <cellStyle name="Normal 28 11 15_Margen" xfId="44768" xr:uid="{33744C7D-46B9-4416-B85A-978E865CC688}"/>
    <cellStyle name="Normal 28 11 16" xfId="29003" xr:uid="{56042A4D-79D0-4D43-8C3A-8CCC4FD571D6}"/>
    <cellStyle name="Normal 28 11 16 2" xfId="29004" xr:uid="{C99D076C-45B4-43DF-84E2-7B9736C506AF}"/>
    <cellStyle name="Normal 28 11 16_Margen" xfId="44769" xr:uid="{4D173B9B-48A5-4196-ABD8-225306DAAC5B}"/>
    <cellStyle name="Normal 28 11 17" xfId="29005" xr:uid="{E2ABAD69-1338-4ED0-8E1C-1D2C7A8EF69B}"/>
    <cellStyle name="Normal 28 11 17 2" xfId="29006" xr:uid="{5F7E4FCA-CF79-4F5E-A449-7FEB32A17604}"/>
    <cellStyle name="Normal 28 11 17_Margen" xfId="44770" xr:uid="{7891D54E-6974-4C00-91F9-EDD8DED137F4}"/>
    <cellStyle name="Normal 28 11 18" xfId="29007" xr:uid="{1656E091-15B3-4FE3-B1FB-EBDCB506D29A}"/>
    <cellStyle name="Normal 28 11 18 2" xfId="29008" xr:uid="{832AC474-753E-4F71-B1A8-3926A46BB385}"/>
    <cellStyle name="Normal 28 11 18_Margen" xfId="44771" xr:uid="{6B8D2077-0DC3-4AB1-9795-2CFE116038AF}"/>
    <cellStyle name="Normal 28 11 19" xfId="29009" xr:uid="{3419792C-3A7C-400C-BA58-AB00D27D8C9F}"/>
    <cellStyle name="Normal 28 11 2" xfId="29010" xr:uid="{5B018A32-5DD2-453C-8F07-D78390E215C1}"/>
    <cellStyle name="Normal 28 11 2 2" xfId="29011" xr:uid="{E85715CC-C564-4BD0-AA5C-B67CCCF87FD1}"/>
    <cellStyle name="Normal 28 11 2_Margen" xfId="44772" xr:uid="{35C83354-F58F-490E-AC37-6A58643A51CF}"/>
    <cellStyle name="Normal 28 11 3" xfId="29012" xr:uid="{076473BD-A819-48AD-816E-11C08B8F2C88}"/>
    <cellStyle name="Normal 28 11 3 2" xfId="29013" xr:uid="{FE75E78D-D82B-4538-A0C1-7EADF2EE5DDD}"/>
    <cellStyle name="Normal 28 11 3_Margen" xfId="44773" xr:uid="{C0696648-EAA8-432D-9DA2-A71D9291F8A8}"/>
    <cellStyle name="Normal 28 11 4" xfId="29014" xr:uid="{95885DFF-9488-41B5-A26C-C460052E6987}"/>
    <cellStyle name="Normal 28 11 4 2" xfId="29015" xr:uid="{DFA8127B-3883-46FE-8368-B3C393B0FE66}"/>
    <cellStyle name="Normal 28 11 4_Margen" xfId="44774" xr:uid="{0BB94014-D96F-4B7F-BF33-5641DC5B1DC5}"/>
    <cellStyle name="Normal 28 11 5" xfId="29016" xr:uid="{FD3F5EF0-C9C8-4E57-B61B-D080FD99D7D3}"/>
    <cellStyle name="Normal 28 11 5 2" xfId="29017" xr:uid="{13F9F557-05C5-43A7-A54C-7062BAB362C7}"/>
    <cellStyle name="Normal 28 11 5_Margen" xfId="44775" xr:uid="{B04A1601-F5B0-4A0A-9AE8-9EC347E0B244}"/>
    <cellStyle name="Normal 28 11 6" xfId="29018" xr:uid="{342E89A7-F53F-4F87-9309-C08BB3DD3D45}"/>
    <cellStyle name="Normal 28 11 6 2" xfId="29019" xr:uid="{D38D8221-024F-4FAD-B7C1-4F31CB3A5990}"/>
    <cellStyle name="Normal 28 11 6_Margen" xfId="44776" xr:uid="{291120AE-E294-49E9-8C3E-79D4AD15FF84}"/>
    <cellStyle name="Normal 28 11 7" xfId="29020" xr:uid="{3F686F69-5060-45E8-8DF5-C82B939873F7}"/>
    <cellStyle name="Normal 28 11 7 2" xfId="29021" xr:uid="{23396CB7-4D5B-47E3-B586-8EF9605914DC}"/>
    <cellStyle name="Normal 28 11 7_Margen" xfId="44777" xr:uid="{3DB9C6DF-7464-4E3C-B61A-EAEA6CDBC4E1}"/>
    <cellStyle name="Normal 28 11 8" xfId="29022" xr:uid="{208A93A3-4C32-4188-A2ED-53CDCF8F7206}"/>
    <cellStyle name="Normal 28 11 8 2" xfId="29023" xr:uid="{BB15958B-D52B-4C53-854C-BFC3938617F2}"/>
    <cellStyle name="Normal 28 11 8_Margen" xfId="44778" xr:uid="{976D9661-9253-452C-899D-291B543ADCBF}"/>
    <cellStyle name="Normal 28 11 9" xfId="29024" xr:uid="{25F85C65-FADD-4892-8216-848870149FD2}"/>
    <cellStyle name="Normal 28 11 9 2" xfId="29025" xr:uid="{082DFA12-9BF3-49C0-814F-C7491C3D563A}"/>
    <cellStyle name="Normal 28 11 9_Margen" xfId="44779" xr:uid="{95156E62-42E5-451A-BE49-390428DA4FDA}"/>
    <cellStyle name="Normal 28 11_Margen" xfId="44780" xr:uid="{0914139A-7EBE-4912-B59C-64B88E55DFC9}"/>
    <cellStyle name="Normal 28 12" xfId="2921" xr:uid="{9D097809-4376-4D8B-9D4C-4E3799491A5C}"/>
    <cellStyle name="Normal 28 12 2" xfId="29026" xr:uid="{87D78C63-5266-4BBF-A0AB-48142364A00D}"/>
    <cellStyle name="Normal 28 12_Margen" xfId="44781" xr:uid="{CA327F6B-FA25-492D-B363-C3AAF831B919}"/>
    <cellStyle name="Normal 28 13" xfId="2922" xr:uid="{6051684D-56A4-44E5-9C75-61D9E683DE94}"/>
    <cellStyle name="Normal 28 13 2" xfId="29027" xr:uid="{BB961DDF-0B41-4AD8-A386-4BEF7D37CF3C}"/>
    <cellStyle name="Normal 28 13_Margen" xfId="44782" xr:uid="{1BD25CAE-E0F2-4B96-9AAE-B67029B5175E}"/>
    <cellStyle name="Normal 28 14" xfId="2923" xr:uid="{539405E4-D883-402F-84E7-F38CD05DBC4C}"/>
    <cellStyle name="Normal 28 14 2" xfId="29028" xr:uid="{CFA9A5F2-3070-4939-8C14-B6E36DFF0071}"/>
    <cellStyle name="Normal 28 14_Margen" xfId="44783" xr:uid="{5295C7FD-3F84-4C8F-A1B0-ECCEBD1EA941}"/>
    <cellStyle name="Normal 28 15" xfId="2924" xr:uid="{EF1BDA03-B58D-4B2C-AC86-4234CF31B89B}"/>
    <cellStyle name="Normal 28 15 2" xfId="29029" xr:uid="{303BF934-5CCD-49D8-A00A-3BE9654DAF0D}"/>
    <cellStyle name="Normal 28 15_Margen" xfId="44784" xr:uid="{DFAFB486-2732-48B0-BB20-09DA6D519ACF}"/>
    <cellStyle name="Normal 28 16" xfId="2925" xr:uid="{EB3F209A-ED6A-489D-A9BA-C9A898C99556}"/>
    <cellStyle name="Normal 28 16 2" xfId="29030" xr:uid="{D6A115E6-EDFF-460A-90BA-22169E3A22D8}"/>
    <cellStyle name="Normal 28 16_Margen" xfId="44785" xr:uid="{E263D2AB-8AA7-4FF5-AE83-57F4D7BA88E1}"/>
    <cellStyle name="Normal 28 17" xfId="2926" xr:uid="{EEC6EF36-A63F-4C78-B6BE-69CA8D003261}"/>
    <cellStyle name="Normal 28 17 2" xfId="29031" xr:uid="{F4A98D8C-1E82-4B3F-8CAE-CCD24D141049}"/>
    <cellStyle name="Normal 28 17_Margen" xfId="44786" xr:uid="{45B019DF-3B5A-4D83-97D5-623A8761B4FD}"/>
    <cellStyle name="Normal 28 18" xfId="2927" xr:uid="{F4D66B3C-A295-4461-B4C4-B80A657F3F38}"/>
    <cellStyle name="Normal 28 18 2" xfId="29032" xr:uid="{73333428-FD21-404C-BC14-796820D18DDD}"/>
    <cellStyle name="Normal 28 18_Margen" xfId="44787" xr:uid="{21D2703F-D46A-4B72-85B1-AAA634D25A75}"/>
    <cellStyle name="Normal 28 19" xfId="2928" xr:uid="{E9BD8B99-E35B-4F14-BFD0-C6CE86799892}"/>
    <cellStyle name="Normal 28 19 2" xfId="29033" xr:uid="{4EFBAB0C-BB1D-4885-89AC-396CFC61C3BE}"/>
    <cellStyle name="Normal 28 19_Margen" xfId="44788" xr:uid="{2305BA30-1D71-4F3C-9051-23BC2C839254}"/>
    <cellStyle name="Normal 28 2" xfId="2929" xr:uid="{A39EC62E-3F54-4B47-B288-4220A66EB919}"/>
    <cellStyle name="Normal 28 2 10" xfId="29034" xr:uid="{BB99E185-2374-4999-BDEB-4846016C8971}"/>
    <cellStyle name="Normal 28 2 10 2" xfId="29035" xr:uid="{D0D649D1-BF91-4F7B-9413-106C2AAE24AB}"/>
    <cellStyle name="Normal 28 2 10_Margen" xfId="44789" xr:uid="{00A314B4-F2C8-45C6-B889-31B97B73FB87}"/>
    <cellStyle name="Normal 28 2 11" xfId="29036" xr:uid="{D7F494CD-642C-40D2-8ED1-E0C4679B3579}"/>
    <cellStyle name="Normal 28 2 11 2" xfId="29037" xr:uid="{9AB59C6F-5DFF-415E-AAED-D235D3C5C201}"/>
    <cellStyle name="Normal 28 2 11_Margen" xfId="44790" xr:uid="{6AF4BC7C-A595-4A45-AF44-586DD82E6D35}"/>
    <cellStyle name="Normal 28 2 12" xfId="29038" xr:uid="{8D564F09-D723-45D2-A623-47BE0CEF0E5D}"/>
    <cellStyle name="Normal 28 2 12 2" xfId="29039" xr:uid="{B7970C53-5414-4E3B-BAF8-28F4C991F362}"/>
    <cellStyle name="Normal 28 2 12_Margen" xfId="44791" xr:uid="{20025FE4-06E4-4E32-846E-DCE540BDA61A}"/>
    <cellStyle name="Normal 28 2 13" xfId="29040" xr:uid="{DC4A673E-B318-4CC4-8C1C-FE20315C0032}"/>
    <cellStyle name="Normal 28 2 13 2" xfId="29041" xr:uid="{18C4FF6C-1E98-4504-8640-E8FBD5E425E2}"/>
    <cellStyle name="Normal 28 2 13_Margen" xfId="44792" xr:uid="{0CB39FD7-E880-40FA-BA8C-3CCA3D1149E2}"/>
    <cellStyle name="Normal 28 2 14" xfId="29042" xr:uid="{4BD2413B-45AB-4225-B035-26C7975C855B}"/>
    <cellStyle name="Normal 28 2 14 2" xfId="29043" xr:uid="{F5F8E3F7-464A-49F6-8087-DAAA4608BC34}"/>
    <cellStyle name="Normal 28 2 14_Margen" xfId="44793" xr:uid="{01D04642-99B2-4A5E-887B-5BE424DA05A7}"/>
    <cellStyle name="Normal 28 2 15" xfId="29044" xr:uid="{CF4B5D8E-00E3-4BFE-A96E-FB21AB81CE0A}"/>
    <cellStyle name="Normal 28 2 15 2" xfId="29045" xr:uid="{7682AFA3-F118-4001-B44D-B9B4B160D52B}"/>
    <cellStyle name="Normal 28 2 15_Margen" xfId="44794" xr:uid="{F3C3A4DC-014D-4033-9905-284C6FDDABEF}"/>
    <cellStyle name="Normal 28 2 16" xfId="29046" xr:uid="{A881F648-FDCD-400C-B4F8-28C622DE48FA}"/>
    <cellStyle name="Normal 28 2 16 2" xfId="29047" xr:uid="{993A1084-1E15-4ABE-9D31-335BA73D8564}"/>
    <cellStyle name="Normal 28 2 16_Margen" xfId="44795" xr:uid="{497E83FA-0260-4605-97C2-4AD05CBCCC62}"/>
    <cellStyle name="Normal 28 2 17" xfId="29048" xr:uid="{2541DA6A-3B99-4E55-9426-AEC8866CC38D}"/>
    <cellStyle name="Normal 28 2 17 2" xfId="29049" xr:uid="{E5078269-CBEB-45FE-9049-CEF19FA1035F}"/>
    <cellStyle name="Normal 28 2 17_Margen" xfId="44796" xr:uid="{26B5CFE2-9F94-4155-9F64-3A8C4FFB821A}"/>
    <cellStyle name="Normal 28 2 18" xfId="29050" xr:uid="{7484FC37-DA3E-467D-BFF4-A75EC1F178E1}"/>
    <cellStyle name="Normal 28 2 18 2" xfId="29051" xr:uid="{C24E4CC5-554E-49C5-B63C-45B166511D49}"/>
    <cellStyle name="Normal 28 2 18_Margen" xfId="44797" xr:uid="{E2092596-DC6A-4015-B1E3-89B95D687FB2}"/>
    <cellStyle name="Normal 28 2 19" xfId="29052" xr:uid="{8EA292DD-4508-48C0-9FFF-F39423BACA91}"/>
    <cellStyle name="Normal 28 2 2" xfId="29053" xr:uid="{27DE6E84-E698-463D-A3AA-AD82C97BF46E}"/>
    <cellStyle name="Normal 28 2 2 2" xfId="29054" xr:uid="{B99ABE60-3D88-427D-B26B-88C042A03F03}"/>
    <cellStyle name="Normal 28 2 2_Margen" xfId="44798" xr:uid="{392FBD26-9B98-4CB7-8FF2-26362AEC514C}"/>
    <cellStyle name="Normal 28 2 20" xfId="49088" xr:uid="{70E97611-468D-4088-B6CC-F10973677DF7}"/>
    <cellStyle name="Normal 28 2 21" xfId="48723" xr:uid="{A550FC03-E373-4DD7-BBD7-8B738E6BB202}"/>
    <cellStyle name="Normal 28 2 3" xfId="29055" xr:uid="{ECD3B439-6B73-474D-B4AC-02FA764A3D1C}"/>
    <cellStyle name="Normal 28 2 3 2" xfId="29056" xr:uid="{AA89C6BE-9636-427A-A9F1-86320AF8840E}"/>
    <cellStyle name="Normal 28 2 3_Margen" xfId="44799" xr:uid="{19B9F733-23E3-480A-8501-54509B44389F}"/>
    <cellStyle name="Normal 28 2 4" xfId="29057" xr:uid="{A9545422-3708-4FFB-A33D-F3D757891792}"/>
    <cellStyle name="Normal 28 2 4 2" xfId="29058" xr:uid="{BF6D2273-46B7-4624-A846-5AB6F093A641}"/>
    <cellStyle name="Normal 28 2 4_Margen" xfId="44800" xr:uid="{4EEB5365-39E9-4620-A186-780FB9708C93}"/>
    <cellStyle name="Normal 28 2 5" xfId="29059" xr:uid="{49149386-C17A-47CB-9220-04F7F6D295A9}"/>
    <cellStyle name="Normal 28 2 5 2" xfId="29060" xr:uid="{D3471D7E-0B40-4834-AEF0-F261B017C61F}"/>
    <cellStyle name="Normal 28 2 5_Margen" xfId="44801" xr:uid="{36125F23-5CD4-47D4-B57C-2BA87A77F98C}"/>
    <cellStyle name="Normal 28 2 6" xfId="29061" xr:uid="{9EB5E604-B7EB-462B-9198-6F0F5796A03D}"/>
    <cellStyle name="Normal 28 2 6 2" xfId="29062" xr:uid="{D3DD52A3-7F45-4100-B601-F7C9951F3103}"/>
    <cellStyle name="Normal 28 2 6_Margen" xfId="44802" xr:uid="{1C348DBE-C1BA-4181-8387-DF0BEA15FDAC}"/>
    <cellStyle name="Normal 28 2 7" xfId="29063" xr:uid="{F6C47CF3-D35A-44B9-911A-B9AF8B8B5060}"/>
    <cellStyle name="Normal 28 2 7 2" xfId="29064" xr:uid="{0FF758CD-532A-4D5D-B240-4184407E77B6}"/>
    <cellStyle name="Normal 28 2 7_Margen" xfId="44803" xr:uid="{F557A7D1-1ABB-4CFF-8C83-8FA1B7A9D968}"/>
    <cellStyle name="Normal 28 2 8" xfId="29065" xr:uid="{9C2B940B-FB4E-431A-8D5C-F8711D4E1058}"/>
    <cellStyle name="Normal 28 2 8 2" xfId="29066" xr:uid="{3AC19BAB-E5C8-419D-9477-301ECB967A7D}"/>
    <cellStyle name="Normal 28 2 8_Margen" xfId="44804" xr:uid="{E55B2474-45D7-491C-A103-00A044B5809A}"/>
    <cellStyle name="Normal 28 2 9" xfId="29067" xr:uid="{408FD463-ED59-47C1-BAA6-F742D5244F90}"/>
    <cellStyle name="Normal 28 2 9 2" xfId="29068" xr:uid="{AD8D8A73-49A9-42E3-9F85-9F2C1DAA3300}"/>
    <cellStyle name="Normal 28 2 9_Margen" xfId="44805" xr:uid="{21BF2965-27C5-4E29-A86E-E13E29ABFE6A}"/>
    <cellStyle name="Normal 28 2_Margen" xfId="44806" xr:uid="{E00F7B91-71F8-4FE6-A303-6C7A207E7541}"/>
    <cellStyle name="Normal 28 20" xfId="2930" xr:uid="{4423310C-78E7-4724-8CC4-247314F3818C}"/>
    <cellStyle name="Normal 28 20 2" xfId="29069" xr:uid="{A6353F34-15DA-417E-BE13-94AF5479AF77}"/>
    <cellStyle name="Normal 28 20_Margen" xfId="44807" xr:uid="{FCA73189-C3A6-4E72-A791-707DDF202FFA}"/>
    <cellStyle name="Normal 28 21" xfId="2931" xr:uid="{BC1A4AFE-AEBC-4398-B4DA-ECED6B41F82D}"/>
    <cellStyle name="Normal 28 21 2" xfId="29070" xr:uid="{6E3EDEA3-18C3-4F04-86EC-AD0B1C7AA86E}"/>
    <cellStyle name="Normal 28 21_Margen" xfId="44808" xr:uid="{9CC5B307-DFE6-4302-88A9-56C2847572A3}"/>
    <cellStyle name="Normal 28 22" xfId="2932" xr:uid="{0D4DE13F-7F4F-4BD7-97EC-F5B6A700A6AF}"/>
    <cellStyle name="Normal 28 22 2" xfId="29071" xr:uid="{06CB44A7-CB0F-4E97-83BB-6A7ECB129787}"/>
    <cellStyle name="Normal 28 22_Margen" xfId="44809" xr:uid="{8E60B70E-749E-4D7A-BBAB-4934B22323E2}"/>
    <cellStyle name="Normal 28 23" xfId="2933" xr:uid="{6F6E26B6-DEEF-4CFA-BCE3-4EA31D97BCDE}"/>
    <cellStyle name="Normal 28 23 2" xfId="29072" xr:uid="{271A2AFF-82BF-4BA7-A885-B6DEA0AAE075}"/>
    <cellStyle name="Normal 28 23_Margen" xfId="44810" xr:uid="{3BB5E6BC-B7B3-40FE-BF45-2AE29161FFE3}"/>
    <cellStyle name="Normal 28 24" xfId="2934" xr:uid="{20FA423C-80CB-4952-BA88-6FEA8F2E3579}"/>
    <cellStyle name="Normal 28 24 2" xfId="29073" xr:uid="{F3EBD077-8D02-4A58-91F7-5A319B840B66}"/>
    <cellStyle name="Normal 28 24_Margen" xfId="44811" xr:uid="{CD6A0386-235B-48EB-9B02-D307EE15FB91}"/>
    <cellStyle name="Normal 28 25" xfId="2935" xr:uid="{5F147BFF-868F-4E4F-9EB1-B4324DFE936E}"/>
    <cellStyle name="Normal 28 25 2" xfId="29074" xr:uid="{94C3113D-4936-4B4D-9B67-B9313FA3FF3D}"/>
    <cellStyle name="Normal 28 25_Margen" xfId="44812" xr:uid="{2E1F560E-8ECA-4DCF-A7A3-803646D14CEB}"/>
    <cellStyle name="Normal 28 26" xfId="2936" xr:uid="{88A9AC8B-8E6B-43D4-BED8-9F57502C04DC}"/>
    <cellStyle name="Normal 28 26 2" xfId="29075" xr:uid="{D6471860-235C-439A-9B07-15AFE3FDECAB}"/>
    <cellStyle name="Normal 28 26_Margen" xfId="44813" xr:uid="{9D7734DA-DC18-4C9E-A4A8-BC3FFD710C64}"/>
    <cellStyle name="Normal 28 27" xfId="2937" xr:uid="{94A86047-499F-4B6E-B8EC-5DAFF4F04EEF}"/>
    <cellStyle name="Normal 28 27 2" xfId="29076" xr:uid="{AA0B6022-3EF9-4330-A2CF-5F2C43EC32DE}"/>
    <cellStyle name="Normal 28 27_Margen" xfId="44814" xr:uid="{0D2DDF46-7B71-4C67-A781-F76053E831E5}"/>
    <cellStyle name="Normal 28 28" xfId="2938" xr:uid="{5A0EA0B4-52C0-491D-BD8D-6CE86F8694B3}"/>
    <cellStyle name="Normal 28 28 2" xfId="29077" xr:uid="{55EF0576-FBC7-4FF5-9A1D-79CDC7915B12}"/>
    <cellStyle name="Normal 28 28_Margen" xfId="44815" xr:uid="{96DF74F2-9C39-4D65-AB9C-3AF3F25B03B1}"/>
    <cellStyle name="Normal 28 29" xfId="2939" xr:uid="{270C8E72-4DFD-444F-9723-5CDF70A1078A}"/>
    <cellStyle name="Normal 28 29 2" xfId="29078" xr:uid="{0FC1271F-0C9D-43F2-9120-FD44A3739E8C}"/>
    <cellStyle name="Normal 28 29_Margen" xfId="44816" xr:uid="{4E3986FA-8BAA-491A-9103-2297954ACBFB}"/>
    <cellStyle name="Normal 28 3" xfId="2940" xr:uid="{1E419B37-C3F4-408D-BB85-7673CAC8D081}"/>
    <cellStyle name="Normal 28 3 10" xfId="29079" xr:uid="{3BE77F95-1032-42E7-959C-52849298BB74}"/>
    <cellStyle name="Normal 28 3 10 2" xfId="29080" xr:uid="{8A40290B-E4F7-4918-A94E-D3208EB1BD7F}"/>
    <cellStyle name="Normal 28 3 10_Margen" xfId="44817" xr:uid="{11964E9E-1041-4A6E-88DF-7F558280FB98}"/>
    <cellStyle name="Normal 28 3 11" xfId="29081" xr:uid="{94E1140A-0FD9-40C7-B365-24E99B64BDA6}"/>
    <cellStyle name="Normal 28 3 11 2" xfId="29082" xr:uid="{D728A749-6C29-499E-8FF9-FAD03428D408}"/>
    <cellStyle name="Normal 28 3 11_Margen" xfId="44818" xr:uid="{33FBD07F-4778-43BE-A11B-3CF3869DCBDD}"/>
    <cellStyle name="Normal 28 3 12" xfId="29083" xr:uid="{60D07DD6-A52A-405F-B262-75B83DA06B7D}"/>
    <cellStyle name="Normal 28 3 12 2" xfId="29084" xr:uid="{137DE2F2-2AB8-4CDB-906C-C6EB5B8DFFDF}"/>
    <cellStyle name="Normal 28 3 12_Margen" xfId="44819" xr:uid="{4F60F51D-8958-4C94-B903-930A6C39F52F}"/>
    <cellStyle name="Normal 28 3 13" xfId="29085" xr:uid="{02ABE81B-999D-49CD-9C9D-F6F76F7DAFB3}"/>
    <cellStyle name="Normal 28 3 13 2" xfId="29086" xr:uid="{288494D6-D419-4F29-B24D-F4AD8FE7245E}"/>
    <cellStyle name="Normal 28 3 13_Margen" xfId="44820" xr:uid="{2B2625AD-23E6-4C10-80BF-DFA5018C2DEB}"/>
    <cellStyle name="Normal 28 3 14" xfId="29087" xr:uid="{647635D0-C490-430A-94DC-7FB8164097C6}"/>
    <cellStyle name="Normal 28 3 14 2" xfId="29088" xr:uid="{55FEDD57-0E7F-44B8-A5C4-961EFA5775F4}"/>
    <cellStyle name="Normal 28 3 14_Margen" xfId="44821" xr:uid="{3B50082C-BD1D-44C8-95DA-96BC4B3C9675}"/>
    <cellStyle name="Normal 28 3 15" xfId="29089" xr:uid="{DAC4AB2F-D98C-48D6-B58E-F49AAD25B77E}"/>
    <cellStyle name="Normal 28 3 15 2" xfId="29090" xr:uid="{8DECCCD3-2102-4877-9D89-465BA74215B6}"/>
    <cellStyle name="Normal 28 3 15_Margen" xfId="44822" xr:uid="{6D4BC1CD-DBD4-4E62-98FA-A7B4B6F86D1B}"/>
    <cellStyle name="Normal 28 3 16" xfId="29091" xr:uid="{235318CE-E2B4-41C4-8623-F7A6B96BA150}"/>
    <cellStyle name="Normal 28 3 16 2" xfId="29092" xr:uid="{594612B3-53CB-4358-967B-3D5DBBF874DC}"/>
    <cellStyle name="Normal 28 3 16_Margen" xfId="44823" xr:uid="{B7A1A9A1-2CB5-43DA-8B25-0BF65806517F}"/>
    <cellStyle name="Normal 28 3 17" xfId="29093" xr:uid="{C3AFB511-A116-4F06-BD99-1C1178E7368E}"/>
    <cellStyle name="Normal 28 3 17 2" xfId="29094" xr:uid="{089F7BB0-B8E8-4BB4-9EFE-5013CB52BB73}"/>
    <cellStyle name="Normal 28 3 17_Margen" xfId="44824" xr:uid="{6A6E3F12-C8AD-400F-989B-DAFF0006660D}"/>
    <cellStyle name="Normal 28 3 18" xfId="29095" xr:uid="{1D344535-7581-4A70-9FE0-941B8789D5E3}"/>
    <cellStyle name="Normal 28 3 18 2" xfId="29096" xr:uid="{0BC2240D-0AA9-4BD1-8E1F-6E0E4B397B1D}"/>
    <cellStyle name="Normal 28 3 18_Margen" xfId="44825" xr:uid="{25400427-EEFB-4C5B-B356-B5DF5904398F}"/>
    <cellStyle name="Normal 28 3 19" xfId="29097" xr:uid="{2841FCDA-4C2C-4552-9C30-D5AA8FF32942}"/>
    <cellStyle name="Normal 28 3 2" xfId="29098" xr:uid="{57317012-1279-4C64-BBE8-57534D7C03C6}"/>
    <cellStyle name="Normal 28 3 2 2" xfId="29099" xr:uid="{1C18D0E6-AD34-4706-88D8-FEC6D0E98D6E}"/>
    <cellStyle name="Normal 28 3 2_Margen" xfId="44826" xr:uid="{B5F763AD-14C5-4867-B1AA-8FE7D0205F39}"/>
    <cellStyle name="Normal 28 3 3" xfId="29100" xr:uid="{CCF8682D-C7E7-4BD4-A371-A5B48ACFEFC0}"/>
    <cellStyle name="Normal 28 3 3 2" xfId="29101" xr:uid="{4DDECECC-BB49-4804-9842-EAF8ADCAAFD0}"/>
    <cellStyle name="Normal 28 3 3_Margen" xfId="44827" xr:uid="{7E1344A2-D67D-4E99-8002-260FDD1FBEA9}"/>
    <cellStyle name="Normal 28 3 4" xfId="29102" xr:uid="{1D7BEE0E-6085-44B6-A83E-CEE392540966}"/>
    <cellStyle name="Normal 28 3 4 2" xfId="29103" xr:uid="{A907E323-0E93-4F80-96BF-9751B3B106FF}"/>
    <cellStyle name="Normal 28 3 4_Margen" xfId="44828" xr:uid="{01771F3E-CD2F-441B-9759-43958E0F35BC}"/>
    <cellStyle name="Normal 28 3 5" xfId="29104" xr:uid="{5ABEC503-9CF2-45CF-BC8D-512C846F9EC9}"/>
    <cellStyle name="Normal 28 3 5 2" xfId="29105" xr:uid="{D03ED5BF-2724-40D7-A369-DCDD0397D862}"/>
    <cellStyle name="Normal 28 3 5_Margen" xfId="44829" xr:uid="{F13F6503-D4C2-4AD8-8B6A-EB5B8F1F1585}"/>
    <cellStyle name="Normal 28 3 6" xfId="29106" xr:uid="{64FF52CE-C244-4583-9321-FCBFEC24F641}"/>
    <cellStyle name="Normal 28 3 6 2" xfId="29107" xr:uid="{50A74B78-BD54-49EE-B788-29B1A252632F}"/>
    <cellStyle name="Normal 28 3 6_Margen" xfId="44830" xr:uid="{0E7F072F-C4C2-49FB-AF35-B9FFA1DE3167}"/>
    <cellStyle name="Normal 28 3 7" xfId="29108" xr:uid="{DA80D0EF-6A5F-4FFF-8640-680312893733}"/>
    <cellStyle name="Normal 28 3 7 2" xfId="29109" xr:uid="{84DEE530-4A14-4C4B-9707-45B5175AA654}"/>
    <cellStyle name="Normal 28 3 7_Margen" xfId="44831" xr:uid="{A9E27293-CB57-4A66-834D-A6D60B811AF5}"/>
    <cellStyle name="Normal 28 3 8" xfId="29110" xr:uid="{A3028633-ED32-498F-82FC-A73E2648333D}"/>
    <cellStyle name="Normal 28 3 8 2" xfId="29111" xr:uid="{2850B94D-D2F9-4F20-A88C-EBF4E37DB0AE}"/>
    <cellStyle name="Normal 28 3 8_Margen" xfId="44832" xr:uid="{1DE94EDE-60A4-4FFF-99B6-1DD64F4E86D7}"/>
    <cellStyle name="Normal 28 3 9" xfId="29112" xr:uid="{4D1305EA-DBD0-45F2-A414-D9F33C408540}"/>
    <cellStyle name="Normal 28 3 9 2" xfId="29113" xr:uid="{EFF545CA-ED3D-48B2-B244-8D28173E3D40}"/>
    <cellStyle name="Normal 28 3 9_Margen" xfId="44833" xr:uid="{0DE4B327-C55C-46B9-AA80-178E10DA9B1A}"/>
    <cellStyle name="Normal 28 3_Margen" xfId="44834" xr:uid="{65F5970D-6CBC-48E0-9A5A-0450B66CCAC0}"/>
    <cellStyle name="Normal 28 30" xfId="2941" xr:uid="{31DFF456-36B2-4FC4-9C6A-86832A73495C}"/>
    <cellStyle name="Normal 28 31" xfId="2942" xr:uid="{25C8B9F1-D7F2-46A6-8CBF-252B8A61915D}"/>
    <cellStyle name="Normal 28 32" xfId="49087" xr:uid="{24009BA5-ADD8-49A0-A399-E0C04F67E785}"/>
    <cellStyle name="Normal 28 33" xfId="48724" xr:uid="{E7C6238F-9F49-49E7-9163-022E62E1F7A5}"/>
    <cellStyle name="Normal 28 4" xfId="2943" xr:uid="{3B3FC9D3-D853-4D06-AE43-49004E1EA848}"/>
    <cellStyle name="Normal 28 4 10" xfId="29114" xr:uid="{FF0E2E16-BB49-4BBC-9B03-1852919D03FD}"/>
    <cellStyle name="Normal 28 4 10 2" xfId="29115" xr:uid="{DEF49EC4-F672-4F80-B809-8C6CDCC4D3AB}"/>
    <cellStyle name="Normal 28 4 10_Margen" xfId="44835" xr:uid="{4BB7318E-1998-4098-8BB2-6CB3092F94BE}"/>
    <cellStyle name="Normal 28 4 11" xfId="29116" xr:uid="{578E358C-71C6-4C64-A4F9-D8CBDAC44A41}"/>
    <cellStyle name="Normal 28 4 11 2" xfId="29117" xr:uid="{020096CD-498C-4FFF-B55C-B64D0D911B90}"/>
    <cellStyle name="Normal 28 4 11_Margen" xfId="44836" xr:uid="{1E4445A2-0498-4DE8-B694-5AE297A801E9}"/>
    <cellStyle name="Normal 28 4 12" xfId="29118" xr:uid="{51DEDC42-32F8-4708-BE53-67D032A77BF2}"/>
    <cellStyle name="Normal 28 4 12 2" xfId="29119" xr:uid="{B43E155C-9A11-4C3C-9465-283932A13884}"/>
    <cellStyle name="Normal 28 4 12_Margen" xfId="44837" xr:uid="{37D1417C-C273-4033-B252-A7EB8C1750A4}"/>
    <cellStyle name="Normal 28 4 13" xfId="29120" xr:uid="{AB87E180-1335-4BC7-AE39-1630C2853DAC}"/>
    <cellStyle name="Normal 28 4 13 2" xfId="29121" xr:uid="{AC23E9F9-C07B-4AE0-973E-E7555437418B}"/>
    <cellStyle name="Normal 28 4 13_Margen" xfId="44838" xr:uid="{90A0D20D-D4C4-4C45-B3AA-B1FAF09D289C}"/>
    <cellStyle name="Normal 28 4 14" xfId="29122" xr:uid="{B3A6579B-5A0C-480B-9B01-BB4DC18FDCDF}"/>
    <cellStyle name="Normal 28 4 14 2" xfId="29123" xr:uid="{140BC9B8-6956-4D79-B625-EFA07B7DD62B}"/>
    <cellStyle name="Normal 28 4 14_Margen" xfId="44839" xr:uid="{823E131B-2C0E-41F5-9D93-9436943F19E4}"/>
    <cellStyle name="Normal 28 4 15" xfId="29124" xr:uid="{259985E2-675B-4D6E-A9FF-83641E3EE52F}"/>
    <cellStyle name="Normal 28 4 15 2" xfId="29125" xr:uid="{A8F8A224-7C77-413E-AEC8-B4399CE8C18E}"/>
    <cellStyle name="Normal 28 4 15_Margen" xfId="44840" xr:uid="{C9BA0C25-6584-4560-A3D8-36911AB6C1AD}"/>
    <cellStyle name="Normal 28 4 16" xfId="29126" xr:uid="{A4EC76C6-7501-48E4-8F92-F05102ED2094}"/>
    <cellStyle name="Normal 28 4 16 2" xfId="29127" xr:uid="{C2BEC3A9-48B4-4380-AA3F-3765DF91C8CA}"/>
    <cellStyle name="Normal 28 4 16_Margen" xfId="44841" xr:uid="{86626F57-3E3F-44C1-AD1B-77BFFD3FF6CD}"/>
    <cellStyle name="Normal 28 4 17" xfId="29128" xr:uid="{9D9089BD-9EF6-49C3-9B4A-9ED7BD7B76EF}"/>
    <cellStyle name="Normal 28 4 17 2" xfId="29129" xr:uid="{E8024BD4-E2FB-4586-8C53-B3DD95845E54}"/>
    <cellStyle name="Normal 28 4 17_Margen" xfId="44842" xr:uid="{978952C6-9E34-44C5-9BEA-ED3632DCE7ED}"/>
    <cellStyle name="Normal 28 4 18" xfId="29130" xr:uid="{7B2EA753-4AEA-43C3-8B29-C2C0BBB43724}"/>
    <cellStyle name="Normal 28 4 18 2" xfId="29131" xr:uid="{1258BFE7-476C-4B1E-9B55-9CB938091B1C}"/>
    <cellStyle name="Normal 28 4 18_Margen" xfId="44843" xr:uid="{0A5F69A8-D319-4AEC-BB12-77D762FB43B6}"/>
    <cellStyle name="Normal 28 4 19" xfId="29132" xr:uid="{31A5A3D3-5497-47C4-9536-5BC9EEE8FF5C}"/>
    <cellStyle name="Normal 28 4 2" xfId="29133" xr:uid="{8021D4BB-5CCE-4125-89DB-EFE3EC488C2B}"/>
    <cellStyle name="Normal 28 4 2 2" xfId="29134" xr:uid="{8806DC63-FD2F-4E97-98A3-A6722E49A291}"/>
    <cellStyle name="Normal 28 4 2_Margen" xfId="44844" xr:uid="{E3487631-4403-4094-A3FE-937BB1D863FE}"/>
    <cellStyle name="Normal 28 4 3" xfId="29135" xr:uid="{5F1635E1-89D6-427D-BEDB-FABE864E4982}"/>
    <cellStyle name="Normal 28 4 3 2" xfId="29136" xr:uid="{9327880A-7E99-4277-8074-045ED546D3E9}"/>
    <cellStyle name="Normal 28 4 3_Margen" xfId="44845" xr:uid="{BFF1A712-1848-4B64-A461-1249B0BD39B6}"/>
    <cellStyle name="Normal 28 4 4" xfId="29137" xr:uid="{48154FAC-19ED-430C-9053-6379319AC475}"/>
    <cellStyle name="Normal 28 4 4 2" xfId="29138" xr:uid="{A5463DB0-0E4B-4EDF-BBAF-886067318F2E}"/>
    <cellStyle name="Normal 28 4 4_Margen" xfId="44846" xr:uid="{0E81E89F-B2D7-47C2-A45E-FFCD4AA15C3E}"/>
    <cellStyle name="Normal 28 4 5" xfId="29139" xr:uid="{6BBAF052-095B-493E-9921-727162578D17}"/>
    <cellStyle name="Normal 28 4 5 2" xfId="29140" xr:uid="{512CB8B2-6759-4809-8B62-7B12EA06FDE9}"/>
    <cellStyle name="Normal 28 4 5_Margen" xfId="44847" xr:uid="{930F0D77-FC2D-4931-8F57-63FF4ABD0CDD}"/>
    <cellStyle name="Normal 28 4 6" xfId="29141" xr:uid="{2E226F04-6ED8-4C81-BCF1-08307E4F216C}"/>
    <cellStyle name="Normal 28 4 6 2" xfId="29142" xr:uid="{6ED6DD3A-D103-4E9F-AAC6-B39A250277C2}"/>
    <cellStyle name="Normal 28 4 6_Margen" xfId="44848" xr:uid="{8DD7463A-2B11-4802-97FE-FC33A68B68D6}"/>
    <cellStyle name="Normal 28 4 7" xfId="29143" xr:uid="{763DB572-FF45-4F3B-A671-19B62D874923}"/>
    <cellStyle name="Normal 28 4 7 2" xfId="29144" xr:uid="{2759A60E-1217-4B00-A8B5-08BF670009C9}"/>
    <cellStyle name="Normal 28 4 7_Margen" xfId="44849" xr:uid="{E470E81E-7A7D-4414-8961-16B361B8DC9B}"/>
    <cellStyle name="Normal 28 4 8" xfId="29145" xr:uid="{7425B538-4062-4758-8F00-37FE27A8010F}"/>
    <cellStyle name="Normal 28 4 8 2" xfId="29146" xr:uid="{E531C3B7-9852-4D24-890E-BAE06DEC576D}"/>
    <cellStyle name="Normal 28 4 8_Margen" xfId="44850" xr:uid="{0691A3E6-D66A-4F62-AB54-4EF972BEB47F}"/>
    <cellStyle name="Normal 28 4 9" xfId="29147" xr:uid="{3F03D976-E20C-43F9-B468-E16AFB790ED5}"/>
    <cellStyle name="Normal 28 4 9 2" xfId="29148" xr:uid="{F32BFA62-FC59-4D4A-8475-F0CA203470A4}"/>
    <cellStyle name="Normal 28 4 9_Margen" xfId="44851" xr:uid="{E87E1688-E1A8-4CE5-8905-50390635783A}"/>
    <cellStyle name="Normal 28 4_Margen" xfId="44852" xr:uid="{FB85828D-CC7E-4F6C-9568-4F95AD79E73E}"/>
    <cellStyle name="Normal 28 5" xfId="2944" xr:uid="{90CB84EE-4AA1-4730-86C8-C21F00332794}"/>
    <cellStyle name="Normal 28 5 10" xfId="29149" xr:uid="{6D6CACF6-C347-4E35-80AA-D4491A9C675A}"/>
    <cellStyle name="Normal 28 5 10 2" xfId="29150" xr:uid="{F211509C-BDC8-4755-9033-71EDB36452D1}"/>
    <cellStyle name="Normal 28 5 10_Margen" xfId="44853" xr:uid="{05E5B33E-72D9-4042-83CD-88B8E1AAF784}"/>
    <cellStyle name="Normal 28 5 11" xfId="29151" xr:uid="{500D2478-EF6D-41D2-9F05-65F08145CA1E}"/>
    <cellStyle name="Normal 28 5 11 2" xfId="29152" xr:uid="{AB9F9291-C487-4138-8F56-2429A6167283}"/>
    <cellStyle name="Normal 28 5 11_Margen" xfId="44854" xr:uid="{515844C3-0748-4439-9EE0-B08DFE3BAFD6}"/>
    <cellStyle name="Normal 28 5 12" xfId="29153" xr:uid="{F3928261-ABC9-41E4-A0B9-A44EA8F5B1E7}"/>
    <cellStyle name="Normal 28 5 12 2" xfId="29154" xr:uid="{8AE5B652-81EB-4507-8BE5-E83CB7595AE8}"/>
    <cellStyle name="Normal 28 5 12_Margen" xfId="44855" xr:uid="{F0776706-90F8-4D72-93F8-FE344D102387}"/>
    <cellStyle name="Normal 28 5 13" xfId="29155" xr:uid="{866BB875-D8C1-4EED-9547-BAA1A11FD215}"/>
    <cellStyle name="Normal 28 5 13 2" xfId="29156" xr:uid="{82EB4942-7122-4F61-97FA-96EA1DD4F864}"/>
    <cellStyle name="Normal 28 5 13_Margen" xfId="44856" xr:uid="{94D4BFDF-333D-41A1-9D9D-1A893D347C50}"/>
    <cellStyle name="Normal 28 5 14" xfId="29157" xr:uid="{628D1520-ACF3-4F4C-A21C-0DF0B06918AE}"/>
    <cellStyle name="Normal 28 5 14 2" xfId="29158" xr:uid="{8F5F7EFA-8C1D-4051-AFE0-04F23D000A22}"/>
    <cellStyle name="Normal 28 5 14_Margen" xfId="44857" xr:uid="{8F6D9C0C-B961-4F9F-9AE0-F2ADE8ECA708}"/>
    <cellStyle name="Normal 28 5 15" xfId="29159" xr:uid="{84DB116D-327D-43D4-8B6E-CAE8F6FD024A}"/>
    <cellStyle name="Normal 28 5 15 2" xfId="29160" xr:uid="{40336E98-5A48-4C75-99B7-C5001D036D87}"/>
    <cellStyle name="Normal 28 5 15_Margen" xfId="44858" xr:uid="{1F16BD29-E275-471F-9320-C20670A729B1}"/>
    <cellStyle name="Normal 28 5 16" xfId="29161" xr:uid="{7D331463-E541-4E23-9A41-FC7D523AB835}"/>
    <cellStyle name="Normal 28 5 16 2" xfId="29162" xr:uid="{8BEF72FC-50D7-4D67-BE0D-248A8A16C2DD}"/>
    <cellStyle name="Normal 28 5 16_Margen" xfId="44859" xr:uid="{F5FFDB62-7769-49C0-A5EE-A9C4BAEA5BFE}"/>
    <cellStyle name="Normal 28 5 17" xfId="29163" xr:uid="{04C9878C-39EF-4616-A322-26F9AC1C5094}"/>
    <cellStyle name="Normal 28 5 17 2" xfId="29164" xr:uid="{D58DFB2D-DAAF-49ED-95E1-5725A963E9A2}"/>
    <cellStyle name="Normal 28 5 17_Margen" xfId="44860" xr:uid="{81E90915-3784-432F-AF28-CEDADCC31FDF}"/>
    <cellStyle name="Normal 28 5 18" xfId="29165" xr:uid="{B54CE98C-E029-436C-A26F-D077932B2E0D}"/>
    <cellStyle name="Normal 28 5 18 2" xfId="29166" xr:uid="{5BFBFC78-3AEF-4BF7-9103-CA6589AD6BA9}"/>
    <cellStyle name="Normal 28 5 18_Margen" xfId="44861" xr:uid="{6844F0FF-09EC-4BB7-A5CE-6D7E655F4EC7}"/>
    <cellStyle name="Normal 28 5 19" xfId="29167" xr:uid="{8F90A756-6B88-429F-9D2E-4DD2D97A0706}"/>
    <cellStyle name="Normal 28 5 2" xfId="29168" xr:uid="{518C5779-0EA4-45AE-87FB-F6DC0A4EE957}"/>
    <cellStyle name="Normal 28 5 2 2" xfId="29169" xr:uid="{C1DD0232-DDC6-4907-B972-B69D3071B12A}"/>
    <cellStyle name="Normal 28 5 2_Margen" xfId="44862" xr:uid="{C73B523A-46F7-40D7-97A5-AC1E39E904BC}"/>
    <cellStyle name="Normal 28 5 3" xfId="29170" xr:uid="{C98C94FF-F99D-4994-842B-2B3E6745DEEF}"/>
    <cellStyle name="Normal 28 5 3 2" xfId="29171" xr:uid="{F1CF415F-EFE3-4989-A14D-C9AEC8F3335F}"/>
    <cellStyle name="Normal 28 5 3_Margen" xfId="44863" xr:uid="{66F516BD-3561-4FCB-9A2B-5D0C9F43591C}"/>
    <cellStyle name="Normal 28 5 4" xfId="29172" xr:uid="{3FD86277-8AFD-4B48-9C83-E187ADA45645}"/>
    <cellStyle name="Normal 28 5 4 2" xfId="29173" xr:uid="{E0E13243-E01B-4B2C-9BF4-3F956CA90F21}"/>
    <cellStyle name="Normal 28 5 4_Margen" xfId="44864" xr:uid="{ADD4110E-6CE3-4BA5-A547-EDA3B037814E}"/>
    <cellStyle name="Normal 28 5 5" xfId="29174" xr:uid="{4E2675FA-0452-4E6A-B31A-168177A77331}"/>
    <cellStyle name="Normal 28 5 5 2" xfId="29175" xr:uid="{1FD8D5F1-BD5E-4547-93F1-FD3808436C22}"/>
    <cellStyle name="Normal 28 5 5_Margen" xfId="44865" xr:uid="{11F73B87-3C06-4A67-A037-F3FAD8235A12}"/>
    <cellStyle name="Normal 28 5 6" xfId="29176" xr:uid="{E45BDCF5-A790-409A-8FBD-B304DA12E5AA}"/>
    <cellStyle name="Normal 28 5 6 2" xfId="29177" xr:uid="{8BB2B58C-B263-4FA2-8E28-60AB15234E3F}"/>
    <cellStyle name="Normal 28 5 6_Margen" xfId="44866" xr:uid="{C04540AB-4105-407A-8DB2-FFC6DB6FDD6F}"/>
    <cellStyle name="Normal 28 5 7" xfId="29178" xr:uid="{C0B55D03-B5E2-41FA-A501-B8B3CEF38E3B}"/>
    <cellStyle name="Normal 28 5 7 2" xfId="29179" xr:uid="{D9DF9757-4A49-487E-84E6-9657BDC9607C}"/>
    <cellStyle name="Normal 28 5 7_Margen" xfId="44867" xr:uid="{62C1D46E-1632-42C5-9BC7-A4607CA83CA2}"/>
    <cellStyle name="Normal 28 5 8" xfId="29180" xr:uid="{31B89E97-5BCE-4273-B84E-539EB6A70DFE}"/>
    <cellStyle name="Normal 28 5 8 2" xfId="29181" xr:uid="{F43D49EE-9C5A-4D66-8462-54B7ACC8C71D}"/>
    <cellStyle name="Normal 28 5 8_Margen" xfId="44868" xr:uid="{98D260B6-9F36-42A0-B7A8-F28FEA731C38}"/>
    <cellStyle name="Normal 28 5 9" xfId="29182" xr:uid="{7EAFDDD5-EF3F-46BF-A1B6-F3E332BF7769}"/>
    <cellStyle name="Normal 28 5 9 2" xfId="29183" xr:uid="{ACDCD1BD-51A8-4EE6-8276-9164F2A2FEC3}"/>
    <cellStyle name="Normal 28 5 9_Margen" xfId="44869" xr:uid="{D3CF0CF2-911A-4BB7-A6E5-9DB4AF35983A}"/>
    <cellStyle name="Normal 28 5_Margen" xfId="44870" xr:uid="{4753703C-FDD5-4445-8528-16D3D0613C89}"/>
    <cellStyle name="Normal 28 6" xfId="2945" xr:uid="{A65FF5D0-523B-415D-87E1-45616F7DCAD4}"/>
    <cellStyle name="Normal 28 6 10" xfId="29184" xr:uid="{CBEA1400-BE77-4CD0-8902-32E8901E35F2}"/>
    <cellStyle name="Normal 28 6 10 2" xfId="29185" xr:uid="{FE114A77-51B1-4702-9838-7C45C10F52EE}"/>
    <cellStyle name="Normal 28 6 10_Margen" xfId="44871" xr:uid="{F4F32FCD-ED2A-4CC7-BB8F-196853AEC78C}"/>
    <cellStyle name="Normal 28 6 11" xfId="29186" xr:uid="{B2F39201-E2DE-4DE3-898D-DFE5B9C980D5}"/>
    <cellStyle name="Normal 28 6 11 2" xfId="29187" xr:uid="{CADC4F84-DA79-4C5E-B898-0179777001C9}"/>
    <cellStyle name="Normal 28 6 11_Margen" xfId="44872" xr:uid="{2E1A0E3A-A6BF-4F39-A431-6764AC9F5D77}"/>
    <cellStyle name="Normal 28 6 12" xfId="29188" xr:uid="{ABD8A4A2-2162-4F83-BEFC-8E3B328C582A}"/>
    <cellStyle name="Normal 28 6 12 2" xfId="29189" xr:uid="{5258641F-566E-4DCB-947E-FFD8A4FFD2DE}"/>
    <cellStyle name="Normal 28 6 12_Margen" xfId="44873" xr:uid="{9ADD8A2B-4C6B-4EC1-8E4E-A2BE87ABC884}"/>
    <cellStyle name="Normal 28 6 13" xfId="29190" xr:uid="{DCAEF1E5-6AF9-47C8-85A9-94FE52E72336}"/>
    <cellStyle name="Normal 28 6 13 2" xfId="29191" xr:uid="{A4A770E6-BF48-4233-AF82-DBF999A9612A}"/>
    <cellStyle name="Normal 28 6 13_Margen" xfId="44874" xr:uid="{65EE44EF-2FA8-4CC3-9457-C1D6753D5C9F}"/>
    <cellStyle name="Normal 28 6 14" xfId="29192" xr:uid="{79196F29-15DF-4083-9548-7C1D35B1190F}"/>
    <cellStyle name="Normal 28 6 14 2" xfId="29193" xr:uid="{B7686B29-23CC-4720-B8C6-0A5910777795}"/>
    <cellStyle name="Normal 28 6 14_Margen" xfId="44875" xr:uid="{F957A7DA-BD06-4A47-93E4-A268C8A79392}"/>
    <cellStyle name="Normal 28 6 15" xfId="29194" xr:uid="{F0E8C292-5FFA-41F9-92F8-D1F42FEA38B9}"/>
    <cellStyle name="Normal 28 6 15 2" xfId="29195" xr:uid="{78AD36D2-9C31-42CB-8980-EEE10EA7CF1C}"/>
    <cellStyle name="Normal 28 6 15_Margen" xfId="44876" xr:uid="{C4880D7A-AB62-45A6-8E52-A0DD9DA13B3C}"/>
    <cellStyle name="Normal 28 6 16" xfId="29196" xr:uid="{EC535260-9C80-4F6D-9B3F-67C465A9F9F1}"/>
    <cellStyle name="Normal 28 6 16 2" xfId="29197" xr:uid="{85144701-183E-4D81-875E-9C8E4EEC81AA}"/>
    <cellStyle name="Normal 28 6 16_Margen" xfId="44877" xr:uid="{E5C78409-447D-4838-A72C-20A780B37F8F}"/>
    <cellStyle name="Normal 28 6 17" xfId="29198" xr:uid="{DC6C2186-148F-451A-916A-FCCA80B5C564}"/>
    <cellStyle name="Normal 28 6 17 2" xfId="29199" xr:uid="{175E4287-A273-40B5-A8F9-3B58B32E028E}"/>
    <cellStyle name="Normal 28 6 17_Margen" xfId="44878" xr:uid="{699A878F-56CD-44AF-8525-DACADDDC1262}"/>
    <cellStyle name="Normal 28 6 18" xfId="29200" xr:uid="{0A0E25B4-0E66-48B5-9835-E241EA84CCFE}"/>
    <cellStyle name="Normal 28 6 18 2" xfId="29201" xr:uid="{0A4392A2-7D73-4732-B02B-1E617FAFE008}"/>
    <cellStyle name="Normal 28 6 18_Margen" xfId="44879" xr:uid="{5630684F-A179-420E-930E-C3C240AA187B}"/>
    <cellStyle name="Normal 28 6 19" xfId="29202" xr:uid="{7177CFA8-9083-4C2A-B43B-0752D139969C}"/>
    <cellStyle name="Normal 28 6 2" xfId="29203" xr:uid="{D1167192-F604-46E4-A132-401E8058D5B4}"/>
    <cellStyle name="Normal 28 6 2 2" xfId="29204" xr:uid="{E18A9042-583F-4CD2-809C-C9D8BF96304C}"/>
    <cellStyle name="Normal 28 6 2_Margen" xfId="44880" xr:uid="{248585C3-8010-4C02-A353-25F78D595DD6}"/>
    <cellStyle name="Normal 28 6 3" xfId="29205" xr:uid="{0FC70BE1-74DE-4F75-A732-0CA82DB928C8}"/>
    <cellStyle name="Normal 28 6 3 2" xfId="29206" xr:uid="{58E25559-1A27-4069-BC97-0ABCEBDB0C7F}"/>
    <cellStyle name="Normal 28 6 3_Margen" xfId="44881" xr:uid="{0CACF791-4900-4C99-9DF1-346E09452335}"/>
    <cellStyle name="Normal 28 6 4" xfId="29207" xr:uid="{30D76F83-67A2-489E-AE54-D0933598290F}"/>
    <cellStyle name="Normal 28 6 4 2" xfId="29208" xr:uid="{C253B113-1D05-45FA-907C-4F16D7FF98C5}"/>
    <cellStyle name="Normal 28 6 4_Margen" xfId="44882" xr:uid="{818F9056-C414-43BF-A5FB-6B178BF74C68}"/>
    <cellStyle name="Normal 28 6 5" xfId="29209" xr:uid="{8A514CAD-FD4A-4F1D-B346-AFADB9B9DA54}"/>
    <cellStyle name="Normal 28 6 5 2" xfId="29210" xr:uid="{7B69BB7D-B575-46B7-BF0D-63858236231A}"/>
    <cellStyle name="Normal 28 6 5_Margen" xfId="44883" xr:uid="{482C258B-DE39-4E6D-B7CB-B03543994D52}"/>
    <cellStyle name="Normal 28 6 6" xfId="29211" xr:uid="{E217C9FB-900F-43E4-B987-BBA432D10466}"/>
    <cellStyle name="Normal 28 6 6 2" xfId="29212" xr:uid="{7555AB57-5490-4B33-AB4C-8C39FD8C7A0C}"/>
    <cellStyle name="Normal 28 6 6_Margen" xfId="44884" xr:uid="{745252BB-2E45-497B-BF5C-7CDDF69F0BD0}"/>
    <cellStyle name="Normal 28 6 7" xfId="29213" xr:uid="{8A63ADDB-D8DF-4F78-82D3-783F8C2BFB70}"/>
    <cellStyle name="Normal 28 6 7 2" xfId="29214" xr:uid="{55023900-F43C-41B6-8CE8-3AE92603A6AB}"/>
    <cellStyle name="Normal 28 6 7_Margen" xfId="44885" xr:uid="{4036C1A7-5AAB-48CA-BF33-81BB87B75F1E}"/>
    <cellStyle name="Normal 28 6 8" xfId="29215" xr:uid="{A1834AE2-D7AF-40E6-96E3-C8AF61C38267}"/>
    <cellStyle name="Normal 28 6 8 2" xfId="29216" xr:uid="{97240F63-3ACE-4C8E-9D2E-DC65ADA9D262}"/>
    <cellStyle name="Normal 28 6 8_Margen" xfId="44886" xr:uid="{32024743-0970-4B85-82A9-293E49EEDA6F}"/>
    <cellStyle name="Normal 28 6 9" xfId="29217" xr:uid="{6597507A-7405-402F-AA7B-91E79F67BE87}"/>
    <cellStyle name="Normal 28 6 9 2" xfId="29218" xr:uid="{4CE6BEDC-B184-4E10-B75F-4978A1270B86}"/>
    <cellStyle name="Normal 28 6 9_Margen" xfId="44887" xr:uid="{E4E0A774-E341-4E0E-B749-AC564117CD46}"/>
    <cellStyle name="Normal 28 6_Margen" xfId="44888" xr:uid="{C6BE4DC0-DF16-425A-9058-8C2A0606A4E6}"/>
    <cellStyle name="Normal 28 7" xfId="2946" xr:uid="{5EEC2496-F9FA-46ED-BA4B-DC0C1F0951E4}"/>
    <cellStyle name="Normal 28 7 10" xfId="29219" xr:uid="{41EAB80D-2A5F-4BF4-AAEF-709697DB05EB}"/>
    <cellStyle name="Normal 28 7 10 2" xfId="29220" xr:uid="{FBCC974C-1FC4-4B25-A0CE-4235A8A3321C}"/>
    <cellStyle name="Normal 28 7 10_Margen" xfId="44889" xr:uid="{867633F5-BD8D-4629-8F83-E8E3EDB55740}"/>
    <cellStyle name="Normal 28 7 11" xfId="29221" xr:uid="{BA5B0481-7A9C-4441-884B-D0C732A2C8A6}"/>
    <cellStyle name="Normal 28 7 11 2" xfId="29222" xr:uid="{6CFCAFE7-AEF7-4CB5-9071-8CB60750ADF2}"/>
    <cellStyle name="Normal 28 7 11_Margen" xfId="44890" xr:uid="{7138F891-CA28-41E8-9AD0-BE8B2C60783A}"/>
    <cellStyle name="Normal 28 7 12" xfId="29223" xr:uid="{E44207DD-C7EE-4AF4-B8FA-BA83901C3E70}"/>
    <cellStyle name="Normal 28 7 12 2" xfId="29224" xr:uid="{832D5535-955F-4F42-B453-3CF3A1790A96}"/>
    <cellStyle name="Normal 28 7 12_Margen" xfId="44891" xr:uid="{E0B98ACB-C2B9-4A67-9C40-DA9552FD6909}"/>
    <cellStyle name="Normal 28 7 13" xfId="29225" xr:uid="{340664BB-8480-4CAF-8FD1-474F6DF6EE08}"/>
    <cellStyle name="Normal 28 7 13 2" xfId="29226" xr:uid="{369867E8-A9BF-4227-A600-E94ED6DD31B7}"/>
    <cellStyle name="Normal 28 7 13_Margen" xfId="44892" xr:uid="{94CD0E2E-859B-4148-8B96-E0F40F0F3D73}"/>
    <cellStyle name="Normal 28 7 14" xfId="29227" xr:uid="{096601E6-0071-4CEA-9CC7-3BE3E30C0C7A}"/>
    <cellStyle name="Normal 28 7 14 2" xfId="29228" xr:uid="{697ED987-BE83-469C-B915-CAF6F64CDF5A}"/>
    <cellStyle name="Normal 28 7 14_Margen" xfId="44893" xr:uid="{3328B055-7802-481B-AAED-DD158AA58640}"/>
    <cellStyle name="Normal 28 7 15" xfId="29229" xr:uid="{E7A96D69-689A-4AE5-B55D-1817DB989BD2}"/>
    <cellStyle name="Normal 28 7 15 2" xfId="29230" xr:uid="{5025013C-4DD2-4513-9034-9B5A27BF2635}"/>
    <cellStyle name="Normal 28 7 15_Margen" xfId="44894" xr:uid="{74981920-3315-4BDE-8CF7-64137E848E54}"/>
    <cellStyle name="Normal 28 7 16" xfId="29231" xr:uid="{BC48F16F-4546-436C-B6EA-2E890E87A3F4}"/>
    <cellStyle name="Normal 28 7 16 2" xfId="29232" xr:uid="{6C581BA9-DF4C-47BB-8241-C3559A478AA0}"/>
    <cellStyle name="Normal 28 7 16_Margen" xfId="44895" xr:uid="{127D4E9F-0B68-44B0-B235-2C9000FEB4DC}"/>
    <cellStyle name="Normal 28 7 17" xfId="29233" xr:uid="{D6CEFA36-DD7D-4A48-A460-6BE2B8D055FE}"/>
    <cellStyle name="Normal 28 7 17 2" xfId="29234" xr:uid="{E8BDF038-A911-48C0-A77A-23E0B20A1FB7}"/>
    <cellStyle name="Normal 28 7 17_Margen" xfId="44896" xr:uid="{81CCE3C8-F715-46D2-950F-1AF2A7FB7168}"/>
    <cellStyle name="Normal 28 7 18" xfId="29235" xr:uid="{2232C32E-A554-4EA4-98A0-F757DAD037E8}"/>
    <cellStyle name="Normal 28 7 18 2" xfId="29236" xr:uid="{8BCDAD4A-3FD6-4F41-A6B8-447188F01897}"/>
    <cellStyle name="Normal 28 7 18_Margen" xfId="44897" xr:uid="{57040BDE-B1B5-4B89-BF8B-C426CC58B7A9}"/>
    <cellStyle name="Normal 28 7 19" xfId="29237" xr:uid="{FB7416BD-0C74-4DED-8F76-FCF0D5A2B721}"/>
    <cellStyle name="Normal 28 7 2" xfId="29238" xr:uid="{EA43F603-CCEB-455F-B83B-9919468F31FB}"/>
    <cellStyle name="Normal 28 7 2 2" xfId="29239" xr:uid="{C4AD2587-730C-4522-9A7A-7B03E51E005A}"/>
    <cellStyle name="Normal 28 7 2_Margen" xfId="44898" xr:uid="{97074896-0B0E-4184-B404-7B74B0FA3DEF}"/>
    <cellStyle name="Normal 28 7 3" xfId="29240" xr:uid="{A04BF93B-9C5D-42BD-8B6D-52F11E460534}"/>
    <cellStyle name="Normal 28 7 3 2" xfId="29241" xr:uid="{E5CE733B-C73E-4EA9-B3D1-F74147793388}"/>
    <cellStyle name="Normal 28 7 3_Margen" xfId="44899" xr:uid="{315F5DE1-9281-458F-9E1A-55931D8A148A}"/>
    <cellStyle name="Normal 28 7 4" xfId="29242" xr:uid="{2BD7E846-77E7-4C34-BE69-2D592FDF8F1B}"/>
    <cellStyle name="Normal 28 7 4 2" xfId="29243" xr:uid="{E9D77385-89D8-4F46-993E-B80DA8364C99}"/>
    <cellStyle name="Normal 28 7 4_Margen" xfId="44900" xr:uid="{8E157D72-61E4-46B8-BDE5-F60E772EF76E}"/>
    <cellStyle name="Normal 28 7 5" xfId="29244" xr:uid="{E8945860-6372-4F5F-9020-80D675881657}"/>
    <cellStyle name="Normal 28 7 5 2" xfId="29245" xr:uid="{BE2551DB-07BA-454E-B348-4F44DECAB9C3}"/>
    <cellStyle name="Normal 28 7 5_Margen" xfId="44901" xr:uid="{DE12FA25-34E9-4D28-AEC5-4D0F20C83FAA}"/>
    <cellStyle name="Normal 28 7 6" xfId="29246" xr:uid="{F2CF054A-3E71-44BD-8EF7-BBA0B0DB036E}"/>
    <cellStyle name="Normal 28 7 6 2" xfId="29247" xr:uid="{5A5BF060-51B4-42F4-9FBE-D100A5747743}"/>
    <cellStyle name="Normal 28 7 6_Margen" xfId="44902" xr:uid="{E5F61D94-8D15-4923-A368-7FDB561E334A}"/>
    <cellStyle name="Normal 28 7 7" xfId="29248" xr:uid="{0B7C61A1-2564-4F31-9B0F-AAA840D86CF1}"/>
    <cellStyle name="Normal 28 7 7 2" xfId="29249" xr:uid="{B47B8A67-075C-41C6-B307-F06708E0257A}"/>
    <cellStyle name="Normal 28 7 7_Margen" xfId="44903" xr:uid="{8916CBD8-0FB7-430D-92D9-C011BC6F613C}"/>
    <cellStyle name="Normal 28 7 8" xfId="29250" xr:uid="{A30C947C-6BCB-40B0-9DDF-317FC02CD171}"/>
    <cellStyle name="Normal 28 7 8 2" xfId="29251" xr:uid="{5ECEB753-92D2-4B45-A509-2C80317DAED1}"/>
    <cellStyle name="Normal 28 7 8_Margen" xfId="44904" xr:uid="{E34BD2FA-CE55-4EE4-9D80-1CE8689F034E}"/>
    <cellStyle name="Normal 28 7 9" xfId="29252" xr:uid="{A8941DA5-DF25-409B-8802-48DF24F95F04}"/>
    <cellStyle name="Normal 28 7 9 2" xfId="29253" xr:uid="{F1196F0A-0A2B-4A08-B611-26A317B19289}"/>
    <cellStyle name="Normal 28 7 9_Margen" xfId="44905" xr:uid="{C12AF2E5-A8D8-48A6-B47C-2B5572391B6D}"/>
    <cellStyle name="Normal 28 7_Margen" xfId="44906" xr:uid="{B643DC30-9067-4961-A621-1ABCEA47BB6F}"/>
    <cellStyle name="Normal 28 8" xfId="2947" xr:uid="{DDDC0DF3-8236-4F83-8522-C23FB0AE7457}"/>
    <cellStyle name="Normal 28 8 10" xfId="29254" xr:uid="{431DE1DA-F387-451C-9249-CCB1CDFC1F80}"/>
    <cellStyle name="Normal 28 8 10 2" xfId="29255" xr:uid="{8BBD28DD-B05B-4CE4-BEAD-D10946213A37}"/>
    <cellStyle name="Normal 28 8 10_Margen" xfId="44907" xr:uid="{CFB863D6-B774-47A0-8A20-2D8E146BC3CF}"/>
    <cellStyle name="Normal 28 8 11" xfId="29256" xr:uid="{94FF4A36-679C-4B98-8F78-B58297B3ABFA}"/>
    <cellStyle name="Normal 28 8 11 2" xfId="29257" xr:uid="{790F0D6F-C541-4CFE-B76D-C87BAEBFF8F0}"/>
    <cellStyle name="Normal 28 8 11_Margen" xfId="44908" xr:uid="{63A193B2-1191-4207-B2D3-5D7DDDC11480}"/>
    <cellStyle name="Normal 28 8 12" xfId="29258" xr:uid="{B5ED5C9C-3466-4B4D-8784-270123F6EFB6}"/>
    <cellStyle name="Normal 28 8 12 2" xfId="29259" xr:uid="{DC7E683C-9D70-4AD1-A4E2-94015F07865C}"/>
    <cellStyle name="Normal 28 8 12_Margen" xfId="44909" xr:uid="{9FE10B40-5228-43D3-A044-843B5A7244B4}"/>
    <cellStyle name="Normal 28 8 13" xfId="29260" xr:uid="{9370FCFD-E738-44F8-B2B0-9CC40AEBC43E}"/>
    <cellStyle name="Normal 28 8 13 2" xfId="29261" xr:uid="{C6ECC48D-FED0-4A1F-A9B1-E20BBDB173FB}"/>
    <cellStyle name="Normal 28 8 13_Margen" xfId="44910" xr:uid="{EE4620E1-10DC-4D09-A94A-8ED11E23D80E}"/>
    <cellStyle name="Normal 28 8 14" xfId="29262" xr:uid="{E2754541-BC8B-49D2-BADA-146B8E61B5FA}"/>
    <cellStyle name="Normal 28 8 14 2" xfId="29263" xr:uid="{D05C668B-34A6-40CE-BE00-CAF0557386D1}"/>
    <cellStyle name="Normal 28 8 14_Margen" xfId="44911" xr:uid="{3206B45C-8700-4A27-B09E-5DDF7C15F30E}"/>
    <cellStyle name="Normal 28 8 15" xfId="29264" xr:uid="{8DD20A91-BE9F-4CDB-AEF9-962CFCB289FD}"/>
    <cellStyle name="Normal 28 8 15 2" xfId="29265" xr:uid="{0960E988-63E9-4115-814B-17EB391EEB0A}"/>
    <cellStyle name="Normal 28 8 15_Margen" xfId="44912" xr:uid="{5FBA59CA-4E13-4E3A-8C3A-8071D7E3B1A3}"/>
    <cellStyle name="Normal 28 8 16" xfId="29266" xr:uid="{01272160-84E7-4758-A142-15FC06096705}"/>
    <cellStyle name="Normal 28 8 16 2" xfId="29267" xr:uid="{D053B0F8-023D-464B-9731-0A6A54D0838F}"/>
    <cellStyle name="Normal 28 8 16_Margen" xfId="44913" xr:uid="{D8FD43FB-1724-4A2F-B934-39504B50E813}"/>
    <cellStyle name="Normal 28 8 17" xfId="29268" xr:uid="{FE50729E-0662-4A9B-AC06-8431D8B746A0}"/>
    <cellStyle name="Normal 28 8 17 2" xfId="29269" xr:uid="{07096A06-A575-4AC8-8081-03FEEDA98114}"/>
    <cellStyle name="Normal 28 8 17_Margen" xfId="44914" xr:uid="{DDD30CBE-2E9C-439E-9076-FD6E6E27F971}"/>
    <cellStyle name="Normal 28 8 18" xfId="29270" xr:uid="{5240D439-1D15-4C71-A292-A9CD3F3F3B78}"/>
    <cellStyle name="Normal 28 8 18 2" xfId="29271" xr:uid="{BFD01271-FD90-4753-B747-36DD57511A87}"/>
    <cellStyle name="Normal 28 8 18_Margen" xfId="44915" xr:uid="{AF02D9CF-023A-4842-8FB9-451E7C060943}"/>
    <cellStyle name="Normal 28 8 19" xfId="29272" xr:uid="{323185E4-FDA3-4852-AF56-D25466DEE4AD}"/>
    <cellStyle name="Normal 28 8 2" xfId="29273" xr:uid="{D1182812-7AB5-4ED3-A8A9-5B73967BA1A2}"/>
    <cellStyle name="Normal 28 8 2 2" xfId="29274" xr:uid="{4DFE9100-DFC7-4DEB-BAE0-BFFC6499FFCE}"/>
    <cellStyle name="Normal 28 8 2_Margen" xfId="44916" xr:uid="{2A50CA4D-B13B-42AF-9AE5-0386DEC4246E}"/>
    <cellStyle name="Normal 28 8 3" xfId="29275" xr:uid="{3966B822-925E-46B4-A2BF-05FAECF0111A}"/>
    <cellStyle name="Normal 28 8 3 2" xfId="29276" xr:uid="{04E5B5E4-98D6-4BF1-961B-93C7A8AC8AEF}"/>
    <cellStyle name="Normal 28 8 3_Margen" xfId="44917" xr:uid="{16682674-E331-4C4C-AF28-8A3E89EFCC3F}"/>
    <cellStyle name="Normal 28 8 4" xfId="29277" xr:uid="{A6ADDBA1-94A3-4E7F-BED9-FB4526122BD2}"/>
    <cellStyle name="Normal 28 8 4 2" xfId="29278" xr:uid="{3692758E-3860-42E3-A8EB-C92E6E1B52C1}"/>
    <cellStyle name="Normal 28 8 4_Margen" xfId="44918" xr:uid="{56E16386-701F-4C84-B87B-8DA5A1C663D1}"/>
    <cellStyle name="Normal 28 8 5" xfId="29279" xr:uid="{E74D8F4C-32E8-4FC0-BFAC-C01F0AF091E2}"/>
    <cellStyle name="Normal 28 8 5 2" xfId="29280" xr:uid="{498360FC-CD67-4EA8-9FAA-E33EE442C60C}"/>
    <cellStyle name="Normal 28 8 5_Margen" xfId="44919" xr:uid="{4ABC4097-D539-40F9-A2ED-09FE5B3AC8B3}"/>
    <cellStyle name="Normal 28 8 6" xfId="29281" xr:uid="{E5BD0D08-42DC-44A4-8C2B-11DCDF773E31}"/>
    <cellStyle name="Normal 28 8 6 2" xfId="29282" xr:uid="{EEA4092B-58B8-46CF-B199-BFB716EDFE5C}"/>
    <cellStyle name="Normal 28 8 6_Margen" xfId="44920" xr:uid="{62EF3F7C-424F-40C4-BC07-80442B686095}"/>
    <cellStyle name="Normal 28 8 7" xfId="29283" xr:uid="{2BB87541-1FE7-41E9-A387-5D277D916568}"/>
    <cellStyle name="Normal 28 8 7 2" xfId="29284" xr:uid="{48D150F1-1214-44EF-BF01-77B71BC67416}"/>
    <cellStyle name="Normal 28 8 7_Margen" xfId="44921" xr:uid="{60BCD6BA-C26A-4C27-9914-1D8ADFF268F6}"/>
    <cellStyle name="Normal 28 8 8" xfId="29285" xr:uid="{190BB85B-ABAA-41EF-8673-982AA0C8A76C}"/>
    <cellStyle name="Normal 28 8 8 2" xfId="29286" xr:uid="{264CFB03-06C7-400E-87AF-EB75C4456C5D}"/>
    <cellStyle name="Normal 28 8 8_Margen" xfId="44922" xr:uid="{FA7D3A65-1225-4641-954C-B741A4E138D0}"/>
    <cellStyle name="Normal 28 8 9" xfId="29287" xr:uid="{04862714-3D4B-45F3-8A39-645E372A4FB8}"/>
    <cellStyle name="Normal 28 8 9 2" xfId="29288" xr:uid="{8B083C53-0DE0-4ABB-9DCA-0ACBD0923244}"/>
    <cellStyle name="Normal 28 8 9_Margen" xfId="44923" xr:uid="{BC9DF75B-9AA6-4F8D-9332-4D1C03BD97F1}"/>
    <cellStyle name="Normal 28 8_Margen" xfId="44924" xr:uid="{89DA82E7-A231-434F-AA74-118185EDA5F6}"/>
    <cellStyle name="Normal 28 9" xfId="2948" xr:uid="{CDEE401C-013A-4FD8-AD78-F295A6BB4269}"/>
    <cellStyle name="Normal 28 9 10" xfId="29289" xr:uid="{5CA8DA4B-1ABC-4F41-BCB5-272D7F23B750}"/>
    <cellStyle name="Normal 28 9 10 2" xfId="29290" xr:uid="{E00ABE67-1A98-4782-97FB-E4E464CD7DC4}"/>
    <cellStyle name="Normal 28 9 10_Margen" xfId="44925" xr:uid="{91C78CE3-018D-4902-8F76-C7F88EEBF68E}"/>
    <cellStyle name="Normal 28 9 11" xfId="29291" xr:uid="{824F2C3A-C293-4AE1-A0F6-898B0B7AEA4B}"/>
    <cellStyle name="Normal 28 9 11 2" xfId="29292" xr:uid="{AD9C727D-15AE-49BF-B343-FE3E81E0F631}"/>
    <cellStyle name="Normal 28 9 11_Margen" xfId="44926" xr:uid="{AF826438-51F8-4CA9-BEA8-9D4E9800597B}"/>
    <cellStyle name="Normal 28 9 12" xfId="29293" xr:uid="{3FF410E4-1C36-4386-9717-D30CAD6D4B3A}"/>
    <cellStyle name="Normal 28 9 12 2" xfId="29294" xr:uid="{0DF6A9DE-367B-4AD1-A2BE-DD01963E7863}"/>
    <cellStyle name="Normal 28 9 12_Margen" xfId="44927" xr:uid="{B0F0675B-0E50-4A90-991A-CD1EF4A5F680}"/>
    <cellStyle name="Normal 28 9 13" xfId="29295" xr:uid="{7EA91283-0FDD-422B-BD92-200F62C52C83}"/>
    <cellStyle name="Normal 28 9 13 2" xfId="29296" xr:uid="{22ECD027-8397-4304-BAD3-142A10B4EBA1}"/>
    <cellStyle name="Normal 28 9 13_Margen" xfId="44928" xr:uid="{74DF3486-802C-48EC-9B42-FCB603418978}"/>
    <cellStyle name="Normal 28 9 14" xfId="29297" xr:uid="{119E0F57-6BEC-45F8-B09C-0C2F6803A2E8}"/>
    <cellStyle name="Normal 28 9 14 2" xfId="29298" xr:uid="{976E6347-F23D-49D3-B53C-6FE486CA8C5F}"/>
    <cellStyle name="Normal 28 9 14_Margen" xfId="44929" xr:uid="{84EF4984-B850-4EFC-A2AC-7FC18CEDB3C3}"/>
    <cellStyle name="Normal 28 9 15" xfId="29299" xr:uid="{9C842850-77F3-4B06-B989-70CEC2CC861C}"/>
    <cellStyle name="Normal 28 9 15 2" xfId="29300" xr:uid="{DAE14A7F-C613-4166-ADCE-BC45927240CD}"/>
    <cellStyle name="Normal 28 9 15_Margen" xfId="44930" xr:uid="{3AB57BE2-4C20-42DE-9EBA-35D541D4053E}"/>
    <cellStyle name="Normal 28 9 16" xfId="29301" xr:uid="{AD9D8CCF-E051-47AD-B632-747B79C0B917}"/>
    <cellStyle name="Normal 28 9 16 2" xfId="29302" xr:uid="{5A11986B-C706-48AF-8967-69837147593D}"/>
    <cellStyle name="Normal 28 9 16_Margen" xfId="44931" xr:uid="{97B723E6-8189-4CF4-9E9B-859DA416928B}"/>
    <cellStyle name="Normal 28 9 17" xfId="29303" xr:uid="{F4987D73-B212-4BAF-8D5A-6F8D54871E35}"/>
    <cellStyle name="Normal 28 9 17 2" xfId="29304" xr:uid="{31EB66D2-730A-43CE-8A84-14E3EFA1EFE8}"/>
    <cellStyle name="Normal 28 9 17_Margen" xfId="44932" xr:uid="{8F230D48-42DC-430B-AA2A-9A2FEDBF9173}"/>
    <cellStyle name="Normal 28 9 18" xfId="29305" xr:uid="{2FAB2A77-4758-4AEF-B175-04FF3422F3E9}"/>
    <cellStyle name="Normal 28 9 18 2" xfId="29306" xr:uid="{E41E2442-E7C8-421B-9468-23759146B0C9}"/>
    <cellStyle name="Normal 28 9 18_Margen" xfId="44933" xr:uid="{4C318662-CC16-4C02-8DE6-7380C9DB37B8}"/>
    <cellStyle name="Normal 28 9 19" xfId="29307" xr:uid="{D17033FC-F415-4218-B2D6-35BE5CE17CC5}"/>
    <cellStyle name="Normal 28 9 2" xfId="29308" xr:uid="{5497ED8D-CEE2-4CB3-AD31-2111AE78F7F9}"/>
    <cellStyle name="Normal 28 9 2 2" xfId="29309" xr:uid="{56A72866-D100-40F3-B529-757DCA7A0F3D}"/>
    <cellStyle name="Normal 28 9 2_Margen" xfId="44934" xr:uid="{3612A21F-D015-481C-AF2D-F1C2766F1233}"/>
    <cellStyle name="Normal 28 9 3" xfId="29310" xr:uid="{103A32EE-562B-4097-B3D6-17BEA9E3400F}"/>
    <cellStyle name="Normal 28 9 3 2" xfId="29311" xr:uid="{99801213-45DC-4725-A99E-868293286269}"/>
    <cellStyle name="Normal 28 9 3_Margen" xfId="44935" xr:uid="{9C1DC22D-111B-4E05-957A-B4CC597500BC}"/>
    <cellStyle name="Normal 28 9 4" xfId="29312" xr:uid="{C30E3D82-9A12-4E22-A8BF-A693E30C79C3}"/>
    <cellStyle name="Normal 28 9 4 2" xfId="29313" xr:uid="{76FE6F10-940D-4B8B-B365-87F31877350F}"/>
    <cellStyle name="Normal 28 9 4_Margen" xfId="44936" xr:uid="{0152DEFF-F55E-4AE4-9078-ABADE1C1BAF4}"/>
    <cellStyle name="Normal 28 9 5" xfId="29314" xr:uid="{CAA2B4CC-1F8E-453C-925C-9839A1E684B5}"/>
    <cellStyle name="Normal 28 9 5 2" xfId="29315" xr:uid="{F6CD20CC-3C93-4A36-8847-FDC4AFC1EE3A}"/>
    <cellStyle name="Normal 28 9 5_Margen" xfId="44937" xr:uid="{2F27866D-E544-4CE3-ABF8-A36C2AD5DAFB}"/>
    <cellStyle name="Normal 28 9 6" xfId="29316" xr:uid="{0C8D6C9A-AC73-4CF7-A78F-74322A3192B5}"/>
    <cellStyle name="Normal 28 9 6 2" xfId="29317" xr:uid="{2A276B80-8BA2-461C-9F3C-C29ED2C875DE}"/>
    <cellStyle name="Normal 28 9 6_Margen" xfId="44938" xr:uid="{AD340E35-E162-40A8-A735-3608100B993D}"/>
    <cellStyle name="Normal 28 9 7" xfId="29318" xr:uid="{A6DD0763-9867-4C4B-AB7E-B669289E2B35}"/>
    <cellStyle name="Normal 28 9 7 2" xfId="29319" xr:uid="{4F878B2B-70F0-4B7F-BDFB-DD139D37CFF8}"/>
    <cellStyle name="Normal 28 9 7_Margen" xfId="44939" xr:uid="{1C11A780-5EB1-4091-B021-A5886E6E4004}"/>
    <cellStyle name="Normal 28 9 8" xfId="29320" xr:uid="{3668C7D4-1CE1-4851-AD8A-DBD45AFD4F6E}"/>
    <cellStyle name="Normal 28 9 8 2" xfId="29321" xr:uid="{5E40194C-7F7A-4325-972D-9DA3B266F468}"/>
    <cellStyle name="Normal 28 9 8_Margen" xfId="44940" xr:uid="{A53E3DBC-4AC3-4750-96C5-94B61B317458}"/>
    <cellStyle name="Normal 28 9 9" xfId="29322" xr:uid="{BBCDB588-2C79-4008-909A-2C47C2B00372}"/>
    <cellStyle name="Normal 28 9 9 2" xfId="29323" xr:uid="{DE1CA47C-6276-481E-8E82-155B21F33E4B}"/>
    <cellStyle name="Normal 28 9 9_Margen" xfId="44941" xr:uid="{8624FB93-0DF6-4876-B66F-EAC3CB75EC3A}"/>
    <cellStyle name="Normal 28 9_Margen" xfId="44942" xr:uid="{FDB4EEE4-D0B2-4940-B905-E6FF35FDB2B4}"/>
    <cellStyle name="Normal 28_Margen" xfId="44943" xr:uid="{8645B6E9-29B3-486B-AF51-7B68EB388155}"/>
    <cellStyle name="Normal 280" xfId="2949" xr:uid="{4C5F82D5-2862-497D-A1FD-2AFB8F5AA20E}"/>
    <cellStyle name="Normal 280 2" xfId="53327" xr:uid="{F5FB3E7A-E59E-4F0A-845D-D2E1C7D17F6C}"/>
    <cellStyle name="Normal 280 3" xfId="52607" xr:uid="{480785E5-7875-4D7B-BE40-E65E92400A5D}"/>
    <cellStyle name="Normal 281" xfId="2950" xr:uid="{9A3877E2-554B-4C79-86C1-0E7E5D6C1607}"/>
    <cellStyle name="Normal 282" xfId="2951" xr:uid="{B8289B04-D3B7-4A0B-9184-4EA243230311}"/>
    <cellStyle name="Normal 283" xfId="2952" xr:uid="{03FE5927-4307-476F-BFB6-BFE4831958A6}"/>
    <cellStyle name="Normal 284" xfId="2953" xr:uid="{95D9A6E9-8B53-456F-9B67-4D2FE82D3346}"/>
    <cellStyle name="Normal 284 2" xfId="29324" xr:uid="{8C4B3C93-79B3-49B6-9178-912C7757BDCE}"/>
    <cellStyle name="Normal 284_Margen" xfId="44944" xr:uid="{DB185B6B-6E0A-4E94-8115-115EC36831E8}"/>
    <cellStyle name="Normal 285" xfId="2954" xr:uid="{F7A73E69-9AB6-4CD0-969C-6261E96769FA}"/>
    <cellStyle name="Normal 286" xfId="2955" xr:uid="{617B2FA8-BD23-439C-A717-4A4E20F6DDAF}"/>
    <cellStyle name="Normal 287" xfId="2956" xr:uid="{2BD0B948-F9C2-425D-AF85-20BB2779C259}"/>
    <cellStyle name="Normal 288" xfId="2957" xr:uid="{2AF2D514-492D-4F29-910A-FF3DD0B031A0}"/>
    <cellStyle name="Normal 289" xfId="2958" xr:uid="{A0BAC082-0FF8-4CFA-85D3-98B11AF12163}"/>
    <cellStyle name="Normal 289 2" xfId="29325" xr:uid="{2E10E13B-F3D0-466A-8BFE-736A3C3CDB9D}"/>
    <cellStyle name="Normal 289_Margen" xfId="44945" xr:uid="{A33D535B-9DF2-450C-9AC9-C9D81078638F}"/>
    <cellStyle name="Normal 29" xfId="2959" xr:uid="{BF8BC69E-4357-4A99-89D9-EBF3B3763839}"/>
    <cellStyle name="Normal 29 10" xfId="2960" xr:uid="{0DD8A3EA-F5FB-4738-9A1A-F28F0C0F4368}"/>
    <cellStyle name="Normal 29 10 10" xfId="29326" xr:uid="{CDD09BDA-6960-4313-83A6-F3C8847F4C3B}"/>
    <cellStyle name="Normal 29 10 10 2" xfId="29327" xr:uid="{12811FCC-C209-4A85-809C-C499B2D02C02}"/>
    <cellStyle name="Normal 29 10 10_Margen" xfId="44946" xr:uid="{ED92F097-F975-4536-8D0E-B05968C10993}"/>
    <cellStyle name="Normal 29 10 11" xfId="29328" xr:uid="{5ED39A6D-D9F5-4413-830F-A43E5617D7BA}"/>
    <cellStyle name="Normal 29 10 11 2" xfId="29329" xr:uid="{151FCB8C-3CEF-4A0E-85C9-BBAC56F14C8C}"/>
    <cellStyle name="Normal 29 10 11_Margen" xfId="44947" xr:uid="{FCC12D85-EEFB-4678-80EF-3F7EA79105E4}"/>
    <cellStyle name="Normal 29 10 12" xfId="29330" xr:uid="{A411511D-BECF-4B84-8299-3688DAF3ECD3}"/>
    <cellStyle name="Normal 29 10 12 2" xfId="29331" xr:uid="{B8911026-633B-4DE6-BA19-9006391E7665}"/>
    <cellStyle name="Normal 29 10 12_Margen" xfId="44948" xr:uid="{679BA509-6883-4F91-AADA-FBA0A77A401A}"/>
    <cellStyle name="Normal 29 10 13" xfId="29332" xr:uid="{D3E2D512-3631-4968-85C1-4D0C7D162A24}"/>
    <cellStyle name="Normal 29 10 13 2" xfId="29333" xr:uid="{B11196AC-39AF-4844-8BE9-4161EE9C2152}"/>
    <cellStyle name="Normal 29 10 13_Margen" xfId="44949" xr:uid="{34D90332-42A5-4842-AA72-B3A28A089947}"/>
    <cellStyle name="Normal 29 10 14" xfId="29334" xr:uid="{9AF605BF-3181-4B02-BA98-0053958D508F}"/>
    <cellStyle name="Normal 29 10 14 2" xfId="29335" xr:uid="{1DCAF2DA-7063-4890-94FC-76CBECC1F518}"/>
    <cellStyle name="Normal 29 10 14_Margen" xfId="44950" xr:uid="{D1516ABA-4045-4980-AFD3-E6B83ACA50E5}"/>
    <cellStyle name="Normal 29 10 15" xfId="29336" xr:uid="{EE3BD300-1FF0-46DA-A4F8-1D136D876CFA}"/>
    <cellStyle name="Normal 29 10 15 2" xfId="29337" xr:uid="{6AAA563E-0C3C-4B3B-8914-08170AA3BE76}"/>
    <cellStyle name="Normal 29 10 15_Margen" xfId="44951" xr:uid="{434C25BE-27CF-49D5-BB11-8927EA1D5384}"/>
    <cellStyle name="Normal 29 10 16" xfId="29338" xr:uid="{05973E0B-09C8-4141-931E-9FA6E6C797DA}"/>
    <cellStyle name="Normal 29 10 16 2" xfId="29339" xr:uid="{0B1FA09D-2E30-45EB-A6FB-A41BC12B5D29}"/>
    <cellStyle name="Normal 29 10 16_Margen" xfId="44952" xr:uid="{E70A87E6-C243-493D-88D6-0BA013173D21}"/>
    <cellStyle name="Normal 29 10 17" xfId="29340" xr:uid="{D85AE269-1866-4B7E-B879-E97289FFFC2B}"/>
    <cellStyle name="Normal 29 10 17 2" xfId="29341" xr:uid="{9610020E-3390-4732-8930-A3256D23600C}"/>
    <cellStyle name="Normal 29 10 17_Margen" xfId="44953" xr:uid="{435758B0-CC68-44DB-B422-A14D8562F397}"/>
    <cellStyle name="Normal 29 10 18" xfId="29342" xr:uid="{F3AE7581-2471-411A-8294-220997C4A5F9}"/>
    <cellStyle name="Normal 29 10 18 2" xfId="29343" xr:uid="{C4DFAEBE-CE13-4884-B1A5-01E44141A9AC}"/>
    <cellStyle name="Normal 29 10 18_Margen" xfId="44954" xr:uid="{A9BFC2A8-0086-4F81-B103-E1E92F30FCFD}"/>
    <cellStyle name="Normal 29 10 19" xfId="29344" xr:uid="{27FF4C72-9895-4590-B5B7-20B31BF456C4}"/>
    <cellStyle name="Normal 29 10 2" xfId="29345" xr:uid="{68F65052-DF8B-4FDE-A010-31B17E6A6D9F}"/>
    <cellStyle name="Normal 29 10 2 2" xfId="29346" xr:uid="{5F8D3808-7716-4BD2-8A58-A0930502D3C8}"/>
    <cellStyle name="Normal 29 10 2_Margen" xfId="44955" xr:uid="{7DBA9AA5-BF40-4D4C-8A58-327E81D6AC2F}"/>
    <cellStyle name="Normal 29 10 3" xfId="29347" xr:uid="{413979FD-07C3-4BD6-8FFF-B9574611CEC9}"/>
    <cellStyle name="Normal 29 10 3 2" xfId="29348" xr:uid="{C91889C7-E5EB-49FD-BAD8-5D21AB7E0C14}"/>
    <cellStyle name="Normal 29 10 3_Margen" xfId="44956" xr:uid="{38537AD3-C571-4505-9915-2FF20E4009EF}"/>
    <cellStyle name="Normal 29 10 4" xfId="29349" xr:uid="{563D9A42-E8A4-4ED1-8B90-65753278C17F}"/>
    <cellStyle name="Normal 29 10 4 2" xfId="29350" xr:uid="{42BF41C2-9AB7-444F-8F2C-DC1F7E8698CA}"/>
    <cellStyle name="Normal 29 10 4_Margen" xfId="44957" xr:uid="{5D2409D7-50D5-4AEA-8370-E299EEFC8240}"/>
    <cellStyle name="Normal 29 10 5" xfId="29351" xr:uid="{2B5CDFE8-13D1-4687-992C-037176EDF71B}"/>
    <cellStyle name="Normal 29 10 5 2" xfId="29352" xr:uid="{0803386A-1EEA-4C00-9559-605B04F10F1C}"/>
    <cellStyle name="Normal 29 10 5_Margen" xfId="44958" xr:uid="{F6E86EF9-599E-4D10-A93E-AA7F67C00E02}"/>
    <cellStyle name="Normal 29 10 6" xfId="29353" xr:uid="{1C4881A8-F824-4D46-8A57-410C7BCE3B15}"/>
    <cellStyle name="Normal 29 10 6 2" xfId="29354" xr:uid="{21C326B9-F6EF-4325-A270-E3E3D9DC5543}"/>
    <cellStyle name="Normal 29 10 6_Margen" xfId="44959" xr:uid="{7B63A409-1229-403D-B848-140E29EFC2D9}"/>
    <cellStyle name="Normal 29 10 7" xfId="29355" xr:uid="{3B334392-0CC7-4AE4-951C-C4DB18E62A48}"/>
    <cellStyle name="Normal 29 10 7 2" xfId="29356" xr:uid="{959B9F36-80AD-4119-885E-EF4AA4314067}"/>
    <cellStyle name="Normal 29 10 7_Margen" xfId="44960" xr:uid="{33C1BB6F-81DE-4063-B169-D184A38B245E}"/>
    <cellStyle name="Normal 29 10 8" xfId="29357" xr:uid="{608A701B-6FBC-4E46-A49F-444593EE73B7}"/>
    <cellStyle name="Normal 29 10 8 2" xfId="29358" xr:uid="{6E000F55-A210-4D50-9E3F-D83668B16603}"/>
    <cellStyle name="Normal 29 10 8_Margen" xfId="44961" xr:uid="{99381E16-713D-4507-9A40-C98A602B3886}"/>
    <cellStyle name="Normal 29 10 9" xfId="29359" xr:uid="{5A30555B-13DB-4D1E-85AF-FB5AED588C96}"/>
    <cellStyle name="Normal 29 10 9 2" xfId="29360" xr:uid="{58E5B4A0-3E74-4A99-84C2-F9B98B6FE461}"/>
    <cellStyle name="Normal 29 10 9_Margen" xfId="44962" xr:uid="{16D04C9B-36E3-418F-BDF9-07DF39CF4944}"/>
    <cellStyle name="Normal 29 10_Margen" xfId="44963" xr:uid="{76C7EE6D-1AF3-4B89-BE66-3C1F9EC24AC2}"/>
    <cellStyle name="Normal 29 11" xfId="2961" xr:uid="{DFD47BA2-CC8B-4F4F-9F14-1460FB29A43B}"/>
    <cellStyle name="Normal 29 11 10" xfId="29361" xr:uid="{986BA1F4-1197-4743-9E70-4280CB2BB514}"/>
    <cellStyle name="Normal 29 11 10 2" xfId="29362" xr:uid="{E4103A32-832E-4A54-8EC4-9197CB7C8DD0}"/>
    <cellStyle name="Normal 29 11 10_Margen" xfId="44964" xr:uid="{4198D45F-0E01-4884-9AD4-38A727001045}"/>
    <cellStyle name="Normal 29 11 11" xfId="29363" xr:uid="{99D33DEE-79CC-43F9-8852-A68C163A954A}"/>
    <cellStyle name="Normal 29 11 11 2" xfId="29364" xr:uid="{A4981A30-2A71-4888-A6B9-2D3B4401EEF8}"/>
    <cellStyle name="Normal 29 11 11_Margen" xfId="44965" xr:uid="{61C279E7-7C7E-4D36-ADAC-FBCAEDE96DCD}"/>
    <cellStyle name="Normal 29 11 12" xfId="29365" xr:uid="{2457DA27-9235-4A24-A160-E54DD34F242D}"/>
    <cellStyle name="Normal 29 11 12 2" xfId="29366" xr:uid="{3E90876B-DB13-45CE-9CEB-7D509C5FECE9}"/>
    <cellStyle name="Normal 29 11 12_Margen" xfId="44966" xr:uid="{03E1F170-8FCD-479D-AA6A-764E12A2ADFB}"/>
    <cellStyle name="Normal 29 11 13" xfId="29367" xr:uid="{886647FD-4C49-47E0-954A-53609C5C5FDC}"/>
    <cellStyle name="Normal 29 11 13 2" xfId="29368" xr:uid="{75834009-88EF-4BB4-8BE9-1D870844D1E1}"/>
    <cellStyle name="Normal 29 11 13_Margen" xfId="44967" xr:uid="{B2FD7A85-1971-4022-A384-92B7DF0D3CF9}"/>
    <cellStyle name="Normal 29 11 14" xfId="29369" xr:uid="{61B020EC-7689-41DA-988A-75B9171C258E}"/>
    <cellStyle name="Normal 29 11 14 2" xfId="29370" xr:uid="{65481300-2DDD-481D-8693-02763582552E}"/>
    <cellStyle name="Normal 29 11 14_Margen" xfId="44968" xr:uid="{CEF4AA44-3FD9-4EEF-BCF7-503690CB12C8}"/>
    <cellStyle name="Normal 29 11 15" xfId="29371" xr:uid="{501B7C31-5E2E-4D6A-9D7A-584ED8D9E920}"/>
    <cellStyle name="Normal 29 11 15 2" xfId="29372" xr:uid="{7D045424-AEBD-4868-AE69-8D4265EC9354}"/>
    <cellStyle name="Normal 29 11 15_Margen" xfId="44969" xr:uid="{1BA3F98F-824A-4E3B-AD68-B530E9927164}"/>
    <cellStyle name="Normal 29 11 16" xfId="29373" xr:uid="{59595345-C5A5-41FF-A26B-FDD32AA656FD}"/>
    <cellStyle name="Normal 29 11 16 2" xfId="29374" xr:uid="{6336184F-AD20-4882-AAB4-1EB9BBA71D1B}"/>
    <cellStyle name="Normal 29 11 16_Margen" xfId="44970" xr:uid="{4101E270-A1F9-4BE4-BD9D-09BFB64B61B5}"/>
    <cellStyle name="Normal 29 11 17" xfId="29375" xr:uid="{685A6EA4-A669-4343-B40E-A80A1FF1A44D}"/>
    <cellStyle name="Normal 29 11 17 2" xfId="29376" xr:uid="{A13960F5-B6FB-4C21-9220-12F6434B46AF}"/>
    <cellStyle name="Normal 29 11 17_Margen" xfId="44971" xr:uid="{997C10CF-35AB-4D1B-8FB7-427493D52C34}"/>
    <cellStyle name="Normal 29 11 18" xfId="29377" xr:uid="{C4D43B35-D251-4B70-8646-2683644D9CF6}"/>
    <cellStyle name="Normal 29 11 18 2" xfId="29378" xr:uid="{FD72BDC2-7B10-4ED2-87D3-B582E8010BB1}"/>
    <cellStyle name="Normal 29 11 18_Margen" xfId="44972" xr:uid="{7785E767-18D1-4E28-B65B-98C45CF8CF4C}"/>
    <cellStyle name="Normal 29 11 19" xfId="29379" xr:uid="{66A946C9-95AF-4A75-8BFC-8C3D77746EAF}"/>
    <cellStyle name="Normal 29 11 2" xfId="29380" xr:uid="{6451355C-8BF6-439C-8ECF-8C0B5B1C0D4D}"/>
    <cellStyle name="Normal 29 11 2 2" xfId="29381" xr:uid="{10A92334-C16D-4D08-8B42-3FD6768F50BD}"/>
    <cellStyle name="Normal 29 11 2_Margen" xfId="44973" xr:uid="{38747507-637C-45AA-94A2-C9341BD9F709}"/>
    <cellStyle name="Normal 29 11 3" xfId="29382" xr:uid="{DB46115C-AD38-4F0C-88A4-21A0B4BF78D0}"/>
    <cellStyle name="Normal 29 11 3 2" xfId="29383" xr:uid="{796C8B40-1D5E-4B7E-9D5E-92574BE8E2FF}"/>
    <cellStyle name="Normal 29 11 3_Margen" xfId="44974" xr:uid="{C6733E46-73A7-4862-8D00-1ABCACCC39F1}"/>
    <cellStyle name="Normal 29 11 4" xfId="29384" xr:uid="{E12CBA66-3A67-485C-8744-BFC4ADABA35D}"/>
    <cellStyle name="Normal 29 11 4 2" xfId="29385" xr:uid="{BBE96AC2-19B4-411A-B63D-D071FE0CB643}"/>
    <cellStyle name="Normal 29 11 4_Margen" xfId="44975" xr:uid="{1115230A-1798-41B2-A633-B057EBCD4DD1}"/>
    <cellStyle name="Normal 29 11 5" xfId="29386" xr:uid="{6DC2078A-9A5D-4638-A88C-3CA7C5C03F17}"/>
    <cellStyle name="Normal 29 11 5 2" xfId="29387" xr:uid="{37371955-C5CD-4DD9-906A-44A9CA0F9750}"/>
    <cellStyle name="Normal 29 11 5_Margen" xfId="44976" xr:uid="{7C7C0654-D319-4E46-B209-5F5C1718CFBB}"/>
    <cellStyle name="Normal 29 11 6" xfId="29388" xr:uid="{F05A7138-3344-4438-987B-5504FB47319C}"/>
    <cellStyle name="Normal 29 11 6 2" xfId="29389" xr:uid="{FD37BB10-AB53-4C10-9787-495AFD41E3E1}"/>
    <cellStyle name="Normal 29 11 6_Margen" xfId="44977" xr:uid="{F7548C52-A845-40C4-9E82-4DDAA35A7288}"/>
    <cellStyle name="Normal 29 11 7" xfId="29390" xr:uid="{BF82C5F2-9576-4E88-967E-5AA15988B614}"/>
    <cellStyle name="Normal 29 11 7 2" xfId="29391" xr:uid="{1FA79210-ACED-4AFF-934E-42A1EBB3EA03}"/>
    <cellStyle name="Normal 29 11 7_Margen" xfId="44978" xr:uid="{50679244-07A8-4485-A53A-61A771B63CEE}"/>
    <cellStyle name="Normal 29 11 8" xfId="29392" xr:uid="{20A8A5A6-F871-4772-A6C2-5840A7E5C11F}"/>
    <cellStyle name="Normal 29 11 8 2" xfId="29393" xr:uid="{3E7EC264-32FA-4801-9315-7904233AB6A6}"/>
    <cellStyle name="Normal 29 11 8_Margen" xfId="44979" xr:uid="{839884A2-7003-4739-8BEB-F6F4A066FB63}"/>
    <cellStyle name="Normal 29 11 9" xfId="29394" xr:uid="{159C2047-FE22-450B-9A5C-206891694BBB}"/>
    <cellStyle name="Normal 29 11 9 2" xfId="29395" xr:uid="{02C25E12-0FFF-47D8-8CF5-7EE394F5426E}"/>
    <cellStyle name="Normal 29 11 9_Margen" xfId="44980" xr:uid="{027E8AF8-DACA-4CED-9074-E47E6F425891}"/>
    <cellStyle name="Normal 29 11_Margen" xfId="44981" xr:uid="{CC8E1255-2E39-4BE2-A1EA-A03191F78235}"/>
    <cellStyle name="Normal 29 12" xfId="2962" xr:uid="{C56FEE9E-215D-451A-99A4-70C8E6F1268C}"/>
    <cellStyle name="Normal 29 12 2" xfId="29396" xr:uid="{95AFF760-4CE7-49A6-9CFB-87CCB7E56C19}"/>
    <cellStyle name="Normal 29 12_Margen" xfId="44982" xr:uid="{436A872C-1FDE-4026-AEFC-9A606D690CC3}"/>
    <cellStyle name="Normal 29 13" xfId="2963" xr:uid="{2DFF417D-A89E-48FB-AB4A-F71EEBC5AB66}"/>
    <cellStyle name="Normal 29 13 2" xfId="29397" xr:uid="{EA4525FE-BC98-46C3-A1A5-834C65DC4CE1}"/>
    <cellStyle name="Normal 29 13_Margen" xfId="44983" xr:uid="{3D813EDF-3E74-486A-83C0-D9B9D291E319}"/>
    <cellStyle name="Normal 29 14" xfId="2964" xr:uid="{34B60B9E-3340-4E90-905D-B7200F14C4F0}"/>
    <cellStyle name="Normal 29 14 2" xfId="29398" xr:uid="{21648069-CBF0-4C4A-A527-B8099D244AA9}"/>
    <cellStyle name="Normal 29 14_Margen" xfId="44984" xr:uid="{0148A206-6A76-4EC2-B138-B2E4412B08B0}"/>
    <cellStyle name="Normal 29 15" xfId="2965" xr:uid="{81ADC979-8410-4BAF-AD64-FA8803C4AD60}"/>
    <cellStyle name="Normal 29 15 2" xfId="29399" xr:uid="{A0DA4460-27C9-42CB-BB06-FC3582BC026F}"/>
    <cellStyle name="Normal 29 15_Margen" xfId="44985" xr:uid="{B87CB30C-5551-4875-80C0-F76E96646A49}"/>
    <cellStyle name="Normal 29 16" xfId="2966" xr:uid="{5E0A4ACE-B537-49DE-B9CD-6FD94121400C}"/>
    <cellStyle name="Normal 29 16 2" xfId="29400" xr:uid="{450C42B9-11C8-47B5-874C-7BBB62011091}"/>
    <cellStyle name="Normal 29 16_Margen" xfId="44986" xr:uid="{E59CEBD7-325C-4362-A4E1-B0E9AF0C3217}"/>
    <cellStyle name="Normal 29 17" xfId="2967" xr:uid="{B65A8046-BD33-421B-B51E-3D0BE6F76C50}"/>
    <cellStyle name="Normal 29 17 2" xfId="29401" xr:uid="{3DE00F61-7B99-419E-A8C8-88E4E8FDDEEF}"/>
    <cellStyle name="Normal 29 17_Margen" xfId="44987" xr:uid="{9076B110-4AFF-4A98-975D-A735747D4BD0}"/>
    <cellStyle name="Normal 29 18" xfId="2968" xr:uid="{19B71B52-6CFC-4C8C-9F65-D34EEDF473FE}"/>
    <cellStyle name="Normal 29 18 2" xfId="29402" xr:uid="{1255ADB6-2CEE-48B5-AFFA-0AE2A403788A}"/>
    <cellStyle name="Normal 29 18_Margen" xfId="44988" xr:uid="{F84FF993-7B7A-44F4-93FD-52C8E75262BB}"/>
    <cellStyle name="Normal 29 19" xfId="2969" xr:uid="{E1F6E113-38DC-4D39-8559-3A4446310794}"/>
    <cellStyle name="Normal 29 19 2" xfId="29403" xr:uid="{84DA0959-5063-4575-818E-5DF40B643A0E}"/>
    <cellStyle name="Normal 29 19_Margen" xfId="44989" xr:uid="{D37ECE36-3DF1-4490-98BF-2C0080E5DC02}"/>
    <cellStyle name="Normal 29 2" xfId="2970" xr:uid="{8103F069-F15E-48A8-88B7-262027B5A6AD}"/>
    <cellStyle name="Normal 29 2 10" xfId="29404" xr:uid="{75306224-340D-484D-A96A-9C43E8F8A4EF}"/>
    <cellStyle name="Normal 29 2 10 2" xfId="29405" xr:uid="{25F6EB93-5F5D-44EA-852C-05EF49F6DAB8}"/>
    <cellStyle name="Normal 29 2 10_Margen" xfId="44990" xr:uid="{B07088B1-29B2-434B-A920-621CE0703A34}"/>
    <cellStyle name="Normal 29 2 11" xfId="29406" xr:uid="{97C77BBF-C5AB-45AC-A800-D65ED9572D96}"/>
    <cellStyle name="Normal 29 2 11 2" xfId="29407" xr:uid="{AC1C0680-55CD-40F0-8191-5A1DB92A36BB}"/>
    <cellStyle name="Normal 29 2 11_Margen" xfId="44991" xr:uid="{2051E15A-87FC-4460-88D6-9ECBCEBA0F33}"/>
    <cellStyle name="Normal 29 2 12" xfId="29408" xr:uid="{D5AC5B1C-0F6B-4ADA-93B4-DA40B6DB181D}"/>
    <cellStyle name="Normal 29 2 12 2" xfId="29409" xr:uid="{731D97DA-7958-45D9-B974-A9099B1B272F}"/>
    <cellStyle name="Normal 29 2 12_Margen" xfId="44992" xr:uid="{081DA3FF-B2A1-47F8-AD47-EBA8633677A5}"/>
    <cellStyle name="Normal 29 2 13" xfId="29410" xr:uid="{863D6070-D703-4026-8FFB-57A7C0B14436}"/>
    <cellStyle name="Normal 29 2 13 2" xfId="29411" xr:uid="{D5ADAE6A-A587-4822-B7E0-B647BE34E002}"/>
    <cellStyle name="Normal 29 2 13_Margen" xfId="44993" xr:uid="{A9E2D7A5-8109-4C9E-8561-A43D62385248}"/>
    <cellStyle name="Normal 29 2 14" xfId="29412" xr:uid="{FE7DE601-9080-4077-B3B5-9F703846B737}"/>
    <cellStyle name="Normal 29 2 14 2" xfId="29413" xr:uid="{0AE17FEB-DB80-463A-910D-C54AB7BD737A}"/>
    <cellStyle name="Normal 29 2 14_Margen" xfId="44994" xr:uid="{4AE46141-170D-48B9-9881-0B038D509216}"/>
    <cellStyle name="Normal 29 2 15" xfId="29414" xr:uid="{953C1D31-DA1B-4D52-B411-111804286AC2}"/>
    <cellStyle name="Normal 29 2 15 2" xfId="29415" xr:uid="{418A50BF-CA27-4E93-908E-564F0AD0B109}"/>
    <cellStyle name="Normal 29 2 15_Margen" xfId="44995" xr:uid="{9755A40F-F5C1-44A4-B0CB-082326D02D3C}"/>
    <cellStyle name="Normal 29 2 16" xfId="29416" xr:uid="{91C59E5E-EC0D-458B-BC9B-1EBC1872D8F3}"/>
    <cellStyle name="Normal 29 2 16 2" xfId="29417" xr:uid="{EB267504-27A5-4016-8474-66755AE4427E}"/>
    <cellStyle name="Normal 29 2 16_Margen" xfId="44996" xr:uid="{E39C52B2-950F-485E-B65A-0CDBCB14BFAF}"/>
    <cellStyle name="Normal 29 2 17" xfId="29418" xr:uid="{BCFCB680-323C-4E35-9DE2-656304DD867E}"/>
    <cellStyle name="Normal 29 2 17 2" xfId="29419" xr:uid="{A9314B0E-9907-4871-A780-57EC903D3753}"/>
    <cellStyle name="Normal 29 2 17_Margen" xfId="44997" xr:uid="{24CC40AF-C0F7-46C3-A30C-C55553592843}"/>
    <cellStyle name="Normal 29 2 18" xfId="29420" xr:uid="{802A2667-3B29-4443-A5F9-A1A705AA6456}"/>
    <cellStyle name="Normal 29 2 18 2" xfId="29421" xr:uid="{5B1FA64B-20C2-4641-A5C5-079FCA3A4DF9}"/>
    <cellStyle name="Normal 29 2 18_Margen" xfId="44998" xr:uid="{7CA6F9F5-1F2F-42D5-B580-C74337E897B1}"/>
    <cellStyle name="Normal 29 2 19" xfId="29422" xr:uid="{A000E86A-DB44-4C42-A14B-812009356024}"/>
    <cellStyle name="Normal 29 2 2" xfId="29423" xr:uid="{D5DAC030-6B07-4449-B63B-CE7E7A7E8226}"/>
    <cellStyle name="Normal 29 2 2 2" xfId="29424" xr:uid="{3C5DD2B1-A479-4403-8187-4071AD33E6EC}"/>
    <cellStyle name="Normal 29 2 2_Margen" xfId="44999" xr:uid="{8B99BB9E-4C2C-4783-83B9-F9812CE57153}"/>
    <cellStyle name="Normal 29 2 20" xfId="49090" xr:uid="{855ADF8A-6E56-4AC8-A574-47BFC7879310}"/>
    <cellStyle name="Normal 29 2 21" xfId="48721" xr:uid="{7258AB0F-834C-4587-8FDE-1E899E45BDFE}"/>
    <cellStyle name="Normal 29 2 3" xfId="29425" xr:uid="{1FAA2F75-2E00-42B5-8B75-1722BBA37D37}"/>
    <cellStyle name="Normal 29 2 3 2" xfId="29426" xr:uid="{770DEE7B-D483-4E3D-B7CD-3DA431203873}"/>
    <cellStyle name="Normal 29 2 3_Margen" xfId="45000" xr:uid="{18C8F381-360A-4107-9415-6BA5CA013498}"/>
    <cellStyle name="Normal 29 2 4" xfId="29427" xr:uid="{75A325FA-5BF9-49B3-8B86-953CC1C5A4E7}"/>
    <cellStyle name="Normal 29 2 4 2" xfId="29428" xr:uid="{C44639BC-39C0-487C-928F-2AD3C84FEC21}"/>
    <cellStyle name="Normal 29 2 4_Margen" xfId="45001" xr:uid="{90FDE8A6-0823-469F-9C2B-EBA5C0DDDB70}"/>
    <cellStyle name="Normal 29 2 5" xfId="29429" xr:uid="{CB1978DB-5502-44F9-A27F-ED4D45462025}"/>
    <cellStyle name="Normal 29 2 5 2" xfId="29430" xr:uid="{886A58E2-EA17-42CE-B981-8172B6463879}"/>
    <cellStyle name="Normal 29 2 5_Margen" xfId="45002" xr:uid="{3070D6E5-C861-44C0-9ED7-E7FAAB95EE06}"/>
    <cellStyle name="Normal 29 2 6" xfId="29431" xr:uid="{085625EF-F4B3-4CEC-8E71-6FAEA6C0ED15}"/>
    <cellStyle name="Normal 29 2 6 2" xfId="29432" xr:uid="{808423EA-9A69-4943-BF92-FFF2D5D707AE}"/>
    <cellStyle name="Normal 29 2 6_Margen" xfId="45003" xr:uid="{91C78519-1DC9-446C-B9FC-07A35445600C}"/>
    <cellStyle name="Normal 29 2 7" xfId="29433" xr:uid="{96FE4E71-AB51-4E51-9CB7-2DB34425C7C5}"/>
    <cellStyle name="Normal 29 2 7 2" xfId="29434" xr:uid="{2D6619B0-A93A-408E-997F-5AAAA7FDB7AD}"/>
    <cellStyle name="Normal 29 2 7_Margen" xfId="45004" xr:uid="{E6A8A6DF-CECF-4E6F-8F1F-40AE77C049BF}"/>
    <cellStyle name="Normal 29 2 8" xfId="29435" xr:uid="{828E4742-61F5-470A-B05A-460582D0DC22}"/>
    <cellStyle name="Normal 29 2 8 2" xfId="29436" xr:uid="{E8194F45-F694-495E-AA38-39A0AAE14EAC}"/>
    <cellStyle name="Normal 29 2 8_Margen" xfId="45005" xr:uid="{E521AAC7-3C65-4DD8-980E-9F8C81A6C3B6}"/>
    <cellStyle name="Normal 29 2 9" xfId="29437" xr:uid="{E3E005A7-44A1-4AC3-BE9D-D2A83037AA41}"/>
    <cellStyle name="Normal 29 2 9 2" xfId="29438" xr:uid="{1757C83F-1EF8-408F-B98C-963871678B30}"/>
    <cellStyle name="Normal 29 2 9_Margen" xfId="45006" xr:uid="{518E2B65-9FFB-4654-8A2C-867DEE4CF21C}"/>
    <cellStyle name="Normal 29 2_Margen" xfId="45007" xr:uid="{53B4A50C-75D3-4121-A492-17B22BE95150}"/>
    <cellStyle name="Normal 29 20" xfId="2971" xr:uid="{F9FFEBA1-17C5-4124-929B-9790E4931A56}"/>
    <cellStyle name="Normal 29 20 2" xfId="29439" xr:uid="{3FDE3CE4-E39A-4DB0-B1AB-E5C75777F654}"/>
    <cellStyle name="Normal 29 20_Margen" xfId="45008" xr:uid="{BCD46405-3FC7-4169-B8F2-0F40BAEA854D}"/>
    <cellStyle name="Normal 29 21" xfId="2972" xr:uid="{9796D92B-6E78-40D6-84E3-D36CA1B1D943}"/>
    <cellStyle name="Normal 29 21 2" xfId="29440" xr:uid="{93EBAB3C-CB90-43F2-A9F4-269EEDC8A920}"/>
    <cellStyle name="Normal 29 21_Margen" xfId="45009" xr:uid="{F22424BC-9B61-464E-BC87-BB9177DD9F59}"/>
    <cellStyle name="Normal 29 22" xfId="2973" xr:uid="{8000A7CD-1DD4-49D5-A7E3-FAE11B166E92}"/>
    <cellStyle name="Normal 29 22 2" xfId="29441" xr:uid="{760711DA-C64D-4624-A60A-196685C0BFC3}"/>
    <cellStyle name="Normal 29 22_Margen" xfId="45010" xr:uid="{880BFA69-6F35-48D8-8811-AB4A57FA82BC}"/>
    <cellStyle name="Normal 29 23" xfId="2974" xr:uid="{00B41BB1-ADF5-48C1-AC2F-C78B39DD90CC}"/>
    <cellStyle name="Normal 29 23 2" xfId="29442" xr:uid="{64955777-28C5-43B4-A38E-1097B9353DFA}"/>
    <cellStyle name="Normal 29 23_Margen" xfId="45011" xr:uid="{80502E0F-9BA5-4827-9AA7-5AAEDC5E98B8}"/>
    <cellStyle name="Normal 29 24" xfId="2975" xr:uid="{166CC1F7-7BF3-4218-8847-AA37D4BFF0DC}"/>
    <cellStyle name="Normal 29 24 2" xfId="29443" xr:uid="{3AA43102-31CE-4DF7-8B41-2ADC20CFA833}"/>
    <cellStyle name="Normal 29 24_Margen" xfId="45012" xr:uid="{A6C4546E-8467-450B-9E20-F80228AD2A33}"/>
    <cellStyle name="Normal 29 25" xfId="2976" xr:uid="{6340CF14-1AF2-4EE0-BA59-37DD761C3C5E}"/>
    <cellStyle name="Normal 29 25 2" xfId="29444" xr:uid="{7B489F08-16A3-4AB8-A07E-B0BAA5C0D91A}"/>
    <cellStyle name="Normal 29 25_Margen" xfId="45013" xr:uid="{B98B5B42-5BD2-405A-9C55-015173877AB1}"/>
    <cellStyle name="Normal 29 26" xfId="2977" xr:uid="{1E8B6F0F-2D44-40A9-ABF4-3A04CA235A49}"/>
    <cellStyle name="Normal 29 26 2" xfId="29445" xr:uid="{EEDDAF94-4DCA-4EE3-9D79-BE04F6FA64FC}"/>
    <cellStyle name="Normal 29 26_Margen" xfId="45014" xr:uid="{7870070A-260F-4B32-8AF6-E7B5FD395C8F}"/>
    <cellStyle name="Normal 29 27" xfId="2978" xr:uid="{E90C4880-A9B7-43CC-95A8-5C091A5142E3}"/>
    <cellStyle name="Normal 29 27 2" xfId="29446" xr:uid="{3B9683B5-2CD2-480F-B632-C3A25CE46A1A}"/>
    <cellStyle name="Normal 29 27_Margen" xfId="45015" xr:uid="{B84641E3-5054-4C4B-BB23-C390F89F5099}"/>
    <cellStyle name="Normal 29 28" xfId="29447" xr:uid="{05D59F8D-A4AF-4B8D-BF0C-39A90FAC3B7C}"/>
    <cellStyle name="Normal 29 28 2" xfId="29448" xr:uid="{2991690E-2A67-461F-AF7E-03D1450193BA}"/>
    <cellStyle name="Normal 29 28_Margen" xfId="45016" xr:uid="{2139D448-5D99-4973-B5C3-BBD2B4ACE0DA}"/>
    <cellStyle name="Normal 29 29" xfId="29449" xr:uid="{6E772E99-3778-4583-B2D0-DC5AD289F667}"/>
    <cellStyle name="Normal 29 29 2" xfId="29450" xr:uid="{A5012E84-C202-43A1-A7DB-83241BE86064}"/>
    <cellStyle name="Normal 29 29_Margen" xfId="45017" xr:uid="{9E4DEFEF-890E-4434-ADBB-30B2627B28C9}"/>
    <cellStyle name="Normal 29 3" xfId="2979" xr:uid="{C323EF02-DD0A-4DF2-B231-47D81DFF18F7}"/>
    <cellStyle name="Normal 29 3 10" xfId="29451" xr:uid="{F23A0BA1-057B-4F28-9F32-EF951D2B7BBF}"/>
    <cellStyle name="Normal 29 3 10 2" xfId="29452" xr:uid="{CB250395-F822-4836-8D40-814D524173D9}"/>
    <cellStyle name="Normal 29 3 10_Margen" xfId="45018" xr:uid="{947AFF4A-B869-4ACF-8FE9-48258A035EE8}"/>
    <cellStyle name="Normal 29 3 11" xfId="29453" xr:uid="{A742D614-1554-41D7-88C8-EF8AA3D7EDCE}"/>
    <cellStyle name="Normal 29 3 11 2" xfId="29454" xr:uid="{0A506B50-C43E-4828-B3F6-4714007FBED4}"/>
    <cellStyle name="Normal 29 3 11_Margen" xfId="45019" xr:uid="{9B41672E-67D8-437A-848D-CA17B0AE3818}"/>
    <cellStyle name="Normal 29 3 12" xfId="29455" xr:uid="{9E99372E-4784-4406-9A6F-79CFAAA04EDF}"/>
    <cellStyle name="Normal 29 3 12 2" xfId="29456" xr:uid="{FF4393F4-7B65-43A4-B3D4-097BF55AABB9}"/>
    <cellStyle name="Normal 29 3 12_Margen" xfId="45020" xr:uid="{470FB827-1B48-44F2-A4C9-3F8B0CC194A1}"/>
    <cellStyle name="Normal 29 3 13" xfId="29457" xr:uid="{7BDD201C-FE1F-4B2E-B461-2634F050231B}"/>
    <cellStyle name="Normal 29 3 13 2" xfId="29458" xr:uid="{765222BB-278D-4FD8-8B8A-031A633A546D}"/>
    <cellStyle name="Normal 29 3 13_Margen" xfId="45021" xr:uid="{E77D9AAB-222A-4A96-ABE3-AB8744AC463D}"/>
    <cellStyle name="Normal 29 3 14" xfId="29459" xr:uid="{8D17469F-EC7E-445F-9FF8-4A8DF9796820}"/>
    <cellStyle name="Normal 29 3 14 2" xfId="29460" xr:uid="{FFDD01A4-890B-46B3-85A2-519391DEF59A}"/>
    <cellStyle name="Normal 29 3 14_Margen" xfId="45022" xr:uid="{A9D16DBD-32E7-437A-9938-82C3068DA0B2}"/>
    <cellStyle name="Normal 29 3 15" xfId="29461" xr:uid="{9EA53746-FAC8-4719-A65F-D0663AB16B8E}"/>
    <cellStyle name="Normal 29 3 15 2" xfId="29462" xr:uid="{7AAD01B0-63F1-464F-B363-0FB3100C4DD3}"/>
    <cellStyle name="Normal 29 3 15_Margen" xfId="45023" xr:uid="{3F99514C-01A9-46F1-BAC6-2853E08C4B47}"/>
    <cellStyle name="Normal 29 3 16" xfId="29463" xr:uid="{CA6B7077-CA9E-4A3A-ABFE-FA437E6ECE0A}"/>
    <cellStyle name="Normal 29 3 16 2" xfId="29464" xr:uid="{C25F9920-9A2E-45E8-ACE8-CFA24BFD617C}"/>
    <cellStyle name="Normal 29 3 16_Margen" xfId="45024" xr:uid="{D665E7FB-5D90-4056-9929-9B871315D6E5}"/>
    <cellStyle name="Normal 29 3 17" xfId="29465" xr:uid="{122EE4E3-2B19-4F66-A2AE-B012EE95EC70}"/>
    <cellStyle name="Normal 29 3 17 2" xfId="29466" xr:uid="{5C70127C-4F1F-4C33-B3F7-ECB5A9FC223F}"/>
    <cellStyle name="Normal 29 3 17_Margen" xfId="45025" xr:uid="{FFDE2310-FC41-4B77-A513-B5CBDC569D5D}"/>
    <cellStyle name="Normal 29 3 18" xfId="29467" xr:uid="{299F1D74-6F8F-4C5B-9551-012352638FCD}"/>
    <cellStyle name="Normal 29 3 18 2" xfId="29468" xr:uid="{E302C615-CBC7-47A6-84A9-4403BEA64D30}"/>
    <cellStyle name="Normal 29 3 18_Margen" xfId="45026" xr:uid="{C217297A-9945-4360-9D6C-EC97B006F975}"/>
    <cellStyle name="Normal 29 3 19" xfId="29469" xr:uid="{2F3AB220-8722-4448-9726-D91BC2F69F76}"/>
    <cellStyle name="Normal 29 3 2" xfId="29470" xr:uid="{C26ADAB4-CA4D-445E-9454-BC176B1BE3C4}"/>
    <cellStyle name="Normal 29 3 2 2" xfId="29471" xr:uid="{614C8CF3-6C1F-497B-9D46-6DB7C49B4440}"/>
    <cellStyle name="Normal 29 3 2_Margen" xfId="45027" xr:uid="{C9F37A9D-8D24-4251-BA66-214EB73B8D96}"/>
    <cellStyle name="Normal 29 3 3" xfId="29472" xr:uid="{67F0A109-7138-4197-9EC7-5F922A489BE2}"/>
    <cellStyle name="Normal 29 3 3 2" xfId="29473" xr:uid="{556B9A6A-7233-4115-982E-E544538FE19C}"/>
    <cellStyle name="Normal 29 3 3_Margen" xfId="45028" xr:uid="{01190116-A8CE-4FFF-B40D-AAAC2AC42B28}"/>
    <cellStyle name="Normal 29 3 4" xfId="29474" xr:uid="{BE3E7A42-F1B8-4293-A434-3B133489ECEE}"/>
    <cellStyle name="Normal 29 3 4 2" xfId="29475" xr:uid="{7C629634-EE1A-4136-9777-6526BF8DDD4A}"/>
    <cellStyle name="Normal 29 3 4_Margen" xfId="45029" xr:uid="{CAEBE41C-418C-45CD-95FE-5A3E9C4086A8}"/>
    <cellStyle name="Normal 29 3 5" xfId="29476" xr:uid="{4433C3DE-B3B0-4616-87AC-DA59F168E9C1}"/>
    <cellStyle name="Normal 29 3 5 2" xfId="29477" xr:uid="{C81CF5C4-7E36-4C44-A591-29405E9B1644}"/>
    <cellStyle name="Normal 29 3 5_Margen" xfId="45030" xr:uid="{8ADE01A5-81F8-4B6A-B590-4551A78D7A78}"/>
    <cellStyle name="Normal 29 3 6" xfId="29478" xr:uid="{1CEBDD35-4CC5-4B08-B724-7C8AB867E70D}"/>
    <cellStyle name="Normal 29 3 6 2" xfId="29479" xr:uid="{02407A4E-D49D-49D7-83F1-1AFAB21B30D9}"/>
    <cellStyle name="Normal 29 3 6_Margen" xfId="45031" xr:uid="{7D0EB85B-A34F-46C1-BA26-1A868E7B791B}"/>
    <cellStyle name="Normal 29 3 7" xfId="29480" xr:uid="{C467DB65-1E4E-4F0F-A291-4B9BA8D220A3}"/>
    <cellStyle name="Normal 29 3 7 2" xfId="29481" xr:uid="{17C8A673-FE3F-4439-9DBC-F37780AEA137}"/>
    <cellStyle name="Normal 29 3 7_Margen" xfId="45032" xr:uid="{5AA0F239-455E-4D52-A0FD-7088D0AD65E8}"/>
    <cellStyle name="Normal 29 3 8" xfId="29482" xr:uid="{B616424D-DA69-4E7A-8959-2EC994B7FF5A}"/>
    <cellStyle name="Normal 29 3 8 2" xfId="29483" xr:uid="{66B699B7-2EE2-420E-9AAA-61E071D49A71}"/>
    <cellStyle name="Normal 29 3 8_Margen" xfId="45033" xr:uid="{54026E2C-C66D-4B67-9E35-E4C4224FAC15}"/>
    <cellStyle name="Normal 29 3 9" xfId="29484" xr:uid="{A34ABAD2-9BC2-48D9-A7F4-A88B06CF7B0A}"/>
    <cellStyle name="Normal 29 3 9 2" xfId="29485" xr:uid="{DB49A78F-43C2-4A01-84AF-ABCC16C440E6}"/>
    <cellStyle name="Normal 29 3 9_Margen" xfId="45034" xr:uid="{5A9A73F5-DC9C-4C6E-86D1-C1E6185A059A}"/>
    <cellStyle name="Normal 29 3_Margen" xfId="45035" xr:uid="{FCB1B019-E08E-418B-A286-B30BC9369511}"/>
    <cellStyle name="Normal 29 30" xfId="29486" xr:uid="{1CA7CD61-A1D7-41B6-93E3-63F9AEB0C547}"/>
    <cellStyle name="Normal 29 31" xfId="49089" xr:uid="{BE2D4762-5C6A-4795-959A-766010D96B21}"/>
    <cellStyle name="Normal 29 32" xfId="48722" xr:uid="{562EEEBC-AC2D-49C7-905F-7C4472A5C4E1}"/>
    <cellStyle name="Normal 29 4" xfId="2980" xr:uid="{06D6D712-7422-4CF0-9EDC-E8A19A6533D1}"/>
    <cellStyle name="Normal 29 4 10" xfId="29487" xr:uid="{D2151932-757E-4E73-8936-6DA5EE301AAC}"/>
    <cellStyle name="Normal 29 4 10 2" xfId="29488" xr:uid="{711F971B-C2F4-4404-BF16-474E6A91A395}"/>
    <cellStyle name="Normal 29 4 10_Margen" xfId="45036" xr:uid="{09D39C86-6B4E-4270-B9AD-65009902BA78}"/>
    <cellStyle name="Normal 29 4 11" xfId="29489" xr:uid="{BDC61BFC-A4E0-465C-8500-74833E9439D7}"/>
    <cellStyle name="Normal 29 4 11 2" xfId="29490" xr:uid="{81A87557-AAFF-4197-A5B9-777C5EFA0A97}"/>
    <cellStyle name="Normal 29 4 11_Margen" xfId="45037" xr:uid="{C251CE99-74F4-47C0-997D-6EDA0307D79A}"/>
    <cellStyle name="Normal 29 4 12" xfId="29491" xr:uid="{357ABDC4-915B-4A1D-A5BF-54EC076FB673}"/>
    <cellStyle name="Normal 29 4 12 2" xfId="29492" xr:uid="{7311A414-7BD1-49DE-95F2-5135CFB0A909}"/>
    <cellStyle name="Normal 29 4 12_Margen" xfId="45038" xr:uid="{22CAC56B-B978-42D6-80F1-D5FFEF76499D}"/>
    <cellStyle name="Normal 29 4 13" xfId="29493" xr:uid="{1BE3964C-EEFC-44A8-86FB-0A1690E69D46}"/>
    <cellStyle name="Normal 29 4 13 2" xfId="29494" xr:uid="{92D79A2C-7DFF-4E06-B73F-0A72C6B8FD49}"/>
    <cellStyle name="Normal 29 4 13_Margen" xfId="45039" xr:uid="{6B87B80D-FAA3-4B19-9FEB-53236897F357}"/>
    <cellStyle name="Normal 29 4 14" xfId="29495" xr:uid="{B1E4340E-A930-4EFF-A701-38D7D5F82BBA}"/>
    <cellStyle name="Normal 29 4 14 2" xfId="29496" xr:uid="{DC1E1A87-ABC8-4E4C-9D84-16DFDFF900DE}"/>
    <cellStyle name="Normal 29 4 14_Margen" xfId="45040" xr:uid="{592B229A-0DD6-4D42-BCF4-CEC3437060D4}"/>
    <cellStyle name="Normal 29 4 15" xfId="29497" xr:uid="{002499F1-FAF9-4FAF-9A99-76A4A8A1785A}"/>
    <cellStyle name="Normal 29 4 15 2" xfId="29498" xr:uid="{892DEB12-0309-4C6E-8D0C-4DD7115DEEBD}"/>
    <cellStyle name="Normal 29 4 15_Margen" xfId="45041" xr:uid="{88D5CDF8-209B-45BF-851B-4C4D34963FF0}"/>
    <cellStyle name="Normal 29 4 16" xfId="29499" xr:uid="{4433532C-2273-4AAB-9966-90E07DFC91B9}"/>
    <cellStyle name="Normal 29 4 16 2" xfId="29500" xr:uid="{DF41F4AB-43A7-4A52-886C-1E34101457CD}"/>
    <cellStyle name="Normal 29 4 16_Margen" xfId="45042" xr:uid="{2230AC7F-68BE-4107-BD5F-3672C03DF318}"/>
    <cellStyle name="Normal 29 4 17" xfId="29501" xr:uid="{23D681CA-AB89-4ED3-A211-49C7CE8D47E7}"/>
    <cellStyle name="Normal 29 4 17 2" xfId="29502" xr:uid="{9FEB9C0E-8CBB-40B6-B132-617259AE0730}"/>
    <cellStyle name="Normal 29 4 17_Margen" xfId="45043" xr:uid="{9EBE16B4-C4DB-4FCB-B1F1-03A6BA9E5A78}"/>
    <cellStyle name="Normal 29 4 18" xfId="29503" xr:uid="{AB8C1EB0-9FDF-4C4B-B819-E881CB17EA2B}"/>
    <cellStyle name="Normal 29 4 18 2" xfId="29504" xr:uid="{3BB5EBFE-CAA3-492F-8F6B-911E3ACA5511}"/>
    <cellStyle name="Normal 29 4 18_Margen" xfId="45044" xr:uid="{6F1FE415-620E-4C17-9540-3BAB1B0DFFF7}"/>
    <cellStyle name="Normal 29 4 19" xfId="29505" xr:uid="{53BCC943-0AE1-453A-AA90-019D22C16CE9}"/>
    <cellStyle name="Normal 29 4 2" xfId="29506" xr:uid="{F8FC3D4C-7606-4AE5-8352-72300CADD994}"/>
    <cellStyle name="Normal 29 4 2 2" xfId="29507" xr:uid="{88B0DF58-F967-49C0-91D8-87716A7710EE}"/>
    <cellStyle name="Normal 29 4 2_Margen" xfId="45045" xr:uid="{57650B67-0E9F-4C14-9D77-54707525F763}"/>
    <cellStyle name="Normal 29 4 3" xfId="29508" xr:uid="{E5CCE098-107D-4082-80F8-969FBB9C4915}"/>
    <cellStyle name="Normal 29 4 3 2" xfId="29509" xr:uid="{062240EC-6C52-46CF-8FB1-683651A9693D}"/>
    <cellStyle name="Normal 29 4 3_Margen" xfId="45046" xr:uid="{52C61DBF-54DC-4831-9554-4E1D31AAAD19}"/>
    <cellStyle name="Normal 29 4 4" xfId="29510" xr:uid="{FCBE0451-A17A-4893-ABD2-88DBA088C1C6}"/>
    <cellStyle name="Normal 29 4 4 2" xfId="29511" xr:uid="{B07AB16F-0403-4738-817C-EBA0F3C51C4D}"/>
    <cellStyle name="Normal 29 4 4_Margen" xfId="45047" xr:uid="{C714E3AE-241A-450B-8121-B07DD85E0618}"/>
    <cellStyle name="Normal 29 4 5" xfId="29512" xr:uid="{B0B468E2-AB4D-4F32-A21B-E23FEE963B99}"/>
    <cellStyle name="Normal 29 4 5 2" xfId="29513" xr:uid="{6E9E4B61-FB36-414A-9475-F94AFCCA58CA}"/>
    <cellStyle name="Normal 29 4 5_Margen" xfId="45048" xr:uid="{8C9B6E97-0B00-4BC2-BEA2-5E4DE00525E2}"/>
    <cellStyle name="Normal 29 4 6" xfId="29514" xr:uid="{12121846-8B88-46AF-BBB2-946E24E1F3F6}"/>
    <cellStyle name="Normal 29 4 6 2" xfId="29515" xr:uid="{820832D3-1DD4-440B-8EDB-09E72B24EF29}"/>
    <cellStyle name="Normal 29 4 6_Margen" xfId="45049" xr:uid="{DBA13699-870B-41E0-93D5-32EF9AC35326}"/>
    <cellStyle name="Normal 29 4 7" xfId="29516" xr:uid="{96328EAC-AC65-40DB-B909-04AEDAE9CCBE}"/>
    <cellStyle name="Normal 29 4 7 2" xfId="29517" xr:uid="{C69D8DF1-93AA-4ACF-99C2-C57A4A5F115C}"/>
    <cellStyle name="Normal 29 4 7_Margen" xfId="45050" xr:uid="{7B0F5237-46EB-4544-B59F-42A4C0BD587B}"/>
    <cellStyle name="Normal 29 4 8" xfId="29518" xr:uid="{FA925AFC-D061-4EB1-B6A2-9AA9B56EA231}"/>
    <cellStyle name="Normal 29 4 8 2" xfId="29519" xr:uid="{A94D766A-D746-4AEC-9E69-32EB659BD979}"/>
    <cellStyle name="Normal 29 4 8_Margen" xfId="45051" xr:uid="{CF3A86DC-84F9-4771-94EF-7D5A484E30B4}"/>
    <cellStyle name="Normal 29 4 9" xfId="29520" xr:uid="{191339E1-0CEC-41E8-A6E6-435CA0E1B857}"/>
    <cellStyle name="Normal 29 4 9 2" xfId="29521" xr:uid="{C62AF12A-05A3-4BBF-A58F-022486FE3BDB}"/>
    <cellStyle name="Normal 29 4 9_Margen" xfId="45052" xr:uid="{7542C985-8613-4FD5-B05B-2534FB59006F}"/>
    <cellStyle name="Normal 29 4_Margen" xfId="45053" xr:uid="{37F2FF8D-0B77-48FF-9C32-A73E878BB592}"/>
    <cellStyle name="Normal 29 5" xfId="2981" xr:uid="{60E9C5B5-BB38-4D26-B791-63E575DCC2B7}"/>
    <cellStyle name="Normal 29 5 10" xfId="29522" xr:uid="{7962F611-E3A3-4DCC-93C2-733AF1849B0A}"/>
    <cellStyle name="Normal 29 5 10 2" xfId="29523" xr:uid="{813EE3C9-8ECC-47E7-892D-7D60289B4DA6}"/>
    <cellStyle name="Normal 29 5 10_Margen" xfId="45054" xr:uid="{32D46339-E3BD-44D0-8774-EFD1AA99DAD4}"/>
    <cellStyle name="Normal 29 5 11" xfId="29524" xr:uid="{E4FA7616-64B2-4B8E-A480-90BFFA860274}"/>
    <cellStyle name="Normal 29 5 11 2" xfId="29525" xr:uid="{CBA316A6-5FBD-4E28-8FD9-C891DEDDB770}"/>
    <cellStyle name="Normal 29 5 11_Margen" xfId="45055" xr:uid="{D767C57C-9899-4040-8FE0-B1291B0E0496}"/>
    <cellStyle name="Normal 29 5 12" xfId="29526" xr:uid="{6D7FF5C9-172C-45DE-AC2A-654EF251B27B}"/>
    <cellStyle name="Normal 29 5 12 2" xfId="29527" xr:uid="{4B87B81B-880D-4D48-90A1-D239D29D94F4}"/>
    <cellStyle name="Normal 29 5 12_Margen" xfId="45056" xr:uid="{CB2B41F8-5A61-4521-8F72-A7F6B788231E}"/>
    <cellStyle name="Normal 29 5 13" xfId="29528" xr:uid="{C222746F-C1E3-4956-B0B3-22970735C49E}"/>
    <cellStyle name="Normal 29 5 13 2" xfId="29529" xr:uid="{8AF2E0DC-685B-48A2-8AA8-0BDD6DA3AD4C}"/>
    <cellStyle name="Normal 29 5 13_Margen" xfId="45057" xr:uid="{2CA852D9-0DC3-4EAF-8EBA-D02D09A2B370}"/>
    <cellStyle name="Normal 29 5 14" xfId="29530" xr:uid="{D3E6F116-AC8F-4150-93C9-23FC149E1CE6}"/>
    <cellStyle name="Normal 29 5 14 2" xfId="29531" xr:uid="{489BDCFA-70A4-4A81-8718-E2B005E85151}"/>
    <cellStyle name="Normal 29 5 14_Margen" xfId="45058" xr:uid="{9828E427-C429-4866-87DE-8D0F95D7E9DD}"/>
    <cellStyle name="Normal 29 5 15" xfId="29532" xr:uid="{207A1E17-3DC3-49EE-9BFA-FBAD338F42A1}"/>
    <cellStyle name="Normal 29 5 15 2" xfId="29533" xr:uid="{BEF1FFCC-123A-4C13-BD10-A464A914D966}"/>
    <cellStyle name="Normal 29 5 15_Margen" xfId="45059" xr:uid="{BC82718B-362D-4B3E-A91D-4D6F6C232003}"/>
    <cellStyle name="Normal 29 5 16" xfId="29534" xr:uid="{8DA32EB5-2A8B-47DC-AD21-D36EB0AD0108}"/>
    <cellStyle name="Normal 29 5 16 2" xfId="29535" xr:uid="{17BEE627-80B5-4C2C-9F08-3994BD1271DC}"/>
    <cellStyle name="Normal 29 5 16_Margen" xfId="45060" xr:uid="{78E9CD3E-98CA-4AC6-8BDB-E531EB924BE3}"/>
    <cellStyle name="Normal 29 5 17" xfId="29536" xr:uid="{AFF9146D-E9CC-48E5-B588-48AE201DEA0A}"/>
    <cellStyle name="Normal 29 5 17 2" xfId="29537" xr:uid="{7C081CA1-DFDF-4C71-8B6C-1796E2E987A7}"/>
    <cellStyle name="Normal 29 5 17_Margen" xfId="45061" xr:uid="{5673EE4B-176C-4BB5-A0DA-912791B1BBE6}"/>
    <cellStyle name="Normal 29 5 18" xfId="29538" xr:uid="{654A82D8-45E2-475F-AA55-1361C281578A}"/>
    <cellStyle name="Normal 29 5 18 2" xfId="29539" xr:uid="{CF9F238A-255C-461F-8ACC-AA26D9D5DC4B}"/>
    <cellStyle name="Normal 29 5 18_Margen" xfId="45062" xr:uid="{5937F95B-82D0-4F9A-B280-AC03EBB74677}"/>
    <cellStyle name="Normal 29 5 19" xfId="29540" xr:uid="{E05B4251-9EBE-49E8-9F4C-A69B8E80851C}"/>
    <cellStyle name="Normal 29 5 2" xfId="29541" xr:uid="{EE0C759B-46EF-4FFC-A278-77F03991092E}"/>
    <cellStyle name="Normal 29 5 2 2" xfId="29542" xr:uid="{76639510-1D9D-4CF6-9EE7-21A84F8DEA7F}"/>
    <cellStyle name="Normal 29 5 2_Margen" xfId="45063" xr:uid="{71BAB90A-FE33-4FDF-B370-57FB81292C2A}"/>
    <cellStyle name="Normal 29 5 3" xfId="29543" xr:uid="{8976A365-72E3-4F8C-9788-4E3D1121CB3F}"/>
    <cellStyle name="Normal 29 5 3 2" xfId="29544" xr:uid="{F7E8D9D8-FEC9-4977-A38B-540AACD3AAE1}"/>
    <cellStyle name="Normal 29 5 3_Margen" xfId="45064" xr:uid="{BC05F5F1-ED45-4D64-88B4-89A98E231B89}"/>
    <cellStyle name="Normal 29 5 4" xfId="29545" xr:uid="{A26966C2-B50F-4C3E-A299-EB3A4C95507A}"/>
    <cellStyle name="Normal 29 5 4 2" xfId="29546" xr:uid="{C1F92752-683D-4B64-9A16-F4E908CA08F2}"/>
    <cellStyle name="Normal 29 5 4_Margen" xfId="45065" xr:uid="{CEC8345E-EB9D-4066-9D78-388B9573B9BF}"/>
    <cellStyle name="Normal 29 5 5" xfId="29547" xr:uid="{D5102322-D084-4E89-8BCB-14BC55812872}"/>
    <cellStyle name="Normal 29 5 5 2" xfId="29548" xr:uid="{F02253C0-BDE0-4E08-8516-A232E89E571E}"/>
    <cellStyle name="Normal 29 5 5_Margen" xfId="45066" xr:uid="{1756232D-36CC-4F78-900E-DA7AD0360800}"/>
    <cellStyle name="Normal 29 5 6" xfId="29549" xr:uid="{1DB1E430-A0BA-4807-830B-811F4931E056}"/>
    <cellStyle name="Normal 29 5 6 2" xfId="29550" xr:uid="{DFE014C0-AC58-4535-B352-F872B1262348}"/>
    <cellStyle name="Normal 29 5 6_Margen" xfId="45067" xr:uid="{AF59D4E5-0E95-41BC-A023-1AE3DC59D4AA}"/>
    <cellStyle name="Normal 29 5 7" xfId="29551" xr:uid="{831B4246-9414-40B3-8458-D99B1521BF0F}"/>
    <cellStyle name="Normal 29 5 7 2" xfId="29552" xr:uid="{AB1BDA1C-C159-44E4-97E0-7F399D05CAE7}"/>
    <cellStyle name="Normal 29 5 7_Margen" xfId="45068" xr:uid="{28C39C42-8086-4FDE-95AD-CB0B5087C7ED}"/>
    <cellStyle name="Normal 29 5 8" xfId="29553" xr:uid="{DE88BA59-F3EE-4353-A0C9-1D54C9DCBD3C}"/>
    <cellStyle name="Normal 29 5 8 2" xfId="29554" xr:uid="{30BC5356-F8F5-432C-A6AA-A49BE161F003}"/>
    <cellStyle name="Normal 29 5 8_Margen" xfId="45069" xr:uid="{76E1B8B1-395D-4A57-B62C-440F56A1F850}"/>
    <cellStyle name="Normal 29 5 9" xfId="29555" xr:uid="{B4C21B87-A063-4FAC-96E2-9FE819B8CD14}"/>
    <cellStyle name="Normal 29 5 9 2" xfId="29556" xr:uid="{E20DF6D8-4CC3-47FC-A9D7-C437550D9786}"/>
    <cellStyle name="Normal 29 5 9_Margen" xfId="45070" xr:uid="{E38217F9-1342-49BD-87E0-BF4164B06CF5}"/>
    <cellStyle name="Normal 29 5_Margen" xfId="45071" xr:uid="{C9387784-417A-4C7C-B208-71C997B6182F}"/>
    <cellStyle name="Normal 29 6" xfId="2982" xr:uid="{38E1E5E9-E87D-4FAC-BED1-B6F71779A38A}"/>
    <cellStyle name="Normal 29 6 10" xfId="29557" xr:uid="{9FF4748C-76FD-4C01-A9ED-572AD85B7C0B}"/>
    <cellStyle name="Normal 29 6 10 2" xfId="29558" xr:uid="{5FA52EC9-9416-40E6-98D9-E12A1C2B4D7B}"/>
    <cellStyle name="Normal 29 6 10_Margen" xfId="45072" xr:uid="{715EA2DF-180D-4BEC-80F5-AB8413892588}"/>
    <cellStyle name="Normal 29 6 11" xfId="29559" xr:uid="{27C5CAB3-7C73-4116-8EC7-F53279F35B57}"/>
    <cellStyle name="Normal 29 6 11 2" xfId="29560" xr:uid="{D1B3CD95-AD27-4415-ADFA-94433BD42AAF}"/>
    <cellStyle name="Normal 29 6 11_Margen" xfId="45073" xr:uid="{6A9C35B8-6B20-40D2-8F40-9D36DCB2A264}"/>
    <cellStyle name="Normal 29 6 12" xfId="29561" xr:uid="{2B705DD4-2EE4-4A7B-A546-FA6C1C816D35}"/>
    <cellStyle name="Normal 29 6 12 2" xfId="29562" xr:uid="{3640FA59-4BD6-4EF5-9BB2-38A78BDD2230}"/>
    <cellStyle name="Normal 29 6 12_Margen" xfId="45074" xr:uid="{4F0438AB-8839-4E6A-8CE1-7027FE4A8DCF}"/>
    <cellStyle name="Normal 29 6 13" xfId="29563" xr:uid="{A2E2A6A0-F3E6-4982-A42F-A510313248C4}"/>
    <cellStyle name="Normal 29 6 13 2" xfId="29564" xr:uid="{04D6FCCC-A190-4A7E-92F6-7762F58AF091}"/>
    <cellStyle name="Normal 29 6 13_Margen" xfId="45075" xr:uid="{95BFCF79-FE03-4BA2-952F-9B392B6967AD}"/>
    <cellStyle name="Normal 29 6 14" xfId="29565" xr:uid="{670F6D39-BA66-44D8-BB1C-BF39F67C42FA}"/>
    <cellStyle name="Normal 29 6 14 2" xfId="29566" xr:uid="{8D44A58F-2EF3-487F-82A3-77FBF92BB16C}"/>
    <cellStyle name="Normal 29 6 14_Margen" xfId="45076" xr:uid="{7FF99BE1-5DA2-4DF8-9818-9366F753140E}"/>
    <cellStyle name="Normal 29 6 15" xfId="29567" xr:uid="{9831A48F-7A4F-44C5-9419-A4F926726046}"/>
    <cellStyle name="Normal 29 6 15 2" xfId="29568" xr:uid="{04329BCC-A55D-49AE-918F-F3598A005553}"/>
    <cellStyle name="Normal 29 6 15_Margen" xfId="45077" xr:uid="{D518421D-4D47-4583-A12C-B3E4B96F0913}"/>
    <cellStyle name="Normal 29 6 16" xfId="29569" xr:uid="{02B61F5F-9D1F-40FB-970D-B777448E868D}"/>
    <cellStyle name="Normal 29 6 16 2" xfId="29570" xr:uid="{8B2D99A8-164E-4C9A-8A89-A950E1F940A6}"/>
    <cellStyle name="Normal 29 6 16_Margen" xfId="45078" xr:uid="{BE0826FD-C7CB-456B-A1BB-0A4361E672B4}"/>
    <cellStyle name="Normal 29 6 17" xfId="29571" xr:uid="{907E9F7F-9FD9-4903-9C60-2B12E1C07191}"/>
    <cellStyle name="Normal 29 6 17 2" xfId="29572" xr:uid="{CC8D5313-6E18-4910-9760-995DF2C6B953}"/>
    <cellStyle name="Normal 29 6 17_Margen" xfId="45079" xr:uid="{F277521D-4E15-4F35-9D90-1C60B2920848}"/>
    <cellStyle name="Normal 29 6 18" xfId="29573" xr:uid="{A0EF04AE-2EE6-463E-B3C0-880CE9A57E80}"/>
    <cellStyle name="Normal 29 6 18 2" xfId="29574" xr:uid="{49E026AC-4D47-46F3-B5A9-22282C2294E5}"/>
    <cellStyle name="Normal 29 6 18_Margen" xfId="45080" xr:uid="{F832AD1C-778C-47A0-A333-7A0170768AD3}"/>
    <cellStyle name="Normal 29 6 19" xfId="29575" xr:uid="{4A24CB47-3DEA-41B3-A57E-ABE7D88579AF}"/>
    <cellStyle name="Normal 29 6 2" xfId="29576" xr:uid="{2555B319-0046-4B10-9E1A-1AD1D8E6F809}"/>
    <cellStyle name="Normal 29 6 2 2" xfId="29577" xr:uid="{DEF1DD46-CAE5-4727-8C5E-D475FA792556}"/>
    <cellStyle name="Normal 29 6 2_Margen" xfId="45081" xr:uid="{ADBE2DBB-1A12-4C19-8E5C-BFF9DB831125}"/>
    <cellStyle name="Normal 29 6 3" xfId="29578" xr:uid="{E678607A-DF1C-4D34-8720-139686FCE6F8}"/>
    <cellStyle name="Normal 29 6 3 2" xfId="29579" xr:uid="{2E7E1A52-C80B-4CC1-8DFD-E59ED7DB4FA6}"/>
    <cellStyle name="Normal 29 6 3_Margen" xfId="45082" xr:uid="{DDC41B19-4EE7-4983-BD60-88487D91D19E}"/>
    <cellStyle name="Normal 29 6 4" xfId="29580" xr:uid="{F0DD92C6-DD7B-4F45-8D46-48AA27592D7F}"/>
    <cellStyle name="Normal 29 6 4 2" xfId="29581" xr:uid="{0D113020-EB62-46EB-8569-C2D480DD00D2}"/>
    <cellStyle name="Normal 29 6 4_Margen" xfId="45083" xr:uid="{E8D9B663-BDF0-4800-8734-68A600B47D5C}"/>
    <cellStyle name="Normal 29 6 5" xfId="29582" xr:uid="{E33C2F16-66C0-4AB3-968B-3BB19BF138A4}"/>
    <cellStyle name="Normal 29 6 5 2" xfId="29583" xr:uid="{BCA94DD0-1DAC-4F62-A98E-5E1E52D313DD}"/>
    <cellStyle name="Normal 29 6 5_Margen" xfId="45084" xr:uid="{44BC5238-BD79-4519-8BFC-FC541F79F61B}"/>
    <cellStyle name="Normal 29 6 6" xfId="29584" xr:uid="{D7EA8D66-38C5-4A80-82E3-FABD57768E49}"/>
    <cellStyle name="Normal 29 6 6 2" xfId="29585" xr:uid="{9F9EF088-259E-4675-BCDB-D2BFDEDAC675}"/>
    <cellStyle name="Normal 29 6 6_Margen" xfId="45085" xr:uid="{0DE34A72-33AE-4C5F-8B93-567D87092707}"/>
    <cellStyle name="Normal 29 6 7" xfId="29586" xr:uid="{7EF3022A-BE1F-4381-B442-3BD9BA74C401}"/>
    <cellStyle name="Normal 29 6 7 2" xfId="29587" xr:uid="{6E6EEBCA-0F9B-47AC-B5D0-CA1AD5D2C684}"/>
    <cellStyle name="Normal 29 6 7_Margen" xfId="45086" xr:uid="{4B61A0C7-31DE-429B-863D-676430111BD7}"/>
    <cellStyle name="Normal 29 6 8" xfId="29588" xr:uid="{5B04C635-917B-4E0A-A015-78220ACBB369}"/>
    <cellStyle name="Normal 29 6 8 2" xfId="29589" xr:uid="{0CFBC91A-D1CB-42E3-910F-F6E05153E0C7}"/>
    <cellStyle name="Normal 29 6 8_Margen" xfId="45087" xr:uid="{8988970A-6E45-474C-8AB6-FFA7BE9F09E2}"/>
    <cellStyle name="Normal 29 6 9" xfId="29590" xr:uid="{EFEE9698-098A-43B3-B0B6-BB87DFDDD9E6}"/>
    <cellStyle name="Normal 29 6 9 2" xfId="29591" xr:uid="{AC201F78-01B2-4880-8196-F7FA4D6B4020}"/>
    <cellStyle name="Normal 29 6 9_Margen" xfId="45088" xr:uid="{878568B6-DD77-466A-A39E-AB6DB271138E}"/>
    <cellStyle name="Normal 29 6_Margen" xfId="45089" xr:uid="{85303D3C-2B4F-4C61-A5C2-9D1F0424ECC7}"/>
    <cellStyle name="Normal 29 7" xfId="2983" xr:uid="{022975BA-B37D-45FB-A0D8-7ED2518247F3}"/>
    <cellStyle name="Normal 29 7 10" xfId="29592" xr:uid="{49C1E92C-0C47-419B-8571-CA836A7A6F3E}"/>
    <cellStyle name="Normal 29 7 10 2" xfId="29593" xr:uid="{11C2AF27-86F7-4084-81F8-F5F67AD7E13C}"/>
    <cellStyle name="Normal 29 7 10_Margen" xfId="45090" xr:uid="{49131EE7-0336-47CB-8EE2-B00F2736C050}"/>
    <cellStyle name="Normal 29 7 11" xfId="29594" xr:uid="{C670CF08-6E55-4C92-8CC7-D75558CABFA9}"/>
    <cellStyle name="Normal 29 7 11 2" xfId="29595" xr:uid="{C43F068D-2D4E-430D-9D23-BF4059BE9D4E}"/>
    <cellStyle name="Normal 29 7 11_Margen" xfId="45091" xr:uid="{518826F4-54D2-46B8-A6B7-62F4DF0C25C7}"/>
    <cellStyle name="Normal 29 7 12" xfId="29596" xr:uid="{F30FA3C5-DC33-4432-A56C-C766E7FCD272}"/>
    <cellStyle name="Normal 29 7 12 2" xfId="29597" xr:uid="{687AE848-1C9F-486D-97DD-0757B74C342C}"/>
    <cellStyle name="Normal 29 7 12_Margen" xfId="45092" xr:uid="{B63FB932-7809-4975-81C5-0B70CC3E0F28}"/>
    <cellStyle name="Normal 29 7 13" xfId="29598" xr:uid="{44F5801A-FC9D-4DA3-9150-9A8B374792EA}"/>
    <cellStyle name="Normal 29 7 13 2" xfId="29599" xr:uid="{9C52727B-30FD-41E5-BA1F-F54BE813CC79}"/>
    <cellStyle name="Normal 29 7 13_Margen" xfId="45093" xr:uid="{6C9C8490-4DA2-4239-A0BA-C37CCFC84A68}"/>
    <cellStyle name="Normal 29 7 14" xfId="29600" xr:uid="{E3C9C5DE-6193-49C1-B28C-334BE24E8E16}"/>
    <cellStyle name="Normal 29 7 14 2" xfId="29601" xr:uid="{4B6A188E-20E3-493A-83EC-3921145EADA8}"/>
    <cellStyle name="Normal 29 7 14_Margen" xfId="45094" xr:uid="{866518FE-2F18-4BA8-A466-0C3724C22D81}"/>
    <cellStyle name="Normal 29 7 15" xfId="29602" xr:uid="{E7446C22-2427-4D75-9EA9-71F98BA57475}"/>
    <cellStyle name="Normal 29 7 15 2" xfId="29603" xr:uid="{5D04193E-F48E-4B96-B828-07982662CA09}"/>
    <cellStyle name="Normal 29 7 15_Margen" xfId="45095" xr:uid="{4245B325-CD12-48F0-8763-CBE75D77F397}"/>
    <cellStyle name="Normal 29 7 16" xfId="29604" xr:uid="{29451006-92B7-4F02-960E-1FD21211ABE9}"/>
    <cellStyle name="Normal 29 7 16 2" xfId="29605" xr:uid="{CC906D97-418B-4391-ADD6-EFD33504BA8E}"/>
    <cellStyle name="Normal 29 7 16_Margen" xfId="45096" xr:uid="{874CE2F2-0BC2-4DB7-B0BF-94A2ED16E87B}"/>
    <cellStyle name="Normal 29 7 17" xfId="29606" xr:uid="{E6EFF686-C7C3-4912-9FFE-EC232E3C4FED}"/>
    <cellStyle name="Normal 29 7 17 2" xfId="29607" xr:uid="{F9DA3FE7-0D82-483F-A0E7-3E9DD3B3BC02}"/>
    <cellStyle name="Normal 29 7 17_Margen" xfId="45097" xr:uid="{73AC458C-75E7-4FA3-8517-121122FEB25E}"/>
    <cellStyle name="Normal 29 7 18" xfId="29608" xr:uid="{889CF940-AFDC-4E42-BDC8-99DB694DF107}"/>
    <cellStyle name="Normal 29 7 18 2" xfId="29609" xr:uid="{8CB7D442-C19A-4B07-B2E3-1589515C9F0F}"/>
    <cellStyle name="Normal 29 7 18_Margen" xfId="45098" xr:uid="{6C255B66-055F-49BC-8362-7661814E8ABA}"/>
    <cellStyle name="Normal 29 7 19" xfId="29610" xr:uid="{9430DD94-92AE-4902-95D7-7425CBA5A57F}"/>
    <cellStyle name="Normal 29 7 2" xfId="29611" xr:uid="{7382ADE9-597A-4586-8F43-8957E72839C1}"/>
    <cellStyle name="Normal 29 7 2 2" xfId="29612" xr:uid="{0458E87C-211F-4E37-AC26-AB870ED81F5F}"/>
    <cellStyle name="Normal 29 7 2_Margen" xfId="45099" xr:uid="{3195C6CF-B63B-4854-88C3-A3C1BD4A7BF4}"/>
    <cellStyle name="Normal 29 7 3" xfId="29613" xr:uid="{80997ADD-7259-4804-A91F-B70A9EB3A544}"/>
    <cellStyle name="Normal 29 7 3 2" xfId="29614" xr:uid="{A613B1C8-A0D3-438B-8D3C-45C89ADFA063}"/>
    <cellStyle name="Normal 29 7 3_Margen" xfId="45100" xr:uid="{4D2558F3-CC01-4CEA-B29C-15D786F6C5CB}"/>
    <cellStyle name="Normal 29 7 4" xfId="29615" xr:uid="{75E93D0C-AAF9-4F1E-AB01-0BA54CB6C716}"/>
    <cellStyle name="Normal 29 7 4 2" xfId="29616" xr:uid="{13BE5AD9-C5DD-4E21-A275-11B8FBC76E73}"/>
    <cellStyle name="Normal 29 7 4_Margen" xfId="45101" xr:uid="{2A98E309-9808-4929-AF9D-01A25A9B3ADD}"/>
    <cellStyle name="Normal 29 7 5" xfId="29617" xr:uid="{4B64DF6F-3A6D-477C-9016-1B5B7623BB62}"/>
    <cellStyle name="Normal 29 7 5 2" xfId="29618" xr:uid="{53A2BCC3-78E1-420B-976B-3C4F1CD4F5CB}"/>
    <cellStyle name="Normal 29 7 5_Margen" xfId="45102" xr:uid="{025E30EC-81DA-414A-A533-E1240C404C5C}"/>
    <cellStyle name="Normal 29 7 6" xfId="29619" xr:uid="{2BE0533A-551D-4861-8B8B-5AC055D681CE}"/>
    <cellStyle name="Normal 29 7 6 2" xfId="29620" xr:uid="{47D98AAD-1F5C-426D-A1BA-0888ED4974BB}"/>
    <cellStyle name="Normal 29 7 6_Margen" xfId="45103" xr:uid="{B3E9C931-AE4A-451C-9ED5-0B4CEB8DD865}"/>
    <cellStyle name="Normal 29 7 7" xfId="29621" xr:uid="{53151E07-C5DA-4D08-A3FD-1E0B778EE6AC}"/>
    <cellStyle name="Normal 29 7 7 2" xfId="29622" xr:uid="{13F23E17-B3E9-4023-9D35-7CDC65BFAEFA}"/>
    <cellStyle name="Normal 29 7 7_Margen" xfId="45104" xr:uid="{D820BDF7-531E-46F4-A08E-B56509D8A05B}"/>
    <cellStyle name="Normal 29 7 8" xfId="29623" xr:uid="{6C26E122-FEB9-4422-AD50-B80F9315D423}"/>
    <cellStyle name="Normal 29 7 8 2" xfId="29624" xr:uid="{70227B31-7CA8-47AB-B0BE-9CF45A6DDFBE}"/>
    <cellStyle name="Normal 29 7 8_Margen" xfId="45105" xr:uid="{E1DDF572-4168-41C6-A347-83EF86A9BDDE}"/>
    <cellStyle name="Normal 29 7 9" xfId="29625" xr:uid="{713AAB86-9C3C-4371-8F6C-D2913C409F4A}"/>
    <cellStyle name="Normal 29 7 9 2" xfId="29626" xr:uid="{EC5DC1D9-5F8E-4986-A0AE-0526A54078E2}"/>
    <cellStyle name="Normal 29 7 9_Margen" xfId="45106" xr:uid="{109DCE3B-8339-4CAC-888A-6552FE4BC896}"/>
    <cellStyle name="Normal 29 7_Margen" xfId="45107" xr:uid="{1E5FE2EB-E1E8-483A-8993-264316FDBDB0}"/>
    <cellStyle name="Normal 29 8" xfId="2984" xr:uid="{9FBF6603-32FA-4BF3-9BD5-A3242A688B2D}"/>
    <cellStyle name="Normal 29 8 10" xfId="29627" xr:uid="{01FF4F5A-50FB-4435-9109-71E41F6D0CC2}"/>
    <cellStyle name="Normal 29 8 10 2" xfId="29628" xr:uid="{D857201F-F5F6-4147-9647-093A957DE668}"/>
    <cellStyle name="Normal 29 8 10_Margen" xfId="45108" xr:uid="{F7143719-05BF-428E-9F5E-525BE1CDDC1D}"/>
    <cellStyle name="Normal 29 8 11" xfId="29629" xr:uid="{E2460D98-FBEA-43DD-8CC0-027407B9E2A0}"/>
    <cellStyle name="Normal 29 8 11 2" xfId="29630" xr:uid="{CB6C8C7C-A5AA-4A16-BBF9-CD160BDDC146}"/>
    <cellStyle name="Normal 29 8 11_Margen" xfId="45109" xr:uid="{E66180A2-8E29-47A4-AA18-C4DAF0D9E250}"/>
    <cellStyle name="Normal 29 8 12" xfId="29631" xr:uid="{0F90632B-23C8-403D-9729-468DC7D7CFEB}"/>
    <cellStyle name="Normal 29 8 12 2" xfId="29632" xr:uid="{243136CF-298D-4C08-87FF-0CFECA051CA0}"/>
    <cellStyle name="Normal 29 8 12_Margen" xfId="45110" xr:uid="{081B2B8C-559F-4FF3-B05D-691772E5293E}"/>
    <cellStyle name="Normal 29 8 13" xfId="29633" xr:uid="{4209A357-AB0C-4C6B-B53C-9A76B1CC25BF}"/>
    <cellStyle name="Normal 29 8 13 2" xfId="29634" xr:uid="{0C9D529E-B276-48FD-89C4-8A1DAD1710F5}"/>
    <cellStyle name="Normal 29 8 13_Margen" xfId="45111" xr:uid="{E782AEA4-F69F-4A59-BB5B-8915CFE988E3}"/>
    <cellStyle name="Normal 29 8 14" xfId="29635" xr:uid="{343A81DA-6D5D-455A-B346-18CFD6313A21}"/>
    <cellStyle name="Normal 29 8 14 2" xfId="29636" xr:uid="{536F28E1-88BE-40A2-ABA6-00847FC8E018}"/>
    <cellStyle name="Normal 29 8 14_Margen" xfId="45112" xr:uid="{D6E4D2C8-FB63-40EF-AA51-58166E5A743C}"/>
    <cellStyle name="Normal 29 8 15" xfId="29637" xr:uid="{C81C258C-7107-4304-BADE-4F17B95423BE}"/>
    <cellStyle name="Normal 29 8 15 2" xfId="29638" xr:uid="{D30A8ADE-FCD7-40DD-9A02-F0C4FB74F156}"/>
    <cellStyle name="Normal 29 8 15_Margen" xfId="45113" xr:uid="{824A10E2-C2FD-452C-8097-033BFBBA7141}"/>
    <cellStyle name="Normal 29 8 16" xfId="29639" xr:uid="{5A877B50-E89F-4B14-B321-FFE7A64A8B04}"/>
    <cellStyle name="Normal 29 8 16 2" xfId="29640" xr:uid="{27363797-024C-468E-B9D9-0FF528C42811}"/>
    <cellStyle name="Normal 29 8 16_Margen" xfId="45114" xr:uid="{4B8DBAEC-6E4B-4474-88FE-DAA6BBF48459}"/>
    <cellStyle name="Normal 29 8 17" xfId="29641" xr:uid="{2BDF75B1-5E74-45B7-B438-4B842A8338F7}"/>
    <cellStyle name="Normal 29 8 17 2" xfId="29642" xr:uid="{FD049F89-70F6-4276-980D-FB986A86503B}"/>
    <cellStyle name="Normal 29 8 17_Margen" xfId="45115" xr:uid="{FC70548B-BBB2-42D9-8615-7C7325C1D633}"/>
    <cellStyle name="Normal 29 8 18" xfId="29643" xr:uid="{3D6EB972-6340-41D1-8B07-9A033DF8C9A4}"/>
    <cellStyle name="Normal 29 8 18 2" xfId="29644" xr:uid="{A5B44235-BF97-4E6F-A0AB-D7E3F2D200F7}"/>
    <cellStyle name="Normal 29 8 18_Margen" xfId="45116" xr:uid="{7E31CA07-E5EB-4AFD-8F61-91C4A3055EF6}"/>
    <cellStyle name="Normal 29 8 19" xfId="29645" xr:uid="{55698454-2082-43DA-B8CA-222FE8070301}"/>
    <cellStyle name="Normal 29 8 2" xfId="29646" xr:uid="{1F98C8BB-41AB-4E66-9DE5-B0D7F03340F9}"/>
    <cellStyle name="Normal 29 8 2 2" xfId="29647" xr:uid="{C99CA71F-2CD7-43EB-847A-0D5A682D26A6}"/>
    <cellStyle name="Normal 29 8 2_Margen" xfId="45117" xr:uid="{C97FCDB9-3729-430B-A9F0-2E3FB61AF516}"/>
    <cellStyle name="Normal 29 8 3" xfId="29648" xr:uid="{B4F4429F-6841-469E-8B83-AD9AA5D59EFF}"/>
    <cellStyle name="Normal 29 8 3 2" xfId="29649" xr:uid="{77C18680-5C65-4A70-9339-09FC654809AE}"/>
    <cellStyle name="Normal 29 8 3_Margen" xfId="45118" xr:uid="{82B3FCEA-92F3-41A3-A610-B57F0920D720}"/>
    <cellStyle name="Normal 29 8 4" xfId="29650" xr:uid="{FC8F2D96-6E45-44C3-AAF3-ACCCCDB76872}"/>
    <cellStyle name="Normal 29 8 4 2" xfId="29651" xr:uid="{55A96C61-AABA-4E1B-B6D5-19FD261D3A4F}"/>
    <cellStyle name="Normal 29 8 4_Margen" xfId="45119" xr:uid="{DDE33703-5A17-430B-8616-A2FA01F4B4DD}"/>
    <cellStyle name="Normal 29 8 5" xfId="29652" xr:uid="{6B0B21FD-AD37-45DE-892F-1F4FEE33441C}"/>
    <cellStyle name="Normal 29 8 5 2" xfId="29653" xr:uid="{CBF4A79D-1A98-4CB0-A8E6-AE2801020FD4}"/>
    <cellStyle name="Normal 29 8 5_Margen" xfId="45120" xr:uid="{A35C9F3C-F785-4DD0-9343-39AF0F25BFED}"/>
    <cellStyle name="Normal 29 8 6" xfId="29654" xr:uid="{11A224AB-44E3-4176-816F-F81FDCE8754D}"/>
    <cellStyle name="Normal 29 8 6 2" xfId="29655" xr:uid="{9E02CEC4-446E-4303-9177-0371B9345AD4}"/>
    <cellStyle name="Normal 29 8 6_Margen" xfId="45121" xr:uid="{4DCE75BC-69D3-496B-A74F-7FA9DD8E8BCA}"/>
    <cellStyle name="Normal 29 8 7" xfId="29656" xr:uid="{AADF8C11-8D1B-4BFB-AA01-5115F64A5C48}"/>
    <cellStyle name="Normal 29 8 7 2" xfId="29657" xr:uid="{8A3FEC6A-9D65-4397-AD60-9C76B2D6E42C}"/>
    <cellStyle name="Normal 29 8 7_Margen" xfId="45122" xr:uid="{DFFDA12A-C39F-497F-89B3-7A27D3F800BA}"/>
    <cellStyle name="Normal 29 8 8" xfId="29658" xr:uid="{0A6693E5-3974-4783-B70E-562FBEA0C4DE}"/>
    <cellStyle name="Normal 29 8 8 2" xfId="29659" xr:uid="{1D0395AA-9474-46F7-9442-28713D4C58B6}"/>
    <cellStyle name="Normal 29 8 8_Margen" xfId="45123" xr:uid="{D0FF7E7E-3562-4FA3-BA6B-DA88D531083A}"/>
    <cellStyle name="Normal 29 8 9" xfId="29660" xr:uid="{E7D51993-6CB3-4E16-9F02-4F14D9CAE640}"/>
    <cellStyle name="Normal 29 8 9 2" xfId="29661" xr:uid="{4A131F00-212A-4CFC-AB20-335D40AA0667}"/>
    <cellStyle name="Normal 29 8 9_Margen" xfId="45124" xr:uid="{63E1640C-AE3E-41DF-B354-1A7E2D4F213B}"/>
    <cellStyle name="Normal 29 8_Margen" xfId="45125" xr:uid="{DE1F417C-FDEA-4573-9408-C68727E37444}"/>
    <cellStyle name="Normal 29 9" xfId="2985" xr:uid="{2B0ACD2C-2CAD-4C99-A257-DDB8899B12E4}"/>
    <cellStyle name="Normal 29 9 10" xfId="29662" xr:uid="{6FD53C8C-F445-4C65-A98E-596E0AF9016E}"/>
    <cellStyle name="Normal 29 9 10 2" xfId="29663" xr:uid="{4C165212-E22D-4B72-8DF3-99084C4ACC05}"/>
    <cellStyle name="Normal 29 9 10_Margen" xfId="45126" xr:uid="{AFE87474-693B-4847-BA42-C5C03A9E9F8B}"/>
    <cellStyle name="Normal 29 9 11" xfId="29664" xr:uid="{8F8F23BF-9028-4869-8A4F-FE1FEDCE3F48}"/>
    <cellStyle name="Normal 29 9 11 2" xfId="29665" xr:uid="{BE5EA260-4F7B-460B-94CC-56EB46BDC8E4}"/>
    <cellStyle name="Normal 29 9 11_Margen" xfId="45127" xr:uid="{B5D12E29-D734-48E9-8313-00B8B4FB8045}"/>
    <cellStyle name="Normal 29 9 12" xfId="29666" xr:uid="{9F5E7548-7ABD-4430-B09B-6C56BB0250BC}"/>
    <cellStyle name="Normal 29 9 12 2" xfId="29667" xr:uid="{E7F4DE13-320E-4009-80FB-80CFA11BA5D7}"/>
    <cellStyle name="Normal 29 9 12_Margen" xfId="45128" xr:uid="{FBACFB61-66BE-4B37-9F40-B8448AE32E73}"/>
    <cellStyle name="Normal 29 9 13" xfId="29668" xr:uid="{76CB8376-681D-4983-9EC3-BA71A376BB7C}"/>
    <cellStyle name="Normal 29 9 13 2" xfId="29669" xr:uid="{8AC777D0-009C-4789-8E2E-94100370A752}"/>
    <cellStyle name="Normal 29 9 13_Margen" xfId="45129" xr:uid="{3989DA74-373B-4CBE-AEEF-DFD9B456F1D9}"/>
    <cellStyle name="Normal 29 9 14" xfId="29670" xr:uid="{225E7B98-3FF8-4573-B324-C4967BC71B77}"/>
    <cellStyle name="Normal 29 9 14 2" xfId="29671" xr:uid="{2095BD00-9AD3-4DB3-943F-BE37F663BB05}"/>
    <cellStyle name="Normal 29 9 14_Margen" xfId="45130" xr:uid="{8BCDDFA0-AB9F-4021-8FA7-159224FA0E10}"/>
    <cellStyle name="Normal 29 9 15" xfId="29672" xr:uid="{255BFC60-205D-4656-9EA5-C32E0B160E01}"/>
    <cellStyle name="Normal 29 9 15 2" xfId="29673" xr:uid="{39D583CC-7ACD-4E26-B6C4-55E7576BC4E0}"/>
    <cellStyle name="Normal 29 9 15_Margen" xfId="45131" xr:uid="{243F7164-1C05-4689-8882-53F904F63C61}"/>
    <cellStyle name="Normal 29 9 16" xfId="29674" xr:uid="{893A1A16-B20F-4C0E-B8F6-29C290D6C0E2}"/>
    <cellStyle name="Normal 29 9 16 2" xfId="29675" xr:uid="{4F32948D-27D4-4B1E-BC1B-54764963F43D}"/>
    <cellStyle name="Normal 29 9 16_Margen" xfId="45132" xr:uid="{B49370F8-4017-4420-BF2A-091B3C8D1A17}"/>
    <cellStyle name="Normal 29 9 17" xfId="29676" xr:uid="{8C02986F-99DC-48C0-A510-B093B75DABB0}"/>
    <cellStyle name="Normal 29 9 17 2" xfId="29677" xr:uid="{1405A556-EDAD-4F79-8C8B-F354DBF94A61}"/>
    <cellStyle name="Normal 29 9 17_Margen" xfId="45133" xr:uid="{79576045-B2EC-4B07-A787-0C6D93F22C7A}"/>
    <cellStyle name="Normal 29 9 18" xfId="29678" xr:uid="{E48BB6A1-D496-4442-9B7F-749CDE914CC2}"/>
    <cellStyle name="Normal 29 9 18 2" xfId="29679" xr:uid="{C778F2B6-9DA6-4049-97E4-7BF1D2589A75}"/>
    <cellStyle name="Normal 29 9 18_Margen" xfId="45134" xr:uid="{D087A6BD-A481-4029-A62C-2D0037FF56D2}"/>
    <cellStyle name="Normal 29 9 19" xfId="29680" xr:uid="{6FBC29C1-ED44-46DD-81AE-375E5AFE75F5}"/>
    <cellStyle name="Normal 29 9 2" xfId="29681" xr:uid="{233157AB-EEA9-43AC-92C3-D0E773E0C6CF}"/>
    <cellStyle name="Normal 29 9 2 2" xfId="29682" xr:uid="{12F05B70-6A25-4587-BE58-357F878B4BCB}"/>
    <cellStyle name="Normal 29 9 2_Margen" xfId="45135" xr:uid="{83F3549E-9248-43B7-A4AB-673ECCAD8B5B}"/>
    <cellStyle name="Normal 29 9 3" xfId="29683" xr:uid="{0DE4E99F-C24D-4F9A-BDC3-E968AED05823}"/>
    <cellStyle name="Normal 29 9 3 2" xfId="29684" xr:uid="{A37A992A-40F0-4489-8BF0-D4D5819CF5AA}"/>
    <cellStyle name="Normal 29 9 3_Margen" xfId="45136" xr:uid="{61901FCB-F397-4384-A2AB-CF80328CE63C}"/>
    <cellStyle name="Normal 29 9 4" xfId="29685" xr:uid="{B3E49E13-5A6C-4901-9BB7-F79B571EFE39}"/>
    <cellStyle name="Normal 29 9 4 2" xfId="29686" xr:uid="{3E45C92E-146E-44BB-A6FE-A67C0857B0F8}"/>
    <cellStyle name="Normal 29 9 4_Margen" xfId="45137" xr:uid="{F852FAD6-1AA8-40DF-9EE5-648BAFE08995}"/>
    <cellStyle name="Normal 29 9 5" xfId="29687" xr:uid="{DA8F055F-3624-4AB9-AA53-07303CFDC8C3}"/>
    <cellStyle name="Normal 29 9 5 2" xfId="29688" xr:uid="{ECE60A46-205F-4A53-8CA6-F721C7E902C3}"/>
    <cellStyle name="Normal 29 9 5_Margen" xfId="45138" xr:uid="{78862D11-35EF-4D6A-834D-32C28F944EF0}"/>
    <cellStyle name="Normal 29 9 6" xfId="29689" xr:uid="{FDAF970E-ED3D-4D1B-9F9E-33484438B6EC}"/>
    <cellStyle name="Normal 29 9 6 2" xfId="29690" xr:uid="{42BA6C67-64C0-41C3-B679-B2E983E598C8}"/>
    <cellStyle name="Normal 29 9 6_Margen" xfId="45139" xr:uid="{C28DEBFA-26DF-4CE2-85E5-EE897D44A23B}"/>
    <cellStyle name="Normal 29 9 7" xfId="29691" xr:uid="{A69A2079-976B-4B6F-8EEF-1D6E970F7FD8}"/>
    <cellStyle name="Normal 29 9 7 2" xfId="29692" xr:uid="{CCC2F57A-0783-4D42-BF03-3F15E1D289B5}"/>
    <cellStyle name="Normal 29 9 7_Margen" xfId="45140" xr:uid="{AEB4150F-B236-4DE4-B31A-B543EADA9AF9}"/>
    <cellStyle name="Normal 29 9 8" xfId="29693" xr:uid="{78C4EBED-FED9-4C02-823A-D66F76D1994D}"/>
    <cellStyle name="Normal 29 9 8 2" xfId="29694" xr:uid="{18987208-15EE-4C2E-95CB-29A2DBEBCFC2}"/>
    <cellStyle name="Normal 29 9 8_Margen" xfId="45141" xr:uid="{7BFA0E58-F36C-4089-A7E5-F6C7E195C3FF}"/>
    <cellStyle name="Normal 29 9 9" xfId="29695" xr:uid="{A90B4C7D-F77F-4143-B59B-20AE1BFCEDF2}"/>
    <cellStyle name="Normal 29 9 9 2" xfId="29696" xr:uid="{94BB9121-50DD-47AF-A124-F1CB057BEA21}"/>
    <cellStyle name="Normal 29 9 9_Margen" xfId="45142" xr:uid="{5A585FE7-3666-4BE2-B9FD-2714F21FE48D}"/>
    <cellStyle name="Normal 29 9_Margen" xfId="45143" xr:uid="{DE28A8D0-915E-44B6-AA82-CFE614ABDFD9}"/>
    <cellStyle name="Normal 29_Margen" xfId="45144" xr:uid="{CAF09B67-C690-43F9-83E1-B212CAD8C2E0}"/>
    <cellStyle name="Normal 290" xfId="2986" xr:uid="{5000D064-1FAA-42C4-8A9B-C41136B9CC72}"/>
    <cellStyle name="Normal 290 2" xfId="29697" xr:uid="{AE78C119-25E6-4490-AB14-EC300D27AEDF}"/>
    <cellStyle name="Normal 290_Margen" xfId="45145" xr:uid="{A4B5C75F-E614-4BBC-B059-FC9F6EBC4DE0}"/>
    <cellStyle name="Normal 291" xfId="2987" xr:uid="{3F8D9BC3-D497-435A-8904-0CCD6B542D93}"/>
    <cellStyle name="Normal 292" xfId="2988" xr:uid="{6F603A02-ABC1-452D-852C-ABF3C2FA52A8}"/>
    <cellStyle name="Normal 293" xfId="2989" xr:uid="{BF2FE67B-AFEA-41F5-B8AC-966C2B286FFA}"/>
    <cellStyle name="Normal 294" xfId="2990" xr:uid="{643A6225-D444-4B30-A74B-C67782664CAB}"/>
    <cellStyle name="Normal 295" xfId="2991" xr:uid="{44724F2C-3D47-4D3C-9CD9-ADF55C160690}"/>
    <cellStyle name="Normal 295 2" xfId="29698" xr:uid="{19A5932D-DF1D-4943-B2F8-FEFD0B9948BF}"/>
    <cellStyle name="Normal 295_Margen" xfId="45146" xr:uid="{E75A8307-D273-4651-B29E-7DB78354674F}"/>
    <cellStyle name="Normal 296" xfId="2992" xr:uid="{0C8BAABE-6053-4729-B556-77E117B9070D}"/>
    <cellStyle name="Normal 297" xfId="2993" xr:uid="{23605B05-955F-4106-A1CD-F1362B358D11}"/>
    <cellStyle name="Normal 298" xfId="2994" xr:uid="{5E3F9229-D621-4ED4-927B-BAA7C8AF25A5}"/>
    <cellStyle name="Normal 298 2" xfId="29699" xr:uid="{D15D0EC6-C90F-442E-8987-6D7BCFE5CF6A}"/>
    <cellStyle name="Normal 298_Margen" xfId="45147" xr:uid="{B462E9AA-94F2-41E0-91E4-872F8B807100}"/>
    <cellStyle name="Normal 299" xfId="2995" xr:uid="{4C7FF3AB-1E77-41DD-8C13-F698E3709FA0}"/>
    <cellStyle name="Normal 3" xfId="23" xr:uid="{B024E29F-2A3B-4972-BF13-4D1DF134F582}"/>
    <cellStyle name="Normal 3 10" xfId="29700" xr:uid="{F5DA3E03-B98A-4220-ABBD-47B34DA0D2F7}"/>
    <cellStyle name="Normal 3 10 10" xfId="29701" xr:uid="{4F5822C7-B881-462E-BF3F-BBF687157D77}"/>
    <cellStyle name="Normal 3 10 11" xfId="29702" xr:uid="{E6FE0DCA-AA9D-43AC-B16B-920F6D2FD439}"/>
    <cellStyle name="Normal 3 10 12" xfId="29703" xr:uid="{B8DF214C-AD98-4479-9294-818A175F864C}"/>
    <cellStyle name="Normal 3 10 13" xfId="29704" xr:uid="{44B74265-8289-4E0A-A975-4FCAEEB55842}"/>
    <cellStyle name="Normal 3 10 14" xfId="29705" xr:uid="{65F234AF-C8B4-4BAB-B3EF-682A6FAB93AB}"/>
    <cellStyle name="Normal 3 10 15" xfId="29706" xr:uid="{7E90566A-A7CB-4CC9-9AFB-62EFF3F8874F}"/>
    <cellStyle name="Normal 3 10 16" xfId="29707" xr:uid="{6B466C13-81BE-46DB-A8FA-1E861D961AFC}"/>
    <cellStyle name="Normal 3 10 17" xfId="29708" xr:uid="{4399395A-1CFA-44AE-BD15-D683461275B9}"/>
    <cellStyle name="Normal 3 10 18" xfId="29709" xr:uid="{9E5B7B87-E946-482F-98F8-89A1B858EAD3}"/>
    <cellStyle name="Normal 3 10 19" xfId="29710" xr:uid="{6D66293A-C736-42F3-8087-B5EBFC8F556F}"/>
    <cellStyle name="Normal 3 10 2" xfId="29711" xr:uid="{277B7E71-8D9F-44A7-99CB-8829F865ED58}"/>
    <cellStyle name="Normal 3 10 2 2" xfId="29712" xr:uid="{C46703A9-AD41-43AF-8CCB-511D36862DC0}"/>
    <cellStyle name="Normal 3 10 2 2 2" xfId="29713" xr:uid="{1BD85BE1-BBFC-477C-B354-DBD0D9604100}"/>
    <cellStyle name="Normal 3 10 2 3" xfId="29714" xr:uid="{2D8C3BB9-FB3B-46EA-81A0-B2C5E3373051}"/>
    <cellStyle name="Normal 3 10 2_Hoja1" xfId="29715" xr:uid="{291387FB-FFB3-4BA6-9BB3-9C0F14FC4CCD}"/>
    <cellStyle name="Normal 3 10 20" xfId="29716" xr:uid="{4041127C-A585-4EE2-9A1D-94F46D49C9BB}"/>
    <cellStyle name="Normal 3 10 21" xfId="29717" xr:uid="{AB3BE289-8558-4B5E-800D-4C05C64E516A}"/>
    <cellStyle name="Normal 3 10 22" xfId="29718" xr:uid="{081ECF72-7D50-4266-B969-48BE5978FD61}"/>
    <cellStyle name="Normal 3 10 23" xfId="29719" xr:uid="{38078C8A-9ADE-4E24-BEA5-97E015DDA829}"/>
    <cellStyle name="Normal 3 10 24" xfId="29720" xr:uid="{170D257C-0726-4934-80A7-096A01230D91}"/>
    <cellStyle name="Normal 3 10 25" xfId="29721" xr:uid="{AB549F5F-A9F3-43DC-B433-D33873CC748B}"/>
    <cellStyle name="Normal 3 10 26" xfId="29722" xr:uid="{97EBB90F-B476-44AB-BC18-12AC7459762E}"/>
    <cellStyle name="Normal 3 10 27" xfId="29723" xr:uid="{A27F128C-8E65-4B15-8969-36315C1470D6}"/>
    <cellStyle name="Normal 3 10 28" xfId="29724" xr:uid="{31EBF1F4-98A3-442F-9AC2-4CF76EDB4884}"/>
    <cellStyle name="Normal 3 10 29" xfId="29725" xr:uid="{8E051564-6C7C-4927-8FAD-39117A8FB4BB}"/>
    <cellStyle name="Normal 3 10 3" xfId="29726" xr:uid="{AFE2D017-3BEB-446D-9A6F-8C4685DB7A99}"/>
    <cellStyle name="Normal 3 10 3 2" xfId="29727" xr:uid="{94017E92-4162-4A92-8CFB-F1D1134ECC9D}"/>
    <cellStyle name="Normal 3 10 30" xfId="29728" xr:uid="{5FC9DCCF-64AF-46BE-B9B2-5EB057578BE9}"/>
    <cellStyle name="Normal 3 10 31" xfId="29729" xr:uid="{669430E6-FB21-414D-A5DE-89884BAF21C7}"/>
    <cellStyle name="Normal 3 10 32" xfId="29730" xr:uid="{E34601D0-AB81-4794-9C8B-A3050BF56C72}"/>
    <cellStyle name="Normal 3 10 33" xfId="29731" xr:uid="{D6E79760-A4CD-4244-9EB3-4EB724AC507D}"/>
    <cellStyle name="Normal 3 10 34" xfId="29732" xr:uid="{100C7F72-DAE8-4954-B4FE-0EA99205FB59}"/>
    <cellStyle name="Normal 3 10 35" xfId="29733" xr:uid="{98B0D97A-221B-4B4D-AB69-048AD109F54D}"/>
    <cellStyle name="Normal 3 10 4" xfId="29734" xr:uid="{F6389291-8DDA-4287-B87D-A73655537B53}"/>
    <cellStyle name="Normal 3 10 5" xfId="29735" xr:uid="{1AE925D4-73BD-4E47-B3A8-AEABE219F2B3}"/>
    <cellStyle name="Normal 3 10 6" xfId="29736" xr:uid="{496E22B9-A2BC-44DE-A85B-5170127CB357}"/>
    <cellStyle name="Normal 3 10 7" xfId="29737" xr:uid="{ED64E7D6-6196-40EC-8C08-3FE578B68748}"/>
    <cellStyle name="Normal 3 10 8" xfId="29738" xr:uid="{239FEDDD-B56D-4CC0-A1FB-50C8D851F4F3}"/>
    <cellStyle name="Normal 3 10 9" xfId="29739" xr:uid="{EE1ACDE6-6D03-4413-9958-92BC218BEA8F}"/>
    <cellStyle name="Normal 3 10_Hoja1" xfId="29740" xr:uid="{2436E1A7-0F92-454C-8C40-DFB0104BE4E4}"/>
    <cellStyle name="Normal 3 11" xfId="29741" xr:uid="{620D9E1E-A156-471D-8763-6FABE0BD4043}"/>
    <cellStyle name="Normal 3 11 10" xfId="29742" xr:uid="{8EC2C49A-B92E-465C-9EDF-6B5B6CEE1C48}"/>
    <cellStyle name="Normal 3 11 11" xfId="29743" xr:uid="{0AB974D7-EC6D-4329-B1B9-E19035A90CA1}"/>
    <cellStyle name="Normal 3 11 12" xfId="29744" xr:uid="{321429A0-CF7C-4B98-9841-C0CCBAE577B0}"/>
    <cellStyle name="Normal 3 11 13" xfId="29745" xr:uid="{393A1DB1-BF5F-486A-9773-5B3B0DF0FDB6}"/>
    <cellStyle name="Normal 3 11 14" xfId="29746" xr:uid="{280F50C6-0DBC-435B-8C46-E4D16AD06B5D}"/>
    <cellStyle name="Normal 3 11 15" xfId="29747" xr:uid="{872A0464-CE96-4D36-8142-2D0767463D4D}"/>
    <cellStyle name="Normal 3 11 16" xfId="29748" xr:uid="{F9C8AD73-4A04-4EAF-B981-865DEF5DC97B}"/>
    <cellStyle name="Normal 3 11 17" xfId="29749" xr:uid="{6395F03B-D4FD-45FC-B969-CFCD2F4D5C50}"/>
    <cellStyle name="Normal 3 11 18" xfId="29750" xr:uid="{692E704C-C02B-4DE7-9ACA-2E84027787D9}"/>
    <cellStyle name="Normal 3 11 19" xfId="29751" xr:uid="{70910D97-9B28-4139-8879-9802D31DBA84}"/>
    <cellStyle name="Normal 3 11 2" xfId="29752" xr:uid="{D76170EE-8ED1-4B4A-BEA0-4943C5BC04E5}"/>
    <cellStyle name="Normal 3 11 2 2" xfId="29753" xr:uid="{4966CAD9-EC16-434E-9AC3-7D55E651666B}"/>
    <cellStyle name="Normal 3 11 2 2 2" xfId="29754" xr:uid="{71348D32-4963-4B0B-A920-A7B109550191}"/>
    <cellStyle name="Normal 3 11 2 3" xfId="29755" xr:uid="{45A3E6BB-1022-441B-BC4C-36BEFB1BDAC7}"/>
    <cellStyle name="Normal 3 11 2_Hoja1" xfId="29756" xr:uid="{FFA9E96E-46CA-42AA-A2EB-DB1D369845D1}"/>
    <cellStyle name="Normal 3 11 20" xfId="29757" xr:uid="{5C6DD84E-1C22-43C5-987D-C999F3BE52CA}"/>
    <cellStyle name="Normal 3 11 21" xfId="29758" xr:uid="{1BC95A01-51F3-42C0-BE99-EF5F233EF724}"/>
    <cellStyle name="Normal 3 11 22" xfId="29759" xr:uid="{D6F61631-6C8E-446E-9883-233EBF4B07F8}"/>
    <cellStyle name="Normal 3 11 23" xfId="29760" xr:uid="{7229217E-541D-4F64-8458-F66795147B62}"/>
    <cellStyle name="Normal 3 11 24" xfId="29761" xr:uid="{F69DFCEF-3343-4278-8E52-3882CBBC89A7}"/>
    <cellStyle name="Normal 3 11 25" xfId="29762" xr:uid="{F088A500-70E7-47B6-9E3B-64E6E0757325}"/>
    <cellStyle name="Normal 3 11 26" xfId="29763" xr:uid="{F25DA095-714D-403E-BC3A-77E3DA94B49D}"/>
    <cellStyle name="Normal 3 11 27" xfId="29764" xr:uid="{35664C04-0132-42FF-880B-A4776E722462}"/>
    <cellStyle name="Normal 3 11 28" xfId="29765" xr:uid="{AC0A250C-3234-47AA-8D9E-D2B3930E414D}"/>
    <cellStyle name="Normal 3 11 29" xfId="29766" xr:uid="{F4033A7F-C9C3-401E-9692-4D13B8904F76}"/>
    <cellStyle name="Normal 3 11 3" xfId="29767" xr:uid="{77B12C7D-E155-4B33-BAC2-754E43C3FD5D}"/>
    <cellStyle name="Normal 3 11 3 2" xfId="29768" xr:uid="{2AD7853A-11E6-4FB3-871E-3BD10EDD0F78}"/>
    <cellStyle name="Normal 3 11 30" xfId="29769" xr:uid="{505AB495-D439-447B-BFF3-0853217F5463}"/>
    <cellStyle name="Normal 3 11 31" xfId="29770" xr:uid="{78F5EB3A-5158-456C-8931-29AFA57699B1}"/>
    <cellStyle name="Normal 3 11 32" xfId="29771" xr:uid="{A472A292-EC7B-4343-ABF9-78EB004A94FA}"/>
    <cellStyle name="Normal 3 11 33" xfId="29772" xr:uid="{2B98294D-757D-44FC-88A2-C6820DA7ADA6}"/>
    <cellStyle name="Normal 3 11 34" xfId="29773" xr:uid="{DC15D609-F711-4E49-832E-4B1C17DC7C7C}"/>
    <cellStyle name="Normal 3 11 35" xfId="29774" xr:uid="{B4A3BF17-9EEE-4A56-A853-0B89E111148C}"/>
    <cellStyle name="Normal 3 11 4" xfId="29775" xr:uid="{98389429-278C-400B-BF70-F327871F681B}"/>
    <cellStyle name="Normal 3 11 5" xfId="29776" xr:uid="{27FCB1D8-DA1A-41B6-9467-E53F4EFF1AE5}"/>
    <cellStyle name="Normal 3 11 6" xfId="29777" xr:uid="{7568FCC7-2E67-4448-A5DC-B5673F1F3B27}"/>
    <cellStyle name="Normal 3 11 7" xfId="29778" xr:uid="{3DE38C1A-BD70-4F5A-8DFD-40CE673A6C72}"/>
    <cellStyle name="Normal 3 11 8" xfId="29779" xr:uid="{BEBC6E30-90DB-43D4-BBC6-6C53CB656AAD}"/>
    <cellStyle name="Normal 3 11 9" xfId="29780" xr:uid="{7686C469-2648-46BA-80F6-1C9545CC43B4}"/>
    <cellStyle name="Normal 3 11_Hoja1" xfId="29781" xr:uid="{68E99A4A-2FF4-4E9D-A060-ACF1C3D1E642}"/>
    <cellStyle name="Normal 3 12" xfId="29782" xr:uid="{0503AD34-FC5A-4B07-BBF8-AA1D376665C1}"/>
    <cellStyle name="Normal 3 12 10" xfId="29783" xr:uid="{23957EEB-B572-4DF0-8D02-C8D179538C2B}"/>
    <cellStyle name="Normal 3 12 11" xfId="29784" xr:uid="{0F52AA61-055F-4699-A2E1-592513169544}"/>
    <cellStyle name="Normal 3 12 12" xfId="29785" xr:uid="{14C59A8B-E712-457F-AC99-95488A475C2A}"/>
    <cellStyle name="Normal 3 12 13" xfId="29786" xr:uid="{F63C315A-8DE7-4275-B384-27681E70546C}"/>
    <cellStyle name="Normal 3 12 14" xfId="29787" xr:uid="{9B335796-5BE0-4F1B-A2E0-B4B09117E774}"/>
    <cellStyle name="Normal 3 12 15" xfId="29788" xr:uid="{1EF5E532-6DD4-4885-82D9-D9EAE3324ABD}"/>
    <cellStyle name="Normal 3 12 16" xfId="29789" xr:uid="{2912B9C2-D367-4F34-B763-4C0E99E524BD}"/>
    <cellStyle name="Normal 3 12 17" xfId="29790" xr:uid="{9711523F-1E76-4BEC-A16D-DEDDC92079C4}"/>
    <cellStyle name="Normal 3 12 18" xfId="29791" xr:uid="{73ADBCEC-67AF-48F2-BEFB-79F123A78C67}"/>
    <cellStyle name="Normal 3 12 19" xfId="29792" xr:uid="{1935062D-EBC8-4DD1-ABA7-2940631C2047}"/>
    <cellStyle name="Normal 3 12 2" xfId="29793" xr:uid="{A6AB8933-37BF-4DBC-8BCB-F207F45C36F0}"/>
    <cellStyle name="Normal 3 12 2 2" xfId="29794" xr:uid="{44D63921-BDDD-40C7-9A83-E550285ED743}"/>
    <cellStyle name="Normal 3 12 2 3" xfId="29795" xr:uid="{37BEB428-68CC-4958-B76B-CFE08847A1C8}"/>
    <cellStyle name="Normal 3 12 2_Hoja1" xfId="29796" xr:uid="{B130366C-677A-4F41-B178-B1222D5652D4}"/>
    <cellStyle name="Normal 3 12 20" xfId="29797" xr:uid="{C74FE803-760E-46A5-841A-9DC8C49F0D2E}"/>
    <cellStyle name="Normal 3 12 21" xfId="29798" xr:uid="{F770F0C6-0E79-4D13-82B6-79C16A15DB9D}"/>
    <cellStyle name="Normal 3 12 22" xfId="29799" xr:uid="{A1827D6C-9876-4586-AD95-E7ECE8F10BA9}"/>
    <cellStyle name="Normal 3 12 23" xfId="29800" xr:uid="{BE01E450-5353-41E4-BC75-866111A4A714}"/>
    <cellStyle name="Normal 3 12 24" xfId="29801" xr:uid="{BB1FFAE4-9F60-41EE-B88B-F21F03D55EA2}"/>
    <cellStyle name="Normal 3 12 25" xfId="29802" xr:uid="{6FA5306B-F5C1-416D-97E6-422D45BF35E0}"/>
    <cellStyle name="Normal 3 12 26" xfId="29803" xr:uid="{F93EC775-19B5-41EB-9E90-ABBF17CFF6E1}"/>
    <cellStyle name="Normal 3 12 27" xfId="29804" xr:uid="{C1C3FEAA-5C07-437B-A56B-1E5F6C4298D3}"/>
    <cellStyle name="Normal 3 12 28" xfId="29805" xr:uid="{E0B02642-0E2E-4951-90F8-5FBAE0701946}"/>
    <cellStyle name="Normal 3 12 29" xfId="29806" xr:uid="{A0A2CE26-C2D3-4C90-A9FD-C4B2088D8177}"/>
    <cellStyle name="Normal 3 12 3" xfId="29807" xr:uid="{99618FE5-185F-4B6F-A3F4-9EDA61E56A46}"/>
    <cellStyle name="Normal 3 12 30" xfId="29808" xr:uid="{3B5A5235-CBC3-4D84-8B76-F8444605489C}"/>
    <cellStyle name="Normal 3 12 31" xfId="29809" xr:uid="{507190EA-7C44-4842-934D-59E1601B6F26}"/>
    <cellStyle name="Normal 3 12 32" xfId="29810" xr:uid="{6ADDC1E1-76B4-455A-9807-EFD838E38AF9}"/>
    <cellStyle name="Normal 3 12 33" xfId="29811" xr:uid="{49E71430-BE8E-463B-A3DC-E7ADC6E3CF8E}"/>
    <cellStyle name="Normal 3 12 34" xfId="29812" xr:uid="{7D80A5A8-9C60-4657-8AC4-867BADE322AC}"/>
    <cellStyle name="Normal 3 12 35" xfId="29813" xr:uid="{85E35738-7134-42F8-949A-816E13E27821}"/>
    <cellStyle name="Normal 3 12 4" xfId="29814" xr:uid="{E875403B-BED3-4BBE-9A7C-A560638F4FEA}"/>
    <cellStyle name="Normal 3 12 5" xfId="29815" xr:uid="{4DC6EF34-9487-4142-8399-B06C4045E376}"/>
    <cellStyle name="Normal 3 12 6" xfId="29816" xr:uid="{16C0DBC7-10C6-4261-A290-19F6587ED2FA}"/>
    <cellStyle name="Normal 3 12 7" xfId="29817" xr:uid="{799B4673-37E2-45DE-BEA7-150C902FDD3F}"/>
    <cellStyle name="Normal 3 12 8" xfId="29818" xr:uid="{6D6BEDB0-7A12-409F-9A62-35D7D478E65A}"/>
    <cellStyle name="Normal 3 12 9" xfId="29819" xr:uid="{025D4BE5-1953-4931-AB83-98DF60C21A4C}"/>
    <cellStyle name="Normal 3 12_Hoja1" xfId="29820" xr:uid="{120BADB0-2838-403C-96DF-845EA7B91930}"/>
    <cellStyle name="Normal 3 13" xfId="29" xr:uid="{58674EFF-F9BC-4482-A2F2-A80EE592A862}"/>
    <cellStyle name="Normal 3 13 10" xfId="29822" xr:uid="{8EA023E4-26EC-4F97-B917-3DE47BC9B0BA}"/>
    <cellStyle name="Normal 3 13 11" xfId="29823" xr:uid="{42E0B8E9-97A0-45BB-AA65-2A476575CEDC}"/>
    <cellStyle name="Normal 3 13 12" xfId="29824" xr:uid="{9067C611-F35A-47DC-B4A9-9A224FB4154C}"/>
    <cellStyle name="Normal 3 13 13" xfId="29825" xr:uid="{A8A0789A-ADF3-4316-B1AA-61FA55316B73}"/>
    <cellStyle name="Normal 3 13 14" xfId="29826" xr:uid="{B333F319-072B-4BCD-A507-F009633889E0}"/>
    <cellStyle name="Normal 3 13 15" xfId="29827" xr:uid="{A204C8CB-CA0C-4284-A4A1-DE7B0C6C34FC}"/>
    <cellStyle name="Normal 3 13 16" xfId="29828" xr:uid="{D5F57F8C-5AF3-42BD-A875-77CB89CDE7CE}"/>
    <cellStyle name="Normal 3 13 17" xfId="29829" xr:uid="{490428B8-DE46-4476-B88B-D7CB95E328C1}"/>
    <cellStyle name="Normal 3 13 18" xfId="29830" xr:uid="{AC8D95AD-EB4A-4820-8DAA-0359B248FDD6}"/>
    <cellStyle name="Normal 3 13 19" xfId="29831" xr:uid="{86FC8045-8833-4244-A3F6-11726527C699}"/>
    <cellStyle name="Normal 3 13 2" xfId="29832" xr:uid="{FFD77F15-2A84-469A-A27A-C38CDA5141ED}"/>
    <cellStyle name="Normal 3 13 2 2" xfId="29833" xr:uid="{A0ECF979-2253-42D4-BA28-980F0020C511}"/>
    <cellStyle name="Normal 3 13 2_Hoja1" xfId="29834" xr:uid="{F80D3D04-A87C-4B0F-9CF7-C0C7E6A21520}"/>
    <cellStyle name="Normal 3 13 20" xfId="29835" xr:uid="{CDDF364A-F165-453B-9A97-1E11C3968CA4}"/>
    <cellStyle name="Normal 3 13 21" xfId="29836" xr:uid="{5C197FE8-7FDB-4ED5-86AD-C835A439ECB6}"/>
    <cellStyle name="Normal 3 13 22" xfId="29837" xr:uid="{4365FA66-E5F6-45EA-90AD-B2F75DC693D9}"/>
    <cellStyle name="Normal 3 13 23" xfId="29838" xr:uid="{AA8C518F-7419-4DDB-99B6-629AD7252EAD}"/>
    <cellStyle name="Normal 3 13 24" xfId="29839" xr:uid="{51AB7A7B-2F00-4C1A-883C-7686DBAD5515}"/>
    <cellStyle name="Normal 3 13 25" xfId="29840" xr:uid="{C59C6331-9887-4FF4-AA6F-029E99C22574}"/>
    <cellStyle name="Normal 3 13 26" xfId="29841" xr:uid="{4283E422-2E96-465A-B7A2-9DF6EE183E5E}"/>
    <cellStyle name="Normal 3 13 27" xfId="29842" xr:uid="{4ECD0C48-5141-44F3-9B37-9CFB93D751B1}"/>
    <cellStyle name="Normal 3 13 28" xfId="29843" xr:uid="{A2770403-1AF8-45C5-86E7-B3029F2CD38D}"/>
    <cellStyle name="Normal 3 13 29" xfId="29844" xr:uid="{4EB78D2C-CEC6-4CEF-A290-00E4DAC66617}"/>
    <cellStyle name="Normal 3 13 3" xfId="29845" xr:uid="{FE7D0FEB-D6BD-45C5-88B5-64C6107ABE9F}"/>
    <cellStyle name="Normal 3 13 30" xfId="29846" xr:uid="{BB614C08-4B32-4FD1-A574-AEEC59DFD552}"/>
    <cellStyle name="Normal 3 13 31" xfId="29847" xr:uid="{38AEA28D-4895-4F9E-8D87-541213EBE849}"/>
    <cellStyle name="Normal 3 13 32" xfId="29848" xr:uid="{41D988C0-C4DE-41F8-85CC-13CAEADDE615}"/>
    <cellStyle name="Normal 3 13 33" xfId="29849" xr:uid="{47695636-4556-4AEC-B3D7-0AB7F85F4899}"/>
    <cellStyle name="Normal 3 13 34" xfId="29850" xr:uid="{3A7577D3-9B28-4303-B1C7-85CFD8CA9277}"/>
    <cellStyle name="Normal 3 13 35" xfId="29851" xr:uid="{65F6C274-96F5-41B6-9BA7-C792656D1637}"/>
    <cellStyle name="Normal 3 13 36" xfId="29821" xr:uid="{463AD46F-BB8E-41D5-B4A5-F1D04BF08A93}"/>
    <cellStyle name="Normal 3 13 4" xfId="29852" xr:uid="{F07ADFB2-6FF8-4344-A0C8-760B6B667EF1}"/>
    <cellStyle name="Normal 3 13 5" xfId="29853" xr:uid="{8B2BABDD-A5D1-452E-BCC9-82884E72C5E2}"/>
    <cellStyle name="Normal 3 13 6" xfId="29854" xr:uid="{4963BA78-F6FD-4C2E-89FA-B772D515D35F}"/>
    <cellStyle name="Normal 3 13 7" xfId="29855" xr:uid="{BF578E60-5DC0-4875-BED6-BB8A049B8E60}"/>
    <cellStyle name="Normal 3 13 8" xfId="29856" xr:uid="{4986AEAD-B62B-4AC2-AC48-74752866AD76}"/>
    <cellStyle name="Normal 3 13 9" xfId="29857" xr:uid="{28243978-1E89-47EB-B6AD-6102ED0A47FC}"/>
    <cellStyle name="Normal 3 13_Hoja1" xfId="29858" xr:uid="{6F2D50C7-D7E2-4AF7-9672-4A9AD9C7266C}"/>
    <cellStyle name="Normal 3 14" xfId="29859" xr:uid="{132DDEFC-2C3D-42A7-852D-90FD2B8151C1}"/>
    <cellStyle name="Normal 3 14 10" xfId="29860" xr:uid="{AA59A826-5C9A-4AF2-9A74-3F926E351232}"/>
    <cellStyle name="Normal 3 14 11" xfId="29861" xr:uid="{CD991DBA-C291-4F47-B705-172BCAE9876E}"/>
    <cellStyle name="Normal 3 14 12" xfId="29862" xr:uid="{F1E15664-7D5E-4F84-8BB2-B12224295FDB}"/>
    <cellStyle name="Normal 3 14 13" xfId="29863" xr:uid="{C5B7E0BB-AD4E-4ACA-9E49-309DCF02AA46}"/>
    <cellStyle name="Normal 3 14 14" xfId="29864" xr:uid="{0C4D01AA-F688-409E-BC18-C503FFB4A105}"/>
    <cellStyle name="Normal 3 14 15" xfId="29865" xr:uid="{BC853DDD-9616-4B8D-8C87-E728C13FC04E}"/>
    <cellStyle name="Normal 3 14 16" xfId="29866" xr:uid="{080D0010-D6AE-4AFD-98C2-69E2097CFCC7}"/>
    <cellStyle name="Normal 3 14 17" xfId="29867" xr:uid="{7164B835-895B-4ADF-A97B-F164BB2CFC2A}"/>
    <cellStyle name="Normal 3 14 18" xfId="29868" xr:uid="{9E59D78D-2786-401B-BBB4-3E8CD0564868}"/>
    <cellStyle name="Normal 3 14 19" xfId="29869" xr:uid="{7DBBE933-CB8B-45A0-9740-FE96D96916C1}"/>
    <cellStyle name="Normal 3 14 2" xfId="29870" xr:uid="{B9237724-1FA2-42B1-AEE3-7BECE8C22593}"/>
    <cellStyle name="Normal 3 14 20" xfId="29871" xr:uid="{AAD65113-C992-4AF6-9BCB-02A79ED9D987}"/>
    <cellStyle name="Normal 3 14 21" xfId="29872" xr:uid="{34C8F6C8-BAA0-4DAE-A8F0-E64AF0E2F308}"/>
    <cellStyle name="Normal 3 14 22" xfId="29873" xr:uid="{EA6C9F9A-6331-435B-BAC3-20AB0E2B28C0}"/>
    <cellStyle name="Normal 3 14 23" xfId="29874" xr:uid="{8AD16710-3536-49D0-BE5E-5D184BC98EB3}"/>
    <cellStyle name="Normal 3 14 24" xfId="29875" xr:uid="{BF7B49B4-25BA-40C2-935B-90C18948C948}"/>
    <cellStyle name="Normal 3 14 25" xfId="29876" xr:uid="{EC5FDB26-5360-4C9E-A251-E5334C88F168}"/>
    <cellStyle name="Normal 3 14 26" xfId="29877" xr:uid="{67EFC3C3-8A7A-48E2-9C3C-5651F4FED640}"/>
    <cellStyle name="Normal 3 14 27" xfId="29878" xr:uid="{57BD03AE-F237-4C07-85C9-F775B617BF87}"/>
    <cellStyle name="Normal 3 14 28" xfId="29879" xr:uid="{98F701EB-51BA-4306-BB10-9BAF02339057}"/>
    <cellStyle name="Normal 3 14 29" xfId="29880" xr:uid="{BEB4DADE-73D8-483E-B3BD-02BE58CED0C0}"/>
    <cellStyle name="Normal 3 14 3" xfId="29881" xr:uid="{AC415A1E-DEBB-440F-B48C-1F2460BE0767}"/>
    <cellStyle name="Normal 3 14 30" xfId="29882" xr:uid="{3A866275-F468-4D30-9B61-0ABD441FBF98}"/>
    <cellStyle name="Normal 3 14 31" xfId="29883" xr:uid="{33398EC9-4262-4B3B-A0B3-1E31ED2C2452}"/>
    <cellStyle name="Normal 3 14 32" xfId="29884" xr:uid="{04008C3C-DAF1-40F8-A2CA-6A4339C05B3D}"/>
    <cellStyle name="Normal 3 14 33" xfId="29885" xr:uid="{8103CB65-BD4F-433B-8821-17C4361C54E9}"/>
    <cellStyle name="Normal 3 14 34" xfId="29886" xr:uid="{6CE2621D-425F-4CF3-8B2B-F88E4EBEFA56}"/>
    <cellStyle name="Normal 3 14 35" xfId="29887" xr:uid="{FD61FD32-3EC3-43C9-9E4D-50A86900CC6C}"/>
    <cellStyle name="Normal 3 14 4" xfId="29888" xr:uid="{211D0D6A-5DD0-4F37-8B8C-A43C335BCAED}"/>
    <cellStyle name="Normal 3 14 5" xfId="29889" xr:uid="{A9EDAC39-1C5A-43AF-8064-58FFB539214D}"/>
    <cellStyle name="Normal 3 14 6" xfId="29890" xr:uid="{CE9C5D12-704F-4B38-9C3A-2189A1C01769}"/>
    <cellStyle name="Normal 3 14 7" xfId="29891" xr:uid="{066C818C-4425-4E28-BD23-333D7833E4B8}"/>
    <cellStyle name="Normal 3 14 8" xfId="29892" xr:uid="{8D7CA18A-0068-4F0A-8EC5-123D83255F53}"/>
    <cellStyle name="Normal 3 14 9" xfId="29893" xr:uid="{802B39F5-F5E6-4306-A60E-E1D99AEB0CE3}"/>
    <cellStyle name="Normal 3 15" xfId="29894" xr:uid="{5F8CB1BD-3247-4412-A2B5-2AA8110AF970}"/>
    <cellStyle name="Normal 3 15 10" xfId="29895" xr:uid="{B1B8F6EB-712F-4107-8F88-6C110D677F27}"/>
    <cellStyle name="Normal 3 15 11" xfId="29896" xr:uid="{0AE3E1B6-3D68-4CF1-88AD-30A72670BC68}"/>
    <cellStyle name="Normal 3 15 12" xfId="29897" xr:uid="{D081F8C2-0159-47F0-A74D-32B9FB32F685}"/>
    <cellStyle name="Normal 3 15 13" xfId="29898" xr:uid="{0116FAAB-CC03-43C5-A7D6-7F6ED3AD7F35}"/>
    <cellStyle name="Normal 3 15 14" xfId="29899" xr:uid="{48E8F16E-79D0-4205-AA1A-D04E211CF9FD}"/>
    <cellStyle name="Normal 3 15 15" xfId="29900" xr:uid="{B832A5A9-24E1-43F0-A47E-3D5B895F524B}"/>
    <cellStyle name="Normal 3 15 16" xfId="29901" xr:uid="{C00CB991-F4F9-4EDE-BDAC-4B63DA79ECC0}"/>
    <cellStyle name="Normal 3 15 17" xfId="29902" xr:uid="{0CE837ED-8B7F-46C6-9EEE-7315798D37BE}"/>
    <cellStyle name="Normal 3 15 18" xfId="29903" xr:uid="{E3B199A1-F4D1-473E-8617-C7A5445C0A1A}"/>
    <cellStyle name="Normal 3 15 19" xfId="29904" xr:uid="{EA1CF967-B8A7-44C7-A562-C676B14B8859}"/>
    <cellStyle name="Normal 3 15 2" xfId="29905" xr:uid="{592E41DD-5D26-4F09-8BA2-7B1543F970F4}"/>
    <cellStyle name="Normal 3 15 20" xfId="29906" xr:uid="{A2708E03-7ACF-477A-B306-424DEABD03CB}"/>
    <cellStyle name="Normal 3 15 21" xfId="29907" xr:uid="{64C7D9AC-0953-4591-957A-21C1CBF3B337}"/>
    <cellStyle name="Normal 3 15 22" xfId="29908" xr:uid="{09379706-237D-4B6C-838B-6214130B475D}"/>
    <cellStyle name="Normal 3 15 23" xfId="29909" xr:uid="{51E52720-9EA0-4337-8352-8E66888191D9}"/>
    <cellStyle name="Normal 3 15 24" xfId="29910" xr:uid="{85044248-CA5E-441B-BC7A-8A4A5EF16E68}"/>
    <cellStyle name="Normal 3 15 25" xfId="29911" xr:uid="{8D9882B1-E3A3-4CD3-9B86-E80884965172}"/>
    <cellStyle name="Normal 3 15 26" xfId="29912" xr:uid="{784F31BE-4A37-472B-AED0-582ED2719548}"/>
    <cellStyle name="Normal 3 15 27" xfId="29913" xr:uid="{3CB26412-22F4-4425-9246-152CC65F877C}"/>
    <cellStyle name="Normal 3 15 28" xfId="29914" xr:uid="{7AA2CFC8-3A88-49D9-9B62-1FB254CEF0E4}"/>
    <cellStyle name="Normal 3 15 29" xfId="29915" xr:uid="{0E7DF908-9CAF-487F-B4BC-9E6A67AF2E0F}"/>
    <cellStyle name="Normal 3 15 3" xfId="29916" xr:uid="{5A3C5B67-CAA7-4131-AAF8-26684A3D7F63}"/>
    <cellStyle name="Normal 3 15 30" xfId="29917" xr:uid="{A3E493DC-E34D-40F3-BD37-BFCAE19ED5E4}"/>
    <cellStyle name="Normal 3 15 31" xfId="29918" xr:uid="{413AA4E0-98B5-407D-88BB-DA8A99517EEA}"/>
    <cellStyle name="Normal 3 15 32" xfId="29919" xr:uid="{6496B246-7298-4307-A37E-A7141A7B5141}"/>
    <cellStyle name="Normal 3 15 33" xfId="29920" xr:uid="{60F28BD2-FD72-4AB8-B380-0B263E9286C8}"/>
    <cellStyle name="Normal 3 15 34" xfId="29921" xr:uid="{9A0C45E5-B94E-465B-9441-8AA7785704BD}"/>
    <cellStyle name="Normal 3 15 35" xfId="29922" xr:uid="{C199DF7F-64C8-4C59-BB94-D3EB94D675E4}"/>
    <cellStyle name="Normal 3 15 4" xfId="29923" xr:uid="{67CE187A-290C-4668-962D-BD874269F400}"/>
    <cellStyle name="Normal 3 15 5" xfId="29924" xr:uid="{6917EBAA-D4FE-4790-BF87-012A4C6EF848}"/>
    <cellStyle name="Normal 3 15 6" xfId="29925" xr:uid="{27D18633-498C-45E9-8585-2931F2F4D680}"/>
    <cellStyle name="Normal 3 15 7" xfId="29926" xr:uid="{4427F1AB-34B0-4E01-BACB-207A3FBE794E}"/>
    <cellStyle name="Normal 3 15 8" xfId="29927" xr:uid="{9F4EEF73-343C-4726-A72D-7EE4740105B7}"/>
    <cellStyle name="Normal 3 15 9" xfId="29928" xr:uid="{352D90C3-D123-4788-A38E-160D72CFB5F4}"/>
    <cellStyle name="Normal 3 16" xfId="29929" xr:uid="{3A0A43CE-B8B5-4A80-82B3-1E88EE85C85F}"/>
    <cellStyle name="Normal 3 16 10" xfId="29930" xr:uid="{08E4A893-5739-48F6-8FBC-7C0B23108477}"/>
    <cellStyle name="Normal 3 16 11" xfId="29931" xr:uid="{5E48091F-15DA-4B44-A1F9-4B7D002D46F7}"/>
    <cellStyle name="Normal 3 16 12" xfId="29932" xr:uid="{49421A72-18C3-4A5C-941F-9E15E79836CB}"/>
    <cellStyle name="Normal 3 16 13" xfId="29933" xr:uid="{1F4650F5-1FA8-4676-BA26-BDB8A42483BC}"/>
    <cellStyle name="Normal 3 16 14" xfId="29934" xr:uid="{F51B788E-BBA8-409E-9336-DF8ACADA474A}"/>
    <cellStyle name="Normal 3 16 15" xfId="29935" xr:uid="{F7200AA3-ED79-4DAC-AB51-90981F7615B4}"/>
    <cellStyle name="Normal 3 16 16" xfId="29936" xr:uid="{FD569882-857B-4FD1-854D-EFD2FDA449C7}"/>
    <cellStyle name="Normal 3 16 17" xfId="29937" xr:uid="{33BBBF90-5D70-4807-B3A0-24C80D0BE506}"/>
    <cellStyle name="Normal 3 16 18" xfId="29938" xr:uid="{A56A254B-350B-474B-8104-8DCC44089841}"/>
    <cellStyle name="Normal 3 16 19" xfId="29939" xr:uid="{BB27EBEF-EEEA-4D08-9444-E0AE865D2D67}"/>
    <cellStyle name="Normal 3 16 2" xfId="29940" xr:uid="{2E4E2705-46E5-4E2B-9F83-EEB8794F03F7}"/>
    <cellStyle name="Normal 3 16 20" xfId="29941" xr:uid="{AE5366CA-09E0-4CF2-ADC5-C2F30A6DCC3A}"/>
    <cellStyle name="Normal 3 16 21" xfId="29942" xr:uid="{FAEC85B7-1831-43B8-AD7B-B8C5A9393E7C}"/>
    <cellStyle name="Normal 3 16 22" xfId="29943" xr:uid="{46716A69-FBF5-4549-A684-93551465C66F}"/>
    <cellStyle name="Normal 3 16 23" xfId="29944" xr:uid="{817BAB34-774E-4064-A8CD-EFFB760F4F09}"/>
    <cellStyle name="Normal 3 16 24" xfId="29945" xr:uid="{FE028DE6-AF9C-45B8-ADE6-50DD37968029}"/>
    <cellStyle name="Normal 3 16 25" xfId="29946" xr:uid="{76B945E9-EC81-4A9D-ABE2-6CC25682B0AF}"/>
    <cellStyle name="Normal 3 16 26" xfId="29947" xr:uid="{8B65DB83-8640-4047-B9B4-9941B64A2A8C}"/>
    <cellStyle name="Normal 3 16 27" xfId="29948" xr:uid="{47DE1868-920A-4752-B24C-ED13AFB0B099}"/>
    <cellStyle name="Normal 3 16 28" xfId="29949" xr:uid="{1EFC6849-5FBD-4BAB-A69F-A08B750CEF56}"/>
    <cellStyle name="Normal 3 16 29" xfId="29950" xr:uid="{F9A9729F-3A78-4E5E-805C-513C2699181C}"/>
    <cellStyle name="Normal 3 16 3" xfId="29951" xr:uid="{7B843191-7A54-46D4-B6CC-B01E9546CA5C}"/>
    <cellStyle name="Normal 3 16 30" xfId="29952" xr:uid="{026702CF-D330-405D-9C6A-E997241DC628}"/>
    <cellStyle name="Normal 3 16 31" xfId="29953" xr:uid="{7D509FA0-A5BC-4C6C-A47A-3EFF965EFB9C}"/>
    <cellStyle name="Normal 3 16 32" xfId="29954" xr:uid="{C103C183-A893-4CBA-A8E9-56E17051C588}"/>
    <cellStyle name="Normal 3 16 33" xfId="29955" xr:uid="{1B21C99B-7763-4FC0-9C1C-F5665D20526C}"/>
    <cellStyle name="Normal 3 16 34" xfId="29956" xr:uid="{35AEF450-EFBD-48A0-81E2-D880F7520B3F}"/>
    <cellStyle name="Normal 3 16 35" xfId="29957" xr:uid="{3E18F8C4-C779-405F-AEA3-42CD62904F1A}"/>
    <cellStyle name="Normal 3 16 4" xfId="29958" xr:uid="{D97681B8-B3BE-4912-A5BD-D91E20B92BF4}"/>
    <cellStyle name="Normal 3 16 5" xfId="29959" xr:uid="{105C85F8-7814-4221-8FD8-865B3CA9D852}"/>
    <cellStyle name="Normal 3 16 6" xfId="29960" xr:uid="{68FCE26D-E4AC-458D-9485-63A7B47678D4}"/>
    <cellStyle name="Normal 3 16 7" xfId="29961" xr:uid="{0F173EB5-D5D3-4AE2-9EFD-2E1717884B29}"/>
    <cellStyle name="Normal 3 16 8" xfId="29962" xr:uid="{987F1688-0299-42FD-B2BA-E3F1AF47E0CF}"/>
    <cellStyle name="Normal 3 16 9" xfId="29963" xr:uid="{C9D6EB63-7882-493E-8E33-4CA0D6860588}"/>
    <cellStyle name="Normal 3 17" xfId="29964" xr:uid="{C9C47911-F98E-4884-8B0C-3B10FF99A9A4}"/>
    <cellStyle name="Normal 3 17 10" xfId="29965" xr:uid="{2825843A-8BF1-4AD5-A54B-05BB6C3E0A77}"/>
    <cellStyle name="Normal 3 17 11" xfId="29966" xr:uid="{2161F2EE-561A-447E-8E27-2D1510CBDAB9}"/>
    <cellStyle name="Normal 3 17 12" xfId="29967" xr:uid="{97EFE4E8-1A55-434A-93A7-C26727B1E625}"/>
    <cellStyle name="Normal 3 17 13" xfId="29968" xr:uid="{21DC052C-1712-4DB4-B655-EC10D977944D}"/>
    <cellStyle name="Normal 3 17 14" xfId="29969" xr:uid="{53B71F21-AC01-4194-816B-974C48C8C902}"/>
    <cellStyle name="Normal 3 17 15" xfId="29970" xr:uid="{DE6CB0A1-649D-416E-B432-B571423948A4}"/>
    <cellStyle name="Normal 3 17 16" xfId="29971" xr:uid="{0ACFC8E8-9F79-4992-A1E9-34839F16EFC7}"/>
    <cellStyle name="Normal 3 17 17" xfId="29972" xr:uid="{1186EB5D-4401-4965-AB35-A49D57867A89}"/>
    <cellStyle name="Normal 3 17 18" xfId="29973" xr:uid="{66AF8EA7-3EA0-4BC5-BFD8-20A42C6D75DF}"/>
    <cellStyle name="Normal 3 17 19" xfId="29974" xr:uid="{298B80BC-B806-4EF0-A539-6E2A9F8367E5}"/>
    <cellStyle name="Normal 3 17 2" xfId="29975" xr:uid="{DC623353-FEDC-4A23-97F2-0270276D5EFA}"/>
    <cellStyle name="Normal 3 17 20" xfId="29976" xr:uid="{A0905B80-309F-4906-BE33-DED87225B94E}"/>
    <cellStyle name="Normal 3 17 21" xfId="29977" xr:uid="{45E1D02B-70DA-4D0A-BD3C-6213F6E1FE16}"/>
    <cellStyle name="Normal 3 17 22" xfId="29978" xr:uid="{58863021-91B3-4DB7-99A7-E7B37B8032F1}"/>
    <cellStyle name="Normal 3 17 23" xfId="29979" xr:uid="{9AD28F0E-2580-432E-8689-308E60D6673D}"/>
    <cellStyle name="Normal 3 17 24" xfId="29980" xr:uid="{AB3C5EF5-AEFB-4A7E-8AE0-42C48DE3AE6D}"/>
    <cellStyle name="Normal 3 17 25" xfId="29981" xr:uid="{010FC1E5-9858-4C5A-A219-48B1B3B71DE8}"/>
    <cellStyle name="Normal 3 17 26" xfId="29982" xr:uid="{A9049D3F-B70B-4B3A-9C64-4205CDC6DBBB}"/>
    <cellStyle name="Normal 3 17 27" xfId="29983" xr:uid="{92B03C27-BB1A-4F92-9F45-A2DF508B0073}"/>
    <cellStyle name="Normal 3 17 28" xfId="29984" xr:uid="{AFAD5699-045C-40A3-82B6-FF8840644D5D}"/>
    <cellStyle name="Normal 3 17 29" xfId="29985" xr:uid="{D3F54DD4-2E1B-418F-BCB3-415E00FC1528}"/>
    <cellStyle name="Normal 3 17 3" xfId="29986" xr:uid="{C6A6A6DA-4914-4F8D-826F-0F1A675E5D54}"/>
    <cellStyle name="Normal 3 17 30" xfId="29987" xr:uid="{3BECFA25-CED9-44D8-B0B2-AD33626A84F6}"/>
    <cellStyle name="Normal 3 17 31" xfId="29988" xr:uid="{D51026C9-CA37-49BE-A2EB-75A85F56E843}"/>
    <cellStyle name="Normal 3 17 32" xfId="29989" xr:uid="{197E5DC0-3231-4B50-BF60-9D0D4728A846}"/>
    <cellStyle name="Normal 3 17 33" xfId="29990" xr:uid="{85D3986C-62B6-4EFA-A30F-A2B183AF5DAE}"/>
    <cellStyle name="Normal 3 17 34" xfId="29991" xr:uid="{8054AA0E-6FFD-4132-AC5E-8E43E2EEA2EF}"/>
    <cellStyle name="Normal 3 17 35" xfId="29992" xr:uid="{426837D2-3EE7-40DA-B70B-9A33B07F773E}"/>
    <cellStyle name="Normal 3 17 4" xfId="29993" xr:uid="{74E9F71E-644F-4594-9B75-3DEBA583C6B5}"/>
    <cellStyle name="Normal 3 17 5" xfId="29994" xr:uid="{7244349F-D386-4F6A-95B4-696D6E1138FF}"/>
    <cellStyle name="Normal 3 17 6" xfId="29995" xr:uid="{5A58FC36-4D26-4711-BE7F-978FC499E175}"/>
    <cellStyle name="Normal 3 17 7" xfId="29996" xr:uid="{51F6B073-0EE9-4A9D-9353-40FCBFD1C365}"/>
    <cellStyle name="Normal 3 17 8" xfId="29997" xr:uid="{41248AF2-6A31-41BB-AE5E-0FEE49CB66D3}"/>
    <cellStyle name="Normal 3 17 9" xfId="29998" xr:uid="{5A214465-774E-4862-9801-55FFBFE27E84}"/>
    <cellStyle name="Normal 3 18" xfId="29999" xr:uid="{7E71742B-3B12-4ED2-AF83-581F08E18F2F}"/>
    <cellStyle name="Normal 3 18 10" xfId="30000" xr:uid="{137B615D-375B-49FB-BC67-AC6CAF3A81C8}"/>
    <cellStyle name="Normal 3 18 11" xfId="30001" xr:uid="{E0F71668-7C61-47E2-9F4D-A650CD8E575E}"/>
    <cellStyle name="Normal 3 18 12" xfId="30002" xr:uid="{BEE1CDA0-8F54-4861-8550-9DF60292C881}"/>
    <cellStyle name="Normal 3 18 13" xfId="30003" xr:uid="{8EEBBE4B-D9EA-4A2F-8A4F-7C8076C14338}"/>
    <cellStyle name="Normal 3 18 14" xfId="30004" xr:uid="{91C8835C-5A61-4BF1-8CA5-140966953354}"/>
    <cellStyle name="Normal 3 18 15" xfId="30005" xr:uid="{C8082307-5A12-44ED-B79A-BADE313B823C}"/>
    <cellStyle name="Normal 3 18 16" xfId="30006" xr:uid="{136BD907-3EBC-4E2E-9137-A1BD05A45353}"/>
    <cellStyle name="Normal 3 18 17" xfId="30007" xr:uid="{7889278B-3F0A-4D68-8BFF-52C91AF1B6DE}"/>
    <cellStyle name="Normal 3 18 18" xfId="30008" xr:uid="{DEC0C904-DD15-43AD-A00C-50864C1143A9}"/>
    <cellStyle name="Normal 3 18 19" xfId="30009" xr:uid="{C1A35691-1426-450F-B6C1-9538C86C775D}"/>
    <cellStyle name="Normal 3 18 2" xfId="30010" xr:uid="{EE3BEC52-5A4C-464B-96CF-A143287FFD5A}"/>
    <cellStyle name="Normal 3 18 20" xfId="30011" xr:uid="{1AAE7ABD-E7FD-4BB5-B163-E1AFEF3821F3}"/>
    <cellStyle name="Normal 3 18 21" xfId="30012" xr:uid="{E2B34065-3310-4AB6-9F73-41F89F588A92}"/>
    <cellStyle name="Normal 3 18 22" xfId="30013" xr:uid="{ADA8257B-8118-4534-B6BA-AB09AF2AB19C}"/>
    <cellStyle name="Normal 3 18 23" xfId="30014" xr:uid="{677DAB00-5C74-4F2A-A341-044D788ED250}"/>
    <cellStyle name="Normal 3 18 24" xfId="30015" xr:uid="{111698AF-56CF-42C8-8A4C-4612E104E140}"/>
    <cellStyle name="Normal 3 18 25" xfId="30016" xr:uid="{320D0367-9DD6-45C3-93C0-7989CD39460C}"/>
    <cellStyle name="Normal 3 18 26" xfId="30017" xr:uid="{E69A8B22-4BB6-4989-8CF9-E471D7014A87}"/>
    <cellStyle name="Normal 3 18 27" xfId="30018" xr:uid="{7D5BC9ED-7854-4561-B521-06DB22E0C048}"/>
    <cellStyle name="Normal 3 18 28" xfId="30019" xr:uid="{4A706543-5050-45BE-9F95-8509EB5BCD1A}"/>
    <cellStyle name="Normal 3 18 29" xfId="30020" xr:uid="{39693E85-FE7E-4068-8804-BC6109A1797B}"/>
    <cellStyle name="Normal 3 18 3" xfId="30021" xr:uid="{2C56B3DF-5570-419D-97FC-60808FF4038E}"/>
    <cellStyle name="Normal 3 18 30" xfId="30022" xr:uid="{F312AE45-D636-47CA-B100-CEDF59E3E8F2}"/>
    <cellStyle name="Normal 3 18 31" xfId="30023" xr:uid="{0BCFE480-E2F9-4A44-BD9D-19DCFCCCA413}"/>
    <cellStyle name="Normal 3 18 32" xfId="30024" xr:uid="{BCB6946C-1C43-4C83-A680-642568B21C0B}"/>
    <cellStyle name="Normal 3 18 33" xfId="30025" xr:uid="{EB09064D-1079-4F7A-A304-E40BE67EF141}"/>
    <cellStyle name="Normal 3 18 34" xfId="30026" xr:uid="{40D38BB5-6D27-4AB9-8D39-30773666DA8D}"/>
    <cellStyle name="Normal 3 18 35" xfId="30027" xr:uid="{9887E70F-ED9A-4223-B112-242D75A5FE0D}"/>
    <cellStyle name="Normal 3 18 4" xfId="30028" xr:uid="{AECE71FF-A923-40B1-B8EC-AC7B95D1CB41}"/>
    <cellStyle name="Normal 3 18 5" xfId="30029" xr:uid="{81C2CBA5-265C-425D-8A4C-944353EF8D07}"/>
    <cellStyle name="Normal 3 18 6" xfId="30030" xr:uid="{6C9E57BB-553E-47E9-AC57-D4DE1175CE93}"/>
    <cellStyle name="Normal 3 18 7" xfId="30031" xr:uid="{AADD6C1D-8702-4AF5-9AC6-A81A49F13746}"/>
    <cellStyle name="Normal 3 18 8" xfId="30032" xr:uid="{C7A1073A-D93A-4C54-98BA-3D0FBA9E3145}"/>
    <cellStyle name="Normal 3 18 9" xfId="30033" xr:uid="{13B0F52E-8175-4FFB-89FF-48864581E338}"/>
    <cellStyle name="Normal 3 19" xfId="30034" xr:uid="{36020518-D603-4986-B732-0B769D7EB6C0}"/>
    <cellStyle name="Normal 3 2" xfId="2997" xr:uid="{F3110001-B4FE-4443-800A-67593974D309}"/>
    <cellStyle name="Normal 3 2 10" xfId="2998" xr:uid="{9C532D3D-6D9D-42B0-9D16-B1804D1A76A3}"/>
    <cellStyle name="Normal 3 2 11" xfId="2999" xr:uid="{69BF44CB-7E56-40AC-84D8-2987BE9537C4}"/>
    <cellStyle name="Normal 3 2 12" xfId="3000" xr:uid="{C3DF6115-68F9-4F60-8C40-03344007BD64}"/>
    <cellStyle name="Normal 3 2 13" xfId="3001" xr:uid="{0CBC9260-55C4-40A6-95C0-21479D8A5BD7}"/>
    <cellStyle name="Normal 3 2 14" xfId="3002" xr:uid="{28BC43F7-38B2-4B86-9DBF-C1EE92C432F0}"/>
    <cellStyle name="Normal 3 2 15" xfId="3003" xr:uid="{D78304D6-6C09-4B60-8428-F34F2653A016}"/>
    <cellStyle name="Normal 3 2 16" xfId="3004" xr:uid="{EA924F57-6475-47E1-B404-7A5C16BAC44F}"/>
    <cellStyle name="Normal 3 2 17" xfId="3005" xr:uid="{42DC10C9-D3EE-49E5-BB9F-5F949C774913}"/>
    <cellStyle name="Normal 3 2 18" xfId="3006" xr:uid="{362DE710-7C7E-43E6-8071-7579A81CE62A}"/>
    <cellStyle name="Normal 3 2 19" xfId="3007" xr:uid="{0735F0C8-83F5-42F0-B212-84115423B78D}"/>
    <cellStyle name="Normal 3 2 2" xfId="3008" xr:uid="{2DB1256F-1E0A-4F5B-84FB-277C3CD0BC77}"/>
    <cellStyle name="Normal 3 2 2 2" xfId="30035" xr:uid="{BD50A606-D804-4899-8E88-13DBF3810A09}"/>
    <cellStyle name="Normal 3 2 2 2 2" xfId="30036" xr:uid="{93B0524E-E410-443F-90AA-A3D8071D68FA}"/>
    <cellStyle name="Normal 3 2 2 2 2 2" xfId="30037" xr:uid="{64A8E2DB-C5B0-4C64-BD0C-A4F3DF61D6D2}"/>
    <cellStyle name="Normal 3 2 2 2 2_Margen" xfId="45148" xr:uid="{61B19982-507F-4E05-BB8E-97FD6DAB861F}"/>
    <cellStyle name="Normal 3 2 2 2 3" xfId="30038" xr:uid="{D71C6E8C-A237-4446-BF8C-8D6803E5CB40}"/>
    <cellStyle name="Normal 3 2 2 2 4" xfId="50155" xr:uid="{517F7883-DAB7-45E2-9D1A-ABAF594339BE}"/>
    <cellStyle name="Normal 3 2 2 2 5" xfId="49479" xr:uid="{32CD7057-8467-4B6E-B3A1-7D7616404CB0}"/>
    <cellStyle name="Normal 3 2 2 2_Margen" xfId="45149" xr:uid="{A22AC9B3-4710-4119-B82A-4C740FF04D59}"/>
    <cellStyle name="Normal 3 2 2 3" xfId="30039" xr:uid="{5B43F8F0-56DA-43B2-99D1-3D50B64FBC9A}"/>
    <cellStyle name="Normal 3 2 2 3 2" xfId="30040" xr:uid="{98BBC0D1-9BB6-48EE-995C-3E6F6C5634B0}"/>
    <cellStyle name="Normal 3 2 2 3_Margen" xfId="45150" xr:uid="{CE281028-4088-43D4-8FCF-C73F0F7908DD}"/>
    <cellStyle name="Normal 3 2 2 4" xfId="30041" xr:uid="{A508D8A2-C907-4AB7-9A64-99F836C1749B}"/>
    <cellStyle name="Normal 3 2 2 5" xfId="50154" xr:uid="{762DFD4F-E3C5-4102-8A31-F8F6C0859935}"/>
    <cellStyle name="Normal 3 2 2 6" xfId="49480" xr:uid="{864AFB45-BBD9-40D8-BD0D-DCE4D3768CA4}"/>
    <cellStyle name="Normal 3 2 2_Hoja1" xfId="30042" xr:uid="{7A5DF366-DF3E-4C55-9B15-2C88C031C17D}"/>
    <cellStyle name="Normal 3 2 20" xfId="3009" xr:uid="{75315615-C334-460E-A2A2-D1D1996BC12E}"/>
    <cellStyle name="Normal 3 2 21" xfId="3010" xr:uid="{23EA4A15-8FBE-48E8-B6C6-D98F11C3F65C}"/>
    <cellStyle name="Normal 3 2 22" xfId="3011" xr:uid="{F2ECECE1-731B-49AD-8490-74FDF471DD01}"/>
    <cellStyle name="Normal 3 2 23" xfId="3012" xr:uid="{41E37BD3-5DF0-4FD0-A46E-FECAC62B2BC5}"/>
    <cellStyle name="Normal 3 2 24" xfId="3013" xr:uid="{C0419DD3-C8BC-4BC2-B000-1E859597C373}"/>
    <cellStyle name="Normal 3 2 25" xfId="3014" xr:uid="{FCF5A57F-E6BB-47C1-9DC0-BB78F9564221}"/>
    <cellStyle name="Normal 3 2 26" xfId="3015" xr:uid="{40C6F261-1930-4807-A08C-6631410C3504}"/>
    <cellStyle name="Normal 3 2 27" xfId="3016" xr:uid="{ADAA876F-AA3E-4145-AC90-578064A96E25}"/>
    <cellStyle name="Normal 3 2 28" xfId="30043" xr:uid="{A849AA13-FB3F-4B65-849B-940748F96EE0}"/>
    <cellStyle name="Normal 3 2 29" xfId="30044" xr:uid="{80ECFAA5-09FB-4538-B0DA-6338B9E8215E}"/>
    <cellStyle name="Normal 3 2 3" xfId="3017" xr:uid="{3AD6D28A-453E-4673-8F7F-18D212E12E07}"/>
    <cellStyle name="Normal 3 2 3 2" xfId="30045" xr:uid="{3687780C-95A4-4FFC-96CF-A6D8F2D81171}"/>
    <cellStyle name="Normal 3 2 3 2 2" xfId="30046" xr:uid="{BCDE738A-540A-4AC8-896C-0387AE82ACE4}"/>
    <cellStyle name="Normal 3 2 3 2_Margen" xfId="45151" xr:uid="{FFC28F2E-FD8D-48E2-A01D-140B859F00DB}"/>
    <cellStyle name="Normal 3 2 3 3" xfId="30047" xr:uid="{A0229349-5514-48F3-A68C-6C5C45D9379A}"/>
    <cellStyle name="Normal 3 2 3 4" xfId="50156" xr:uid="{3FC53808-DF37-447D-906B-E001BA27E95E}"/>
    <cellStyle name="Normal 3 2 3 5" xfId="49478" xr:uid="{520ECB54-3F11-4CBC-AAF2-557E1D348BDF}"/>
    <cellStyle name="Normal 3 2 3_Margen" xfId="45152" xr:uid="{3BC736C0-AB5F-4808-9ADD-29C62A699ACE}"/>
    <cellStyle name="Normal 3 2 30" xfId="30048" xr:uid="{78769CCA-2491-4F47-9D14-8AF9EA83F3AB}"/>
    <cellStyle name="Normal 3 2 31" xfId="30049" xr:uid="{25283D04-46C8-44FA-83A0-FD68BA10D31E}"/>
    <cellStyle name="Normal 3 2 32" xfId="30050" xr:uid="{C152613D-4C7F-4687-A2FF-25F5104AC71B}"/>
    <cellStyle name="Normal 3 2 33" xfId="30051" xr:uid="{904E6048-35FA-4E37-BB5E-DB5B302E87F5}"/>
    <cellStyle name="Normal 3 2 34" xfId="30052" xr:uid="{973041F5-8832-4C9C-8878-3568CFB3BA75}"/>
    <cellStyle name="Normal 3 2 35" xfId="30053" xr:uid="{8336D404-4FA9-4EFB-9538-8AB26FCEDE5C}"/>
    <cellStyle name="Normal 3 2 36" xfId="30054" xr:uid="{CA4A295A-E5A8-44B2-B8C2-D5546D114B6E}"/>
    <cellStyle name="Normal 3 2 37" xfId="30055" xr:uid="{71CE90F2-E005-4C12-9E2F-01A16326FFC1}"/>
    <cellStyle name="Normal 3 2 38" xfId="50153" xr:uid="{2598186B-658C-4F4E-B54B-2BDC4378E2E8}"/>
    <cellStyle name="Normal 3 2 39" xfId="49481" xr:uid="{551F0B24-317B-4547-A164-973500497953}"/>
    <cellStyle name="Normal 3 2 4" xfId="3018" xr:uid="{130EC7B8-AB01-475D-ACCD-C7A8B431E199}"/>
    <cellStyle name="Normal 3 2 4 2" xfId="30056" xr:uid="{687D1319-BC60-4061-BD02-DE2635B70CDA}"/>
    <cellStyle name="Normal 3 2 4 3" xfId="49616" xr:uid="{1CF1109C-7A5E-4963-871F-79B16006A48D}"/>
    <cellStyle name="Normal 3 2 4_Margen" xfId="45153" xr:uid="{E7BAFD25-6923-44DB-BCEB-9FAE5F32B241}"/>
    <cellStyle name="Normal 3 2 40" xfId="53473" xr:uid="{59AC3453-045B-4336-B69B-E942C792F251}"/>
    <cellStyle name="Normal 3 2 41" xfId="53501" xr:uid="{852BAC2D-9B82-49B2-B4B6-68E7B116F2A6}"/>
    <cellStyle name="Normal 3 2 5" xfId="3019" xr:uid="{1C6A7BAE-35CA-4F5B-84C9-1C066132F4D1}"/>
    <cellStyle name="Normal 3 2 6" xfId="3020" xr:uid="{C5A73BCE-5EC8-496F-AC2E-5E2AA681C186}"/>
    <cellStyle name="Normal 3 2 7" xfId="3021" xr:uid="{C434B584-9EF4-43AB-8460-2AEAFDBB167B}"/>
    <cellStyle name="Normal 3 2 8" xfId="3022" xr:uid="{5A2B62A2-7C23-4E0A-8096-7D870ADA4F5D}"/>
    <cellStyle name="Normal 3 2 9" xfId="3023" xr:uid="{A77DE626-0594-4AAA-BC1B-8A9419930BD0}"/>
    <cellStyle name="Normal 3 2_Cartera" xfId="30057" xr:uid="{EAC0F0AC-07FA-4F3D-B60C-66FDBECC9F11}"/>
    <cellStyle name="Normal 3 20" xfId="30058" xr:uid="{23910286-CA3E-41FE-A73E-026D9363006E}"/>
    <cellStyle name="Normal 3 21" xfId="30059" xr:uid="{6E066906-E60E-480F-8953-81BA29255DAC}"/>
    <cellStyle name="Normal 3 22" xfId="30060" xr:uid="{BB00A00C-0D19-44C3-A6F2-B57B7D0A1FA7}"/>
    <cellStyle name="Normal 3 23" xfId="30061" xr:uid="{DDF41004-CAEE-4AB0-9142-4984AC928F79}"/>
    <cellStyle name="Normal 3 24" xfId="30062" xr:uid="{39C8EEFE-492B-455D-8DCA-7D12DFFF0F14}"/>
    <cellStyle name="Normal 3 25" xfId="30063" xr:uid="{74DC8368-75EA-4189-B7A7-87792DDC30D7}"/>
    <cellStyle name="Normal 3 26" xfId="48249" xr:uid="{6ED6D8C5-D7FF-42FC-8B74-D1B450490D1D}"/>
    <cellStyle name="Normal 3 27" xfId="48274" xr:uid="{4A0BD54A-D92B-4356-840E-E3B511CA1521}"/>
    <cellStyle name="Normal 3 28" xfId="48303" xr:uid="{EEC8E239-5596-438D-9F72-D5CCB2BE9D17}"/>
    <cellStyle name="Normal 3 29" xfId="48331" xr:uid="{39DE7632-3D2D-476A-B384-D6862FD87A31}"/>
    <cellStyle name="Normal 3 3" xfId="3024" xr:uid="{3028F1E1-CDC4-4840-94F9-BF558019994F}"/>
    <cellStyle name="Normal 3 3 10" xfId="30064" xr:uid="{359E3150-07D1-4568-8BD8-2FE5E78DD6F7}"/>
    <cellStyle name="Normal 3 3 11" xfId="30065" xr:uid="{C57F0DE6-A192-4B13-8B67-0B5B5BC895B9}"/>
    <cellStyle name="Normal 3 3 12" xfId="30066" xr:uid="{CADE424D-1575-4738-A498-E4E70FCDC508}"/>
    <cellStyle name="Normal 3 3 13" xfId="30067" xr:uid="{59C22762-F1C4-48BA-AC0B-DC36A7B2F38D}"/>
    <cellStyle name="Normal 3 3 14" xfId="30068" xr:uid="{9378A0CC-7327-4C91-9650-21CC7D949E92}"/>
    <cellStyle name="Normal 3 3 15" xfId="30069" xr:uid="{3F70AC6A-98FC-41FB-9AEF-5D4ED5F386E6}"/>
    <cellStyle name="Normal 3 3 16" xfId="30070" xr:uid="{339DDE0B-6B80-48DC-8DCB-E40C66711DE9}"/>
    <cellStyle name="Normal 3 3 17" xfId="30071" xr:uid="{37B85064-10B8-4A5C-B7C8-4E5904E66F09}"/>
    <cellStyle name="Normal 3 3 18" xfId="30072" xr:uid="{9524CBBD-3F3D-4876-9094-2DA974F0F8A5}"/>
    <cellStyle name="Normal 3 3 19" xfId="30073" xr:uid="{CBF9EE52-59DE-4A81-A78D-80042A8CEA2E}"/>
    <cellStyle name="Normal 3 3 2" xfId="30074" xr:uid="{B821DAC2-5EBB-444B-BA5C-28B16DA91AC6}"/>
    <cellStyle name="Normal 3 3 2 2" xfId="30075" xr:uid="{6B63EE27-3ECA-4E64-8857-B8C83604C1BE}"/>
    <cellStyle name="Normal 3 3 2 2 2" xfId="30076" xr:uid="{A6045ECC-D711-40F6-996C-7758BA260EFB}"/>
    <cellStyle name="Normal 3 3 2 2_Margen" xfId="45154" xr:uid="{8EB0EABC-30EA-48BE-A4BD-92F5F8160633}"/>
    <cellStyle name="Normal 3 3 2 3" xfId="30077" xr:uid="{6436FAC0-FF18-4808-B22F-FD505DB66096}"/>
    <cellStyle name="Normal 3 3 2 4" xfId="30078" xr:uid="{551B6C02-1F9D-43A9-B4FB-2982F36DD4CE}"/>
    <cellStyle name="Normal 3 3 2_Margen" xfId="45155" xr:uid="{8010D047-32FD-499C-A574-A253D5B73D41}"/>
    <cellStyle name="Normal 3 3 20" xfId="30079" xr:uid="{4D5299DC-7118-4315-9B19-335C738493B3}"/>
    <cellStyle name="Normal 3 3 21" xfId="30080" xr:uid="{1345B170-36A5-4FD5-BFD6-1728028DE253}"/>
    <cellStyle name="Normal 3 3 22" xfId="30081" xr:uid="{FE87ED80-68B2-4370-9C70-6F0292DBCACA}"/>
    <cellStyle name="Normal 3 3 23" xfId="30082" xr:uid="{1939905F-F6DB-4F88-BE94-FA3A5C41D17E}"/>
    <cellStyle name="Normal 3 3 24" xfId="30083" xr:uid="{4F0FC991-54F5-4507-AAD5-24534BAB9472}"/>
    <cellStyle name="Normal 3 3 25" xfId="30084" xr:uid="{1E858DBF-B099-4366-9DA3-7C4BB9897CE9}"/>
    <cellStyle name="Normal 3 3 26" xfId="30085" xr:uid="{E49F2D5D-5ED7-4D59-A7F1-68869E41BE59}"/>
    <cellStyle name="Normal 3 3 27" xfId="30086" xr:uid="{0E42FBBF-7E34-4004-B34B-F59A53DCA27F}"/>
    <cellStyle name="Normal 3 3 28" xfId="30087" xr:uid="{FB3B6536-0571-4E8A-96E3-BB88A82E08CE}"/>
    <cellStyle name="Normal 3 3 29" xfId="30088" xr:uid="{90679B53-6303-4F3D-88F3-E1AF64B73CEA}"/>
    <cellStyle name="Normal 3 3 3" xfId="30089" xr:uid="{844253FC-4BB3-4385-939C-9132A3A248C2}"/>
    <cellStyle name="Normal 3 3 3 2" xfId="30090" xr:uid="{78025A69-3C40-4B6A-8475-0F15BCC22DB6}"/>
    <cellStyle name="Normal 3 3 3_Margen" xfId="45156" xr:uid="{74DB4C3D-D699-49C5-9922-8CF79B4DFFF9}"/>
    <cellStyle name="Normal 3 3 30" xfId="30091" xr:uid="{BA292C9A-CCE8-43E4-86F6-20B0CF045BD9}"/>
    <cellStyle name="Normal 3 3 31" xfId="30092" xr:uid="{0493C5BE-D8D8-46FD-B40A-A24F42964C7D}"/>
    <cellStyle name="Normal 3 3 32" xfId="30093" xr:uid="{10E4455F-56F3-4490-9023-5BF98CC219E7}"/>
    <cellStyle name="Normal 3 3 33" xfId="30094" xr:uid="{CC72F4EB-6B3B-4A10-AC17-CA4F19012304}"/>
    <cellStyle name="Normal 3 3 34" xfId="30095" xr:uid="{09409888-1EB3-4043-8B55-30DFF324BB31}"/>
    <cellStyle name="Normal 3 3 35" xfId="30096" xr:uid="{4D13ACF1-C634-4A24-A459-52596C3F3B6A}"/>
    <cellStyle name="Normal 3 3 36" xfId="30097" xr:uid="{8B9522FC-778B-4D91-9EBA-97CAF4505D41}"/>
    <cellStyle name="Normal 3 3 37" xfId="50157" xr:uid="{6633F827-106D-4017-9AEF-588533DF4DCF}"/>
    <cellStyle name="Normal 3 3 38" xfId="49477" xr:uid="{4A10A969-918C-411B-A1DB-4A7F4024C6DF}"/>
    <cellStyle name="Normal 3 3 4" xfId="30098" xr:uid="{B045159F-DF6C-45D3-9A18-FDB953EEE3F6}"/>
    <cellStyle name="Normal 3 3 5" xfId="30099" xr:uid="{0DF05D98-DA93-4B66-95E5-8BC4F6C668DA}"/>
    <cellStyle name="Normal 3 3 6" xfId="30100" xr:uid="{242B6EFB-32D9-4437-B473-AF092D604FD8}"/>
    <cellStyle name="Normal 3 3 7" xfId="30101" xr:uid="{E3FB5913-585E-4554-BD7E-EC767B755E52}"/>
    <cellStyle name="Normal 3 3 8" xfId="30102" xr:uid="{3FFB326F-29C5-4E70-8235-F08D908D09D8}"/>
    <cellStyle name="Normal 3 3 9" xfId="30103" xr:uid="{F590675E-ED3E-4706-88DE-3383784C6813}"/>
    <cellStyle name="Normal 3 3_Cartera" xfId="30104" xr:uid="{705BD2B5-919D-4EBF-AAB1-01F1C5A8215A}"/>
    <cellStyle name="Normal 3 30" xfId="48359" xr:uid="{F293BBB8-24D9-4797-8DDD-0D4F33A92B03}"/>
    <cellStyle name="Normal 3 31" xfId="48386" xr:uid="{7B81E506-ABB6-436A-B90C-565E67934816}"/>
    <cellStyle name="Normal 3 32" xfId="48413" xr:uid="{54FDD550-8CC0-4F66-9BD6-5BFFEB081570}"/>
    <cellStyle name="Normal 3 33" xfId="48443" xr:uid="{6A1AB362-615F-4FE9-9E25-C6FE0E729BF9}"/>
    <cellStyle name="Normal 3 34" xfId="48470" xr:uid="{A8E40CFC-FE0B-4379-B2A5-1C7248362B23}"/>
    <cellStyle name="Normal 3 35" xfId="48497" xr:uid="{78932AC0-DB26-4BDA-9051-DF21E72E663D}"/>
    <cellStyle name="Normal 3 36" xfId="48524" xr:uid="{6EA63E91-A999-41B1-B441-A12FF9785DD9}"/>
    <cellStyle name="Normal 3 37" xfId="48551" xr:uid="{36BE370D-1B61-4E8F-9E67-394B0DC32815}"/>
    <cellStyle name="Normal 3 38" xfId="48576" xr:uid="{AC0AA41F-8B47-4395-B7AB-A61C46D2A29A}"/>
    <cellStyle name="Normal 3 39" xfId="49091" xr:uid="{F24D7183-FFFE-4CD6-AB69-0BE0F08C6BBB}"/>
    <cellStyle name="Normal 3 4" xfId="3025" xr:uid="{1D87C4E2-573F-4784-8E35-4B49AC567CB3}"/>
    <cellStyle name="Normal 3 4 10" xfId="30105" xr:uid="{0C285DA4-E2A4-4956-AED5-E52D517AE1E3}"/>
    <cellStyle name="Normal 3 4 11" xfId="30106" xr:uid="{04BD9343-38BD-4A78-A0DD-78A3AEF1646F}"/>
    <cellStyle name="Normal 3 4 12" xfId="30107" xr:uid="{CAE86918-E880-4539-939C-DA78D61FB401}"/>
    <cellStyle name="Normal 3 4 13" xfId="30108" xr:uid="{04082578-FB3D-466A-B6F9-1D7360828F9C}"/>
    <cellStyle name="Normal 3 4 14" xfId="30109" xr:uid="{3CF21E88-4815-4737-B124-BCB30CBA6819}"/>
    <cellStyle name="Normal 3 4 15" xfId="30110" xr:uid="{1EF98B6E-A4F6-4DA1-B779-8BE8CE4B2F47}"/>
    <cellStyle name="Normal 3 4 16" xfId="30111" xr:uid="{344851EA-D4CA-48BC-814C-AAF2E95E29FF}"/>
    <cellStyle name="Normal 3 4 17" xfId="30112" xr:uid="{04B0AA9D-086F-4282-89C4-1B4212E43FB1}"/>
    <cellStyle name="Normal 3 4 18" xfId="30113" xr:uid="{60F06DB2-27B7-4D55-9D12-F917E99A9B92}"/>
    <cellStyle name="Normal 3 4 19" xfId="30114" xr:uid="{1E8F6571-BF91-429F-BED8-EC3FFEC6E288}"/>
    <cellStyle name="Normal 3 4 2" xfId="30115" xr:uid="{7E9FF220-9180-4DF7-8784-76AB13EE1FD5}"/>
    <cellStyle name="Normal 3 4 2 2" xfId="30116" xr:uid="{C2EA9365-F6D5-4DF2-9FCE-0CE7CFBB99AB}"/>
    <cellStyle name="Normal 3 4 2 3" xfId="30117" xr:uid="{7B5A4CC4-9F28-4E11-AC2C-47C2CE49B1F5}"/>
    <cellStyle name="Normal 3 4 2_Hoja1" xfId="30118" xr:uid="{167AAB10-7216-4EDF-980F-0C116F3B403B}"/>
    <cellStyle name="Normal 3 4 20" xfId="30119" xr:uid="{C2AA4439-908C-4AD1-B244-05904E346EBD}"/>
    <cellStyle name="Normal 3 4 21" xfId="30120" xr:uid="{5A1D1005-56D4-480D-ABC7-932DE0005134}"/>
    <cellStyle name="Normal 3 4 22" xfId="30121" xr:uid="{4F43427A-B303-450B-9B42-A8D124FFFC8A}"/>
    <cellStyle name="Normal 3 4 23" xfId="30122" xr:uid="{FBC20B53-400A-47C1-A385-659B5781F5CF}"/>
    <cellStyle name="Normal 3 4 24" xfId="30123" xr:uid="{A8F888BB-FC86-40CC-8F10-A5BFE93B5629}"/>
    <cellStyle name="Normal 3 4 25" xfId="30124" xr:uid="{572CDF19-E829-4A2D-B206-7B363E5815F9}"/>
    <cellStyle name="Normal 3 4 26" xfId="30125" xr:uid="{5ADB8B26-A3CD-448D-9C3B-A95C251FF9DE}"/>
    <cellStyle name="Normal 3 4 27" xfId="30126" xr:uid="{3E80CA5B-1944-4797-8644-4AAC24DDBBB8}"/>
    <cellStyle name="Normal 3 4 28" xfId="30127" xr:uid="{833F5A4A-BB64-4A79-86D8-1BC2CBD424F1}"/>
    <cellStyle name="Normal 3 4 29" xfId="30128" xr:uid="{05FE52B2-5AD8-44D1-9D50-D2F384D6CA8F}"/>
    <cellStyle name="Normal 3 4 3" xfId="30129" xr:uid="{4221BA91-8E5A-4CA8-8C74-428A06BDF215}"/>
    <cellStyle name="Normal 3 4 30" xfId="30130" xr:uid="{3AD281B6-CE4A-44D5-BA4B-F0AF55A43AA6}"/>
    <cellStyle name="Normal 3 4 31" xfId="30131" xr:uid="{D8526EF5-EA4C-4750-990E-52CC012A1EF9}"/>
    <cellStyle name="Normal 3 4 32" xfId="30132" xr:uid="{4D8FF4C9-70F3-4F64-978D-BFCB8E970A27}"/>
    <cellStyle name="Normal 3 4 33" xfId="30133" xr:uid="{4674D03A-25DD-4799-9A76-73D647ABA10A}"/>
    <cellStyle name="Normal 3 4 34" xfId="30134" xr:uid="{8E33F4F9-F5F5-4B45-930F-E02EB2E957B8}"/>
    <cellStyle name="Normal 3 4 35" xfId="30135" xr:uid="{90C7D377-94FD-480C-B17B-F0632BCD2D7E}"/>
    <cellStyle name="Normal 3 4 36" xfId="50158" xr:uid="{3BB71A00-A3FF-46F3-8516-DC95FE6B3F48}"/>
    <cellStyle name="Normal 3 4 37" xfId="51727" xr:uid="{E5264206-3F8F-446B-A17C-B0154C54F1DB}"/>
    <cellStyle name="Normal 3 4 4" xfId="30136" xr:uid="{00D8C1CF-137D-4A19-86FC-39C9B208E024}"/>
    <cellStyle name="Normal 3 4 5" xfId="30137" xr:uid="{FAC553D7-CA2D-4DCF-9B56-A3E608B65A12}"/>
    <cellStyle name="Normal 3 4 6" xfId="30138" xr:uid="{ED55FC2E-D7A6-4979-9FD9-AE964A266871}"/>
    <cellStyle name="Normal 3 4 7" xfId="30139" xr:uid="{6E5C33D8-5722-48ED-9F5E-6A1E1F1D5DFB}"/>
    <cellStyle name="Normal 3 4 8" xfId="30140" xr:uid="{EC20426F-6ED5-4355-877C-511743D81712}"/>
    <cellStyle name="Normal 3 4 9" xfId="30141" xr:uid="{988935E3-AC0F-47BC-893C-3C767E60CF82}"/>
    <cellStyle name="Normal 3 4_Cartera" xfId="30142" xr:uid="{6B918BA7-F4F3-4E06-A009-651CE8E6CEEA}"/>
    <cellStyle name="Normal 3 40" xfId="48720" xr:uid="{1D4C0546-C00F-416A-9E6F-C30B2055AB76}"/>
    <cellStyle name="Normal 3 41" xfId="49486" xr:uid="{1805E028-3CD7-4ECD-9559-C581130F1A75}"/>
    <cellStyle name="Normal 3 42" xfId="49507" xr:uid="{9E531A45-AF41-468B-9C6B-5D1DF99F985D}"/>
    <cellStyle name="Normal 3 43" xfId="2996" xr:uid="{4DC6D412-BE9B-497A-ADB5-2E72EA289357}"/>
    <cellStyle name="Normal 3 44" xfId="60" xr:uid="{F388C2BA-00C5-43CC-8E86-6087C6A6D1BA}"/>
    <cellStyle name="Normal 3 45" xfId="53472" xr:uid="{16DA51B7-234A-464C-982F-2F425524B30E}"/>
    <cellStyle name="Normal 3 46" xfId="53500" xr:uid="{47FAE732-1781-40AA-B9AD-FFDA10B788B2}"/>
    <cellStyle name="Normal 3 5" xfId="3026" xr:uid="{BD88A5A1-7297-475C-9242-C5D6B8A20214}"/>
    <cellStyle name="Normal 3 5 10" xfId="30143" xr:uid="{1AEB1505-E28C-460C-A0C6-89B7D3D15C57}"/>
    <cellStyle name="Normal 3 5 11" xfId="30144" xr:uid="{AAE7271B-E78F-4C04-AB79-9BF620948216}"/>
    <cellStyle name="Normal 3 5 12" xfId="30145" xr:uid="{D8CD25DD-38E6-4727-8C3B-0778C9D0AFAA}"/>
    <cellStyle name="Normal 3 5 13" xfId="30146" xr:uid="{76AB6152-D39F-463A-A46E-630BEDCE606F}"/>
    <cellStyle name="Normal 3 5 14" xfId="30147" xr:uid="{1EF64313-88C2-46BC-9252-E3B4AB6CF31D}"/>
    <cellStyle name="Normal 3 5 15" xfId="30148" xr:uid="{B9054961-82CE-4565-A799-F32302BCE527}"/>
    <cellStyle name="Normal 3 5 16" xfId="30149" xr:uid="{87FEEB87-592A-46D2-A2F8-BFC2AFD04319}"/>
    <cellStyle name="Normal 3 5 17" xfId="30150" xr:uid="{A5D1A2C5-3153-49FF-8B7C-62D927578995}"/>
    <cellStyle name="Normal 3 5 18" xfId="30151" xr:uid="{3391C613-BACC-438A-A7A2-EB75FF669E09}"/>
    <cellStyle name="Normal 3 5 19" xfId="30152" xr:uid="{A50F03F1-F77D-4D42-B558-8B53E10F4015}"/>
    <cellStyle name="Normal 3 5 2" xfId="30153" xr:uid="{D851305C-FFFC-420C-9114-36D9955C0E90}"/>
    <cellStyle name="Normal 3 5 2 2" xfId="30154" xr:uid="{EBFA6866-7E8F-4517-800C-03AC016C79A6}"/>
    <cellStyle name="Normal 3 5 2 3" xfId="30155" xr:uid="{2EBAB0EA-8553-459C-AF8E-82C40C75BAF0}"/>
    <cellStyle name="Normal 3 5 2_Hoja1" xfId="30156" xr:uid="{230C7515-DEB0-441B-B3DE-7F629DAD02DA}"/>
    <cellStyle name="Normal 3 5 20" xfId="30157" xr:uid="{BC0D5F4A-E7DF-4FCD-8EBE-63E4A5CCA233}"/>
    <cellStyle name="Normal 3 5 21" xfId="30158" xr:uid="{8CADFC22-F6E1-402C-A37D-8FD98F48946E}"/>
    <cellStyle name="Normal 3 5 22" xfId="30159" xr:uid="{E6F4BA7B-8731-4F48-AFAA-937893254B64}"/>
    <cellStyle name="Normal 3 5 23" xfId="30160" xr:uid="{E8DF9C18-D56F-4D04-AD6C-20FD87F1D9A1}"/>
    <cellStyle name="Normal 3 5 24" xfId="30161" xr:uid="{6888106D-3EB8-42F0-ACAD-16052410719C}"/>
    <cellStyle name="Normal 3 5 25" xfId="30162" xr:uid="{8505E33E-CE12-4B32-BC22-6678B0A3ED7B}"/>
    <cellStyle name="Normal 3 5 26" xfId="30163" xr:uid="{6E781BAD-4309-4F61-AF31-9B7C34A3871E}"/>
    <cellStyle name="Normal 3 5 27" xfId="30164" xr:uid="{C0775930-FA87-4E33-9872-1C76C66B752A}"/>
    <cellStyle name="Normal 3 5 28" xfId="30165" xr:uid="{AEF3F44D-D82D-4A1E-8C2F-5F0E8A2DB2AE}"/>
    <cellStyle name="Normal 3 5 29" xfId="30166" xr:uid="{883ABBEF-2BFB-4681-AB6A-287DBD871160}"/>
    <cellStyle name="Normal 3 5 3" xfId="30167" xr:uid="{6AAA3AD3-ABDC-4512-8CB0-C26AD7982BC4}"/>
    <cellStyle name="Normal 3 5 30" xfId="30168" xr:uid="{BD62C3B8-6120-4C0E-A9B3-E63D8AA40E47}"/>
    <cellStyle name="Normal 3 5 31" xfId="30169" xr:uid="{2AF0FEEC-E530-4F86-8517-58CC888B0141}"/>
    <cellStyle name="Normal 3 5 32" xfId="30170" xr:uid="{1A81053F-E25B-4264-89D2-B9BD561FEC1B}"/>
    <cellStyle name="Normal 3 5 33" xfId="30171" xr:uid="{4C768937-6581-45AA-A5F4-B2290B770715}"/>
    <cellStyle name="Normal 3 5 34" xfId="30172" xr:uid="{94B0BCBE-509C-4B32-BA6A-3847861009E4}"/>
    <cellStyle name="Normal 3 5 35" xfId="30173" xr:uid="{132BAFDC-906D-418B-93EA-EEA3B3D36DF4}"/>
    <cellStyle name="Normal 3 5 36" xfId="50159" xr:uid="{64C3FB43-2D65-467C-842C-B73DEFE0ABFD}"/>
    <cellStyle name="Normal 3 5 37" xfId="51728" xr:uid="{2198C28E-A010-458B-B977-F47F88F52399}"/>
    <cellStyle name="Normal 3 5 4" xfId="30174" xr:uid="{62BFF16B-CFA1-4307-8790-9FBF4F0FD878}"/>
    <cellStyle name="Normal 3 5 5" xfId="30175" xr:uid="{29CC66D4-A9D2-4195-897D-DC37272E0B2A}"/>
    <cellStyle name="Normal 3 5 6" xfId="30176" xr:uid="{2E042784-32F0-46B6-9447-624C29D11CC6}"/>
    <cellStyle name="Normal 3 5 7" xfId="30177" xr:uid="{254E2541-F8E6-44A4-83BD-6CD8442EB0C1}"/>
    <cellStyle name="Normal 3 5 8" xfId="30178" xr:uid="{14410CBB-3B27-48D5-9FDD-74AA6A259C5E}"/>
    <cellStyle name="Normal 3 5 9" xfId="30179" xr:uid="{3EC0481E-FBC3-4F3D-BF1F-0384FBC0D1FF}"/>
    <cellStyle name="Normal 3 5_Cartera" xfId="30180" xr:uid="{0001C5E3-D99C-41E9-848F-B948A04186BE}"/>
    <cellStyle name="Normal 3 6" xfId="3027" xr:uid="{73B357B6-6E4E-4382-AB59-A13EF76FE862}"/>
    <cellStyle name="Normal 3 6 10" xfId="30181" xr:uid="{49E176A9-734E-4552-9E4D-5498DEF4F0F4}"/>
    <cellStyle name="Normal 3 6 11" xfId="30182" xr:uid="{86BFD1A4-C5A5-4DDE-8521-00D1106B7AC4}"/>
    <cellStyle name="Normal 3 6 12" xfId="30183" xr:uid="{80A3CDAD-6FBB-4849-A9B4-447BD62037C4}"/>
    <cellStyle name="Normal 3 6 13" xfId="30184" xr:uid="{3A6679FB-D206-49BB-83A2-EA4BFA8B5821}"/>
    <cellStyle name="Normal 3 6 14" xfId="30185" xr:uid="{802DFD76-7F88-4D99-A0B4-011D32E35A27}"/>
    <cellStyle name="Normal 3 6 15" xfId="30186" xr:uid="{DAA6C2A1-869C-4EC2-841A-DAF77DD04FFE}"/>
    <cellStyle name="Normal 3 6 16" xfId="30187" xr:uid="{39CCEA3A-1E59-44F8-B929-0421678C0860}"/>
    <cellStyle name="Normal 3 6 17" xfId="30188" xr:uid="{BE7A1572-FC5F-436A-B528-FD0A8491D3E0}"/>
    <cellStyle name="Normal 3 6 18" xfId="30189" xr:uid="{903FCCCA-BF5B-4064-9F40-97D92297A9DD}"/>
    <cellStyle name="Normal 3 6 19" xfId="30190" xr:uid="{B46A48C8-2488-4C45-BC88-89CA6E13E4A6}"/>
    <cellStyle name="Normal 3 6 2" xfId="30191" xr:uid="{A813F89B-BD6A-4094-A896-8C63EFC4FB12}"/>
    <cellStyle name="Normal 3 6 2 2" xfId="30192" xr:uid="{3AA398F7-0436-41B1-A580-2172B17B6672}"/>
    <cellStyle name="Normal 3 6 2 2 2" xfId="30193" xr:uid="{1CC2C208-0255-47EB-9135-C78AC88A9FE4}"/>
    <cellStyle name="Normal 3 6 2 3" xfId="30194" xr:uid="{6DC95C35-BC90-4597-A90C-A496C53E11B5}"/>
    <cellStyle name="Normal 3 6 2_Hoja1" xfId="30195" xr:uid="{3C8B93BD-8C3E-4F6D-B840-A52385BA5DBC}"/>
    <cellStyle name="Normal 3 6 20" xfId="30196" xr:uid="{E36806E4-4BFB-4EBB-833C-D6DAA7BA37BE}"/>
    <cellStyle name="Normal 3 6 21" xfId="30197" xr:uid="{C66E40B7-18BE-4DDA-8F6C-C1DFD7E83794}"/>
    <cellStyle name="Normal 3 6 22" xfId="30198" xr:uid="{36D20E93-51C9-4034-8DB3-4B3BE934BCA8}"/>
    <cellStyle name="Normal 3 6 23" xfId="30199" xr:uid="{1C853856-531C-40BF-A84A-D0784B492AE4}"/>
    <cellStyle name="Normal 3 6 24" xfId="30200" xr:uid="{A3F0DDC2-E39E-425A-9132-1150B991BDD6}"/>
    <cellStyle name="Normal 3 6 25" xfId="30201" xr:uid="{F15DBA5C-8125-4181-B42A-49A3B74EC462}"/>
    <cellStyle name="Normal 3 6 26" xfId="30202" xr:uid="{1BA29B6B-70CE-41AA-B6FA-FC172A05FF63}"/>
    <cellStyle name="Normal 3 6 27" xfId="30203" xr:uid="{35EBB680-5754-431F-B6C1-F814E1DE8FA5}"/>
    <cellStyle name="Normal 3 6 28" xfId="30204" xr:uid="{05AD2DBE-C3EF-446F-8821-AC975439BA62}"/>
    <cellStyle name="Normal 3 6 29" xfId="30205" xr:uid="{D0EB6E7B-15BA-4304-8B5D-13F7A423329E}"/>
    <cellStyle name="Normal 3 6 3" xfId="30206" xr:uid="{9AFB4C93-FB0D-4766-BC9B-CE0C516AD650}"/>
    <cellStyle name="Normal 3 6 3 2" xfId="30207" xr:uid="{7B230135-075C-4B19-8DD8-28DB6261BCEE}"/>
    <cellStyle name="Normal 3 6 3 3" xfId="30208" xr:uid="{C37D8A3D-AF96-4B3D-8650-31DC80C5F420}"/>
    <cellStyle name="Normal 3 6 30" xfId="30209" xr:uid="{18E05ADC-D8A6-4867-B75B-0E54A04926CF}"/>
    <cellStyle name="Normal 3 6 31" xfId="30210" xr:uid="{51041345-1C04-4511-8858-6825CECD4AD8}"/>
    <cellStyle name="Normal 3 6 32" xfId="30211" xr:uid="{6E2F900E-1EA6-421D-A935-D5A77043B928}"/>
    <cellStyle name="Normal 3 6 33" xfId="30212" xr:uid="{283EA231-2A9F-4116-9FB9-CEA3808A7E68}"/>
    <cellStyle name="Normal 3 6 34" xfId="30213" xr:uid="{E9D677F4-4CB0-44DE-A4D4-63D17A4FFD6E}"/>
    <cellStyle name="Normal 3 6 35" xfId="30214" xr:uid="{77C2C9F8-C40D-4960-8D6B-E6F0A3BC6643}"/>
    <cellStyle name="Normal 3 6 36" xfId="50160" xr:uid="{1B3A1467-B0E3-42BC-90A7-08383EF42490}"/>
    <cellStyle name="Normal 3 6 37" xfId="51729" xr:uid="{C4D683FC-8DF7-41A2-8C7F-1E078A9D6719}"/>
    <cellStyle name="Normal 3 6 4" xfId="30215" xr:uid="{DC61F776-A1FE-4A9F-9C20-DBE2858E966D}"/>
    <cellStyle name="Normal 3 6 5" xfId="30216" xr:uid="{EB2427B7-F7C4-4BDF-9C01-6E4D2F65B415}"/>
    <cellStyle name="Normal 3 6 6" xfId="30217" xr:uid="{6C1CA89A-7680-47D7-934A-86944A569DE7}"/>
    <cellStyle name="Normal 3 6 7" xfId="30218" xr:uid="{CCBC57A5-6CF0-401F-AC10-955B235EA652}"/>
    <cellStyle name="Normal 3 6 8" xfId="30219" xr:uid="{7A46854E-5343-4E08-938F-907EE53B0392}"/>
    <cellStyle name="Normal 3 6 9" xfId="30220" xr:uid="{7F8717FE-8DF4-4BC4-B977-B4E1E069260A}"/>
    <cellStyle name="Normal 3 6_Cartera" xfId="30221" xr:uid="{4CDB5017-C659-4B36-AC32-45CB21783643}"/>
    <cellStyle name="Normal 3 7" xfId="3028" xr:uid="{40F4F14E-7124-4718-A286-44879089573D}"/>
    <cellStyle name="Normal 3 7 10" xfId="30222" xr:uid="{A40CDB19-B51E-4C0F-BE08-06294775B73D}"/>
    <cellStyle name="Normal 3 7 11" xfId="30223" xr:uid="{8973B1D1-B70F-4B2F-A574-02ABCE38256A}"/>
    <cellStyle name="Normal 3 7 12" xfId="30224" xr:uid="{6578949C-4F3C-47F4-A2A4-217A08BC675D}"/>
    <cellStyle name="Normal 3 7 13" xfId="30225" xr:uid="{A5CA5F42-3A52-49D3-9D8C-D455196C7460}"/>
    <cellStyle name="Normal 3 7 14" xfId="30226" xr:uid="{050ED8A1-44C1-445B-BD73-9806CE84E2D1}"/>
    <cellStyle name="Normal 3 7 15" xfId="30227" xr:uid="{9DE76815-319E-420F-86B5-D1B9D1175C31}"/>
    <cellStyle name="Normal 3 7 16" xfId="30228" xr:uid="{6BA81D72-9627-423C-A338-D3FC4D78403F}"/>
    <cellStyle name="Normal 3 7 17" xfId="30229" xr:uid="{3CA8228A-EB8B-4B0B-8521-A6A01C361489}"/>
    <cellStyle name="Normal 3 7 18" xfId="30230" xr:uid="{A40C819D-ABFB-49F5-A235-5D2D247EEA43}"/>
    <cellStyle name="Normal 3 7 19" xfId="30231" xr:uid="{47C18256-0253-4284-BB97-909FC64DD284}"/>
    <cellStyle name="Normal 3 7 2" xfId="30232" xr:uid="{468C1999-C330-4929-A1A6-63BB03D8D918}"/>
    <cellStyle name="Normal 3 7 2 2" xfId="30233" xr:uid="{E8B9A6BE-2207-4D95-905D-92C6CE9EF573}"/>
    <cellStyle name="Normal 3 7 2 2 2" xfId="30234" xr:uid="{C5E579D3-6F72-41D8-AAA2-4E22B2725985}"/>
    <cellStyle name="Normal 3 7 2 3" xfId="30235" xr:uid="{445FCFF7-EF87-48C9-8A63-9D51A858BDD8}"/>
    <cellStyle name="Normal 3 7 2_Hoja1" xfId="30236" xr:uid="{4684511F-3823-4A53-ABF5-9A5FB566C7C3}"/>
    <cellStyle name="Normal 3 7 20" xfId="30237" xr:uid="{5002245F-1B06-427B-91C6-E53BB69246DB}"/>
    <cellStyle name="Normal 3 7 21" xfId="30238" xr:uid="{FD6FFAE0-211C-42D2-98C7-2363883BEE15}"/>
    <cellStyle name="Normal 3 7 22" xfId="30239" xr:uid="{B352480C-96CB-47C8-8EDF-3E6BAFE97EDB}"/>
    <cellStyle name="Normal 3 7 23" xfId="30240" xr:uid="{00CBFEE0-C63E-4016-BDFF-402802E5D7C5}"/>
    <cellStyle name="Normal 3 7 24" xfId="30241" xr:uid="{8470405C-CE79-4264-9918-A2EB27CAEBF4}"/>
    <cellStyle name="Normal 3 7 25" xfId="30242" xr:uid="{7EEA73B0-53C8-4ADD-ACB4-DE0D43D17C94}"/>
    <cellStyle name="Normal 3 7 26" xfId="30243" xr:uid="{E451C66D-A32F-4A4A-85C0-AA56C4CCE55D}"/>
    <cellStyle name="Normal 3 7 27" xfId="30244" xr:uid="{733F8CBE-FD8E-4AB2-8C91-1F9D0201C96E}"/>
    <cellStyle name="Normal 3 7 28" xfId="30245" xr:uid="{FD4938D1-0092-42D1-8611-8CBD3BFE4817}"/>
    <cellStyle name="Normal 3 7 29" xfId="30246" xr:uid="{71756A6F-6FE6-414B-B3A4-4281962550A4}"/>
    <cellStyle name="Normal 3 7 3" xfId="30247" xr:uid="{90263284-5A07-4B2B-9DE6-E4856ACD8E01}"/>
    <cellStyle name="Normal 3 7 3 2" xfId="30248" xr:uid="{1CB3C8CC-91FA-458E-940B-A01496861105}"/>
    <cellStyle name="Normal 3 7 3 3" xfId="30249" xr:uid="{7DDA2528-5B33-46D1-B653-565C6C40C21C}"/>
    <cellStyle name="Normal 3 7 30" xfId="30250" xr:uid="{126E3DF5-875B-473A-9BD2-BDD6FFAECD20}"/>
    <cellStyle name="Normal 3 7 31" xfId="30251" xr:uid="{A3391F23-4DB8-4C51-914C-049A44419A12}"/>
    <cellStyle name="Normal 3 7 32" xfId="30252" xr:uid="{8DCE1CE6-EE28-4836-923E-E6908FFDB6DA}"/>
    <cellStyle name="Normal 3 7 33" xfId="30253" xr:uid="{902AB554-AD31-4A97-9CC3-5D0350F0D9D9}"/>
    <cellStyle name="Normal 3 7 34" xfId="30254" xr:uid="{3AFF0E3A-A239-4EF7-8F65-0105786E8829}"/>
    <cellStyle name="Normal 3 7 35" xfId="30255" xr:uid="{818AA2EA-F9D0-4F02-BD3F-A2AC105CD561}"/>
    <cellStyle name="Normal 3 7 4" xfId="30256" xr:uid="{295E5614-4522-432A-A806-257F10A03F63}"/>
    <cellStyle name="Normal 3 7 5" xfId="30257" xr:uid="{BAAF1E15-90FF-49B3-86D2-DF29478194B7}"/>
    <cellStyle name="Normal 3 7 6" xfId="30258" xr:uid="{7F602117-B3C9-4E41-8DE9-E3855615A8BD}"/>
    <cellStyle name="Normal 3 7 7" xfId="30259" xr:uid="{CB4AE818-E2BA-40AA-825C-64DC57987B10}"/>
    <cellStyle name="Normal 3 7 8" xfId="30260" xr:uid="{08DE3515-AB6D-4D7D-A300-909F1F5BE58D}"/>
    <cellStyle name="Normal 3 7 9" xfId="30261" xr:uid="{BDE8FE63-E62B-4DFD-90AE-940777223A36}"/>
    <cellStyle name="Normal 3 7_Hoja1" xfId="30262" xr:uid="{963188D5-523A-41BC-80E0-3B545DB0B683}"/>
    <cellStyle name="Normal 3 8" xfId="41" xr:uid="{9820288C-601B-4366-ABA7-D8E6E4A2224D}"/>
    <cellStyle name="Normal 3 8 10" xfId="30263" xr:uid="{D85A19D5-9761-4D7E-A71E-EB7E37F509B5}"/>
    <cellStyle name="Normal 3 8 11" xfId="30264" xr:uid="{A0FE4BCD-F658-42ED-AF22-D38839E13B0C}"/>
    <cellStyle name="Normal 3 8 12" xfId="30265" xr:uid="{D06394EC-2C49-4C06-A2C2-8DB03CEB016E}"/>
    <cellStyle name="Normal 3 8 13" xfId="30266" xr:uid="{60D22F4B-1925-4073-84A3-4D88B351D40D}"/>
    <cellStyle name="Normal 3 8 14" xfId="30267" xr:uid="{EA2F192E-F19F-4097-AA33-4911DCD343FA}"/>
    <cellStyle name="Normal 3 8 15" xfId="30268" xr:uid="{95D6A9EA-8151-48B3-BF88-8568E30A723F}"/>
    <cellStyle name="Normal 3 8 16" xfId="30269" xr:uid="{277FDB21-970A-4D23-93AB-C91726C20EDC}"/>
    <cellStyle name="Normal 3 8 17" xfId="30270" xr:uid="{73290CCC-117D-4780-8353-80417D5195EE}"/>
    <cellStyle name="Normal 3 8 18" xfId="30271" xr:uid="{1FC267EA-3207-43CD-97E0-A13B81538B50}"/>
    <cellStyle name="Normal 3 8 19" xfId="30272" xr:uid="{9B7DA498-9C10-4693-A1E3-4EB504E8FB28}"/>
    <cellStyle name="Normal 3 8 2" xfId="30273" xr:uid="{F1C9E359-DDA8-456D-B3D5-D2A71063CAFF}"/>
    <cellStyle name="Normal 3 8 2 2" xfId="30274" xr:uid="{310E6361-2515-4467-BA48-96E068EF5342}"/>
    <cellStyle name="Normal 3 8 2 2 2" xfId="30275" xr:uid="{1B9E08F5-C7DD-4467-BC96-305C05C6FD1B}"/>
    <cellStyle name="Normal 3 8 2 3" xfId="30276" xr:uid="{9CCA7FD7-070B-45CA-9BE0-7C6F91912E3C}"/>
    <cellStyle name="Normal 3 8 2_Hoja1" xfId="30277" xr:uid="{B345E043-E9F2-4317-80AA-687B82F540E1}"/>
    <cellStyle name="Normal 3 8 20" xfId="30278" xr:uid="{2C81A8C3-AA59-41A7-897B-5AD01F3ACD81}"/>
    <cellStyle name="Normal 3 8 21" xfId="30279" xr:uid="{4BBF4180-DD11-439F-BC07-DD60D8682EBB}"/>
    <cellStyle name="Normal 3 8 22" xfId="30280" xr:uid="{E8EC6565-1523-4FD9-AF88-6CA25648D77B}"/>
    <cellStyle name="Normal 3 8 23" xfId="30281" xr:uid="{DB8A0442-4B4C-407B-8344-1E1C5020E793}"/>
    <cellStyle name="Normal 3 8 24" xfId="30282" xr:uid="{FAE10D16-5DE1-410A-A070-1F383FEAC438}"/>
    <cellStyle name="Normal 3 8 25" xfId="30283" xr:uid="{8A3BA498-A302-4B01-BD74-0159E4C219B0}"/>
    <cellStyle name="Normal 3 8 26" xfId="30284" xr:uid="{AC959DFE-C29A-4D4C-8F0D-206A07924999}"/>
    <cellStyle name="Normal 3 8 27" xfId="30285" xr:uid="{1A8AC3BF-35E3-42C7-A263-BA7FB5162CFA}"/>
    <cellStyle name="Normal 3 8 28" xfId="30286" xr:uid="{0E05E9DD-F51C-4F35-A363-4E78E36DC1CA}"/>
    <cellStyle name="Normal 3 8 29" xfId="30287" xr:uid="{9D7978FD-B213-4B27-AD5B-B6C921414382}"/>
    <cellStyle name="Normal 3 8 3" xfId="30288" xr:uid="{873ECDB9-C7DC-425B-95C3-BB9930450C8E}"/>
    <cellStyle name="Normal 3 8 3 2" xfId="30289" xr:uid="{C4E3B681-E8F1-4F86-955F-0683A7B6A7DA}"/>
    <cellStyle name="Normal 3 8 3 3" xfId="30290" xr:uid="{43546B6D-BC87-4317-A920-398E52D99C92}"/>
    <cellStyle name="Normal 3 8 30" xfId="30291" xr:uid="{BF3F66BC-D694-4CA5-B902-C35B14837A9C}"/>
    <cellStyle name="Normal 3 8 31" xfId="30292" xr:uid="{688112AF-D94F-4D6E-8CB4-750F6F236E46}"/>
    <cellStyle name="Normal 3 8 32" xfId="30293" xr:uid="{71690976-EC34-4AB2-9C56-46AA345EEE9F}"/>
    <cellStyle name="Normal 3 8 33" xfId="30294" xr:uid="{F551DAEB-5CF0-4CB6-8A5D-AC768D2C6112}"/>
    <cellStyle name="Normal 3 8 34" xfId="30295" xr:uid="{5B15F983-0D84-4E78-8484-985DB0F1BA08}"/>
    <cellStyle name="Normal 3 8 35" xfId="30296" xr:uid="{9E027A94-F78C-4BBE-9B77-16816A02DF74}"/>
    <cellStyle name="Normal 3 8 4" xfId="30297" xr:uid="{DF92B882-C0D5-4F44-A679-F93F61DC13F5}"/>
    <cellStyle name="Normal 3 8 5" xfId="30298" xr:uid="{B810A3E6-BC6E-47D7-9E02-378A335BE3E2}"/>
    <cellStyle name="Normal 3 8 6" xfId="30299" xr:uid="{3165D1C8-680F-4FE1-A4C4-315AEB8A978B}"/>
    <cellStyle name="Normal 3 8 7" xfId="30300" xr:uid="{4A05E7FA-2A0A-40EB-AB83-192F1EE063AE}"/>
    <cellStyle name="Normal 3 8 8" xfId="30301" xr:uid="{F8E492FB-EB8C-4838-BB61-177F06E1BB38}"/>
    <cellStyle name="Normal 3 8 9" xfId="30302" xr:uid="{8C74DE78-98EC-4D0D-BAC9-2721DF3AFC44}"/>
    <cellStyle name="Normal 3 8_Hoja1" xfId="30303" xr:uid="{73E83302-99AC-4493-9DC3-E675D8A243DF}"/>
    <cellStyle name="Normal 3 9" xfId="30304" xr:uid="{C937CB38-4821-4127-969A-51FF50EF2214}"/>
    <cellStyle name="Normal 3 9 10" xfId="30305" xr:uid="{DA9C7269-A8FC-458A-AA97-F0BBAB01C28F}"/>
    <cellStyle name="Normal 3 9 11" xfId="30306" xr:uid="{31678853-C094-43D3-9144-5254DEAF558F}"/>
    <cellStyle name="Normal 3 9 12" xfId="30307" xr:uid="{096E7FD9-4B8B-41FD-AFDB-DE025AA0AFBF}"/>
    <cellStyle name="Normal 3 9 13" xfId="30308" xr:uid="{65842024-5511-433F-81D2-3599A9491D19}"/>
    <cellStyle name="Normal 3 9 14" xfId="30309" xr:uid="{6D3EC2E5-EEE5-4B46-AD5C-6B9D43046E11}"/>
    <cellStyle name="Normal 3 9 15" xfId="30310" xr:uid="{98A6928B-061B-40B6-8ADF-F897C948226D}"/>
    <cellStyle name="Normal 3 9 16" xfId="30311" xr:uid="{ABDD2201-6CE9-4D3B-A794-AEDEEB50F6CA}"/>
    <cellStyle name="Normal 3 9 17" xfId="30312" xr:uid="{0C9F8C6C-6374-4F8E-AD93-88E0EFC510EE}"/>
    <cellStyle name="Normal 3 9 18" xfId="30313" xr:uid="{5E15F464-ECE2-46E0-99FB-6A43BABE09DC}"/>
    <cellStyle name="Normal 3 9 19" xfId="30314" xr:uid="{FAB2CE6E-907C-480D-8DBE-DE502B4EB35E}"/>
    <cellStyle name="Normal 3 9 2" xfId="30315" xr:uid="{10BB9C0C-F0BF-4AF0-8281-DC5F23114543}"/>
    <cellStyle name="Normal 3 9 2 2" xfId="30316" xr:uid="{0EA73257-A128-41FA-8AED-15233E11A6AB}"/>
    <cellStyle name="Normal 3 9 2 2 2" xfId="30317" xr:uid="{F5A40B7F-1CE0-414B-BC2D-4AA2104FDC75}"/>
    <cellStyle name="Normal 3 9 2 3" xfId="30318" xr:uid="{B0350267-29BE-42B5-96F7-690156F6D00D}"/>
    <cellStyle name="Normal 3 9 2_Hoja1" xfId="30319" xr:uid="{57C91A0B-4EE7-4B3E-B697-0C0B3BC4FE13}"/>
    <cellStyle name="Normal 3 9 20" xfId="30320" xr:uid="{6DB2F486-24A1-4E44-B40E-D67F0BF4EF05}"/>
    <cellStyle name="Normal 3 9 21" xfId="30321" xr:uid="{D39E1A4C-C994-40EB-BE08-22B0D25C496C}"/>
    <cellStyle name="Normal 3 9 22" xfId="30322" xr:uid="{1C44A2EC-4277-4B3C-8542-89E7BDCAEA3D}"/>
    <cellStyle name="Normal 3 9 23" xfId="30323" xr:uid="{C62F0A6C-117A-45AF-9F2A-20239FA0FA57}"/>
    <cellStyle name="Normal 3 9 24" xfId="30324" xr:uid="{94EBC7AC-7758-4B7E-9EC9-FFEB38EFA4D3}"/>
    <cellStyle name="Normal 3 9 25" xfId="30325" xr:uid="{593A4599-4BB6-4C71-87A8-A26ED81F58C3}"/>
    <cellStyle name="Normal 3 9 26" xfId="30326" xr:uid="{3897A9BD-0CD1-49A0-9CF3-DEE4CD143C8D}"/>
    <cellStyle name="Normal 3 9 27" xfId="30327" xr:uid="{5757FF2A-7B8F-4348-83AE-3B5B61E3817C}"/>
    <cellStyle name="Normal 3 9 28" xfId="30328" xr:uid="{DA4B804D-612D-4E95-9AD4-E6D8D3312D0B}"/>
    <cellStyle name="Normal 3 9 29" xfId="30329" xr:uid="{34787543-3066-41EF-A1C7-28D7F9CFFDFD}"/>
    <cellStyle name="Normal 3 9 3" xfId="30330" xr:uid="{3C1C6886-2939-4DCD-8A46-D28971B8EC0D}"/>
    <cellStyle name="Normal 3 9 3 2" xfId="30331" xr:uid="{34481DC9-FC0F-4A69-8A03-D5B1A24A8F38}"/>
    <cellStyle name="Normal 3 9 3 3" xfId="30332" xr:uid="{102E5791-4398-46D3-8E44-75FCD962F5EB}"/>
    <cellStyle name="Normal 3 9 30" xfId="30333" xr:uid="{161E079A-184C-46CD-8A47-6B3B04D3F0D9}"/>
    <cellStyle name="Normal 3 9 31" xfId="30334" xr:uid="{5B6A1A5B-DF6B-4F1B-BE53-4083E2B4BD67}"/>
    <cellStyle name="Normal 3 9 32" xfId="30335" xr:uid="{6DEFC02A-2F38-4A42-813E-776BF083BDF5}"/>
    <cellStyle name="Normal 3 9 33" xfId="30336" xr:uid="{22DE07BA-D0E0-4195-8653-5AE1A43E9A7C}"/>
    <cellStyle name="Normal 3 9 34" xfId="30337" xr:uid="{954E165D-585A-4733-84D3-2602BE137DBC}"/>
    <cellStyle name="Normal 3 9 35" xfId="30338" xr:uid="{BE7FF01A-A76A-4DA9-A36E-6F394E138C2C}"/>
    <cellStyle name="Normal 3 9 4" xfId="30339" xr:uid="{B243482C-713E-4527-B61A-8C666C2550E8}"/>
    <cellStyle name="Normal 3 9 5" xfId="30340" xr:uid="{B247BA29-E42A-415F-A7F5-754F288841DD}"/>
    <cellStyle name="Normal 3 9 6" xfId="30341" xr:uid="{7B5D8D20-644B-45EA-9FFD-33BB705CEBF5}"/>
    <cellStyle name="Normal 3 9 7" xfId="30342" xr:uid="{8BA53A22-5CCB-493B-8720-904CDB64D593}"/>
    <cellStyle name="Normal 3 9 8" xfId="30343" xr:uid="{E11DB032-4658-4843-84E3-107C756F33E6}"/>
    <cellStyle name="Normal 3 9 9" xfId="30344" xr:uid="{AA917696-1B02-42B4-B79E-0A44DBE4B5ED}"/>
    <cellStyle name="Normal 3 9_Hoja1" xfId="30345" xr:uid="{6F285223-72CC-427E-99A0-2F3633131DE8}"/>
    <cellStyle name="Normal 3_Cartera" xfId="30346" xr:uid="{5B032719-3D79-474C-AD60-D78B84469FDF}"/>
    <cellStyle name="Normal 30" xfId="3029" xr:uid="{9C77C4B2-FA2C-41D4-969C-AB09A0A59C7F}"/>
    <cellStyle name="Normal 30 10" xfId="3030" xr:uid="{93E02DC1-749C-477B-A078-04DCCD0BF969}"/>
    <cellStyle name="Normal 30 10 10" xfId="30347" xr:uid="{99E1DA2A-7671-47A8-9442-0E58C8AD98F4}"/>
    <cellStyle name="Normal 30 10 10 2" xfId="30348" xr:uid="{6FE88511-727B-4BCF-8A12-67C51F9641FC}"/>
    <cellStyle name="Normal 30 10 10_Margen" xfId="45157" xr:uid="{0253BFDD-9C8E-4FE8-B26B-7E5F3315B373}"/>
    <cellStyle name="Normal 30 10 11" xfId="30349" xr:uid="{25938CDE-F2BB-4643-8A51-CB38BCE60901}"/>
    <cellStyle name="Normal 30 10 11 2" xfId="30350" xr:uid="{B2128ED8-C7B0-4EAE-AB39-DB23657ED59B}"/>
    <cellStyle name="Normal 30 10 11_Margen" xfId="45158" xr:uid="{9BB225C0-3A78-4513-8F87-9EC8A67C0178}"/>
    <cellStyle name="Normal 30 10 12" xfId="30351" xr:uid="{CCBD031D-4204-458B-B85D-470AA5C4C626}"/>
    <cellStyle name="Normal 30 10 12 2" xfId="30352" xr:uid="{2F8EB870-C972-4E1D-A43A-9037AA0154B8}"/>
    <cellStyle name="Normal 30 10 12_Margen" xfId="45159" xr:uid="{D607BDF1-5680-4FDB-AFEA-9A2E085BC99E}"/>
    <cellStyle name="Normal 30 10 13" xfId="30353" xr:uid="{3830D9D3-EEA6-4B13-825D-E8DCBBD4FC2B}"/>
    <cellStyle name="Normal 30 10 13 2" xfId="30354" xr:uid="{A766415D-6D8F-43DD-9DE3-4EE391F918AF}"/>
    <cellStyle name="Normal 30 10 13_Margen" xfId="45160" xr:uid="{49BCD072-8750-4EC8-B27A-553F3A35879F}"/>
    <cellStyle name="Normal 30 10 14" xfId="30355" xr:uid="{BDA799B3-6C3E-4424-B0A8-7DD9D3E7FE15}"/>
    <cellStyle name="Normal 30 10 14 2" xfId="30356" xr:uid="{26D4AEBB-E421-4D40-89F7-C677879B2055}"/>
    <cellStyle name="Normal 30 10 14_Margen" xfId="45161" xr:uid="{0171060C-5778-474D-BC33-17B3BBEB3A35}"/>
    <cellStyle name="Normal 30 10 15" xfId="30357" xr:uid="{BA9BA104-F4F3-4DEE-AB70-2707C9E5E8EB}"/>
    <cellStyle name="Normal 30 10 15 2" xfId="30358" xr:uid="{C9AFFF96-DA05-426C-9113-730469DBEFC8}"/>
    <cellStyle name="Normal 30 10 15_Margen" xfId="45162" xr:uid="{AD1BA3C5-2E06-49AE-9861-D58CECC12D9C}"/>
    <cellStyle name="Normal 30 10 16" xfId="30359" xr:uid="{A6B76773-9771-47E6-A6ED-5BA81B19EEFD}"/>
    <cellStyle name="Normal 30 10 16 2" xfId="30360" xr:uid="{FAF43D45-EDA1-4D52-B864-E48F08B5CBCE}"/>
    <cellStyle name="Normal 30 10 16_Margen" xfId="45163" xr:uid="{1D1A21A4-9F29-43BD-8CA7-0A8F4F27E533}"/>
    <cellStyle name="Normal 30 10 17" xfId="30361" xr:uid="{D072207E-A18B-45FB-B754-5071ADF63682}"/>
    <cellStyle name="Normal 30 10 17 2" xfId="30362" xr:uid="{A93D3894-705E-4DBA-B8B8-DA089A132DDC}"/>
    <cellStyle name="Normal 30 10 17_Margen" xfId="45164" xr:uid="{7EEC65DF-F87E-450E-BD57-115259CEE030}"/>
    <cellStyle name="Normal 30 10 18" xfId="30363" xr:uid="{17C71BE9-5784-4978-8CDD-31B6C96C486B}"/>
    <cellStyle name="Normal 30 10 18 2" xfId="30364" xr:uid="{A43A1428-A74D-4E48-A008-6DBBA100A4E8}"/>
    <cellStyle name="Normal 30 10 18_Margen" xfId="45165" xr:uid="{61FC3749-748F-4F73-9EB5-89B62DFCE003}"/>
    <cellStyle name="Normal 30 10 19" xfId="30365" xr:uid="{1C00C8CC-E8F3-41AB-8942-BF2B2753BE0E}"/>
    <cellStyle name="Normal 30 10 2" xfId="30366" xr:uid="{E3791CE6-35FE-45EB-A4D0-3AB06BD0DB95}"/>
    <cellStyle name="Normal 30 10 2 2" xfId="30367" xr:uid="{DC33991A-C9B6-4082-962F-56815BC23B53}"/>
    <cellStyle name="Normal 30 10 2_Margen" xfId="45166" xr:uid="{636DF989-70C2-4F34-B872-8AE53E607B71}"/>
    <cellStyle name="Normal 30 10 3" xfId="30368" xr:uid="{3166E011-5ABC-4C41-B987-243E92011028}"/>
    <cellStyle name="Normal 30 10 3 2" xfId="30369" xr:uid="{8B558D17-E178-45F1-AF4C-175B5218D231}"/>
    <cellStyle name="Normal 30 10 3_Margen" xfId="45167" xr:uid="{5F450C2E-B1DA-449C-9DF6-1171B2D400C0}"/>
    <cellStyle name="Normal 30 10 4" xfId="30370" xr:uid="{BE4267C2-8447-41F9-BEA6-F6AB40B4816C}"/>
    <cellStyle name="Normal 30 10 4 2" xfId="30371" xr:uid="{B21C4436-DBE9-4A08-8278-6DA83FEC06E4}"/>
    <cellStyle name="Normal 30 10 4_Margen" xfId="45168" xr:uid="{3D0AC7F0-BB1A-4730-9EE2-E77AADCD653E}"/>
    <cellStyle name="Normal 30 10 5" xfId="30372" xr:uid="{FB559026-B5E6-4E7D-895B-5C8ECF57A8AB}"/>
    <cellStyle name="Normal 30 10 5 2" xfId="30373" xr:uid="{0391DD10-D1CC-49ED-8D9D-1201C0E453A4}"/>
    <cellStyle name="Normal 30 10 5_Margen" xfId="45169" xr:uid="{B796449E-D30C-434E-A85C-C28219718D25}"/>
    <cellStyle name="Normal 30 10 6" xfId="30374" xr:uid="{E5B32E64-DF47-4B82-9211-C09DDA4ECA00}"/>
    <cellStyle name="Normal 30 10 6 2" xfId="30375" xr:uid="{E1340D9C-3161-462C-A8FF-DFD676634593}"/>
    <cellStyle name="Normal 30 10 6_Margen" xfId="45170" xr:uid="{EC618E4F-AE8A-4EE7-B6AF-0D8DD3F0F081}"/>
    <cellStyle name="Normal 30 10 7" xfId="30376" xr:uid="{9CDD75DA-E1DB-4241-8170-19A173D219D9}"/>
    <cellStyle name="Normal 30 10 7 2" xfId="30377" xr:uid="{52202B5A-52C6-431E-90A2-528D251B5303}"/>
    <cellStyle name="Normal 30 10 7_Margen" xfId="45171" xr:uid="{DF04EF75-D44E-4D30-B743-9A19D6B835DC}"/>
    <cellStyle name="Normal 30 10 8" xfId="30378" xr:uid="{37213494-A65D-4989-A8DE-BD01031E4191}"/>
    <cellStyle name="Normal 30 10 8 2" xfId="30379" xr:uid="{D890BBCE-7009-4ADC-BBDD-F31D9464E6AF}"/>
    <cellStyle name="Normal 30 10 8_Margen" xfId="45172" xr:uid="{2A8A1659-21C8-4655-ADE7-A4FF1EEBD168}"/>
    <cellStyle name="Normal 30 10 9" xfId="30380" xr:uid="{CB40C7AF-E61C-44BA-A330-C716B39DA3B7}"/>
    <cellStyle name="Normal 30 10 9 2" xfId="30381" xr:uid="{43D2D4F2-81BB-47C1-A025-4AF13C816A93}"/>
    <cellStyle name="Normal 30 10 9_Margen" xfId="45173" xr:uid="{7655D180-2411-41D6-BEA9-EB37656490E6}"/>
    <cellStyle name="Normal 30 10_Margen" xfId="45174" xr:uid="{B5FDBD45-2EE9-4ADC-BB94-7864D342F190}"/>
    <cellStyle name="Normal 30 11" xfId="3031" xr:uid="{184838CF-8337-4B95-A456-EF0A62A240F7}"/>
    <cellStyle name="Normal 30 11 10" xfId="30382" xr:uid="{0015682D-1F53-450B-AF57-800522B1EFDB}"/>
    <cellStyle name="Normal 30 11 10 2" xfId="30383" xr:uid="{E478AA98-C0A2-405D-93ED-EA742F71B4F6}"/>
    <cellStyle name="Normal 30 11 10_Margen" xfId="45175" xr:uid="{0B6EDCF5-3FBB-4375-9B1C-BE237D840220}"/>
    <cellStyle name="Normal 30 11 11" xfId="30384" xr:uid="{DACFB0E9-B0E9-45A0-BA91-E79D79AC3118}"/>
    <cellStyle name="Normal 30 11 11 2" xfId="30385" xr:uid="{16FB4FAB-0E3A-41EE-BF07-967E5BFB17EE}"/>
    <cellStyle name="Normal 30 11 11_Margen" xfId="45176" xr:uid="{E3E467BF-AAB8-44D3-8EEA-F596F7866777}"/>
    <cellStyle name="Normal 30 11 12" xfId="30386" xr:uid="{96216A16-2A23-4D72-806E-28211FE08A50}"/>
    <cellStyle name="Normal 30 11 12 2" xfId="30387" xr:uid="{F48AC5AC-C8E6-4993-B209-35EEC5DF2F65}"/>
    <cellStyle name="Normal 30 11 12_Margen" xfId="45177" xr:uid="{EC99416D-8189-4006-A86E-9867E38F3124}"/>
    <cellStyle name="Normal 30 11 13" xfId="30388" xr:uid="{01E18BF1-8E88-4412-B341-B6ED8EF2970C}"/>
    <cellStyle name="Normal 30 11 13 2" xfId="30389" xr:uid="{CAC619C4-55DF-40EF-82B9-7124F2ECA950}"/>
    <cellStyle name="Normal 30 11 13_Margen" xfId="45178" xr:uid="{A8B53E37-A34E-4DB4-A443-5C5FD22E33C0}"/>
    <cellStyle name="Normal 30 11 14" xfId="30390" xr:uid="{2674CFEB-13EC-4796-9DF6-F49345C445A5}"/>
    <cellStyle name="Normal 30 11 14 2" xfId="30391" xr:uid="{5235ACDF-5CD7-4BF4-A93D-EFCCE3CCC508}"/>
    <cellStyle name="Normal 30 11 14_Margen" xfId="45179" xr:uid="{36AAD28B-AF8C-4775-A149-83084A5D9A1A}"/>
    <cellStyle name="Normal 30 11 15" xfId="30392" xr:uid="{B20B07A7-5261-4A62-8D04-706F9543E079}"/>
    <cellStyle name="Normal 30 11 15 2" xfId="30393" xr:uid="{056051CF-627E-429B-991D-B6F2878537F0}"/>
    <cellStyle name="Normal 30 11 15_Margen" xfId="45180" xr:uid="{44A0442B-7381-47B3-8160-71DE60A69CB5}"/>
    <cellStyle name="Normal 30 11 16" xfId="30394" xr:uid="{EE3D74E0-65E6-453D-83B5-75B808E8E640}"/>
    <cellStyle name="Normal 30 11 16 2" xfId="30395" xr:uid="{94E432F7-5B24-437B-A6A9-BD0EE7ABA982}"/>
    <cellStyle name="Normal 30 11 16_Margen" xfId="45181" xr:uid="{4BDE3338-C24B-4C89-822B-FFAF8D159142}"/>
    <cellStyle name="Normal 30 11 17" xfId="30396" xr:uid="{64EAA552-5D87-4F68-8422-A5F74C5DA901}"/>
    <cellStyle name="Normal 30 11 17 2" xfId="30397" xr:uid="{CB530B23-6426-4BA1-8A49-30FF551C4C46}"/>
    <cellStyle name="Normal 30 11 17_Margen" xfId="45182" xr:uid="{EB2FB314-2BB5-4A25-8C17-837EB17CF46C}"/>
    <cellStyle name="Normal 30 11 18" xfId="30398" xr:uid="{B7BAAFB0-65BF-4D45-B94F-3392EC7351FF}"/>
    <cellStyle name="Normal 30 11 18 2" xfId="30399" xr:uid="{BB80F73F-0378-43C8-8EBE-16C6AE1565CA}"/>
    <cellStyle name="Normal 30 11 18_Margen" xfId="45183" xr:uid="{DC5B2567-ACA8-4332-8D7C-462C97FFD95A}"/>
    <cellStyle name="Normal 30 11 19" xfId="30400" xr:uid="{6DC00F24-C16D-4CAD-B829-C984DB876EB7}"/>
    <cellStyle name="Normal 30 11 2" xfId="30401" xr:uid="{CFCBFBE0-AC29-4AEB-8077-B6D663156EC9}"/>
    <cellStyle name="Normal 30 11 2 2" xfId="30402" xr:uid="{2C39CAFF-1B76-47A6-8D6C-39387D3BF9B1}"/>
    <cellStyle name="Normal 30 11 2_Margen" xfId="45184" xr:uid="{D4EA9200-61D6-4C62-9DF1-68DC3D8A4350}"/>
    <cellStyle name="Normal 30 11 3" xfId="30403" xr:uid="{28EEBCEE-0680-4898-A3C9-97F1B99D7FEC}"/>
    <cellStyle name="Normal 30 11 3 2" xfId="30404" xr:uid="{5A3589F5-EFC4-40BA-A384-7C43CE182676}"/>
    <cellStyle name="Normal 30 11 3_Margen" xfId="45185" xr:uid="{992FF352-935B-4977-B778-07B0876BBD10}"/>
    <cellStyle name="Normal 30 11 4" xfId="30405" xr:uid="{759EAFB2-E024-4D26-91D9-B168879D0B84}"/>
    <cellStyle name="Normal 30 11 4 2" xfId="30406" xr:uid="{B4509005-B2F1-46F0-9ACE-92DEC609165E}"/>
    <cellStyle name="Normal 30 11 4_Margen" xfId="45186" xr:uid="{C2F80FE0-97A3-453C-8B4C-919F9848CC3D}"/>
    <cellStyle name="Normal 30 11 5" xfId="30407" xr:uid="{9E94F84F-8EAE-49B3-8A17-5CCF7953C5E6}"/>
    <cellStyle name="Normal 30 11 5 2" xfId="30408" xr:uid="{9D0DBB68-FA52-4F66-850F-791CEC88DA64}"/>
    <cellStyle name="Normal 30 11 5_Margen" xfId="45187" xr:uid="{3EFF8084-8759-4611-9DDF-28C4E8EE48B4}"/>
    <cellStyle name="Normal 30 11 6" xfId="30409" xr:uid="{45E5BBFA-E250-4FBF-8855-B7DF4DAF56D2}"/>
    <cellStyle name="Normal 30 11 6 2" xfId="30410" xr:uid="{9BDACA40-E52D-4C15-BE5B-04AC43072886}"/>
    <cellStyle name="Normal 30 11 6_Margen" xfId="45188" xr:uid="{2435B06C-3225-4F38-BE82-EB9881A9E525}"/>
    <cellStyle name="Normal 30 11 7" xfId="30411" xr:uid="{40F1D7E1-E0CB-4BCE-AF8A-882F2365E84C}"/>
    <cellStyle name="Normal 30 11 7 2" xfId="30412" xr:uid="{0D898C49-2729-4404-86EE-C82FE9039E89}"/>
    <cellStyle name="Normal 30 11 7_Margen" xfId="45189" xr:uid="{72CB9A86-6BB4-432D-B755-BAB98A2A3EB1}"/>
    <cellStyle name="Normal 30 11 8" xfId="30413" xr:uid="{6E5E47D0-3E39-4ABC-ADCE-81A0D825D590}"/>
    <cellStyle name="Normal 30 11 8 2" xfId="30414" xr:uid="{EA67BFDB-3399-428F-BA5B-4FF30909782B}"/>
    <cellStyle name="Normal 30 11 8_Margen" xfId="45190" xr:uid="{F37BA1FD-1CF8-4106-BE96-08C7EA58CC37}"/>
    <cellStyle name="Normal 30 11 9" xfId="30415" xr:uid="{0CF56779-95CF-40A8-B9DE-389D9D004BA1}"/>
    <cellStyle name="Normal 30 11 9 2" xfId="30416" xr:uid="{60AC8F26-A02A-450F-BEF5-ECDB08EDEFFE}"/>
    <cellStyle name="Normal 30 11 9_Margen" xfId="45191" xr:uid="{8E3E3A34-695C-4DBA-9652-DB3F95B83927}"/>
    <cellStyle name="Normal 30 11_Margen" xfId="45192" xr:uid="{8255953D-89C9-4CC3-9DB3-027F04ACCF00}"/>
    <cellStyle name="Normal 30 12" xfId="3032" xr:uid="{5DFA29AB-5438-49CF-99DC-182B0B94975A}"/>
    <cellStyle name="Normal 30 12 2" xfId="30417" xr:uid="{AFEABDE3-ACF8-4DB3-ABF5-971C0E8F9C02}"/>
    <cellStyle name="Normal 30 12_Margen" xfId="45193" xr:uid="{89B2726A-6FC6-4821-A210-EB164DE68D8B}"/>
    <cellStyle name="Normal 30 13" xfId="3033" xr:uid="{98D2183F-F188-4501-91AC-017936AB8EB4}"/>
    <cellStyle name="Normal 30 13 2" xfId="30418" xr:uid="{CA31DB8A-BAE8-4C5C-812D-BDF0FD79C59E}"/>
    <cellStyle name="Normal 30 13_Margen" xfId="45194" xr:uid="{6547D74C-8809-41F9-A694-AF945E114A00}"/>
    <cellStyle name="Normal 30 14" xfId="3034" xr:uid="{E9EDF887-62BA-4EAB-B110-21E78AD08F12}"/>
    <cellStyle name="Normal 30 14 2" xfId="30419" xr:uid="{3F2443DB-D251-4F68-A096-41D41B3E1B8E}"/>
    <cellStyle name="Normal 30 14_Margen" xfId="45195" xr:uid="{C31B44D8-B904-4CDE-A8F8-77E352D90317}"/>
    <cellStyle name="Normal 30 15" xfId="3035" xr:uid="{A57BB9CA-8953-4590-9590-4DA5A866746A}"/>
    <cellStyle name="Normal 30 15 2" xfId="30420" xr:uid="{36C3FE56-2F9A-4711-A012-E6415175FD12}"/>
    <cellStyle name="Normal 30 15_Margen" xfId="45196" xr:uid="{1ACFD7AA-9504-41DA-A956-A34FF7A66B83}"/>
    <cellStyle name="Normal 30 16" xfId="3036" xr:uid="{5557A90D-56DE-4221-9BF4-C1F4ACDC4367}"/>
    <cellStyle name="Normal 30 16 2" xfId="30421" xr:uid="{34A7C21A-6B03-4B20-808D-C6E7E0079C49}"/>
    <cellStyle name="Normal 30 16_Margen" xfId="45197" xr:uid="{0399762D-D83C-4B6B-AA12-B0B5454C3585}"/>
    <cellStyle name="Normal 30 17" xfId="3037" xr:uid="{41030A5E-F455-4D27-B15C-66DB2C7D9E1F}"/>
    <cellStyle name="Normal 30 17 2" xfId="30422" xr:uid="{28E2700D-0BBD-48E5-9BAF-CA852D0AF942}"/>
    <cellStyle name="Normal 30 17_Margen" xfId="45198" xr:uid="{F1B2F566-F813-41F0-A809-B2778C833A32}"/>
    <cellStyle name="Normal 30 18" xfId="3038" xr:uid="{638843D3-D467-4610-BCBF-67A490920F45}"/>
    <cellStyle name="Normal 30 18 2" xfId="30423" xr:uid="{C658F977-D8AF-48E1-8435-2961D8A75167}"/>
    <cellStyle name="Normal 30 18_Margen" xfId="45199" xr:uid="{3E713EB2-926A-41B5-8A5C-6E529BE48F55}"/>
    <cellStyle name="Normal 30 19" xfId="3039" xr:uid="{C983087F-0A8C-40B6-BBA0-A2E36ADD1B7A}"/>
    <cellStyle name="Normal 30 19 2" xfId="30424" xr:uid="{7E86C177-DA5D-442A-AFC4-E81335059651}"/>
    <cellStyle name="Normal 30 19_Margen" xfId="45200" xr:uid="{255CC0E0-E1DA-450E-95EE-5B0B85EE5AD6}"/>
    <cellStyle name="Normal 30 2" xfId="3040" xr:uid="{F15A0192-A7C2-41D7-A6F7-D32FE41C4656}"/>
    <cellStyle name="Normal 30 2 10" xfId="30425" xr:uid="{F56244D6-CDB4-4F60-ADFE-1D3C731E95DA}"/>
    <cellStyle name="Normal 30 2 10 2" xfId="30426" xr:uid="{522BEFF9-67FB-4C19-8381-2601E24F7A8A}"/>
    <cellStyle name="Normal 30 2 10_Margen" xfId="45201" xr:uid="{2DC768BD-1590-43B9-B733-3E5A06C75AFE}"/>
    <cellStyle name="Normal 30 2 11" xfId="30427" xr:uid="{4AFB769D-389E-4D2E-A661-E08BAA124354}"/>
    <cellStyle name="Normal 30 2 11 2" xfId="30428" xr:uid="{48B5CD17-49F6-44D8-8A92-E7AFBF219205}"/>
    <cellStyle name="Normal 30 2 11_Margen" xfId="45202" xr:uid="{032B86CE-A0AB-4293-918C-5996F12ED17D}"/>
    <cellStyle name="Normal 30 2 12" xfId="30429" xr:uid="{C83FB447-2985-4EF3-A017-94622CEF9561}"/>
    <cellStyle name="Normal 30 2 12 2" xfId="30430" xr:uid="{7ADAEE86-03D4-4E2A-9882-53D291EF6870}"/>
    <cellStyle name="Normal 30 2 12_Margen" xfId="45203" xr:uid="{96B6DF9B-3C11-44EC-AF53-A15798701AE0}"/>
    <cellStyle name="Normal 30 2 13" xfId="30431" xr:uid="{29F7F5B1-FB96-4C2D-8E70-3BAD62E836D8}"/>
    <cellStyle name="Normal 30 2 13 2" xfId="30432" xr:uid="{C87042F7-1385-4F47-BA72-C2E6BB3E17EA}"/>
    <cellStyle name="Normal 30 2 13_Margen" xfId="45204" xr:uid="{481A0203-8FF8-4957-BF4E-CC32ED202C6C}"/>
    <cellStyle name="Normal 30 2 14" xfId="30433" xr:uid="{1E4525C7-6F8B-48C3-81CE-E7E3C2708D77}"/>
    <cellStyle name="Normal 30 2 14 2" xfId="30434" xr:uid="{3E63F9A9-471C-4CED-B88C-5B6EA9F68EBB}"/>
    <cellStyle name="Normal 30 2 14_Margen" xfId="45205" xr:uid="{F423CFAB-E319-41D9-93C5-881FFCB9AAC5}"/>
    <cellStyle name="Normal 30 2 15" xfId="30435" xr:uid="{A8CB038C-C33E-4DBB-B162-7C2792FA2994}"/>
    <cellStyle name="Normal 30 2 15 2" xfId="30436" xr:uid="{8057372F-DAB0-4017-AF89-4F1300524296}"/>
    <cellStyle name="Normal 30 2 15_Margen" xfId="45206" xr:uid="{7DDB383F-6964-4BF2-AA44-DC5438F43406}"/>
    <cellStyle name="Normal 30 2 16" xfId="30437" xr:uid="{608DF016-12ED-4645-8828-7E748589A757}"/>
    <cellStyle name="Normal 30 2 16 2" xfId="30438" xr:uid="{1228E21B-C4DA-4323-A5D9-D7E11C686813}"/>
    <cellStyle name="Normal 30 2 16_Margen" xfId="45207" xr:uid="{A5C171D1-4784-4B0B-A41F-8C39C3043932}"/>
    <cellStyle name="Normal 30 2 17" xfId="30439" xr:uid="{39CE9C93-01A7-48B9-B061-4F8739BEBBD3}"/>
    <cellStyle name="Normal 30 2 17 2" xfId="30440" xr:uid="{A1BDB25F-E03A-41A4-A16A-8621949FC902}"/>
    <cellStyle name="Normal 30 2 17_Margen" xfId="45208" xr:uid="{C308264A-A32C-4166-BD5C-5B491757C9DC}"/>
    <cellStyle name="Normal 30 2 18" xfId="30441" xr:uid="{812C9CF5-8581-4376-8813-8CC57AEA8DB7}"/>
    <cellStyle name="Normal 30 2 18 2" xfId="30442" xr:uid="{EB14E080-2E3C-4C30-92FD-1E7DA2DDED51}"/>
    <cellStyle name="Normal 30 2 18_Margen" xfId="45209" xr:uid="{3B635460-629A-4211-A647-51C55F218953}"/>
    <cellStyle name="Normal 30 2 19" xfId="30443" xr:uid="{56BD0992-5FD2-433E-BF3D-AA548EA36629}"/>
    <cellStyle name="Normal 30 2 2" xfId="30444" xr:uid="{8AA44137-D03C-43A6-8ABB-B747B529665A}"/>
    <cellStyle name="Normal 30 2 2 2" xfId="30445" xr:uid="{8737EF66-AE34-43D9-99CF-9696826008D0}"/>
    <cellStyle name="Normal 30 2 2_Margen" xfId="45210" xr:uid="{3D4B4DB5-05FC-47A2-9E1B-56F3F22EC205}"/>
    <cellStyle name="Normal 30 2 20" xfId="49094" xr:uid="{66A2581A-6555-4097-9BF2-EE6E27CB8756}"/>
    <cellStyle name="Normal 30 2 21" xfId="49419" xr:uid="{62DDA5F0-AD88-4EB6-B843-64196C6752C9}"/>
    <cellStyle name="Normal 30 2 3" xfId="30446" xr:uid="{B0EA68E8-3F55-4307-B5B5-664F9D26A3D5}"/>
    <cellStyle name="Normal 30 2 3 2" xfId="30447" xr:uid="{4DB2FBFC-967E-41C8-BF53-C47F473FBA9D}"/>
    <cellStyle name="Normal 30 2 3_Margen" xfId="45211" xr:uid="{B3DE2C38-C817-4D51-A90F-02BF501210C6}"/>
    <cellStyle name="Normal 30 2 4" xfId="30448" xr:uid="{2D319107-CEB4-45D3-A562-C7D702D87F27}"/>
    <cellStyle name="Normal 30 2 4 2" xfId="30449" xr:uid="{A552F33B-4D49-41E9-BB45-A72B282CA934}"/>
    <cellStyle name="Normal 30 2 4_Margen" xfId="45212" xr:uid="{6997C410-C6F1-461A-8AEC-773DB69A72F1}"/>
    <cellStyle name="Normal 30 2 5" xfId="30450" xr:uid="{F9E943E0-51FA-478B-BF65-BAD192486E58}"/>
    <cellStyle name="Normal 30 2 5 2" xfId="30451" xr:uid="{DB7F50EB-B0E7-4503-A5A6-F3401F08F629}"/>
    <cellStyle name="Normal 30 2 5_Margen" xfId="45213" xr:uid="{3B20E0F4-7125-4578-AF25-C69E800F7ED6}"/>
    <cellStyle name="Normal 30 2 6" xfId="30452" xr:uid="{D2FFDD00-3CE0-4A25-8960-B8D2C7571144}"/>
    <cellStyle name="Normal 30 2 6 2" xfId="30453" xr:uid="{FB1B878A-5BAA-40E5-819A-69CD3B4445D4}"/>
    <cellStyle name="Normal 30 2 6_Margen" xfId="45214" xr:uid="{361C30F7-1ED1-4A2D-BD9A-D6B0C22293EA}"/>
    <cellStyle name="Normal 30 2 7" xfId="30454" xr:uid="{735BADFA-BB12-48BB-9A27-412385DDB1FD}"/>
    <cellStyle name="Normal 30 2 7 2" xfId="30455" xr:uid="{6A0CACB6-1C75-42E9-B5B7-660A0679661B}"/>
    <cellStyle name="Normal 30 2 7_Margen" xfId="45215" xr:uid="{CCB5C95D-84C6-498E-97DE-6CAF9CB987F6}"/>
    <cellStyle name="Normal 30 2 8" xfId="30456" xr:uid="{F6F959F3-46D4-41F6-9A31-154067C5E3D7}"/>
    <cellStyle name="Normal 30 2 8 2" xfId="30457" xr:uid="{DE9EBE07-F209-4E4A-848E-8013D128A351}"/>
    <cellStyle name="Normal 30 2 8_Margen" xfId="45216" xr:uid="{0E6C38B6-2B81-49F4-A17B-2E044136C3FB}"/>
    <cellStyle name="Normal 30 2 9" xfId="30458" xr:uid="{1E81E343-CB5E-4382-9E14-34DB94BA6C1E}"/>
    <cellStyle name="Normal 30 2 9 2" xfId="30459" xr:uid="{BCC9B097-4F98-439D-B188-65DE98BA3A7F}"/>
    <cellStyle name="Normal 30 2 9_Margen" xfId="45217" xr:uid="{8EE4B8AC-FDFC-4535-B695-2F02EBF8E5C7}"/>
    <cellStyle name="Normal 30 2_Margen" xfId="45218" xr:uid="{319DF160-A8A7-4F7C-A18D-C0EE61850964}"/>
    <cellStyle name="Normal 30 20" xfId="3041" xr:uid="{EE446ABC-5DCB-45C6-9645-3840F1259110}"/>
    <cellStyle name="Normal 30 20 2" xfId="30460" xr:uid="{1CA10887-C0A8-4A1E-B19D-A755D8FA1511}"/>
    <cellStyle name="Normal 30 20_Margen" xfId="45219" xr:uid="{D6DA1836-A862-4495-A28D-0E02FD153C9E}"/>
    <cellStyle name="Normal 30 21" xfId="3042" xr:uid="{B1C17E73-C051-49A8-B725-14F5CCDEDC06}"/>
    <cellStyle name="Normal 30 21 2" xfId="30461" xr:uid="{F7B54F39-B84D-48FC-82FD-122E41FFE163}"/>
    <cellStyle name="Normal 30 21_Margen" xfId="45220" xr:uid="{AFFE3CB6-6768-4319-89F9-0D0086E74FD3}"/>
    <cellStyle name="Normal 30 22" xfId="3043" xr:uid="{56088628-12FB-4106-B382-FAF7BE0DC852}"/>
    <cellStyle name="Normal 30 22 2" xfId="30462" xr:uid="{EF31E998-0ABF-447D-8466-F9DD88B51BB2}"/>
    <cellStyle name="Normal 30 22_Margen" xfId="45221" xr:uid="{96B2664C-0D0E-4A51-ABCE-A9C55E270A77}"/>
    <cellStyle name="Normal 30 23" xfId="3044" xr:uid="{D301C4BD-77E5-4A50-9ACB-EC7ED5F05779}"/>
    <cellStyle name="Normal 30 23 2" xfId="30463" xr:uid="{77F62DBC-CD1C-4C2E-BC10-7F2F3FA28EBA}"/>
    <cellStyle name="Normal 30 23_Margen" xfId="45222" xr:uid="{B8FC9A3F-41B8-425C-9977-88F5C8B60113}"/>
    <cellStyle name="Normal 30 24" xfId="3045" xr:uid="{F9D461F8-C209-40A6-8380-93409CD3AAD8}"/>
    <cellStyle name="Normal 30 24 2" xfId="30464" xr:uid="{106D2201-52FD-4395-9180-10EBE7803496}"/>
    <cellStyle name="Normal 30 24_Margen" xfId="45223" xr:uid="{64C3AC6A-5B04-4942-AA32-A45FF54C0C43}"/>
    <cellStyle name="Normal 30 25" xfId="3046" xr:uid="{EE1977F1-B7B2-48F5-9A9A-4529AD187A51}"/>
    <cellStyle name="Normal 30 25 2" xfId="30465" xr:uid="{6B52D853-FBA4-487E-9A50-FAAF29A5A413}"/>
    <cellStyle name="Normal 30 25_Margen" xfId="45224" xr:uid="{CF7D5F1D-BC13-40B2-BD16-E27DD3E67563}"/>
    <cellStyle name="Normal 30 26" xfId="3047" xr:uid="{2CBC1EA4-2C73-424F-8CDA-350AFAFADC05}"/>
    <cellStyle name="Normal 30 26 2" xfId="30466" xr:uid="{C3985F9F-6D60-4C1A-B5D6-7710A0834CBF}"/>
    <cellStyle name="Normal 30 26_Margen" xfId="45225" xr:uid="{27644384-D7A6-4D46-B90D-D52FB6FE0E38}"/>
    <cellStyle name="Normal 30 27" xfId="3048" xr:uid="{3A95CFE8-6E06-40FA-AC29-F583F24D2740}"/>
    <cellStyle name="Normal 30 27 2" xfId="30467" xr:uid="{1FC503F6-AD63-4FE0-B512-2B0426923990}"/>
    <cellStyle name="Normal 30 27_Margen" xfId="45226" xr:uid="{FA1D3952-5A6D-42E6-91F9-FA2074BC282B}"/>
    <cellStyle name="Normal 30 28" xfId="30468" xr:uid="{50B51986-329C-4F93-A3B3-7B1993D917E7}"/>
    <cellStyle name="Normal 30 28 2" xfId="30469" xr:uid="{9B636D25-0694-4970-B852-529A2EB6CAB4}"/>
    <cellStyle name="Normal 30 28_Margen" xfId="45227" xr:uid="{9D2A13A9-2CC4-45EA-A1C6-E5C855C76608}"/>
    <cellStyle name="Normal 30 29" xfId="30470" xr:uid="{77385C6F-3898-41A7-8928-B9DD458CFA27}"/>
    <cellStyle name="Normal 30 29 2" xfId="30471" xr:uid="{5B91431E-9C58-4429-B84A-A83F2454646D}"/>
    <cellStyle name="Normal 30 29_Margen" xfId="45228" xr:uid="{0104AFBF-AECF-4FFB-A1B4-CBC5FCD45E61}"/>
    <cellStyle name="Normal 30 3" xfId="3049" xr:uid="{9F1E7F66-46B3-4D2F-9E3E-FE8F1C956E5E}"/>
    <cellStyle name="Normal 30 3 10" xfId="30472" xr:uid="{0EBEF2C9-ED4C-4C0A-AB5D-72E57AC23A0B}"/>
    <cellStyle name="Normal 30 3 10 2" xfId="30473" xr:uid="{429E128B-428D-4D00-AEFC-F686C030D01B}"/>
    <cellStyle name="Normal 30 3 10_Margen" xfId="45229" xr:uid="{9EC98700-6095-4035-8207-E17D892A7867}"/>
    <cellStyle name="Normal 30 3 11" xfId="30474" xr:uid="{8EAD3F7A-4C42-458D-958E-7B197A1241B4}"/>
    <cellStyle name="Normal 30 3 11 2" xfId="30475" xr:uid="{219B4915-F5C6-4FAE-B91E-5777C82D04CB}"/>
    <cellStyle name="Normal 30 3 11_Margen" xfId="45230" xr:uid="{C1EA336B-5070-47D5-99C7-EFADCCD0D10B}"/>
    <cellStyle name="Normal 30 3 12" xfId="30476" xr:uid="{2BA272D0-40DB-4DCC-BA90-0A635EB7B796}"/>
    <cellStyle name="Normal 30 3 12 2" xfId="30477" xr:uid="{844920D5-3B37-4A95-90D5-800969BEBF96}"/>
    <cellStyle name="Normal 30 3 12_Margen" xfId="45231" xr:uid="{00580C46-4696-4BF4-9CFC-F1967C98F03C}"/>
    <cellStyle name="Normal 30 3 13" xfId="30478" xr:uid="{5CE9ACFA-FE02-4385-97D5-3A400CB5BA56}"/>
    <cellStyle name="Normal 30 3 13 2" xfId="30479" xr:uid="{B8AC216D-8103-465C-8ABA-7DD638DC53ED}"/>
    <cellStyle name="Normal 30 3 13_Margen" xfId="45232" xr:uid="{CA37C335-D912-4B4A-B610-97F066CB9F84}"/>
    <cellStyle name="Normal 30 3 14" xfId="30480" xr:uid="{67931227-6A43-4047-AC98-451D82EAE058}"/>
    <cellStyle name="Normal 30 3 14 2" xfId="30481" xr:uid="{FF8A7A8E-A093-4C06-95D3-0EBD7D6D764F}"/>
    <cellStyle name="Normal 30 3 14_Margen" xfId="45233" xr:uid="{4DA2B865-74BD-4A44-BB21-D9E5777C918C}"/>
    <cellStyle name="Normal 30 3 15" xfId="30482" xr:uid="{99E26615-8B2E-400E-99CC-1B304FAB51D5}"/>
    <cellStyle name="Normal 30 3 15 2" xfId="30483" xr:uid="{56DCF1FF-0136-4A16-BD67-5A711F9EE125}"/>
    <cellStyle name="Normal 30 3 15_Margen" xfId="45234" xr:uid="{E8BB1CCA-F539-481F-A3D5-11AD81A44CF3}"/>
    <cellStyle name="Normal 30 3 16" xfId="30484" xr:uid="{16F78AAE-2ABC-42D3-A94F-32E0C276A5CC}"/>
    <cellStyle name="Normal 30 3 16 2" xfId="30485" xr:uid="{74B1A26B-F973-466F-8D30-CFAB14BF1FBB}"/>
    <cellStyle name="Normal 30 3 16_Margen" xfId="45235" xr:uid="{8E8E5AA2-D882-49AA-9E9D-CBBC5509872F}"/>
    <cellStyle name="Normal 30 3 17" xfId="30486" xr:uid="{9C342CA7-D423-4848-9693-83AF4768342F}"/>
    <cellStyle name="Normal 30 3 17 2" xfId="30487" xr:uid="{BAEA5DED-1D8A-4120-9DBA-D2BB3EF9A361}"/>
    <cellStyle name="Normal 30 3 17_Margen" xfId="45236" xr:uid="{24A826FE-D05F-4071-B42F-87E2E41B608E}"/>
    <cellStyle name="Normal 30 3 18" xfId="30488" xr:uid="{DE8DE785-6EEB-41C3-94A7-2DA70C266B3B}"/>
    <cellStyle name="Normal 30 3 18 2" xfId="30489" xr:uid="{22296545-0550-43B5-8203-0AC7C3EFD80B}"/>
    <cellStyle name="Normal 30 3 18_Margen" xfId="45237" xr:uid="{7A8C0331-9118-4AD2-B217-E66529D8939A}"/>
    <cellStyle name="Normal 30 3 19" xfId="30490" xr:uid="{472B87DF-46BA-48FA-B7DD-85CEB27F8969}"/>
    <cellStyle name="Normal 30 3 2" xfId="30491" xr:uid="{7FD26E2F-FDF7-4A43-9459-82BBA267A9DE}"/>
    <cellStyle name="Normal 30 3 2 2" xfId="30492" xr:uid="{24179680-03B6-4412-BB9F-18D860D48C30}"/>
    <cellStyle name="Normal 30 3 2_Margen" xfId="45238" xr:uid="{108D3B73-4FD3-4AA2-9908-8AE3992B541D}"/>
    <cellStyle name="Normal 30 3 20" xfId="49095" xr:uid="{977D03F5-DBE0-4BAE-AA89-17A15BB808C6}"/>
    <cellStyle name="Normal 30 3 21" xfId="49420" xr:uid="{E6A88B16-7E64-4F1C-A33E-061AC351002E}"/>
    <cellStyle name="Normal 30 3 3" xfId="30493" xr:uid="{2AB74675-531A-44BC-8303-A784425427B0}"/>
    <cellStyle name="Normal 30 3 3 2" xfId="30494" xr:uid="{F2D8DB10-241C-4AB0-8925-E817A16E6ABF}"/>
    <cellStyle name="Normal 30 3 3_Margen" xfId="45239" xr:uid="{10E19A12-1A5B-4A42-A89D-9E33CC4A4C18}"/>
    <cellStyle name="Normal 30 3 4" xfId="30495" xr:uid="{943471E5-4B4F-4DF5-861A-9DB0664F5507}"/>
    <cellStyle name="Normal 30 3 4 2" xfId="30496" xr:uid="{BAD02822-D82F-42AC-A54B-15E352947C5D}"/>
    <cellStyle name="Normal 30 3 4_Margen" xfId="45240" xr:uid="{B6671B4B-7B05-4699-A0C4-4DE532CFC10A}"/>
    <cellStyle name="Normal 30 3 5" xfId="30497" xr:uid="{AB53BFF3-407D-4145-BC6F-9E98DE0308AF}"/>
    <cellStyle name="Normal 30 3 5 2" xfId="30498" xr:uid="{03AAFCC7-4873-4B36-BD01-7804F4816759}"/>
    <cellStyle name="Normal 30 3 5_Margen" xfId="45241" xr:uid="{69406BC5-8ECB-4D16-9370-3CF9E5C3C6E7}"/>
    <cellStyle name="Normal 30 3 6" xfId="30499" xr:uid="{DD6C8E7D-6068-49B5-A293-6DBC1D5FAD50}"/>
    <cellStyle name="Normal 30 3 6 2" xfId="30500" xr:uid="{6F3F44F7-E9DA-45A4-A5A0-4871AF4CEA25}"/>
    <cellStyle name="Normal 30 3 6_Margen" xfId="45242" xr:uid="{572334FA-B7FD-41A5-AD65-AD9DB157ACFD}"/>
    <cellStyle name="Normal 30 3 7" xfId="30501" xr:uid="{4DA37922-429F-41D3-A05C-8FEE76B9CCC1}"/>
    <cellStyle name="Normal 30 3 7 2" xfId="30502" xr:uid="{E08773DA-CA06-4259-B43C-C7BD6253A8A5}"/>
    <cellStyle name="Normal 30 3 7_Margen" xfId="45243" xr:uid="{0E1E92C6-F824-4B5B-9091-2593ADA1F774}"/>
    <cellStyle name="Normal 30 3 8" xfId="30503" xr:uid="{83B67F65-260F-46C2-87A1-8156E2729ECC}"/>
    <cellStyle name="Normal 30 3 8 2" xfId="30504" xr:uid="{8A4BBA54-40FC-4273-B314-DB0946E27339}"/>
    <cellStyle name="Normal 30 3 8_Margen" xfId="45244" xr:uid="{2B666958-8335-4B30-AD00-5E0B9CEC8166}"/>
    <cellStyle name="Normal 30 3 9" xfId="30505" xr:uid="{454C0F35-4B1D-4ED8-943F-F4BD45C0E174}"/>
    <cellStyle name="Normal 30 3 9 2" xfId="30506" xr:uid="{B962BE57-2B00-497E-8BD3-4337F7EE5837}"/>
    <cellStyle name="Normal 30 3 9_Margen" xfId="45245" xr:uid="{1AF8B75B-29AC-46F9-B525-2DE9826B9196}"/>
    <cellStyle name="Normal 30 3_Margen" xfId="45246" xr:uid="{5542B774-E78B-422C-99C1-4947A93E9FFC}"/>
    <cellStyle name="Normal 30 30" xfId="30507" xr:uid="{21CED24D-A8E6-42CD-B5BD-2FEC99F11306}"/>
    <cellStyle name="Normal 30 31" xfId="49093" xr:uid="{7EC48D23-4ED9-4B83-892A-09461B4B5112}"/>
    <cellStyle name="Normal 30 32" xfId="49418" xr:uid="{93CE8FF1-904C-4246-A2BB-8AF04022F805}"/>
    <cellStyle name="Normal 30 33" xfId="50161" xr:uid="{8B8537BE-624F-4A90-8E20-274942ED55A9}"/>
    <cellStyle name="Normal 30 34" xfId="51730" xr:uid="{A145EABB-1EEA-41F3-9E6F-6287074AA6B3}"/>
    <cellStyle name="Normal 30 4" xfId="3050" xr:uid="{65494A20-5E27-4CD0-B623-E86184DF15F4}"/>
    <cellStyle name="Normal 30 4 10" xfId="30508" xr:uid="{1508C11D-B32C-46BB-9A04-C21E011A1B3A}"/>
    <cellStyle name="Normal 30 4 10 2" xfId="30509" xr:uid="{5FB40B53-F929-4B0A-B185-60F0E59867FC}"/>
    <cellStyle name="Normal 30 4 10_Margen" xfId="45247" xr:uid="{6A4F48CD-37EB-420B-B546-EFCC9A79BD98}"/>
    <cellStyle name="Normal 30 4 11" xfId="30510" xr:uid="{C1913E9C-C7DF-4F41-872A-180DF9261357}"/>
    <cellStyle name="Normal 30 4 11 2" xfId="30511" xr:uid="{231CB3AA-EC7A-46E3-9D66-7BF2AC19E90C}"/>
    <cellStyle name="Normal 30 4 11_Margen" xfId="45248" xr:uid="{86C8CCDA-431F-494C-9917-86BB2DD736E1}"/>
    <cellStyle name="Normal 30 4 12" xfId="30512" xr:uid="{B01FADB4-5262-4B2B-BE76-531BB536E1E8}"/>
    <cellStyle name="Normal 30 4 12 2" xfId="30513" xr:uid="{51C2BF1B-1BB3-4840-B42C-687B3785A30D}"/>
    <cellStyle name="Normal 30 4 12_Margen" xfId="45249" xr:uid="{2EAA7717-D4DD-4607-ACAA-BE611C81B1D4}"/>
    <cellStyle name="Normal 30 4 13" xfId="30514" xr:uid="{E34658E0-1D37-4D4C-91B1-4D41F662F528}"/>
    <cellStyle name="Normal 30 4 13 2" xfId="30515" xr:uid="{3821C5B2-A41D-43DA-904B-CB35DC5698FB}"/>
    <cellStyle name="Normal 30 4 13_Margen" xfId="45250" xr:uid="{CD36447D-7110-4C4B-8498-482B9C6C5DD7}"/>
    <cellStyle name="Normal 30 4 14" xfId="30516" xr:uid="{CC6C2B6C-2FB9-495C-AC28-CCB420D2C1DE}"/>
    <cellStyle name="Normal 30 4 14 2" xfId="30517" xr:uid="{1C764BF2-E34C-4671-BD96-83032D4112AB}"/>
    <cellStyle name="Normal 30 4 14_Margen" xfId="45251" xr:uid="{A576B32A-9C46-4B43-8ADD-A21AF4E8A497}"/>
    <cellStyle name="Normal 30 4 15" xfId="30518" xr:uid="{F93EA6BF-E87C-4F27-AF53-A380EC5DDB22}"/>
    <cellStyle name="Normal 30 4 15 2" xfId="30519" xr:uid="{7B545CFC-69DA-4547-BCB9-D50D84D18570}"/>
    <cellStyle name="Normal 30 4 15_Margen" xfId="45252" xr:uid="{10F7C282-8A44-4CF8-8A1B-B7935C87A3F9}"/>
    <cellStyle name="Normal 30 4 16" xfId="30520" xr:uid="{B1320CD3-CF4F-4A9C-A8FD-3CB56D10B8A5}"/>
    <cellStyle name="Normal 30 4 16 2" xfId="30521" xr:uid="{6DC847AC-7B4D-4223-BEC0-145EE887B7B1}"/>
    <cellStyle name="Normal 30 4 16_Margen" xfId="45253" xr:uid="{951365AB-D8F0-4A6E-8806-6473979167AB}"/>
    <cellStyle name="Normal 30 4 17" xfId="30522" xr:uid="{67D651F1-9B17-415C-918C-1C0AFEBE182B}"/>
    <cellStyle name="Normal 30 4 17 2" xfId="30523" xr:uid="{33AEA204-4E48-431D-9EFC-E201EF70C8F3}"/>
    <cellStyle name="Normal 30 4 17_Margen" xfId="45254" xr:uid="{8369CE19-C2AD-49C9-8EB4-75970F88E9D2}"/>
    <cellStyle name="Normal 30 4 18" xfId="30524" xr:uid="{58ACF975-CCBB-473A-8D52-737B456884EE}"/>
    <cellStyle name="Normal 30 4 18 2" xfId="30525" xr:uid="{FDE094E9-A59D-435F-B812-AF4F788F28C9}"/>
    <cellStyle name="Normal 30 4 18_Margen" xfId="45255" xr:uid="{A7C798C2-0F70-4D58-8179-D9D3B960D3DF}"/>
    <cellStyle name="Normal 30 4 19" xfId="30526" xr:uid="{728A1496-097E-4CD7-8304-B787E0B9A858}"/>
    <cellStyle name="Normal 30 4 2" xfId="30527" xr:uid="{A66F4AB8-3388-4550-BAC5-548A0FD37078}"/>
    <cellStyle name="Normal 30 4 2 2" xfId="30528" xr:uid="{70C4FD11-0DF3-4F56-A34C-50A2F07C2CC0}"/>
    <cellStyle name="Normal 30 4 2_Margen" xfId="45256" xr:uid="{D77B4522-44B2-4E92-939F-8538ED7CCD1A}"/>
    <cellStyle name="Normal 30 4 3" xfId="30529" xr:uid="{E61FE241-412A-4256-8F15-A864AB032713}"/>
    <cellStyle name="Normal 30 4 3 2" xfId="30530" xr:uid="{95CECD34-15F9-444E-ABDF-F2FA9B8E9131}"/>
    <cellStyle name="Normal 30 4 3_Margen" xfId="45257" xr:uid="{240B7C59-5E45-4213-90F3-01D1238E8401}"/>
    <cellStyle name="Normal 30 4 4" xfId="30531" xr:uid="{98D803A7-5934-4EA3-AFD8-CDFAA18986AD}"/>
    <cellStyle name="Normal 30 4 4 2" xfId="30532" xr:uid="{35ED757F-DCF7-48C7-9DE9-D3E78CA69EF3}"/>
    <cellStyle name="Normal 30 4 4_Margen" xfId="45258" xr:uid="{20E5D267-6AB0-4C5D-AA7F-C3CFAD4D675D}"/>
    <cellStyle name="Normal 30 4 5" xfId="30533" xr:uid="{A9FE6B2F-97CD-4D4B-A437-694510591E42}"/>
    <cellStyle name="Normal 30 4 5 2" xfId="30534" xr:uid="{FE06E525-2D21-4E21-9C7E-DB2EF4F9205E}"/>
    <cellStyle name="Normal 30 4 5_Margen" xfId="45259" xr:uid="{CECA0AF0-F0F0-4049-B586-ED02EEFEA2D9}"/>
    <cellStyle name="Normal 30 4 6" xfId="30535" xr:uid="{86589B74-12D4-43ED-A71D-5463794F3B3B}"/>
    <cellStyle name="Normal 30 4 6 2" xfId="30536" xr:uid="{ABD0A092-8885-4E0B-97BE-FCFB5F3F6A20}"/>
    <cellStyle name="Normal 30 4 6_Margen" xfId="45260" xr:uid="{291128F2-DAC5-49A1-A1EB-E8238D814B3A}"/>
    <cellStyle name="Normal 30 4 7" xfId="30537" xr:uid="{8EC45ADB-AF91-4CE6-AF37-F0FF58F51B2E}"/>
    <cellStyle name="Normal 30 4 7 2" xfId="30538" xr:uid="{DD08CE6C-F191-4AE4-A74B-DF120FAEA2FD}"/>
    <cellStyle name="Normal 30 4 7_Margen" xfId="45261" xr:uid="{E6A58C32-571B-4D97-B6F2-604F3A742349}"/>
    <cellStyle name="Normal 30 4 8" xfId="30539" xr:uid="{531469E3-5369-470E-88EE-DB0363700038}"/>
    <cellStyle name="Normal 30 4 8 2" xfId="30540" xr:uid="{8D795E12-5928-4B55-8CA6-91666E37171F}"/>
    <cellStyle name="Normal 30 4 8_Margen" xfId="45262" xr:uid="{9CE8BFD5-2170-4DBF-A1D4-B9AAAEE9509B}"/>
    <cellStyle name="Normal 30 4 9" xfId="30541" xr:uid="{71BA37CA-4DE1-4F12-BAC1-8FD8A1069F62}"/>
    <cellStyle name="Normal 30 4 9 2" xfId="30542" xr:uid="{6E9C3A5C-7E54-45BD-906A-E130DE0E36AC}"/>
    <cellStyle name="Normal 30 4 9_Margen" xfId="45263" xr:uid="{4A230137-0454-4CEC-A07E-86076407790D}"/>
    <cellStyle name="Normal 30 4_Margen" xfId="45264" xr:uid="{A43B66E7-5F26-42E0-B636-AC885D65B12C}"/>
    <cellStyle name="Normal 30 5" xfId="3051" xr:uid="{5B840A54-571D-4AEA-B2A4-B76FD04295FC}"/>
    <cellStyle name="Normal 30 5 10" xfId="30543" xr:uid="{36127A0C-1566-4DFF-8676-9EA1B5D9A3A7}"/>
    <cellStyle name="Normal 30 5 10 2" xfId="30544" xr:uid="{F26ECF9F-D2B1-4272-9C15-A6BF5E9C7F17}"/>
    <cellStyle name="Normal 30 5 10_Margen" xfId="45265" xr:uid="{A7BB5A3E-45FC-4816-8E72-5554B562D238}"/>
    <cellStyle name="Normal 30 5 11" xfId="30545" xr:uid="{AB59D682-A41B-4C9A-9E60-F18ABAE8A4DA}"/>
    <cellStyle name="Normal 30 5 11 2" xfId="30546" xr:uid="{CF3E65E6-CF89-4BDD-A351-16948B3AA028}"/>
    <cellStyle name="Normal 30 5 11_Margen" xfId="45266" xr:uid="{354D766A-BF64-45E0-933C-940E884498E3}"/>
    <cellStyle name="Normal 30 5 12" xfId="30547" xr:uid="{8E1F2CCA-720C-4641-9A11-6B82BE1022E2}"/>
    <cellStyle name="Normal 30 5 12 2" xfId="30548" xr:uid="{A614CD8E-40F8-4391-A8BA-90FD56346BBC}"/>
    <cellStyle name="Normal 30 5 12_Margen" xfId="45267" xr:uid="{55CE4608-8FB1-467B-B618-97679F1601BF}"/>
    <cellStyle name="Normal 30 5 13" xfId="30549" xr:uid="{E5B6E6C0-7A0E-478E-81F0-CC34F9334E2D}"/>
    <cellStyle name="Normal 30 5 13 2" xfId="30550" xr:uid="{CC5FF810-3BC2-429C-BBB2-5BE8DB1BA349}"/>
    <cellStyle name="Normal 30 5 13_Margen" xfId="45268" xr:uid="{73B24519-1F7D-42C5-86C4-AC2C68B7FE39}"/>
    <cellStyle name="Normal 30 5 14" xfId="30551" xr:uid="{51817721-51EE-4F40-8099-979B7BBE31B0}"/>
    <cellStyle name="Normal 30 5 14 2" xfId="30552" xr:uid="{810B0F11-88ED-420F-9374-AE87DDC355B4}"/>
    <cellStyle name="Normal 30 5 14_Margen" xfId="45269" xr:uid="{0CB8E0D2-EB76-421A-A44D-0DD6CB491362}"/>
    <cellStyle name="Normal 30 5 15" xfId="30553" xr:uid="{DB276E73-FEA3-4B25-ACD6-DCC8A77B4891}"/>
    <cellStyle name="Normal 30 5 15 2" xfId="30554" xr:uid="{6ED65B4C-5B51-45A4-ADB9-FAE6FC6989BB}"/>
    <cellStyle name="Normal 30 5 15_Margen" xfId="45270" xr:uid="{BF055AD1-A07B-4168-8E6E-7C7F025B0C14}"/>
    <cellStyle name="Normal 30 5 16" xfId="30555" xr:uid="{62727BE5-F2A3-4E16-B2C9-ADA42280E6E4}"/>
    <cellStyle name="Normal 30 5 16 2" xfId="30556" xr:uid="{FDBC9338-5C5E-49ED-A869-6DF07B84B5E9}"/>
    <cellStyle name="Normal 30 5 16_Margen" xfId="45271" xr:uid="{614F8C61-7686-4971-A5D9-5595E777FC86}"/>
    <cellStyle name="Normal 30 5 17" xfId="30557" xr:uid="{0FD662D7-CB7A-42A6-B3F0-B83637DE8C2D}"/>
    <cellStyle name="Normal 30 5 17 2" xfId="30558" xr:uid="{B46F598A-6B00-4EF3-B455-33D1F2D3B9A2}"/>
    <cellStyle name="Normal 30 5 17_Margen" xfId="45272" xr:uid="{24E287C0-2E61-49FD-A3C7-623ACC48FDAA}"/>
    <cellStyle name="Normal 30 5 18" xfId="30559" xr:uid="{17AF3392-AA9D-4410-B96F-069AB10D7B70}"/>
    <cellStyle name="Normal 30 5 18 2" xfId="30560" xr:uid="{7B14AF74-6516-4CB6-B0D3-8F3C82FCA712}"/>
    <cellStyle name="Normal 30 5 18_Margen" xfId="45273" xr:uid="{F9DFDC16-2C01-4A4E-9CFB-A6DFB542D4AA}"/>
    <cellStyle name="Normal 30 5 19" xfId="30561" xr:uid="{99EE77DA-4395-471F-92D8-71EEC0DF4027}"/>
    <cellStyle name="Normal 30 5 2" xfId="30562" xr:uid="{86A1FC5B-0598-4553-BB4D-ADD2FAA3D5B4}"/>
    <cellStyle name="Normal 30 5 2 2" xfId="30563" xr:uid="{ADE8A29B-0B1F-4010-A0F2-3EAA34A962DE}"/>
    <cellStyle name="Normal 30 5 2_Margen" xfId="45274" xr:uid="{EAE62287-57CA-49C6-BB13-FE5D05D0A640}"/>
    <cellStyle name="Normal 30 5 3" xfId="30564" xr:uid="{2AF294CE-5AAD-46AA-9149-1F6C4358AB1E}"/>
    <cellStyle name="Normal 30 5 3 2" xfId="30565" xr:uid="{7D9765A3-62D6-4B98-9FEA-9AA4094C05BF}"/>
    <cellStyle name="Normal 30 5 3_Margen" xfId="45275" xr:uid="{4B2630F4-A928-40EA-81AA-E1C462A56876}"/>
    <cellStyle name="Normal 30 5 4" xfId="30566" xr:uid="{3C5E5950-EE20-4C2C-8F55-58A5B5696F95}"/>
    <cellStyle name="Normal 30 5 4 2" xfId="30567" xr:uid="{6047B395-76D2-4F64-80A2-B5E3443C681F}"/>
    <cellStyle name="Normal 30 5 4_Margen" xfId="45276" xr:uid="{AFBBCC4E-AFAA-444A-932F-4623EA2046EF}"/>
    <cellStyle name="Normal 30 5 5" xfId="30568" xr:uid="{693014BA-AC6E-4219-80AE-2F69F4F60579}"/>
    <cellStyle name="Normal 30 5 5 2" xfId="30569" xr:uid="{CEBBC8EC-4DEC-4DFA-99A9-E19A0BEAE44B}"/>
    <cellStyle name="Normal 30 5 5_Margen" xfId="45277" xr:uid="{1D13B074-7C74-4BC2-A84E-0C1A8B7BE68A}"/>
    <cellStyle name="Normal 30 5 6" xfId="30570" xr:uid="{9D28325F-1017-4AF9-98C0-0B690C939A96}"/>
    <cellStyle name="Normal 30 5 6 2" xfId="30571" xr:uid="{F65EE0E1-2695-4744-BCD2-BA0E8B9CB4C0}"/>
    <cellStyle name="Normal 30 5 6_Margen" xfId="45278" xr:uid="{11ECB51B-9073-4736-B8BB-D505295E22C9}"/>
    <cellStyle name="Normal 30 5 7" xfId="30572" xr:uid="{65234B53-BAC0-4C7A-B658-40D7BB2A7075}"/>
    <cellStyle name="Normal 30 5 7 2" xfId="30573" xr:uid="{6B0978CB-1D06-417A-9461-A3FA2A191C5D}"/>
    <cellStyle name="Normal 30 5 7_Margen" xfId="45279" xr:uid="{86871383-9C4E-4974-9446-597909263F93}"/>
    <cellStyle name="Normal 30 5 8" xfId="30574" xr:uid="{C8246CC7-D29A-4B9C-9FC1-967EC40249E6}"/>
    <cellStyle name="Normal 30 5 8 2" xfId="30575" xr:uid="{E9E4F212-0687-4C12-98FB-F53BF6B8F047}"/>
    <cellStyle name="Normal 30 5 8_Margen" xfId="45280" xr:uid="{4F1108E4-E9E0-4C91-9E14-4BC15BB276C0}"/>
    <cellStyle name="Normal 30 5 9" xfId="30576" xr:uid="{AC63F642-816C-4057-924D-EBA9FA1B60EC}"/>
    <cellStyle name="Normal 30 5 9 2" xfId="30577" xr:uid="{885922C1-8977-479C-9DE6-FF0ABF2F1EDD}"/>
    <cellStyle name="Normal 30 5 9_Margen" xfId="45281" xr:uid="{E9A415F1-92B9-4E80-AB20-8662214D1780}"/>
    <cellStyle name="Normal 30 5_Margen" xfId="45282" xr:uid="{0A4D1277-F040-4A73-A23E-186ED7E87C83}"/>
    <cellStyle name="Normal 30 6" xfId="3052" xr:uid="{9711E9A8-3C67-427F-8997-FD3810CB9F65}"/>
    <cellStyle name="Normal 30 6 10" xfId="30578" xr:uid="{B3F651DB-4E44-4D36-8EA9-7E54BFADA8E1}"/>
    <cellStyle name="Normal 30 6 10 2" xfId="30579" xr:uid="{5A359AC8-A7AE-45B1-ABBF-E2F3A6918859}"/>
    <cellStyle name="Normal 30 6 10_Margen" xfId="45283" xr:uid="{262680AE-DCCD-4C16-84ED-79AC40F21BB5}"/>
    <cellStyle name="Normal 30 6 11" xfId="30580" xr:uid="{4ED2ABC8-69C5-427B-BC24-D73E84B6ADE8}"/>
    <cellStyle name="Normal 30 6 11 2" xfId="30581" xr:uid="{E9E285D5-BDAB-4166-B521-2B6815007E9B}"/>
    <cellStyle name="Normal 30 6 11_Margen" xfId="45284" xr:uid="{63C3E89F-E5B3-49F2-A1A5-BD2F49E6A38C}"/>
    <cellStyle name="Normal 30 6 12" xfId="30582" xr:uid="{EB527E0A-9490-4FF2-9551-2051E30B8741}"/>
    <cellStyle name="Normal 30 6 12 2" xfId="30583" xr:uid="{4F6DE7E1-C723-4AEF-A1B7-27ED54AFC086}"/>
    <cellStyle name="Normal 30 6 12_Margen" xfId="45285" xr:uid="{A209E4F9-231D-47EA-AF70-7E17D937AE41}"/>
    <cellStyle name="Normal 30 6 13" xfId="30584" xr:uid="{E5CDFCB8-7305-41CE-8B41-AE3C86D7E3B1}"/>
    <cellStyle name="Normal 30 6 13 2" xfId="30585" xr:uid="{574D2FDE-B33B-4A56-A2C6-2EDA996A808E}"/>
    <cellStyle name="Normal 30 6 13_Margen" xfId="45286" xr:uid="{9E542A66-60A2-42AE-ABF2-16177514C25C}"/>
    <cellStyle name="Normal 30 6 14" xfId="30586" xr:uid="{01B0ECA2-4B6E-4A42-B4A5-5642E8A540ED}"/>
    <cellStyle name="Normal 30 6 14 2" xfId="30587" xr:uid="{947AC275-20EF-4132-BDBE-6D3F0FBFAF2F}"/>
    <cellStyle name="Normal 30 6 14_Margen" xfId="45287" xr:uid="{6CC3149D-D932-4C60-9CED-826A589F7148}"/>
    <cellStyle name="Normal 30 6 15" xfId="30588" xr:uid="{37E23ACC-04FE-495D-B03C-E4DB7DF3498A}"/>
    <cellStyle name="Normal 30 6 15 2" xfId="30589" xr:uid="{C4F8FC37-1C21-4993-9320-278D1E037B02}"/>
    <cellStyle name="Normal 30 6 15_Margen" xfId="45288" xr:uid="{4394895D-DCB8-4BD8-B2E7-8EEEDEF6A2AA}"/>
    <cellStyle name="Normal 30 6 16" xfId="30590" xr:uid="{E1B4736B-C4EA-4BCB-9736-BADCEEAEC60B}"/>
    <cellStyle name="Normal 30 6 16 2" xfId="30591" xr:uid="{8304868E-53F6-4A08-88D8-E92412F08953}"/>
    <cellStyle name="Normal 30 6 16_Margen" xfId="45289" xr:uid="{57FADFB4-ACFE-47EC-A0D2-E0A91188DFCE}"/>
    <cellStyle name="Normal 30 6 17" xfId="30592" xr:uid="{AA101C1A-95A1-4AA7-BE6B-E9CD54EE1C3D}"/>
    <cellStyle name="Normal 30 6 17 2" xfId="30593" xr:uid="{E3143F3D-6E4E-4476-AB55-AF7A8DAF0F7B}"/>
    <cellStyle name="Normal 30 6 17_Margen" xfId="45290" xr:uid="{C742C7EF-FEBD-488C-8B29-C0A172263C28}"/>
    <cellStyle name="Normal 30 6 18" xfId="30594" xr:uid="{31916A33-9592-4976-B8B8-AFD18B9FE7B6}"/>
    <cellStyle name="Normal 30 6 18 2" xfId="30595" xr:uid="{3849F069-8E80-4620-A865-A1920619E83F}"/>
    <cellStyle name="Normal 30 6 18_Margen" xfId="45291" xr:uid="{15DF10BD-DE4B-40D2-B1B4-EED539FA4D51}"/>
    <cellStyle name="Normal 30 6 19" xfId="30596" xr:uid="{E5457F45-5D8D-4707-BC77-D2CAD335B74C}"/>
    <cellStyle name="Normal 30 6 2" xfId="30597" xr:uid="{688ED0B7-9FB5-427E-8810-1765E36DA172}"/>
    <cellStyle name="Normal 30 6 2 2" xfId="30598" xr:uid="{E21B0ACB-93CA-45D1-965E-851D52F0FDFC}"/>
    <cellStyle name="Normal 30 6 2_Margen" xfId="45292" xr:uid="{18ED7B52-E881-4756-9806-F5DDF97705E4}"/>
    <cellStyle name="Normal 30 6 3" xfId="30599" xr:uid="{74CBBDEF-55FF-4846-97DC-BDEDC7F0B63C}"/>
    <cellStyle name="Normal 30 6 3 2" xfId="30600" xr:uid="{AB31BBA4-40A8-4566-AAE3-CE9CEE917BAB}"/>
    <cellStyle name="Normal 30 6 3_Margen" xfId="45293" xr:uid="{FF9F8E18-0B75-4919-BB7F-8E33585BDA64}"/>
    <cellStyle name="Normal 30 6 4" xfId="30601" xr:uid="{F368C543-EE8B-4870-BDEE-FF44E8D3AB02}"/>
    <cellStyle name="Normal 30 6 4 2" xfId="30602" xr:uid="{6C1B8BCB-31CB-4AC7-A948-2E096DAA4823}"/>
    <cellStyle name="Normal 30 6 4_Margen" xfId="45294" xr:uid="{2CE9A06A-58CB-49AE-B6F3-1E12113CFD0A}"/>
    <cellStyle name="Normal 30 6 5" xfId="30603" xr:uid="{0EAB8F6E-7F86-4101-B224-4F274C75C179}"/>
    <cellStyle name="Normal 30 6 5 2" xfId="30604" xr:uid="{8B2B0F09-4DD6-42A8-950E-D5634B548CEA}"/>
    <cellStyle name="Normal 30 6 5_Margen" xfId="45295" xr:uid="{CEB98B57-9667-450F-A698-F77916F0F6DE}"/>
    <cellStyle name="Normal 30 6 6" xfId="30605" xr:uid="{915DEF1A-886C-478D-94F9-63D6AE061560}"/>
    <cellStyle name="Normal 30 6 6 2" xfId="30606" xr:uid="{0F2937FA-07A1-4201-B722-5051834285B6}"/>
    <cellStyle name="Normal 30 6 6_Margen" xfId="45296" xr:uid="{418E9D4A-2AD3-4900-8033-2D3724DACAAE}"/>
    <cellStyle name="Normal 30 6 7" xfId="30607" xr:uid="{96147DA2-B065-4B32-BF02-7AA5E3EB23A2}"/>
    <cellStyle name="Normal 30 6 7 2" xfId="30608" xr:uid="{70F5599F-2E50-460B-B618-F7ABED1F337F}"/>
    <cellStyle name="Normal 30 6 7_Margen" xfId="45297" xr:uid="{EBA42DD5-9A17-49E2-99EB-64A53C1F3746}"/>
    <cellStyle name="Normal 30 6 8" xfId="30609" xr:uid="{9F7B3A07-5CD9-4846-8DFD-DFDF3E473774}"/>
    <cellStyle name="Normal 30 6 8 2" xfId="30610" xr:uid="{57316463-0336-44CA-93A8-0092679C01BE}"/>
    <cellStyle name="Normal 30 6 8_Margen" xfId="45298" xr:uid="{6FAD15F0-122A-412D-ABA0-B9A6D40B5E6E}"/>
    <cellStyle name="Normal 30 6 9" xfId="30611" xr:uid="{D5F73A7F-58B2-4DB5-95E2-0045CFB576A8}"/>
    <cellStyle name="Normal 30 6 9 2" xfId="30612" xr:uid="{BD6BE7D5-5724-4E18-BF05-966D336AB917}"/>
    <cellStyle name="Normal 30 6 9_Margen" xfId="45299" xr:uid="{DE153104-927F-47AB-979D-9B1ACA4AC5C2}"/>
    <cellStyle name="Normal 30 6_Margen" xfId="45300" xr:uid="{40ADCABE-4530-46BC-A8F3-9A0815E84777}"/>
    <cellStyle name="Normal 30 7" xfId="3053" xr:uid="{4BC8BC04-407D-467E-B9CF-A31F32B4AF19}"/>
    <cellStyle name="Normal 30 7 10" xfId="30613" xr:uid="{7E9FB137-B684-4893-B335-524168DF277E}"/>
    <cellStyle name="Normal 30 7 10 2" xfId="30614" xr:uid="{CF2FA891-5182-4ADF-A0E0-6054ACE89AA6}"/>
    <cellStyle name="Normal 30 7 10_Margen" xfId="45301" xr:uid="{D062B29F-5CAC-4FF1-ADBB-70B7BFCBE33F}"/>
    <cellStyle name="Normal 30 7 11" xfId="30615" xr:uid="{20A4A282-1B77-40D3-B471-8A491DF51F42}"/>
    <cellStyle name="Normal 30 7 11 2" xfId="30616" xr:uid="{9C915CF8-3499-444C-8C76-2DDA315A155F}"/>
    <cellStyle name="Normal 30 7 11_Margen" xfId="45302" xr:uid="{686E15DC-EEB2-46A8-B0BF-2C2E3C12BEE1}"/>
    <cellStyle name="Normal 30 7 12" xfId="30617" xr:uid="{FFC369D9-9F3C-4BB1-84C0-FC51B3DDBCBB}"/>
    <cellStyle name="Normal 30 7 12 2" xfId="30618" xr:uid="{54AAFAAB-8D8E-495E-ACC7-7C2AAAB31842}"/>
    <cellStyle name="Normal 30 7 12_Margen" xfId="45303" xr:uid="{1E6531B1-4E41-4DFF-89F8-321522AEB0B7}"/>
    <cellStyle name="Normal 30 7 13" xfId="30619" xr:uid="{1615E319-0816-4080-A466-9C6CD6A1B177}"/>
    <cellStyle name="Normal 30 7 13 2" xfId="30620" xr:uid="{A40EA7A2-59D2-4784-AA86-B6FA8BF30AF1}"/>
    <cellStyle name="Normal 30 7 13_Margen" xfId="45304" xr:uid="{CF79E6BF-8BDF-4B96-B0FC-2DBAA4CD4AED}"/>
    <cellStyle name="Normal 30 7 14" xfId="30621" xr:uid="{E963DC06-3DF6-4A93-91C9-6C01A16F58B2}"/>
    <cellStyle name="Normal 30 7 14 2" xfId="30622" xr:uid="{D2623CB3-23A0-4A56-A4AF-377CE6E975F8}"/>
    <cellStyle name="Normal 30 7 14_Margen" xfId="45305" xr:uid="{E34A7A9A-CAFC-4C43-ADE4-D88909F85A34}"/>
    <cellStyle name="Normal 30 7 15" xfId="30623" xr:uid="{2BA72766-0482-4C6F-A7D7-E0258FCE8AC4}"/>
    <cellStyle name="Normal 30 7 15 2" xfId="30624" xr:uid="{26C4EF94-BB78-4E2C-B6A9-23A11131C070}"/>
    <cellStyle name="Normal 30 7 15_Margen" xfId="45306" xr:uid="{505EA5D9-33D1-44C0-9720-0A9EBAA4220A}"/>
    <cellStyle name="Normal 30 7 16" xfId="30625" xr:uid="{3066F9D8-3DCD-41E1-8E68-60F57679EB1F}"/>
    <cellStyle name="Normal 30 7 16 2" xfId="30626" xr:uid="{E290AAB8-2600-4E6B-9CBC-B76DF8D665B4}"/>
    <cellStyle name="Normal 30 7 16_Margen" xfId="45307" xr:uid="{CDCFE26D-78AF-45A4-B1E6-5E05A41965C6}"/>
    <cellStyle name="Normal 30 7 17" xfId="30627" xr:uid="{9083720A-D89F-4900-9535-D87FA0AC8D3A}"/>
    <cellStyle name="Normal 30 7 17 2" xfId="30628" xr:uid="{C21ACE87-0804-4C53-A1FA-323A19E9B268}"/>
    <cellStyle name="Normal 30 7 17_Margen" xfId="45308" xr:uid="{E3192ED9-1DAB-4180-9A20-B2B129CACEF1}"/>
    <cellStyle name="Normal 30 7 18" xfId="30629" xr:uid="{F35F0EF7-775B-48E0-9E14-EADD1FC9D2BC}"/>
    <cellStyle name="Normal 30 7 18 2" xfId="30630" xr:uid="{E215C439-A62A-45AA-B359-C284A2D70CA4}"/>
    <cellStyle name="Normal 30 7 18_Margen" xfId="45309" xr:uid="{0F55C62F-494A-4222-B355-DC7329545A5A}"/>
    <cellStyle name="Normal 30 7 19" xfId="30631" xr:uid="{AFD3B5FB-1AD4-4E9A-942E-DCA47FCDA7CB}"/>
    <cellStyle name="Normal 30 7 2" xfId="30632" xr:uid="{F94B3ABC-812D-41A2-B898-60A55AA279C3}"/>
    <cellStyle name="Normal 30 7 2 2" xfId="30633" xr:uid="{43FBE276-0FD7-4546-8D55-0AFF9C84312C}"/>
    <cellStyle name="Normal 30 7 2_Margen" xfId="45310" xr:uid="{F849E5E1-0879-4353-BCF7-01D5136D7CAD}"/>
    <cellStyle name="Normal 30 7 3" xfId="30634" xr:uid="{079F085B-315D-4ED0-BB48-2DD693EA7F90}"/>
    <cellStyle name="Normal 30 7 3 2" xfId="30635" xr:uid="{DBB1478E-6B07-4966-8D31-8D7157A80E18}"/>
    <cellStyle name="Normal 30 7 3_Margen" xfId="45311" xr:uid="{F4A60E88-5648-4FB9-8C96-EEF4109AF432}"/>
    <cellStyle name="Normal 30 7 4" xfId="30636" xr:uid="{5AF15E6B-A402-4FCA-9B8B-3A37B1F6BA83}"/>
    <cellStyle name="Normal 30 7 4 2" xfId="30637" xr:uid="{F0D175DF-8AAE-4B42-A064-5BF0E56E1F97}"/>
    <cellStyle name="Normal 30 7 4_Margen" xfId="45312" xr:uid="{EC058D80-6ACC-48C1-ADDA-B2A7FC8E5517}"/>
    <cellStyle name="Normal 30 7 5" xfId="30638" xr:uid="{F4CAED3E-7C15-4D84-85CC-C1A3BB1BF3F4}"/>
    <cellStyle name="Normal 30 7 5 2" xfId="30639" xr:uid="{43BB94F0-EC86-4382-9AC7-0795A5092677}"/>
    <cellStyle name="Normal 30 7 5_Margen" xfId="45313" xr:uid="{5716986C-1D98-4E19-99B1-8B94EE987ADC}"/>
    <cellStyle name="Normal 30 7 6" xfId="30640" xr:uid="{5F188DA4-BC8C-49A6-97AE-192CEC8C4E8D}"/>
    <cellStyle name="Normal 30 7 6 2" xfId="30641" xr:uid="{3ECF6F34-C0BD-44EE-B21E-0FC96D754E63}"/>
    <cellStyle name="Normal 30 7 6_Margen" xfId="45314" xr:uid="{4F50C29C-8ADD-4A7C-8F60-7068E1668121}"/>
    <cellStyle name="Normal 30 7 7" xfId="30642" xr:uid="{8E9CA2F4-A06D-4432-A708-6B07E87A108A}"/>
    <cellStyle name="Normal 30 7 7 2" xfId="30643" xr:uid="{10971EE8-A828-43DF-BFCC-AC7CE29016C6}"/>
    <cellStyle name="Normal 30 7 7_Margen" xfId="45315" xr:uid="{5DDCE177-7DC1-43F5-8B31-C69BE4945735}"/>
    <cellStyle name="Normal 30 7 8" xfId="30644" xr:uid="{26E70EC4-C512-4FE4-9D3F-D0CB80AC4B4A}"/>
    <cellStyle name="Normal 30 7 8 2" xfId="30645" xr:uid="{941391AF-EC11-4353-A382-FCCE51C88525}"/>
    <cellStyle name="Normal 30 7 8_Margen" xfId="45316" xr:uid="{8F9BF765-8BB9-428C-9048-2337E1552193}"/>
    <cellStyle name="Normal 30 7 9" xfId="30646" xr:uid="{FC0BB1DA-4E50-439A-8851-68998C6BA9C7}"/>
    <cellStyle name="Normal 30 7 9 2" xfId="30647" xr:uid="{95ADC7CF-026E-4BFA-AF42-742BAC856C52}"/>
    <cellStyle name="Normal 30 7 9_Margen" xfId="45317" xr:uid="{D91E51DB-2DF7-495A-9B4A-7148CD3393CD}"/>
    <cellStyle name="Normal 30 7_Margen" xfId="45318" xr:uid="{D29F03AC-4310-4218-83DC-92011602CA35}"/>
    <cellStyle name="Normal 30 8" xfId="3054" xr:uid="{3F531687-6267-41A3-9524-C2A5A59C938F}"/>
    <cellStyle name="Normal 30 8 10" xfId="30648" xr:uid="{36BCCD15-8009-49D0-90DB-2FC81A5DEA23}"/>
    <cellStyle name="Normal 30 8 10 2" xfId="30649" xr:uid="{7A18BA70-5746-46E2-A223-13CD9171C744}"/>
    <cellStyle name="Normal 30 8 10_Margen" xfId="45319" xr:uid="{C008F249-99A5-4A39-BC80-E548236EB4DB}"/>
    <cellStyle name="Normal 30 8 11" xfId="30650" xr:uid="{FEC8DCF0-02E4-43E8-BB5A-5A13838A7C6E}"/>
    <cellStyle name="Normal 30 8 11 2" xfId="30651" xr:uid="{32F717BA-6595-47C7-A9C4-B66B0BAB50B7}"/>
    <cellStyle name="Normal 30 8 11_Margen" xfId="45320" xr:uid="{C5A3F113-6E34-4A9A-97D9-7367763EF766}"/>
    <cellStyle name="Normal 30 8 12" xfId="30652" xr:uid="{1C01BBE0-50D6-4022-A8BA-EEAABC57BFA4}"/>
    <cellStyle name="Normal 30 8 12 2" xfId="30653" xr:uid="{8ED59A11-CBC5-4476-B209-38F883DF8304}"/>
    <cellStyle name="Normal 30 8 12_Margen" xfId="45321" xr:uid="{80A9E2EC-3874-484C-9B31-CBFFEDC30069}"/>
    <cellStyle name="Normal 30 8 13" xfId="30654" xr:uid="{4B18B674-C920-44F8-9ACB-559A941725B5}"/>
    <cellStyle name="Normal 30 8 13 2" xfId="30655" xr:uid="{3FC49802-12AD-4B1D-89A3-0A444CD7BA12}"/>
    <cellStyle name="Normal 30 8 13_Margen" xfId="45322" xr:uid="{A95AA9B6-74AF-4902-BFB0-A2A0F06D50F4}"/>
    <cellStyle name="Normal 30 8 14" xfId="30656" xr:uid="{1C48FD3C-2D97-41CC-AA8F-50167CCBEA25}"/>
    <cellStyle name="Normal 30 8 14 2" xfId="30657" xr:uid="{1C114A78-545D-44F5-B949-94F0F8C874F5}"/>
    <cellStyle name="Normal 30 8 14_Margen" xfId="45323" xr:uid="{D6E250F5-2E13-4F9F-B6E4-44F0CC8AEAA0}"/>
    <cellStyle name="Normal 30 8 15" xfId="30658" xr:uid="{7252C183-85C5-43E5-8ACC-9ECBBBE153BD}"/>
    <cellStyle name="Normal 30 8 15 2" xfId="30659" xr:uid="{8D5CCDA6-3CFB-4395-B289-5E1FE49F899C}"/>
    <cellStyle name="Normal 30 8 15_Margen" xfId="45324" xr:uid="{CA8FB1B7-D22D-4E59-9815-61541D852FCB}"/>
    <cellStyle name="Normal 30 8 16" xfId="30660" xr:uid="{612AEB53-8445-4BD0-B0A4-C1FC53668018}"/>
    <cellStyle name="Normal 30 8 16 2" xfId="30661" xr:uid="{3C5D8762-1814-44AF-B075-9778CBE5C5A6}"/>
    <cellStyle name="Normal 30 8 16_Margen" xfId="45325" xr:uid="{C3323EDF-28BD-4144-A5DF-1A03004F6790}"/>
    <cellStyle name="Normal 30 8 17" xfId="30662" xr:uid="{2EE6CD60-0915-470F-99DC-2FA3D6C90E03}"/>
    <cellStyle name="Normal 30 8 17 2" xfId="30663" xr:uid="{57DFC3D6-0269-4F95-AC24-F271AA4318D0}"/>
    <cellStyle name="Normal 30 8 17_Margen" xfId="45326" xr:uid="{A450320C-F68F-4D1F-A079-1F83A8F973E5}"/>
    <cellStyle name="Normal 30 8 18" xfId="30664" xr:uid="{5D14C487-9327-4384-959F-9152C8DA0CFC}"/>
    <cellStyle name="Normal 30 8 18 2" xfId="30665" xr:uid="{A1A11D14-28CA-48AE-8167-FA87DEAF3CF6}"/>
    <cellStyle name="Normal 30 8 18_Margen" xfId="45327" xr:uid="{E5FD7C32-0CE8-490A-BD6E-A7028615C15B}"/>
    <cellStyle name="Normal 30 8 19" xfId="30666" xr:uid="{EDE4BB2F-E9C7-4117-8000-C67F719204F9}"/>
    <cellStyle name="Normal 30 8 2" xfId="30667" xr:uid="{909796DE-9F24-4CBB-AF08-5BE2F3C6ED89}"/>
    <cellStyle name="Normal 30 8 2 2" xfId="30668" xr:uid="{807B264E-AB47-4F65-80F0-C5EDAD9B28CE}"/>
    <cellStyle name="Normal 30 8 2_Margen" xfId="45328" xr:uid="{06396C0C-949D-481D-9CE0-1076EAA63296}"/>
    <cellStyle name="Normal 30 8 3" xfId="30669" xr:uid="{38B2FA7A-FDE4-4E9F-80CB-CF6B9559E337}"/>
    <cellStyle name="Normal 30 8 3 2" xfId="30670" xr:uid="{9367AAEE-9A3A-4D0E-812F-F21A01C85A02}"/>
    <cellStyle name="Normal 30 8 3_Margen" xfId="45329" xr:uid="{D0BBC3F0-CF07-4C79-A73C-65998C08A8BE}"/>
    <cellStyle name="Normal 30 8 4" xfId="30671" xr:uid="{4BC72B2E-0C2B-4167-8DC7-D3A4964B7B37}"/>
    <cellStyle name="Normal 30 8 4 2" xfId="30672" xr:uid="{CB62B52D-FB63-4F4E-92B0-549A175AE799}"/>
    <cellStyle name="Normal 30 8 4_Margen" xfId="45330" xr:uid="{FDC0B689-7702-4B7C-8CB9-DE5C89F22C25}"/>
    <cellStyle name="Normal 30 8 5" xfId="30673" xr:uid="{0276219B-ED34-4E60-9203-B27031980E47}"/>
    <cellStyle name="Normal 30 8 5 2" xfId="30674" xr:uid="{77F82D61-5459-4DB6-B5DF-50697FB67909}"/>
    <cellStyle name="Normal 30 8 5_Margen" xfId="45331" xr:uid="{C7114104-79D1-43CA-BD78-1B6454468544}"/>
    <cellStyle name="Normal 30 8 6" xfId="30675" xr:uid="{21DB72CF-24B1-405B-BE09-571871D8D5B9}"/>
    <cellStyle name="Normal 30 8 6 2" xfId="30676" xr:uid="{5F40FF96-9EFC-45AD-BCCF-B175DE39547F}"/>
    <cellStyle name="Normal 30 8 6_Margen" xfId="45332" xr:uid="{5A3D5E3A-141C-4645-B66E-85D422F1BFD3}"/>
    <cellStyle name="Normal 30 8 7" xfId="30677" xr:uid="{B2FA4AA0-FF99-49D4-92B1-B442889D5C7E}"/>
    <cellStyle name="Normal 30 8 7 2" xfId="30678" xr:uid="{F5113A6F-AC65-4398-87A4-D82E6507B1BD}"/>
    <cellStyle name="Normal 30 8 7_Margen" xfId="45333" xr:uid="{3EA3F63C-5E09-4691-BD1A-F959C484068F}"/>
    <cellStyle name="Normal 30 8 8" xfId="30679" xr:uid="{C9C4E111-A45B-4CA0-A5ED-6308E993624C}"/>
    <cellStyle name="Normal 30 8 8 2" xfId="30680" xr:uid="{4BB03871-7D7C-40FA-822C-932EDC20CE6E}"/>
    <cellStyle name="Normal 30 8 8_Margen" xfId="45334" xr:uid="{57DDFA4A-8836-4CA7-ACF5-DFD3956457D9}"/>
    <cellStyle name="Normal 30 8 9" xfId="30681" xr:uid="{CB342E14-ACC2-4EF6-B000-0A8448376477}"/>
    <cellStyle name="Normal 30 8 9 2" xfId="30682" xr:uid="{DAB5EB31-22B7-42F2-9BC1-084802C97C43}"/>
    <cellStyle name="Normal 30 8 9_Margen" xfId="45335" xr:uid="{DC7E8E2C-BF24-42A2-97B1-CA0165E1E12B}"/>
    <cellStyle name="Normal 30 8_Margen" xfId="45336" xr:uid="{51F4C84E-447E-4E8E-97E0-90965B78C929}"/>
    <cellStyle name="Normal 30 9" xfId="3055" xr:uid="{79186C6D-588C-43C2-B5F1-65FF17B6BE77}"/>
    <cellStyle name="Normal 30 9 10" xfId="30683" xr:uid="{0F5AC6CD-60B2-4925-9D31-F79C10BCED11}"/>
    <cellStyle name="Normal 30 9 10 2" xfId="30684" xr:uid="{7B886EAF-45DA-4FE9-A8C2-0646D1CE6D49}"/>
    <cellStyle name="Normal 30 9 10_Margen" xfId="45337" xr:uid="{9F3D8681-D709-44A2-A1E9-3E5FABA2899C}"/>
    <cellStyle name="Normal 30 9 11" xfId="30685" xr:uid="{5ADA7A8B-E283-45CD-8CEC-E1D5ACF329E4}"/>
    <cellStyle name="Normal 30 9 11 2" xfId="30686" xr:uid="{9F88B33B-3848-461F-982E-DF443BB025EB}"/>
    <cellStyle name="Normal 30 9 11_Margen" xfId="45338" xr:uid="{D5D082F3-1A5E-4533-9640-D3E9BB377966}"/>
    <cellStyle name="Normal 30 9 12" xfId="30687" xr:uid="{646048E5-95BA-4528-9A0E-196003070FC2}"/>
    <cellStyle name="Normal 30 9 12 2" xfId="30688" xr:uid="{DCA03AE1-C002-4371-9EEC-B46EB1584BD5}"/>
    <cellStyle name="Normal 30 9 12_Margen" xfId="45339" xr:uid="{050A0198-65E6-471D-86B1-06F6600BE714}"/>
    <cellStyle name="Normal 30 9 13" xfId="30689" xr:uid="{8EC68C60-A655-4E8D-A501-3588F4B45D2D}"/>
    <cellStyle name="Normal 30 9 13 2" xfId="30690" xr:uid="{BE51E3B6-0819-4C73-9A7A-1485779BA4D7}"/>
    <cellStyle name="Normal 30 9 13_Margen" xfId="45340" xr:uid="{B926A641-41D7-4BDB-9C19-B4E9222DFDCD}"/>
    <cellStyle name="Normal 30 9 14" xfId="30691" xr:uid="{2A2DD49F-AC8A-4642-B13C-8E3853F347F2}"/>
    <cellStyle name="Normal 30 9 14 2" xfId="30692" xr:uid="{E7397EAC-F28C-47CB-BF4D-2EDE54186561}"/>
    <cellStyle name="Normal 30 9 14_Margen" xfId="45341" xr:uid="{C26708A7-8C9B-4A78-B972-B74B4BBEB333}"/>
    <cellStyle name="Normal 30 9 15" xfId="30693" xr:uid="{28794608-6204-4106-9A7A-62B8D30F8DD7}"/>
    <cellStyle name="Normal 30 9 15 2" xfId="30694" xr:uid="{4C19FE1D-5BA0-47F5-82AE-7FAE1A3BD2E6}"/>
    <cellStyle name="Normal 30 9 15_Margen" xfId="45342" xr:uid="{F11C4446-CAB7-4E4F-BBD6-76CAA9C899B1}"/>
    <cellStyle name="Normal 30 9 16" xfId="30695" xr:uid="{F24D274C-8999-44AC-A1E8-C67A9813072D}"/>
    <cellStyle name="Normal 30 9 16 2" xfId="30696" xr:uid="{A89A0A7E-5C17-40B6-9DB2-49CED81BBEFF}"/>
    <cellStyle name="Normal 30 9 16_Margen" xfId="45343" xr:uid="{1EC23FE4-F246-4DA2-989C-A9770CC3A9F7}"/>
    <cellStyle name="Normal 30 9 17" xfId="30697" xr:uid="{EBF3486B-5FC1-434E-AFFE-702B5E3B9093}"/>
    <cellStyle name="Normal 30 9 17 2" xfId="30698" xr:uid="{64802D61-65EC-41AA-BE0E-D1772096C849}"/>
    <cellStyle name="Normal 30 9 17_Margen" xfId="45344" xr:uid="{68A812EC-393E-4736-84A4-7898634316EF}"/>
    <cellStyle name="Normal 30 9 18" xfId="30699" xr:uid="{3C896856-34F3-4FE5-8C31-F1FAD1350464}"/>
    <cellStyle name="Normal 30 9 18 2" xfId="30700" xr:uid="{D013311B-8BB6-4A53-9A26-8FCB1F6A8CA5}"/>
    <cellStyle name="Normal 30 9 18_Margen" xfId="45345" xr:uid="{B0DD95EE-818C-46BA-98C5-2A0E75EC8301}"/>
    <cellStyle name="Normal 30 9 19" xfId="30701" xr:uid="{EDE1F431-84AC-4D0A-94E7-4D110B67EE4D}"/>
    <cellStyle name="Normal 30 9 2" xfId="30702" xr:uid="{8DB071E7-E5E8-4822-9A1F-1F08361F1ADD}"/>
    <cellStyle name="Normal 30 9 2 2" xfId="30703" xr:uid="{D24F8B96-FC51-4BD3-A4CD-0BF0BD58769E}"/>
    <cellStyle name="Normal 30 9 2_Margen" xfId="45346" xr:uid="{26EE80A8-5EFD-4AC8-9E0C-1837AD4F18DC}"/>
    <cellStyle name="Normal 30 9 3" xfId="30704" xr:uid="{BADB55CB-FF8A-49E7-9700-54708D4263E6}"/>
    <cellStyle name="Normal 30 9 3 2" xfId="30705" xr:uid="{21E46D0D-C82D-4396-AFF3-06515BA375EA}"/>
    <cellStyle name="Normal 30 9 3_Margen" xfId="45347" xr:uid="{5F093564-9E0F-4A75-AF1A-5ACDA1918948}"/>
    <cellStyle name="Normal 30 9 4" xfId="30706" xr:uid="{986D6131-EC0F-44BC-9A2C-B976F6462B77}"/>
    <cellStyle name="Normal 30 9 4 2" xfId="30707" xr:uid="{0F310A2C-1537-434F-89F7-1E743B017D38}"/>
    <cellStyle name="Normal 30 9 4_Margen" xfId="45348" xr:uid="{2BD6C361-1E04-45AE-91B8-6C6DC4516A6A}"/>
    <cellStyle name="Normal 30 9 5" xfId="30708" xr:uid="{162DA259-8A62-4EFF-B3C8-181DFBFF671C}"/>
    <cellStyle name="Normal 30 9 5 2" xfId="30709" xr:uid="{FCB68279-B5EE-4324-BD72-53D862CDC252}"/>
    <cellStyle name="Normal 30 9 5_Margen" xfId="45349" xr:uid="{C83FC60E-6B73-4863-B7AB-5B10736C1F3C}"/>
    <cellStyle name="Normal 30 9 6" xfId="30710" xr:uid="{0ADDA394-61F8-46FC-8DBE-FB5663094CA6}"/>
    <cellStyle name="Normal 30 9 6 2" xfId="30711" xr:uid="{00CC8892-3492-4088-B6CF-4127839CE1A9}"/>
    <cellStyle name="Normal 30 9 6_Margen" xfId="45350" xr:uid="{89CFBBDA-CA30-4B70-BD25-2D829F7C8FDC}"/>
    <cellStyle name="Normal 30 9 7" xfId="30712" xr:uid="{F712A45E-6FB5-4551-B6AB-0DE46C1777C6}"/>
    <cellStyle name="Normal 30 9 7 2" xfId="30713" xr:uid="{0971F4D5-7CF1-411F-A771-3871109B789F}"/>
    <cellStyle name="Normal 30 9 7_Margen" xfId="45351" xr:uid="{7E9FF712-AECE-40A4-BD0F-C6C5E4DFA89B}"/>
    <cellStyle name="Normal 30 9 8" xfId="30714" xr:uid="{48530648-C469-48B9-B42D-2D7C789EE2AB}"/>
    <cellStyle name="Normal 30 9 8 2" xfId="30715" xr:uid="{76A918FE-E8D8-4BF3-8630-C3F10852426B}"/>
    <cellStyle name="Normal 30 9 8_Margen" xfId="45352" xr:uid="{F5884B62-CCA7-4789-86D4-AFAF90B7E1EF}"/>
    <cellStyle name="Normal 30 9 9" xfId="30716" xr:uid="{440412AF-A76B-457B-9643-1C87B6266B9F}"/>
    <cellStyle name="Normal 30 9 9 2" xfId="30717" xr:uid="{44B1D891-2123-4804-8DE9-81D533B43DE5}"/>
    <cellStyle name="Normal 30 9 9_Margen" xfId="45353" xr:uid="{FA389865-F925-48C9-845C-5D9E6ECD9D94}"/>
    <cellStyle name="Normal 30 9_Margen" xfId="45354" xr:uid="{0FD48776-6B2E-487F-A436-11DD52C6CD78}"/>
    <cellStyle name="Normal 30_Margen" xfId="45355" xr:uid="{6317A594-9288-4D8D-BC58-7C1624E0F365}"/>
    <cellStyle name="Normal 300" xfId="3056" xr:uid="{381E68C3-D01C-4975-AFCC-E40AC18517FF}"/>
    <cellStyle name="Normal 301" xfId="3057" xr:uid="{9C63DECD-0821-40A7-9F78-C97C08558BD7}"/>
    <cellStyle name="Normal 302" xfId="3058" xr:uid="{DC0BC718-4FF6-4FFA-AA61-E44A44B02948}"/>
    <cellStyle name="Normal 303" xfId="3059" xr:uid="{F6BE57A8-721C-468C-BEA4-37684341309B}"/>
    <cellStyle name="Normal 304" xfId="3060" xr:uid="{E097EA84-78F1-4AF8-85C7-A6B44164CB78}"/>
    <cellStyle name="Normal 305" xfId="3061" xr:uid="{73FBBC6C-CB1D-40C8-B296-7B4324F7FBD6}"/>
    <cellStyle name="Normal 306" xfId="3062" xr:uid="{62122AEF-BD2F-4C23-B706-A7F429C058FB}"/>
    <cellStyle name="Normal 307" xfId="3063" xr:uid="{F5D52127-6DEC-4BDB-BBAE-9BE38357C338}"/>
    <cellStyle name="Normal 308" xfId="3064" xr:uid="{1B1D9C18-60DF-4297-A122-8218FBA60282}"/>
    <cellStyle name="Normal 309" xfId="3065" xr:uid="{CA6F47F7-E2BF-4DD2-A420-3B5685B32B22}"/>
    <cellStyle name="Normal 31" xfId="3066" xr:uid="{5A87289B-7F0C-43E5-985D-0B3889F2F8EC}"/>
    <cellStyle name="Normal 31 10" xfId="3067" xr:uid="{343EDC8C-4385-4330-9C51-320F8E69EE4F}"/>
    <cellStyle name="Normal 31 10 10" xfId="30718" xr:uid="{37F3E1D6-4F11-4549-A29C-AF03696B676E}"/>
    <cellStyle name="Normal 31 10 10 2" xfId="30719" xr:uid="{1A4A3094-E91C-4124-B20A-77770D82157B}"/>
    <cellStyle name="Normal 31 10 10_Margen" xfId="45356" xr:uid="{869C5129-FDB8-417B-B3F7-D7D3D146D451}"/>
    <cellStyle name="Normal 31 10 11" xfId="30720" xr:uid="{5A490964-0C44-4A77-BF4D-A79B17CEF79D}"/>
    <cellStyle name="Normal 31 10 11 2" xfId="30721" xr:uid="{A7FF55DA-9C4A-4568-802C-C0977AFA70B2}"/>
    <cellStyle name="Normal 31 10 11_Margen" xfId="45357" xr:uid="{E6A5D878-750A-49DB-9B5A-78B24DE18780}"/>
    <cellStyle name="Normal 31 10 12" xfId="30722" xr:uid="{CB8F7FEB-718C-4ECE-961A-F2ADB7528158}"/>
    <cellStyle name="Normal 31 10 12 2" xfId="30723" xr:uid="{91F59A75-0038-48D7-8B31-9FD8B0A61811}"/>
    <cellStyle name="Normal 31 10 12_Margen" xfId="45358" xr:uid="{79714B8D-C2B8-4280-BCB9-34A0689BDDC0}"/>
    <cellStyle name="Normal 31 10 13" xfId="30724" xr:uid="{FB6C05B1-79CF-4259-8E70-5323654FDC99}"/>
    <cellStyle name="Normal 31 10 13 2" xfId="30725" xr:uid="{E8523FD6-5BE2-4801-A46B-D5EB10FFDE4F}"/>
    <cellStyle name="Normal 31 10 13_Margen" xfId="45359" xr:uid="{D384A2D0-4C86-48DA-81EE-896E0EF0EB17}"/>
    <cellStyle name="Normal 31 10 14" xfId="30726" xr:uid="{F65D3690-49F2-43DE-86CD-1B9B5EE3446B}"/>
    <cellStyle name="Normal 31 10 14 2" xfId="30727" xr:uid="{65878096-8656-4949-A214-98ABD0E69385}"/>
    <cellStyle name="Normal 31 10 14_Margen" xfId="45360" xr:uid="{EE1F4FF1-84B8-4C83-BE73-58935F7DF5FB}"/>
    <cellStyle name="Normal 31 10 15" xfId="30728" xr:uid="{46B7AE7E-C16D-4EC9-8AE7-AED8C786E72C}"/>
    <cellStyle name="Normal 31 10 15 2" xfId="30729" xr:uid="{DCD97333-A885-4E3B-B756-BD4C9A17789F}"/>
    <cellStyle name="Normal 31 10 15_Margen" xfId="45361" xr:uid="{A6E92BFB-7640-4F15-8519-527A223B73A2}"/>
    <cellStyle name="Normal 31 10 16" xfId="30730" xr:uid="{5740D038-4C09-418E-A42D-BD455A5D0287}"/>
    <cellStyle name="Normal 31 10 16 2" xfId="30731" xr:uid="{720F1C27-C02E-4E1A-8E93-01A7EF6E0803}"/>
    <cellStyle name="Normal 31 10 16_Margen" xfId="45362" xr:uid="{57336F2B-A4AD-456E-A317-5602ACC3C2C2}"/>
    <cellStyle name="Normal 31 10 17" xfId="30732" xr:uid="{DF22A32D-27B5-438B-8DC4-90FF45ACF177}"/>
    <cellStyle name="Normal 31 10 17 2" xfId="30733" xr:uid="{8F78C07D-E9E4-4C53-A1BF-0F82A3367247}"/>
    <cellStyle name="Normal 31 10 17_Margen" xfId="45363" xr:uid="{2574118F-CB4A-4419-A564-E3832B641A41}"/>
    <cellStyle name="Normal 31 10 18" xfId="30734" xr:uid="{99B79D6B-C695-4225-A48F-6C302F72CB97}"/>
    <cellStyle name="Normal 31 10 18 2" xfId="30735" xr:uid="{892412CF-EADE-46D3-96F4-6F604FAB2D96}"/>
    <cellStyle name="Normal 31 10 18_Margen" xfId="45364" xr:uid="{D0A43291-931D-41CB-9120-66F2DE38367D}"/>
    <cellStyle name="Normal 31 10 19" xfId="30736" xr:uid="{A57C39C7-2AEA-49CF-84DF-3AD1C5DE2724}"/>
    <cellStyle name="Normal 31 10 2" xfId="30737" xr:uid="{A39A93FC-B650-4E96-A685-08929FC25A18}"/>
    <cellStyle name="Normal 31 10 2 2" xfId="30738" xr:uid="{F699C588-7D2C-494F-8E05-B2AFD07F60F2}"/>
    <cellStyle name="Normal 31 10 2_Margen" xfId="45365" xr:uid="{8C07B9C1-432E-48C3-BB98-A771AEE6056A}"/>
    <cellStyle name="Normal 31 10 3" xfId="30739" xr:uid="{FA3CD74E-5057-4292-8310-FC2129F77F8E}"/>
    <cellStyle name="Normal 31 10 3 2" xfId="30740" xr:uid="{73519D1D-73B6-403B-A482-4D9F0E043D6A}"/>
    <cellStyle name="Normal 31 10 3_Margen" xfId="45366" xr:uid="{77715DBE-0478-49AC-8C40-609E35789810}"/>
    <cellStyle name="Normal 31 10 4" xfId="30741" xr:uid="{922D31BE-B626-42CB-B273-68151AD9406F}"/>
    <cellStyle name="Normal 31 10 4 2" xfId="30742" xr:uid="{E79C2BC5-1C4D-4211-A815-8372FE9724AB}"/>
    <cellStyle name="Normal 31 10 4_Margen" xfId="45367" xr:uid="{60A8B91F-D7FF-4A48-8A4C-45539C9BA2C6}"/>
    <cellStyle name="Normal 31 10 5" xfId="30743" xr:uid="{E2DE04D7-9010-43CC-9F86-2FE0A1C93970}"/>
    <cellStyle name="Normal 31 10 5 2" xfId="30744" xr:uid="{F53D2B83-5EAE-4EA7-A4FD-0FA9259E4695}"/>
    <cellStyle name="Normal 31 10 5_Margen" xfId="45368" xr:uid="{ADC3B7B9-4F22-4AD2-AABD-0FA30EF73492}"/>
    <cellStyle name="Normal 31 10 6" xfId="30745" xr:uid="{A768725B-725E-4B47-B0AA-84DD7EE112AC}"/>
    <cellStyle name="Normal 31 10 6 2" xfId="30746" xr:uid="{82ACF75A-9DBF-45FA-846F-80B2EA179123}"/>
    <cellStyle name="Normal 31 10 6_Margen" xfId="45369" xr:uid="{0AF9D258-91BE-44F2-9C8D-B5FA99DAD1C6}"/>
    <cellStyle name="Normal 31 10 7" xfId="30747" xr:uid="{71F611A5-B76B-4941-AC64-AC732676236D}"/>
    <cellStyle name="Normal 31 10 7 2" xfId="30748" xr:uid="{14C50205-80EC-46C9-9438-74A8226FF002}"/>
    <cellStyle name="Normal 31 10 7_Margen" xfId="45370" xr:uid="{C18198FA-E4F9-4D62-A1B6-43989577431A}"/>
    <cellStyle name="Normal 31 10 8" xfId="30749" xr:uid="{A74C6412-A0FF-475B-A0FB-473794E05E24}"/>
    <cellStyle name="Normal 31 10 8 2" xfId="30750" xr:uid="{10BF1B30-B60C-4EC0-95F0-E2EC6F4F97A3}"/>
    <cellStyle name="Normal 31 10 8_Margen" xfId="45371" xr:uid="{A938A366-C85C-48B1-986B-322DF6122A90}"/>
    <cellStyle name="Normal 31 10 9" xfId="30751" xr:uid="{1480E486-00D9-4958-9AA1-7DC8DDAEC721}"/>
    <cellStyle name="Normal 31 10 9 2" xfId="30752" xr:uid="{8B6FEB37-9CD5-414C-B6F7-726C37250B36}"/>
    <cellStyle name="Normal 31 10 9_Margen" xfId="45372" xr:uid="{6C4DEDBA-D5AA-4AE4-8890-731ACE973004}"/>
    <cellStyle name="Normal 31 10_Margen" xfId="45373" xr:uid="{0F36704D-7681-4A14-A3B0-508C67C988CD}"/>
    <cellStyle name="Normal 31 11" xfId="3068" xr:uid="{5CEAF40B-F2CD-4A72-B3FC-DDBFDD255D9C}"/>
    <cellStyle name="Normal 31 11 10" xfId="30753" xr:uid="{1C863C23-3D09-4460-9056-701E17290BA8}"/>
    <cellStyle name="Normal 31 11 10 2" xfId="30754" xr:uid="{C57FA9FA-F9C0-4435-9CD5-A63D23107277}"/>
    <cellStyle name="Normal 31 11 10_Margen" xfId="45374" xr:uid="{9AA53151-1C17-408A-AF4B-747C62D77F2E}"/>
    <cellStyle name="Normal 31 11 11" xfId="30755" xr:uid="{CD872C73-D6D8-440F-A06A-930930D19010}"/>
    <cellStyle name="Normal 31 11 11 2" xfId="30756" xr:uid="{018E2BFB-72CA-404F-99E3-74316C3731A6}"/>
    <cellStyle name="Normal 31 11 11_Margen" xfId="45375" xr:uid="{9B4F2E63-91F5-41CE-A6EA-A2D868A3DA72}"/>
    <cellStyle name="Normal 31 11 12" xfId="30757" xr:uid="{E35CA570-FA72-4E36-8A89-3EF97E5DBE7F}"/>
    <cellStyle name="Normal 31 11 12 2" xfId="30758" xr:uid="{B7BAFFC0-FF68-4877-8936-CD89EC5835BF}"/>
    <cellStyle name="Normal 31 11 12_Margen" xfId="45376" xr:uid="{3DB25264-E43C-4992-98C9-4FBC3D09D514}"/>
    <cellStyle name="Normal 31 11 13" xfId="30759" xr:uid="{456B8DAC-CA27-4C1C-A700-CC98E7487468}"/>
    <cellStyle name="Normal 31 11 13 2" xfId="30760" xr:uid="{01A46D09-BD44-4BC4-BAAA-045077388A61}"/>
    <cellStyle name="Normal 31 11 13_Margen" xfId="45377" xr:uid="{E49D5149-C172-4695-8946-199BDB204B81}"/>
    <cellStyle name="Normal 31 11 14" xfId="30761" xr:uid="{CB213211-E8F8-464C-ACE7-C8A3197A0E6E}"/>
    <cellStyle name="Normal 31 11 14 2" xfId="30762" xr:uid="{4EC91F0C-F998-4D1E-862C-FB760DFBB5E1}"/>
    <cellStyle name="Normal 31 11 14_Margen" xfId="45378" xr:uid="{0B3E6137-73FB-46FE-BC48-EB1D3D790755}"/>
    <cellStyle name="Normal 31 11 15" xfId="30763" xr:uid="{34C3EDD1-1E60-4DCB-AE66-FE68B2805FE8}"/>
    <cellStyle name="Normal 31 11 15 2" xfId="30764" xr:uid="{D807BBC4-3C6B-40A6-86CF-9BDD57B654E1}"/>
    <cellStyle name="Normal 31 11 15_Margen" xfId="45379" xr:uid="{B498C1AB-7FFD-43E0-A4B3-C8319B9E1EFD}"/>
    <cellStyle name="Normal 31 11 16" xfId="30765" xr:uid="{4F307FD8-7C71-4A0C-BB7F-35F2F8C64359}"/>
    <cellStyle name="Normal 31 11 16 2" xfId="30766" xr:uid="{B60D103C-E9E9-4CCC-9489-FF516D9CE3BD}"/>
    <cellStyle name="Normal 31 11 16_Margen" xfId="45380" xr:uid="{D4C8D14A-FE44-4E3E-8F51-5F58E80148B2}"/>
    <cellStyle name="Normal 31 11 17" xfId="30767" xr:uid="{E3540943-F3B4-4CF3-8906-F573E99A09DE}"/>
    <cellStyle name="Normal 31 11 17 2" xfId="30768" xr:uid="{4F5DC135-96F6-49A5-91C4-C860C77BED6C}"/>
    <cellStyle name="Normal 31 11 17_Margen" xfId="45381" xr:uid="{150BA3F9-24A9-4598-BD01-9EA08EF0D806}"/>
    <cellStyle name="Normal 31 11 18" xfId="30769" xr:uid="{9C3DCA11-8BD3-4F0C-8012-801F093C7B3F}"/>
    <cellStyle name="Normal 31 11 18 2" xfId="30770" xr:uid="{DF9EE4FB-EB5E-4333-AB50-A47929FA349F}"/>
    <cellStyle name="Normal 31 11 18_Margen" xfId="45382" xr:uid="{7E10CC60-92E2-48E6-AA24-EFB914D31FB3}"/>
    <cellStyle name="Normal 31 11 19" xfId="30771" xr:uid="{6A1CF7C4-6D3B-4835-8234-1FC0F90D4699}"/>
    <cellStyle name="Normal 31 11 2" xfId="30772" xr:uid="{423F3175-5D64-4B8E-A57B-DF5AC97A5EF3}"/>
    <cellStyle name="Normal 31 11 2 2" xfId="30773" xr:uid="{E8426621-F99D-486A-9374-5707C78A1138}"/>
    <cellStyle name="Normal 31 11 2_Margen" xfId="45383" xr:uid="{1146D5D4-7AFB-401A-9932-E14E68AEA1F0}"/>
    <cellStyle name="Normal 31 11 3" xfId="30774" xr:uid="{D8D8517B-78FD-40BF-BDCE-EA5B83D014ED}"/>
    <cellStyle name="Normal 31 11 3 2" xfId="30775" xr:uid="{AC4AA34B-4933-4681-8899-15BB0F68394F}"/>
    <cellStyle name="Normal 31 11 3_Margen" xfId="45384" xr:uid="{84063064-678E-453E-8CDA-36D6DB72A6AA}"/>
    <cellStyle name="Normal 31 11 4" xfId="30776" xr:uid="{F91CFDD4-F600-4BBC-9C7C-AA6CFE5B62AB}"/>
    <cellStyle name="Normal 31 11 4 2" xfId="30777" xr:uid="{983A5E6E-8EF0-419E-85C3-973BDA92852F}"/>
    <cellStyle name="Normal 31 11 4_Margen" xfId="45385" xr:uid="{7C3064DD-0E1A-45E8-80BB-D2F9C30C27BA}"/>
    <cellStyle name="Normal 31 11 5" xfId="30778" xr:uid="{6E1926A0-B7A7-4223-801F-2B6E62C34C16}"/>
    <cellStyle name="Normal 31 11 5 2" xfId="30779" xr:uid="{239B3A35-216A-4AEA-96D9-AA5E74CE5ADD}"/>
    <cellStyle name="Normal 31 11 5_Margen" xfId="45386" xr:uid="{E4CFB63C-1AC1-49AC-BC87-86FA48709FD7}"/>
    <cellStyle name="Normal 31 11 6" xfId="30780" xr:uid="{BA262EDA-7486-4A75-B6AD-F0F616AE6284}"/>
    <cellStyle name="Normal 31 11 6 2" xfId="30781" xr:uid="{3ECE8BE7-CA31-4699-8F02-5808DD0CEAD2}"/>
    <cellStyle name="Normal 31 11 6_Margen" xfId="45387" xr:uid="{F8AE9DF6-ABE2-4249-8AEE-3B15C4DD0B18}"/>
    <cellStyle name="Normal 31 11 7" xfId="30782" xr:uid="{60F24A4E-7ADB-4897-9E5A-008E6CD81F63}"/>
    <cellStyle name="Normal 31 11 7 2" xfId="30783" xr:uid="{9DF65598-A2A6-4651-B327-E23E47801A51}"/>
    <cellStyle name="Normal 31 11 7_Margen" xfId="45388" xr:uid="{4613A450-27B1-4DBD-B411-6CDEDC2E7ACF}"/>
    <cellStyle name="Normal 31 11 8" xfId="30784" xr:uid="{BB21476C-8FA8-4A1C-B2D2-EBDF13537097}"/>
    <cellStyle name="Normal 31 11 8 2" xfId="30785" xr:uid="{884E6A1C-B497-4907-AD9D-6AB1E580D5CF}"/>
    <cellStyle name="Normal 31 11 8_Margen" xfId="45389" xr:uid="{6153EC4A-2EB3-413D-B30E-532526D71A99}"/>
    <cellStyle name="Normal 31 11 9" xfId="30786" xr:uid="{917C3C2A-B59A-4DDA-B3D6-5F7E7821FADD}"/>
    <cellStyle name="Normal 31 11 9 2" xfId="30787" xr:uid="{60818196-5923-49DD-8721-A72D34149C82}"/>
    <cellStyle name="Normal 31 11 9_Margen" xfId="45390" xr:uid="{D04B951F-7262-46D4-8CF9-ACC3E0D3A13E}"/>
    <cellStyle name="Normal 31 11_Margen" xfId="45391" xr:uid="{75B28950-50CA-4CFB-8DDE-B915C4CC5A30}"/>
    <cellStyle name="Normal 31 12" xfId="3069" xr:uid="{A0702D8A-7B90-4AB6-82CC-11C0F76B8CA4}"/>
    <cellStyle name="Normal 31 12 2" xfId="30788" xr:uid="{52B023C8-9DCC-4AC1-9BF0-F289E214BB58}"/>
    <cellStyle name="Normal 31 12_Margen" xfId="45392" xr:uid="{6F6F80E7-8019-4316-9CF5-9D31D79E0C58}"/>
    <cellStyle name="Normal 31 13" xfId="3070" xr:uid="{F6C0C68F-144D-444E-9CE2-495F0BE8C981}"/>
    <cellStyle name="Normal 31 13 2" xfId="30789" xr:uid="{6A84E47E-3C30-484D-869C-E42AC07A196C}"/>
    <cellStyle name="Normal 31 13_Margen" xfId="45393" xr:uid="{1EAA0093-1B6A-4B6D-AAAC-B81BC679A6E5}"/>
    <cellStyle name="Normal 31 14" xfId="3071" xr:uid="{A9F1167A-D133-4D68-AFED-619B235C746B}"/>
    <cellStyle name="Normal 31 14 2" xfId="30790" xr:uid="{B57C2D10-AE52-4186-A89E-DD6B9C458BD9}"/>
    <cellStyle name="Normal 31 14_Margen" xfId="45394" xr:uid="{12881087-8E54-4DA8-A0D3-E1E13A1913A0}"/>
    <cellStyle name="Normal 31 15" xfId="3072" xr:uid="{5DAD23E5-8601-447D-BAB1-574A0AC691CD}"/>
    <cellStyle name="Normal 31 15 2" xfId="30791" xr:uid="{E65102CE-7C5B-4616-B019-A6F237876EA2}"/>
    <cellStyle name="Normal 31 15_Margen" xfId="45395" xr:uid="{94A00591-05A0-4CA4-8A09-932A56EA6481}"/>
    <cellStyle name="Normal 31 16" xfId="3073" xr:uid="{504CC4C4-08E4-4F46-9DCF-80D822B31472}"/>
    <cellStyle name="Normal 31 16 2" xfId="30792" xr:uid="{38341769-5C94-402B-86BA-4020DAD09730}"/>
    <cellStyle name="Normal 31 16_Margen" xfId="45396" xr:uid="{C6345E5D-9F5C-47D6-826F-C02E39746B0C}"/>
    <cellStyle name="Normal 31 17" xfId="3074" xr:uid="{2617AA5B-6A99-4FC3-A0BD-CC698FB689CC}"/>
    <cellStyle name="Normal 31 17 2" xfId="30793" xr:uid="{210B36D1-EEB5-4B79-B3E9-A69F808F63E6}"/>
    <cellStyle name="Normal 31 17_Margen" xfId="45397" xr:uid="{307A4112-A66E-4462-8736-93FB0206EDCD}"/>
    <cellStyle name="Normal 31 18" xfId="3075" xr:uid="{518C7DB5-8E81-4260-AF8F-DE6ECB8A4DD1}"/>
    <cellStyle name="Normal 31 18 2" xfId="30794" xr:uid="{29C946AE-04DE-4D82-BE6A-CAE2A68A4D97}"/>
    <cellStyle name="Normal 31 18_Margen" xfId="45398" xr:uid="{955788F8-B767-421A-81DD-227AFF00604C}"/>
    <cellStyle name="Normal 31 19" xfId="3076" xr:uid="{FE81A1B9-A0E3-4EB8-9F4F-FDDDB36FC378}"/>
    <cellStyle name="Normal 31 19 2" xfId="30795" xr:uid="{7682D1BA-F1CE-44C9-865D-D1C4CC44A968}"/>
    <cellStyle name="Normal 31 19_Margen" xfId="45399" xr:uid="{3AE17318-4903-459B-90FA-FF4B2FE5A8C3}"/>
    <cellStyle name="Normal 31 2" xfId="3077" xr:uid="{BA995D7B-EC34-421B-90AF-EE166CFFB95D}"/>
    <cellStyle name="Normal 31 2 10" xfId="30796" xr:uid="{1B75FC41-080C-4C98-A301-EF0B900F841A}"/>
    <cellStyle name="Normal 31 2 10 2" xfId="30797" xr:uid="{86DE6982-6B11-4340-A67E-E97BFC3E2B17}"/>
    <cellStyle name="Normal 31 2 10_Margen" xfId="45400" xr:uid="{08F327CA-6A8E-4222-9133-8224118917BF}"/>
    <cellStyle name="Normal 31 2 11" xfId="30798" xr:uid="{64E745B7-649D-4D97-BF9F-0B16425AF03E}"/>
    <cellStyle name="Normal 31 2 11 2" xfId="30799" xr:uid="{18FA23C0-D9E1-4B1B-AEEB-E35BBDDEB4DB}"/>
    <cellStyle name="Normal 31 2 11_Margen" xfId="45401" xr:uid="{66D747BF-1307-4705-BDC5-9354604049B4}"/>
    <cellStyle name="Normal 31 2 12" xfId="30800" xr:uid="{9462273F-210A-4DFC-9D67-84ABAAA9E927}"/>
    <cellStyle name="Normal 31 2 12 2" xfId="30801" xr:uid="{D1D3226E-5ECF-4299-A188-E43910572B94}"/>
    <cellStyle name="Normal 31 2 12_Margen" xfId="45402" xr:uid="{30A9B45A-6437-4FE7-86A7-4EA3A262B30D}"/>
    <cellStyle name="Normal 31 2 13" xfId="30802" xr:uid="{716896B4-26F2-406F-BD31-4A56C6819ACE}"/>
    <cellStyle name="Normal 31 2 13 2" xfId="30803" xr:uid="{9A8C6074-782B-4C00-A8F3-EE7201842A9B}"/>
    <cellStyle name="Normal 31 2 13_Margen" xfId="45403" xr:uid="{AFEA2F42-F560-419C-807A-34FCE0B1C2DF}"/>
    <cellStyle name="Normal 31 2 14" xfId="30804" xr:uid="{98F3B76C-D4E6-42E9-87B7-2D14B8B34E08}"/>
    <cellStyle name="Normal 31 2 14 2" xfId="30805" xr:uid="{39A62E7D-0EAA-44A2-8C80-961D6F3FD0D1}"/>
    <cellStyle name="Normal 31 2 14_Margen" xfId="45404" xr:uid="{D92CC9B5-83FE-48CF-8332-BE19A488FA62}"/>
    <cellStyle name="Normal 31 2 15" xfId="30806" xr:uid="{BFC329DC-8686-447A-81F0-841CDA6DCE02}"/>
    <cellStyle name="Normal 31 2 15 2" xfId="30807" xr:uid="{B2DD2A7A-5222-4591-A44F-B4488BA75377}"/>
    <cellStyle name="Normal 31 2 15_Margen" xfId="45405" xr:uid="{41A46F72-E614-40F2-B179-22D6F797EB3A}"/>
    <cellStyle name="Normal 31 2 16" xfId="30808" xr:uid="{6EC85AFD-DEEF-4EC4-9220-35ADD1613AFA}"/>
    <cellStyle name="Normal 31 2 16 2" xfId="30809" xr:uid="{907DD30F-75D8-4C99-A6FA-D92783DAFAB8}"/>
    <cellStyle name="Normal 31 2 16_Margen" xfId="45406" xr:uid="{584D45A5-3000-4298-A23B-92CDA1B975D4}"/>
    <cellStyle name="Normal 31 2 17" xfId="30810" xr:uid="{4FB2263D-E02F-4A85-99BB-40249729A4E2}"/>
    <cellStyle name="Normal 31 2 17 2" xfId="30811" xr:uid="{714EEAC2-12BC-403E-A519-54B52B02B49F}"/>
    <cellStyle name="Normal 31 2 17_Margen" xfId="45407" xr:uid="{B3DE8D73-81F2-441B-A876-469D1F16F018}"/>
    <cellStyle name="Normal 31 2 18" xfId="30812" xr:uid="{82D20025-06A5-4F42-ABD6-19AB3B00ABFE}"/>
    <cellStyle name="Normal 31 2 18 2" xfId="30813" xr:uid="{6D279F8E-0C33-4861-9497-F4B2C68ACCBA}"/>
    <cellStyle name="Normal 31 2 18_Margen" xfId="45408" xr:uid="{57B87A6A-288A-48F0-B016-7979A3ABE334}"/>
    <cellStyle name="Normal 31 2 19" xfId="30814" xr:uid="{1FFA9A19-7E58-4770-B62E-CB556D3EB212}"/>
    <cellStyle name="Normal 31 2 2" xfId="30815" xr:uid="{B37F69F3-45AD-47AF-BB4C-91934BF48132}"/>
    <cellStyle name="Normal 31 2 2 2" xfId="30816" xr:uid="{B1B2FB42-0146-4988-8C17-F8BD57333207}"/>
    <cellStyle name="Normal 31 2 2_Margen" xfId="45409" xr:uid="{3E07AEC4-81C6-4088-BE89-069096200BEC}"/>
    <cellStyle name="Normal 31 2 20" xfId="49097" xr:uid="{BBA64B31-7C18-46CD-A1F1-60C47B53D365}"/>
    <cellStyle name="Normal 31 2 21" xfId="49422" xr:uid="{9065A69B-760C-41D5-9A24-772D5A61AB50}"/>
    <cellStyle name="Normal 31 2 3" xfId="30817" xr:uid="{3562B324-0612-45B1-B1DE-6626F88C46AE}"/>
    <cellStyle name="Normal 31 2 3 2" xfId="30818" xr:uid="{7A0AEFB1-506C-4F72-8B40-0C525C4CA6F1}"/>
    <cellStyle name="Normal 31 2 3_Margen" xfId="45410" xr:uid="{ECC80C52-A46C-4AC0-81FB-3BAEA8AC8C37}"/>
    <cellStyle name="Normal 31 2 4" xfId="30819" xr:uid="{D49A796C-9456-4401-860F-B2BBFA01595E}"/>
    <cellStyle name="Normal 31 2 4 2" xfId="30820" xr:uid="{D7067F76-BADC-4D58-AB01-77F9D03C4BBB}"/>
    <cellStyle name="Normal 31 2 4_Margen" xfId="45411" xr:uid="{74E9D724-DF1A-4363-8E27-EAFEF3B49084}"/>
    <cellStyle name="Normal 31 2 5" xfId="30821" xr:uid="{C5357CD9-025F-4134-8466-257D919C95F9}"/>
    <cellStyle name="Normal 31 2 5 2" xfId="30822" xr:uid="{BA051DEF-ABAE-4AD1-8F17-D1EC5E14F887}"/>
    <cellStyle name="Normal 31 2 5_Margen" xfId="45412" xr:uid="{DD2DDE0D-51E6-4FB7-AA7B-0AFCFA496671}"/>
    <cellStyle name="Normal 31 2 6" xfId="30823" xr:uid="{FFDF28B4-4FCB-45F8-AE59-09BB82B7BE5C}"/>
    <cellStyle name="Normal 31 2 6 2" xfId="30824" xr:uid="{70EEC265-C5F0-447B-83C2-6D137E39B038}"/>
    <cellStyle name="Normal 31 2 6_Margen" xfId="45413" xr:uid="{EF4CB294-AD70-45FA-88CA-ACFCE596F2E1}"/>
    <cellStyle name="Normal 31 2 7" xfId="30825" xr:uid="{9E34D3AE-CF22-468A-A4A6-49D7BE2FC5F0}"/>
    <cellStyle name="Normal 31 2 7 2" xfId="30826" xr:uid="{BF253D9B-C6B4-46F1-B1D4-1B065E93FFDD}"/>
    <cellStyle name="Normal 31 2 7_Margen" xfId="45414" xr:uid="{F5E9F3DC-33F4-4DE8-8878-2EC65E8014EA}"/>
    <cellStyle name="Normal 31 2 8" xfId="30827" xr:uid="{A0B08B80-7A63-4612-95C4-2F463A5B05CB}"/>
    <cellStyle name="Normal 31 2 8 2" xfId="30828" xr:uid="{A1F09D94-8C18-4BCD-A17C-50D73F33A603}"/>
    <cellStyle name="Normal 31 2 8_Margen" xfId="45415" xr:uid="{9F3154D3-15F3-41C8-9A65-85E7396D22A7}"/>
    <cellStyle name="Normal 31 2 9" xfId="30829" xr:uid="{B04B466D-B894-4434-93D6-AB621FD34CF7}"/>
    <cellStyle name="Normal 31 2 9 2" xfId="30830" xr:uid="{7E3FE931-831E-4142-8B19-DCDA59D61125}"/>
    <cellStyle name="Normal 31 2 9_Margen" xfId="45416" xr:uid="{F3478203-F952-45DB-B96C-720D01834C86}"/>
    <cellStyle name="Normal 31 2_Margen" xfId="45417" xr:uid="{8791AC75-D28B-43A7-8739-BED642723921}"/>
    <cellStyle name="Normal 31 20" xfId="3078" xr:uid="{0922E198-0665-48BD-8D23-1E62696338CB}"/>
    <cellStyle name="Normal 31 20 2" xfId="30831" xr:uid="{1B88F34A-6B47-43BA-88FD-FAC947B366C3}"/>
    <cellStyle name="Normal 31 20_Margen" xfId="45418" xr:uid="{6D1A4DA5-EC67-4179-A774-E09CB215C90C}"/>
    <cellStyle name="Normal 31 21" xfId="3079" xr:uid="{71BB091D-B4E2-4A45-93D2-3D548AD94A39}"/>
    <cellStyle name="Normal 31 21 2" xfId="30832" xr:uid="{B5DF2541-C141-4691-9DEC-1BF869F89B02}"/>
    <cellStyle name="Normal 31 21_Margen" xfId="45419" xr:uid="{2A3E1D3D-FC59-4E1F-93CA-0189C6CD2FB1}"/>
    <cellStyle name="Normal 31 22" xfId="3080" xr:uid="{AEEB31C4-3AB8-4197-8AAA-7EE577465F05}"/>
    <cellStyle name="Normal 31 22 2" xfId="30833" xr:uid="{33A6988F-5A39-4B52-B18E-D132E8234081}"/>
    <cellStyle name="Normal 31 22_Margen" xfId="45420" xr:uid="{F68443FE-FB54-4916-B5AA-0E4433339F92}"/>
    <cellStyle name="Normal 31 23" xfId="3081" xr:uid="{50E05279-3048-4A23-8A82-D22E277929DB}"/>
    <cellStyle name="Normal 31 23 2" xfId="30834" xr:uid="{C0CEE781-E263-4906-A37A-2F4B148A238A}"/>
    <cellStyle name="Normal 31 23_Margen" xfId="45421" xr:uid="{FCE99B38-6D29-4E29-8002-B3132381BE79}"/>
    <cellStyle name="Normal 31 24" xfId="3082" xr:uid="{5939FD75-A22D-4EBE-AF04-3A42AD0A0394}"/>
    <cellStyle name="Normal 31 24 2" xfId="30835" xr:uid="{EEE45C44-430D-4313-BA80-00272AC918E7}"/>
    <cellStyle name="Normal 31 24_Margen" xfId="45422" xr:uid="{F59A2287-1AEC-45B4-8560-6F44069D3C76}"/>
    <cellStyle name="Normal 31 25" xfId="3083" xr:uid="{0612764D-4A08-4FF2-B926-3893A84041B4}"/>
    <cellStyle name="Normal 31 25 2" xfId="30836" xr:uid="{6A521666-64A3-4470-AF34-540813EE2028}"/>
    <cellStyle name="Normal 31 25_Margen" xfId="45423" xr:uid="{47B16A35-AAD8-4C6F-86A0-4C8ED17CCB87}"/>
    <cellStyle name="Normal 31 26" xfId="3084" xr:uid="{122BA64E-61F8-4156-81F1-710A9B999E0F}"/>
    <cellStyle name="Normal 31 26 2" xfId="30837" xr:uid="{C8233EB0-5830-4892-B0C3-85A243E389DE}"/>
    <cellStyle name="Normal 31 26_Margen" xfId="45424" xr:uid="{0E9302E9-2308-44E4-A526-DB1CBE955FE6}"/>
    <cellStyle name="Normal 31 27" xfId="3085" xr:uid="{1DE22040-7620-4CC6-AC3C-FDF5A378346E}"/>
    <cellStyle name="Normal 31 27 2" xfId="30838" xr:uid="{30BFC791-360A-43A3-8C28-ECD5E2F1CC44}"/>
    <cellStyle name="Normal 31 27_Margen" xfId="45425" xr:uid="{01FB4BB6-D016-4EEC-9F6B-7AB49C1557A8}"/>
    <cellStyle name="Normal 31 28" xfId="30839" xr:uid="{3B68E390-06E9-4372-A41E-A1A8C5FCA358}"/>
    <cellStyle name="Normal 31 28 2" xfId="30840" xr:uid="{BA3A982A-41B5-442F-A302-CFCE14AAFC4D}"/>
    <cellStyle name="Normal 31 28_Margen" xfId="45426" xr:uid="{9B9B3665-C606-46B9-881E-A1952051FC8F}"/>
    <cellStyle name="Normal 31 29" xfId="30841" xr:uid="{91C37BC2-0934-4C58-A937-7E2E2DB9D796}"/>
    <cellStyle name="Normal 31 29 2" xfId="30842" xr:uid="{344B80F6-E61D-4992-A032-AF0D24BC42FD}"/>
    <cellStyle name="Normal 31 29_Margen" xfId="45427" xr:uid="{66D64AAA-2E18-495C-8B6F-3AEA2B35BEA4}"/>
    <cellStyle name="Normal 31 3" xfId="3086" xr:uid="{691C68E5-EC6A-4159-9A49-543771C008FA}"/>
    <cellStyle name="Normal 31 3 10" xfId="30843" xr:uid="{843F8DA6-F9D5-4108-8D04-DED19F96EAEF}"/>
    <cellStyle name="Normal 31 3 10 2" xfId="30844" xr:uid="{56B6DAA5-0F0D-433F-A3DB-9718ACA57718}"/>
    <cellStyle name="Normal 31 3 10_Margen" xfId="45428" xr:uid="{FF7010BC-4355-4D52-8A5D-9C271577FB25}"/>
    <cellStyle name="Normal 31 3 11" xfId="30845" xr:uid="{4559B73F-3115-4EF2-A3D9-E2974310D01E}"/>
    <cellStyle name="Normal 31 3 11 2" xfId="30846" xr:uid="{DDAA1492-D684-420C-A169-8656A5EDF151}"/>
    <cellStyle name="Normal 31 3 11_Margen" xfId="45429" xr:uid="{E1D648AF-6B3B-4C3B-AC86-78282B2C27B6}"/>
    <cellStyle name="Normal 31 3 12" xfId="30847" xr:uid="{C6C4DCF0-44E4-4DE8-9113-D3B1171AEA4B}"/>
    <cellStyle name="Normal 31 3 12 2" xfId="30848" xr:uid="{5F0453BB-4C2A-4ED2-BDC6-706B970455FB}"/>
    <cellStyle name="Normal 31 3 12_Margen" xfId="45430" xr:uid="{B75B229A-824F-4ECD-8EAA-16E1E10E81BB}"/>
    <cellStyle name="Normal 31 3 13" xfId="30849" xr:uid="{DBA7BE69-0CAF-4959-BFAE-BDA33B7F2AE3}"/>
    <cellStyle name="Normal 31 3 13 2" xfId="30850" xr:uid="{94093C94-3254-4E85-834D-93FA432D1FD1}"/>
    <cellStyle name="Normal 31 3 13_Margen" xfId="45431" xr:uid="{DFED55CD-745E-4F28-99CB-7C9D155AE3B4}"/>
    <cellStyle name="Normal 31 3 14" xfId="30851" xr:uid="{FAF9EAEC-BD54-48A2-82B2-89AF3DF866AB}"/>
    <cellStyle name="Normal 31 3 14 2" xfId="30852" xr:uid="{90968E83-6D2A-41EF-A18E-4E26410FE03D}"/>
    <cellStyle name="Normal 31 3 14_Margen" xfId="45432" xr:uid="{7A434B11-DF6B-4A4B-9EF9-DFE1AF951BDF}"/>
    <cellStyle name="Normal 31 3 15" xfId="30853" xr:uid="{78E77062-EB38-436D-9CC3-DE3194A1AA06}"/>
    <cellStyle name="Normal 31 3 15 2" xfId="30854" xr:uid="{94DF52ED-46DF-4669-9468-13355B4B460B}"/>
    <cellStyle name="Normal 31 3 15_Margen" xfId="45433" xr:uid="{8970822C-2431-44D3-8ACD-1D18955C436C}"/>
    <cellStyle name="Normal 31 3 16" xfId="30855" xr:uid="{847D0261-0AF0-4C48-8826-94D0E3A391AA}"/>
    <cellStyle name="Normal 31 3 16 2" xfId="30856" xr:uid="{10BD1443-5442-439B-A7A8-F36B88795FC6}"/>
    <cellStyle name="Normal 31 3 16_Margen" xfId="45434" xr:uid="{42008A52-18A8-4C7C-99A7-35F0BA440075}"/>
    <cellStyle name="Normal 31 3 17" xfId="30857" xr:uid="{84726E0C-FE90-4F7E-89BD-04C1AD848BF4}"/>
    <cellStyle name="Normal 31 3 17 2" xfId="30858" xr:uid="{5A2E4BF4-7E9F-486D-9D9A-6263CDE89A63}"/>
    <cellStyle name="Normal 31 3 17_Margen" xfId="45435" xr:uid="{D95E72A4-1778-4EEC-A299-ADD08B4224CA}"/>
    <cellStyle name="Normal 31 3 18" xfId="30859" xr:uid="{DE0F8301-918A-42E0-ADC7-8B9BD90ABAE9}"/>
    <cellStyle name="Normal 31 3 18 2" xfId="30860" xr:uid="{674EF88C-1138-46D4-BE8B-142A18B15F45}"/>
    <cellStyle name="Normal 31 3 18_Margen" xfId="45436" xr:uid="{7D7F4FD8-41F4-4BBF-8313-B0FF6E8B5EC6}"/>
    <cellStyle name="Normal 31 3 19" xfId="30861" xr:uid="{0F588674-3A22-4524-91AE-5C31EEF859F2}"/>
    <cellStyle name="Normal 31 3 2" xfId="30862" xr:uid="{28E77D49-4C3C-4284-BCB5-36D3AFCEF8F9}"/>
    <cellStyle name="Normal 31 3 2 2" xfId="30863" xr:uid="{3C5A25E4-3692-42DC-8969-6909C31B2057}"/>
    <cellStyle name="Normal 31 3 2_Margen" xfId="45437" xr:uid="{8263BD3B-95FC-4352-A169-73FE100F0BEF}"/>
    <cellStyle name="Normal 31 3 20" xfId="49098" xr:uid="{64A2B53F-BAFD-4791-B9AA-53A155C1A1E2}"/>
    <cellStyle name="Normal 31 3 21" xfId="49423" xr:uid="{C1C8D571-64FA-4D6B-B4D3-82094C822980}"/>
    <cellStyle name="Normal 31 3 3" xfId="30864" xr:uid="{B9F5BF34-7FB2-4DCC-B2FD-4379855F0F2A}"/>
    <cellStyle name="Normal 31 3 3 2" xfId="30865" xr:uid="{948A8423-22BE-4E2C-9195-D453FE11ACF5}"/>
    <cellStyle name="Normal 31 3 3_Margen" xfId="45438" xr:uid="{7902A70C-A686-4C17-B35B-6300C747BC64}"/>
    <cellStyle name="Normal 31 3 4" xfId="30866" xr:uid="{BE1E331A-291D-4562-A3E2-B14CF9376B38}"/>
    <cellStyle name="Normal 31 3 4 2" xfId="30867" xr:uid="{BBC20D04-74F2-41D6-B000-CD62CF92C011}"/>
    <cellStyle name="Normal 31 3 4_Margen" xfId="45439" xr:uid="{E2372727-E77D-49E5-9820-1C11AD4CA5EA}"/>
    <cellStyle name="Normal 31 3 5" xfId="30868" xr:uid="{D01D229B-B279-474C-97D8-E44576A88085}"/>
    <cellStyle name="Normal 31 3 5 2" xfId="30869" xr:uid="{794B5766-5CBF-4024-A8E4-93AA006B6850}"/>
    <cellStyle name="Normal 31 3 5_Margen" xfId="45440" xr:uid="{751730C3-607D-406D-8DEB-FF900B3A2135}"/>
    <cellStyle name="Normal 31 3 6" xfId="30870" xr:uid="{DEC0A2C6-7437-4EEE-AAAC-8DD717B1ED3B}"/>
    <cellStyle name="Normal 31 3 6 2" xfId="30871" xr:uid="{0A61630B-5E20-47BE-9790-3ECAF16C17E9}"/>
    <cellStyle name="Normal 31 3 6_Margen" xfId="45441" xr:uid="{75F71A1B-4D17-4000-B404-1B1EDD0EC08A}"/>
    <cellStyle name="Normal 31 3 7" xfId="30872" xr:uid="{F282C56D-23F5-4150-8EE4-2766B8E27695}"/>
    <cellStyle name="Normal 31 3 7 2" xfId="30873" xr:uid="{704CDE4A-233A-41E6-A7C3-8A8FA6C07B67}"/>
    <cellStyle name="Normal 31 3 7_Margen" xfId="45442" xr:uid="{2242926B-1039-4633-8574-B01AA29E285F}"/>
    <cellStyle name="Normal 31 3 8" xfId="30874" xr:uid="{4A453505-5477-4271-91B3-488D5AF07F68}"/>
    <cellStyle name="Normal 31 3 8 2" xfId="30875" xr:uid="{E280BE25-80C5-4278-8FAA-FD34842ECEEE}"/>
    <cellStyle name="Normal 31 3 8_Margen" xfId="45443" xr:uid="{DE2AC1BB-93FD-41C7-BC44-87FC66BF7549}"/>
    <cellStyle name="Normal 31 3 9" xfId="30876" xr:uid="{C8354C44-B135-4774-8EE1-E063A489B2F6}"/>
    <cellStyle name="Normal 31 3 9 2" xfId="30877" xr:uid="{97753E91-F4B2-46FA-9B20-66BEF30A61F1}"/>
    <cellStyle name="Normal 31 3 9_Margen" xfId="45444" xr:uid="{C3875281-9FB1-464E-9DA6-301EA75288B3}"/>
    <cellStyle name="Normal 31 3_Margen" xfId="45445" xr:uid="{25549F18-608C-451E-8807-DB6A7B538A24}"/>
    <cellStyle name="Normal 31 30" xfId="30878" xr:uid="{8F272ECA-76FF-454C-A346-8BCE205AE821}"/>
    <cellStyle name="Normal 31 31" xfId="49096" xr:uid="{B5A7FE24-01F1-4E88-A1F6-713EBCC99476}"/>
    <cellStyle name="Normal 31 32" xfId="49421" xr:uid="{8CDF7660-1EE5-4AB8-8AE9-45862E508F12}"/>
    <cellStyle name="Normal 31 33" xfId="50162" xr:uid="{84F50275-3D1C-4B94-ABC9-703B232F6BFF}"/>
    <cellStyle name="Normal 31 34" xfId="51731" xr:uid="{604AE48E-6A56-4F24-9CE3-5DD9AC86937F}"/>
    <cellStyle name="Normal 31 4" xfId="3087" xr:uid="{36E54E8B-BBDC-4D0B-AABF-158F2BFBB688}"/>
    <cellStyle name="Normal 31 4 10" xfId="30879" xr:uid="{7587754B-A971-4519-A75C-641646AE0806}"/>
    <cellStyle name="Normal 31 4 10 2" xfId="30880" xr:uid="{26DE531A-4327-48B0-9B55-CEADAF3E0A8A}"/>
    <cellStyle name="Normal 31 4 10_Margen" xfId="45446" xr:uid="{BA99D9BA-0069-441D-891A-624156460A1B}"/>
    <cellStyle name="Normal 31 4 11" xfId="30881" xr:uid="{FCF7CB06-C8E8-4DF2-9149-6B5424CC0832}"/>
    <cellStyle name="Normal 31 4 11 2" xfId="30882" xr:uid="{6352D3D0-1F30-4A51-AFBB-163D56F301F9}"/>
    <cellStyle name="Normal 31 4 11_Margen" xfId="45447" xr:uid="{BC76C7A3-FE8E-4B61-91F5-AAE70C9C12D7}"/>
    <cellStyle name="Normal 31 4 12" xfId="30883" xr:uid="{E4E9A9B8-ECC0-4379-B2CC-64A207ABC658}"/>
    <cellStyle name="Normal 31 4 12 2" xfId="30884" xr:uid="{34F082CA-7AC0-491A-8780-75D85807A05B}"/>
    <cellStyle name="Normal 31 4 12_Margen" xfId="45448" xr:uid="{3323847E-06C6-4626-8887-4ADFF5ACE26B}"/>
    <cellStyle name="Normal 31 4 13" xfId="30885" xr:uid="{CA31759F-09AB-411A-B481-DAD2320B423E}"/>
    <cellStyle name="Normal 31 4 13 2" xfId="30886" xr:uid="{C9DA12D4-9787-470F-8804-39C7009178CA}"/>
    <cellStyle name="Normal 31 4 13_Margen" xfId="45449" xr:uid="{8F14960C-39AC-4814-986F-4A35BF83BE8C}"/>
    <cellStyle name="Normal 31 4 14" xfId="30887" xr:uid="{F1C6923C-2D20-48BC-BA9C-F1ADA471C6B2}"/>
    <cellStyle name="Normal 31 4 14 2" xfId="30888" xr:uid="{EDCBC9C2-2734-41FA-9E41-0A5A57644498}"/>
    <cellStyle name="Normal 31 4 14_Margen" xfId="45450" xr:uid="{5F27866B-15B3-49F4-B3EB-EBE5722834AC}"/>
    <cellStyle name="Normal 31 4 15" xfId="30889" xr:uid="{7E9B9F1D-7691-45E1-9CAC-A3800442CFD7}"/>
    <cellStyle name="Normal 31 4 15 2" xfId="30890" xr:uid="{F39FEC4B-725A-48A8-B7F2-BDEFC28C22A5}"/>
    <cellStyle name="Normal 31 4 15_Margen" xfId="45451" xr:uid="{612AB87E-355D-4989-9771-905D45B42378}"/>
    <cellStyle name="Normal 31 4 16" xfId="30891" xr:uid="{3C77A003-C637-4AF8-AD32-67BF819EE6E3}"/>
    <cellStyle name="Normal 31 4 16 2" xfId="30892" xr:uid="{DA11934F-9933-4571-9C82-B1010CD28F3F}"/>
    <cellStyle name="Normal 31 4 16_Margen" xfId="45452" xr:uid="{477271DF-92EC-4D77-97A5-9E04B94543AD}"/>
    <cellStyle name="Normal 31 4 17" xfId="30893" xr:uid="{7EA86A24-A220-43E9-BEE7-CDE692999E14}"/>
    <cellStyle name="Normal 31 4 17 2" xfId="30894" xr:uid="{1BAB1BE4-50EB-491A-B2DC-2B4E90E90BCB}"/>
    <cellStyle name="Normal 31 4 17_Margen" xfId="45453" xr:uid="{9C6BA89D-EA15-45D1-995B-A782554C5280}"/>
    <cellStyle name="Normal 31 4 18" xfId="30895" xr:uid="{88B42CE6-C6C8-4943-ABEA-BAC90E8A25EE}"/>
    <cellStyle name="Normal 31 4 18 2" xfId="30896" xr:uid="{C9BC03E4-A3E1-48BE-9664-0F3616E17736}"/>
    <cellStyle name="Normal 31 4 18_Margen" xfId="45454" xr:uid="{44F98012-12F9-467F-BB03-E4EED3EEA730}"/>
    <cellStyle name="Normal 31 4 19" xfId="30897" xr:uid="{BA1B0E08-9DA4-4BF6-81E0-88BE49A5643F}"/>
    <cellStyle name="Normal 31 4 2" xfId="30898" xr:uid="{59EF97BB-A98D-4872-90BE-27CE9497909B}"/>
    <cellStyle name="Normal 31 4 2 2" xfId="30899" xr:uid="{CD42736C-7300-4D57-B9D6-AB35CEAB6860}"/>
    <cellStyle name="Normal 31 4 2_Margen" xfId="45455" xr:uid="{5212B0B7-B9F5-4E91-A82E-7F440660611B}"/>
    <cellStyle name="Normal 31 4 3" xfId="30900" xr:uid="{79B83413-2618-46C7-9E77-888894BE6D04}"/>
    <cellStyle name="Normal 31 4 3 2" xfId="30901" xr:uid="{85ED8795-0E50-414E-BC8E-325E354D63D7}"/>
    <cellStyle name="Normal 31 4 3_Margen" xfId="45456" xr:uid="{57167527-56BD-4814-A99C-F1D211A8C38E}"/>
    <cellStyle name="Normal 31 4 4" xfId="30902" xr:uid="{3B44B7EF-378C-4169-8AB9-A56B58E35ABC}"/>
    <cellStyle name="Normal 31 4 4 2" xfId="30903" xr:uid="{1A9E3B61-5C5A-4ACB-8364-C618F4BE0DF1}"/>
    <cellStyle name="Normal 31 4 4_Margen" xfId="45457" xr:uid="{1DB63D8A-86AA-409C-92D4-B4F3710C68F3}"/>
    <cellStyle name="Normal 31 4 5" xfId="30904" xr:uid="{ABFE9599-6AEB-42D2-9036-021414E080D5}"/>
    <cellStyle name="Normal 31 4 5 2" xfId="30905" xr:uid="{8CD0FBA0-36DD-4BF1-9342-7D5925C8A780}"/>
    <cellStyle name="Normal 31 4 5_Margen" xfId="45458" xr:uid="{D8AF8D08-B0FB-4458-9FE2-F521CD475187}"/>
    <cellStyle name="Normal 31 4 6" xfId="30906" xr:uid="{06DFE945-B00F-48E3-AC20-58B6CD51FC5B}"/>
    <cellStyle name="Normal 31 4 6 2" xfId="30907" xr:uid="{588CA24E-C8ED-4BB5-BC3B-41B0B7297F05}"/>
    <cellStyle name="Normal 31 4 6_Margen" xfId="45459" xr:uid="{B6D5794C-3962-42C4-9330-BEDDD88A1212}"/>
    <cellStyle name="Normal 31 4 7" xfId="30908" xr:uid="{8E8F05A8-3FFF-4751-9971-0ADE03323C84}"/>
    <cellStyle name="Normal 31 4 7 2" xfId="30909" xr:uid="{C84D9635-FBE7-45CD-9001-E5A2DECFCA07}"/>
    <cellStyle name="Normal 31 4 7_Margen" xfId="45460" xr:uid="{9934C4D2-05FD-4772-94A5-EC472F146AFC}"/>
    <cellStyle name="Normal 31 4 8" xfId="30910" xr:uid="{870E7B2F-A933-4F36-9602-6DC2B04A8B85}"/>
    <cellStyle name="Normal 31 4 8 2" xfId="30911" xr:uid="{A2126B5A-E417-4822-AF92-57B26874B62F}"/>
    <cellStyle name="Normal 31 4 8_Margen" xfId="45461" xr:uid="{758DF72C-3533-4348-B2AC-925B7080D32E}"/>
    <cellStyle name="Normal 31 4 9" xfId="30912" xr:uid="{BBE071A0-BD48-47CA-82D6-4A934C74CF4A}"/>
    <cellStyle name="Normal 31 4 9 2" xfId="30913" xr:uid="{1AACD28A-DD74-4279-9D2B-0CCC91358F0E}"/>
    <cellStyle name="Normal 31 4 9_Margen" xfId="45462" xr:uid="{99BDD877-638E-438B-B12F-2FC8909036F8}"/>
    <cellStyle name="Normal 31 4_Margen" xfId="45463" xr:uid="{251B6B76-B683-4F78-8938-8966E80F929F}"/>
    <cellStyle name="Normal 31 5" xfId="3088" xr:uid="{7CCAD456-C329-467F-B951-23C266F2D876}"/>
    <cellStyle name="Normal 31 5 10" xfId="30914" xr:uid="{E70D42EE-F8EB-4CDB-B700-42EB3CAAF00F}"/>
    <cellStyle name="Normal 31 5 10 2" xfId="30915" xr:uid="{07D12E66-5A6C-4292-9FA4-FCB5D06767E0}"/>
    <cellStyle name="Normal 31 5 10_Margen" xfId="45464" xr:uid="{22642C56-D33B-4879-B6DC-EF4BDA9464EE}"/>
    <cellStyle name="Normal 31 5 11" xfId="30916" xr:uid="{C5AEDE58-4749-4E66-BC20-B3FCFD492464}"/>
    <cellStyle name="Normal 31 5 11 2" xfId="30917" xr:uid="{21CD8589-DA5A-45DE-8878-FE4861F4B669}"/>
    <cellStyle name="Normal 31 5 11_Margen" xfId="45465" xr:uid="{C279F05F-D74B-43F0-86CF-BEC5FC083715}"/>
    <cellStyle name="Normal 31 5 12" xfId="30918" xr:uid="{A941D357-6825-4E94-BA69-01525944FF62}"/>
    <cellStyle name="Normal 31 5 12 2" xfId="30919" xr:uid="{14D8B5E8-3F83-4DD8-9988-7B1B5F5DA7D8}"/>
    <cellStyle name="Normal 31 5 12_Margen" xfId="45466" xr:uid="{1434D3D9-652D-427D-BAF5-B8383BAFF233}"/>
    <cellStyle name="Normal 31 5 13" xfId="30920" xr:uid="{75B7EA33-7821-433B-A728-16614D379DC1}"/>
    <cellStyle name="Normal 31 5 13 2" xfId="30921" xr:uid="{0DC5DABC-AD9E-49A1-A5F0-977CCD95AD95}"/>
    <cellStyle name="Normal 31 5 13_Margen" xfId="45467" xr:uid="{7F3138D5-A4E9-47C9-9A73-69C96A155D6D}"/>
    <cellStyle name="Normal 31 5 14" xfId="30922" xr:uid="{2C507BD4-92A8-4482-B596-8031F1E679C7}"/>
    <cellStyle name="Normal 31 5 14 2" xfId="30923" xr:uid="{D5520E72-59C9-4A0D-8603-0B96326AE811}"/>
    <cellStyle name="Normal 31 5 14_Margen" xfId="45468" xr:uid="{C095F382-EB28-496A-AC7A-0BA798B04CA7}"/>
    <cellStyle name="Normal 31 5 15" xfId="30924" xr:uid="{E52FE6E3-63E5-4933-B441-8DA2CB256C05}"/>
    <cellStyle name="Normal 31 5 15 2" xfId="30925" xr:uid="{4B80DEE5-133C-42B6-B65F-E60BD7A9E281}"/>
    <cellStyle name="Normal 31 5 15_Margen" xfId="45469" xr:uid="{4B604E3A-72A8-4EBC-8225-BCED9AC400E2}"/>
    <cellStyle name="Normal 31 5 16" xfId="30926" xr:uid="{A4ADB1CA-0BC0-4CBF-B038-9D67F9C8C8D7}"/>
    <cellStyle name="Normal 31 5 16 2" xfId="30927" xr:uid="{F8879885-9DEF-4938-9583-C5861D2AF4BB}"/>
    <cellStyle name="Normal 31 5 16_Margen" xfId="45470" xr:uid="{57AE90DD-F422-4ACE-BB36-69F6DDEDF1CA}"/>
    <cellStyle name="Normal 31 5 17" xfId="30928" xr:uid="{5A2B034F-9257-4F85-B0A6-6878D0033A6F}"/>
    <cellStyle name="Normal 31 5 17 2" xfId="30929" xr:uid="{63B3FB16-0153-4428-8448-F516E53BE5A6}"/>
    <cellStyle name="Normal 31 5 17_Margen" xfId="45471" xr:uid="{33E9ECA4-2DF4-4C7A-8010-239E3365D4FA}"/>
    <cellStyle name="Normal 31 5 18" xfId="30930" xr:uid="{C8DF3E1C-1414-4B9D-95DA-AEC9FEBC9D1A}"/>
    <cellStyle name="Normal 31 5 18 2" xfId="30931" xr:uid="{B128D85F-3518-4DDA-B7E9-6C36EF8C73CD}"/>
    <cellStyle name="Normal 31 5 18_Margen" xfId="45472" xr:uid="{9A7F5246-0851-4ACE-AA3B-4634A4A0EAC0}"/>
    <cellStyle name="Normal 31 5 19" xfId="30932" xr:uid="{A837A958-9258-488B-961C-5F7140522985}"/>
    <cellStyle name="Normal 31 5 2" xfId="30933" xr:uid="{41255B55-1B77-413A-A252-EB7F7CF4F830}"/>
    <cellStyle name="Normal 31 5 2 2" xfId="30934" xr:uid="{94C53A53-850E-453C-BE80-6E906F9ACA3E}"/>
    <cellStyle name="Normal 31 5 2_Margen" xfId="45473" xr:uid="{F42B6B78-32D2-46D9-AAF5-3592AE96D3FA}"/>
    <cellStyle name="Normal 31 5 3" xfId="30935" xr:uid="{90DE5165-03A5-4890-91B8-080EAE38D67D}"/>
    <cellStyle name="Normal 31 5 3 2" xfId="30936" xr:uid="{4AEA26CA-26F2-4659-8DDA-04804F747C56}"/>
    <cellStyle name="Normal 31 5 3_Margen" xfId="45474" xr:uid="{9CA5FD5F-4535-4078-A0C7-D36D8745EBF8}"/>
    <cellStyle name="Normal 31 5 4" xfId="30937" xr:uid="{4F080982-16C2-422A-A35D-4F32BF58F31F}"/>
    <cellStyle name="Normal 31 5 4 2" xfId="30938" xr:uid="{218B9F7E-EB34-492A-837D-5243776C52C2}"/>
    <cellStyle name="Normal 31 5 4_Margen" xfId="45475" xr:uid="{714A2B8C-4F7D-4AE8-8A18-259236B8D309}"/>
    <cellStyle name="Normal 31 5 5" xfId="30939" xr:uid="{94E1C3CB-2B53-43D0-881A-230212C8A858}"/>
    <cellStyle name="Normal 31 5 5 2" xfId="30940" xr:uid="{19561ED7-2964-4DB6-A63A-44DDC4D6FC2B}"/>
    <cellStyle name="Normal 31 5 5_Margen" xfId="45476" xr:uid="{F44F6C11-1233-4310-B736-F196BE8F59D7}"/>
    <cellStyle name="Normal 31 5 6" xfId="30941" xr:uid="{1497C859-0199-48AE-8079-1B4BA0F1FF68}"/>
    <cellStyle name="Normal 31 5 6 2" xfId="30942" xr:uid="{A3E201E7-F282-4846-AFB7-306A37A4D737}"/>
    <cellStyle name="Normal 31 5 6_Margen" xfId="45477" xr:uid="{CE96BEE1-40F2-40EB-AC3E-7E57052E66F8}"/>
    <cellStyle name="Normal 31 5 7" xfId="30943" xr:uid="{8E4C7F5E-A786-4DD6-9D9D-0B8EBA5F92A0}"/>
    <cellStyle name="Normal 31 5 7 2" xfId="30944" xr:uid="{20BFF5F6-7FEC-4869-B49C-172ACA06240F}"/>
    <cellStyle name="Normal 31 5 7_Margen" xfId="45478" xr:uid="{81217068-0C8C-4D64-9BF6-D77729B593B6}"/>
    <cellStyle name="Normal 31 5 8" xfId="30945" xr:uid="{986897CE-2A6F-48A9-9543-9A7D63C9830B}"/>
    <cellStyle name="Normal 31 5 8 2" xfId="30946" xr:uid="{C0D007D5-2B44-4650-9414-A61781E52836}"/>
    <cellStyle name="Normal 31 5 8_Margen" xfId="45479" xr:uid="{4C46675F-AC7C-46BE-B684-27DB113DA4CE}"/>
    <cellStyle name="Normal 31 5 9" xfId="30947" xr:uid="{B67252B9-ED47-492C-ADA4-490ED06514B6}"/>
    <cellStyle name="Normal 31 5 9 2" xfId="30948" xr:uid="{97D25ABF-90A6-48FD-8829-55D5BFC79A64}"/>
    <cellStyle name="Normal 31 5 9_Margen" xfId="45480" xr:uid="{E32FE6E5-06B1-468C-8322-3ACB3664A05A}"/>
    <cellStyle name="Normal 31 5_Margen" xfId="45481" xr:uid="{E83D9A9A-BC0B-4223-8AB1-24865B94DCC3}"/>
    <cellStyle name="Normal 31 6" xfId="3089" xr:uid="{490171AD-5775-4ACF-B9DD-7C901FC3761E}"/>
    <cellStyle name="Normal 31 6 10" xfId="30949" xr:uid="{9D1F3E4E-8179-4886-94D3-82B41525D5A9}"/>
    <cellStyle name="Normal 31 6 10 2" xfId="30950" xr:uid="{54CFDAF6-1388-4176-8A81-CB5A4DCEEAAD}"/>
    <cellStyle name="Normal 31 6 10_Margen" xfId="45482" xr:uid="{41A1080B-28B1-4C71-B0BF-205EABE3B407}"/>
    <cellStyle name="Normal 31 6 11" xfId="30951" xr:uid="{DF71F59F-A25B-45B7-9A56-75F5BB6A13AF}"/>
    <cellStyle name="Normal 31 6 11 2" xfId="30952" xr:uid="{43C96B16-E4D6-483D-8B26-85E8CBF8F93D}"/>
    <cellStyle name="Normal 31 6 11_Margen" xfId="45483" xr:uid="{DF781987-2F6A-4056-AD9F-EFF02CB1B004}"/>
    <cellStyle name="Normal 31 6 12" xfId="30953" xr:uid="{40C76751-2C51-4996-A2C2-6C47A6039DD7}"/>
    <cellStyle name="Normal 31 6 12 2" xfId="30954" xr:uid="{CDAE9C09-20D7-4837-AD36-09B9BA60578F}"/>
    <cellStyle name="Normal 31 6 12_Margen" xfId="45484" xr:uid="{EDCC83D4-9BC6-45A5-A21B-B5AA28C0CD4E}"/>
    <cellStyle name="Normal 31 6 13" xfId="30955" xr:uid="{7FDA9530-1357-4A1A-9B5B-00E0F0CF7AE5}"/>
    <cellStyle name="Normal 31 6 13 2" xfId="30956" xr:uid="{6E80C388-804D-448D-9692-616254B1AF87}"/>
    <cellStyle name="Normal 31 6 13_Margen" xfId="45485" xr:uid="{2518C21C-0D2B-490A-901A-041D490C6001}"/>
    <cellStyle name="Normal 31 6 14" xfId="30957" xr:uid="{ADC6BB31-B709-4EF0-B447-5C9141E061AF}"/>
    <cellStyle name="Normal 31 6 14 2" xfId="30958" xr:uid="{3AD800BD-6511-44C5-8BCE-576F31B18E35}"/>
    <cellStyle name="Normal 31 6 14_Margen" xfId="45486" xr:uid="{CA10564C-091A-4D09-B060-B64928BDD4E4}"/>
    <cellStyle name="Normal 31 6 15" xfId="30959" xr:uid="{6AB4457C-64FD-42FC-9A04-E7B4463B3F77}"/>
    <cellStyle name="Normal 31 6 15 2" xfId="30960" xr:uid="{8A8DC629-3E04-4BD7-9CB7-50A653CC1425}"/>
    <cellStyle name="Normal 31 6 15_Margen" xfId="45487" xr:uid="{A9B7F1FA-E3A2-46A1-9445-01B49E4CBBC4}"/>
    <cellStyle name="Normal 31 6 16" xfId="30961" xr:uid="{5D57B185-996B-4A26-840B-59E3DC58F4A2}"/>
    <cellStyle name="Normal 31 6 16 2" xfId="30962" xr:uid="{40B85110-8325-4D02-8DB0-AEF7D48B8383}"/>
    <cellStyle name="Normal 31 6 16_Margen" xfId="45488" xr:uid="{1FB2BE67-7B03-46C1-94C3-21666E5045F0}"/>
    <cellStyle name="Normal 31 6 17" xfId="30963" xr:uid="{F19EB1B3-6F22-45A9-A263-5916C9AC0EE0}"/>
    <cellStyle name="Normal 31 6 17 2" xfId="30964" xr:uid="{D89B9EFA-2E45-4821-BD73-92C5CD7908E5}"/>
    <cellStyle name="Normal 31 6 17_Margen" xfId="45489" xr:uid="{91EA5EBB-1591-474B-A509-3EEE20CACD56}"/>
    <cellStyle name="Normal 31 6 18" xfId="30965" xr:uid="{743F4CC7-91F0-45F2-8F39-7F85FB19AB9E}"/>
    <cellStyle name="Normal 31 6 18 2" xfId="30966" xr:uid="{2E788CEB-CBC5-4E68-8E7A-E5CCDA7F5825}"/>
    <cellStyle name="Normal 31 6 18_Margen" xfId="45490" xr:uid="{DBD33E54-647F-4CE3-AE71-C420D998E661}"/>
    <cellStyle name="Normal 31 6 19" xfId="30967" xr:uid="{D02EE5DE-D011-4938-955C-73D41B7274C7}"/>
    <cellStyle name="Normal 31 6 2" xfId="30968" xr:uid="{159B911F-47E6-4EA8-AFA7-9CAAFE682AD3}"/>
    <cellStyle name="Normal 31 6 2 2" xfId="30969" xr:uid="{70C78F57-5DF3-4A16-9030-981124D31350}"/>
    <cellStyle name="Normal 31 6 2_Margen" xfId="45491" xr:uid="{5B782453-7963-409F-A3DE-40E621F832A2}"/>
    <cellStyle name="Normal 31 6 3" xfId="30970" xr:uid="{6BF33D22-1E17-4CBD-9DDE-CEE64540AA73}"/>
    <cellStyle name="Normal 31 6 3 2" xfId="30971" xr:uid="{37C9B9F3-EFDC-4AE3-A39F-CA0956427F1C}"/>
    <cellStyle name="Normal 31 6 3_Margen" xfId="45492" xr:uid="{A3780E96-056B-475D-84BA-AECA4845E971}"/>
    <cellStyle name="Normal 31 6 4" xfId="30972" xr:uid="{23015F7B-4D4D-4C3A-B8D4-22695FAB24EE}"/>
    <cellStyle name="Normal 31 6 4 2" xfId="30973" xr:uid="{BDCF280A-7814-41F6-B375-6D1E15899064}"/>
    <cellStyle name="Normal 31 6 4_Margen" xfId="45493" xr:uid="{AFE2A40B-78E4-4D2E-B34F-8A5F0CA68722}"/>
    <cellStyle name="Normal 31 6 5" xfId="30974" xr:uid="{D7938AC8-35EC-4571-9134-9B7F848FC0A3}"/>
    <cellStyle name="Normal 31 6 5 2" xfId="30975" xr:uid="{670F393C-04CE-4EAB-98B6-8F9E3EADC8E1}"/>
    <cellStyle name="Normal 31 6 5_Margen" xfId="45494" xr:uid="{2F18B02E-14C6-4133-9D36-4F8AA674F78D}"/>
    <cellStyle name="Normal 31 6 6" xfId="30976" xr:uid="{F6B0B00B-1C11-4725-866D-054CA8602D12}"/>
    <cellStyle name="Normal 31 6 6 2" xfId="30977" xr:uid="{97570406-4282-4F37-B2DC-DD04C5E25946}"/>
    <cellStyle name="Normal 31 6 6_Margen" xfId="45495" xr:uid="{0AC24E0A-E00D-4362-AC4E-0D979463FF34}"/>
    <cellStyle name="Normal 31 6 7" xfId="30978" xr:uid="{F6534886-DB51-417D-9CE3-AC09384B69C1}"/>
    <cellStyle name="Normal 31 6 7 2" xfId="30979" xr:uid="{54DDEC1D-DCBF-4846-B98A-C366822404A8}"/>
    <cellStyle name="Normal 31 6 7_Margen" xfId="45496" xr:uid="{68EBF75E-EEBC-4D24-A588-1DF1A0F64E76}"/>
    <cellStyle name="Normal 31 6 8" xfId="30980" xr:uid="{0EBAB28C-B520-4BA4-8766-C3698FD51F57}"/>
    <cellStyle name="Normal 31 6 8 2" xfId="30981" xr:uid="{EE1D91C5-E9F3-4ED7-BFED-98E6E3144175}"/>
    <cellStyle name="Normal 31 6 8_Margen" xfId="45497" xr:uid="{691D6298-5160-4E06-A5A3-31595D5C945E}"/>
    <cellStyle name="Normal 31 6 9" xfId="30982" xr:uid="{DABB53AC-C152-426F-AEBD-AB16E1E79BC7}"/>
    <cellStyle name="Normal 31 6 9 2" xfId="30983" xr:uid="{EC86FBE4-E0D7-436B-8998-F95B93E20233}"/>
    <cellStyle name="Normal 31 6 9_Margen" xfId="45498" xr:uid="{B1EE040B-F546-4A07-9657-B5D3716F3F08}"/>
    <cellStyle name="Normal 31 6_Margen" xfId="45499" xr:uid="{06703D79-A6CB-437B-BFD3-910424AFD2B2}"/>
    <cellStyle name="Normal 31 7" xfId="3090" xr:uid="{7F049621-0FCD-4313-95A0-0D0E61FB136B}"/>
    <cellStyle name="Normal 31 7 10" xfId="30984" xr:uid="{C3E9A886-A8A3-4674-AFED-20B3B10EE758}"/>
    <cellStyle name="Normal 31 7 10 2" xfId="30985" xr:uid="{4160EBA1-DB24-4155-8C50-47C44E93AD3C}"/>
    <cellStyle name="Normal 31 7 10_Margen" xfId="45500" xr:uid="{B16777A5-E7A6-4B4C-A5C5-EF92DF5DA60F}"/>
    <cellStyle name="Normal 31 7 11" xfId="30986" xr:uid="{8CFD967C-D454-42E3-AA21-3424CB07839D}"/>
    <cellStyle name="Normal 31 7 11 2" xfId="30987" xr:uid="{7606F298-BE8C-4198-B63C-C1C5FB1BD6F3}"/>
    <cellStyle name="Normal 31 7 11_Margen" xfId="45501" xr:uid="{221DC6E4-A382-4C88-89B4-8B775C08CB12}"/>
    <cellStyle name="Normal 31 7 12" xfId="30988" xr:uid="{1FA2E8DA-0E49-44C9-82F6-C22C5CF1448A}"/>
    <cellStyle name="Normal 31 7 12 2" xfId="30989" xr:uid="{5BB9DD74-2BFF-4D3D-8741-50FF43BFA256}"/>
    <cellStyle name="Normal 31 7 12_Margen" xfId="45502" xr:uid="{3B3AFB09-5510-4248-AD19-81BF82A775CA}"/>
    <cellStyle name="Normal 31 7 13" xfId="30990" xr:uid="{0976785F-01F2-4A3F-A45C-60F7BAB242B5}"/>
    <cellStyle name="Normal 31 7 13 2" xfId="30991" xr:uid="{617E4F4B-0B9F-430D-B172-36ACBC34690A}"/>
    <cellStyle name="Normal 31 7 13_Margen" xfId="45503" xr:uid="{82F6951E-579E-4732-9FB5-AF55A0A74E22}"/>
    <cellStyle name="Normal 31 7 14" xfId="30992" xr:uid="{63932EBC-99CE-4C99-8FFC-8B652F2187C3}"/>
    <cellStyle name="Normal 31 7 14 2" xfId="30993" xr:uid="{6F6B241F-064E-44BE-B9D7-B830B3EE54EC}"/>
    <cellStyle name="Normal 31 7 14_Margen" xfId="45504" xr:uid="{77610EEF-F15C-4881-965A-1944EC87A409}"/>
    <cellStyle name="Normal 31 7 15" xfId="30994" xr:uid="{8C26DF27-3453-4346-8B02-41B86232B84D}"/>
    <cellStyle name="Normal 31 7 15 2" xfId="30995" xr:uid="{9732A02E-789D-41BF-BA77-6FCA02EF48D4}"/>
    <cellStyle name="Normal 31 7 15_Margen" xfId="45505" xr:uid="{83BD9CD9-8F81-43B0-A78B-81D1F987889D}"/>
    <cellStyle name="Normal 31 7 16" xfId="30996" xr:uid="{BF857A42-0870-4EC3-8AFF-78FBA12B1A92}"/>
    <cellStyle name="Normal 31 7 16 2" xfId="30997" xr:uid="{04200921-96FD-4AF6-801C-517FB68EBB62}"/>
    <cellStyle name="Normal 31 7 16_Margen" xfId="45506" xr:uid="{FAE5D23A-4CC4-438F-A88E-05A8932D69F5}"/>
    <cellStyle name="Normal 31 7 17" xfId="30998" xr:uid="{B06795C4-1C98-40AF-8B11-A39B30B982ED}"/>
    <cellStyle name="Normal 31 7 17 2" xfId="30999" xr:uid="{00A33B3A-9975-476F-8294-3AA97D6ACFE7}"/>
    <cellStyle name="Normal 31 7 17_Margen" xfId="45507" xr:uid="{194B3BFC-C0E7-414A-B4B9-D058F4A06AE5}"/>
    <cellStyle name="Normal 31 7 18" xfId="31000" xr:uid="{E0972C20-5B8B-4E70-A097-30BD6F04A91F}"/>
    <cellStyle name="Normal 31 7 18 2" xfId="31001" xr:uid="{45ECD0DB-9AFF-4557-8F98-4F0A4D4C22DC}"/>
    <cellStyle name="Normal 31 7 18_Margen" xfId="45508" xr:uid="{F84BA94B-6AC0-41EE-9C6F-C8977DBCBCAD}"/>
    <cellStyle name="Normal 31 7 19" xfId="31002" xr:uid="{161D3CFE-F35A-4363-B29F-B00E27284169}"/>
    <cellStyle name="Normal 31 7 2" xfId="31003" xr:uid="{4FE278AA-9212-4F87-BA0A-EF27A4A81B5D}"/>
    <cellStyle name="Normal 31 7 2 2" xfId="31004" xr:uid="{EDB8FBB7-2E94-46E9-A864-3465870F380C}"/>
    <cellStyle name="Normal 31 7 2_Margen" xfId="45509" xr:uid="{2490277E-B2D0-4C23-8B58-A0207FEAC564}"/>
    <cellStyle name="Normal 31 7 3" xfId="31005" xr:uid="{DC0BD4DB-965B-4C2A-882A-71764010E1A3}"/>
    <cellStyle name="Normal 31 7 3 2" xfId="31006" xr:uid="{BD90E9D8-FEA2-4BB0-8380-CCB66528126F}"/>
    <cellStyle name="Normal 31 7 3_Margen" xfId="45510" xr:uid="{63488187-2535-4CC6-97C5-053C55A09177}"/>
    <cellStyle name="Normal 31 7 4" xfId="31007" xr:uid="{26F98C79-F731-4C27-808E-6B53FB2A5646}"/>
    <cellStyle name="Normal 31 7 4 2" xfId="31008" xr:uid="{FCB3D163-AD19-49A6-9EC1-9895F8623720}"/>
    <cellStyle name="Normal 31 7 4_Margen" xfId="45511" xr:uid="{95EE7921-5399-4311-B1DB-51C866610F51}"/>
    <cellStyle name="Normal 31 7 5" xfId="31009" xr:uid="{21A9123D-F196-4DF2-BBF2-DFA7774681EC}"/>
    <cellStyle name="Normal 31 7 5 2" xfId="31010" xr:uid="{42B53A60-FAD3-4EE8-8285-1654FBC6D497}"/>
    <cellStyle name="Normal 31 7 5_Margen" xfId="45512" xr:uid="{35B14F0E-FA99-4EA9-8816-28F4AC3AA246}"/>
    <cellStyle name="Normal 31 7 6" xfId="31011" xr:uid="{310050BA-2984-44AE-8909-61CF9F61B56F}"/>
    <cellStyle name="Normal 31 7 6 2" xfId="31012" xr:uid="{F33FAA79-99BE-4DAB-B33A-4C4C3B9A53C2}"/>
    <cellStyle name="Normal 31 7 6_Margen" xfId="45513" xr:uid="{9AD01D0A-6BCB-4C09-B2D0-0EAE27B52D5C}"/>
    <cellStyle name="Normal 31 7 7" xfId="31013" xr:uid="{05F67795-71B7-49D3-99EA-F4A8B070D132}"/>
    <cellStyle name="Normal 31 7 7 2" xfId="31014" xr:uid="{53AD28A1-B615-4182-A20F-57AC0D0A1D6E}"/>
    <cellStyle name="Normal 31 7 7_Margen" xfId="45514" xr:uid="{4E7429CE-0639-4213-AF1F-1E53015F60E9}"/>
    <cellStyle name="Normal 31 7 8" xfId="31015" xr:uid="{1D79C001-396C-49D6-B456-D482C0BD9F61}"/>
    <cellStyle name="Normal 31 7 8 2" xfId="31016" xr:uid="{5C6C5B78-4FCF-4B57-A0DD-D6BDFFAF9363}"/>
    <cellStyle name="Normal 31 7 8_Margen" xfId="45515" xr:uid="{5C196FB5-B0C9-49CC-A63A-180086D2C91F}"/>
    <cellStyle name="Normal 31 7 9" xfId="31017" xr:uid="{D8DCBF47-ED9A-4658-A530-6C4D542513B1}"/>
    <cellStyle name="Normal 31 7 9 2" xfId="31018" xr:uid="{71D1AB98-44CF-422F-83E8-C23A7D58BE16}"/>
    <cellStyle name="Normal 31 7 9_Margen" xfId="45516" xr:uid="{4463C86B-BB75-4FD3-9910-9EEE14A6C10A}"/>
    <cellStyle name="Normal 31 7_Margen" xfId="45517" xr:uid="{3905A4B3-41F1-47EC-AC11-6CE645A54B41}"/>
    <cellStyle name="Normal 31 8" xfId="3091" xr:uid="{4A7A2F04-1E59-4D55-AB2E-316748E26516}"/>
    <cellStyle name="Normal 31 8 10" xfId="31019" xr:uid="{B20F72CB-31AC-4A30-9125-D3104D5D91C0}"/>
    <cellStyle name="Normal 31 8 10 2" xfId="31020" xr:uid="{94571FCB-35A1-4D97-A648-EAEFE9E17760}"/>
    <cellStyle name="Normal 31 8 10_Margen" xfId="45518" xr:uid="{02E16C25-2CFB-4614-8F8B-687A946FE817}"/>
    <cellStyle name="Normal 31 8 11" xfId="31021" xr:uid="{6C09D68A-5B7B-42C6-910D-3FD01A89B801}"/>
    <cellStyle name="Normal 31 8 11 2" xfId="31022" xr:uid="{14FC680B-6875-4F43-A440-4B6934F1E1B8}"/>
    <cellStyle name="Normal 31 8 11_Margen" xfId="45519" xr:uid="{2969AF25-ABC3-4EB5-B7CC-226421D6A9F8}"/>
    <cellStyle name="Normal 31 8 12" xfId="31023" xr:uid="{5120606C-9260-4416-907E-FA9FA0715F3A}"/>
    <cellStyle name="Normal 31 8 12 2" xfId="31024" xr:uid="{7FBC8B9C-B88E-4252-9E94-66727B331798}"/>
    <cellStyle name="Normal 31 8 12_Margen" xfId="45520" xr:uid="{0B1D3D8F-941C-4640-898A-5CC87979EDD6}"/>
    <cellStyle name="Normal 31 8 13" xfId="31025" xr:uid="{39C791BB-6254-41FF-964E-836AD518D41E}"/>
    <cellStyle name="Normal 31 8 13 2" xfId="31026" xr:uid="{53A91AB6-0E05-4C2A-BA11-84DDE421B2D7}"/>
    <cellStyle name="Normal 31 8 13_Margen" xfId="45521" xr:uid="{1EF8FFF9-322F-4D77-AE9E-17FC1817ACA9}"/>
    <cellStyle name="Normal 31 8 14" xfId="31027" xr:uid="{8F5AEF41-174D-46C2-83D8-BE22683F5C7A}"/>
    <cellStyle name="Normal 31 8 14 2" xfId="31028" xr:uid="{F80C7312-5333-4B1A-8CE0-C93A75FB7767}"/>
    <cellStyle name="Normal 31 8 14_Margen" xfId="45522" xr:uid="{FA361879-889A-4705-A7FF-65164030381E}"/>
    <cellStyle name="Normal 31 8 15" xfId="31029" xr:uid="{AB44A157-99D9-44BF-9CFA-B3C894F19793}"/>
    <cellStyle name="Normal 31 8 15 2" xfId="31030" xr:uid="{FF017486-1C77-4D44-96AA-EFCB343B4C00}"/>
    <cellStyle name="Normal 31 8 15_Margen" xfId="45523" xr:uid="{FF54EE80-5D91-4113-998F-4C66D73CD1F9}"/>
    <cellStyle name="Normal 31 8 16" xfId="31031" xr:uid="{9DDDA5C7-CA51-4275-BC56-682FF3561A9D}"/>
    <cellStyle name="Normal 31 8 16 2" xfId="31032" xr:uid="{59BE0391-090F-4C1C-BBE1-0FE296BCC2A0}"/>
    <cellStyle name="Normal 31 8 16_Margen" xfId="45524" xr:uid="{5FA70C74-0733-4BFC-90B7-64CA85D5D7CC}"/>
    <cellStyle name="Normal 31 8 17" xfId="31033" xr:uid="{6571AD92-9285-4B3A-9AF4-38F8FA33B64C}"/>
    <cellStyle name="Normal 31 8 17 2" xfId="31034" xr:uid="{25989769-AE25-4078-932E-55F3A5E21591}"/>
    <cellStyle name="Normal 31 8 17_Margen" xfId="45525" xr:uid="{46255B31-9DFD-4F5C-9AA1-8F5B7BF6EF0A}"/>
    <cellStyle name="Normal 31 8 18" xfId="31035" xr:uid="{203FA2A7-2B67-4706-8104-4379C0BF6382}"/>
    <cellStyle name="Normal 31 8 18 2" xfId="31036" xr:uid="{3C9EEF6B-84C6-473F-ABB6-2BACAAD0AB20}"/>
    <cellStyle name="Normal 31 8 18_Margen" xfId="45526" xr:uid="{65084962-8290-4398-B136-D81AF9330985}"/>
    <cellStyle name="Normal 31 8 19" xfId="31037" xr:uid="{A4FF9A08-CDFC-47B0-8016-9282D4581CB4}"/>
    <cellStyle name="Normal 31 8 2" xfId="31038" xr:uid="{A64B1F4C-38CF-441F-915B-A2FD32793906}"/>
    <cellStyle name="Normal 31 8 2 2" xfId="31039" xr:uid="{16864BB5-1774-4A8B-9B4E-CC7F77ABA26B}"/>
    <cellStyle name="Normal 31 8 2_Margen" xfId="45527" xr:uid="{D356934F-B65C-4D09-BC00-8D77D7EE0523}"/>
    <cellStyle name="Normal 31 8 3" xfId="31040" xr:uid="{AAD2E40D-B56A-4642-82CE-94B49DE70AC1}"/>
    <cellStyle name="Normal 31 8 3 2" xfId="31041" xr:uid="{1298CADE-428B-45B5-807D-0C86CC72CA30}"/>
    <cellStyle name="Normal 31 8 3_Margen" xfId="45528" xr:uid="{FE3D73DF-4305-4CF7-AEAE-B149C9725896}"/>
    <cellStyle name="Normal 31 8 4" xfId="31042" xr:uid="{0B18E572-E6B9-45AE-8FA1-31DBC8E01520}"/>
    <cellStyle name="Normal 31 8 4 2" xfId="31043" xr:uid="{E727F807-A0E4-490D-BC26-D13D7E32C187}"/>
    <cellStyle name="Normal 31 8 4_Margen" xfId="45529" xr:uid="{CC396F33-AE6E-4FCC-AE99-0B77ED879C56}"/>
    <cellStyle name="Normal 31 8 5" xfId="31044" xr:uid="{CBFD2EC2-6AAD-4419-A961-33C8F6CCDA00}"/>
    <cellStyle name="Normal 31 8 5 2" xfId="31045" xr:uid="{652442BD-7469-4083-8C93-184ED864955E}"/>
    <cellStyle name="Normal 31 8 5_Margen" xfId="45530" xr:uid="{92E4CA7C-9A23-485F-98BC-82FD75464556}"/>
    <cellStyle name="Normal 31 8 6" xfId="31046" xr:uid="{7EEB2005-17EA-4733-A826-7B3632C1B4DF}"/>
    <cellStyle name="Normal 31 8 6 2" xfId="31047" xr:uid="{2EBDEAAB-0ACD-4174-B9FD-2A2A800EB03F}"/>
    <cellStyle name="Normal 31 8 6_Margen" xfId="45531" xr:uid="{4539EFFC-37C9-40FC-80AE-1AA8134CB30E}"/>
    <cellStyle name="Normal 31 8 7" xfId="31048" xr:uid="{20C9230E-4A4A-4BF7-BE34-195DA6E24A66}"/>
    <cellStyle name="Normal 31 8 7 2" xfId="31049" xr:uid="{AFFAAC86-60B9-45FC-962B-37B610786CC1}"/>
    <cellStyle name="Normal 31 8 7_Margen" xfId="45532" xr:uid="{290FA42A-564E-4A81-B89F-35F04ACF60F8}"/>
    <cellStyle name="Normal 31 8 8" xfId="31050" xr:uid="{7DB2857A-1A0B-4B87-8777-176F37AF9885}"/>
    <cellStyle name="Normal 31 8 8 2" xfId="31051" xr:uid="{7163C58A-3F2A-4720-A4CE-0B8998175417}"/>
    <cellStyle name="Normal 31 8 8_Margen" xfId="45533" xr:uid="{86D61ED5-A237-4434-A11F-9256127C0949}"/>
    <cellStyle name="Normal 31 8 9" xfId="31052" xr:uid="{9F44B649-6CF3-48AA-B367-173B5E418C70}"/>
    <cellStyle name="Normal 31 8 9 2" xfId="31053" xr:uid="{3CEDA09D-8559-4439-9531-A4FCD2CC3F1E}"/>
    <cellStyle name="Normal 31 8 9_Margen" xfId="45534" xr:uid="{670AC3A5-8E25-435B-8C07-548DA0D27529}"/>
    <cellStyle name="Normal 31 8_Margen" xfId="45535" xr:uid="{FC32F1E8-C6A3-4F4A-AB0F-40564072BF5B}"/>
    <cellStyle name="Normal 31 9" xfId="3092" xr:uid="{6C3ABC5E-6367-4971-BBB1-51B214BDC471}"/>
    <cellStyle name="Normal 31 9 10" xfId="31054" xr:uid="{406A6221-1535-4DA3-BB8C-B670D4C0B38E}"/>
    <cellStyle name="Normal 31 9 10 2" xfId="31055" xr:uid="{8E278395-BDCB-4B53-B9F8-C80B1B4EC04E}"/>
    <cellStyle name="Normal 31 9 10_Margen" xfId="45536" xr:uid="{FD851B81-3F0D-4A1E-8E58-8D411CA56626}"/>
    <cellStyle name="Normal 31 9 11" xfId="31056" xr:uid="{7C0A7E8B-2004-41A2-88D7-C0A044CF924A}"/>
    <cellStyle name="Normal 31 9 11 2" xfId="31057" xr:uid="{5E02214C-8639-4188-A5C5-6EA7BECFCA00}"/>
    <cellStyle name="Normal 31 9 11_Margen" xfId="45537" xr:uid="{E46880B6-34B4-4E6E-A412-0D70CB6B2715}"/>
    <cellStyle name="Normal 31 9 12" xfId="31058" xr:uid="{186656F7-85D9-4FB5-8DF6-0349BD6B7C28}"/>
    <cellStyle name="Normal 31 9 12 2" xfId="31059" xr:uid="{D522498E-F77B-4C52-AF22-E00ABEE9D56A}"/>
    <cellStyle name="Normal 31 9 12_Margen" xfId="45538" xr:uid="{FF61524E-DE3C-41B2-9733-DFF51974CB5A}"/>
    <cellStyle name="Normal 31 9 13" xfId="31060" xr:uid="{2398DE92-F4F9-4875-803D-942118FA2B64}"/>
    <cellStyle name="Normal 31 9 13 2" xfId="31061" xr:uid="{8D7756D0-2F67-4005-9E79-1CEE881B72E8}"/>
    <cellStyle name="Normal 31 9 13_Margen" xfId="45539" xr:uid="{484F2FBC-117E-4C26-BA59-35E1FC03F7C4}"/>
    <cellStyle name="Normal 31 9 14" xfId="31062" xr:uid="{9336C1AF-5173-4B7F-89B6-5AD2F5A26379}"/>
    <cellStyle name="Normal 31 9 14 2" xfId="31063" xr:uid="{B09361DA-FE5D-4326-A6A7-CB7F5C6FDB2A}"/>
    <cellStyle name="Normal 31 9 14_Margen" xfId="45540" xr:uid="{AADEFB62-2E4D-42EE-B8C4-D733AC591973}"/>
    <cellStyle name="Normal 31 9 15" xfId="31064" xr:uid="{099416BD-F7B4-44EB-9153-14CF3E385856}"/>
    <cellStyle name="Normal 31 9 15 2" xfId="31065" xr:uid="{94AD348E-6975-4C65-AB1D-9502F78B0128}"/>
    <cellStyle name="Normal 31 9 15_Margen" xfId="45541" xr:uid="{9A9317C0-9793-454E-8E8B-838DF27E6FB0}"/>
    <cellStyle name="Normal 31 9 16" xfId="31066" xr:uid="{1212CCA9-C402-4839-B92E-F70444C012B3}"/>
    <cellStyle name="Normal 31 9 16 2" xfId="31067" xr:uid="{6B705C4B-5D7C-4653-BCAC-133E06D076DA}"/>
    <cellStyle name="Normal 31 9 16_Margen" xfId="45542" xr:uid="{33F61ABB-1A5E-4998-BC9B-FA7B15AB3B7F}"/>
    <cellStyle name="Normal 31 9 17" xfId="31068" xr:uid="{3649ED75-1897-4049-B843-5E7A6C4704F2}"/>
    <cellStyle name="Normal 31 9 17 2" xfId="31069" xr:uid="{FA01B8C9-8A9D-441A-A143-308AF06F2D84}"/>
    <cellStyle name="Normal 31 9 17_Margen" xfId="45543" xr:uid="{8156DDFA-E43F-4E97-90E2-C24C7A20B7B3}"/>
    <cellStyle name="Normal 31 9 18" xfId="31070" xr:uid="{7474B523-2733-496E-B142-FE8D0DBE5A54}"/>
    <cellStyle name="Normal 31 9 18 2" xfId="31071" xr:uid="{C02EC45F-F8A8-4DE2-8177-319380ADAAA4}"/>
    <cellStyle name="Normal 31 9 18_Margen" xfId="45544" xr:uid="{C304665C-46C7-484F-81F4-37906E4389A4}"/>
    <cellStyle name="Normal 31 9 19" xfId="31072" xr:uid="{B3B09C58-E46B-4AC9-B45D-880A082FA7C5}"/>
    <cellStyle name="Normal 31 9 2" xfId="31073" xr:uid="{95AD6187-C587-4006-9041-8260E1C4E4D6}"/>
    <cellStyle name="Normal 31 9 2 2" xfId="31074" xr:uid="{214E23A0-2B03-49F4-A7AC-D350386EB48E}"/>
    <cellStyle name="Normal 31 9 2_Margen" xfId="45545" xr:uid="{0143F704-0222-417A-9987-F51E6A178E10}"/>
    <cellStyle name="Normal 31 9 3" xfId="31075" xr:uid="{DCDA6EB8-F4C2-4E8F-B8A5-B4488F698B84}"/>
    <cellStyle name="Normal 31 9 3 2" xfId="31076" xr:uid="{85ADAB18-74C1-4E10-9571-AD012BB86A03}"/>
    <cellStyle name="Normal 31 9 3_Margen" xfId="45546" xr:uid="{A1DB59F6-A71D-42C0-A24D-3CF0CFA65223}"/>
    <cellStyle name="Normal 31 9 4" xfId="31077" xr:uid="{3745B85F-7C79-4EE7-9F46-CBDF64E770D6}"/>
    <cellStyle name="Normal 31 9 4 2" xfId="31078" xr:uid="{6292AF5D-660B-4BB6-BEFC-C3DD0BCD742D}"/>
    <cellStyle name="Normal 31 9 4_Margen" xfId="45547" xr:uid="{6C737CC1-6426-4DDA-AFBF-350C4D173852}"/>
    <cellStyle name="Normal 31 9 5" xfId="31079" xr:uid="{C581B66C-8BDC-42F1-883C-9AA6BE8D0004}"/>
    <cellStyle name="Normal 31 9 5 2" xfId="31080" xr:uid="{FDF13DF3-F5A7-4294-9F50-11E859DAECD8}"/>
    <cellStyle name="Normal 31 9 5_Margen" xfId="45548" xr:uid="{0D2A4A2A-8C86-4F52-B3CF-724105BD0CE3}"/>
    <cellStyle name="Normal 31 9 6" xfId="31081" xr:uid="{026EE394-17C1-4999-8D3B-AF65156EC993}"/>
    <cellStyle name="Normal 31 9 6 2" xfId="31082" xr:uid="{FDFEB23B-3A09-4625-B455-1D68C3E99102}"/>
    <cellStyle name="Normal 31 9 6_Margen" xfId="45549" xr:uid="{3ADC6F99-52B4-4D94-91DB-4ED8B1108BAE}"/>
    <cellStyle name="Normal 31 9 7" xfId="31083" xr:uid="{B669D084-40AB-4A34-8816-4578AAD16905}"/>
    <cellStyle name="Normal 31 9 7 2" xfId="31084" xr:uid="{5219FBE7-14D6-4508-8571-BABBC7725DF2}"/>
    <cellStyle name="Normal 31 9 7_Margen" xfId="45550" xr:uid="{58425EB1-BE4D-4C8F-9C19-12F986F45642}"/>
    <cellStyle name="Normal 31 9 8" xfId="31085" xr:uid="{11F9921A-5544-4C61-8438-C21B5CD8C039}"/>
    <cellStyle name="Normal 31 9 8 2" xfId="31086" xr:uid="{267FAB05-53AB-463E-8C2E-889755802FFD}"/>
    <cellStyle name="Normal 31 9 8_Margen" xfId="45551" xr:uid="{BC65AB43-04ED-4258-8DDA-2B0C944911C9}"/>
    <cellStyle name="Normal 31 9 9" xfId="31087" xr:uid="{D33DEC40-6B0F-4D0B-AA15-B3513A52D08C}"/>
    <cellStyle name="Normal 31 9 9 2" xfId="31088" xr:uid="{863C79B8-ACEB-464F-A809-ED96901C9F8B}"/>
    <cellStyle name="Normal 31 9 9_Margen" xfId="45552" xr:uid="{35DC1DCD-F821-48EB-AEFF-9DED0CDE7B8D}"/>
    <cellStyle name="Normal 31 9_Margen" xfId="45553" xr:uid="{4644AF96-864F-4D86-96BC-682FEB8AF79A}"/>
    <cellStyle name="Normal 31_Margen" xfId="45554" xr:uid="{0730AFDB-687D-43A9-A653-D3CDCAAE9A67}"/>
    <cellStyle name="Normal 310" xfId="3093" xr:uid="{9EB0B34E-BD9C-4F96-8FD8-DFDE54A778C6}"/>
    <cellStyle name="Normal 311" xfId="3094" xr:uid="{F2ABBC5F-2140-4D26-A0EB-6D418809814E}"/>
    <cellStyle name="Normal 312" xfId="3095" xr:uid="{82A806EC-8FD6-4556-A8EE-E1D7BE730232}"/>
    <cellStyle name="Normal 313" xfId="3096" xr:uid="{3FE69E64-E8E2-42A7-89E9-65A2BB5402A3}"/>
    <cellStyle name="Normal 314" xfId="3097" xr:uid="{85197AB9-6013-4CD0-8629-7AE3047D16B9}"/>
    <cellStyle name="Normal 315" xfId="3098" xr:uid="{6574B1E7-87BF-4C4A-AB73-71D44FAD0B98}"/>
    <cellStyle name="Normal 316" xfId="3099" xr:uid="{53F812A2-142B-48BB-ADB8-2975DEB4E34F}"/>
    <cellStyle name="Normal 317" xfId="3100" xr:uid="{77B59DC5-DEE8-4114-B92D-A4DB106705CC}"/>
    <cellStyle name="Normal 318" xfId="3101" xr:uid="{7AF04D1A-35A8-438A-8EE8-3C8D4B796CF4}"/>
    <cellStyle name="Normal 319" xfId="3102" xr:uid="{09001FB9-5D73-4894-8BEE-31E5F6068F91}"/>
    <cellStyle name="Normal 32" xfId="3103" xr:uid="{1F9EB616-4BEC-42DD-AF39-59B1286B03A6}"/>
    <cellStyle name="Normal 32 10" xfId="3104" xr:uid="{4A983564-C8CC-4B0F-89B5-65D70A90D8B3}"/>
    <cellStyle name="Normal 32 10 10" xfId="31089" xr:uid="{5D1E99B4-3815-4082-82E8-1C1ADF08514F}"/>
    <cellStyle name="Normal 32 10 10 2" xfId="31090" xr:uid="{A8028540-DC73-4A1D-A97B-A35A8A510A53}"/>
    <cellStyle name="Normal 32 10 10_Margen" xfId="45555" xr:uid="{C6305854-03DF-4F76-9BA4-1B2C2F7B7610}"/>
    <cellStyle name="Normal 32 10 11" xfId="31091" xr:uid="{7B6B9CF5-88F9-4AA9-AFCB-8E9251D2B10E}"/>
    <cellStyle name="Normal 32 10 11 2" xfId="31092" xr:uid="{C0FB89F1-2981-4073-BCBC-BBC43AE617D5}"/>
    <cellStyle name="Normal 32 10 11_Margen" xfId="45556" xr:uid="{967AEC83-94F8-4E45-B296-0049058B2105}"/>
    <cellStyle name="Normal 32 10 12" xfId="31093" xr:uid="{DB2E6778-35B4-4B7E-BC33-E3DB48CE4902}"/>
    <cellStyle name="Normal 32 10 12 2" xfId="31094" xr:uid="{8AF26D09-D13F-4C66-ABD4-FF9887032C59}"/>
    <cellStyle name="Normal 32 10 12_Margen" xfId="45557" xr:uid="{4EAFE768-CAB5-4F61-8FA5-032B477E663C}"/>
    <cellStyle name="Normal 32 10 13" xfId="31095" xr:uid="{587B5005-0B8A-4792-8F7D-1AAC6FCE3B32}"/>
    <cellStyle name="Normal 32 10 13 2" xfId="31096" xr:uid="{7308B423-4395-4645-871E-FD95E083F11E}"/>
    <cellStyle name="Normal 32 10 13_Margen" xfId="45558" xr:uid="{1241AF4C-828D-40BC-A9ED-9BA74FCA16EA}"/>
    <cellStyle name="Normal 32 10 14" xfId="31097" xr:uid="{DFA41A43-F475-430D-8633-DA02D3E7D7EF}"/>
    <cellStyle name="Normal 32 10 14 2" xfId="31098" xr:uid="{B05D4059-D806-41AD-9238-B00B6766FCCD}"/>
    <cellStyle name="Normal 32 10 14_Margen" xfId="45559" xr:uid="{B4EE2CC3-2670-4C32-BFFA-3BF24ED04D12}"/>
    <cellStyle name="Normal 32 10 15" xfId="31099" xr:uid="{B3D3ADE4-ED6F-4257-BDFA-B03C86341EF1}"/>
    <cellStyle name="Normal 32 10 15 2" xfId="31100" xr:uid="{96DE88F2-B01C-45DA-8BD4-2283454FB324}"/>
    <cellStyle name="Normal 32 10 15_Margen" xfId="45560" xr:uid="{2E0F64B2-B40D-43F4-ABC7-DB6E385B17FD}"/>
    <cellStyle name="Normal 32 10 16" xfId="31101" xr:uid="{EE44A88F-6379-4B3F-B1A4-8821AD0DAB6D}"/>
    <cellStyle name="Normal 32 10 16 2" xfId="31102" xr:uid="{E14F3D5D-81A3-4D94-A580-781FB5AFE8C8}"/>
    <cellStyle name="Normal 32 10 16_Margen" xfId="45561" xr:uid="{8F255BDF-E782-4845-A017-AD627731D04B}"/>
    <cellStyle name="Normal 32 10 17" xfId="31103" xr:uid="{C88BB79F-505B-4327-AE5C-E4F26F6B010D}"/>
    <cellStyle name="Normal 32 10 17 2" xfId="31104" xr:uid="{124C8272-6FA0-4845-B7BA-8FE3DDFC5102}"/>
    <cellStyle name="Normal 32 10 17_Margen" xfId="45562" xr:uid="{856A6F43-0EFD-44EE-AA63-51BA52193F5F}"/>
    <cellStyle name="Normal 32 10 18" xfId="31105" xr:uid="{724302E7-EC76-47DB-B757-455E4A7BEA83}"/>
    <cellStyle name="Normal 32 10 18 2" xfId="31106" xr:uid="{3D4F63A2-E2EF-4D3A-9FA7-5CF0FEE8196D}"/>
    <cellStyle name="Normal 32 10 18_Margen" xfId="45563" xr:uid="{2C05F0A3-8FC9-48C4-9FD4-3BDB2CEFE3E3}"/>
    <cellStyle name="Normal 32 10 19" xfId="31107" xr:uid="{7643A7CC-8228-4B6E-90D1-9BDF0C4A2584}"/>
    <cellStyle name="Normal 32 10 2" xfId="31108" xr:uid="{E3A5D1F7-26BC-419F-8C86-9C38148A6ACE}"/>
    <cellStyle name="Normal 32 10 2 2" xfId="31109" xr:uid="{3C7080E6-3774-4E28-A752-9D9670758763}"/>
    <cellStyle name="Normal 32 10 2_Margen" xfId="45564" xr:uid="{17EF491F-3AC5-4404-97E1-6D7E754AC628}"/>
    <cellStyle name="Normal 32 10 3" xfId="31110" xr:uid="{2B0FC2D6-E370-4B01-920F-6CEA8FBBC34E}"/>
    <cellStyle name="Normal 32 10 3 2" xfId="31111" xr:uid="{04F4F3F3-3C3C-4462-9F73-B37E750DA65E}"/>
    <cellStyle name="Normal 32 10 3_Margen" xfId="45565" xr:uid="{7980428E-ECB4-4684-94B8-AA2C3A2CDA54}"/>
    <cellStyle name="Normal 32 10 4" xfId="31112" xr:uid="{12E3F8F2-5168-4418-A045-BFCE77EE12AF}"/>
    <cellStyle name="Normal 32 10 4 2" xfId="31113" xr:uid="{1A30E497-6FD3-4596-B926-1BB81168E74B}"/>
    <cellStyle name="Normal 32 10 4_Margen" xfId="45566" xr:uid="{9C4A8E0E-3A79-44C7-BFF7-14F57C101345}"/>
    <cellStyle name="Normal 32 10 5" xfId="31114" xr:uid="{07FF1601-16EB-4295-B67D-F215EB9980A4}"/>
    <cellStyle name="Normal 32 10 5 2" xfId="31115" xr:uid="{D8896B16-BED5-4CD9-B8AB-6AB353B0FEDC}"/>
    <cellStyle name="Normal 32 10 5_Margen" xfId="45567" xr:uid="{46A43CC1-DD06-456C-AEEA-0B7BE6460E85}"/>
    <cellStyle name="Normal 32 10 6" xfId="31116" xr:uid="{C5240804-365C-4B9B-A10D-044926301F36}"/>
    <cellStyle name="Normal 32 10 6 2" xfId="31117" xr:uid="{27776AAA-0824-4EBA-9ED5-4B6D4DF213DA}"/>
    <cellStyle name="Normal 32 10 6_Margen" xfId="45568" xr:uid="{3493983D-57E1-44D0-A6FD-30EC024C7FCC}"/>
    <cellStyle name="Normal 32 10 7" xfId="31118" xr:uid="{4A88ED3A-05C2-4E19-B5AA-8FE27F96C261}"/>
    <cellStyle name="Normal 32 10 7 2" xfId="31119" xr:uid="{16350890-6D93-4FDC-B0E0-5A09E2106296}"/>
    <cellStyle name="Normal 32 10 7_Margen" xfId="45569" xr:uid="{A44E2A0A-069A-4F39-8C8C-93D3F8DD5479}"/>
    <cellStyle name="Normal 32 10 8" xfId="31120" xr:uid="{A0083A6B-313E-4FAB-9318-D81A3750CA54}"/>
    <cellStyle name="Normal 32 10 8 2" xfId="31121" xr:uid="{FF4AA7AD-27AE-44BE-8B15-7B425571EC32}"/>
    <cellStyle name="Normal 32 10 8_Margen" xfId="45570" xr:uid="{03590092-2EDE-4013-A46C-552833118F6F}"/>
    <cellStyle name="Normal 32 10 9" xfId="31122" xr:uid="{FCFF1ED5-27C3-4672-BE6A-EACA06DA0F2D}"/>
    <cellStyle name="Normal 32 10 9 2" xfId="31123" xr:uid="{49CD802C-522F-4CC9-8121-F3FC05831D4F}"/>
    <cellStyle name="Normal 32 10 9_Margen" xfId="45571" xr:uid="{AA7BE086-322E-4604-B0C9-7CEA5F0AF9E8}"/>
    <cellStyle name="Normal 32 10_Margen" xfId="45572" xr:uid="{F78440E8-8584-41B2-A10B-E8690B11D3FF}"/>
    <cellStyle name="Normal 32 11" xfId="3105" xr:uid="{76F4C605-91DC-4F90-96F3-64DF4B255868}"/>
    <cellStyle name="Normal 32 11 10" xfId="31124" xr:uid="{12218CFE-0773-4A4D-932F-5F55C7B10DF5}"/>
    <cellStyle name="Normal 32 11 10 2" xfId="31125" xr:uid="{3E2FF8B6-0AC0-4E69-91F3-EC3A1E4BEEF6}"/>
    <cellStyle name="Normal 32 11 10_Margen" xfId="45573" xr:uid="{BC8D8760-D2E2-4A95-9A39-B55729200CF7}"/>
    <cellStyle name="Normal 32 11 11" xfId="31126" xr:uid="{3E77ADC3-7A92-470C-84B5-14B822590FCE}"/>
    <cellStyle name="Normal 32 11 11 2" xfId="31127" xr:uid="{51D8F7C2-D92B-4C9D-8AAD-9FC77D707D76}"/>
    <cellStyle name="Normal 32 11 11_Margen" xfId="45574" xr:uid="{DD508FDF-E708-4473-A881-F2351B9552C0}"/>
    <cellStyle name="Normal 32 11 12" xfId="31128" xr:uid="{97EE7CEE-CEC8-40D3-A973-51A379329A66}"/>
    <cellStyle name="Normal 32 11 12 2" xfId="31129" xr:uid="{45612107-B007-4ECF-8D26-3437EDB244B6}"/>
    <cellStyle name="Normal 32 11 12_Margen" xfId="45575" xr:uid="{453129C8-87AB-4120-A6AD-79136ADC8D17}"/>
    <cellStyle name="Normal 32 11 13" xfId="31130" xr:uid="{2AF9B154-CE08-4906-8B0F-FB92A0D33C0C}"/>
    <cellStyle name="Normal 32 11 13 2" xfId="31131" xr:uid="{79C08BD7-8914-4700-B4A2-1CEDDD243181}"/>
    <cellStyle name="Normal 32 11 13_Margen" xfId="45576" xr:uid="{B124706A-8852-41C2-A057-C7599B99DE70}"/>
    <cellStyle name="Normal 32 11 14" xfId="31132" xr:uid="{F0BDD975-E9FA-48B5-A3D0-0B8444D145EB}"/>
    <cellStyle name="Normal 32 11 14 2" xfId="31133" xr:uid="{5716D3B0-483A-4FD2-A310-FA9D7FE3D142}"/>
    <cellStyle name="Normal 32 11 14_Margen" xfId="45577" xr:uid="{49F11B97-7C16-4045-BB68-E26A1370F789}"/>
    <cellStyle name="Normal 32 11 15" xfId="31134" xr:uid="{1EF7B0E6-C538-416A-8970-21EDB84C8EC8}"/>
    <cellStyle name="Normal 32 11 15 2" xfId="31135" xr:uid="{CCF03C09-B6DB-4064-A5C2-9A4CC81D2FFD}"/>
    <cellStyle name="Normal 32 11 15_Margen" xfId="45578" xr:uid="{4BCA51C6-BF8E-43EA-A8BB-719A2EFFD244}"/>
    <cellStyle name="Normal 32 11 16" xfId="31136" xr:uid="{B7AD30D7-506B-4114-9A4D-48ED838173EC}"/>
    <cellStyle name="Normal 32 11 16 2" xfId="31137" xr:uid="{70E703CF-50C7-48A7-A7D7-84B934C65E7F}"/>
    <cellStyle name="Normal 32 11 16_Margen" xfId="45579" xr:uid="{7D09F846-67A4-49A0-AC6A-3993E7D37D8F}"/>
    <cellStyle name="Normal 32 11 17" xfId="31138" xr:uid="{1DFBDBAA-F44B-4D5C-8127-383CF9C213F0}"/>
    <cellStyle name="Normal 32 11 17 2" xfId="31139" xr:uid="{9DAC47B5-B84B-4A52-8B5C-4DED40C3BB29}"/>
    <cellStyle name="Normal 32 11 17_Margen" xfId="45580" xr:uid="{1E88F741-390A-4C24-8562-43558AC28249}"/>
    <cellStyle name="Normal 32 11 18" xfId="31140" xr:uid="{0FCC0AA3-2ECA-459E-9F16-B6D4ABA14654}"/>
    <cellStyle name="Normal 32 11 18 2" xfId="31141" xr:uid="{D36BBC45-AA98-433A-86F1-B6BDA2460243}"/>
    <cellStyle name="Normal 32 11 18_Margen" xfId="45581" xr:uid="{62953870-6FDD-415D-9AA2-FF835BB8715B}"/>
    <cellStyle name="Normal 32 11 19" xfId="31142" xr:uid="{3FB8173D-4972-46F7-A5BE-E29458C2F269}"/>
    <cellStyle name="Normal 32 11 2" xfId="31143" xr:uid="{15960B01-1CF7-4B89-89B3-8913364C8087}"/>
    <cellStyle name="Normal 32 11 2 2" xfId="31144" xr:uid="{3886EDC7-265C-4D15-9323-72C644EBDEE8}"/>
    <cellStyle name="Normal 32 11 2_Margen" xfId="45582" xr:uid="{B7BCA349-41C8-4C61-8F39-220F9AADDB97}"/>
    <cellStyle name="Normal 32 11 3" xfId="31145" xr:uid="{4FBE195E-37C3-4DB8-8EC4-9D048E3E5DCD}"/>
    <cellStyle name="Normal 32 11 3 2" xfId="31146" xr:uid="{C4636F6A-4CAA-405C-ABF9-400246A1A392}"/>
    <cellStyle name="Normal 32 11 3_Margen" xfId="45583" xr:uid="{680DDE8E-6A72-48B2-8BF9-278092554AEF}"/>
    <cellStyle name="Normal 32 11 4" xfId="31147" xr:uid="{EC51CB33-4A1F-4CEC-A0A8-201EB4916E66}"/>
    <cellStyle name="Normal 32 11 4 2" xfId="31148" xr:uid="{A7FF13F0-52CE-48FC-B2D0-B8AA30BD3699}"/>
    <cellStyle name="Normal 32 11 4_Margen" xfId="45584" xr:uid="{A217FE1F-0F3A-4EA8-822A-370AB167C537}"/>
    <cellStyle name="Normal 32 11 5" xfId="31149" xr:uid="{C8DEB4C7-56B3-46D3-9AAF-BC5D0FA791D1}"/>
    <cellStyle name="Normal 32 11 5 2" xfId="31150" xr:uid="{F5B62382-4A36-49FA-A41B-2F499788925A}"/>
    <cellStyle name="Normal 32 11 5_Margen" xfId="45585" xr:uid="{1D81073D-C684-475D-86A3-74CCA3B83095}"/>
    <cellStyle name="Normal 32 11 6" xfId="31151" xr:uid="{EF449CF6-CC46-4B2C-8CCE-3B23A4ECA07C}"/>
    <cellStyle name="Normal 32 11 6 2" xfId="31152" xr:uid="{061B9415-127D-4CA0-BB35-945ACEFC6710}"/>
    <cellStyle name="Normal 32 11 6_Margen" xfId="45586" xr:uid="{B091FB55-8EC1-4D98-B6AF-CC4F489DB74E}"/>
    <cellStyle name="Normal 32 11 7" xfId="31153" xr:uid="{0C8DF47C-3FBF-4EBA-80EF-0C75A785AE1E}"/>
    <cellStyle name="Normal 32 11 7 2" xfId="31154" xr:uid="{50FFF58A-358E-4C4D-9826-96BA7727C4BF}"/>
    <cellStyle name="Normal 32 11 7_Margen" xfId="45587" xr:uid="{1D671284-369A-46CE-BD68-93A9705961E8}"/>
    <cellStyle name="Normal 32 11 8" xfId="31155" xr:uid="{5E14AA6B-C20B-4E8F-9261-9D82D9E61976}"/>
    <cellStyle name="Normal 32 11 8 2" xfId="31156" xr:uid="{B06EBBA2-8E18-454E-9B44-B9E7D20037DE}"/>
    <cellStyle name="Normal 32 11 8_Margen" xfId="45588" xr:uid="{21B33AA2-F077-492C-BDA0-403CD5C36FE6}"/>
    <cellStyle name="Normal 32 11 9" xfId="31157" xr:uid="{B2EA725D-D2AD-4746-9C30-92E0FBBF08FA}"/>
    <cellStyle name="Normal 32 11 9 2" xfId="31158" xr:uid="{C30BBCD7-110E-4BE1-B745-E92462FD77FD}"/>
    <cellStyle name="Normal 32 11 9_Margen" xfId="45589" xr:uid="{65B50995-0EB8-41E4-ACD9-631B76722C99}"/>
    <cellStyle name="Normal 32 11_Margen" xfId="45590" xr:uid="{6668562F-B693-4214-B8A4-BA2E5CFE5B07}"/>
    <cellStyle name="Normal 32 12" xfId="3106" xr:uid="{08D82280-C48D-4B26-8E45-4630799A35A9}"/>
    <cellStyle name="Normal 32 12 2" xfId="31159" xr:uid="{362B7BE8-8F02-421A-89F2-A95F6BC77419}"/>
    <cellStyle name="Normal 32 12_Margen" xfId="45591" xr:uid="{A0C13531-2BA9-4CBB-80CE-1357394D04C8}"/>
    <cellStyle name="Normal 32 13" xfId="3107" xr:uid="{B75F8D25-E1D8-4292-8BB2-E7C8DFA6485B}"/>
    <cellStyle name="Normal 32 13 2" xfId="31160" xr:uid="{9243CC7C-8BA8-4F30-81B2-CE314BE2A933}"/>
    <cellStyle name="Normal 32 13_Margen" xfId="45592" xr:uid="{AC4149C4-B273-4440-9A03-69F989EA99DE}"/>
    <cellStyle name="Normal 32 14" xfId="3108" xr:uid="{6FF078EF-7B49-463D-BBEC-5B31D2827F07}"/>
    <cellStyle name="Normal 32 14 2" xfId="31161" xr:uid="{F3755CE5-F2D2-40E1-A4E4-DCF878BAAB6C}"/>
    <cellStyle name="Normal 32 14_Margen" xfId="45593" xr:uid="{6CD68817-0754-4ED3-93FA-038E7BDF6EE4}"/>
    <cellStyle name="Normal 32 15" xfId="3109" xr:uid="{05C391E9-8E58-49B9-8A01-4FD0EE62FB8E}"/>
    <cellStyle name="Normal 32 15 2" xfId="31162" xr:uid="{BC5D8764-3AA7-4EC4-BA07-6CA30A53C137}"/>
    <cellStyle name="Normal 32 15_Margen" xfId="45594" xr:uid="{16D894D1-1FEA-46D7-9EDE-29A280EC1878}"/>
    <cellStyle name="Normal 32 16" xfId="3110" xr:uid="{EB9AFC68-D239-4526-B8DD-B42F6C595A9F}"/>
    <cellStyle name="Normal 32 16 2" xfId="31163" xr:uid="{6F3F7D50-08E6-4854-9E5F-EF8FD5B468DB}"/>
    <cellStyle name="Normal 32 16_Margen" xfId="45595" xr:uid="{8E5C1DE0-4F04-4421-9584-60A96E99C0CC}"/>
    <cellStyle name="Normal 32 17" xfId="3111" xr:uid="{09ED5EEC-011B-4C53-9C1B-370C8E6842E8}"/>
    <cellStyle name="Normal 32 17 2" xfId="31164" xr:uid="{72A73088-DFB0-4DE1-97F9-2673020D8102}"/>
    <cellStyle name="Normal 32 17_Margen" xfId="45596" xr:uid="{A0249424-516C-4713-B2EB-12562F8A2AAF}"/>
    <cellStyle name="Normal 32 18" xfId="3112" xr:uid="{72999E85-31B9-4D1E-9C83-5A4A183C7239}"/>
    <cellStyle name="Normal 32 18 2" xfId="31165" xr:uid="{4E0FEFC5-53D4-40A2-99CE-8B08833F52F5}"/>
    <cellStyle name="Normal 32 18_Margen" xfId="45597" xr:uid="{4A776E7B-EA6B-4A53-B9BF-226C4C183AF9}"/>
    <cellStyle name="Normal 32 19" xfId="3113" xr:uid="{F79CCFD4-9F48-4570-8C86-F7F724DFF571}"/>
    <cellStyle name="Normal 32 19 2" xfId="31166" xr:uid="{2CA332E7-4777-45A1-8F0F-820A5EC8A907}"/>
    <cellStyle name="Normal 32 19_Margen" xfId="45598" xr:uid="{FB9AEEEB-FD2B-4E49-87D4-CAC72CA72040}"/>
    <cellStyle name="Normal 32 2" xfId="3114" xr:uid="{56BB1608-77B9-401B-972E-902AE8AF08CF}"/>
    <cellStyle name="Normal 32 2 10" xfId="31167" xr:uid="{C9EA2BDB-464B-4417-BB8F-0967DCD26999}"/>
    <cellStyle name="Normal 32 2 10 2" xfId="31168" xr:uid="{AA1FDB77-83DF-4827-95E6-8F6EFA122F42}"/>
    <cellStyle name="Normal 32 2 10_Margen" xfId="45599" xr:uid="{D50BAAE3-0BB7-4D6F-A7DE-03166C8EE1CE}"/>
    <cellStyle name="Normal 32 2 11" xfId="31169" xr:uid="{9F1CE250-1A14-4F72-B3BA-FEE848963E85}"/>
    <cellStyle name="Normal 32 2 11 2" xfId="31170" xr:uid="{479F99F9-5172-4169-9E68-7EB57EC2B4C8}"/>
    <cellStyle name="Normal 32 2 11_Margen" xfId="45600" xr:uid="{830543EB-379C-472B-9289-31BFAEC5FF4F}"/>
    <cellStyle name="Normal 32 2 12" xfId="31171" xr:uid="{F40FDC71-02BD-490F-9B3D-D20DF6C6F34A}"/>
    <cellStyle name="Normal 32 2 12 2" xfId="31172" xr:uid="{3D0DB9C5-6223-453B-B0F1-78B5FC8D275B}"/>
    <cellStyle name="Normal 32 2 12_Margen" xfId="45601" xr:uid="{68E3DBFA-0DD7-4C6A-8D6D-360385AD420E}"/>
    <cellStyle name="Normal 32 2 13" xfId="31173" xr:uid="{460E55DA-C8E3-4E98-A8D9-2E0DB8A2A098}"/>
    <cellStyle name="Normal 32 2 13 2" xfId="31174" xr:uid="{7D1C8E95-C263-4F35-978E-E04EEB37E4AA}"/>
    <cellStyle name="Normal 32 2 13_Margen" xfId="45602" xr:uid="{06D4E86C-FB2C-4A6C-A951-F30CBDF58864}"/>
    <cellStyle name="Normal 32 2 14" xfId="31175" xr:uid="{4AF2BE7A-2942-4038-B5EB-D0DFCA12DD4A}"/>
    <cellStyle name="Normal 32 2 14 2" xfId="31176" xr:uid="{1A95D4A3-8DCE-4E51-9C6C-2028894D952D}"/>
    <cellStyle name="Normal 32 2 14_Margen" xfId="45603" xr:uid="{B55C0449-61B6-4883-8ABA-9A0CBFF193E0}"/>
    <cellStyle name="Normal 32 2 15" xfId="31177" xr:uid="{4F65BFF2-3543-4A6C-964B-6DE998170DF5}"/>
    <cellStyle name="Normal 32 2 15 2" xfId="31178" xr:uid="{532097A9-A0ED-49D8-9A85-87D2715E72DE}"/>
    <cellStyle name="Normal 32 2 15_Margen" xfId="45604" xr:uid="{138C94FB-84FE-4F42-9C54-897971E271CA}"/>
    <cellStyle name="Normal 32 2 16" xfId="31179" xr:uid="{F64BF4C2-BC1E-427F-A615-98EAA829A94C}"/>
    <cellStyle name="Normal 32 2 16 2" xfId="31180" xr:uid="{EF5BE58D-DBC5-4B41-8A50-F715F830B99D}"/>
    <cellStyle name="Normal 32 2 16_Margen" xfId="45605" xr:uid="{4D922C18-AA33-4CEA-BB65-F7AA824AA0DA}"/>
    <cellStyle name="Normal 32 2 17" xfId="31181" xr:uid="{D27060B5-B190-4AD9-BAFE-3B1A127E7B04}"/>
    <cellStyle name="Normal 32 2 17 2" xfId="31182" xr:uid="{30C36E20-01CD-4E22-A244-8579FB39DC10}"/>
    <cellStyle name="Normal 32 2 17_Margen" xfId="45606" xr:uid="{380BB997-579D-4BBB-B66C-DE092E0D03E1}"/>
    <cellStyle name="Normal 32 2 18" xfId="31183" xr:uid="{DE1CC100-8658-4E93-AE14-33A23FE4AD13}"/>
    <cellStyle name="Normal 32 2 18 2" xfId="31184" xr:uid="{DDDC26CA-3E67-4A4F-9A7D-74E64ADCF477}"/>
    <cellStyle name="Normal 32 2 18_Margen" xfId="45607" xr:uid="{F50D1D6A-FED4-4664-BE08-11D4D7B6ABD5}"/>
    <cellStyle name="Normal 32 2 19" xfId="31185" xr:uid="{297A3012-AD66-45D9-9B33-38BF1F9309D3}"/>
    <cellStyle name="Normal 32 2 2" xfId="31186" xr:uid="{F583CF43-F649-497D-9C30-D99383DD8469}"/>
    <cellStyle name="Normal 32 2 2 2" xfId="31187" xr:uid="{5F7F14CD-F532-4A28-AC92-05094CF7F639}"/>
    <cellStyle name="Normal 32 2 2_Margen" xfId="45608" xr:uid="{CC4BE1D0-2F17-45A4-8072-6112E018B2EB}"/>
    <cellStyle name="Normal 32 2 3" xfId="31188" xr:uid="{EAB5C749-C434-4CD5-A641-1C5989D805A0}"/>
    <cellStyle name="Normal 32 2 3 2" xfId="31189" xr:uid="{B93CADA8-929B-400E-A90F-B36C0322002C}"/>
    <cellStyle name="Normal 32 2 3_Margen" xfId="45609" xr:uid="{AE3597E9-4B81-458E-A581-A2FB2624DA75}"/>
    <cellStyle name="Normal 32 2 4" xfId="31190" xr:uid="{CC27DF30-B415-4535-A0F7-5CC86313A332}"/>
    <cellStyle name="Normal 32 2 4 2" xfId="31191" xr:uid="{5A9BEBF6-7DE5-4AD1-8EE6-5AA1E556FDD0}"/>
    <cellStyle name="Normal 32 2 4_Margen" xfId="45610" xr:uid="{09C02517-7FC1-41FD-B615-113F947F1BCD}"/>
    <cellStyle name="Normal 32 2 5" xfId="31192" xr:uid="{DF090E8B-46D8-4A57-BFF0-7EFCAD713D23}"/>
    <cellStyle name="Normal 32 2 5 2" xfId="31193" xr:uid="{0FE3E8BC-0889-429C-BD27-98008574360C}"/>
    <cellStyle name="Normal 32 2 5_Margen" xfId="45611" xr:uid="{4B4DFBDB-9527-4FA1-B54C-178CB2E6E081}"/>
    <cellStyle name="Normal 32 2 6" xfId="31194" xr:uid="{4F150BF7-6E1C-459E-AC97-C0D400DDF2A1}"/>
    <cellStyle name="Normal 32 2 6 2" xfId="31195" xr:uid="{83D30378-45A8-46FE-B766-AEA1C8340C5B}"/>
    <cellStyle name="Normal 32 2 6_Margen" xfId="45612" xr:uid="{4ED0F92E-44FD-47E2-9A2D-31ADCDFC8353}"/>
    <cellStyle name="Normal 32 2 7" xfId="31196" xr:uid="{2F351465-2CED-4C97-99B6-CCA2F1939CFE}"/>
    <cellStyle name="Normal 32 2 7 2" xfId="31197" xr:uid="{AC3B1D4F-29F0-4CAC-8416-147592377CDF}"/>
    <cellStyle name="Normal 32 2 7_Margen" xfId="45613" xr:uid="{DA5F7000-74AA-4E1D-BDC6-98213C81392E}"/>
    <cellStyle name="Normal 32 2 8" xfId="31198" xr:uid="{6FE2A840-488E-4381-82BD-A1C90A214D69}"/>
    <cellStyle name="Normal 32 2 8 2" xfId="31199" xr:uid="{BD0220A2-7A73-412D-8FA6-8F32267D3E96}"/>
    <cellStyle name="Normal 32 2 8_Margen" xfId="45614" xr:uid="{D607A50A-CE94-41A3-AE6E-445A312EC5BC}"/>
    <cellStyle name="Normal 32 2 9" xfId="31200" xr:uid="{60CDED89-00CD-4A26-8CD1-3D9ECF0A12D8}"/>
    <cellStyle name="Normal 32 2 9 2" xfId="31201" xr:uid="{EA54900E-24D6-40F2-A315-55061E3AA28F}"/>
    <cellStyle name="Normal 32 2 9_Margen" xfId="45615" xr:uid="{453F067D-8997-40F6-BD26-DA2B9C2F6572}"/>
    <cellStyle name="Normal 32 2_Margen" xfId="45616" xr:uid="{1C3CEB03-B92E-4A53-902B-C1C505B07679}"/>
    <cellStyle name="Normal 32 20" xfId="3115" xr:uid="{F3515935-67DE-4680-B3C9-7E34AE969173}"/>
    <cellStyle name="Normal 32 20 2" xfId="31202" xr:uid="{43432A1E-DDCC-4EE5-8290-73A22BE0FE1C}"/>
    <cellStyle name="Normal 32 20_Margen" xfId="45617" xr:uid="{B92E1B08-94EB-486D-B3B8-7EB24548A47C}"/>
    <cellStyle name="Normal 32 21" xfId="3116" xr:uid="{C923207C-04D8-46B6-B219-B7801E367556}"/>
    <cellStyle name="Normal 32 21 2" xfId="31203" xr:uid="{9CFB9EAE-0D54-4EFF-8F17-73C0E8B6DD0A}"/>
    <cellStyle name="Normal 32 21_Margen" xfId="45618" xr:uid="{1062EE3E-520D-489F-9236-B60CE29C5DE3}"/>
    <cellStyle name="Normal 32 22" xfId="3117" xr:uid="{805B9DD5-0323-469F-9C5C-C005AC05414F}"/>
    <cellStyle name="Normal 32 22 2" xfId="31204" xr:uid="{B52D5C75-E5F9-4B66-9F9C-9A57E93F1D51}"/>
    <cellStyle name="Normal 32 22_Margen" xfId="45619" xr:uid="{E17C2CE9-2D6B-45E2-87B9-CEFE7A76171D}"/>
    <cellStyle name="Normal 32 23" xfId="3118" xr:uid="{0F88EFD3-8374-4F65-99B9-54381E2C4EF8}"/>
    <cellStyle name="Normal 32 23 2" xfId="31205" xr:uid="{402EFC5C-883D-4286-B8AD-2FF874FB929B}"/>
    <cellStyle name="Normal 32 23_Margen" xfId="45620" xr:uid="{C921C3A6-6936-4CD0-9AA0-9EECCB955419}"/>
    <cellStyle name="Normal 32 24" xfId="3119" xr:uid="{AB1944C8-C813-4CFC-A605-07932A8AA7DD}"/>
    <cellStyle name="Normal 32 24 2" xfId="31206" xr:uid="{B262F12F-BF84-4113-A703-01B6B6D21704}"/>
    <cellStyle name="Normal 32 24_Margen" xfId="45621" xr:uid="{956E51F7-04BC-4B8C-B998-FED758F5534E}"/>
    <cellStyle name="Normal 32 25" xfId="3120" xr:uid="{CDD854EB-76BB-4120-AF64-F55A422107D9}"/>
    <cellStyle name="Normal 32 25 2" xfId="31207" xr:uid="{4DB264A5-A8FE-482A-80DB-53EA739A2FA1}"/>
    <cellStyle name="Normal 32 25_Margen" xfId="45622" xr:uid="{7CEEB030-1FF7-4A61-ADA9-B77D5F37669F}"/>
    <cellStyle name="Normal 32 26" xfId="3121" xr:uid="{2F5BE06F-5CE0-4C5F-ACBB-7D16AF1F0C69}"/>
    <cellStyle name="Normal 32 26 2" xfId="31208" xr:uid="{241AD06D-892B-4527-B02D-8FE9A324AFE2}"/>
    <cellStyle name="Normal 32 26_Margen" xfId="45623" xr:uid="{56D08542-2480-493E-B0ED-F2105C091EA8}"/>
    <cellStyle name="Normal 32 27" xfId="3122" xr:uid="{0BD98D81-9B22-437C-A559-262FC967A125}"/>
    <cellStyle name="Normal 32 27 2" xfId="31209" xr:uid="{8DD5DF3F-7012-4764-A721-FAF4F9A954E6}"/>
    <cellStyle name="Normal 32 27_Margen" xfId="45624" xr:uid="{B92AA897-F291-4268-BEA2-3F27D096BE85}"/>
    <cellStyle name="Normal 32 28" xfId="31210" xr:uid="{33936425-7D0E-46DD-863C-112F82A4E50F}"/>
    <cellStyle name="Normal 32 28 2" xfId="31211" xr:uid="{F7C8B167-4C70-4748-87B5-AE9F665F07F1}"/>
    <cellStyle name="Normal 32 28_Margen" xfId="45625" xr:uid="{D1BA8E7F-6DCB-4ED8-A117-91287DA383A9}"/>
    <cellStyle name="Normal 32 29" xfId="31212" xr:uid="{1AF45666-0271-4F9A-8D13-C60D1677A740}"/>
    <cellStyle name="Normal 32 29 2" xfId="31213" xr:uid="{B6DE7150-EC8D-4924-82AE-AF277E3E816D}"/>
    <cellStyle name="Normal 32 29_Margen" xfId="45626" xr:uid="{D2CC56EB-A859-4E50-82D3-3B67A972D73D}"/>
    <cellStyle name="Normal 32 3" xfId="3123" xr:uid="{B469DD2D-84BC-4FA1-B853-3348A19274C8}"/>
    <cellStyle name="Normal 32 3 10" xfId="31214" xr:uid="{953602CE-5359-469D-872C-3D7F97161861}"/>
    <cellStyle name="Normal 32 3 10 2" xfId="31215" xr:uid="{5898F0DB-CA2E-4B99-A8B5-7F2D9667F9C5}"/>
    <cellStyle name="Normal 32 3 10_Margen" xfId="45627" xr:uid="{2983F7B8-BA1A-4EBE-8979-298C9FEA6B19}"/>
    <cellStyle name="Normal 32 3 11" xfId="31216" xr:uid="{36127AB6-A6AE-4B48-ABB8-E162F4D219FF}"/>
    <cellStyle name="Normal 32 3 11 2" xfId="31217" xr:uid="{2B65754A-6BEB-4722-A3C3-3247AA50B138}"/>
    <cellStyle name="Normal 32 3 11_Margen" xfId="45628" xr:uid="{0EAF949B-55EF-418A-BE8A-C819CF62DFBA}"/>
    <cellStyle name="Normal 32 3 12" xfId="31218" xr:uid="{DD7DE8B1-118E-494D-81A0-D4561C27B6E4}"/>
    <cellStyle name="Normal 32 3 12 2" xfId="31219" xr:uid="{CD94021C-0D11-44E7-BF9B-1A4A876EEED1}"/>
    <cellStyle name="Normal 32 3 12_Margen" xfId="45629" xr:uid="{D599F074-6406-4D57-A390-21320CEA9C08}"/>
    <cellStyle name="Normal 32 3 13" xfId="31220" xr:uid="{31486EE2-4A0B-4CC3-90BE-19CD3279F21F}"/>
    <cellStyle name="Normal 32 3 13 2" xfId="31221" xr:uid="{8AE7ABEC-CBC2-47F4-9224-34738E7E5A46}"/>
    <cellStyle name="Normal 32 3 13_Margen" xfId="45630" xr:uid="{B45BAE43-0C96-4056-9561-AC50F51A0A64}"/>
    <cellStyle name="Normal 32 3 14" xfId="31222" xr:uid="{A8F1EC5B-6091-4F6A-918C-A59A95A8CE48}"/>
    <cellStyle name="Normal 32 3 14 2" xfId="31223" xr:uid="{868C9F01-A4A5-4038-BE3A-CD2FA95B8614}"/>
    <cellStyle name="Normal 32 3 14_Margen" xfId="45631" xr:uid="{5F97ADD6-D4A5-4BB5-8B6B-0AC3650EB50D}"/>
    <cellStyle name="Normal 32 3 15" xfId="31224" xr:uid="{C4326AE6-F693-4C9D-95BB-E6BCF7164D39}"/>
    <cellStyle name="Normal 32 3 15 2" xfId="31225" xr:uid="{28FCFB25-F250-49BD-B2B8-94C37D859B03}"/>
    <cellStyle name="Normal 32 3 15_Margen" xfId="45632" xr:uid="{F8512AE3-36AB-4475-83A2-1DD51630B5A6}"/>
    <cellStyle name="Normal 32 3 16" xfId="31226" xr:uid="{54E15F69-3512-4F7F-93B9-C618E20E0B8E}"/>
    <cellStyle name="Normal 32 3 16 2" xfId="31227" xr:uid="{30D148AB-CE8D-49A5-8C3C-634912CEDA76}"/>
    <cellStyle name="Normal 32 3 16_Margen" xfId="45633" xr:uid="{4C2F51E4-B1F7-42ED-8FBC-ECAA9A05FCAB}"/>
    <cellStyle name="Normal 32 3 17" xfId="31228" xr:uid="{34F8F2E7-9172-4B79-A2D0-5C4958F8E838}"/>
    <cellStyle name="Normal 32 3 17 2" xfId="31229" xr:uid="{4EE3D609-A9BC-4A9B-B791-8A92C96DE32B}"/>
    <cellStyle name="Normal 32 3 17_Margen" xfId="45634" xr:uid="{36EB8CDE-1123-4FD3-ACD1-822123A4FD47}"/>
    <cellStyle name="Normal 32 3 18" xfId="31230" xr:uid="{6812A541-7814-43E9-BECE-B491665D19AD}"/>
    <cellStyle name="Normal 32 3 18 2" xfId="31231" xr:uid="{95F4019F-B75F-4161-A6E6-38D0220A2AD4}"/>
    <cellStyle name="Normal 32 3 18_Margen" xfId="45635" xr:uid="{4FD2E7FA-5B53-40C8-B241-25680210AA7F}"/>
    <cellStyle name="Normal 32 3 19" xfId="31232" xr:uid="{BCBA019E-7C33-4F39-8E34-5E956A580BA7}"/>
    <cellStyle name="Normal 32 3 2" xfId="31233" xr:uid="{644B8155-BC10-4640-93C4-66C22B998962}"/>
    <cellStyle name="Normal 32 3 2 2" xfId="31234" xr:uid="{6D9DA9F3-A18C-479D-A27A-1CFBF3A71EA3}"/>
    <cellStyle name="Normal 32 3 2_Margen" xfId="45636" xr:uid="{4A5161BE-1A7E-4D0A-BE76-019A1694EE52}"/>
    <cellStyle name="Normal 32 3 3" xfId="31235" xr:uid="{AC9F979D-2D53-4D42-AF51-63E9EFCD6F3F}"/>
    <cellStyle name="Normal 32 3 3 2" xfId="31236" xr:uid="{E4BF8347-32D7-4798-8634-53D3904AC1B3}"/>
    <cellStyle name="Normal 32 3 3_Margen" xfId="45637" xr:uid="{6AC4FBF4-21D4-4AB8-B9A5-5C9C3A131D79}"/>
    <cellStyle name="Normal 32 3 4" xfId="31237" xr:uid="{43B3FBB3-E272-480A-9C57-D62206B45100}"/>
    <cellStyle name="Normal 32 3 4 2" xfId="31238" xr:uid="{1692F7F5-7BF5-4D6C-85B3-5DF5B9089A4C}"/>
    <cellStyle name="Normal 32 3 4_Margen" xfId="45638" xr:uid="{AFFD8F43-ED08-4AB7-BFB0-BAFFC50FB18F}"/>
    <cellStyle name="Normal 32 3 5" xfId="31239" xr:uid="{D4D1F9A2-BF9E-4DBF-8A27-D8E69A5D9994}"/>
    <cellStyle name="Normal 32 3 5 2" xfId="31240" xr:uid="{A0946D7B-BA3A-4623-BAC3-486CBEC8B584}"/>
    <cellStyle name="Normal 32 3 5_Margen" xfId="45639" xr:uid="{595E4262-B50B-4F87-932E-24B6F6C52120}"/>
    <cellStyle name="Normal 32 3 6" xfId="31241" xr:uid="{A43F3A6E-84A0-42B9-B169-9D8BE0E51F97}"/>
    <cellStyle name="Normal 32 3 6 2" xfId="31242" xr:uid="{82F44AE4-4B40-461C-9DEC-798AAB8BAFC5}"/>
    <cellStyle name="Normal 32 3 6_Margen" xfId="45640" xr:uid="{7B274FDC-9EEB-4CDC-9F9B-443532C7F7C0}"/>
    <cellStyle name="Normal 32 3 7" xfId="31243" xr:uid="{7DAF4D35-9790-4776-AE7A-E03F42380BF7}"/>
    <cellStyle name="Normal 32 3 7 2" xfId="31244" xr:uid="{1243D1DD-BEA9-404C-8D73-18EF8F237556}"/>
    <cellStyle name="Normal 32 3 7_Margen" xfId="45641" xr:uid="{BF11F2FB-FB98-4016-94D2-C63F9311755E}"/>
    <cellStyle name="Normal 32 3 8" xfId="31245" xr:uid="{2ABB6258-CE4E-420E-9E90-CB0D4FF859E4}"/>
    <cellStyle name="Normal 32 3 8 2" xfId="31246" xr:uid="{A20088BF-1211-4D96-82AC-237B83853398}"/>
    <cellStyle name="Normal 32 3 8_Margen" xfId="45642" xr:uid="{83A36CBB-D07B-4315-A8BE-24ED5C15A177}"/>
    <cellStyle name="Normal 32 3 9" xfId="31247" xr:uid="{1E3D4BA0-650D-48C0-8FE1-5B1867132E68}"/>
    <cellStyle name="Normal 32 3 9 2" xfId="31248" xr:uid="{86C0A824-D677-42C9-A1C9-3CF14A5F61CA}"/>
    <cellStyle name="Normal 32 3 9_Margen" xfId="45643" xr:uid="{7A8FED44-B50A-4E57-9EB5-E2D1F0B35873}"/>
    <cellStyle name="Normal 32 3_Margen" xfId="45644" xr:uid="{A406D838-CDA4-4341-9CB2-DDF3B269B5A1}"/>
    <cellStyle name="Normal 32 30" xfId="31249" xr:uid="{9966A394-E845-418C-B357-87944A10AFBC}"/>
    <cellStyle name="Normal 32 31" xfId="49099" xr:uid="{77A570FC-FA23-4781-BAC2-AC73381F65BF}"/>
    <cellStyle name="Normal 32 32" xfId="49424" xr:uid="{129DE61B-4F3F-404E-A8AC-90B0FE1D77C6}"/>
    <cellStyle name="Normal 32 4" xfId="3124" xr:uid="{0CC099A3-5469-4AC6-BBA6-925421CC967C}"/>
    <cellStyle name="Normal 32 4 10" xfId="31250" xr:uid="{72ACBD7E-4F6C-45FC-9CDB-178992B0AE08}"/>
    <cellStyle name="Normal 32 4 10 2" xfId="31251" xr:uid="{3F829E5E-8F00-4986-B1C3-F0AFD0329C17}"/>
    <cellStyle name="Normal 32 4 10_Margen" xfId="45645" xr:uid="{C2EC71FB-58A8-491D-B154-C6659206D90B}"/>
    <cellStyle name="Normal 32 4 11" xfId="31252" xr:uid="{836CA37F-94E1-4733-BE19-506A38C5B95B}"/>
    <cellStyle name="Normal 32 4 11 2" xfId="31253" xr:uid="{CE96E6D9-3EC2-4AAD-86E0-0D22F8F0BDB4}"/>
    <cellStyle name="Normal 32 4 11_Margen" xfId="45646" xr:uid="{DEC32541-D827-474A-BBD5-E7C9FE4EC305}"/>
    <cellStyle name="Normal 32 4 12" xfId="31254" xr:uid="{7FC5AAB3-DCFE-473D-87C7-47E78CBF182E}"/>
    <cellStyle name="Normal 32 4 12 2" xfId="31255" xr:uid="{0ACEE483-38D3-4502-9393-E2FA34E49EA4}"/>
    <cellStyle name="Normal 32 4 12_Margen" xfId="45647" xr:uid="{B40B801B-F2FB-47D4-AD7B-2C3CFEF7517E}"/>
    <cellStyle name="Normal 32 4 13" xfId="31256" xr:uid="{1B521466-964F-4652-9692-81ECAD352CB4}"/>
    <cellStyle name="Normal 32 4 13 2" xfId="31257" xr:uid="{0F538267-9D4D-4609-A43D-E325EBDC23EC}"/>
    <cellStyle name="Normal 32 4 13_Margen" xfId="45648" xr:uid="{CFA2F945-6555-467C-B2B8-6E5D85AF92E8}"/>
    <cellStyle name="Normal 32 4 14" xfId="31258" xr:uid="{A43C59F5-9D17-48D1-98A8-DA6A96FC06A5}"/>
    <cellStyle name="Normal 32 4 14 2" xfId="31259" xr:uid="{1CABA5B4-E77B-4A64-AFCC-65FF7FE037EA}"/>
    <cellStyle name="Normal 32 4 14_Margen" xfId="45649" xr:uid="{3869470A-10BB-4A19-9C36-78E57E12CE16}"/>
    <cellStyle name="Normal 32 4 15" xfId="31260" xr:uid="{0264C5B6-7094-490F-9C8E-1D69B7ADA24D}"/>
    <cellStyle name="Normal 32 4 15 2" xfId="31261" xr:uid="{CAE8E082-2657-42F7-9602-7D763C271FAC}"/>
    <cellStyle name="Normal 32 4 15_Margen" xfId="45650" xr:uid="{43A46A5D-AF5A-4D2A-8358-2B7429774E5D}"/>
    <cellStyle name="Normal 32 4 16" xfId="31262" xr:uid="{4EF7A2D6-B632-4D11-B1ED-B58D464DDFBC}"/>
    <cellStyle name="Normal 32 4 16 2" xfId="31263" xr:uid="{61655C2D-7C9F-41A6-BE61-9A48D4DF7FFB}"/>
    <cellStyle name="Normal 32 4 16_Margen" xfId="45651" xr:uid="{99D9E3A4-18DA-4FD2-8555-44D73A0041C7}"/>
    <cellStyle name="Normal 32 4 17" xfId="31264" xr:uid="{2D7CEED0-CC13-4A1F-A0AF-2756BD22A750}"/>
    <cellStyle name="Normal 32 4 17 2" xfId="31265" xr:uid="{1620524C-4DAD-4C00-8027-4BC74E13DA33}"/>
    <cellStyle name="Normal 32 4 17_Margen" xfId="45652" xr:uid="{F9787F56-AF83-4763-B027-4EA132F5D096}"/>
    <cellStyle name="Normal 32 4 18" xfId="31266" xr:uid="{20C37709-41F4-4B73-B2DC-14EC9C9BA0C7}"/>
    <cellStyle name="Normal 32 4 18 2" xfId="31267" xr:uid="{B5546B73-F1F7-406F-B2E7-B0131C121440}"/>
    <cellStyle name="Normal 32 4 18_Margen" xfId="45653" xr:uid="{CB6B44E6-8465-453F-87B4-E6CB8EB3FC07}"/>
    <cellStyle name="Normal 32 4 19" xfId="31268" xr:uid="{8771677C-C7C2-45D7-8941-94925AE5B34F}"/>
    <cellStyle name="Normal 32 4 2" xfId="31269" xr:uid="{5FA98C88-BAB7-469C-9076-BC7B13229922}"/>
    <cellStyle name="Normal 32 4 2 2" xfId="31270" xr:uid="{9940C601-D570-4D2E-BCED-BB115CD54B12}"/>
    <cellStyle name="Normal 32 4 2_Margen" xfId="45654" xr:uid="{08560B4E-1CC7-4D4D-9BB2-9A653FEF08BB}"/>
    <cellStyle name="Normal 32 4 3" xfId="31271" xr:uid="{AA90F0FB-9CE0-4ACC-BF27-EB0A510E633B}"/>
    <cellStyle name="Normal 32 4 3 2" xfId="31272" xr:uid="{7102A979-394F-489B-B8E2-478E2EB44FD7}"/>
    <cellStyle name="Normal 32 4 3_Margen" xfId="45655" xr:uid="{D1ECD8EE-5F42-4B2A-980E-B1F5DA990F15}"/>
    <cellStyle name="Normal 32 4 4" xfId="31273" xr:uid="{8253F3E9-AA4F-4FC6-9382-2779F041BC83}"/>
    <cellStyle name="Normal 32 4 4 2" xfId="31274" xr:uid="{4BADDA17-C77C-4652-90F5-1D3E40A69894}"/>
    <cellStyle name="Normal 32 4 4_Margen" xfId="45656" xr:uid="{09E77204-6DEF-4AFE-A744-97D703D23064}"/>
    <cellStyle name="Normal 32 4 5" xfId="31275" xr:uid="{6BBE91C8-F66E-45CF-855E-AD98FB053AF3}"/>
    <cellStyle name="Normal 32 4 5 2" xfId="31276" xr:uid="{0CB6CA8F-3CE0-42FE-8AD6-DCCC35CE0789}"/>
    <cellStyle name="Normal 32 4 5_Margen" xfId="45657" xr:uid="{AFC9CF66-5938-40FB-A4C0-3786F7BE69FD}"/>
    <cellStyle name="Normal 32 4 6" xfId="31277" xr:uid="{D72820FF-CC4B-451E-B331-D127DB900750}"/>
    <cellStyle name="Normal 32 4 6 2" xfId="31278" xr:uid="{D2162018-61C4-4623-BD4C-B46FB5B16452}"/>
    <cellStyle name="Normal 32 4 6_Margen" xfId="45658" xr:uid="{D925A3D4-A5A8-464F-B2ED-3FED89D6584C}"/>
    <cellStyle name="Normal 32 4 7" xfId="31279" xr:uid="{719E5F28-65EA-45C1-ABED-6EB85E982EA1}"/>
    <cellStyle name="Normal 32 4 7 2" xfId="31280" xr:uid="{2A928CE1-B657-4BB5-BB2B-78CA7725C28E}"/>
    <cellStyle name="Normal 32 4 7_Margen" xfId="45659" xr:uid="{7E00E0E6-A0C1-41CA-B58B-0554E0C5D67E}"/>
    <cellStyle name="Normal 32 4 8" xfId="31281" xr:uid="{AE10C256-8BC4-4AA5-9D08-3043AB6BF77B}"/>
    <cellStyle name="Normal 32 4 8 2" xfId="31282" xr:uid="{51EC06F3-6CA3-4E19-ACE5-A378987C1ACC}"/>
    <cellStyle name="Normal 32 4 8_Margen" xfId="45660" xr:uid="{CB9385B4-A5AF-4E25-A6B0-F3D56CAB63AA}"/>
    <cellStyle name="Normal 32 4 9" xfId="31283" xr:uid="{70295A17-2A92-45B6-896D-6DD2C7389243}"/>
    <cellStyle name="Normal 32 4 9 2" xfId="31284" xr:uid="{A53244F4-64A7-4847-95FA-E849FAD2A782}"/>
    <cellStyle name="Normal 32 4 9_Margen" xfId="45661" xr:uid="{D25EC3CA-582C-4DC5-AFCF-602EDBE160A7}"/>
    <cellStyle name="Normal 32 4_Margen" xfId="45662" xr:uid="{676E2560-60F2-4AD6-83DF-F57BDAE2FEC8}"/>
    <cellStyle name="Normal 32 5" xfId="3125" xr:uid="{55B58B41-C54F-434A-9904-AA562BF420A0}"/>
    <cellStyle name="Normal 32 5 10" xfId="31285" xr:uid="{BA5B9469-146A-47D8-B75E-C89116FB5FDE}"/>
    <cellStyle name="Normal 32 5 10 2" xfId="31286" xr:uid="{A8C6ACEC-A204-4EAF-859F-35C821D8166E}"/>
    <cellStyle name="Normal 32 5 10_Margen" xfId="45663" xr:uid="{ADF6A635-EEB1-4D1C-831C-E72239D12492}"/>
    <cellStyle name="Normal 32 5 11" xfId="31287" xr:uid="{FCEC7627-FF8A-463F-AAC4-D028DEF989B1}"/>
    <cellStyle name="Normal 32 5 11 2" xfId="31288" xr:uid="{B33E498D-8C1A-43CE-9732-1B668804445B}"/>
    <cellStyle name="Normal 32 5 11_Margen" xfId="45664" xr:uid="{EA1CACD8-F76A-42F6-88D6-E5ABEBE11ED8}"/>
    <cellStyle name="Normal 32 5 12" xfId="31289" xr:uid="{18431D1D-3C1B-4839-8541-ACA04B4CAA5E}"/>
    <cellStyle name="Normal 32 5 12 2" xfId="31290" xr:uid="{22F051C5-B32D-4A30-92BC-DA1DBAFD7054}"/>
    <cellStyle name="Normal 32 5 12_Margen" xfId="45665" xr:uid="{1886903D-5D75-43EF-B0CA-91D82EC0210C}"/>
    <cellStyle name="Normal 32 5 13" xfId="31291" xr:uid="{16265A2A-DB23-421E-9EC8-737FC43CB55C}"/>
    <cellStyle name="Normal 32 5 13 2" xfId="31292" xr:uid="{AA853D04-791B-4A82-996D-6C66D1DFE4B4}"/>
    <cellStyle name="Normal 32 5 13_Margen" xfId="45666" xr:uid="{18729D99-7BA9-4F7E-A886-700D03AF0B04}"/>
    <cellStyle name="Normal 32 5 14" xfId="31293" xr:uid="{2E5255C1-C61D-48C3-AA0F-D85530428EB6}"/>
    <cellStyle name="Normal 32 5 14 2" xfId="31294" xr:uid="{2F0982A9-5B97-4835-87A8-4B7AD09B6E08}"/>
    <cellStyle name="Normal 32 5 14_Margen" xfId="45667" xr:uid="{9DFB5C4B-0E94-4808-A9F5-5FD292CDAF5B}"/>
    <cellStyle name="Normal 32 5 15" xfId="31295" xr:uid="{1362CC80-9222-4836-AD34-56776629331D}"/>
    <cellStyle name="Normal 32 5 15 2" xfId="31296" xr:uid="{5FCA18AA-7263-4C5F-9ACE-991022FFCF22}"/>
    <cellStyle name="Normal 32 5 15_Margen" xfId="45668" xr:uid="{BE2FDDA4-F595-413E-87FD-E7E527CEF8C9}"/>
    <cellStyle name="Normal 32 5 16" xfId="31297" xr:uid="{9CE1E547-A0DB-448F-8115-1698930D9527}"/>
    <cellStyle name="Normal 32 5 16 2" xfId="31298" xr:uid="{CED09B14-8C04-4291-95F0-1C6498C9160D}"/>
    <cellStyle name="Normal 32 5 16_Margen" xfId="45669" xr:uid="{ED555E86-81C8-4023-9D68-4AD3664D0F6F}"/>
    <cellStyle name="Normal 32 5 17" xfId="31299" xr:uid="{567A5967-61DA-49F1-AA78-CAC1ED95AEA9}"/>
    <cellStyle name="Normal 32 5 17 2" xfId="31300" xr:uid="{2388D2D0-1988-41D1-8A93-EBB3B24A8DB5}"/>
    <cellStyle name="Normal 32 5 17_Margen" xfId="45670" xr:uid="{9B30532D-11E9-4530-9B7F-7AF4B2D6ED50}"/>
    <cellStyle name="Normal 32 5 18" xfId="31301" xr:uid="{77AA9634-6AB9-4432-BE6D-4484B67351C7}"/>
    <cellStyle name="Normal 32 5 18 2" xfId="31302" xr:uid="{E76F0BD0-9099-43C0-8898-0101C61D3CC8}"/>
    <cellStyle name="Normal 32 5 18_Margen" xfId="45671" xr:uid="{0C12D22E-19A6-42CE-9A18-D1733B2ECFEB}"/>
    <cellStyle name="Normal 32 5 19" xfId="31303" xr:uid="{49F5A0FE-3CD8-4EA6-978E-5C6C8D0887F9}"/>
    <cellStyle name="Normal 32 5 2" xfId="31304" xr:uid="{025EDF89-583F-4BD9-8C6C-402E559AF95C}"/>
    <cellStyle name="Normal 32 5 2 2" xfId="31305" xr:uid="{CB753ED7-7E78-4F2D-8A75-F760303F83EF}"/>
    <cellStyle name="Normal 32 5 2_Margen" xfId="45672" xr:uid="{70C5A2BB-2D64-43C6-84A2-F13F8016E3C3}"/>
    <cellStyle name="Normal 32 5 3" xfId="31306" xr:uid="{DB146E30-3E47-4D84-841F-1A0E2D17DD77}"/>
    <cellStyle name="Normal 32 5 3 2" xfId="31307" xr:uid="{CEA22F9D-A342-42E0-A6D6-BE97FA1D4F8D}"/>
    <cellStyle name="Normal 32 5 3_Margen" xfId="45673" xr:uid="{296A4C04-7A78-485E-A6F7-13944B73D3B4}"/>
    <cellStyle name="Normal 32 5 4" xfId="31308" xr:uid="{5CDF5F68-1D37-444A-A83C-4C42A31EA557}"/>
    <cellStyle name="Normal 32 5 4 2" xfId="31309" xr:uid="{6B0349C6-FD40-4D2C-BB9F-F6A6B42B6A1A}"/>
    <cellStyle name="Normal 32 5 4_Margen" xfId="45674" xr:uid="{BCED6B5F-8565-41A8-9911-EB0695269B44}"/>
    <cellStyle name="Normal 32 5 5" xfId="31310" xr:uid="{A7973716-2CFE-4356-94DF-91806840DC5D}"/>
    <cellStyle name="Normal 32 5 5 2" xfId="31311" xr:uid="{1A6C1EA6-3A93-4A99-921A-A08DC1384B52}"/>
    <cellStyle name="Normal 32 5 5_Margen" xfId="45675" xr:uid="{10FBED52-4D58-47FD-80B5-B27C41B1F606}"/>
    <cellStyle name="Normal 32 5 6" xfId="31312" xr:uid="{FDA157CF-9BC2-42F0-9674-FC687378EFBC}"/>
    <cellStyle name="Normal 32 5 6 2" xfId="31313" xr:uid="{2B8B6B69-1F44-48E0-889E-250FF275D41F}"/>
    <cellStyle name="Normal 32 5 6_Margen" xfId="45676" xr:uid="{86108FFB-A1F8-49F5-A7CB-B0540D4645B1}"/>
    <cellStyle name="Normal 32 5 7" xfId="31314" xr:uid="{922EC4B4-D30C-4A78-A7AE-FF37B41E3B00}"/>
    <cellStyle name="Normal 32 5 7 2" xfId="31315" xr:uid="{D83D5A82-D148-4A18-9946-2CECE8C22101}"/>
    <cellStyle name="Normal 32 5 7_Margen" xfId="45677" xr:uid="{6B7EF303-BB8D-4C47-9EA9-198EC5FC1E2D}"/>
    <cellStyle name="Normal 32 5 8" xfId="31316" xr:uid="{6B97F3D0-2E3F-4E97-8AEE-44DB14FB469C}"/>
    <cellStyle name="Normal 32 5 8 2" xfId="31317" xr:uid="{4FBBABB2-46C6-49AE-9504-896441E63908}"/>
    <cellStyle name="Normal 32 5 8_Margen" xfId="45678" xr:uid="{C1123177-DC12-4D0C-A971-760F770CA367}"/>
    <cellStyle name="Normal 32 5 9" xfId="31318" xr:uid="{FD4D0233-7134-4410-ACD7-985A8F4CD3C6}"/>
    <cellStyle name="Normal 32 5 9 2" xfId="31319" xr:uid="{847650AE-041A-4CBB-A5E5-2FFB8314E338}"/>
    <cellStyle name="Normal 32 5 9_Margen" xfId="45679" xr:uid="{2ECEBB0D-EA8C-4A87-9AE0-05EDE075109A}"/>
    <cellStyle name="Normal 32 5_Margen" xfId="45680" xr:uid="{ED43B115-BBAF-488B-9E0A-E2E56FA917FD}"/>
    <cellStyle name="Normal 32 6" xfId="3126" xr:uid="{9BCE3F2A-2F24-417A-9B9D-0A2525654BED}"/>
    <cellStyle name="Normal 32 6 10" xfId="31320" xr:uid="{AC00A5BE-1254-426B-B427-968153BACAEF}"/>
    <cellStyle name="Normal 32 6 10 2" xfId="31321" xr:uid="{F0D48CDF-BB63-416D-8105-E4F7B6C6B260}"/>
    <cellStyle name="Normal 32 6 10_Margen" xfId="45681" xr:uid="{43B9938C-A7B9-4A44-962B-F199C9943784}"/>
    <cellStyle name="Normal 32 6 11" xfId="31322" xr:uid="{67DD68EE-22F9-4289-A677-FCE1B2908DD4}"/>
    <cellStyle name="Normal 32 6 11 2" xfId="31323" xr:uid="{96274CC2-980A-42C7-A239-A60DEE45832F}"/>
    <cellStyle name="Normal 32 6 11_Margen" xfId="45682" xr:uid="{6544CF83-A5B0-406B-A9A7-DD2F5EF0D053}"/>
    <cellStyle name="Normal 32 6 12" xfId="31324" xr:uid="{A06D11C0-7BA7-46C4-B94D-E11FC8A5F82F}"/>
    <cellStyle name="Normal 32 6 12 2" xfId="31325" xr:uid="{A3426D98-FC72-4D3E-A922-96F581E7164A}"/>
    <cellStyle name="Normal 32 6 12_Margen" xfId="45683" xr:uid="{DEA27F6C-62CF-4586-BCC3-8FDD1CC0CCD5}"/>
    <cellStyle name="Normal 32 6 13" xfId="31326" xr:uid="{787B459A-F313-46E3-8D07-9D2D3479C420}"/>
    <cellStyle name="Normal 32 6 13 2" xfId="31327" xr:uid="{90B6174D-B4D7-44CF-B094-4DB6D94008FF}"/>
    <cellStyle name="Normal 32 6 13_Margen" xfId="45684" xr:uid="{B5C369D5-D46F-4334-9A84-A1C1EBBAA6BF}"/>
    <cellStyle name="Normal 32 6 14" xfId="31328" xr:uid="{066478AB-6CEC-4781-9C5C-B1E0FA6F2009}"/>
    <cellStyle name="Normal 32 6 14 2" xfId="31329" xr:uid="{9BCB9382-1DFA-4517-B8F6-8A3D3269768A}"/>
    <cellStyle name="Normal 32 6 14_Margen" xfId="45685" xr:uid="{6E22D625-290C-430C-BCBF-C7DB9F69BB9E}"/>
    <cellStyle name="Normal 32 6 15" xfId="31330" xr:uid="{330AE9B5-C35C-4927-99A0-D827774D5CBA}"/>
    <cellStyle name="Normal 32 6 15 2" xfId="31331" xr:uid="{840C944A-FAFE-4BA6-8AF6-868DE60F4808}"/>
    <cellStyle name="Normal 32 6 15_Margen" xfId="45686" xr:uid="{1786258E-B782-4C98-8C8F-969AE6AB60EC}"/>
    <cellStyle name="Normal 32 6 16" xfId="31332" xr:uid="{E4108D6E-57E2-4743-B632-8E1068396C8A}"/>
    <cellStyle name="Normal 32 6 16 2" xfId="31333" xr:uid="{889EE252-4EE3-46E9-ACBF-F583FCEFAE59}"/>
    <cellStyle name="Normal 32 6 16_Margen" xfId="45687" xr:uid="{1E96E491-AAE8-4068-A2CE-E4E294C05A01}"/>
    <cellStyle name="Normal 32 6 17" xfId="31334" xr:uid="{A1644B77-5F6F-476E-86A4-F4D792A5A4DD}"/>
    <cellStyle name="Normal 32 6 17 2" xfId="31335" xr:uid="{176EF508-E33D-45B7-94BB-9CC56A956E39}"/>
    <cellStyle name="Normal 32 6 17_Margen" xfId="45688" xr:uid="{66BC6E60-6B0E-40ED-BA8E-8029FCDB6035}"/>
    <cellStyle name="Normal 32 6 18" xfId="31336" xr:uid="{5C2460D9-1563-4435-9EC6-2534B72036D1}"/>
    <cellStyle name="Normal 32 6 18 2" xfId="31337" xr:uid="{450F63E2-F50B-49F2-9263-62D47179A8CE}"/>
    <cellStyle name="Normal 32 6 18_Margen" xfId="45689" xr:uid="{2385B756-4BFD-4783-A2CF-E4B2E29A13AD}"/>
    <cellStyle name="Normal 32 6 19" xfId="31338" xr:uid="{FA528F25-0D00-496C-95C9-F391A94A2256}"/>
    <cellStyle name="Normal 32 6 2" xfId="31339" xr:uid="{F25E3CCA-8B78-4D6C-88AD-7F454ABB37D8}"/>
    <cellStyle name="Normal 32 6 2 2" xfId="31340" xr:uid="{BD136762-F81D-4FF6-8A00-946D748DED91}"/>
    <cellStyle name="Normal 32 6 2_Margen" xfId="45690" xr:uid="{B06947B9-9D04-47AF-A47F-BB6634DB8166}"/>
    <cellStyle name="Normal 32 6 3" xfId="31341" xr:uid="{A38814FB-5E86-489A-8811-8D415403A960}"/>
    <cellStyle name="Normal 32 6 3 2" xfId="31342" xr:uid="{91D84D42-B39D-45AD-AB9E-299141F897B4}"/>
    <cellStyle name="Normal 32 6 3_Margen" xfId="45691" xr:uid="{64E371A8-D565-40F7-96C9-763283AD5F8F}"/>
    <cellStyle name="Normal 32 6 4" xfId="31343" xr:uid="{5E5D9EED-5C2B-404B-91A4-99F8FAA18422}"/>
    <cellStyle name="Normal 32 6 4 2" xfId="31344" xr:uid="{61016819-F285-4904-8BAD-83E5DEC99012}"/>
    <cellStyle name="Normal 32 6 4_Margen" xfId="45692" xr:uid="{5D08FAFB-BD0A-4624-9056-86E53EA65A62}"/>
    <cellStyle name="Normal 32 6 5" xfId="31345" xr:uid="{0AACC6CC-167A-4B35-9F1E-F78A5D717745}"/>
    <cellStyle name="Normal 32 6 5 2" xfId="31346" xr:uid="{8EA3B16A-0E4A-4292-BE6E-FFC2B7555DFF}"/>
    <cellStyle name="Normal 32 6 5_Margen" xfId="45693" xr:uid="{782C54A9-5291-4138-A5A0-CA06FC023AF7}"/>
    <cellStyle name="Normal 32 6 6" xfId="31347" xr:uid="{941D1F24-2DF1-4AA5-BA1C-E5769C05A71D}"/>
    <cellStyle name="Normal 32 6 6 2" xfId="31348" xr:uid="{05DEC2FB-8940-41C4-9865-84AFFFA278E7}"/>
    <cellStyle name="Normal 32 6 6_Margen" xfId="45694" xr:uid="{8F565B5A-28FF-4561-98EB-F9B40A3C4573}"/>
    <cellStyle name="Normal 32 6 7" xfId="31349" xr:uid="{2968068D-70E8-4658-ADDA-6F20D4661946}"/>
    <cellStyle name="Normal 32 6 7 2" xfId="31350" xr:uid="{595AFA8E-2F93-4682-B73C-FA6187527E6E}"/>
    <cellStyle name="Normal 32 6 7_Margen" xfId="45695" xr:uid="{E3C5E85F-B123-4331-9C98-3BF568470570}"/>
    <cellStyle name="Normal 32 6 8" xfId="31351" xr:uid="{5394DF01-E049-49BB-83B0-1613D7215DE8}"/>
    <cellStyle name="Normal 32 6 8 2" xfId="31352" xr:uid="{FB44B07F-C63D-41AA-A8D6-BAA61450D3E7}"/>
    <cellStyle name="Normal 32 6 8_Margen" xfId="45696" xr:uid="{C7DC8597-42AB-4213-AD33-B5BDF797A50E}"/>
    <cellStyle name="Normal 32 6 9" xfId="31353" xr:uid="{46C59C26-92B2-4FB4-BA24-1CD87F2953F1}"/>
    <cellStyle name="Normal 32 6 9 2" xfId="31354" xr:uid="{E34031BC-E286-4171-8011-C95044BD41DD}"/>
    <cellStyle name="Normal 32 6 9_Margen" xfId="45697" xr:uid="{2FF073B2-A72E-44EC-A741-A945FA4A6BFB}"/>
    <cellStyle name="Normal 32 6_Margen" xfId="45698" xr:uid="{9549F3BD-6991-4A97-8365-AE27597D7FCA}"/>
    <cellStyle name="Normal 32 7" xfId="3127" xr:uid="{E6FDFD57-5D18-4348-B77F-45DD8A9A082F}"/>
    <cellStyle name="Normal 32 7 10" xfId="31355" xr:uid="{121357EF-DA74-48C8-BBF2-DAF510B5FDB4}"/>
    <cellStyle name="Normal 32 7 10 2" xfId="31356" xr:uid="{A14FD255-67E8-41D5-B8F2-A97010C8B903}"/>
    <cellStyle name="Normal 32 7 10_Margen" xfId="45699" xr:uid="{D6FA9E05-B7C5-44E5-8842-F97B8332773D}"/>
    <cellStyle name="Normal 32 7 11" xfId="31357" xr:uid="{97C074D5-C82B-4944-A63B-F3292910CDB5}"/>
    <cellStyle name="Normal 32 7 11 2" xfId="31358" xr:uid="{47E1012B-8EBC-48F8-83E0-F9A67C3723AD}"/>
    <cellStyle name="Normal 32 7 11_Margen" xfId="45700" xr:uid="{3BCC526E-1069-4E37-8119-FB922E5D282C}"/>
    <cellStyle name="Normal 32 7 12" xfId="31359" xr:uid="{D846FC57-F0EC-41C6-82FB-7D186B38FADE}"/>
    <cellStyle name="Normal 32 7 12 2" xfId="31360" xr:uid="{3E3FE601-D6FA-43A6-999C-C5CA3EE485C6}"/>
    <cellStyle name="Normal 32 7 12_Margen" xfId="45701" xr:uid="{B3143A2B-153B-4572-901D-480B61312C7D}"/>
    <cellStyle name="Normal 32 7 13" xfId="31361" xr:uid="{EE18837A-9A3A-49B2-9545-85B40C11DC5F}"/>
    <cellStyle name="Normal 32 7 13 2" xfId="31362" xr:uid="{A9CDDDC2-09B6-40C1-8D51-25BED690030F}"/>
    <cellStyle name="Normal 32 7 13_Margen" xfId="45702" xr:uid="{04E7F946-1308-4B09-8F90-146FB93044A0}"/>
    <cellStyle name="Normal 32 7 14" xfId="31363" xr:uid="{DE9BD295-0542-4BD6-A9A1-AE6B368B77C4}"/>
    <cellStyle name="Normal 32 7 14 2" xfId="31364" xr:uid="{DEFC40BB-B728-4042-8B98-C3AC5514B729}"/>
    <cellStyle name="Normal 32 7 14_Margen" xfId="45703" xr:uid="{1C0E4484-BD99-4871-B328-55E98BEC1BB7}"/>
    <cellStyle name="Normal 32 7 15" xfId="31365" xr:uid="{A06B6F3E-DAD7-41C5-A2F0-3B9294857E28}"/>
    <cellStyle name="Normal 32 7 15 2" xfId="31366" xr:uid="{2B0475DB-0870-46E9-A719-CCE79D6C33A1}"/>
    <cellStyle name="Normal 32 7 15_Margen" xfId="45704" xr:uid="{21E8BA6B-BFB2-4D04-A3C2-AF0349E57066}"/>
    <cellStyle name="Normal 32 7 16" xfId="31367" xr:uid="{06C0BFE0-64A6-4C74-99F0-57DCB9E8DA58}"/>
    <cellStyle name="Normal 32 7 16 2" xfId="31368" xr:uid="{E4F1D1EC-6E99-4EA2-B9F3-8A6035019298}"/>
    <cellStyle name="Normal 32 7 16_Margen" xfId="45705" xr:uid="{5E99E4C1-49D2-4F1C-A1FD-3463B2D986F4}"/>
    <cellStyle name="Normal 32 7 17" xfId="31369" xr:uid="{D681E3FE-655D-4F5F-A9E0-4617068CBAC3}"/>
    <cellStyle name="Normal 32 7 17 2" xfId="31370" xr:uid="{C7421296-2EB7-4E68-825B-53DE4A011414}"/>
    <cellStyle name="Normal 32 7 17_Margen" xfId="45706" xr:uid="{39C7CEDE-DDB4-4EA9-A12F-3D68ED606722}"/>
    <cellStyle name="Normal 32 7 18" xfId="31371" xr:uid="{D38C92DF-EB26-41BC-B899-06E0638DCB75}"/>
    <cellStyle name="Normal 32 7 18 2" xfId="31372" xr:uid="{4A4C7E8B-43AE-4869-A3CD-4B0E22657EC5}"/>
    <cellStyle name="Normal 32 7 18_Margen" xfId="45707" xr:uid="{4AB7B254-5678-4029-926D-F4153F87A8EC}"/>
    <cellStyle name="Normal 32 7 19" xfId="31373" xr:uid="{BD3A46FB-D74A-4F9C-BA54-92A3CA22C954}"/>
    <cellStyle name="Normal 32 7 2" xfId="31374" xr:uid="{BC525DCC-94B0-48F7-B2AC-CBF168017C1D}"/>
    <cellStyle name="Normal 32 7 2 2" xfId="31375" xr:uid="{15B7891D-59A5-4934-9906-0EE8CC9634BF}"/>
    <cellStyle name="Normal 32 7 2_Margen" xfId="45708" xr:uid="{D9AAC184-D5EB-4B25-92E0-E9E02AC576C4}"/>
    <cellStyle name="Normal 32 7 3" xfId="31376" xr:uid="{D29FD3F5-E8ED-4B94-82FC-B3E630441230}"/>
    <cellStyle name="Normal 32 7 3 2" xfId="31377" xr:uid="{B2E682E4-0063-41AB-939A-01D095B06182}"/>
    <cellStyle name="Normal 32 7 3_Margen" xfId="45709" xr:uid="{0CAC947C-877A-44CA-9C01-9161C5853081}"/>
    <cellStyle name="Normal 32 7 4" xfId="31378" xr:uid="{DA5A3C54-DF7C-4464-8ED5-F83DC5A0F378}"/>
    <cellStyle name="Normal 32 7 4 2" xfId="31379" xr:uid="{938FF9DE-C1C9-4421-B1F7-8DEDA224CEE1}"/>
    <cellStyle name="Normal 32 7 4_Margen" xfId="45710" xr:uid="{32459BBD-610D-4522-BDD2-8309C6932129}"/>
    <cellStyle name="Normal 32 7 5" xfId="31380" xr:uid="{1EB99D46-CF35-48A4-9E06-1A254A7B18C0}"/>
    <cellStyle name="Normal 32 7 5 2" xfId="31381" xr:uid="{1BBC85A5-5D36-4AA0-8478-75B045E33692}"/>
    <cellStyle name="Normal 32 7 5_Margen" xfId="45711" xr:uid="{738FCC57-1C7E-4116-9765-F2771AC6A2F4}"/>
    <cellStyle name="Normal 32 7 6" xfId="31382" xr:uid="{E9F63564-9928-420C-A255-F9BAC6935506}"/>
    <cellStyle name="Normal 32 7 6 2" xfId="31383" xr:uid="{17FADE3B-F7FC-4BE7-90ED-AB05E7FF674B}"/>
    <cellStyle name="Normal 32 7 6_Margen" xfId="45712" xr:uid="{45D43839-1240-4F5D-AD08-EBF660D1B207}"/>
    <cellStyle name="Normal 32 7 7" xfId="31384" xr:uid="{3EAC97AE-E016-4B05-86AE-081140C11E7B}"/>
    <cellStyle name="Normal 32 7 7 2" xfId="31385" xr:uid="{0319D70E-CCA6-4D63-A7D1-DABDCCC8199A}"/>
    <cellStyle name="Normal 32 7 7_Margen" xfId="45713" xr:uid="{8511F419-32B2-47F7-A8C9-761BE2129507}"/>
    <cellStyle name="Normal 32 7 8" xfId="31386" xr:uid="{8295757A-4A93-4E0C-8ACA-CFBBE5B01E58}"/>
    <cellStyle name="Normal 32 7 8 2" xfId="31387" xr:uid="{89BBD76E-836D-4F9E-9BC6-FA055473C5BE}"/>
    <cellStyle name="Normal 32 7 8_Margen" xfId="45714" xr:uid="{FD42D8BA-5DBE-4D6E-82F8-F5765BC5F32F}"/>
    <cellStyle name="Normal 32 7 9" xfId="31388" xr:uid="{DAB4E121-53BC-412B-A1B4-2C6BC0347033}"/>
    <cellStyle name="Normal 32 7 9 2" xfId="31389" xr:uid="{4197F2EC-B965-40B2-B9BC-28E114115D0E}"/>
    <cellStyle name="Normal 32 7 9_Margen" xfId="45715" xr:uid="{FD1C7B3E-D256-4954-9094-C65ABEF695BF}"/>
    <cellStyle name="Normal 32 7_Margen" xfId="45716" xr:uid="{C6873018-1CB9-4C3E-A579-D19213014498}"/>
    <cellStyle name="Normal 32 8" xfId="3128" xr:uid="{1D34203B-C25B-483C-824B-1C34EB3D2749}"/>
    <cellStyle name="Normal 32 8 10" xfId="31390" xr:uid="{00EBB3F8-43A9-42A5-997F-17FC200ABCC7}"/>
    <cellStyle name="Normal 32 8 10 2" xfId="31391" xr:uid="{01C22445-C206-4A15-B59F-09EC834D3AD1}"/>
    <cellStyle name="Normal 32 8 10_Margen" xfId="45717" xr:uid="{38076856-7CC6-4B95-9E7B-94F5EA6E7AD8}"/>
    <cellStyle name="Normal 32 8 11" xfId="31392" xr:uid="{10C5356B-A632-46A9-9E9E-77757E9905A5}"/>
    <cellStyle name="Normal 32 8 11 2" xfId="31393" xr:uid="{8C14E8D0-396E-405C-8B95-8A19423463FB}"/>
    <cellStyle name="Normal 32 8 11_Margen" xfId="45718" xr:uid="{1C732ED3-BF2E-4F1D-8520-AE649FA1283D}"/>
    <cellStyle name="Normal 32 8 12" xfId="31394" xr:uid="{E2CEE6F5-85F7-43DF-A5BB-854286A85934}"/>
    <cellStyle name="Normal 32 8 12 2" xfId="31395" xr:uid="{D2731336-FCB2-459F-91DF-6D3746380E3E}"/>
    <cellStyle name="Normal 32 8 12_Margen" xfId="45719" xr:uid="{361178D2-9FA2-480B-B4FB-D02F33D38473}"/>
    <cellStyle name="Normal 32 8 13" xfId="31396" xr:uid="{01F196E8-BE0B-4FEC-8064-C0A8A5172A0F}"/>
    <cellStyle name="Normal 32 8 13 2" xfId="31397" xr:uid="{17154DF9-DE3C-467B-8E6B-91D9B2188D2B}"/>
    <cellStyle name="Normal 32 8 13_Margen" xfId="45720" xr:uid="{4EC89481-9CBA-438A-9EC5-5319DC3D429A}"/>
    <cellStyle name="Normal 32 8 14" xfId="31398" xr:uid="{AD7181E2-C4C3-4FF1-A20E-CFE124212671}"/>
    <cellStyle name="Normal 32 8 14 2" xfId="31399" xr:uid="{C5CBD676-7161-4656-B848-67B676E6D29E}"/>
    <cellStyle name="Normal 32 8 14_Margen" xfId="45721" xr:uid="{6023855E-DECE-4F9A-904C-DD725EF39CAF}"/>
    <cellStyle name="Normal 32 8 15" xfId="31400" xr:uid="{7357B30F-5AF5-4767-ADE6-2EC2EAC1FADC}"/>
    <cellStyle name="Normal 32 8 15 2" xfId="31401" xr:uid="{24257082-8F75-47FE-87F2-7259E24C6027}"/>
    <cellStyle name="Normal 32 8 15_Margen" xfId="45722" xr:uid="{694DA553-822B-4433-90CB-29DC3E1DEE5B}"/>
    <cellStyle name="Normal 32 8 16" xfId="31402" xr:uid="{C95FD19E-5356-4925-8B1C-EC0EFEC72C3B}"/>
    <cellStyle name="Normal 32 8 16 2" xfId="31403" xr:uid="{D37ABE97-4C37-445D-BD9C-03DE4DB75D1A}"/>
    <cellStyle name="Normal 32 8 16_Margen" xfId="45723" xr:uid="{A1E2B5EF-903A-4B6D-868E-75E1E0BFE622}"/>
    <cellStyle name="Normal 32 8 17" xfId="31404" xr:uid="{8C955FF8-4FF3-4266-995F-255FCD0E65E6}"/>
    <cellStyle name="Normal 32 8 17 2" xfId="31405" xr:uid="{61ADD800-3A40-4D6D-880B-5EE332E2887D}"/>
    <cellStyle name="Normal 32 8 17_Margen" xfId="45724" xr:uid="{EDFBA8FA-2350-4B71-8ED0-A7B1F0D93774}"/>
    <cellStyle name="Normal 32 8 18" xfId="31406" xr:uid="{0C01A8B2-9980-40FC-9C0D-C22AF1CF69DD}"/>
    <cellStyle name="Normal 32 8 18 2" xfId="31407" xr:uid="{ABF5AC3C-B36F-4CBA-96D2-4A2A7FD1EFC1}"/>
    <cellStyle name="Normal 32 8 18_Margen" xfId="45725" xr:uid="{206F554F-B020-4AFD-87E6-00103F75432F}"/>
    <cellStyle name="Normal 32 8 19" xfId="31408" xr:uid="{8B83F54B-4B08-41C6-A2EA-F99C3312F14E}"/>
    <cellStyle name="Normal 32 8 2" xfId="31409" xr:uid="{EE5F01B2-E5E3-4F78-B6FE-3DBEBB866777}"/>
    <cellStyle name="Normal 32 8 2 2" xfId="31410" xr:uid="{4F7AF13F-7A39-46A0-A86C-A3B46AC24543}"/>
    <cellStyle name="Normal 32 8 2_Margen" xfId="45726" xr:uid="{14ABFB24-3203-499C-97D8-7E5D00525DB8}"/>
    <cellStyle name="Normal 32 8 3" xfId="31411" xr:uid="{501B4A48-D3C3-4312-BB1B-B07FF40239F9}"/>
    <cellStyle name="Normal 32 8 3 2" xfId="31412" xr:uid="{BD300F6F-55C7-48BD-BC32-2403D56CCEB2}"/>
    <cellStyle name="Normal 32 8 3_Margen" xfId="45727" xr:uid="{B9086A44-812D-4D9B-AD62-CE92C081A615}"/>
    <cellStyle name="Normal 32 8 4" xfId="31413" xr:uid="{B1ECC4C5-A746-440D-9232-2A1B86650926}"/>
    <cellStyle name="Normal 32 8 4 2" xfId="31414" xr:uid="{F4FE25C5-4450-4606-AB92-0553E37D31F7}"/>
    <cellStyle name="Normal 32 8 4_Margen" xfId="45728" xr:uid="{F23AD3D9-1952-499D-A252-C2D87A5F4CA9}"/>
    <cellStyle name="Normal 32 8 5" xfId="31415" xr:uid="{88407EF9-AFD6-442E-8A4A-4C3801B7131B}"/>
    <cellStyle name="Normal 32 8 5 2" xfId="31416" xr:uid="{683897AB-DFA1-4AD8-A9A1-0EB638442DE0}"/>
    <cellStyle name="Normal 32 8 5_Margen" xfId="45729" xr:uid="{C13B1B35-20E4-4E94-AF1F-FC465946ACDD}"/>
    <cellStyle name="Normal 32 8 6" xfId="31417" xr:uid="{F8A2D5C1-1E4B-43C0-9B09-86B600B919BD}"/>
    <cellStyle name="Normal 32 8 6 2" xfId="31418" xr:uid="{9E24EB24-9382-4FAD-B3F3-46FBF0DBAE67}"/>
    <cellStyle name="Normal 32 8 6_Margen" xfId="45730" xr:uid="{D9DFA886-751E-46F1-A3F4-2F387C7000ED}"/>
    <cellStyle name="Normal 32 8 7" xfId="31419" xr:uid="{08C9452F-9B63-490F-8B83-451F530363D7}"/>
    <cellStyle name="Normal 32 8 7 2" xfId="31420" xr:uid="{D16C7068-387B-4D1C-B15E-E9F394ABFA6F}"/>
    <cellStyle name="Normal 32 8 7_Margen" xfId="45731" xr:uid="{A86F5B9B-5DC8-43AB-8B76-AA91A04CA24C}"/>
    <cellStyle name="Normal 32 8 8" xfId="31421" xr:uid="{541B0DB9-7FEF-4C7E-8274-F88EF3DA0CD5}"/>
    <cellStyle name="Normal 32 8 8 2" xfId="31422" xr:uid="{82C498CD-C5E8-4AD2-AD31-860C32996E1A}"/>
    <cellStyle name="Normal 32 8 8_Margen" xfId="45732" xr:uid="{F066F53F-AA81-42F7-ABE7-BEE3154FA32F}"/>
    <cellStyle name="Normal 32 8 9" xfId="31423" xr:uid="{03966585-58D9-4C24-801B-B68006B871DC}"/>
    <cellStyle name="Normal 32 8 9 2" xfId="31424" xr:uid="{78268316-00DA-4AAB-85FD-32DA1B436E27}"/>
    <cellStyle name="Normal 32 8 9_Margen" xfId="45733" xr:uid="{03C76233-C250-448F-8861-D402F20B1CD2}"/>
    <cellStyle name="Normal 32 8_Margen" xfId="45734" xr:uid="{638728AD-EF7D-49BF-8C19-835B9D193E9E}"/>
    <cellStyle name="Normal 32 9" xfId="3129" xr:uid="{BDEBD625-056C-4E56-89DC-BA31772ED9F1}"/>
    <cellStyle name="Normal 32 9 10" xfId="31425" xr:uid="{9B79B296-00C2-4CEE-A0A2-321FC1A6EA69}"/>
    <cellStyle name="Normal 32 9 10 2" xfId="31426" xr:uid="{2203D0CD-A37A-4769-B15C-8536A53282F2}"/>
    <cellStyle name="Normal 32 9 10_Margen" xfId="45735" xr:uid="{49434AD4-07E2-4051-8415-C853E42CEA43}"/>
    <cellStyle name="Normal 32 9 11" xfId="31427" xr:uid="{75C55527-D940-4BA9-B1A3-DEE9AD403F9E}"/>
    <cellStyle name="Normal 32 9 11 2" xfId="31428" xr:uid="{1A269F27-E359-4F7E-8ABD-267AF26BCA39}"/>
    <cellStyle name="Normal 32 9 11_Margen" xfId="45736" xr:uid="{D69BDE28-897A-45DF-A32B-B9259CD9B034}"/>
    <cellStyle name="Normal 32 9 12" xfId="31429" xr:uid="{F7057714-1924-445D-AAC7-800A8733A61F}"/>
    <cellStyle name="Normal 32 9 12 2" xfId="31430" xr:uid="{494F759C-F89D-478A-8385-FCC1B33DD119}"/>
    <cellStyle name="Normal 32 9 12_Margen" xfId="45737" xr:uid="{4D4754D5-2DBD-4C1D-9607-054676B97035}"/>
    <cellStyle name="Normal 32 9 13" xfId="31431" xr:uid="{F486F896-2AAE-4368-B840-46FE0C3FD060}"/>
    <cellStyle name="Normal 32 9 13 2" xfId="31432" xr:uid="{4028BCA3-3269-4623-B366-BF93F6D6CAEE}"/>
    <cellStyle name="Normal 32 9 13_Margen" xfId="45738" xr:uid="{D360378D-27EF-440A-8673-68FC71CBF442}"/>
    <cellStyle name="Normal 32 9 14" xfId="31433" xr:uid="{6E0BA968-1262-4503-B401-CC74E392A47C}"/>
    <cellStyle name="Normal 32 9 14 2" xfId="31434" xr:uid="{8618D5CC-A59D-414E-BDC0-BE28DB76CB4B}"/>
    <cellStyle name="Normal 32 9 14_Margen" xfId="45739" xr:uid="{FBB6046A-8617-480B-8F13-7B4D0B88C2D2}"/>
    <cellStyle name="Normal 32 9 15" xfId="31435" xr:uid="{EF9329CF-A61B-4B84-A474-0C6CDDD9A7C2}"/>
    <cellStyle name="Normal 32 9 15 2" xfId="31436" xr:uid="{A915EBF2-C0FD-4640-B975-7C34A5B47432}"/>
    <cellStyle name="Normal 32 9 15_Margen" xfId="45740" xr:uid="{4B042B9C-F9D2-4774-A3BB-BB91ADE3EFF2}"/>
    <cellStyle name="Normal 32 9 16" xfId="31437" xr:uid="{F2AFA20C-2047-4E04-84F7-9A9C497B68DC}"/>
    <cellStyle name="Normal 32 9 16 2" xfId="31438" xr:uid="{33DBFAE1-D48E-44E3-89CF-7E5E7E0D5DEF}"/>
    <cellStyle name="Normal 32 9 16_Margen" xfId="45741" xr:uid="{CBA0A2B0-AD45-4D5D-AA90-01859C765B2F}"/>
    <cellStyle name="Normal 32 9 17" xfId="31439" xr:uid="{33257975-004B-430A-B4D5-5A74314CF1C5}"/>
    <cellStyle name="Normal 32 9 17 2" xfId="31440" xr:uid="{7C03BEFC-B0A0-4ADF-8C31-A677B898FD89}"/>
    <cellStyle name="Normal 32 9 17_Margen" xfId="45742" xr:uid="{44B74EAF-38DF-48BF-B2AA-9D222CEA1210}"/>
    <cellStyle name="Normal 32 9 18" xfId="31441" xr:uid="{56736FFB-DF7E-4124-AD47-85205FEE271E}"/>
    <cellStyle name="Normal 32 9 18 2" xfId="31442" xr:uid="{806AF220-BC2A-468B-A3A5-FE5A59DC2B1F}"/>
    <cellStyle name="Normal 32 9 18_Margen" xfId="45743" xr:uid="{1880E6FF-B37B-488E-9397-5E54A09BFFD4}"/>
    <cellStyle name="Normal 32 9 19" xfId="31443" xr:uid="{2E5E8C4E-69CB-40D4-887E-7F19C207611A}"/>
    <cellStyle name="Normal 32 9 2" xfId="31444" xr:uid="{2508EE51-8D0B-4CEA-B1D3-294CE9E0AB47}"/>
    <cellStyle name="Normal 32 9 2 2" xfId="31445" xr:uid="{D63ACCB8-A0B0-4389-9B73-2653D9AE653D}"/>
    <cellStyle name="Normal 32 9 2_Margen" xfId="45744" xr:uid="{2C1B9E69-3BD3-43E8-A412-44D302ED4290}"/>
    <cellStyle name="Normal 32 9 3" xfId="31446" xr:uid="{3CBAB501-AA89-49ED-BCAD-81D8142DDC62}"/>
    <cellStyle name="Normal 32 9 3 2" xfId="31447" xr:uid="{A1FAE841-6735-48E4-9DDA-A8D238BFBDC1}"/>
    <cellStyle name="Normal 32 9 3_Margen" xfId="45745" xr:uid="{BC8EE83E-FA0F-4740-B87E-159C43C785DC}"/>
    <cellStyle name="Normal 32 9 4" xfId="31448" xr:uid="{E45E9DE9-8F52-470F-99C4-D1A53435A089}"/>
    <cellStyle name="Normal 32 9 4 2" xfId="31449" xr:uid="{97864A7C-63BF-4C8C-BE18-9FD8102850BB}"/>
    <cellStyle name="Normal 32 9 4_Margen" xfId="45746" xr:uid="{28F268B2-B3E6-4A34-8F8B-2ED0FA9A6DEE}"/>
    <cellStyle name="Normal 32 9 5" xfId="31450" xr:uid="{E67E036B-3A71-41BE-A70F-46C15752F69A}"/>
    <cellStyle name="Normal 32 9 5 2" xfId="31451" xr:uid="{ACEA10CA-5921-4269-A0EC-1E6BE8F571EB}"/>
    <cellStyle name="Normal 32 9 5_Margen" xfId="45747" xr:uid="{E3A2CBC6-8C5C-45FC-A67C-D7869C7D5337}"/>
    <cellStyle name="Normal 32 9 6" xfId="31452" xr:uid="{A9F34639-D1B2-416B-8FF3-698341D1BA1A}"/>
    <cellStyle name="Normal 32 9 6 2" xfId="31453" xr:uid="{AAADC4EC-0DA2-43BE-8FDC-2D3CD446E0FF}"/>
    <cellStyle name="Normal 32 9 6_Margen" xfId="45748" xr:uid="{23B5EBE7-9E44-45FC-900F-6D118B95872F}"/>
    <cellStyle name="Normal 32 9 7" xfId="31454" xr:uid="{6E310CA4-BEFB-4AC2-AFC7-0CB938AD7CCC}"/>
    <cellStyle name="Normal 32 9 7 2" xfId="31455" xr:uid="{A4B91B3A-B0FE-4DAB-9D95-CD80D1979332}"/>
    <cellStyle name="Normal 32 9 7_Margen" xfId="45749" xr:uid="{4FC89E05-E6A0-45C2-98B5-AE56B841F1F7}"/>
    <cellStyle name="Normal 32 9 8" xfId="31456" xr:uid="{8BFA6069-0451-4054-903D-752ED167C69F}"/>
    <cellStyle name="Normal 32 9 8 2" xfId="31457" xr:uid="{80A5C60A-70DE-4286-91D0-095ED3B00165}"/>
    <cellStyle name="Normal 32 9 8_Margen" xfId="45750" xr:uid="{C4CD5047-549C-4E17-BB93-EB5195F73D72}"/>
    <cellStyle name="Normal 32 9 9" xfId="31458" xr:uid="{0C468A41-BA48-438B-A5FC-B4192B2DC7A4}"/>
    <cellStyle name="Normal 32 9 9 2" xfId="31459" xr:uid="{7BD590F3-C457-412B-B8F9-7390AF38A3CE}"/>
    <cellStyle name="Normal 32 9 9_Margen" xfId="45751" xr:uid="{ECF813B4-FCE2-43F3-8349-910AD9B2CE73}"/>
    <cellStyle name="Normal 32 9_Margen" xfId="45752" xr:uid="{59D8A440-6C4B-4FB4-849D-5F06138ECB01}"/>
    <cellStyle name="Normal 32_Margen" xfId="45753" xr:uid="{1C3D5B69-B485-408A-8FA1-AF86E9A65084}"/>
    <cellStyle name="Normal 320" xfId="3130" xr:uid="{CA345E13-8F9B-4811-89AC-FDEA796D9B6E}"/>
    <cellStyle name="Normal 321" xfId="3131" xr:uid="{6B06C574-34A1-44E1-9204-B56C6284018D}"/>
    <cellStyle name="Normal 322" xfId="3132" xr:uid="{47CE9E35-82E6-455C-B64D-417A53D2C6E6}"/>
    <cellStyle name="Normal 323" xfId="3133" xr:uid="{F02CEC84-662F-4C18-ACA0-54F3B437177A}"/>
    <cellStyle name="Normal 324" xfId="3134" xr:uid="{10A6D4B1-3B33-41DB-B26B-28204C220230}"/>
    <cellStyle name="Normal 325" xfId="3135" xr:uid="{DDAF0278-DC43-4202-965A-59237341B574}"/>
    <cellStyle name="Normal 326" xfId="3136" xr:uid="{CCB2E381-76B2-4866-AB0A-33126BA199E8}"/>
    <cellStyle name="Normal 327" xfId="3137" xr:uid="{3B1CACE5-6F3F-4C8A-B497-CDD790B81EE6}"/>
    <cellStyle name="Normal 328" xfId="3138" xr:uid="{78E12396-2C5D-4A08-A343-576A8E217F4B}"/>
    <cellStyle name="Normal 329" xfId="3139" xr:uid="{37ED8794-95FD-4104-99C9-94F5F2B7C615}"/>
    <cellStyle name="Normal 33" xfId="3140" xr:uid="{B60164B3-20E5-4036-8895-2A0A5C028589}"/>
    <cellStyle name="Normal 33 10" xfId="3141" xr:uid="{4E474FB4-B7C0-4551-9FA3-8B1BEDC5E67B}"/>
    <cellStyle name="Normal 33 10 10" xfId="31460" xr:uid="{1EC3A456-30E5-4209-A72A-8C4768555221}"/>
    <cellStyle name="Normal 33 10 10 2" xfId="31461" xr:uid="{23269C8A-27BA-4BC8-9BF6-3A43F6F37989}"/>
    <cellStyle name="Normal 33 10 10_Margen" xfId="45754" xr:uid="{8E42F8B0-C5ED-4730-9D5E-D9832460045B}"/>
    <cellStyle name="Normal 33 10 11" xfId="31462" xr:uid="{E2490460-42DE-4266-AE82-A2C23B7985AD}"/>
    <cellStyle name="Normal 33 10 11 2" xfId="31463" xr:uid="{2C8D4216-C8E0-4633-A251-B9163086A47A}"/>
    <cellStyle name="Normal 33 10 11_Margen" xfId="45755" xr:uid="{3A56F12B-5E6F-4846-A670-D2FE053BA74D}"/>
    <cellStyle name="Normal 33 10 12" xfId="31464" xr:uid="{DC99CC48-F6C9-498E-A4FB-42989AAA3328}"/>
    <cellStyle name="Normal 33 10 12 2" xfId="31465" xr:uid="{92A586EE-6F1D-43A3-BEF1-D2B1189BC597}"/>
    <cellStyle name="Normal 33 10 12_Margen" xfId="45756" xr:uid="{E6BD6F9B-D0EA-4BC2-8DF9-DFF6A7FB3A7B}"/>
    <cellStyle name="Normal 33 10 13" xfId="31466" xr:uid="{F5B29B19-6971-4C9B-8856-AF0F25CCC532}"/>
    <cellStyle name="Normal 33 10 13 2" xfId="31467" xr:uid="{461AF815-714C-4083-BBB3-956209531C36}"/>
    <cellStyle name="Normal 33 10 13_Margen" xfId="45757" xr:uid="{E40109E2-2E0F-4BCD-823B-0BF3BF16ABFB}"/>
    <cellStyle name="Normal 33 10 14" xfId="31468" xr:uid="{5B20BCF4-938B-4D4F-91F2-BD6A309B9357}"/>
    <cellStyle name="Normal 33 10 14 2" xfId="31469" xr:uid="{80F9840B-18B1-4E9B-BD3F-4B969984D8DA}"/>
    <cellStyle name="Normal 33 10 14_Margen" xfId="45758" xr:uid="{6C488345-9388-4449-ACA5-EADB875BEA7E}"/>
    <cellStyle name="Normal 33 10 15" xfId="31470" xr:uid="{A01BC5C5-78B1-4CD7-9EFC-2E1B1ED55D77}"/>
    <cellStyle name="Normal 33 10 15 2" xfId="31471" xr:uid="{3F7B9C63-A650-4F66-9BFA-5905F380FCF7}"/>
    <cellStyle name="Normal 33 10 15_Margen" xfId="45759" xr:uid="{7D2D8028-C3D3-414E-8F2C-7586D14A368C}"/>
    <cellStyle name="Normal 33 10 16" xfId="31472" xr:uid="{B1603C85-155E-4889-BCD4-6BB04D81A2CF}"/>
    <cellStyle name="Normal 33 10 16 2" xfId="31473" xr:uid="{63A5BB13-CBB3-4623-9D40-BCF74F634F1E}"/>
    <cellStyle name="Normal 33 10 16_Margen" xfId="45760" xr:uid="{004A9299-71F3-4B04-8CFA-66B03B250AB5}"/>
    <cellStyle name="Normal 33 10 17" xfId="31474" xr:uid="{7F61B57C-4FA2-495E-9DF4-855C824F2BF7}"/>
    <cellStyle name="Normal 33 10 17 2" xfId="31475" xr:uid="{B4FF9808-E6CF-439E-A635-D0B64E5B1D09}"/>
    <cellStyle name="Normal 33 10 17_Margen" xfId="45761" xr:uid="{00ECCB4A-66FC-409B-B765-D7DB85184FC0}"/>
    <cellStyle name="Normal 33 10 18" xfId="31476" xr:uid="{392BAEE6-D10C-495B-8E92-C2B429F22209}"/>
    <cellStyle name="Normal 33 10 18 2" xfId="31477" xr:uid="{54E4DDCF-3968-4A78-9D58-5EA29F1C479E}"/>
    <cellStyle name="Normal 33 10 18_Margen" xfId="45762" xr:uid="{4A65B7E7-A8C5-4855-BE8F-19B4FC3FC976}"/>
    <cellStyle name="Normal 33 10 19" xfId="31478" xr:uid="{CCF63CF4-4A42-4C11-AB38-F66B728ACCB5}"/>
    <cellStyle name="Normal 33 10 2" xfId="31479" xr:uid="{431B64DB-65CB-4909-A0F1-0A9AEB60D209}"/>
    <cellStyle name="Normal 33 10 2 2" xfId="31480" xr:uid="{B8714ED5-68AC-447E-AAD5-A9254C6232B1}"/>
    <cellStyle name="Normal 33 10 2_Margen" xfId="45763" xr:uid="{A8566C91-5957-420F-A87D-96F672BCA039}"/>
    <cellStyle name="Normal 33 10 3" xfId="31481" xr:uid="{B11D48E8-0C43-452A-97A8-1AB49DC89BE9}"/>
    <cellStyle name="Normal 33 10 3 2" xfId="31482" xr:uid="{35FB83F2-3A68-4597-AE54-DCB4097ADBE1}"/>
    <cellStyle name="Normal 33 10 3_Margen" xfId="45764" xr:uid="{6410C5D3-94E4-402E-91C3-3A423B8FD1BC}"/>
    <cellStyle name="Normal 33 10 4" xfId="31483" xr:uid="{09BCAAE3-CAC8-447E-B3CE-BA256563B994}"/>
    <cellStyle name="Normal 33 10 4 2" xfId="31484" xr:uid="{4DA68261-ECD3-4F1E-AAB7-2FE627979AF9}"/>
    <cellStyle name="Normal 33 10 4_Margen" xfId="45765" xr:uid="{C5C5A0AA-898A-4BE6-9D14-AAE7EAD6B846}"/>
    <cellStyle name="Normal 33 10 5" xfId="31485" xr:uid="{EF55F17C-0BAF-452B-9F3A-3835665EBAA0}"/>
    <cellStyle name="Normal 33 10 5 2" xfId="31486" xr:uid="{E73EAF1B-68AE-4113-B278-EFA84C419596}"/>
    <cellStyle name="Normal 33 10 5_Margen" xfId="45766" xr:uid="{756EFA93-7559-4414-8497-9C5703630AAA}"/>
    <cellStyle name="Normal 33 10 6" xfId="31487" xr:uid="{B3C8D498-AD58-471F-A773-1F8F663CA9FB}"/>
    <cellStyle name="Normal 33 10 6 2" xfId="31488" xr:uid="{904A2A2A-6E1A-4D32-A523-E1424BF935B5}"/>
    <cellStyle name="Normal 33 10 6_Margen" xfId="45767" xr:uid="{D64E446C-79D0-4E91-A0CE-4D0322D6158D}"/>
    <cellStyle name="Normal 33 10 7" xfId="31489" xr:uid="{28DDC707-393A-45B2-9D0B-9D06F8A5F980}"/>
    <cellStyle name="Normal 33 10 7 2" xfId="31490" xr:uid="{8E19028D-26A9-4DF7-A276-378C5136FDE8}"/>
    <cellStyle name="Normal 33 10 7_Margen" xfId="45768" xr:uid="{CD7BC324-5A97-4E64-A805-9E3C92E9429D}"/>
    <cellStyle name="Normal 33 10 8" xfId="31491" xr:uid="{3BB7A409-D293-44CB-8A99-513EC98F97E8}"/>
    <cellStyle name="Normal 33 10 8 2" xfId="31492" xr:uid="{0BC6569A-B935-4E73-9854-724AC39B7605}"/>
    <cellStyle name="Normal 33 10 8_Margen" xfId="45769" xr:uid="{2DE39144-0244-431C-B338-F4C9F4A228AB}"/>
    <cellStyle name="Normal 33 10 9" xfId="31493" xr:uid="{8F7AED49-1261-45AF-A7EF-847C031CFE32}"/>
    <cellStyle name="Normal 33 10 9 2" xfId="31494" xr:uid="{90324127-2B80-4157-B80D-863EC4BA3500}"/>
    <cellStyle name="Normal 33 10 9_Margen" xfId="45770" xr:uid="{F9C8235A-9047-4341-8B70-6642617215C8}"/>
    <cellStyle name="Normal 33 10_Margen" xfId="45771" xr:uid="{60207B5C-1018-4850-84C4-09094E8041AD}"/>
    <cellStyle name="Normal 33 11" xfId="3142" xr:uid="{942D85CF-4D6F-4C3D-A47E-C99CFAD3D11B}"/>
    <cellStyle name="Normal 33 11 10" xfId="31495" xr:uid="{5E675473-169C-4266-BD5D-9700E45C3CA8}"/>
    <cellStyle name="Normal 33 11 10 2" xfId="31496" xr:uid="{4606F0DB-7C12-4A11-81E2-CE7D016D097A}"/>
    <cellStyle name="Normal 33 11 10_Margen" xfId="45772" xr:uid="{BF2E3001-CAB8-4E5C-9010-047A448EE050}"/>
    <cellStyle name="Normal 33 11 11" xfId="31497" xr:uid="{CD18BEBC-490F-4AF6-B908-F7473E2A671A}"/>
    <cellStyle name="Normal 33 11 11 2" xfId="31498" xr:uid="{A04FC992-DBCA-4B65-80AF-AF0E4E78E6EA}"/>
    <cellStyle name="Normal 33 11 11_Margen" xfId="45773" xr:uid="{E0F1794C-352F-4C68-9463-0F0536DC9F4E}"/>
    <cellStyle name="Normal 33 11 12" xfId="31499" xr:uid="{3F386595-A425-49F8-89E0-08A34B36F85E}"/>
    <cellStyle name="Normal 33 11 12 2" xfId="31500" xr:uid="{55B55C59-1735-4407-9A0A-3D12B4E67BC2}"/>
    <cellStyle name="Normal 33 11 12_Margen" xfId="45774" xr:uid="{08BFD13E-9CC9-4DB8-A890-68D7C3A6260B}"/>
    <cellStyle name="Normal 33 11 13" xfId="31501" xr:uid="{34F75885-AF21-46E1-A059-1C3589C84066}"/>
    <cellStyle name="Normal 33 11 13 2" xfId="31502" xr:uid="{363B35D4-EDA0-4760-AF0A-10598C7892B5}"/>
    <cellStyle name="Normal 33 11 13_Margen" xfId="45775" xr:uid="{99D27579-A66D-449D-9438-69ACAD5C29BA}"/>
    <cellStyle name="Normal 33 11 14" xfId="31503" xr:uid="{F82DBA04-CADD-4AF7-BD37-B8F97EFAF5E8}"/>
    <cellStyle name="Normal 33 11 14 2" xfId="31504" xr:uid="{F0A89F10-DACE-4F56-9182-33E8B4832BD9}"/>
    <cellStyle name="Normal 33 11 14_Margen" xfId="45776" xr:uid="{498FC27C-36F4-4A79-AD30-C7EBC8703145}"/>
    <cellStyle name="Normal 33 11 15" xfId="31505" xr:uid="{5C1649AD-BEDC-4CB5-810D-8F7A9422BB99}"/>
    <cellStyle name="Normal 33 11 15 2" xfId="31506" xr:uid="{047CF9EE-3EC4-4E2B-B06A-D910F1D4E7BF}"/>
    <cellStyle name="Normal 33 11 15_Margen" xfId="45777" xr:uid="{04F723BE-3205-4679-B219-D6C09BEB942A}"/>
    <cellStyle name="Normal 33 11 16" xfId="31507" xr:uid="{C36DD5FE-FCFA-459B-8F4F-B4B3EE2A4F3E}"/>
    <cellStyle name="Normal 33 11 16 2" xfId="31508" xr:uid="{2BFEC2F2-CEA7-40CB-ACCF-FCA032125D7D}"/>
    <cellStyle name="Normal 33 11 16_Margen" xfId="45778" xr:uid="{386410D9-DDE2-4616-9963-2B9DAFB2E63A}"/>
    <cellStyle name="Normal 33 11 17" xfId="31509" xr:uid="{39083E86-9E0C-4D93-BEDC-2DE8874B325D}"/>
    <cellStyle name="Normal 33 11 17 2" xfId="31510" xr:uid="{C54B65E9-494B-417B-86D2-DA6FE3264F53}"/>
    <cellStyle name="Normal 33 11 17_Margen" xfId="45779" xr:uid="{D73F7794-7778-4124-BE31-EF7B5A9CA6D1}"/>
    <cellStyle name="Normal 33 11 18" xfId="31511" xr:uid="{C8880B33-FB5B-4C9A-A314-6E17FE2902D8}"/>
    <cellStyle name="Normal 33 11 18 2" xfId="31512" xr:uid="{4A12B85E-67B7-423C-84B3-8BBAFA52A8BB}"/>
    <cellStyle name="Normal 33 11 18_Margen" xfId="45780" xr:uid="{B14CBA60-149A-42BC-85AC-BE8B9794971E}"/>
    <cellStyle name="Normal 33 11 19" xfId="31513" xr:uid="{FBE7575E-8D20-4F2B-A61A-486300D61A42}"/>
    <cellStyle name="Normal 33 11 2" xfId="31514" xr:uid="{29F61707-AE72-4CA1-951D-B88E6991409B}"/>
    <cellStyle name="Normal 33 11 2 2" xfId="31515" xr:uid="{AD9E546A-178E-4A9B-A050-48786F9BED6D}"/>
    <cellStyle name="Normal 33 11 2_Margen" xfId="45781" xr:uid="{0536DFB7-3EF6-45EC-9CC0-2FD726A4CCB2}"/>
    <cellStyle name="Normal 33 11 3" xfId="31516" xr:uid="{50EEDFDD-5C9A-438D-BAB3-21C5D0BC5092}"/>
    <cellStyle name="Normal 33 11 3 2" xfId="31517" xr:uid="{08131D91-4642-47A4-962D-E0FFCBDFEC50}"/>
    <cellStyle name="Normal 33 11 3_Margen" xfId="45782" xr:uid="{AF5AEED4-4A93-418A-80C9-82BDA591EFFC}"/>
    <cellStyle name="Normal 33 11 4" xfId="31518" xr:uid="{A4B1CB68-A4B4-422C-BB5C-72C351871E91}"/>
    <cellStyle name="Normal 33 11 4 2" xfId="31519" xr:uid="{21E1BF59-7757-44C6-9DD3-6607F1156A99}"/>
    <cellStyle name="Normal 33 11 4_Margen" xfId="45783" xr:uid="{768BF135-5715-41B8-82B2-05F930AC2372}"/>
    <cellStyle name="Normal 33 11 5" xfId="31520" xr:uid="{6720D5CB-A52A-4A60-B4F7-4BF8C436F5A8}"/>
    <cellStyle name="Normal 33 11 5 2" xfId="31521" xr:uid="{47516697-13A0-471B-ABCE-B2ACAB1205F6}"/>
    <cellStyle name="Normal 33 11 5_Margen" xfId="45784" xr:uid="{5E864F63-0BF4-4306-BAB1-59C769AEEDDB}"/>
    <cellStyle name="Normal 33 11 6" xfId="31522" xr:uid="{30FA35AC-F6A0-4717-A4C4-8A276887B29E}"/>
    <cellStyle name="Normal 33 11 6 2" xfId="31523" xr:uid="{5669E722-F4E8-48E8-A86F-B98FE669F707}"/>
    <cellStyle name="Normal 33 11 6_Margen" xfId="45785" xr:uid="{9D2DFF16-6C3F-4CA1-A79F-C895DCAD7F0E}"/>
    <cellStyle name="Normal 33 11 7" xfId="31524" xr:uid="{68807FE8-529A-48DA-BF8A-E96F6A13E294}"/>
    <cellStyle name="Normal 33 11 7 2" xfId="31525" xr:uid="{F7A2A3E9-6DED-4693-A123-733F4213EA10}"/>
    <cellStyle name="Normal 33 11 7_Margen" xfId="45786" xr:uid="{9B261D90-D390-4DFF-9420-11A478B47AA9}"/>
    <cellStyle name="Normal 33 11 8" xfId="31526" xr:uid="{B2D52E25-9E5A-47F1-92BD-FA132D94CED4}"/>
    <cellStyle name="Normal 33 11 8 2" xfId="31527" xr:uid="{D62623BA-66DF-4667-90CB-83E4D400CBB4}"/>
    <cellStyle name="Normal 33 11 8_Margen" xfId="45787" xr:uid="{66B7A00C-CA7E-45B1-9D6B-2AB1E3DAD777}"/>
    <cellStyle name="Normal 33 11 9" xfId="31528" xr:uid="{B2F04E8B-6C83-4F11-AE58-7C59D43E8E2E}"/>
    <cellStyle name="Normal 33 11 9 2" xfId="31529" xr:uid="{829022CE-7A4B-40D7-893E-619C1DC1922B}"/>
    <cellStyle name="Normal 33 11 9_Margen" xfId="45788" xr:uid="{14D4B942-A0EB-4AC9-B382-5BC758CAEC6B}"/>
    <cellStyle name="Normal 33 11_Margen" xfId="45789" xr:uid="{147A901D-A09E-4A98-8A4A-D2F586A36451}"/>
    <cellStyle name="Normal 33 12" xfId="3143" xr:uid="{3EDB9F84-466D-4942-AAAE-3F577936D97B}"/>
    <cellStyle name="Normal 33 12 2" xfId="31530" xr:uid="{7A0ED0EE-F821-41A6-9579-88F7EDAA4977}"/>
    <cellStyle name="Normal 33 12_Margen" xfId="45790" xr:uid="{1B742E43-ED78-48D1-9054-89C69C4E6589}"/>
    <cellStyle name="Normal 33 13" xfId="3144" xr:uid="{94CEB365-7985-44F3-BF0B-B38C5796741B}"/>
    <cellStyle name="Normal 33 13 2" xfId="31531" xr:uid="{56A29B6B-0358-4FA8-939E-6D9C18141AC7}"/>
    <cellStyle name="Normal 33 13_Margen" xfId="45791" xr:uid="{361F18FD-A9BD-4526-82E7-EDD7D17A2D99}"/>
    <cellStyle name="Normal 33 14" xfId="3145" xr:uid="{AFF5B638-6266-425E-A450-147A5B49FE14}"/>
    <cellStyle name="Normal 33 14 2" xfId="31532" xr:uid="{819302D5-2E57-46EC-991F-41B3DF37518F}"/>
    <cellStyle name="Normal 33 14_Margen" xfId="45792" xr:uid="{521F458E-04D2-49D7-B44F-3933BD173FEB}"/>
    <cellStyle name="Normal 33 15" xfId="3146" xr:uid="{0B1DEBC6-812D-40D2-99B0-5E3E07DBB052}"/>
    <cellStyle name="Normal 33 15 2" xfId="31533" xr:uid="{A31C3AE6-2151-4428-A8B5-DBD7D3538CE8}"/>
    <cellStyle name="Normal 33 15_Margen" xfId="45793" xr:uid="{723592BD-B576-4E1E-86A4-E29B898758E1}"/>
    <cellStyle name="Normal 33 16" xfId="3147" xr:uid="{1F6896CE-58BD-4E51-9BB8-F524F9408710}"/>
    <cellStyle name="Normal 33 16 2" xfId="31534" xr:uid="{4DB08134-CD4D-4FB1-9B47-B77DEA05B946}"/>
    <cellStyle name="Normal 33 16_Margen" xfId="45794" xr:uid="{9ECD425B-EB09-4FE5-8E39-A95DA8A7CFC8}"/>
    <cellStyle name="Normal 33 17" xfId="3148" xr:uid="{CB1B44D9-0621-4873-9CBD-868F6922080D}"/>
    <cellStyle name="Normal 33 17 2" xfId="31535" xr:uid="{B080B808-5753-4654-95F4-27F3A185D867}"/>
    <cellStyle name="Normal 33 17_Margen" xfId="45795" xr:uid="{A4DF14AA-1614-4F93-8BBC-5CC88454C02E}"/>
    <cellStyle name="Normal 33 18" xfId="3149" xr:uid="{FB8140C2-D2E6-4628-B823-65DBA2D022F7}"/>
    <cellStyle name="Normal 33 18 2" xfId="31536" xr:uid="{2E09D02C-9556-4621-9229-952F7CBEF804}"/>
    <cellStyle name="Normal 33 18_Margen" xfId="45796" xr:uid="{DB0E20A5-C8CE-4710-BE28-7077E06B8F12}"/>
    <cellStyle name="Normal 33 19" xfId="3150" xr:uid="{47737604-FEB5-4863-8496-497BB2845F9F}"/>
    <cellStyle name="Normal 33 19 2" xfId="31537" xr:uid="{B3A40EE2-0656-43B4-8A9E-CFD8FEE2178B}"/>
    <cellStyle name="Normal 33 19_Margen" xfId="45797" xr:uid="{C9B34B33-204C-4043-A7EB-FFF20A86B6DC}"/>
    <cellStyle name="Normal 33 2" xfId="3151" xr:uid="{C3157145-869C-4C33-AE19-22E9B4AE989F}"/>
    <cellStyle name="Normal 33 2 10" xfId="31538" xr:uid="{F10B2C57-7020-45CD-B1CF-0BB8AA729484}"/>
    <cellStyle name="Normal 33 2 10 2" xfId="31539" xr:uid="{B32D1ACC-1066-41BF-ADEB-43958D2E12AE}"/>
    <cellStyle name="Normal 33 2 10_Margen" xfId="45798" xr:uid="{A105CBF6-A64A-4E10-A0AA-F00514DCAB7E}"/>
    <cellStyle name="Normal 33 2 11" xfId="31540" xr:uid="{65F27CCC-0A70-4647-9B9A-D5BDB351824A}"/>
    <cellStyle name="Normal 33 2 11 2" xfId="31541" xr:uid="{E37674C7-6652-42F5-AAEE-C5BB032A7789}"/>
    <cellStyle name="Normal 33 2 11_Margen" xfId="45799" xr:uid="{53614627-BBB5-44AA-BCB5-6D676E3F59A9}"/>
    <cellStyle name="Normal 33 2 12" xfId="31542" xr:uid="{95AB5EBA-2431-45C6-9C18-75D03148140D}"/>
    <cellStyle name="Normal 33 2 12 2" xfId="31543" xr:uid="{7E532070-9946-410A-8FFF-55DF8B9596EF}"/>
    <cellStyle name="Normal 33 2 12_Margen" xfId="45800" xr:uid="{57E62EF9-89E4-4138-A49F-BEDF09C0F1F3}"/>
    <cellStyle name="Normal 33 2 13" xfId="31544" xr:uid="{8CA4ADC0-FA8E-4A44-BA0D-00657D89EE40}"/>
    <cellStyle name="Normal 33 2 13 2" xfId="31545" xr:uid="{E034B19E-7FAE-426E-9958-775E487A4127}"/>
    <cellStyle name="Normal 33 2 13_Margen" xfId="45801" xr:uid="{73979594-FD9C-4B5B-86AC-19848297C3FC}"/>
    <cellStyle name="Normal 33 2 14" xfId="31546" xr:uid="{205AE9D6-D97A-4CB5-9544-D5A2C0512CBF}"/>
    <cellStyle name="Normal 33 2 14 2" xfId="31547" xr:uid="{A16BC7E2-40C1-43E5-8C2C-9EBADE1EF763}"/>
    <cellStyle name="Normal 33 2 14_Margen" xfId="45802" xr:uid="{5F5E779D-252A-4150-8531-92D9392D36C2}"/>
    <cellStyle name="Normal 33 2 15" xfId="31548" xr:uid="{EB8ABE5B-581C-49AC-9333-1B27447B98BF}"/>
    <cellStyle name="Normal 33 2 15 2" xfId="31549" xr:uid="{9F998B82-7B9B-4114-9080-3BC9D7606180}"/>
    <cellStyle name="Normal 33 2 15_Margen" xfId="45803" xr:uid="{5E39888D-994D-4AEE-9FF5-B94955459EF1}"/>
    <cellStyle name="Normal 33 2 16" xfId="31550" xr:uid="{B123C501-82A8-4B40-98E9-B3AD4FD26054}"/>
    <cellStyle name="Normal 33 2 16 2" xfId="31551" xr:uid="{3CD76968-101B-402E-A6C4-549B85599C4B}"/>
    <cellStyle name="Normal 33 2 16_Margen" xfId="45804" xr:uid="{199B6430-79E8-41A4-A471-A047755DC959}"/>
    <cellStyle name="Normal 33 2 17" xfId="31552" xr:uid="{6C030E58-0335-46F8-970A-72C664CF6109}"/>
    <cellStyle name="Normal 33 2 17 2" xfId="31553" xr:uid="{5D7DDD31-CC7A-4EED-931F-6B9F3E34D067}"/>
    <cellStyle name="Normal 33 2 17_Margen" xfId="45805" xr:uid="{C7C4EA82-BA7C-4188-9801-9D7AD605C9EE}"/>
    <cellStyle name="Normal 33 2 18" xfId="31554" xr:uid="{5781BBB3-3AB9-4582-BAA3-8A85AA60CD84}"/>
    <cellStyle name="Normal 33 2 18 2" xfId="31555" xr:uid="{04A2C1DA-2651-4A97-941C-2786D8A14E78}"/>
    <cellStyle name="Normal 33 2 18_Margen" xfId="45806" xr:uid="{2E1664B9-11DC-425C-9BF4-2AA6EB3D26A3}"/>
    <cellStyle name="Normal 33 2 19" xfId="31556" xr:uid="{6B839B06-013A-42CC-8A08-275A12C5FB75}"/>
    <cellStyle name="Normal 33 2 2" xfId="31557" xr:uid="{34A3E959-1519-4B2E-B5DC-454EDBD27ED2}"/>
    <cellStyle name="Normal 33 2 2 2" xfId="31558" xr:uid="{CBD3FF18-8E54-4F68-9404-A22B14FFB0C4}"/>
    <cellStyle name="Normal 33 2 2_Margen" xfId="45807" xr:uid="{6E9CABE2-B351-4559-9F29-8003EFB1BD08}"/>
    <cellStyle name="Normal 33 2 20" xfId="49101" xr:uid="{05496D74-F927-4494-8C88-B9BEF91FB9AC}"/>
    <cellStyle name="Normal 33 2 21" xfId="49426" xr:uid="{F7787E93-BB0A-4448-B854-270EA01DACE6}"/>
    <cellStyle name="Normal 33 2 22" xfId="50164" xr:uid="{3217A70B-3AF1-41CA-99C8-D841EC68E170}"/>
    <cellStyle name="Normal 33 2 23" xfId="49649" xr:uid="{E4533A11-3878-419F-A0BB-6ED41117EA0F}"/>
    <cellStyle name="Normal 33 2 3" xfId="31559" xr:uid="{49C74E9E-D565-4ECF-9341-FE78EB4C27E5}"/>
    <cellStyle name="Normal 33 2 3 2" xfId="31560" xr:uid="{C1BB9916-D0B6-43A2-8B08-2AB37913703D}"/>
    <cellStyle name="Normal 33 2 3 3" xfId="50165" xr:uid="{025F4F60-B635-47A1-93F9-3D9D64C6D969}"/>
    <cellStyle name="Normal 33 2 3_Margen" xfId="45808" xr:uid="{261464D3-139D-4A44-8A73-55A46D287E46}"/>
    <cellStyle name="Normal 33 2 4" xfId="31561" xr:uid="{E9333354-5D78-47CA-83A5-6FA6130CBC13}"/>
    <cellStyle name="Normal 33 2 4 2" xfId="31562" xr:uid="{09A22221-9268-4400-B744-F6705D5A10B1}"/>
    <cellStyle name="Normal 33 2 4_Margen" xfId="45809" xr:uid="{51BEF524-49B0-4652-803B-097D54A24A1F}"/>
    <cellStyle name="Normal 33 2 5" xfId="31563" xr:uid="{FBD0B7D6-E81D-4A15-BFFB-67893159A41A}"/>
    <cellStyle name="Normal 33 2 5 2" xfId="31564" xr:uid="{CFDEFD98-BD21-423B-AE6B-A9F61EF6FB0D}"/>
    <cellStyle name="Normal 33 2 5_Margen" xfId="45810" xr:uid="{28B98360-325E-42F1-8D36-2E81EF1102FE}"/>
    <cellStyle name="Normal 33 2 6" xfId="31565" xr:uid="{0A8FD309-0639-4FEB-98DD-6F3066EF4D95}"/>
    <cellStyle name="Normal 33 2 6 2" xfId="31566" xr:uid="{8F50EB86-9106-4C58-8850-92D52D6BB77F}"/>
    <cellStyle name="Normal 33 2 6_Margen" xfId="45811" xr:uid="{00ABDF78-E005-43F0-B794-FEC76EB82F91}"/>
    <cellStyle name="Normal 33 2 7" xfId="31567" xr:uid="{EC0CEBE8-3C57-416A-88A7-FBC9ED888E7A}"/>
    <cellStyle name="Normal 33 2 7 2" xfId="31568" xr:uid="{569FF0C6-0F05-42D6-8B5F-2CE24888E64E}"/>
    <cellStyle name="Normal 33 2 7_Margen" xfId="45812" xr:uid="{50728B10-0E4F-48A0-9F0D-AE059D331296}"/>
    <cellStyle name="Normal 33 2 8" xfId="31569" xr:uid="{83839EA6-20D4-410A-A417-33269C4A8253}"/>
    <cellStyle name="Normal 33 2 8 2" xfId="31570" xr:uid="{7DD0CD4C-A6AC-4EEC-8F31-6AA60513CD8E}"/>
    <cellStyle name="Normal 33 2 8_Margen" xfId="45813" xr:uid="{1457FEF9-C0B2-45B7-B80A-80DF2120293D}"/>
    <cellStyle name="Normal 33 2 9" xfId="31571" xr:uid="{A824DB9B-BD4B-4ABE-B837-C2FECDFA460D}"/>
    <cellStyle name="Normal 33 2 9 2" xfId="31572" xr:uid="{E6969E1A-60AE-44F0-B423-194E0A312B60}"/>
    <cellStyle name="Normal 33 2 9_Margen" xfId="45814" xr:uid="{6D92C249-5549-4F46-8BAE-CA64ABB87FBF}"/>
    <cellStyle name="Normal 33 2_Margen" xfId="45815" xr:uid="{AF86847F-7C35-4A3D-BBB2-4D49F5250B6A}"/>
    <cellStyle name="Normal 33 20" xfId="3152" xr:uid="{906580F1-9AC4-4DD2-B839-2CBFA4B326CE}"/>
    <cellStyle name="Normal 33 20 2" xfId="31573" xr:uid="{8A8F1BF6-E9C4-4302-B52A-96F9E228B721}"/>
    <cellStyle name="Normal 33 20_Margen" xfId="45816" xr:uid="{42DCA986-9E39-4BE3-9A98-F4238597D800}"/>
    <cellStyle name="Normal 33 21" xfId="3153" xr:uid="{36D2275F-DEBF-494D-ADDE-96C769EC5D2F}"/>
    <cellStyle name="Normal 33 21 2" xfId="31574" xr:uid="{9589B579-357D-4CD2-9FD5-9C776766756F}"/>
    <cellStyle name="Normal 33 21_Margen" xfId="45817" xr:uid="{3D19169E-6727-47F7-BFD7-4D53E180A759}"/>
    <cellStyle name="Normal 33 22" xfId="3154" xr:uid="{2C9B1524-C8F2-4895-A318-9D5DCFF6E010}"/>
    <cellStyle name="Normal 33 22 2" xfId="31575" xr:uid="{39561FFE-D6E8-47F9-8F41-30B88826EF42}"/>
    <cellStyle name="Normal 33 22_Margen" xfId="45818" xr:uid="{E8129F75-8B10-470D-93C5-757B976715AC}"/>
    <cellStyle name="Normal 33 23" xfId="3155" xr:uid="{61B15F38-6AE0-41D5-A078-1835D6D288F6}"/>
    <cellStyle name="Normal 33 23 2" xfId="31576" xr:uid="{1A92B5BC-7432-4A05-ABB5-5FA7D5CCD313}"/>
    <cellStyle name="Normal 33 23_Margen" xfId="45819" xr:uid="{2B114C49-FA63-45A3-BB30-13B31FC7906C}"/>
    <cellStyle name="Normal 33 24" xfId="3156" xr:uid="{22FD6466-795C-4217-A0A4-67D9048BA3EC}"/>
    <cellStyle name="Normal 33 24 2" xfId="31577" xr:uid="{0006CB59-88B8-4587-87B5-EA47248A53F8}"/>
    <cellStyle name="Normal 33 24_Margen" xfId="45820" xr:uid="{4FE5B132-0F5C-445B-A7A1-77672FD93184}"/>
    <cellStyle name="Normal 33 25" xfId="3157" xr:uid="{97B2DC53-3429-47C5-AD4F-7A2F37AF0E00}"/>
    <cellStyle name="Normal 33 25 2" xfId="31578" xr:uid="{098E6AB1-261F-4071-92C6-C038A63C1F56}"/>
    <cellStyle name="Normal 33 25_Margen" xfId="45821" xr:uid="{7DBE1B08-3096-4E46-8A1F-14A4E65BF19D}"/>
    <cellStyle name="Normal 33 26" xfId="3158" xr:uid="{C716FF40-9C73-4B5F-B3CA-F9034DCA1C02}"/>
    <cellStyle name="Normal 33 26 2" xfId="31579" xr:uid="{6CA6BA2D-832A-47C6-86DF-6F6BE5F60C5F}"/>
    <cellStyle name="Normal 33 26_Margen" xfId="45822" xr:uid="{D28DA08D-03E2-412A-B583-920075073A2F}"/>
    <cellStyle name="Normal 33 27" xfId="3159" xr:uid="{14CA68AA-7DB4-4564-B338-51E110FD8757}"/>
    <cellStyle name="Normal 33 27 2" xfId="31580" xr:uid="{117DF626-B5D2-42DE-9FD9-43534D4B0EFB}"/>
    <cellStyle name="Normal 33 27_Margen" xfId="45823" xr:uid="{B7D3737D-AB01-41CA-AC07-98E893B10701}"/>
    <cellStyle name="Normal 33 28" xfId="31581" xr:uid="{13AD773B-0B5E-42EA-8A89-C4F5C46D4AF4}"/>
    <cellStyle name="Normal 33 28 2" xfId="31582" xr:uid="{F6E794D2-4434-4246-A301-B31F078A483C}"/>
    <cellStyle name="Normal 33 28_Margen" xfId="45824" xr:uid="{DACB0D0B-D2E7-4C8B-85E9-F5C4C8071EE0}"/>
    <cellStyle name="Normal 33 29" xfId="31583" xr:uid="{42C6E96A-510E-48CC-9CFF-A9ED5122A105}"/>
    <cellStyle name="Normal 33 29 2" xfId="31584" xr:uid="{695E602E-FC39-40E6-BBEE-D28DF4606F18}"/>
    <cellStyle name="Normal 33 29_Margen" xfId="45825" xr:uid="{5C5F6CBB-1BBF-4C2C-9260-E6E438CCBAC2}"/>
    <cellStyle name="Normal 33 3" xfId="3160" xr:uid="{17F11484-E199-434E-997F-F06AF8765CF9}"/>
    <cellStyle name="Normal 33 3 10" xfId="31585" xr:uid="{F412A797-FC13-4B07-B719-B30A04722CC0}"/>
    <cellStyle name="Normal 33 3 10 2" xfId="31586" xr:uid="{DAFA83AA-1FFA-4DB8-B2CC-210364702BC5}"/>
    <cellStyle name="Normal 33 3 10_Margen" xfId="45826" xr:uid="{59991704-2EC8-4CC3-9B7B-0CB63E24300F}"/>
    <cellStyle name="Normal 33 3 11" xfId="31587" xr:uid="{FF9FA74E-3F8E-4B2A-B0AD-88FCADCCE650}"/>
    <cellStyle name="Normal 33 3 11 2" xfId="31588" xr:uid="{79A431B3-0089-4ABF-8D92-32C7C8797B26}"/>
    <cellStyle name="Normal 33 3 11_Margen" xfId="45827" xr:uid="{732B0AAD-CEA7-4835-9EE0-416C258F7144}"/>
    <cellStyle name="Normal 33 3 12" xfId="31589" xr:uid="{803931A5-728C-40B5-82CA-75718D7BEC27}"/>
    <cellStyle name="Normal 33 3 12 2" xfId="31590" xr:uid="{EC0DB765-E7DA-4D67-B663-B67FE4011E9F}"/>
    <cellStyle name="Normal 33 3 12_Margen" xfId="45828" xr:uid="{E5B0C34F-EFC3-4032-B223-67C294646DDD}"/>
    <cellStyle name="Normal 33 3 13" xfId="31591" xr:uid="{F195F4F0-2971-4BCE-AB1C-9557319C2BF6}"/>
    <cellStyle name="Normal 33 3 13 2" xfId="31592" xr:uid="{538F5E36-D4A0-4F99-A59E-B5A76E49C441}"/>
    <cellStyle name="Normal 33 3 13_Margen" xfId="45829" xr:uid="{6D81831C-752C-4E81-B691-FDD06F7968A2}"/>
    <cellStyle name="Normal 33 3 14" xfId="31593" xr:uid="{FCCB3CA4-0CAC-48DD-A284-64B7813539AD}"/>
    <cellStyle name="Normal 33 3 14 2" xfId="31594" xr:uid="{5E40E872-684D-4CD3-B359-7E55975DEEB9}"/>
    <cellStyle name="Normal 33 3 14_Margen" xfId="45830" xr:uid="{E243E17F-DBA2-4F0A-8292-5BD58F29C311}"/>
    <cellStyle name="Normal 33 3 15" xfId="31595" xr:uid="{7E28670C-EDCE-48A7-952C-56F0D91D6EB8}"/>
    <cellStyle name="Normal 33 3 15 2" xfId="31596" xr:uid="{14288F7C-7B3F-4ACB-A934-8938AC43201B}"/>
    <cellStyle name="Normal 33 3 15_Margen" xfId="45831" xr:uid="{D17CC9E5-DC2D-481B-B400-C51398F5C6A2}"/>
    <cellStyle name="Normal 33 3 16" xfId="31597" xr:uid="{0510A2E3-C44B-46C9-94DF-3AF5DEAEEFF1}"/>
    <cellStyle name="Normal 33 3 16 2" xfId="31598" xr:uid="{C946A9E5-AA7A-4BC4-8F32-0B2B177F2217}"/>
    <cellStyle name="Normal 33 3 16_Margen" xfId="45832" xr:uid="{9B704FA0-1048-403D-919E-E4D5670AAF90}"/>
    <cellStyle name="Normal 33 3 17" xfId="31599" xr:uid="{9C98DB73-8347-44AD-9BFE-68BEEA5AEFF8}"/>
    <cellStyle name="Normal 33 3 17 2" xfId="31600" xr:uid="{A403E40C-8A02-486B-BBAA-51D546AF68F2}"/>
    <cellStyle name="Normal 33 3 17_Margen" xfId="45833" xr:uid="{1B2510D0-A2B4-4C4C-8EFD-99DF5F96FA98}"/>
    <cellStyle name="Normal 33 3 18" xfId="31601" xr:uid="{F649D7A9-F3F0-4D77-BE71-8716A875BB3C}"/>
    <cellStyle name="Normal 33 3 18 2" xfId="31602" xr:uid="{87093BEB-7134-411C-BCF3-DB6B6D15AB6B}"/>
    <cellStyle name="Normal 33 3 18_Margen" xfId="45834" xr:uid="{E4294955-CC71-44A8-B0B5-1C35C8B4DDC1}"/>
    <cellStyle name="Normal 33 3 19" xfId="31603" xr:uid="{76E76A43-5444-48A4-B2B0-358FA64251E8}"/>
    <cellStyle name="Normal 33 3 2" xfId="31604" xr:uid="{F84C38F3-C6A7-4D87-889A-7BD9180D914C}"/>
    <cellStyle name="Normal 33 3 2 2" xfId="31605" xr:uid="{0713F51F-1D38-4953-8E0D-AB12F90F2C5E}"/>
    <cellStyle name="Normal 33 3 2 2 2" xfId="50168" xr:uid="{E1C7B775-D540-439E-9046-8425C15732D9}"/>
    <cellStyle name="Normal 33 3 2 3" xfId="50167" xr:uid="{956E3E20-CEB4-43AE-8043-797BEAD7AC37}"/>
    <cellStyle name="Normal 33 3 2_Margen" xfId="45835" xr:uid="{382596AD-ACF9-48D6-ABB6-1FCEB5089FE9}"/>
    <cellStyle name="Normal 33 3 20" xfId="50166" xr:uid="{D2D548B8-D45F-463F-9FDB-907CC2AAEE7C}"/>
    <cellStyle name="Normal 33 3 21" xfId="49648" xr:uid="{9EB5F442-146E-419B-9730-4BACC0EF2DD3}"/>
    <cellStyle name="Normal 33 3 3" xfId="31606" xr:uid="{4B663329-50C3-4E6D-97DA-80801C49805C}"/>
    <cellStyle name="Normal 33 3 3 2" xfId="31607" xr:uid="{C6CA0AA5-13E0-4324-A72E-D4971C00AC48}"/>
    <cellStyle name="Normal 33 3 3 2 2" xfId="50170" xr:uid="{EC1C3D0D-C6EC-4A43-B7AB-00573379BA97}"/>
    <cellStyle name="Normal 33 3 3 3" xfId="50169" xr:uid="{9278C930-7BC9-4826-BBF3-820E9C7C6E5C}"/>
    <cellStyle name="Normal 33 3 3_Margen" xfId="45836" xr:uid="{A7B38875-BAC2-42E8-87C1-8FA36606DD65}"/>
    <cellStyle name="Normal 33 3 4" xfId="31608" xr:uid="{BB351BF8-8B3C-4506-8E0C-F8BF6BEB18A6}"/>
    <cellStyle name="Normal 33 3 4 2" xfId="31609" xr:uid="{21A81883-8103-4D3C-9814-FE3766AD016A}"/>
    <cellStyle name="Normal 33 3 4 3" xfId="50171" xr:uid="{E1286D01-D4BA-4F69-B695-67C975C354EE}"/>
    <cellStyle name="Normal 33 3 4_Margen" xfId="45837" xr:uid="{E0A8065D-0204-4170-8A1B-5D020BEBDFF8}"/>
    <cellStyle name="Normal 33 3 5" xfId="31610" xr:uid="{C6567DB8-AEF1-4136-B718-48FF3E5C39A4}"/>
    <cellStyle name="Normal 33 3 5 2" xfId="31611" xr:uid="{9B687F31-9B3E-4380-A052-908090E7F8A3}"/>
    <cellStyle name="Normal 33 3 5_Margen" xfId="45838" xr:uid="{006C6CCC-9C1B-4541-94E0-89573A879AF4}"/>
    <cellStyle name="Normal 33 3 6" xfId="31612" xr:uid="{23FDF533-3660-435D-8050-CD3F0A1FC6AC}"/>
    <cellStyle name="Normal 33 3 6 2" xfId="31613" xr:uid="{9C18E210-9B4C-4F68-81F3-10FE1E29481F}"/>
    <cellStyle name="Normal 33 3 6_Margen" xfId="45839" xr:uid="{9A24B7A2-765B-401F-9880-2BF09EEABAF5}"/>
    <cellStyle name="Normal 33 3 7" xfId="31614" xr:uid="{8C587E6A-462F-4CDC-8A56-EB047D5094BD}"/>
    <cellStyle name="Normal 33 3 7 2" xfId="31615" xr:uid="{FB0E78BE-C8CF-4E54-A566-E7C3EDEFE1AD}"/>
    <cellStyle name="Normal 33 3 7_Margen" xfId="45840" xr:uid="{18FAA275-A3CA-4F0D-BF6C-93A4304F47DE}"/>
    <cellStyle name="Normal 33 3 8" xfId="31616" xr:uid="{6E4DBB68-8ACC-4064-A607-C573FF89B2F9}"/>
    <cellStyle name="Normal 33 3 8 2" xfId="31617" xr:uid="{ED391B01-CD34-4ECD-AD18-B47ABD6512A2}"/>
    <cellStyle name="Normal 33 3 8_Margen" xfId="45841" xr:uid="{4F244612-96D5-43CA-A023-B0BB6D895AAC}"/>
    <cellStyle name="Normal 33 3 9" xfId="31618" xr:uid="{A837D3CD-F435-41EA-9C1F-D5DF4F52C548}"/>
    <cellStyle name="Normal 33 3 9 2" xfId="31619" xr:uid="{36553783-1669-4B6E-A1C4-07BC07E4CD96}"/>
    <cellStyle name="Normal 33 3 9_Margen" xfId="45842" xr:uid="{B5BC3996-FDF8-4C0C-855E-1F768DB51E2A}"/>
    <cellStyle name="Normal 33 3_Margen" xfId="45843" xr:uid="{16E5C1C7-E5DC-4B69-8307-E4E878D6711B}"/>
    <cellStyle name="Normal 33 30" xfId="31620" xr:uid="{6B0CE489-2862-4050-8A78-95887D95EDCA}"/>
    <cellStyle name="Normal 33 31" xfId="49100" xr:uid="{4B9E4138-3F6F-4C5B-B2D6-35A2E8A09EDA}"/>
    <cellStyle name="Normal 33 32" xfId="49425" xr:uid="{8A4997F6-3217-4F18-A9AB-9BF931414502}"/>
    <cellStyle name="Normal 33 33" xfId="50163" xr:uid="{CEC79CBE-AAD9-4D43-9BA4-D5AE2CC530FE}"/>
    <cellStyle name="Normal 33 34" xfId="50484" xr:uid="{02447C81-7870-40F8-9A1F-919E5B9EB2D5}"/>
    <cellStyle name="Normal 33 4" xfId="3161" xr:uid="{9C74B3C6-FC94-4A31-B789-8CF2E4671B4A}"/>
    <cellStyle name="Normal 33 4 10" xfId="31621" xr:uid="{4145FD46-3F62-49CE-B39F-D8F3FE0D7467}"/>
    <cellStyle name="Normal 33 4 10 2" xfId="31622" xr:uid="{6F70D834-12FE-41D1-9D52-1D2FD916438E}"/>
    <cellStyle name="Normal 33 4 10_Margen" xfId="45844" xr:uid="{59DBDE2A-29AD-433D-B2EF-040F4EB7DAD4}"/>
    <cellStyle name="Normal 33 4 11" xfId="31623" xr:uid="{452B6EA7-B58F-4449-BBDE-C760483D6E45}"/>
    <cellStyle name="Normal 33 4 11 2" xfId="31624" xr:uid="{B5267172-BCB2-4575-AD7A-98DF4E2573BA}"/>
    <cellStyle name="Normal 33 4 11_Margen" xfId="45845" xr:uid="{163A9D39-8871-4702-9A70-8BE5B2D50B9E}"/>
    <cellStyle name="Normal 33 4 12" xfId="31625" xr:uid="{05F7A6E8-2D75-44C8-BDB5-76C147043026}"/>
    <cellStyle name="Normal 33 4 12 2" xfId="31626" xr:uid="{4ED88999-C427-4B61-8FA0-6DE78E9C3DC3}"/>
    <cellStyle name="Normal 33 4 12_Margen" xfId="45846" xr:uid="{25406294-DB68-425A-A545-2D3DE2FCB103}"/>
    <cellStyle name="Normal 33 4 13" xfId="31627" xr:uid="{1526E1F9-3235-4E46-906C-F0D68518D589}"/>
    <cellStyle name="Normal 33 4 13 2" xfId="31628" xr:uid="{35F3295A-8D58-4F9B-88A3-8DAFE7258573}"/>
    <cellStyle name="Normal 33 4 13_Margen" xfId="45847" xr:uid="{01D86651-68AE-40B7-8348-34EEF5E610CA}"/>
    <cellStyle name="Normal 33 4 14" xfId="31629" xr:uid="{A7D85CB8-D34E-4115-9200-3489E9788949}"/>
    <cellStyle name="Normal 33 4 14 2" xfId="31630" xr:uid="{CFB36BEE-5349-4AC5-9694-9E4791A0C4B3}"/>
    <cellStyle name="Normal 33 4 14_Margen" xfId="45848" xr:uid="{91A0B213-CAF7-4691-BF53-C68F8E952AC2}"/>
    <cellStyle name="Normal 33 4 15" xfId="31631" xr:uid="{C158F628-DDDB-4870-80F0-CAAF47D81903}"/>
    <cellStyle name="Normal 33 4 15 2" xfId="31632" xr:uid="{19DA7AE8-34D5-41F8-A458-995095F5E327}"/>
    <cellStyle name="Normal 33 4 15_Margen" xfId="45849" xr:uid="{1DEA3971-163E-4E60-B165-78D14E10FD5B}"/>
    <cellStyle name="Normal 33 4 16" xfId="31633" xr:uid="{6BB0452A-6877-4696-B2CF-A8C414EF38E2}"/>
    <cellStyle name="Normal 33 4 16 2" xfId="31634" xr:uid="{7C17E4E7-4AF0-48F2-89BC-A50C7D7F0A60}"/>
    <cellStyle name="Normal 33 4 16_Margen" xfId="45850" xr:uid="{C8A251A4-B332-4B1D-B616-0BE0C5696299}"/>
    <cellStyle name="Normal 33 4 17" xfId="31635" xr:uid="{D5FF5BA4-62EA-452D-95FA-0255202D31C3}"/>
    <cellStyle name="Normal 33 4 17 2" xfId="31636" xr:uid="{3C5B4246-99F4-4DF7-B2C6-5A9DEC3BE1E1}"/>
    <cellStyle name="Normal 33 4 17_Margen" xfId="45851" xr:uid="{75AD6484-E999-4841-8D4A-0E6C1F152ACE}"/>
    <cellStyle name="Normal 33 4 18" xfId="31637" xr:uid="{1B614FAC-CAF4-4811-A329-A95EEA8FA72E}"/>
    <cellStyle name="Normal 33 4 18 2" xfId="31638" xr:uid="{B934C369-D6E0-40AA-9DFB-487DB3A58FF3}"/>
    <cellStyle name="Normal 33 4 18_Margen" xfId="45852" xr:uid="{5E2FD108-DC14-42EF-A280-A54D05C24255}"/>
    <cellStyle name="Normal 33 4 19" xfId="31639" xr:uid="{9BA5AA92-6796-4C0E-8B03-76B459C70503}"/>
    <cellStyle name="Normal 33 4 2" xfId="31640" xr:uid="{A6A815A8-8E9E-47F1-BF4F-B09E4F2C122D}"/>
    <cellStyle name="Normal 33 4 2 2" xfId="31641" xr:uid="{D3F2D122-AA0B-4F60-82E2-185C36394DC2}"/>
    <cellStyle name="Normal 33 4 2 3" xfId="50173" xr:uid="{01BB968B-4759-470F-8531-5EDC2CB5D4E7}"/>
    <cellStyle name="Normal 33 4 2_Margen" xfId="45853" xr:uid="{65F0EBD1-8AEE-4094-BC42-11C15FA95864}"/>
    <cellStyle name="Normal 33 4 20" xfId="50172" xr:uid="{06F03F5A-A3E5-42FE-B7A6-40C7522C48F5}"/>
    <cellStyle name="Normal 33 4 21" xfId="49647" xr:uid="{0935F852-6C4C-4491-8827-A9E276CBD736}"/>
    <cellStyle name="Normal 33 4 3" xfId="31642" xr:uid="{C0BFA59F-B574-4702-AFE4-C75AEF04EEAE}"/>
    <cellStyle name="Normal 33 4 3 2" xfId="31643" xr:uid="{01A3E34B-4650-4D43-B2DD-08B0F0148062}"/>
    <cellStyle name="Normal 33 4 3_Margen" xfId="45854" xr:uid="{12F7DBFB-374F-4A8E-BB21-8390F7BCE1CE}"/>
    <cellStyle name="Normal 33 4 4" xfId="31644" xr:uid="{12BA9C88-0550-4FAD-861E-5EF719DA83E2}"/>
    <cellStyle name="Normal 33 4 4 2" xfId="31645" xr:uid="{6A1FC840-5053-489F-8DF9-AB7FF435A900}"/>
    <cellStyle name="Normal 33 4 4_Margen" xfId="45855" xr:uid="{9BAE9BFB-4C8D-456A-ACF3-83D7FFF3ECEA}"/>
    <cellStyle name="Normal 33 4 5" xfId="31646" xr:uid="{BE358A24-1A64-44ED-AC5C-F3950645B7C7}"/>
    <cellStyle name="Normal 33 4 5 2" xfId="31647" xr:uid="{9ABAA3B4-6947-42EC-BA66-ABFC8DC5541E}"/>
    <cellStyle name="Normal 33 4 5_Margen" xfId="45856" xr:uid="{1F137FC1-64C8-4C9B-868E-6B4038E98FD6}"/>
    <cellStyle name="Normal 33 4 6" xfId="31648" xr:uid="{82C4A018-FEDA-43B7-AD86-F21F6F960CB5}"/>
    <cellStyle name="Normal 33 4 6 2" xfId="31649" xr:uid="{804AD7AE-C044-4AD2-9235-88E8E2DC4F53}"/>
    <cellStyle name="Normal 33 4 6_Margen" xfId="45857" xr:uid="{D8C11EA6-2601-40B6-9F62-1F6ACFE72B5D}"/>
    <cellStyle name="Normal 33 4 7" xfId="31650" xr:uid="{1E1BEEA5-8604-4B42-9935-B344DE7B1329}"/>
    <cellStyle name="Normal 33 4 7 2" xfId="31651" xr:uid="{B1F83C0F-3137-4A48-BBC0-9DF7B2BFA548}"/>
    <cellStyle name="Normal 33 4 7_Margen" xfId="45858" xr:uid="{6425A757-46C9-4C17-9034-47AFBD8DE9A3}"/>
    <cellStyle name="Normal 33 4 8" xfId="31652" xr:uid="{7276E669-411C-4E42-9761-276538E74E6D}"/>
    <cellStyle name="Normal 33 4 8 2" xfId="31653" xr:uid="{F815A217-69F5-4954-A926-EA747DCC2508}"/>
    <cellStyle name="Normal 33 4 8_Margen" xfId="45859" xr:uid="{5668E5CC-69E3-45E5-9BBE-0C1C8F007914}"/>
    <cellStyle name="Normal 33 4 9" xfId="31654" xr:uid="{E639D437-6F93-4FB7-9FE5-D328F7B56CBB}"/>
    <cellStyle name="Normal 33 4 9 2" xfId="31655" xr:uid="{2E9F2188-8FAA-438D-818D-8C9E5B51C224}"/>
    <cellStyle name="Normal 33 4 9_Margen" xfId="45860" xr:uid="{E04D273A-BFFF-46F0-93C1-B26B3DFE062B}"/>
    <cellStyle name="Normal 33 4_Margen" xfId="45861" xr:uid="{A608D396-70D4-4BF4-AC1E-EE0F30A2A74A}"/>
    <cellStyle name="Normal 33 5" xfId="3162" xr:uid="{011EBC5D-F4D1-41DD-8840-4E45AA7FBF61}"/>
    <cellStyle name="Normal 33 5 10" xfId="31656" xr:uid="{DE740DEC-1D05-41D8-9CA1-F3AB53FFCEE0}"/>
    <cellStyle name="Normal 33 5 10 2" xfId="31657" xr:uid="{1DC2CD8B-03C8-4EE1-BF79-ED90F0CCC88E}"/>
    <cellStyle name="Normal 33 5 10_Margen" xfId="45862" xr:uid="{DF8A3F73-D62B-4168-B4FF-320A6DB82396}"/>
    <cellStyle name="Normal 33 5 11" xfId="31658" xr:uid="{02089073-119F-4ECF-B8A9-F2204DCAEDF4}"/>
    <cellStyle name="Normal 33 5 11 2" xfId="31659" xr:uid="{83B8E508-FAA1-4693-B86B-9FB1D3B564B4}"/>
    <cellStyle name="Normal 33 5 11_Margen" xfId="45863" xr:uid="{2CE53424-AADC-40BF-9AF9-3EAAB4548104}"/>
    <cellStyle name="Normal 33 5 12" xfId="31660" xr:uid="{ACB8771D-3374-4CD5-B174-796F0572FB59}"/>
    <cellStyle name="Normal 33 5 12 2" xfId="31661" xr:uid="{67B70B6D-AB0A-47AA-B22E-1B4590795CD4}"/>
    <cellStyle name="Normal 33 5 12_Margen" xfId="45864" xr:uid="{F4A0A7FD-1EAD-4FC8-9781-FD9BB67530D9}"/>
    <cellStyle name="Normal 33 5 13" xfId="31662" xr:uid="{2AFD309E-284E-40C5-BA97-B69EBEBC6689}"/>
    <cellStyle name="Normal 33 5 13 2" xfId="31663" xr:uid="{095BE5AD-876D-485A-A0DF-725D621294BC}"/>
    <cellStyle name="Normal 33 5 13_Margen" xfId="45865" xr:uid="{207A69FE-0C92-4C0A-BE6F-24B9F878A769}"/>
    <cellStyle name="Normal 33 5 14" xfId="31664" xr:uid="{BC347292-0041-414A-9571-5BBE4A00F07F}"/>
    <cellStyle name="Normal 33 5 14 2" xfId="31665" xr:uid="{8C9CD125-A0C5-4723-A8F8-75FACAD256D5}"/>
    <cellStyle name="Normal 33 5 14_Margen" xfId="45866" xr:uid="{25CA75CB-0924-48A8-B7DF-D78C7AB2C1E1}"/>
    <cellStyle name="Normal 33 5 15" xfId="31666" xr:uid="{99D901BF-F82D-406A-BC92-73C444229D90}"/>
    <cellStyle name="Normal 33 5 15 2" xfId="31667" xr:uid="{B1FD5CC7-2789-4606-864D-159BF804F0ED}"/>
    <cellStyle name="Normal 33 5 15_Margen" xfId="45867" xr:uid="{E6B6541C-604C-45D4-A2D3-FFCF47C0F514}"/>
    <cellStyle name="Normal 33 5 16" xfId="31668" xr:uid="{E2414F72-F337-477D-8DBC-D703C17214A9}"/>
    <cellStyle name="Normal 33 5 16 2" xfId="31669" xr:uid="{377BC9E5-273C-4F13-AFC9-007F8D194D4C}"/>
    <cellStyle name="Normal 33 5 16_Margen" xfId="45868" xr:uid="{A907A065-294C-4C46-9509-74ABC199CD6B}"/>
    <cellStyle name="Normal 33 5 17" xfId="31670" xr:uid="{CADD41DA-262E-44A9-9FDB-E4DAF9234403}"/>
    <cellStyle name="Normal 33 5 17 2" xfId="31671" xr:uid="{5FA5CD1F-C672-492C-A896-5B4701496682}"/>
    <cellStyle name="Normal 33 5 17_Margen" xfId="45869" xr:uid="{5784C1DE-282D-4A49-8CDD-12D42EAA4723}"/>
    <cellStyle name="Normal 33 5 18" xfId="31672" xr:uid="{E2C1BAB0-3FC9-469A-BF17-76CA9BAD6056}"/>
    <cellStyle name="Normal 33 5 18 2" xfId="31673" xr:uid="{87E06116-E29C-4285-8E44-3E387B455021}"/>
    <cellStyle name="Normal 33 5 18_Margen" xfId="45870" xr:uid="{1F26E24D-F8C5-4758-8D0F-B9F92DECAD8F}"/>
    <cellStyle name="Normal 33 5 19" xfId="31674" xr:uid="{19AD33D2-1670-46B5-AAAD-F39F5BE3ECC3}"/>
    <cellStyle name="Normal 33 5 2" xfId="31675" xr:uid="{3E0D1685-220F-4531-950F-FECDD06E36A1}"/>
    <cellStyle name="Normal 33 5 2 2" xfId="31676" xr:uid="{59C04F64-E875-4766-9086-8AF2278365C7}"/>
    <cellStyle name="Normal 33 5 2 3" xfId="50175" xr:uid="{F6FB9E55-E84F-46EC-A877-4EFA79CAC30C}"/>
    <cellStyle name="Normal 33 5 2_Margen" xfId="45871" xr:uid="{71EBC92A-7D15-418E-A246-4916242AB8DD}"/>
    <cellStyle name="Normal 33 5 20" xfId="50174" xr:uid="{45385EBC-2D4E-4939-8851-86D123CB6700}"/>
    <cellStyle name="Normal 33 5 21" xfId="49646" xr:uid="{87ED311F-D50E-4C4B-980E-D42233525D86}"/>
    <cellStyle name="Normal 33 5 3" xfId="31677" xr:uid="{07216E62-2D7A-4DC9-BB14-58D920B0F765}"/>
    <cellStyle name="Normal 33 5 3 2" xfId="31678" xr:uid="{1BCD1C83-3583-4855-BCED-1323C70A0B71}"/>
    <cellStyle name="Normal 33 5 3_Margen" xfId="45872" xr:uid="{0FBBD524-B989-4DB7-A5CF-4FE69126319A}"/>
    <cellStyle name="Normal 33 5 4" xfId="31679" xr:uid="{76DECC2E-580F-40AC-8751-5CD5FFE3A2A0}"/>
    <cellStyle name="Normal 33 5 4 2" xfId="31680" xr:uid="{76C2C6F0-B839-49A9-8146-6DEEB541CCD6}"/>
    <cellStyle name="Normal 33 5 4_Margen" xfId="45873" xr:uid="{E8FF419D-DC46-456A-8A34-0B1FD6213F93}"/>
    <cellStyle name="Normal 33 5 5" xfId="31681" xr:uid="{F1CD9CC4-F30D-48A3-8FFA-6258BC56EBDD}"/>
    <cellStyle name="Normal 33 5 5 2" xfId="31682" xr:uid="{A0E5780B-93D2-4EC5-9A40-C6F3FC8B7E40}"/>
    <cellStyle name="Normal 33 5 5_Margen" xfId="45874" xr:uid="{DBF2B66F-5244-4939-B83F-B308DF10AD19}"/>
    <cellStyle name="Normal 33 5 6" xfId="31683" xr:uid="{6B99CBC5-71F9-4C97-AACC-97530CC41FBF}"/>
    <cellStyle name="Normal 33 5 6 2" xfId="31684" xr:uid="{DA63E98C-212F-4EB1-B210-E7940BB487BF}"/>
    <cellStyle name="Normal 33 5 6_Margen" xfId="45875" xr:uid="{CC2C5108-609B-4D3D-A50E-272E8CAF8B16}"/>
    <cellStyle name="Normal 33 5 7" xfId="31685" xr:uid="{597E7C3A-0F40-4181-A69F-AAC0304BFA78}"/>
    <cellStyle name="Normal 33 5 7 2" xfId="31686" xr:uid="{4F1E9C8A-B002-4E27-9764-82FDF5B5A56B}"/>
    <cellStyle name="Normal 33 5 7_Margen" xfId="45876" xr:uid="{17EF606B-5246-4B87-9D11-33ACA953D3E8}"/>
    <cellStyle name="Normal 33 5 8" xfId="31687" xr:uid="{1B503814-2615-450D-872B-F257B871D4B2}"/>
    <cellStyle name="Normal 33 5 8 2" xfId="31688" xr:uid="{0F432106-4F28-41DF-B751-897158461899}"/>
    <cellStyle name="Normal 33 5 8_Margen" xfId="45877" xr:uid="{1A74CC13-C6A4-4628-AC8F-F609DA017010}"/>
    <cellStyle name="Normal 33 5 9" xfId="31689" xr:uid="{76F338C9-BFAD-4625-B1BA-44620B2A9619}"/>
    <cellStyle name="Normal 33 5 9 2" xfId="31690" xr:uid="{D4B11535-8AE3-48B1-B8C8-F051E9E164B2}"/>
    <cellStyle name="Normal 33 5 9_Margen" xfId="45878" xr:uid="{F5D3CFFA-9C39-4293-969D-75A3B2B38FE9}"/>
    <cellStyle name="Normal 33 5_Margen" xfId="45879" xr:uid="{ABBF16B9-C8B9-4995-AE4B-C5DB904DE9D6}"/>
    <cellStyle name="Normal 33 6" xfId="3163" xr:uid="{3FBF3DE5-E2F9-4A88-8FB6-268A7BAD27C5}"/>
    <cellStyle name="Normal 33 6 10" xfId="31691" xr:uid="{25AF4FF6-444F-49BF-8151-A65E1F4EB27E}"/>
    <cellStyle name="Normal 33 6 10 2" xfId="31692" xr:uid="{28D46134-1264-4F05-924C-EF2DB6BEECD6}"/>
    <cellStyle name="Normal 33 6 10_Margen" xfId="45880" xr:uid="{A9CA1961-5833-4643-9CFE-A2F77A38921D}"/>
    <cellStyle name="Normal 33 6 11" xfId="31693" xr:uid="{AB07C394-A7B7-4363-BB4D-5ED6E66189CD}"/>
    <cellStyle name="Normal 33 6 11 2" xfId="31694" xr:uid="{1D84A0F1-1F64-468C-AF59-B94C158FB714}"/>
    <cellStyle name="Normal 33 6 11_Margen" xfId="45881" xr:uid="{2B4DE983-AD24-47D6-9FA2-8D5BF886A977}"/>
    <cellStyle name="Normal 33 6 12" xfId="31695" xr:uid="{42B69E69-5E67-44A2-A914-189F06BB5197}"/>
    <cellStyle name="Normal 33 6 12 2" xfId="31696" xr:uid="{6CD6125C-2887-494E-964A-3BC39F31398B}"/>
    <cellStyle name="Normal 33 6 12_Margen" xfId="45882" xr:uid="{208A2476-EC88-42F3-B208-7BAFD51B6AD6}"/>
    <cellStyle name="Normal 33 6 13" xfId="31697" xr:uid="{42D83702-61B6-4FA5-B528-C39E202F588F}"/>
    <cellStyle name="Normal 33 6 13 2" xfId="31698" xr:uid="{9ED1B608-A68F-4729-A5E6-A82BEBE245F5}"/>
    <cellStyle name="Normal 33 6 13_Margen" xfId="45883" xr:uid="{F5D23DDB-FEF0-4543-A79B-C047F7EA0642}"/>
    <cellStyle name="Normal 33 6 14" xfId="31699" xr:uid="{72CEDC4C-6CCF-4EE6-858D-8D218EAD1B3C}"/>
    <cellStyle name="Normal 33 6 14 2" xfId="31700" xr:uid="{1C3B72CE-15B7-4D4B-B789-E2C14882258D}"/>
    <cellStyle name="Normal 33 6 14_Margen" xfId="45884" xr:uid="{40E9802F-780D-436F-9659-1448E03AD050}"/>
    <cellStyle name="Normal 33 6 15" xfId="31701" xr:uid="{68B9FA34-B23E-435E-A705-A8731CA1F87C}"/>
    <cellStyle name="Normal 33 6 15 2" xfId="31702" xr:uid="{BA6BAD3B-2F90-4639-B11E-7AD1E08282F3}"/>
    <cellStyle name="Normal 33 6 15_Margen" xfId="45885" xr:uid="{22E8F6FE-1D4B-4C11-B21C-0560116CE60B}"/>
    <cellStyle name="Normal 33 6 16" xfId="31703" xr:uid="{0DAFEF2F-9B71-4A85-A482-D68B5B5426CF}"/>
    <cellStyle name="Normal 33 6 16 2" xfId="31704" xr:uid="{4951CA17-E5D2-4C82-B6B0-73707DCAC1CC}"/>
    <cellStyle name="Normal 33 6 16_Margen" xfId="45886" xr:uid="{A51023CB-0FE8-49CE-959C-4C7336DD3544}"/>
    <cellStyle name="Normal 33 6 17" xfId="31705" xr:uid="{9944A857-24EF-4D95-9AF4-FEA11655C9CA}"/>
    <cellStyle name="Normal 33 6 17 2" xfId="31706" xr:uid="{4C81F073-5387-4052-831C-6FA6D1631F30}"/>
    <cellStyle name="Normal 33 6 17_Margen" xfId="45887" xr:uid="{5EFDE356-D02F-421B-B98B-0314A70D8A7C}"/>
    <cellStyle name="Normal 33 6 18" xfId="31707" xr:uid="{E43D462A-3225-4579-8243-7D3BE0DF1D83}"/>
    <cellStyle name="Normal 33 6 18 2" xfId="31708" xr:uid="{B4180E85-62D1-4828-B199-043A67C097E3}"/>
    <cellStyle name="Normal 33 6 18_Margen" xfId="45888" xr:uid="{E215DA37-0D01-400F-9156-F7632889601F}"/>
    <cellStyle name="Normal 33 6 19" xfId="31709" xr:uid="{881994BE-6A63-440B-8758-5808EB8A80A0}"/>
    <cellStyle name="Normal 33 6 2" xfId="31710" xr:uid="{C79907DC-A074-4FED-9424-378675E162A1}"/>
    <cellStyle name="Normal 33 6 2 2" xfId="31711" xr:uid="{A6737F29-D050-466A-9101-1938CD69F64C}"/>
    <cellStyle name="Normal 33 6 2_Margen" xfId="45889" xr:uid="{B4BC8C66-7460-40F3-80B2-29E7F6E73ACF}"/>
    <cellStyle name="Normal 33 6 20" xfId="50176" xr:uid="{3646599D-462E-459F-9C3E-C9D1C2D1689C}"/>
    <cellStyle name="Normal 33 6 21" xfId="51733" xr:uid="{26965FAB-E099-4063-9E58-D2B1F837ADA1}"/>
    <cellStyle name="Normal 33 6 3" xfId="31712" xr:uid="{844EC981-B580-4A7A-8718-5A5B71D6DC4D}"/>
    <cellStyle name="Normal 33 6 3 2" xfId="31713" xr:uid="{05CD0325-D625-46B6-8A4E-F80CE39FBCB7}"/>
    <cellStyle name="Normal 33 6 3_Margen" xfId="45890" xr:uid="{832644A8-FFFD-488D-B329-9BE13F4007D3}"/>
    <cellStyle name="Normal 33 6 4" xfId="31714" xr:uid="{8B2384BC-8052-4DA8-B94D-E9A528DB61B0}"/>
    <cellStyle name="Normal 33 6 4 2" xfId="31715" xr:uid="{F1348DF5-13C6-4C45-85D4-61671F73F1FC}"/>
    <cellStyle name="Normal 33 6 4_Margen" xfId="45891" xr:uid="{DB7C9FBE-7C5D-477C-924F-FEB8B42D1816}"/>
    <cellStyle name="Normal 33 6 5" xfId="31716" xr:uid="{65A09F3E-8A22-49F8-BA37-3B3967C06B09}"/>
    <cellStyle name="Normal 33 6 5 2" xfId="31717" xr:uid="{DA1BC78F-5D3F-4622-A511-08639B1F14A8}"/>
    <cellStyle name="Normal 33 6 5_Margen" xfId="45892" xr:uid="{5546B06C-BE69-45C7-888E-3C04ED020436}"/>
    <cellStyle name="Normal 33 6 6" xfId="31718" xr:uid="{375FD672-5CF9-4DBF-B9C3-F6DB6C0D0A5F}"/>
    <cellStyle name="Normal 33 6 6 2" xfId="31719" xr:uid="{304EF5C5-AB43-44E0-80C5-C760E4983305}"/>
    <cellStyle name="Normal 33 6 6_Margen" xfId="45893" xr:uid="{A7E8C9E0-26B6-46C2-A264-657813F0726C}"/>
    <cellStyle name="Normal 33 6 7" xfId="31720" xr:uid="{A7277687-9841-4DA9-88C2-D73AF99C9663}"/>
    <cellStyle name="Normal 33 6 7 2" xfId="31721" xr:uid="{DA58FA6F-8DDD-4DAD-AD05-5D3C4D6EDACD}"/>
    <cellStyle name="Normal 33 6 7_Margen" xfId="45894" xr:uid="{460264E0-77B8-43A4-BA13-33FBDE152598}"/>
    <cellStyle name="Normal 33 6 8" xfId="31722" xr:uid="{474D094A-FC64-45CC-B660-D3985524929A}"/>
    <cellStyle name="Normal 33 6 8 2" xfId="31723" xr:uid="{5EC95750-AB37-4EC4-8F41-C80C2A67BDE8}"/>
    <cellStyle name="Normal 33 6 8_Margen" xfId="45895" xr:uid="{B21DC11E-175D-470A-9BA7-F0AC9C27197A}"/>
    <cellStyle name="Normal 33 6 9" xfId="31724" xr:uid="{179FDE6B-6CE7-4BC6-9204-4DBFD7D40926}"/>
    <cellStyle name="Normal 33 6 9 2" xfId="31725" xr:uid="{7714CAA8-A64B-4923-8644-E82DBB89B2E1}"/>
    <cellStyle name="Normal 33 6 9_Margen" xfId="45896" xr:uid="{15BC2649-C442-4884-995A-6B131D73F73F}"/>
    <cellStyle name="Normal 33 6_Margen" xfId="45897" xr:uid="{CA306085-A78B-40AA-9D66-846303FCA508}"/>
    <cellStyle name="Normal 33 7" xfId="3164" xr:uid="{AF6D303D-6380-4948-8F54-575DB561F8F6}"/>
    <cellStyle name="Normal 33 7 10" xfId="31726" xr:uid="{EE23430C-84C5-4CC4-A425-33B9D7950C76}"/>
    <cellStyle name="Normal 33 7 10 2" xfId="31727" xr:uid="{5A28E2C8-0155-48FC-B296-94C93D4BCA65}"/>
    <cellStyle name="Normal 33 7 10_Margen" xfId="45898" xr:uid="{284E0353-483F-4429-99E4-A5E6C0986310}"/>
    <cellStyle name="Normal 33 7 11" xfId="31728" xr:uid="{4D3D2980-F807-4E4C-8414-14B9B0574D2F}"/>
    <cellStyle name="Normal 33 7 11 2" xfId="31729" xr:uid="{C29DB845-A738-4C57-B41B-9F57E1C10C1E}"/>
    <cellStyle name="Normal 33 7 11_Margen" xfId="45899" xr:uid="{2BA2147A-462B-48B7-B908-CADBEFF09678}"/>
    <cellStyle name="Normal 33 7 12" xfId="31730" xr:uid="{A0B5DFD4-D1C9-4B19-B2F9-82FEB63FCBDD}"/>
    <cellStyle name="Normal 33 7 12 2" xfId="31731" xr:uid="{06388E71-2428-4ECF-AD37-A6A8B86DECFC}"/>
    <cellStyle name="Normal 33 7 12_Margen" xfId="45900" xr:uid="{491917F1-03AB-4C1B-8AF6-0839E97FA0AB}"/>
    <cellStyle name="Normal 33 7 13" xfId="31732" xr:uid="{8B148DCB-4F1F-4B02-B3FB-62816CBFBF62}"/>
    <cellStyle name="Normal 33 7 13 2" xfId="31733" xr:uid="{6FC1996F-7E11-4BC9-8EB2-9A937788C756}"/>
    <cellStyle name="Normal 33 7 13_Margen" xfId="45901" xr:uid="{C7ECF12E-9A2E-4283-B698-5F3EB855181D}"/>
    <cellStyle name="Normal 33 7 14" xfId="31734" xr:uid="{872AF2A2-8D15-4DA8-AA68-DC7ABFDC726B}"/>
    <cellStyle name="Normal 33 7 14 2" xfId="31735" xr:uid="{6AA02927-4AA5-447D-AA01-AE10AD170B96}"/>
    <cellStyle name="Normal 33 7 14_Margen" xfId="45902" xr:uid="{524103F8-86D3-4D9F-A617-31DD76086E3E}"/>
    <cellStyle name="Normal 33 7 15" xfId="31736" xr:uid="{2308560A-0068-4F3A-A1B3-D34EA6E4CD56}"/>
    <cellStyle name="Normal 33 7 15 2" xfId="31737" xr:uid="{316E97CE-001B-4E77-B991-59E831DE7653}"/>
    <cellStyle name="Normal 33 7 15_Margen" xfId="45903" xr:uid="{A21710F3-A55A-414E-BC49-8BF377E3FAC6}"/>
    <cellStyle name="Normal 33 7 16" xfId="31738" xr:uid="{3CA6BD0C-222B-4E5A-B2E1-A9528BF4EDA3}"/>
    <cellStyle name="Normal 33 7 16 2" xfId="31739" xr:uid="{2538555A-059E-42F0-BF65-114AC404C5E7}"/>
    <cellStyle name="Normal 33 7 16_Margen" xfId="45904" xr:uid="{88BE46D2-3C02-4141-AF97-07EF674CD871}"/>
    <cellStyle name="Normal 33 7 17" xfId="31740" xr:uid="{FB92AB2B-9297-44C9-A8CB-C0B140125010}"/>
    <cellStyle name="Normal 33 7 17 2" xfId="31741" xr:uid="{35934AAF-7611-441F-8A6C-0377B431C34C}"/>
    <cellStyle name="Normal 33 7 17_Margen" xfId="45905" xr:uid="{80630EB5-78BD-4C37-B0AB-7A4254C42BEA}"/>
    <cellStyle name="Normal 33 7 18" xfId="31742" xr:uid="{AB98C8FF-165F-424C-80EC-C61CED472B0B}"/>
    <cellStyle name="Normal 33 7 18 2" xfId="31743" xr:uid="{052038CA-2FEA-4A24-9CC6-B7917611F841}"/>
    <cellStyle name="Normal 33 7 18_Margen" xfId="45906" xr:uid="{6D0BCD50-F8FE-4E81-BC16-BC1F0E8E049C}"/>
    <cellStyle name="Normal 33 7 19" xfId="31744" xr:uid="{8B98EF23-377C-46AA-B65B-CEB01C4EE526}"/>
    <cellStyle name="Normal 33 7 2" xfId="31745" xr:uid="{8726268A-DECB-47F1-88F6-A1C06113292D}"/>
    <cellStyle name="Normal 33 7 2 2" xfId="31746" xr:uid="{C591501A-9AC2-4AEF-B7B9-E69E3C5925CE}"/>
    <cellStyle name="Normal 33 7 2_Margen" xfId="45907" xr:uid="{0D7CD0C5-DC06-4F41-88C3-86E2759F9EC3}"/>
    <cellStyle name="Normal 33 7 3" xfId="31747" xr:uid="{96473608-EBD9-4245-A174-4D2FB089144D}"/>
    <cellStyle name="Normal 33 7 3 2" xfId="31748" xr:uid="{6485BB04-6C12-4686-9856-5BBCAF89A51F}"/>
    <cellStyle name="Normal 33 7 3_Margen" xfId="45908" xr:uid="{5E529AE1-FDE6-4BB6-B5B4-FA0696E06AAF}"/>
    <cellStyle name="Normal 33 7 4" xfId="31749" xr:uid="{CF00FD1C-F773-4ECC-96B1-F11768C11A4C}"/>
    <cellStyle name="Normal 33 7 4 2" xfId="31750" xr:uid="{A7F59244-FE58-4815-8A27-D55FF5F0EBF9}"/>
    <cellStyle name="Normal 33 7 4_Margen" xfId="45909" xr:uid="{E7901D30-ADCE-4E72-8021-23E8E60A6CB9}"/>
    <cellStyle name="Normal 33 7 5" xfId="31751" xr:uid="{6D24EF9B-6784-493B-A01D-89DD6F5B60EE}"/>
    <cellStyle name="Normal 33 7 5 2" xfId="31752" xr:uid="{4D79DC43-055F-46AB-AEFF-4104C560A18B}"/>
    <cellStyle name="Normal 33 7 5_Margen" xfId="45910" xr:uid="{678DC024-6AC5-4A75-8EFC-391DA78B4D41}"/>
    <cellStyle name="Normal 33 7 6" xfId="31753" xr:uid="{E1B78308-1168-4642-AB0E-C54681CC9114}"/>
    <cellStyle name="Normal 33 7 6 2" xfId="31754" xr:uid="{BA826F93-EC29-4B3C-AB31-7C455633950E}"/>
    <cellStyle name="Normal 33 7 6_Margen" xfId="45911" xr:uid="{2E11540A-A4F6-4ABD-9502-C1672D0D160C}"/>
    <cellStyle name="Normal 33 7 7" xfId="31755" xr:uid="{016FD2C2-FEE2-489E-AFF6-AB8522AD5415}"/>
    <cellStyle name="Normal 33 7 7 2" xfId="31756" xr:uid="{FBDCDCF9-DE8A-4313-B1DC-7B46E41E5122}"/>
    <cellStyle name="Normal 33 7 7_Margen" xfId="45912" xr:uid="{E17CF07B-8B0B-4472-81E9-DC3FB11F393A}"/>
    <cellStyle name="Normal 33 7 8" xfId="31757" xr:uid="{46571585-4301-43C8-845D-89607C7095E5}"/>
    <cellStyle name="Normal 33 7 8 2" xfId="31758" xr:uid="{88FCB013-1A93-49EE-9CA5-039EE21AD496}"/>
    <cellStyle name="Normal 33 7 8_Margen" xfId="45913" xr:uid="{317EA8A0-D9B9-495E-B41E-C3D6DA80C157}"/>
    <cellStyle name="Normal 33 7 9" xfId="31759" xr:uid="{760668C7-36F5-475F-AEB1-950A4AAC604A}"/>
    <cellStyle name="Normal 33 7 9 2" xfId="31760" xr:uid="{F42F28B9-F312-4DDB-9E52-C8217C8ABCDF}"/>
    <cellStyle name="Normal 33 7 9_Margen" xfId="45914" xr:uid="{0306A3D4-E577-4FFB-86EE-A27E8426DA59}"/>
    <cellStyle name="Normal 33 7_Margen" xfId="45915" xr:uid="{D7BE87C5-F9C4-4C1E-8C8C-A40753A292E2}"/>
    <cellStyle name="Normal 33 8" xfId="3165" xr:uid="{3E7E8AC6-94CF-4945-AD4F-2014E444A25C}"/>
    <cellStyle name="Normal 33 8 10" xfId="31761" xr:uid="{B923E1DB-8417-4007-9602-8406F6715594}"/>
    <cellStyle name="Normal 33 8 10 2" xfId="31762" xr:uid="{9E59E5EB-92F0-40B0-B096-FEAE87B19139}"/>
    <cellStyle name="Normal 33 8 10_Margen" xfId="45916" xr:uid="{B9917E18-BB1E-4F1F-9158-C8ACAB0DF415}"/>
    <cellStyle name="Normal 33 8 11" xfId="31763" xr:uid="{C555115D-4CE6-417F-8C9A-88F9BC23AE05}"/>
    <cellStyle name="Normal 33 8 11 2" xfId="31764" xr:uid="{EE51498E-3169-4EBD-ACC8-CACA5608D2AF}"/>
    <cellStyle name="Normal 33 8 11_Margen" xfId="45917" xr:uid="{64ECB3FD-D359-4628-816D-7DDAA3EF6A30}"/>
    <cellStyle name="Normal 33 8 12" xfId="31765" xr:uid="{1241C253-8A1B-4483-9AE3-E8D4B3DD6991}"/>
    <cellStyle name="Normal 33 8 12 2" xfId="31766" xr:uid="{3090D372-9D48-43E7-B950-75B28B87E9FA}"/>
    <cellStyle name="Normal 33 8 12_Margen" xfId="45918" xr:uid="{55A2353C-6E5B-4A79-93CA-DEA38387A32B}"/>
    <cellStyle name="Normal 33 8 13" xfId="31767" xr:uid="{B4B19347-9852-4FFA-9895-9455DD0B1345}"/>
    <cellStyle name="Normal 33 8 13 2" xfId="31768" xr:uid="{7D4BEC62-4B1A-4D4D-8D3B-DBF23F857B3F}"/>
    <cellStyle name="Normal 33 8 13_Margen" xfId="45919" xr:uid="{959D6482-18B5-4625-B67B-B0E00C524E1C}"/>
    <cellStyle name="Normal 33 8 14" xfId="31769" xr:uid="{8325124F-CB45-4E38-9AAC-34A774E6B180}"/>
    <cellStyle name="Normal 33 8 14 2" xfId="31770" xr:uid="{88BB83B4-54D6-40F8-9BC5-7FF3653B1C5A}"/>
    <cellStyle name="Normal 33 8 14_Margen" xfId="45920" xr:uid="{5C66EEBD-DA8E-4719-B088-16981E11325B}"/>
    <cellStyle name="Normal 33 8 15" xfId="31771" xr:uid="{CAB3312B-16BA-4724-B8F3-2E9FD42A6ADF}"/>
    <cellStyle name="Normal 33 8 15 2" xfId="31772" xr:uid="{FFEB0E83-E188-462F-8722-AEBD8A1C35A9}"/>
    <cellStyle name="Normal 33 8 15_Margen" xfId="45921" xr:uid="{19E29F38-CA26-4F97-819D-1E52632CE7BE}"/>
    <cellStyle name="Normal 33 8 16" xfId="31773" xr:uid="{52C8E6C7-A8F0-4758-AB79-FF8593C2C0F5}"/>
    <cellStyle name="Normal 33 8 16 2" xfId="31774" xr:uid="{9C4A0305-12F6-483B-9D78-52DC31DFE5BD}"/>
    <cellStyle name="Normal 33 8 16_Margen" xfId="45922" xr:uid="{A8A1092C-4386-41EE-B088-E6FA245C70A8}"/>
    <cellStyle name="Normal 33 8 17" xfId="31775" xr:uid="{627C88ED-2F62-4FAC-876A-ACAD73399A6E}"/>
    <cellStyle name="Normal 33 8 17 2" xfId="31776" xr:uid="{3864440A-CEA4-459E-8E14-0AE3708E32D9}"/>
    <cellStyle name="Normal 33 8 17_Margen" xfId="45923" xr:uid="{D508A257-4445-493A-82A3-0081E61A593A}"/>
    <cellStyle name="Normal 33 8 18" xfId="31777" xr:uid="{68E20371-FA31-4B2C-9479-9259F1A6CE7B}"/>
    <cellStyle name="Normal 33 8 18 2" xfId="31778" xr:uid="{0C42772A-5780-4A85-807A-8D0DFC51B89C}"/>
    <cellStyle name="Normal 33 8 18_Margen" xfId="45924" xr:uid="{039912D4-2075-4589-993C-015B829B8594}"/>
    <cellStyle name="Normal 33 8 19" xfId="31779" xr:uid="{5A346245-BDC6-4B4C-BDA4-69224B39C4A4}"/>
    <cellStyle name="Normal 33 8 2" xfId="31780" xr:uid="{2E7954E1-C921-46F5-8B30-567BD28AE028}"/>
    <cellStyle name="Normal 33 8 2 2" xfId="31781" xr:uid="{14D8BA5A-8A08-43F3-8135-7764EAB4F179}"/>
    <cellStyle name="Normal 33 8 2_Margen" xfId="45925" xr:uid="{AD4B124E-0EAC-444A-9C18-F41FD6E5CDA6}"/>
    <cellStyle name="Normal 33 8 3" xfId="31782" xr:uid="{986DEEB6-92E2-4953-AF6A-345FAAF7FA95}"/>
    <cellStyle name="Normal 33 8 3 2" xfId="31783" xr:uid="{B5295279-7182-4B5F-9FBE-8E3C2272EF20}"/>
    <cellStyle name="Normal 33 8 3_Margen" xfId="45926" xr:uid="{BEA39BA6-5002-4322-A903-E5AB20FDEF69}"/>
    <cellStyle name="Normal 33 8 4" xfId="31784" xr:uid="{DB2D3F05-7F91-4063-85CE-D57CAB0CF87F}"/>
    <cellStyle name="Normal 33 8 4 2" xfId="31785" xr:uid="{096C5C70-04F6-4FEF-A83F-1E8DC8C7D6F6}"/>
    <cellStyle name="Normal 33 8 4_Margen" xfId="45927" xr:uid="{B0726A53-F61B-416A-AC6F-D98B2AA50D5A}"/>
    <cellStyle name="Normal 33 8 5" xfId="31786" xr:uid="{85D369FA-1587-462C-A74A-025902603BEA}"/>
    <cellStyle name="Normal 33 8 5 2" xfId="31787" xr:uid="{33C8D0DB-D6DA-492E-B99C-0582D3FBA567}"/>
    <cellStyle name="Normal 33 8 5_Margen" xfId="45928" xr:uid="{01930F90-0359-41C3-8F1F-BFFB9681B9AA}"/>
    <cellStyle name="Normal 33 8 6" xfId="31788" xr:uid="{F011CFB4-EB61-4662-A804-D93E91861854}"/>
    <cellStyle name="Normal 33 8 6 2" xfId="31789" xr:uid="{D6EBA259-ADED-41D9-925B-63AB79CC74F9}"/>
    <cellStyle name="Normal 33 8 6_Margen" xfId="45929" xr:uid="{463E35C9-F5C8-4229-A3DF-AC2BF8DC51B6}"/>
    <cellStyle name="Normal 33 8 7" xfId="31790" xr:uid="{D2758DEA-431C-44EC-80BE-F60F0E583444}"/>
    <cellStyle name="Normal 33 8 7 2" xfId="31791" xr:uid="{90FB0CD0-D4D1-4791-B775-5A7A66EF509A}"/>
    <cellStyle name="Normal 33 8 7_Margen" xfId="45930" xr:uid="{C674C765-B03D-41B4-A628-F69941039766}"/>
    <cellStyle name="Normal 33 8 8" xfId="31792" xr:uid="{8855E5CF-CCD8-44F1-AD13-757D495128A3}"/>
    <cellStyle name="Normal 33 8 8 2" xfId="31793" xr:uid="{86BC6179-9B61-4909-81F1-E8B31F03491B}"/>
    <cellStyle name="Normal 33 8 8_Margen" xfId="45931" xr:uid="{8AC307CB-4CCB-4976-86A7-E91259BCC076}"/>
    <cellStyle name="Normal 33 8 9" xfId="31794" xr:uid="{48DF3055-0658-4659-8C94-6FAA9E1404C0}"/>
    <cellStyle name="Normal 33 8 9 2" xfId="31795" xr:uid="{AAAF04CA-83F6-483E-A6C2-27CF826FAC21}"/>
    <cellStyle name="Normal 33 8 9_Margen" xfId="45932" xr:uid="{14769E10-71DF-4F38-ACF4-E7ABD90C7FF0}"/>
    <cellStyle name="Normal 33 8_Margen" xfId="45933" xr:uid="{23F160AE-84D7-4F15-86D2-4790FB3BA32F}"/>
    <cellStyle name="Normal 33 9" xfId="3166" xr:uid="{1F2A5419-7128-47C5-B91E-D10013621622}"/>
    <cellStyle name="Normal 33 9 10" xfId="31796" xr:uid="{D4631D6D-3BE1-4A07-B6FC-6FF16F303F0F}"/>
    <cellStyle name="Normal 33 9 10 2" xfId="31797" xr:uid="{A6488CDC-FEE0-4641-903D-0313A3CDE629}"/>
    <cellStyle name="Normal 33 9 10_Margen" xfId="45934" xr:uid="{8ED33D5E-82F2-435F-B0FD-9D9C296D4442}"/>
    <cellStyle name="Normal 33 9 11" xfId="31798" xr:uid="{FA8C876F-BF5D-43AA-B816-61A937F1422E}"/>
    <cellStyle name="Normal 33 9 11 2" xfId="31799" xr:uid="{0693684E-3926-4644-B551-90D6F6EB8E4C}"/>
    <cellStyle name="Normal 33 9 11_Margen" xfId="45935" xr:uid="{41624798-DF42-451E-9E8A-307BA9A42B56}"/>
    <cellStyle name="Normal 33 9 12" xfId="31800" xr:uid="{09F10130-63F3-4B2B-B177-28C8D91EBF75}"/>
    <cellStyle name="Normal 33 9 12 2" xfId="31801" xr:uid="{734F10C7-8A77-471D-898A-B2D6E91B0B98}"/>
    <cellStyle name="Normal 33 9 12_Margen" xfId="45936" xr:uid="{3D806CCD-C199-4423-90C6-F8DE6CFFF351}"/>
    <cellStyle name="Normal 33 9 13" xfId="31802" xr:uid="{6BA735BF-5554-4C71-A1ED-2C2522D3C51D}"/>
    <cellStyle name="Normal 33 9 13 2" xfId="31803" xr:uid="{1D2E127C-F7D8-4E80-882A-11409F3EE0F4}"/>
    <cellStyle name="Normal 33 9 13_Margen" xfId="45937" xr:uid="{F25ABDB1-F148-4B93-9874-42EB4452F31E}"/>
    <cellStyle name="Normal 33 9 14" xfId="31804" xr:uid="{03E05969-15E0-4474-9E8E-3B74DF61B668}"/>
    <cellStyle name="Normal 33 9 14 2" xfId="31805" xr:uid="{C41BA1A5-B3AF-46F1-AA7D-894B9C23E1D9}"/>
    <cellStyle name="Normal 33 9 14_Margen" xfId="45938" xr:uid="{4928D80D-787E-4BB9-9FE0-FA7848F076F5}"/>
    <cellStyle name="Normal 33 9 15" xfId="31806" xr:uid="{ABA5FC0D-A393-48E2-BA65-B3F83A4971E0}"/>
    <cellStyle name="Normal 33 9 15 2" xfId="31807" xr:uid="{2F533D25-938D-4A71-883F-3227AA372B76}"/>
    <cellStyle name="Normal 33 9 15_Margen" xfId="45939" xr:uid="{47B27BC3-D830-4974-8228-5A37DD863409}"/>
    <cellStyle name="Normal 33 9 16" xfId="31808" xr:uid="{D8BCC2F8-6189-4E90-81CC-2130077DBF18}"/>
    <cellStyle name="Normal 33 9 16 2" xfId="31809" xr:uid="{6F2EB50F-1CBF-490E-A10B-0499107BF6B4}"/>
    <cellStyle name="Normal 33 9 16_Margen" xfId="45940" xr:uid="{06F8EF17-8645-4FC8-AFDC-EA099483363F}"/>
    <cellStyle name="Normal 33 9 17" xfId="31810" xr:uid="{072AB9D4-A796-497E-AB57-CD61AE0D5C93}"/>
    <cellStyle name="Normal 33 9 17 2" xfId="31811" xr:uid="{1594D1A9-1CC0-4B5A-B742-46D5BF7F9D2A}"/>
    <cellStyle name="Normal 33 9 17_Margen" xfId="45941" xr:uid="{0B9BAE91-31D0-4082-A0C0-378618CFA23D}"/>
    <cellStyle name="Normal 33 9 18" xfId="31812" xr:uid="{ED8E2AF4-6949-4188-B5D4-4CBAA8C0B511}"/>
    <cellStyle name="Normal 33 9 18 2" xfId="31813" xr:uid="{2FA197E2-B1DD-4144-923F-1CFCFD392309}"/>
    <cellStyle name="Normal 33 9 18_Margen" xfId="45942" xr:uid="{8A9B08A1-8640-409F-89B9-DD9B159A2FEA}"/>
    <cellStyle name="Normal 33 9 19" xfId="31814" xr:uid="{845879E1-2CAB-4F64-A8D3-5D02064B04C6}"/>
    <cellStyle name="Normal 33 9 2" xfId="31815" xr:uid="{DF279798-A36D-4B5E-9144-BD1EEDDC2823}"/>
    <cellStyle name="Normal 33 9 2 2" xfId="31816" xr:uid="{7E031F65-C1FD-43FA-ABB4-4D9AFCD5C6B7}"/>
    <cellStyle name="Normal 33 9 2_Margen" xfId="45943" xr:uid="{57F144D0-EB84-47E1-8F67-E5C776D5EA7F}"/>
    <cellStyle name="Normal 33 9 3" xfId="31817" xr:uid="{5AF5A050-2F7E-4632-A9AE-3C9E1A3D6CCB}"/>
    <cellStyle name="Normal 33 9 3 2" xfId="31818" xr:uid="{932FB15A-6756-42FB-A7D9-E0CBD5447736}"/>
    <cellStyle name="Normal 33 9 3_Margen" xfId="45944" xr:uid="{2E9D2ED3-36E9-4374-83C6-E9BD3F1A35C8}"/>
    <cellStyle name="Normal 33 9 4" xfId="31819" xr:uid="{3CC5BE00-4C8D-4301-99A8-76B0831FA2CE}"/>
    <cellStyle name="Normal 33 9 4 2" xfId="31820" xr:uid="{3ABB19B8-A491-4730-B746-0C740ACC75CC}"/>
    <cellStyle name="Normal 33 9 4_Margen" xfId="45945" xr:uid="{1B5A27D3-DAF6-4517-9A15-AB741BD73A43}"/>
    <cellStyle name="Normal 33 9 5" xfId="31821" xr:uid="{BF082537-7B26-477C-81FF-F48F1EBC4AC2}"/>
    <cellStyle name="Normal 33 9 5 2" xfId="31822" xr:uid="{46227923-8BFE-4D6B-93A0-A2642C850F25}"/>
    <cellStyle name="Normal 33 9 5_Margen" xfId="45946" xr:uid="{BF775E59-931D-4EED-B19D-B82265B9F60F}"/>
    <cellStyle name="Normal 33 9 6" xfId="31823" xr:uid="{E0A71EF8-636B-475E-A020-CA661161EF38}"/>
    <cellStyle name="Normal 33 9 6 2" xfId="31824" xr:uid="{68FE0F8F-B944-43C2-8465-1212C3BEE57A}"/>
    <cellStyle name="Normal 33 9 6_Margen" xfId="45947" xr:uid="{90F18EAE-295F-4F6A-8940-D9A669576960}"/>
    <cellStyle name="Normal 33 9 7" xfId="31825" xr:uid="{B7120C96-7CF7-4187-9124-FB77D38D73AA}"/>
    <cellStyle name="Normal 33 9 7 2" xfId="31826" xr:uid="{352819C2-6BD7-403A-82DA-5E4A45863877}"/>
    <cellStyle name="Normal 33 9 7_Margen" xfId="45948" xr:uid="{C70F5335-6285-4BB0-A371-F238E25AACAB}"/>
    <cellStyle name="Normal 33 9 8" xfId="31827" xr:uid="{C8B29A4A-8424-46AC-9A7D-D9AE8687621B}"/>
    <cellStyle name="Normal 33 9 8 2" xfId="31828" xr:uid="{52905464-4D1E-494F-8F93-9FC29CEE13D5}"/>
    <cellStyle name="Normal 33 9 8_Margen" xfId="45949" xr:uid="{392F9FFE-99C1-4E91-A49D-BF58785DE478}"/>
    <cellStyle name="Normal 33 9 9" xfId="31829" xr:uid="{9B3FC09D-FDE2-425F-AF87-D951D0BE5385}"/>
    <cellStyle name="Normal 33 9 9 2" xfId="31830" xr:uid="{269F2006-CC2B-473A-B78E-71F7C996582D}"/>
    <cellStyle name="Normal 33 9 9_Margen" xfId="45950" xr:uid="{3D86622D-7705-4E1D-84BD-D20EBC9F7FBB}"/>
    <cellStyle name="Normal 33 9_Margen" xfId="45951" xr:uid="{353E9A47-D115-45CB-87C6-A366743CB204}"/>
    <cellStyle name="Normal 33_Margen" xfId="45952" xr:uid="{C7616862-A7EF-42DF-BB6C-7CB5FDCE5CCD}"/>
    <cellStyle name="Normal 330" xfId="3167" xr:uid="{02FA730A-8F8F-4E30-8424-AFB1D58FAB7A}"/>
    <cellStyle name="Normal 331" xfId="3168" xr:uid="{24D7DA46-BBBE-4783-81D2-90AA48655098}"/>
    <cellStyle name="Normal 332" xfId="3169" xr:uid="{F320EA1E-177D-4B82-9779-222E82CC118A}"/>
    <cellStyle name="Normal 333" xfId="3170" xr:uid="{85286980-A10B-413F-A115-1BF585D6D95A}"/>
    <cellStyle name="Normal 334" xfId="3171" xr:uid="{E2E3B7EB-FE1D-43FC-A8DF-A41536EE88EF}"/>
    <cellStyle name="Normal 335" xfId="3172" xr:uid="{941FDAFF-1CC6-4273-A2D0-8150C48A642E}"/>
    <cellStyle name="Normal 336" xfId="3173" xr:uid="{35D952B0-6FDE-44A8-BB65-61F8F0E41F19}"/>
    <cellStyle name="Normal 337" xfId="3174" xr:uid="{51B7819F-23D4-4368-93D1-621C99D61420}"/>
    <cellStyle name="Normal 338" xfId="3175" xr:uid="{ACA8B87C-A34C-4A25-96EE-0216842B80EB}"/>
    <cellStyle name="Normal 339" xfId="3176" xr:uid="{F50CD2AA-A385-4F2C-BA15-770E90ED8219}"/>
    <cellStyle name="Normal 34" xfId="3177" xr:uid="{DF284954-8A7C-4F0F-9B96-25CC8FC1A972}"/>
    <cellStyle name="Normal 34 10" xfId="3178" xr:uid="{05F412B0-18FD-42CB-A778-8CF4B819323C}"/>
    <cellStyle name="Normal 34 10 10" xfId="31831" xr:uid="{825F728E-86C3-485C-AC3A-E6BF7BD4AE43}"/>
    <cellStyle name="Normal 34 10 10 2" xfId="31832" xr:uid="{A8CB7A7B-65E2-46BA-83E5-F4C0EF9EBCCB}"/>
    <cellStyle name="Normal 34 10 10_Margen" xfId="45953" xr:uid="{01A01E13-7A28-45C7-AD02-3DB1DFEBEE94}"/>
    <cellStyle name="Normal 34 10 11" xfId="31833" xr:uid="{19D00E56-46E2-4AC3-B3A1-A25CFADCFFD1}"/>
    <cellStyle name="Normal 34 10 11 2" xfId="31834" xr:uid="{92085B15-34D6-48E9-84F7-B2FA91D86FD8}"/>
    <cellStyle name="Normal 34 10 11_Margen" xfId="45954" xr:uid="{81AC9938-AA7E-4B71-A2BA-41C002E57453}"/>
    <cellStyle name="Normal 34 10 12" xfId="31835" xr:uid="{8041A7BD-9B30-40E6-B6D7-8877C655BC05}"/>
    <cellStyle name="Normal 34 10 12 2" xfId="31836" xr:uid="{2FC822D3-14D6-4954-8ED8-A6EE5AB213EA}"/>
    <cellStyle name="Normal 34 10 12_Margen" xfId="45955" xr:uid="{AAA0D99F-DE00-4D0D-9705-CA61F21DDD89}"/>
    <cellStyle name="Normal 34 10 13" xfId="31837" xr:uid="{C5728892-2742-47C2-AB7D-F78281B4F69E}"/>
    <cellStyle name="Normal 34 10 13 2" xfId="31838" xr:uid="{DC4AA5C6-67F6-4391-A550-2E07D666ED22}"/>
    <cellStyle name="Normal 34 10 13_Margen" xfId="45956" xr:uid="{1F4A9A50-EA44-446B-B4EC-42536F4E5D61}"/>
    <cellStyle name="Normal 34 10 14" xfId="31839" xr:uid="{DE60FD36-0D9B-4086-A4DC-0AECB4E3EB9C}"/>
    <cellStyle name="Normal 34 10 14 2" xfId="31840" xr:uid="{59279D9A-2716-40FE-B2E4-8B76A8BBD345}"/>
    <cellStyle name="Normal 34 10 14_Margen" xfId="45957" xr:uid="{46318A02-B798-4C78-B776-EEF742C11950}"/>
    <cellStyle name="Normal 34 10 15" xfId="31841" xr:uid="{D1A1C4A5-9132-4DFB-B199-B8DD4CBAE644}"/>
    <cellStyle name="Normal 34 10 15 2" xfId="31842" xr:uid="{11C5ED3A-3E95-4FBD-9EDA-1842C0525414}"/>
    <cellStyle name="Normal 34 10 15_Margen" xfId="45958" xr:uid="{91C1F174-3AAE-427D-8277-488FACA37F85}"/>
    <cellStyle name="Normal 34 10 16" xfId="31843" xr:uid="{BD60A943-4D47-4748-86AC-673020C08AA9}"/>
    <cellStyle name="Normal 34 10 16 2" xfId="31844" xr:uid="{99BDAD88-6E04-4321-A1C4-A9D0BB1AFF63}"/>
    <cellStyle name="Normal 34 10 16_Margen" xfId="45959" xr:uid="{49831B59-1997-4F16-ABF1-57EC64499B1C}"/>
    <cellStyle name="Normal 34 10 17" xfId="31845" xr:uid="{FF3C0ABF-A32F-4D81-AC8D-24D4ECF71CE0}"/>
    <cellStyle name="Normal 34 10 17 2" xfId="31846" xr:uid="{F99F178B-60FB-4202-9321-306B75DDF54B}"/>
    <cellStyle name="Normal 34 10 17_Margen" xfId="45960" xr:uid="{0E6A6C7C-9033-4482-A297-784FD79C2772}"/>
    <cellStyle name="Normal 34 10 18" xfId="31847" xr:uid="{4B3EFEA0-C770-4105-AE53-069022A2BF42}"/>
    <cellStyle name="Normal 34 10 18 2" xfId="31848" xr:uid="{AEE3EA03-D0B3-4A52-A320-9D2C2B5740D4}"/>
    <cellStyle name="Normal 34 10 18_Margen" xfId="45961" xr:uid="{7CBB9A9D-20E3-4F74-8868-A77479289988}"/>
    <cellStyle name="Normal 34 10 19" xfId="31849" xr:uid="{837824E4-0CF0-4D2E-AAD2-B3099B42B593}"/>
    <cellStyle name="Normal 34 10 2" xfId="31850" xr:uid="{7D271DF1-8276-40AC-AC34-52F0830E87B6}"/>
    <cellStyle name="Normal 34 10 2 2" xfId="31851" xr:uid="{9A805D5F-526E-46BE-80D7-E778B14AA822}"/>
    <cellStyle name="Normal 34 10 2_Margen" xfId="45962" xr:uid="{E93697FA-E637-40F4-AE72-50CF96373E22}"/>
    <cellStyle name="Normal 34 10 3" xfId="31852" xr:uid="{BA94DFC3-7D85-4ACC-8856-7D72ACEC8920}"/>
    <cellStyle name="Normal 34 10 3 2" xfId="31853" xr:uid="{F70FF375-E5DC-43DD-87CA-82277AB1519A}"/>
    <cellStyle name="Normal 34 10 3_Margen" xfId="45963" xr:uid="{3BA2EF17-AC55-4FD4-8524-0F980FBA9806}"/>
    <cellStyle name="Normal 34 10 4" xfId="31854" xr:uid="{AF57DEC0-8590-401E-B001-41133EF1133A}"/>
    <cellStyle name="Normal 34 10 4 2" xfId="31855" xr:uid="{452B36D4-39FA-45DC-9D82-74AA66A5335F}"/>
    <cellStyle name="Normal 34 10 4_Margen" xfId="45964" xr:uid="{031E1630-D087-46A7-B3CB-A94B84BF4BA2}"/>
    <cellStyle name="Normal 34 10 5" xfId="31856" xr:uid="{67199B3B-28A0-4405-9A80-7BBCB285284E}"/>
    <cellStyle name="Normal 34 10 5 2" xfId="31857" xr:uid="{E00CFA7E-A33B-41D8-B7BD-17AD85D7061A}"/>
    <cellStyle name="Normal 34 10 5_Margen" xfId="45965" xr:uid="{18585B34-5AC7-4562-96D1-69B0BCD1A9EF}"/>
    <cellStyle name="Normal 34 10 6" xfId="31858" xr:uid="{F65A1B99-0C98-45E3-B297-7ECAFEA1CD52}"/>
    <cellStyle name="Normal 34 10 6 2" xfId="31859" xr:uid="{F3E27C55-6E45-4A44-B660-29900C913CC8}"/>
    <cellStyle name="Normal 34 10 6_Margen" xfId="45966" xr:uid="{C653314E-E480-4772-980D-8BC6C44AF58D}"/>
    <cellStyle name="Normal 34 10 7" xfId="31860" xr:uid="{D70ABAD2-8784-462F-87FB-FAE5511C5EDC}"/>
    <cellStyle name="Normal 34 10 7 2" xfId="31861" xr:uid="{AD09796A-6654-43A5-BBA2-90654E5213D8}"/>
    <cellStyle name="Normal 34 10 7_Margen" xfId="45967" xr:uid="{BA0AFB76-49E7-4E5D-BFA3-F9E9D74EAE2D}"/>
    <cellStyle name="Normal 34 10 8" xfId="31862" xr:uid="{723C58BD-F8FB-47F9-B86B-4A4DAD0408B2}"/>
    <cellStyle name="Normal 34 10 8 2" xfId="31863" xr:uid="{EB7D3925-9DC4-4952-9FC8-EB6FFB173202}"/>
    <cellStyle name="Normal 34 10 8_Margen" xfId="45968" xr:uid="{4686946A-0B0F-4B87-9EBB-C76D7422D3B4}"/>
    <cellStyle name="Normal 34 10 9" xfId="31864" xr:uid="{3C41E090-1EEC-41FD-BF94-745A78C4DC2A}"/>
    <cellStyle name="Normal 34 10 9 2" xfId="31865" xr:uid="{7668DE09-7A8A-4726-9BAC-BDED8FBE571A}"/>
    <cellStyle name="Normal 34 10 9_Margen" xfId="45969" xr:uid="{FF2C3B9D-DBCC-4241-AC77-F9133D6CAE26}"/>
    <cellStyle name="Normal 34 10_Margen" xfId="45970" xr:uid="{FBED02B6-EC59-40EB-9C97-C07BC63FEC85}"/>
    <cellStyle name="Normal 34 11" xfId="3179" xr:uid="{D9505917-65A4-4441-949C-CC98E322259E}"/>
    <cellStyle name="Normal 34 11 10" xfId="31866" xr:uid="{2631F0FF-1679-4558-91A2-12C797786176}"/>
    <cellStyle name="Normal 34 11 10 2" xfId="31867" xr:uid="{24137E74-5E79-4AA5-9903-7D3A5CD75091}"/>
    <cellStyle name="Normal 34 11 10_Margen" xfId="45971" xr:uid="{DF345341-4942-40BD-B529-0B4633922E5F}"/>
    <cellStyle name="Normal 34 11 11" xfId="31868" xr:uid="{19BF761B-2E1F-49E1-AA14-F6A15C5FC8EA}"/>
    <cellStyle name="Normal 34 11 11 2" xfId="31869" xr:uid="{E1CB04EC-61F5-4C1F-A818-3E98BB407347}"/>
    <cellStyle name="Normal 34 11 11_Margen" xfId="45972" xr:uid="{17AC9030-42D3-48C4-8A76-620F0F0603F4}"/>
    <cellStyle name="Normal 34 11 12" xfId="31870" xr:uid="{F1BD8D04-4563-48F2-981A-B8DA1EF3771A}"/>
    <cellStyle name="Normal 34 11 12 2" xfId="31871" xr:uid="{FA156CB1-7C82-4BA3-AE7C-F5140E0D4FBB}"/>
    <cellStyle name="Normal 34 11 12_Margen" xfId="45973" xr:uid="{1F7B7E0C-39E8-42B3-B53C-D4124EA604BC}"/>
    <cellStyle name="Normal 34 11 13" xfId="31872" xr:uid="{2816D770-C9B1-4439-A46D-596B246D9EAE}"/>
    <cellStyle name="Normal 34 11 13 2" xfId="31873" xr:uid="{6FFFD2F5-7BFB-457F-89A4-7AA514ABDB53}"/>
    <cellStyle name="Normal 34 11 13_Margen" xfId="45974" xr:uid="{B6A0134F-AFB6-4362-AAF3-85162AA103B6}"/>
    <cellStyle name="Normal 34 11 14" xfId="31874" xr:uid="{3CA7AB58-C4B7-425E-B430-A3357D4A3688}"/>
    <cellStyle name="Normal 34 11 14 2" xfId="31875" xr:uid="{B50531B6-C620-44EB-8A87-443B21DDDF5D}"/>
    <cellStyle name="Normal 34 11 14_Margen" xfId="45975" xr:uid="{F2153894-72AE-4663-805E-571CD636B286}"/>
    <cellStyle name="Normal 34 11 15" xfId="31876" xr:uid="{37F76ED4-7E7A-4C4E-8771-5D26376B9338}"/>
    <cellStyle name="Normal 34 11 15 2" xfId="31877" xr:uid="{5700B221-DEB8-4B77-8C6B-91BCD63D9907}"/>
    <cellStyle name="Normal 34 11 15_Margen" xfId="45976" xr:uid="{8608D02B-F556-43DB-9E16-9E19FB863F31}"/>
    <cellStyle name="Normal 34 11 16" xfId="31878" xr:uid="{C5E8623D-CB4A-44B5-AD70-1100A3EAD3F8}"/>
    <cellStyle name="Normal 34 11 16 2" xfId="31879" xr:uid="{BB7F3E0F-56DC-4843-937C-E135BAECA29F}"/>
    <cellStyle name="Normal 34 11 16_Margen" xfId="45977" xr:uid="{69BD712F-9179-435C-8516-C41DE6AAFF1C}"/>
    <cellStyle name="Normal 34 11 17" xfId="31880" xr:uid="{AD1C93C4-C6E5-49FA-9026-772B495CFF78}"/>
    <cellStyle name="Normal 34 11 17 2" xfId="31881" xr:uid="{202AF545-F4F6-409A-B6D5-EA46D912719A}"/>
    <cellStyle name="Normal 34 11 17_Margen" xfId="45978" xr:uid="{15396352-06C8-425B-A77B-80B157A6A23E}"/>
    <cellStyle name="Normal 34 11 18" xfId="31882" xr:uid="{F36EA2A7-F4F5-460D-8161-00D2E9577DB1}"/>
    <cellStyle name="Normal 34 11 18 2" xfId="31883" xr:uid="{D06080F1-8D80-45D6-B2C1-4609F87E8AB6}"/>
    <cellStyle name="Normal 34 11 18_Margen" xfId="45979" xr:uid="{81B1CC32-55C9-446A-ABEE-53CD0B8F7199}"/>
    <cellStyle name="Normal 34 11 19" xfId="31884" xr:uid="{FD2F10BA-E7E7-4616-AF04-93AD897E05AB}"/>
    <cellStyle name="Normal 34 11 2" xfId="31885" xr:uid="{A31739F4-CB6C-4E04-B97A-EEE4C18A3B11}"/>
    <cellStyle name="Normal 34 11 2 2" xfId="31886" xr:uid="{0F7C1B07-E521-489C-BF09-BEEBAF696696}"/>
    <cellStyle name="Normal 34 11 2_Margen" xfId="45980" xr:uid="{E0008937-EFE4-43BB-A074-491E851A6BFA}"/>
    <cellStyle name="Normal 34 11 3" xfId="31887" xr:uid="{CC2ADE2B-34A1-4DF0-8435-B03884D0ADA0}"/>
    <cellStyle name="Normal 34 11 3 2" xfId="31888" xr:uid="{67DAF4BB-8954-4E51-98F3-99EB8162145E}"/>
    <cellStyle name="Normal 34 11 3_Margen" xfId="45981" xr:uid="{ADBBD83A-B922-404C-B838-8CAAADBE9D41}"/>
    <cellStyle name="Normal 34 11 4" xfId="31889" xr:uid="{54B7A470-ACBF-4059-90F3-A819A9C5C484}"/>
    <cellStyle name="Normal 34 11 4 2" xfId="31890" xr:uid="{154B94B7-BEFC-4733-A38E-93F5A47C79E8}"/>
    <cellStyle name="Normal 34 11 4_Margen" xfId="45982" xr:uid="{12EC5ED4-DCAE-43BE-87A5-E3A9C92FA8D3}"/>
    <cellStyle name="Normal 34 11 5" xfId="31891" xr:uid="{C23F5388-34FB-42C3-BE36-EAFD314FEBE7}"/>
    <cellStyle name="Normal 34 11 5 2" xfId="31892" xr:uid="{24423329-A225-4B47-93CA-8BBA44F84F44}"/>
    <cellStyle name="Normal 34 11 5_Margen" xfId="45983" xr:uid="{90783899-6B19-4F3A-8D11-86DBDDFCBCB7}"/>
    <cellStyle name="Normal 34 11 6" xfId="31893" xr:uid="{2B09B0F6-1F66-4398-9D3B-252F90B7CC7B}"/>
    <cellStyle name="Normal 34 11 6 2" xfId="31894" xr:uid="{55777F8B-0441-4074-84DB-0757DC511D20}"/>
    <cellStyle name="Normal 34 11 6_Margen" xfId="45984" xr:uid="{46E7CB32-059F-454D-832E-42AB3F928F54}"/>
    <cellStyle name="Normal 34 11 7" xfId="31895" xr:uid="{CCBCDCB9-07E1-4726-861B-DA02134412B1}"/>
    <cellStyle name="Normal 34 11 7 2" xfId="31896" xr:uid="{F91186EC-15AC-4C40-8861-8CBC5429B183}"/>
    <cellStyle name="Normal 34 11 7_Margen" xfId="45985" xr:uid="{15332054-7E28-486C-B4EB-6B26AFDE279A}"/>
    <cellStyle name="Normal 34 11 8" xfId="31897" xr:uid="{3F0CCBFC-A710-4E67-B686-69EA43DACD71}"/>
    <cellStyle name="Normal 34 11 8 2" xfId="31898" xr:uid="{CABAE905-E081-4102-8959-C9B39362EC03}"/>
    <cellStyle name="Normal 34 11 8_Margen" xfId="45986" xr:uid="{A3FE5C82-7D8F-4460-A35E-8B31D7E0C499}"/>
    <cellStyle name="Normal 34 11 9" xfId="31899" xr:uid="{70BBF712-BC7A-4A99-A67B-96A7E4F83961}"/>
    <cellStyle name="Normal 34 11 9 2" xfId="31900" xr:uid="{FC5B396E-5427-46FE-B5F9-0E32A4017CA3}"/>
    <cellStyle name="Normal 34 11 9_Margen" xfId="45987" xr:uid="{35CFFFE1-D494-4756-AA5A-3215B0F6D99E}"/>
    <cellStyle name="Normal 34 11_Margen" xfId="45988" xr:uid="{2F44B934-75AE-42A8-92B3-6DD2A15F18D4}"/>
    <cellStyle name="Normal 34 12" xfId="3180" xr:uid="{AA3FDFB9-D0D1-4508-A8E6-A470AD6D8CAA}"/>
    <cellStyle name="Normal 34 12 2" xfId="31901" xr:uid="{3A0F1034-1393-49EA-B1F9-3A7EAD424C97}"/>
    <cellStyle name="Normal 34 12_Margen" xfId="45989" xr:uid="{89AD0AFD-7EE5-4A20-8696-6FB1A397D2B3}"/>
    <cellStyle name="Normal 34 13" xfId="3181" xr:uid="{04E3718F-0868-4FA9-B737-7AF54FF7C9FF}"/>
    <cellStyle name="Normal 34 13 2" xfId="31902" xr:uid="{00312738-BD9E-4F88-AA1C-09A78BBC277D}"/>
    <cellStyle name="Normal 34 13_Margen" xfId="45990" xr:uid="{42A3309A-4ECE-4958-B94F-942436F1164D}"/>
    <cellStyle name="Normal 34 14" xfId="3182" xr:uid="{C7908678-5D07-4687-9FF6-4CB417E7AA4F}"/>
    <cellStyle name="Normal 34 14 2" xfId="31903" xr:uid="{987E21CA-995B-44D0-97DD-0C213C7AE251}"/>
    <cellStyle name="Normal 34 14_Margen" xfId="45991" xr:uid="{19D69F78-9793-456C-8473-E137B1FDDA06}"/>
    <cellStyle name="Normal 34 15" xfId="3183" xr:uid="{688BCDC6-0DF4-4A80-8F22-157D809A6A1E}"/>
    <cellStyle name="Normal 34 15 2" xfId="31904" xr:uid="{7AE0BED6-CA99-4C0B-B84C-DA16A8CB4AFD}"/>
    <cellStyle name="Normal 34 15_Margen" xfId="45992" xr:uid="{08D096DB-E6EE-41B1-98D8-12A8B4E4531D}"/>
    <cellStyle name="Normal 34 16" xfId="3184" xr:uid="{4405A0D3-4A03-437A-BB0F-8AB01BBF908B}"/>
    <cellStyle name="Normal 34 16 2" xfId="31905" xr:uid="{346FF85C-C295-49AC-99EA-C873816C1DF2}"/>
    <cellStyle name="Normal 34 16_Margen" xfId="45993" xr:uid="{7D879BA6-60A2-42A0-9B71-37DF3F7E6034}"/>
    <cellStyle name="Normal 34 17" xfId="3185" xr:uid="{F6901ED6-F43F-49E8-B10B-9B6E0B96B964}"/>
    <cellStyle name="Normal 34 17 2" xfId="31906" xr:uid="{D07B5EDA-DB19-4878-A376-F3F434AB71B1}"/>
    <cellStyle name="Normal 34 17_Margen" xfId="45994" xr:uid="{F450707E-24C0-4BFE-BC73-FDDA18C3FD96}"/>
    <cellStyle name="Normal 34 18" xfId="3186" xr:uid="{EB8DAB14-465F-41E9-93AB-7F9FB84D4E13}"/>
    <cellStyle name="Normal 34 18 2" xfId="31907" xr:uid="{77DA9AF7-F5DC-49FB-B43B-7B1C003AE2C2}"/>
    <cellStyle name="Normal 34 18_Margen" xfId="45995" xr:uid="{69E6A5EB-11BC-48A5-84A8-1A6CFEDD0545}"/>
    <cellStyle name="Normal 34 19" xfId="3187" xr:uid="{E3CEE841-BC4E-45E2-A60B-84191BDFED81}"/>
    <cellStyle name="Normal 34 19 2" xfId="31908" xr:uid="{D58F5222-CE91-4DB3-91CE-4876D904ED7B}"/>
    <cellStyle name="Normal 34 19_Margen" xfId="45996" xr:uid="{856EF3BA-8BE1-4F46-8A10-4522C798A676}"/>
    <cellStyle name="Normal 34 2" xfId="3188" xr:uid="{1B2DE9F6-CFF9-47D5-907D-912C5E534546}"/>
    <cellStyle name="Normal 34 2 10" xfId="31909" xr:uid="{37176C3B-2AA8-414B-A53D-C575EEF57552}"/>
    <cellStyle name="Normal 34 2 10 2" xfId="31910" xr:uid="{A9EE97FF-9232-4A83-AE62-F594B609E3EA}"/>
    <cellStyle name="Normal 34 2 10_Margen" xfId="45997" xr:uid="{8FD8597B-C1D9-4A12-9D40-659E74F3181E}"/>
    <cellStyle name="Normal 34 2 11" xfId="31911" xr:uid="{EB17D5B8-7081-49B3-9233-EBA02897D903}"/>
    <cellStyle name="Normal 34 2 11 2" xfId="31912" xr:uid="{3C393585-B250-49FE-8A06-8A41E638854E}"/>
    <cellStyle name="Normal 34 2 11_Margen" xfId="45998" xr:uid="{0F556BC3-3C31-4A91-AC63-BD7CFB7C4948}"/>
    <cellStyle name="Normal 34 2 12" xfId="31913" xr:uid="{3DA11B0C-9409-44B0-A9A2-E6B7E68EA1D9}"/>
    <cellStyle name="Normal 34 2 12 2" xfId="31914" xr:uid="{8B111AA1-EA4A-42EB-BF58-046EADD8C9E8}"/>
    <cellStyle name="Normal 34 2 12_Margen" xfId="45999" xr:uid="{FE3CBD58-1AA4-4741-86BC-07D9D90396F5}"/>
    <cellStyle name="Normal 34 2 13" xfId="31915" xr:uid="{22DB1EAC-29E6-4F27-BE96-155D0B41A06B}"/>
    <cellStyle name="Normal 34 2 13 2" xfId="31916" xr:uid="{7C044E53-7C8E-4453-A55E-30C508A805A1}"/>
    <cellStyle name="Normal 34 2 13_Margen" xfId="46000" xr:uid="{CF0FA45A-AF66-4093-A445-EC5F728AFA52}"/>
    <cellStyle name="Normal 34 2 14" xfId="31917" xr:uid="{6E8BA36B-034D-4B08-B83D-ABFF1F7B0049}"/>
    <cellStyle name="Normal 34 2 14 2" xfId="31918" xr:uid="{176BAAE4-8A18-48E6-A19A-852341D7B735}"/>
    <cellStyle name="Normal 34 2 14_Margen" xfId="46001" xr:uid="{2AE6BF99-6B53-4A2A-8A35-E197936425E4}"/>
    <cellStyle name="Normal 34 2 15" xfId="31919" xr:uid="{9AB01B69-9618-4604-93A1-1906DFF52833}"/>
    <cellStyle name="Normal 34 2 15 2" xfId="31920" xr:uid="{46AEC433-F0B7-4ED0-862F-7952F88E934D}"/>
    <cellStyle name="Normal 34 2 15_Margen" xfId="46002" xr:uid="{326CFC49-33A2-4F51-9891-A9DC9694DF65}"/>
    <cellStyle name="Normal 34 2 16" xfId="31921" xr:uid="{94F67DA3-BC67-457F-B22E-83D41CF09F65}"/>
    <cellStyle name="Normal 34 2 16 2" xfId="31922" xr:uid="{8C5BDC6E-6219-4127-A9F4-544762A06790}"/>
    <cellStyle name="Normal 34 2 16_Margen" xfId="46003" xr:uid="{D3F57B56-6890-471E-9323-E447211117B0}"/>
    <cellStyle name="Normal 34 2 17" xfId="31923" xr:uid="{4DFB86BD-75EE-4141-A58C-F45667604DE6}"/>
    <cellStyle name="Normal 34 2 17 2" xfId="31924" xr:uid="{720FD5A5-6766-440D-AF85-3DCD54291AA7}"/>
    <cellStyle name="Normal 34 2 17_Margen" xfId="46004" xr:uid="{B5A88716-6474-4FF0-8BF6-8DDCFEF2B4CD}"/>
    <cellStyle name="Normal 34 2 18" xfId="31925" xr:uid="{A718684B-14F9-4F6D-8F90-C23EB2B1D29E}"/>
    <cellStyle name="Normal 34 2 18 2" xfId="31926" xr:uid="{556ABF5E-E2C8-4D04-A275-0F6E3FD96BCB}"/>
    <cellStyle name="Normal 34 2 18_Margen" xfId="46005" xr:uid="{8466DBD1-F084-426D-8CB4-3544A1687B9F}"/>
    <cellStyle name="Normal 34 2 19" xfId="31927" xr:uid="{5EB7A68A-458B-4B71-BC0D-06AC069418C8}"/>
    <cellStyle name="Normal 34 2 2" xfId="31928" xr:uid="{FCC99C99-0F8C-437A-9407-94328FECCFB0}"/>
    <cellStyle name="Normal 34 2 2 2" xfId="31929" xr:uid="{F3CFDF05-EB1A-487B-95A1-4861444A9B98}"/>
    <cellStyle name="Normal 34 2 2 2 2" xfId="50180" xr:uid="{003BD9BB-7063-45FE-99D2-CFA3483CA2BB}"/>
    <cellStyle name="Normal 34 2 2 3" xfId="50179" xr:uid="{84C40143-9971-4603-B07C-E4831059C693}"/>
    <cellStyle name="Normal 34 2 2_Margen" xfId="46006" xr:uid="{783967E7-EEFA-4BEA-89B0-DBDC99EDB066}"/>
    <cellStyle name="Normal 34 2 20" xfId="49103" xr:uid="{A87A211D-1E70-4D10-B02F-607C3C84AE0C}"/>
    <cellStyle name="Normal 34 2 21" xfId="49428" xr:uid="{5F6DDE55-4C18-4BAD-82D9-06B6B25489BE}"/>
    <cellStyle name="Normal 34 2 22" xfId="50178" xr:uid="{FB70D8F9-151B-4D4E-B6E5-F2F992E6C0F1}"/>
    <cellStyle name="Normal 34 2 23" xfId="51735" xr:uid="{4976CF93-E006-4991-A401-7759DA727E9D}"/>
    <cellStyle name="Normal 34 2 3" xfId="31930" xr:uid="{238466B5-88CE-4087-B3E7-A52108BD0A9E}"/>
    <cellStyle name="Normal 34 2 3 2" xfId="31931" xr:uid="{57A3E070-82EE-44A0-896C-04E8BEEFA6D1}"/>
    <cellStyle name="Normal 34 2 3 2 2" xfId="50182" xr:uid="{60A5DEA4-052D-4247-AA12-1D397C4C393B}"/>
    <cellStyle name="Normal 34 2 3 3" xfId="50181" xr:uid="{ABD15510-B014-4EE5-A63E-FFF8BBE95881}"/>
    <cellStyle name="Normal 34 2 3_Margen" xfId="46007" xr:uid="{7E0F87BB-0EF3-4F9B-866D-BC9F07747B51}"/>
    <cellStyle name="Normal 34 2 4" xfId="31932" xr:uid="{DF8C69DF-1E0F-4684-BA07-E33ABAF29791}"/>
    <cellStyle name="Normal 34 2 4 2" xfId="31933" xr:uid="{17B1EFC4-CFD0-455E-9C3D-E227C074FA7F}"/>
    <cellStyle name="Normal 34 2 4 3" xfId="50183" xr:uid="{8DE074A4-905E-43E6-806F-13EA63C1E180}"/>
    <cellStyle name="Normal 34 2 4_Margen" xfId="46008" xr:uid="{AC56C3B4-680E-42E9-962C-E8F2154E4FA6}"/>
    <cellStyle name="Normal 34 2 5" xfId="31934" xr:uid="{9E0BF277-B017-4545-AF38-AFEF2F7B2F63}"/>
    <cellStyle name="Normal 34 2 5 2" xfId="31935" xr:uid="{DDB23DB5-665B-4105-A783-DEE18B5594E6}"/>
    <cellStyle name="Normal 34 2 5_Margen" xfId="46009" xr:uid="{A892DDFA-1211-4B75-A52F-B3626AEFDE35}"/>
    <cellStyle name="Normal 34 2 6" xfId="31936" xr:uid="{98CCF7DC-735E-4536-94DA-6C981090FFEF}"/>
    <cellStyle name="Normal 34 2 6 2" xfId="31937" xr:uid="{7BD47BCA-DD7D-430A-B90B-A8C7447B6967}"/>
    <cellStyle name="Normal 34 2 6_Margen" xfId="46010" xr:uid="{FE3EC381-7AFA-4921-BB2A-A0ED10451DBF}"/>
    <cellStyle name="Normal 34 2 7" xfId="31938" xr:uid="{C792893E-C55D-4569-BEA0-7DBB63D93E3B}"/>
    <cellStyle name="Normal 34 2 7 2" xfId="31939" xr:uid="{6F72A87B-8D18-423D-B722-B71C296A0101}"/>
    <cellStyle name="Normal 34 2 7_Margen" xfId="46011" xr:uid="{A5FF9CA6-70F5-47A6-AF27-1858B5C3EA26}"/>
    <cellStyle name="Normal 34 2 8" xfId="31940" xr:uid="{1B54D98D-6B24-4926-8C3C-2FE04503DD05}"/>
    <cellStyle name="Normal 34 2 8 2" xfId="31941" xr:uid="{ACAAC89B-2A74-4265-83D7-0C904D3E4C1F}"/>
    <cellStyle name="Normal 34 2 8_Margen" xfId="46012" xr:uid="{6ACB93AA-9CD1-4301-9632-7F0F0E43AA30}"/>
    <cellStyle name="Normal 34 2 9" xfId="31942" xr:uid="{12207D71-8E55-4CF7-9AAD-9F51A2C87950}"/>
    <cellStyle name="Normal 34 2 9 2" xfId="31943" xr:uid="{A4FF71E5-5322-4B41-AAAD-B50974FCD944}"/>
    <cellStyle name="Normal 34 2 9_Margen" xfId="46013" xr:uid="{ED35E890-C913-4B3E-91E7-686A11D1C57E}"/>
    <cellStyle name="Normal 34 2_Margen" xfId="46014" xr:uid="{444B0572-8166-4F7A-8FCF-ACCFFE3AA65A}"/>
    <cellStyle name="Normal 34 20" xfId="3189" xr:uid="{8D31A5A3-10CF-475E-8F5F-CDF9D08731B6}"/>
    <cellStyle name="Normal 34 20 2" xfId="31944" xr:uid="{CD52EB6C-8FC5-4795-997B-701177FC2277}"/>
    <cellStyle name="Normal 34 20_Margen" xfId="46015" xr:uid="{96300A4C-3AA0-4540-BBC8-8EC169A45A60}"/>
    <cellStyle name="Normal 34 21" xfId="3190" xr:uid="{ABA80F6E-A59D-446A-8B55-9CD2F9735F2B}"/>
    <cellStyle name="Normal 34 21 2" xfId="31945" xr:uid="{31F6390C-0761-4904-ACF0-60714142AA1A}"/>
    <cellStyle name="Normal 34 21_Margen" xfId="46016" xr:uid="{AE4FFC51-2689-43AC-A4DF-74B5A4F048D4}"/>
    <cellStyle name="Normal 34 22" xfId="3191" xr:uid="{5F67D22A-8D3C-4C5C-A841-C26E8E6AD397}"/>
    <cellStyle name="Normal 34 22 2" xfId="31946" xr:uid="{893EF533-33B3-4BF9-BF92-72B6CDE0B549}"/>
    <cellStyle name="Normal 34 22_Margen" xfId="46017" xr:uid="{C1E265DC-0525-4FED-93C3-CE425E14D76A}"/>
    <cellStyle name="Normal 34 23" xfId="3192" xr:uid="{7B067AEC-E366-44F7-96A2-33AA2D0B5B08}"/>
    <cellStyle name="Normal 34 23 2" xfId="31947" xr:uid="{9F700B3B-0B2E-411B-8BED-69924CB728FC}"/>
    <cellStyle name="Normal 34 23_Margen" xfId="46018" xr:uid="{E43854A0-5B12-4635-B091-B99562E20566}"/>
    <cellStyle name="Normal 34 24" xfId="3193" xr:uid="{3D1AF32A-C56F-48F4-9519-B454ACCEF764}"/>
    <cellStyle name="Normal 34 24 2" xfId="31948" xr:uid="{045A49DE-9448-4957-80DF-E2DC16B64FEB}"/>
    <cellStyle name="Normal 34 24_Margen" xfId="46019" xr:uid="{A596B75B-DC2E-4DF9-8385-7E04AE940384}"/>
    <cellStyle name="Normal 34 25" xfId="3194" xr:uid="{DCA7D043-3634-4074-B2B8-8E36EB6179A6}"/>
    <cellStyle name="Normal 34 25 2" xfId="31949" xr:uid="{4DD5AA98-EE29-4B53-ABE1-E0EAA3D18C63}"/>
    <cellStyle name="Normal 34 25_Margen" xfId="46020" xr:uid="{8B59591A-CC4F-4B50-8483-F7E5972CC94C}"/>
    <cellStyle name="Normal 34 26" xfId="3195" xr:uid="{76228143-86F5-4206-B4CF-A661EC383E0F}"/>
    <cellStyle name="Normal 34 26 2" xfId="31950" xr:uid="{AB9E311A-CAE6-4226-8302-FB0DCD52A007}"/>
    <cellStyle name="Normal 34 26_Margen" xfId="46021" xr:uid="{6E50FE93-705E-4781-B79D-AB41E01ADFD6}"/>
    <cellStyle name="Normal 34 27" xfId="3196" xr:uid="{6EE55457-18BC-47B3-AACB-41E1B05D8678}"/>
    <cellStyle name="Normal 34 27 2" xfId="31951" xr:uid="{687C29EE-3F56-43B2-92B8-8E9C9BF4BA27}"/>
    <cellStyle name="Normal 34 27_Margen" xfId="46022" xr:uid="{D7C330F5-C373-4877-9639-7B196013B16C}"/>
    <cellStyle name="Normal 34 28" xfId="31952" xr:uid="{2D8CA21A-7EE9-42CD-BC86-05718BDC520B}"/>
    <cellStyle name="Normal 34 28 2" xfId="31953" xr:uid="{06D6629D-5EB7-43A5-99D1-84DEB3B34B03}"/>
    <cellStyle name="Normal 34 28_Margen" xfId="46023" xr:uid="{36457BA3-4FCF-4B74-AE86-06680699D8EA}"/>
    <cellStyle name="Normal 34 29" xfId="31954" xr:uid="{AAD0D65C-9045-4599-A554-73146615A82C}"/>
    <cellStyle name="Normal 34 29 2" xfId="31955" xr:uid="{351D6A92-43B3-48FC-8FAB-973C99CFB5F0}"/>
    <cellStyle name="Normal 34 29_Margen" xfId="46024" xr:uid="{5471DA04-7934-4646-BFF5-6363FD8888CA}"/>
    <cellStyle name="Normal 34 3" xfId="3197" xr:uid="{A2B7610A-550F-4A72-BE98-512AAEBB88F0}"/>
    <cellStyle name="Normal 34 3 10" xfId="31956" xr:uid="{1649E62D-4D4B-49CA-BC53-B8ABF56B7CE1}"/>
    <cellStyle name="Normal 34 3 10 2" xfId="31957" xr:uid="{9FB3B0C5-5E76-4D51-BFCC-38C1A5B81B18}"/>
    <cellStyle name="Normal 34 3 10_Margen" xfId="46025" xr:uid="{0534F679-6D03-4ADE-8FA0-9AE50C7F3A6C}"/>
    <cellStyle name="Normal 34 3 11" xfId="31958" xr:uid="{743DBB57-8E1F-45EB-A453-BF485C72E71A}"/>
    <cellStyle name="Normal 34 3 11 2" xfId="31959" xr:uid="{FB36CC55-D080-422D-A69B-3E16A38374D2}"/>
    <cellStyle name="Normal 34 3 11_Margen" xfId="46026" xr:uid="{29BAFEE5-01B5-42B3-ADF1-9A31BB49889E}"/>
    <cellStyle name="Normal 34 3 12" xfId="31960" xr:uid="{C6E774B4-6CC1-4114-93FF-261248DE80D2}"/>
    <cellStyle name="Normal 34 3 12 2" xfId="31961" xr:uid="{66739F72-8CB7-4C0E-BEA1-CC419E2C3A4F}"/>
    <cellStyle name="Normal 34 3 12_Margen" xfId="46027" xr:uid="{92CADAAB-C02E-4453-9111-02F0D35EEFB0}"/>
    <cellStyle name="Normal 34 3 13" xfId="31962" xr:uid="{92E9F732-ECDC-4636-B64B-6811315FB2AE}"/>
    <cellStyle name="Normal 34 3 13 2" xfId="31963" xr:uid="{E2D075D6-3E8F-48D8-B160-22F86B4C0D63}"/>
    <cellStyle name="Normal 34 3 13_Margen" xfId="46028" xr:uid="{D00A91D4-789D-470D-BA8C-84968901B942}"/>
    <cellStyle name="Normal 34 3 14" xfId="31964" xr:uid="{57BC0B9F-C8EE-406F-AA47-A57774B15CAC}"/>
    <cellStyle name="Normal 34 3 14 2" xfId="31965" xr:uid="{A8F53B85-EA07-47E9-9458-5873B3283BD1}"/>
    <cellStyle name="Normal 34 3 14_Margen" xfId="46029" xr:uid="{DF19CFBA-F2F7-4AF3-95B4-A41DB62513E3}"/>
    <cellStyle name="Normal 34 3 15" xfId="31966" xr:uid="{9E6851C9-8EB6-4455-9AAF-17195ABCD1D8}"/>
    <cellStyle name="Normal 34 3 15 2" xfId="31967" xr:uid="{5C0CB9AC-4F52-40FF-ADF4-CBDBC584DE6E}"/>
    <cellStyle name="Normal 34 3 15_Margen" xfId="46030" xr:uid="{BE53EB14-184D-4BC1-A7C4-4BF7E7E4A8A5}"/>
    <cellStyle name="Normal 34 3 16" xfId="31968" xr:uid="{0DB6CDCB-1476-493E-B626-47D8ACD2C01F}"/>
    <cellStyle name="Normal 34 3 16 2" xfId="31969" xr:uid="{A44DDF9A-1E55-4B8E-8749-B1910587A512}"/>
    <cellStyle name="Normal 34 3 16_Margen" xfId="46031" xr:uid="{1C862E6C-1C8E-4EEF-A710-68EDCA0AD04A}"/>
    <cellStyle name="Normal 34 3 17" xfId="31970" xr:uid="{5A151D84-053E-49C1-A595-FEA6E8F164ED}"/>
    <cellStyle name="Normal 34 3 17 2" xfId="31971" xr:uid="{2B821176-7606-4F0D-83A7-642A4BC69B7F}"/>
    <cellStyle name="Normal 34 3 17_Margen" xfId="46032" xr:uid="{23F804B7-0E49-45A7-AC55-4F7D6C9AA6CE}"/>
    <cellStyle name="Normal 34 3 18" xfId="31972" xr:uid="{AE3FBBDA-226B-4CD1-932C-54F65F226684}"/>
    <cellStyle name="Normal 34 3 18 2" xfId="31973" xr:uid="{D53E3D8C-EB79-4BE2-BFB2-93AB5D546741}"/>
    <cellStyle name="Normal 34 3 18_Margen" xfId="46033" xr:uid="{0E56807B-0B8B-4D12-B947-3ADEE78CC210}"/>
    <cellStyle name="Normal 34 3 19" xfId="31974" xr:uid="{616B59FA-C757-4818-B0BC-7006B6439C95}"/>
    <cellStyle name="Normal 34 3 2" xfId="31975" xr:uid="{29865033-1688-4B0E-B627-E079B4365B24}"/>
    <cellStyle name="Normal 34 3 2 2" xfId="31976" xr:uid="{563E0351-ED6F-405F-A575-026A91343611}"/>
    <cellStyle name="Normal 34 3 2 3" xfId="50185" xr:uid="{AE11FD90-980C-4F3A-865D-0764FF0B3602}"/>
    <cellStyle name="Normal 34 3 2_Margen" xfId="46034" xr:uid="{331B0D8F-EC25-4E7E-AF95-09BED72DB75F}"/>
    <cellStyle name="Normal 34 3 20" xfId="50184" xr:uid="{AE03FE31-EE1E-40DF-89AE-8798F8BA8985}"/>
    <cellStyle name="Normal 34 3 21" xfId="50482" xr:uid="{47AA85E2-ED82-4F30-9286-F72193DC5ED4}"/>
    <cellStyle name="Normal 34 3 3" xfId="31977" xr:uid="{648C07CE-ACC9-4270-BB5C-6CF54B20801B}"/>
    <cellStyle name="Normal 34 3 3 2" xfId="31978" xr:uid="{E91E5707-DEA7-424E-88B2-5C36E3C6C267}"/>
    <cellStyle name="Normal 34 3 3_Margen" xfId="46035" xr:uid="{CC180538-08DF-4D33-901D-F678B495A7C0}"/>
    <cellStyle name="Normal 34 3 4" xfId="31979" xr:uid="{BB8928F8-BEDF-4631-90CB-3F425EBEDA8D}"/>
    <cellStyle name="Normal 34 3 4 2" xfId="31980" xr:uid="{DF2127C0-EBDB-4618-8EEC-4FFDF8B9F7D2}"/>
    <cellStyle name="Normal 34 3 4_Margen" xfId="46036" xr:uid="{1B35E065-3EC6-400D-9EFF-96BAE7FB88A9}"/>
    <cellStyle name="Normal 34 3 5" xfId="31981" xr:uid="{36F2686C-C8D0-4468-9A18-86F8FE358DF7}"/>
    <cellStyle name="Normal 34 3 5 2" xfId="31982" xr:uid="{826C6711-8F54-44C7-BD06-752DC97B42DC}"/>
    <cellStyle name="Normal 34 3 5_Margen" xfId="46037" xr:uid="{A5D5E68A-84DB-4AF6-8BCE-391F383F3764}"/>
    <cellStyle name="Normal 34 3 6" xfId="31983" xr:uid="{F3763042-8250-41C8-B4B0-199AF23DA9BB}"/>
    <cellStyle name="Normal 34 3 6 2" xfId="31984" xr:uid="{7BFB3417-CE0B-465D-B68A-B99EF5CC46C1}"/>
    <cellStyle name="Normal 34 3 6_Margen" xfId="46038" xr:uid="{A4802A74-C7CF-48BE-8652-267A7F6A1E35}"/>
    <cellStyle name="Normal 34 3 7" xfId="31985" xr:uid="{0CF9CF20-5867-4C07-9ACF-EABCD44E4557}"/>
    <cellStyle name="Normal 34 3 7 2" xfId="31986" xr:uid="{E663B8A8-6D84-4382-93D5-E9FBCA8B3184}"/>
    <cellStyle name="Normal 34 3 7_Margen" xfId="46039" xr:uid="{ADC9765C-574B-4AED-89C0-EA022E0A1CB2}"/>
    <cellStyle name="Normal 34 3 8" xfId="31987" xr:uid="{00ECC040-2BA0-43B4-A128-41B610E2E92B}"/>
    <cellStyle name="Normal 34 3 8 2" xfId="31988" xr:uid="{AAEAC295-3840-494C-8749-B2ED7EB6734E}"/>
    <cellStyle name="Normal 34 3 8_Margen" xfId="46040" xr:uid="{04E51226-C8B8-4A2C-A3BC-E16D5B75B0AF}"/>
    <cellStyle name="Normal 34 3 9" xfId="31989" xr:uid="{1C8757F0-E7F9-4CAA-8C23-FF7E716796BF}"/>
    <cellStyle name="Normal 34 3 9 2" xfId="31990" xr:uid="{CA95B88D-E7C2-427C-A413-C516233A5DFC}"/>
    <cellStyle name="Normal 34 3 9_Margen" xfId="46041" xr:uid="{5EE9A33A-0EB8-4C65-89C9-B9D91E0FB362}"/>
    <cellStyle name="Normal 34 3_Margen" xfId="46042" xr:uid="{54436605-AED6-4098-B490-69E6C8E86721}"/>
    <cellStyle name="Normal 34 30" xfId="31991" xr:uid="{B4D08690-A504-4FD4-A224-C08729004198}"/>
    <cellStyle name="Normal 34 31" xfId="49102" xr:uid="{B40A14AB-A5A3-4EA7-9151-B4AF317C555C}"/>
    <cellStyle name="Normal 34 32" xfId="49427" xr:uid="{3AB4F5DE-AAA7-47C7-A5AC-48BA9010E4F0}"/>
    <cellStyle name="Normal 34 33" xfId="50177" xr:uid="{2940D579-BE07-4A01-B2F3-AC493B9DF891}"/>
    <cellStyle name="Normal 34 34" xfId="51734" xr:uid="{475603BB-8EA7-42AE-A43A-31DE5C6A6198}"/>
    <cellStyle name="Normal 34 4" xfId="3198" xr:uid="{168BF136-8D66-4188-B2D4-F62395BC06B4}"/>
    <cellStyle name="Normal 34 4 10" xfId="31992" xr:uid="{5080692B-56A1-4C2F-AC04-EEF85B542472}"/>
    <cellStyle name="Normal 34 4 10 2" xfId="31993" xr:uid="{F6C836F8-B3B3-4BFE-A733-4A8A03FE5AC4}"/>
    <cellStyle name="Normal 34 4 10_Margen" xfId="46043" xr:uid="{5E0B992E-634B-4C10-8FDB-E954398476AF}"/>
    <cellStyle name="Normal 34 4 11" xfId="31994" xr:uid="{FAA21ACB-3979-4A4F-9FDC-C44DB6739CA4}"/>
    <cellStyle name="Normal 34 4 11 2" xfId="31995" xr:uid="{6D8092A0-786F-4FE2-9DBA-08E0A944FA3A}"/>
    <cellStyle name="Normal 34 4 11_Margen" xfId="46044" xr:uid="{3DA2992B-FC0F-46BA-9F24-5A035851D8EA}"/>
    <cellStyle name="Normal 34 4 12" xfId="31996" xr:uid="{6F246F10-74D5-40F0-B470-E2B373454DA9}"/>
    <cellStyle name="Normal 34 4 12 2" xfId="31997" xr:uid="{2A5B4D27-9844-4CB3-902D-8A9703BFF707}"/>
    <cellStyle name="Normal 34 4 12_Margen" xfId="46045" xr:uid="{643DC234-628B-4C17-9359-65CC4C3E5A37}"/>
    <cellStyle name="Normal 34 4 13" xfId="31998" xr:uid="{A61D38DC-36A3-4077-A6EF-9A24C7F1C731}"/>
    <cellStyle name="Normal 34 4 13 2" xfId="31999" xr:uid="{7752E689-E310-47C0-A4E6-EBBECF82EC7A}"/>
    <cellStyle name="Normal 34 4 13_Margen" xfId="46046" xr:uid="{90D47685-A0F4-45DD-BD6A-A623389DD647}"/>
    <cellStyle name="Normal 34 4 14" xfId="32000" xr:uid="{D05B92E5-FAB4-4016-AB92-AAB284C7C779}"/>
    <cellStyle name="Normal 34 4 14 2" xfId="32001" xr:uid="{88DD873C-1F0B-4768-A91C-34ED7B50E9DB}"/>
    <cellStyle name="Normal 34 4 14_Margen" xfId="46047" xr:uid="{C3E4016C-123D-452D-B18E-CDB1F6DC577F}"/>
    <cellStyle name="Normal 34 4 15" xfId="32002" xr:uid="{38EFE3FB-5CD3-43DD-A20A-D41F82C3A69D}"/>
    <cellStyle name="Normal 34 4 15 2" xfId="32003" xr:uid="{3853F536-E554-4F64-AB4E-BF5752786323}"/>
    <cellStyle name="Normal 34 4 15_Margen" xfId="46048" xr:uid="{4B81A4F4-AE8E-40B6-86EC-19587330AEC2}"/>
    <cellStyle name="Normal 34 4 16" xfId="32004" xr:uid="{418D7644-B1A6-4DBF-87F1-D816DAD5D4CB}"/>
    <cellStyle name="Normal 34 4 16 2" xfId="32005" xr:uid="{F0A9D720-2F1A-4FA5-93EA-AE3E51001A39}"/>
    <cellStyle name="Normal 34 4 16_Margen" xfId="46049" xr:uid="{E89C479D-30B4-4145-AD62-4D4BF825FE58}"/>
    <cellStyle name="Normal 34 4 17" xfId="32006" xr:uid="{AA59DAB8-40FA-470E-B4EE-E3865EC3F3F6}"/>
    <cellStyle name="Normal 34 4 17 2" xfId="32007" xr:uid="{02A49DCA-7454-4243-9F63-934EC74F3C10}"/>
    <cellStyle name="Normal 34 4 17_Margen" xfId="46050" xr:uid="{63208694-9A45-4038-A520-A05A2E5CE897}"/>
    <cellStyle name="Normal 34 4 18" xfId="32008" xr:uid="{6CA57447-246D-480E-BAB5-B9CECE45F112}"/>
    <cellStyle name="Normal 34 4 18 2" xfId="32009" xr:uid="{F09D5D16-D18F-4DE6-A57B-69ECE6F0CB65}"/>
    <cellStyle name="Normal 34 4 18_Margen" xfId="46051" xr:uid="{BD47C0B2-1104-47B7-B56D-1747ED46D535}"/>
    <cellStyle name="Normal 34 4 19" xfId="32010" xr:uid="{AE78B07E-1B0D-4237-A184-18A553A22858}"/>
    <cellStyle name="Normal 34 4 2" xfId="32011" xr:uid="{30FEC7AB-47CB-46CB-9535-211B64F14F68}"/>
    <cellStyle name="Normal 34 4 2 2" xfId="32012" xr:uid="{196424FA-6509-4E55-AB5E-1B642C83D995}"/>
    <cellStyle name="Normal 34 4 2 3" xfId="50187" xr:uid="{54D5917D-9716-4196-818F-D34895296D6E}"/>
    <cellStyle name="Normal 34 4 2_Margen" xfId="46052" xr:uid="{E00E4D34-6F22-41AD-9914-7BBB92A19667}"/>
    <cellStyle name="Normal 34 4 20" xfId="50186" xr:uid="{C4E9F6DA-F633-4662-AC91-DF7BDD3556EE}"/>
    <cellStyle name="Normal 34 4 21" xfId="49641" xr:uid="{C7DC502A-A4D8-48BE-B137-9A5055D6EB04}"/>
    <cellStyle name="Normal 34 4 3" xfId="32013" xr:uid="{4006D714-F513-4A63-8163-BCB317EEF6B2}"/>
    <cellStyle name="Normal 34 4 3 2" xfId="32014" xr:uid="{8AABD084-B791-4C53-BE19-931DCBA7C921}"/>
    <cellStyle name="Normal 34 4 3_Margen" xfId="46053" xr:uid="{3FD137A5-612C-466D-86F2-C17DC1A9B9FC}"/>
    <cellStyle name="Normal 34 4 4" xfId="32015" xr:uid="{8F6DDBA3-4CA1-4ED4-812E-9165BAC02888}"/>
    <cellStyle name="Normal 34 4 4 2" xfId="32016" xr:uid="{F2722B1F-16C3-4F7F-BB84-E5F7DA4F1310}"/>
    <cellStyle name="Normal 34 4 4_Margen" xfId="46054" xr:uid="{9DB42D29-05C4-4AA1-A8AD-E6E69CBB3A73}"/>
    <cellStyle name="Normal 34 4 5" xfId="32017" xr:uid="{CE4EA6E4-D988-4364-8BFD-9DA7CE75D6DF}"/>
    <cellStyle name="Normal 34 4 5 2" xfId="32018" xr:uid="{7ADA8D11-A223-41F9-9701-2D6A5DF803D4}"/>
    <cellStyle name="Normal 34 4 5_Margen" xfId="46055" xr:uid="{3259E3E8-99E9-4567-BEE8-CB13A77E4AEB}"/>
    <cellStyle name="Normal 34 4 6" xfId="32019" xr:uid="{DF9B0F9A-6308-4CA1-8F8C-3D7317C2B8E1}"/>
    <cellStyle name="Normal 34 4 6 2" xfId="32020" xr:uid="{B26D187D-5953-4170-8F78-7B2482E5477D}"/>
    <cellStyle name="Normal 34 4 6_Margen" xfId="46056" xr:uid="{7CF9B70F-361E-49DA-94B9-EC8C3BEB2790}"/>
    <cellStyle name="Normal 34 4 7" xfId="32021" xr:uid="{C5CBAACD-8B94-49E2-9390-98055CE334CB}"/>
    <cellStyle name="Normal 34 4 7 2" xfId="32022" xr:uid="{87FA378B-6D17-4F32-82E8-78FD3C7E4625}"/>
    <cellStyle name="Normal 34 4 7_Margen" xfId="46057" xr:uid="{0E9347CD-E208-47B0-8896-85A362F9E364}"/>
    <cellStyle name="Normal 34 4 8" xfId="32023" xr:uid="{E8C9220F-441E-4AE8-AA8A-A403F5E550D3}"/>
    <cellStyle name="Normal 34 4 8 2" xfId="32024" xr:uid="{3C8AD56B-D8BD-4C71-ADBE-EF7694565388}"/>
    <cellStyle name="Normal 34 4 8_Margen" xfId="46058" xr:uid="{3D08A588-8509-419B-95F7-10BF4DDC4A51}"/>
    <cellStyle name="Normal 34 4 9" xfId="32025" xr:uid="{BBC9CBCA-7745-4852-BDA4-CD97DDDEBBA6}"/>
    <cellStyle name="Normal 34 4 9 2" xfId="32026" xr:uid="{F2342FD6-23E6-4D79-A55F-A7116D2CECC5}"/>
    <cellStyle name="Normal 34 4 9_Margen" xfId="46059" xr:uid="{A28ED00E-3517-41E0-8AB5-05858346DF6A}"/>
    <cellStyle name="Normal 34 4_Margen" xfId="46060" xr:uid="{E2E8C7D0-D278-42E4-813A-9B179136A6A9}"/>
    <cellStyle name="Normal 34 5" xfId="3199" xr:uid="{67FCF5A9-2C4C-4F45-A1D6-077889D3F8BA}"/>
    <cellStyle name="Normal 34 5 10" xfId="32027" xr:uid="{42BFB247-26D5-492F-A36B-2E5753845142}"/>
    <cellStyle name="Normal 34 5 10 2" xfId="32028" xr:uid="{727932AD-A38C-4095-BFCE-1E24E7427DA0}"/>
    <cellStyle name="Normal 34 5 10_Margen" xfId="46061" xr:uid="{65C657FD-B5D0-4C9A-876D-0967852ECE76}"/>
    <cellStyle name="Normal 34 5 11" xfId="32029" xr:uid="{EC8AA3AE-871C-4F7F-AEA2-440C780B4611}"/>
    <cellStyle name="Normal 34 5 11 2" xfId="32030" xr:uid="{F4DB1E3A-BB2E-449E-8222-ED5E92132937}"/>
    <cellStyle name="Normal 34 5 11_Margen" xfId="46062" xr:uid="{95C91773-06E6-4975-9F03-EE21ABF86860}"/>
    <cellStyle name="Normal 34 5 12" xfId="32031" xr:uid="{23371333-9F86-4269-90B0-43F170313CA7}"/>
    <cellStyle name="Normal 34 5 12 2" xfId="32032" xr:uid="{C0A90936-D670-4282-8372-98D2016FAFFB}"/>
    <cellStyle name="Normal 34 5 12_Margen" xfId="46063" xr:uid="{598043F4-E67F-48F5-BD57-FC7C25F09ACA}"/>
    <cellStyle name="Normal 34 5 13" xfId="32033" xr:uid="{89406EB6-3B30-4E46-AB6C-AB495B4CA035}"/>
    <cellStyle name="Normal 34 5 13 2" xfId="32034" xr:uid="{7D99C878-BCA6-4FFD-A50F-C23810F77E35}"/>
    <cellStyle name="Normal 34 5 13_Margen" xfId="46064" xr:uid="{FE3D06E8-6C75-463D-9DB2-2E7B472EE351}"/>
    <cellStyle name="Normal 34 5 14" xfId="32035" xr:uid="{3FC176D3-2E2F-467E-8F6D-C9674693D7A3}"/>
    <cellStyle name="Normal 34 5 14 2" xfId="32036" xr:uid="{B4A44177-F53C-4F70-81BE-83FD3863041E}"/>
    <cellStyle name="Normal 34 5 14_Margen" xfId="46065" xr:uid="{6EACEF1B-60C1-479C-804A-C0CDD6537FBE}"/>
    <cellStyle name="Normal 34 5 15" xfId="32037" xr:uid="{9C4436AF-94A6-4C17-81FD-05FE130630C1}"/>
    <cellStyle name="Normal 34 5 15 2" xfId="32038" xr:uid="{73210B25-64E5-4FD5-85ED-E89502C5127E}"/>
    <cellStyle name="Normal 34 5 15_Margen" xfId="46066" xr:uid="{E18F22D5-3AE1-4E7F-A2A8-8E4925F116D8}"/>
    <cellStyle name="Normal 34 5 16" xfId="32039" xr:uid="{F0ED73D1-C2CE-477D-A40B-70201DF10E18}"/>
    <cellStyle name="Normal 34 5 16 2" xfId="32040" xr:uid="{7EAD58C1-1AA4-4E7E-B005-FF96417FDB79}"/>
    <cellStyle name="Normal 34 5 16_Margen" xfId="46067" xr:uid="{6787808B-F2B7-491F-82AC-3EFB6198C1D5}"/>
    <cellStyle name="Normal 34 5 17" xfId="32041" xr:uid="{90EF24C2-E1B8-4F2C-AF84-5C4942AD7171}"/>
    <cellStyle name="Normal 34 5 17 2" xfId="32042" xr:uid="{34A83812-173E-40E8-90EF-04FA13519D6F}"/>
    <cellStyle name="Normal 34 5 17_Margen" xfId="46068" xr:uid="{864DF746-0772-4D57-98A6-8A5B7C6D1308}"/>
    <cellStyle name="Normal 34 5 18" xfId="32043" xr:uid="{098110FA-03C6-4266-9538-C3989C354BE0}"/>
    <cellStyle name="Normal 34 5 18 2" xfId="32044" xr:uid="{0B6581D6-8691-439F-A71E-54ADAA8FB5A9}"/>
    <cellStyle name="Normal 34 5 18_Margen" xfId="46069" xr:uid="{D926C2B9-6E54-47BD-89BE-5854DFFA1C65}"/>
    <cellStyle name="Normal 34 5 19" xfId="32045" xr:uid="{95E0FB21-CCC2-4880-8693-076FB20DAFB4}"/>
    <cellStyle name="Normal 34 5 2" xfId="32046" xr:uid="{C2980411-C443-4C4A-A2CE-D12F88098CC9}"/>
    <cellStyle name="Normal 34 5 2 2" xfId="32047" xr:uid="{6A110582-A91F-4E03-8807-1C548529E42A}"/>
    <cellStyle name="Normal 34 5 2_Margen" xfId="46070" xr:uid="{6C306DFF-7299-45F5-B269-64488B170791}"/>
    <cellStyle name="Normal 34 5 20" xfId="50188" xr:uid="{AAA421CC-DF73-409F-A78F-F53A84D9D75B}"/>
    <cellStyle name="Normal 34 5 21" xfId="51746" xr:uid="{90120F3C-15FB-4556-B6EC-A3E1B28ECB90}"/>
    <cellStyle name="Normal 34 5 3" xfId="32048" xr:uid="{E3714203-FCE8-41D7-BACF-6C228DB3F585}"/>
    <cellStyle name="Normal 34 5 3 2" xfId="32049" xr:uid="{354DDA19-AC66-4D12-BED2-E72434404E6D}"/>
    <cellStyle name="Normal 34 5 3_Margen" xfId="46071" xr:uid="{D13D63D3-4D62-4AF5-AF9B-553F059A61CF}"/>
    <cellStyle name="Normal 34 5 4" xfId="32050" xr:uid="{A97FCA38-8BB3-42DE-AE6F-01868EF47E94}"/>
    <cellStyle name="Normal 34 5 4 2" xfId="32051" xr:uid="{09EBE4C6-F9FB-408D-A7F5-5FEE70605E82}"/>
    <cellStyle name="Normal 34 5 4_Margen" xfId="46072" xr:uid="{CECEABE7-794F-4F14-8107-F15D4019AE69}"/>
    <cellStyle name="Normal 34 5 5" xfId="32052" xr:uid="{89F15EB4-E8EA-4FA7-B355-34A0890702F9}"/>
    <cellStyle name="Normal 34 5 5 2" xfId="32053" xr:uid="{70322FB8-622A-4C37-8240-DC3CD783F91F}"/>
    <cellStyle name="Normal 34 5 5_Margen" xfId="46073" xr:uid="{6AEE76D9-DB81-4B4C-B4B9-04993C0AA73D}"/>
    <cellStyle name="Normal 34 5 6" xfId="32054" xr:uid="{4F7ED3A2-DD3D-455B-A6A5-03A273D59124}"/>
    <cellStyle name="Normal 34 5 6 2" xfId="32055" xr:uid="{3D1DC09C-E431-4328-92F1-C4CC27BDBD43}"/>
    <cellStyle name="Normal 34 5 6_Margen" xfId="46074" xr:uid="{3186F6AE-A579-4BDB-A0E2-53F32DE66C68}"/>
    <cellStyle name="Normal 34 5 7" xfId="32056" xr:uid="{AC0FD5BD-9A24-4F88-BFDD-AF8D9A3E1877}"/>
    <cellStyle name="Normal 34 5 7 2" xfId="32057" xr:uid="{B395677F-330E-428E-85A8-C6C40937DAA5}"/>
    <cellStyle name="Normal 34 5 7_Margen" xfId="46075" xr:uid="{96017CD6-4662-4947-BC59-7A18B9D5E134}"/>
    <cellStyle name="Normal 34 5 8" xfId="32058" xr:uid="{CA5B089A-EABC-46C1-9741-0E8EACE5DB24}"/>
    <cellStyle name="Normal 34 5 8 2" xfId="32059" xr:uid="{4AB97287-B399-4A13-8543-996D86A8F18F}"/>
    <cellStyle name="Normal 34 5 8_Margen" xfId="46076" xr:uid="{6C04FCDF-5A09-4099-8E65-62678F756856}"/>
    <cellStyle name="Normal 34 5 9" xfId="32060" xr:uid="{C3B610A0-FB92-478E-8C20-3A4EAC3A620F}"/>
    <cellStyle name="Normal 34 5 9 2" xfId="32061" xr:uid="{473E8A1A-6BE3-443B-A445-8A75294B1982}"/>
    <cellStyle name="Normal 34 5 9_Margen" xfId="46077" xr:uid="{EF177352-49B9-4B49-8B44-8E6831BFED64}"/>
    <cellStyle name="Normal 34 5_Margen" xfId="46078" xr:uid="{51D9EEEC-EDD9-40FC-92FA-BF46B6714FBE}"/>
    <cellStyle name="Normal 34 6" xfId="3200" xr:uid="{90E99825-1FDB-47A6-B97E-91B2C06EF6B4}"/>
    <cellStyle name="Normal 34 6 10" xfId="32062" xr:uid="{18A0E8FB-8E45-412B-BCE5-A305090CCDCC}"/>
    <cellStyle name="Normal 34 6 10 2" xfId="32063" xr:uid="{1FDCFF83-461A-42B7-B5A2-5AC67FF90DCC}"/>
    <cellStyle name="Normal 34 6 10_Margen" xfId="46079" xr:uid="{47C65819-61C4-47CB-9F4A-3FEEECBB2F6F}"/>
    <cellStyle name="Normal 34 6 11" xfId="32064" xr:uid="{DAAB3129-1BE6-4342-AA97-19C0F891D429}"/>
    <cellStyle name="Normal 34 6 11 2" xfId="32065" xr:uid="{9F378A9E-6556-4CA4-8E00-B395B04110DB}"/>
    <cellStyle name="Normal 34 6 11_Margen" xfId="46080" xr:uid="{EF7B8135-CB2A-4D62-99F9-E8149F61A88B}"/>
    <cellStyle name="Normal 34 6 12" xfId="32066" xr:uid="{A13EF0F1-844B-4B39-A850-5921EDDFCED9}"/>
    <cellStyle name="Normal 34 6 12 2" xfId="32067" xr:uid="{C1968787-534E-40F2-AF77-67BBC28B9113}"/>
    <cellStyle name="Normal 34 6 12_Margen" xfId="46081" xr:uid="{2C7AB7FF-ACD4-4FEF-885F-19DAF7F2B520}"/>
    <cellStyle name="Normal 34 6 13" xfId="32068" xr:uid="{4AAB4A8A-3238-42EF-91B5-1FD4B9B63D0E}"/>
    <cellStyle name="Normal 34 6 13 2" xfId="32069" xr:uid="{64E73D9E-FEDF-454A-941A-10BDCC5FD0F9}"/>
    <cellStyle name="Normal 34 6 13_Margen" xfId="46082" xr:uid="{F2D2E0C3-2080-49BE-8235-A5A48475DBEC}"/>
    <cellStyle name="Normal 34 6 14" xfId="32070" xr:uid="{2EC4A469-72A9-473F-A19A-427356E85EDD}"/>
    <cellStyle name="Normal 34 6 14 2" xfId="32071" xr:uid="{A97C507E-186E-4E88-986F-7213CBD44EC2}"/>
    <cellStyle name="Normal 34 6 14_Margen" xfId="46083" xr:uid="{A9E6E32E-D891-4B07-801D-F89B6A951F64}"/>
    <cellStyle name="Normal 34 6 15" xfId="32072" xr:uid="{EA269CA3-43FC-43BE-AA22-77832C5308F9}"/>
    <cellStyle name="Normal 34 6 15 2" xfId="32073" xr:uid="{0E536DB7-2323-43E0-AB46-8E38C1FB096C}"/>
    <cellStyle name="Normal 34 6 15_Margen" xfId="46084" xr:uid="{88F6E9D9-F851-4E5B-BAAB-B67C9E1F28DE}"/>
    <cellStyle name="Normal 34 6 16" xfId="32074" xr:uid="{618A18B6-3D08-479D-A480-4F9A8E63159D}"/>
    <cellStyle name="Normal 34 6 16 2" xfId="32075" xr:uid="{F5197A29-1222-40BB-A54C-5B42308DE402}"/>
    <cellStyle name="Normal 34 6 16_Margen" xfId="46085" xr:uid="{F13BB281-9AF9-4792-A09B-C197B064071D}"/>
    <cellStyle name="Normal 34 6 17" xfId="32076" xr:uid="{EE583C3D-998B-4E7C-805D-114E51A0F539}"/>
    <cellStyle name="Normal 34 6 17 2" xfId="32077" xr:uid="{DA1F39D6-BF03-4CE8-9E6C-01CFFEF484CE}"/>
    <cellStyle name="Normal 34 6 17_Margen" xfId="46086" xr:uid="{C67840A7-3DAA-4776-A488-D3021D377DD1}"/>
    <cellStyle name="Normal 34 6 18" xfId="32078" xr:uid="{4E3E886A-B6C1-4880-BBB2-A2087CE897EC}"/>
    <cellStyle name="Normal 34 6 18 2" xfId="32079" xr:uid="{23852CC0-6B69-46D4-9400-6F74D9DDC3C4}"/>
    <cellStyle name="Normal 34 6 18_Margen" xfId="46087" xr:uid="{542AAB6F-C540-4503-9FB7-47610FFDE76E}"/>
    <cellStyle name="Normal 34 6 19" xfId="32080" xr:uid="{1806A411-58FA-46C0-B691-ECB0B60600EE}"/>
    <cellStyle name="Normal 34 6 2" xfId="32081" xr:uid="{19137D8F-30F3-49B5-B33F-EF7455F22112}"/>
    <cellStyle name="Normal 34 6 2 2" xfId="32082" xr:uid="{2DD4BE52-50D5-45D3-A342-40093B435B13}"/>
    <cellStyle name="Normal 34 6 2_Margen" xfId="46088" xr:uid="{166FB76A-BE7C-4C3D-82CD-29C8A5504DDC}"/>
    <cellStyle name="Normal 34 6 3" xfId="32083" xr:uid="{280CE61D-1103-4D03-9D8F-24006D7E5D79}"/>
    <cellStyle name="Normal 34 6 3 2" xfId="32084" xr:uid="{01E4DC05-3EFD-4EC3-BC28-976B876514D9}"/>
    <cellStyle name="Normal 34 6 3_Margen" xfId="46089" xr:uid="{D8C30387-BB76-48B1-807D-4D3B5FFF7FD9}"/>
    <cellStyle name="Normal 34 6 4" xfId="32085" xr:uid="{62AAEDFC-5A38-4314-A8C8-264DBC3BE885}"/>
    <cellStyle name="Normal 34 6 4 2" xfId="32086" xr:uid="{EC226627-CA37-4F42-899F-87CDD59A99C7}"/>
    <cellStyle name="Normal 34 6 4_Margen" xfId="46090" xr:uid="{B705FE13-FEBB-4621-B008-2565C1499FFA}"/>
    <cellStyle name="Normal 34 6 5" xfId="32087" xr:uid="{D9E14C5E-4835-45B3-B88B-A4A537C8F6B6}"/>
    <cellStyle name="Normal 34 6 5 2" xfId="32088" xr:uid="{F44E291C-49F7-4590-8A59-66A49FCE8BB4}"/>
    <cellStyle name="Normal 34 6 5_Margen" xfId="46091" xr:uid="{848AE73B-8D0A-4BAB-9D1D-4FA9B00FAB85}"/>
    <cellStyle name="Normal 34 6 6" xfId="32089" xr:uid="{961FD7D5-6C06-4373-BCA1-5AF95F686219}"/>
    <cellStyle name="Normal 34 6 6 2" xfId="32090" xr:uid="{BC3EA0F0-8128-4B01-8384-E89D941F4A0C}"/>
    <cellStyle name="Normal 34 6 6_Margen" xfId="46092" xr:uid="{F7F6402B-35D1-4148-BEDE-34D08A0D90B1}"/>
    <cellStyle name="Normal 34 6 7" xfId="32091" xr:uid="{F3E2C315-75C1-470F-926A-4A5070462C7F}"/>
    <cellStyle name="Normal 34 6 7 2" xfId="32092" xr:uid="{9D451F87-D278-4E67-A895-81FA83D0BECE}"/>
    <cellStyle name="Normal 34 6 7_Margen" xfId="46093" xr:uid="{0517BD21-89F6-4D49-9EBA-F17C0D4F593C}"/>
    <cellStyle name="Normal 34 6 8" xfId="32093" xr:uid="{71C1B5B6-35C4-4F2E-893B-46C417E497AD}"/>
    <cellStyle name="Normal 34 6 8 2" xfId="32094" xr:uid="{3D12DA0A-009E-4027-BE57-2C46D2384323}"/>
    <cellStyle name="Normal 34 6 8_Margen" xfId="46094" xr:uid="{FB59622F-9049-46E2-B311-308F3A706E95}"/>
    <cellStyle name="Normal 34 6 9" xfId="32095" xr:uid="{C10EEEA4-23E1-400B-88C7-C44D9BD3B9F5}"/>
    <cellStyle name="Normal 34 6 9 2" xfId="32096" xr:uid="{A9197C2A-CE9A-44E0-942E-BC3CD0B4BB4E}"/>
    <cellStyle name="Normal 34 6 9_Margen" xfId="46095" xr:uid="{4B5ABA00-2BFB-4B35-BA4A-9E1694F56596}"/>
    <cellStyle name="Normal 34 6_Margen" xfId="46096" xr:uid="{6F9CA75C-8C54-4878-9940-D8C2234C3AF9}"/>
    <cellStyle name="Normal 34 7" xfId="3201" xr:uid="{D54D9C6B-5688-419C-BD4C-5DA7A020E2BB}"/>
    <cellStyle name="Normal 34 7 10" xfId="32097" xr:uid="{ACC55472-03C0-435D-A21B-F9EDD1EC18B3}"/>
    <cellStyle name="Normal 34 7 10 2" xfId="32098" xr:uid="{A238ADEB-E6DB-403B-BD2D-E86E359EC250}"/>
    <cellStyle name="Normal 34 7 10_Margen" xfId="46097" xr:uid="{1F737A22-25B0-4743-91D1-920F47E36FC2}"/>
    <cellStyle name="Normal 34 7 11" xfId="32099" xr:uid="{406BD906-CF6C-4D18-8E53-D062FA6208E0}"/>
    <cellStyle name="Normal 34 7 11 2" xfId="32100" xr:uid="{713A98E1-78DA-479A-A239-038F75A6CF57}"/>
    <cellStyle name="Normal 34 7 11_Margen" xfId="46098" xr:uid="{8C1F7EA9-8805-42E0-B6D3-F46E4BCDD4A2}"/>
    <cellStyle name="Normal 34 7 12" xfId="32101" xr:uid="{10D6BBBD-B1CB-4AAC-99D9-976B07F145B6}"/>
    <cellStyle name="Normal 34 7 12 2" xfId="32102" xr:uid="{64D7623F-4033-4726-B866-AF99FB557B59}"/>
    <cellStyle name="Normal 34 7 12_Margen" xfId="46099" xr:uid="{40F1CA05-97FF-4FC7-AED5-9ABDFA15D477}"/>
    <cellStyle name="Normal 34 7 13" xfId="32103" xr:uid="{8D905B81-9DA6-4C73-A2FC-AFFD9864D18A}"/>
    <cellStyle name="Normal 34 7 13 2" xfId="32104" xr:uid="{B2A1732D-8239-4865-BE86-95CEAAE54F96}"/>
    <cellStyle name="Normal 34 7 13_Margen" xfId="46100" xr:uid="{022B298D-54D7-4A84-806B-58875141B3F3}"/>
    <cellStyle name="Normal 34 7 14" xfId="32105" xr:uid="{A5C033B0-8542-44A7-8A1D-44F514691DB4}"/>
    <cellStyle name="Normal 34 7 14 2" xfId="32106" xr:uid="{340A8147-FE9B-412B-8829-E1023B92CF31}"/>
    <cellStyle name="Normal 34 7 14_Margen" xfId="46101" xr:uid="{4D5FAB43-6D93-434A-87E1-6A6581CAC530}"/>
    <cellStyle name="Normal 34 7 15" xfId="32107" xr:uid="{C9633F33-1C3E-4EEB-8812-ECDF597DF138}"/>
    <cellStyle name="Normal 34 7 15 2" xfId="32108" xr:uid="{425E5D9B-05B6-4515-B328-9FEC7A46D725}"/>
    <cellStyle name="Normal 34 7 15_Margen" xfId="46102" xr:uid="{C711164D-BC81-458C-81C0-A80A1E16B5C7}"/>
    <cellStyle name="Normal 34 7 16" xfId="32109" xr:uid="{79B60D19-BCA6-4681-AF14-CBCD29C91DB3}"/>
    <cellStyle name="Normal 34 7 16 2" xfId="32110" xr:uid="{032C973B-2EFE-4996-88DB-1CB19B9705B3}"/>
    <cellStyle name="Normal 34 7 16_Margen" xfId="46103" xr:uid="{70FB6407-3CE7-4091-9C11-02E3B162F9C5}"/>
    <cellStyle name="Normal 34 7 17" xfId="32111" xr:uid="{2D3B9252-9BB8-472D-A91A-4FB51387BD09}"/>
    <cellStyle name="Normal 34 7 17 2" xfId="32112" xr:uid="{2211B9D1-3ED5-4E10-840B-DC4433DA8456}"/>
    <cellStyle name="Normal 34 7 17_Margen" xfId="46104" xr:uid="{0547AD82-43FB-4686-BB4C-2DE185408498}"/>
    <cellStyle name="Normal 34 7 18" xfId="32113" xr:uid="{D4D0C359-C206-415A-99D3-4025BAE4D5FD}"/>
    <cellStyle name="Normal 34 7 18 2" xfId="32114" xr:uid="{A7E0610A-C9BB-4CFF-8B08-436441AED22D}"/>
    <cellStyle name="Normal 34 7 18_Margen" xfId="46105" xr:uid="{9A1B1784-1C16-4B90-861C-5684495DD791}"/>
    <cellStyle name="Normal 34 7 19" xfId="32115" xr:uid="{F9F0A0A1-35C4-4562-B6D4-06A18A4BAE47}"/>
    <cellStyle name="Normal 34 7 2" xfId="32116" xr:uid="{C15CC978-0464-4FEE-A6DB-5C068BF385C1}"/>
    <cellStyle name="Normal 34 7 2 2" xfId="32117" xr:uid="{8986AF33-8A01-4A59-A552-F8C15136BCBD}"/>
    <cellStyle name="Normal 34 7 2_Margen" xfId="46106" xr:uid="{D54DDB74-8267-4ABD-852A-60C1CF722706}"/>
    <cellStyle name="Normal 34 7 3" xfId="32118" xr:uid="{6783D8FD-FD0B-4755-B2DD-12037E639EE0}"/>
    <cellStyle name="Normal 34 7 3 2" xfId="32119" xr:uid="{32E2C39C-D60A-4F3A-A1CC-EDCB263CCA35}"/>
    <cellStyle name="Normal 34 7 3_Margen" xfId="46107" xr:uid="{B8265324-21EF-47E0-92C8-D507D445FD21}"/>
    <cellStyle name="Normal 34 7 4" xfId="32120" xr:uid="{A2C1D2FA-D774-4328-AEB6-06472DFE9812}"/>
    <cellStyle name="Normal 34 7 4 2" xfId="32121" xr:uid="{2B5545B7-1057-49C9-B97E-77E5E2435CD7}"/>
    <cellStyle name="Normal 34 7 4_Margen" xfId="46108" xr:uid="{084E8E69-2696-4C13-907B-E8986FC3CDB1}"/>
    <cellStyle name="Normal 34 7 5" xfId="32122" xr:uid="{9CBC10CB-0F54-4348-BD39-DC27743E8773}"/>
    <cellStyle name="Normal 34 7 5 2" xfId="32123" xr:uid="{6E821DCD-2966-488D-9C9A-97E42AB8E274}"/>
    <cellStyle name="Normal 34 7 5_Margen" xfId="46109" xr:uid="{95DF6381-194C-46D4-AA8D-CCCC50AD876F}"/>
    <cellStyle name="Normal 34 7 6" xfId="32124" xr:uid="{48B4CAEE-9929-479A-B7A8-35EACC32B5F2}"/>
    <cellStyle name="Normal 34 7 6 2" xfId="32125" xr:uid="{8D052A2E-4552-4DAC-A519-42A16A6FACC0}"/>
    <cellStyle name="Normal 34 7 6_Margen" xfId="46110" xr:uid="{8AEA30F0-EE1C-41FD-B640-21ED8C3B0483}"/>
    <cellStyle name="Normal 34 7 7" xfId="32126" xr:uid="{64BD5519-E871-49B3-8DD0-E487A0B93176}"/>
    <cellStyle name="Normal 34 7 7 2" xfId="32127" xr:uid="{1C70A2E2-AE67-4868-B208-3A5679AE61D1}"/>
    <cellStyle name="Normal 34 7 7_Margen" xfId="46111" xr:uid="{04A6CAD1-621A-490C-95C4-9C86F6A216BD}"/>
    <cellStyle name="Normal 34 7 8" xfId="32128" xr:uid="{2505A591-01D3-4D4D-A906-3DC806858E3E}"/>
    <cellStyle name="Normal 34 7 8 2" xfId="32129" xr:uid="{23BA4869-6FD4-4D38-82A5-1AD8D2E44FA2}"/>
    <cellStyle name="Normal 34 7 8_Margen" xfId="46112" xr:uid="{9DEFCAAF-1323-4585-98DD-C1E0FDA7C57E}"/>
    <cellStyle name="Normal 34 7 9" xfId="32130" xr:uid="{21C5CD81-66F0-4200-A074-04BB1984D9BC}"/>
    <cellStyle name="Normal 34 7 9 2" xfId="32131" xr:uid="{710C31EB-5FF2-433B-A77A-5219BAF9EB8A}"/>
    <cellStyle name="Normal 34 7 9_Margen" xfId="46113" xr:uid="{47250271-D532-436A-AC79-1B1AC9AA7F3D}"/>
    <cellStyle name="Normal 34 7_Margen" xfId="46114" xr:uid="{975D177F-1F1D-4FBA-8B82-5B17108E730B}"/>
    <cellStyle name="Normal 34 8" xfId="3202" xr:uid="{82919797-905A-45AF-93C7-FFD592973486}"/>
    <cellStyle name="Normal 34 8 10" xfId="32132" xr:uid="{B58931DC-B0C0-4D0B-B1F9-B7D4580FEFC2}"/>
    <cellStyle name="Normal 34 8 10 2" xfId="32133" xr:uid="{4E0290A9-F12F-40EC-9ACF-64A0D8B67A97}"/>
    <cellStyle name="Normal 34 8 10_Margen" xfId="46115" xr:uid="{DF11432F-DE97-44C6-90CA-5ED730B68DD6}"/>
    <cellStyle name="Normal 34 8 11" xfId="32134" xr:uid="{E56ACAB2-4CE2-4875-8AAA-2B80E84F7BB1}"/>
    <cellStyle name="Normal 34 8 11 2" xfId="32135" xr:uid="{8ABB3C4D-6211-4397-B79C-73AE089F596B}"/>
    <cellStyle name="Normal 34 8 11_Margen" xfId="46116" xr:uid="{F8F1C857-9905-4C6B-8136-9EC6332C7207}"/>
    <cellStyle name="Normal 34 8 12" xfId="32136" xr:uid="{FA8A6024-9152-4CF8-9FBD-D158ADD109DB}"/>
    <cellStyle name="Normal 34 8 12 2" xfId="32137" xr:uid="{EC78BCA0-DE9B-4F18-8E85-56AF31E8D6AB}"/>
    <cellStyle name="Normal 34 8 12_Margen" xfId="46117" xr:uid="{99DBAA09-3EA1-428D-BC64-6910FE604976}"/>
    <cellStyle name="Normal 34 8 13" xfId="32138" xr:uid="{B5D09067-AD39-422F-B486-4AC3E2EEA474}"/>
    <cellStyle name="Normal 34 8 13 2" xfId="32139" xr:uid="{CB3DC627-BF82-4581-9538-E609FD4E3389}"/>
    <cellStyle name="Normal 34 8 13_Margen" xfId="46118" xr:uid="{EEC960AE-8E4C-424A-893A-257FE66F1BAA}"/>
    <cellStyle name="Normal 34 8 14" xfId="32140" xr:uid="{2957E9D4-B61A-4C0D-83B6-A16D78BE7398}"/>
    <cellStyle name="Normal 34 8 14 2" xfId="32141" xr:uid="{48239DC3-2426-4E74-B2CC-32B7517CBF05}"/>
    <cellStyle name="Normal 34 8 14_Margen" xfId="46119" xr:uid="{E732EAA3-BE48-4C4D-B58B-08708A055497}"/>
    <cellStyle name="Normal 34 8 15" xfId="32142" xr:uid="{32D87B67-D5C2-4512-B6AC-13B78ECF03E1}"/>
    <cellStyle name="Normal 34 8 15 2" xfId="32143" xr:uid="{D704D282-E738-4F6C-BAAD-679D827236F5}"/>
    <cellStyle name="Normal 34 8 15_Margen" xfId="46120" xr:uid="{28A88F1B-8719-40F1-A696-CCA42CC05945}"/>
    <cellStyle name="Normal 34 8 16" xfId="32144" xr:uid="{9347A65B-40EC-4710-84A0-587EB5858E36}"/>
    <cellStyle name="Normal 34 8 16 2" xfId="32145" xr:uid="{62E40D1E-5EAE-4782-A33C-DDA47EC00584}"/>
    <cellStyle name="Normal 34 8 16_Margen" xfId="46121" xr:uid="{FF093FFF-1BFD-4FA2-B972-AC6EB87DC56C}"/>
    <cellStyle name="Normal 34 8 17" xfId="32146" xr:uid="{DD2ADE24-8319-4A09-93DD-BEE983C70841}"/>
    <cellStyle name="Normal 34 8 17 2" xfId="32147" xr:uid="{C1453B6E-58C2-4EE0-9F68-D91466802AE1}"/>
    <cellStyle name="Normal 34 8 17_Margen" xfId="46122" xr:uid="{66579775-638A-42AA-8BF0-48E24AA49B47}"/>
    <cellStyle name="Normal 34 8 18" xfId="32148" xr:uid="{22A6E73D-9C1E-40E0-BABE-CFDD50A1BA62}"/>
    <cellStyle name="Normal 34 8 18 2" xfId="32149" xr:uid="{6864573C-606E-45CF-B112-2783FE2553FC}"/>
    <cellStyle name="Normal 34 8 18_Margen" xfId="46123" xr:uid="{78D806DF-D6B5-4318-AB9D-E51B5A2FB8B8}"/>
    <cellStyle name="Normal 34 8 19" xfId="32150" xr:uid="{D4E359CE-AB6A-42F7-A0ED-7C133C469B59}"/>
    <cellStyle name="Normal 34 8 2" xfId="32151" xr:uid="{D96B8B55-3D2D-4CA0-98A2-7F9821351866}"/>
    <cellStyle name="Normal 34 8 2 2" xfId="32152" xr:uid="{6802592F-6686-4D4C-B8F0-5D3A947BA4D9}"/>
    <cellStyle name="Normal 34 8 2_Margen" xfId="46124" xr:uid="{222FA432-66D8-4912-8AC2-3402AFC782AE}"/>
    <cellStyle name="Normal 34 8 3" xfId="32153" xr:uid="{A05A9963-7217-4177-9C05-98D649519AD3}"/>
    <cellStyle name="Normal 34 8 3 2" xfId="32154" xr:uid="{22B8F5D1-0E93-4D71-AC54-478B986BD4F1}"/>
    <cellStyle name="Normal 34 8 3_Margen" xfId="46125" xr:uid="{CD3615F1-3DB7-41DB-AD9F-BD50055B2F73}"/>
    <cellStyle name="Normal 34 8 4" xfId="32155" xr:uid="{7F9AEDF5-9481-4BEC-9CC6-D682347C28E4}"/>
    <cellStyle name="Normal 34 8 4 2" xfId="32156" xr:uid="{3D2A83FE-70C3-41A0-8C0E-4DDCEEB281D1}"/>
    <cellStyle name="Normal 34 8 4_Margen" xfId="46126" xr:uid="{53134062-C42D-48E4-B103-AAC11EA87D61}"/>
    <cellStyle name="Normal 34 8 5" xfId="32157" xr:uid="{C5D5CC33-A521-4C41-8B72-EE3E45706F88}"/>
    <cellStyle name="Normal 34 8 5 2" xfId="32158" xr:uid="{7506AFBF-431B-4655-9174-C78652AE8969}"/>
    <cellStyle name="Normal 34 8 5_Margen" xfId="46127" xr:uid="{2D61CC09-63F8-4965-9AE6-A8A0FEFB9870}"/>
    <cellStyle name="Normal 34 8 6" xfId="32159" xr:uid="{726C7AFB-C51C-42BA-A94A-1C19A1EB84A0}"/>
    <cellStyle name="Normal 34 8 6 2" xfId="32160" xr:uid="{C2864CC2-A8C2-407A-B6AF-485AF2AFFD65}"/>
    <cellStyle name="Normal 34 8 6_Margen" xfId="46128" xr:uid="{1CB7BD03-B1F9-4DB3-8597-4833C50756D8}"/>
    <cellStyle name="Normal 34 8 7" xfId="32161" xr:uid="{62176D60-7CC2-4ED0-B153-1E53DDF92DB8}"/>
    <cellStyle name="Normal 34 8 7 2" xfId="32162" xr:uid="{DFE34971-D67F-47D6-8A6C-C8E1B73BD162}"/>
    <cellStyle name="Normal 34 8 7_Margen" xfId="46129" xr:uid="{36C2DDF6-8D7C-487F-96EF-542710198FD0}"/>
    <cellStyle name="Normal 34 8 8" xfId="32163" xr:uid="{C2E90BC9-E5AD-4224-BDC4-423AF9719F1C}"/>
    <cellStyle name="Normal 34 8 8 2" xfId="32164" xr:uid="{CD6B7C00-6560-45C4-9747-C4E726E91C87}"/>
    <cellStyle name="Normal 34 8 8_Margen" xfId="46130" xr:uid="{0302A8B8-FED9-4820-A2A1-BE85DDCCD8F7}"/>
    <cellStyle name="Normal 34 8 9" xfId="32165" xr:uid="{6A2854AB-C0E6-4EC8-9810-37C079FBE308}"/>
    <cellStyle name="Normal 34 8 9 2" xfId="32166" xr:uid="{4A4468F0-256B-463F-9256-FFB41CF7A864}"/>
    <cellStyle name="Normal 34 8 9_Margen" xfId="46131" xr:uid="{1F3F2F5D-B1D2-442D-B3D5-7113EA2E2A3B}"/>
    <cellStyle name="Normal 34 8_Margen" xfId="46132" xr:uid="{FF5854EE-500B-4A77-B3A2-88DE5B715049}"/>
    <cellStyle name="Normal 34 9" xfId="3203" xr:uid="{63F5DFF9-9700-41BE-B731-3145FBD81A01}"/>
    <cellStyle name="Normal 34 9 10" xfId="32167" xr:uid="{099989CE-91A1-4903-B464-68A5A0569DCC}"/>
    <cellStyle name="Normal 34 9 10 2" xfId="32168" xr:uid="{E12B1506-3E94-4643-895D-34CAF3DC1A41}"/>
    <cellStyle name="Normal 34 9 10_Margen" xfId="46133" xr:uid="{B4A23BFF-0771-4E8C-89CF-F7BA840CDA64}"/>
    <cellStyle name="Normal 34 9 11" xfId="32169" xr:uid="{6C070D39-883E-4A4C-92C7-2AF7BA21CF8C}"/>
    <cellStyle name="Normal 34 9 11 2" xfId="32170" xr:uid="{4C122632-CE45-48A2-84AB-1E2533F78AA8}"/>
    <cellStyle name="Normal 34 9 11_Margen" xfId="46134" xr:uid="{84689C53-B380-42AD-9A45-DB8C81803181}"/>
    <cellStyle name="Normal 34 9 12" xfId="32171" xr:uid="{D6E647B4-E985-4999-BB10-29C193E0B866}"/>
    <cellStyle name="Normal 34 9 12 2" xfId="32172" xr:uid="{6A46FB3F-2659-4029-8150-6EF9604E7ED6}"/>
    <cellStyle name="Normal 34 9 12_Margen" xfId="46135" xr:uid="{75824100-B0F3-4662-97CC-D08E856B003C}"/>
    <cellStyle name="Normal 34 9 13" xfId="32173" xr:uid="{B235CFAA-9F9C-4A0E-9D93-49F2D9FCC04E}"/>
    <cellStyle name="Normal 34 9 13 2" xfId="32174" xr:uid="{6B8CACA8-8105-4AD0-B261-24692B45219E}"/>
    <cellStyle name="Normal 34 9 13_Margen" xfId="46136" xr:uid="{548CAADC-ECF1-4B44-A0E8-1383C990B186}"/>
    <cellStyle name="Normal 34 9 14" xfId="32175" xr:uid="{3053F979-59C4-4A46-BD94-7AC812B3E295}"/>
    <cellStyle name="Normal 34 9 14 2" xfId="32176" xr:uid="{FC8CFBDB-773B-40DC-832C-2A6656B2F58B}"/>
    <cellStyle name="Normal 34 9 14_Margen" xfId="46137" xr:uid="{6BF64F7A-170F-4C42-B38D-4F107BCDDC3C}"/>
    <cellStyle name="Normal 34 9 15" xfId="32177" xr:uid="{BAAF7C27-3B21-4452-A18E-B4ED7061C3ED}"/>
    <cellStyle name="Normal 34 9 15 2" xfId="32178" xr:uid="{4DBE9B59-CC3A-4435-8689-C926A7350E64}"/>
    <cellStyle name="Normal 34 9 15_Margen" xfId="46138" xr:uid="{114C3D7E-9191-40A4-AE45-62AD481E94F3}"/>
    <cellStyle name="Normal 34 9 16" xfId="32179" xr:uid="{D9F9730B-1303-4BEA-9A2F-46775BB207F1}"/>
    <cellStyle name="Normal 34 9 16 2" xfId="32180" xr:uid="{4286B9FB-4D80-4097-BFC8-0AE671E68BD0}"/>
    <cellStyle name="Normal 34 9 16_Margen" xfId="46139" xr:uid="{743B14D8-F734-4E16-AAC0-AF61C7F2E0D8}"/>
    <cellStyle name="Normal 34 9 17" xfId="32181" xr:uid="{78E514E4-0A41-4BB7-9BDC-FE9B39325041}"/>
    <cellStyle name="Normal 34 9 17 2" xfId="32182" xr:uid="{5E09815C-7920-41F1-AC9A-6D493A71F4ED}"/>
    <cellStyle name="Normal 34 9 17_Margen" xfId="46140" xr:uid="{D50AE941-456B-4A3F-BF62-5858B4962CA2}"/>
    <cellStyle name="Normal 34 9 18" xfId="32183" xr:uid="{FBF702D8-6547-49A0-A971-1AF82FBD30D6}"/>
    <cellStyle name="Normal 34 9 18 2" xfId="32184" xr:uid="{FC8C651A-5D11-4A23-A0CD-0938298381D4}"/>
    <cellStyle name="Normal 34 9 18_Margen" xfId="46141" xr:uid="{BA5C925E-D3BC-4265-B24B-12026CB6C4E5}"/>
    <cellStyle name="Normal 34 9 19" xfId="32185" xr:uid="{BD1E670D-9320-4DC0-8B16-3B4C12364650}"/>
    <cellStyle name="Normal 34 9 2" xfId="32186" xr:uid="{61D00BAC-C815-4E3A-960A-884837EF5218}"/>
    <cellStyle name="Normal 34 9 2 2" xfId="32187" xr:uid="{A9A911AB-D10F-4F55-A9AE-AE54015A03ED}"/>
    <cellStyle name="Normal 34 9 2_Margen" xfId="46142" xr:uid="{5C339ABC-632A-43D7-992D-3D4C589699BE}"/>
    <cellStyle name="Normal 34 9 3" xfId="32188" xr:uid="{D4B577FB-7282-415F-A19E-A081ECFBA9E3}"/>
    <cellStyle name="Normal 34 9 3 2" xfId="32189" xr:uid="{C8C6F49B-E5F1-4AE6-BF89-DD2B1D8A52B5}"/>
    <cellStyle name="Normal 34 9 3_Margen" xfId="46143" xr:uid="{24C87FBA-797E-489C-8B06-C8B81F322AD2}"/>
    <cellStyle name="Normal 34 9 4" xfId="32190" xr:uid="{3661DB97-91B2-47A5-8318-55418F7E2972}"/>
    <cellStyle name="Normal 34 9 4 2" xfId="32191" xr:uid="{EB585B08-4791-4D1A-8ECC-94E06482D105}"/>
    <cellStyle name="Normal 34 9 4_Margen" xfId="46144" xr:uid="{B3D64FF6-3517-4934-9CDD-26D88BE7DAC5}"/>
    <cellStyle name="Normal 34 9 5" xfId="32192" xr:uid="{7EC63CA1-3990-490E-B85D-0DA2E364E48A}"/>
    <cellStyle name="Normal 34 9 5 2" xfId="32193" xr:uid="{5079958F-AC1A-4E8D-A58E-83A1663919DA}"/>
    <cellStyle name="Normal 34 9 5_Margen" xfId="46145" xr:uid="{F8FCD939-CE55-4F31-8D2E-E13D27808595}"/>
    <cellStyle name="Normal 34 9 6" xfId="32194" xr:uid="{812DDFDD-7AE3-4328-BB68-AA49E66C3E4D}"/>
    <cellStyle name="Normal 34 9 6 2" xfId="32195" xr:uid="{9EA96D57-C873-4110-9001-2F4F218DD45A}"/>
    <cellStyle name="Normal 34 9 6_Margen" xfId="46146" xr:uid="{E919D38E-108F-49E1-933D-4DFA641B7E0F}"/>
    <cellStyle name="Normal 34 9 7" xfId="32196" xr:uid="{1F7BE15C-9AD1-4559-9C4A-E70826A1D207}"/>
    <cellStyle name="Normal 34 9 7 2" xfId="32197" xr:uid="{18A97DDE-9414-47F5-99AE-321B8C5913F8}"/>
    <cellStyle name="Normal 34 9 7_Margen" xfId="46147" xr:uid="{5D9463AE-E1A4-477E-B96C-8CF5E82D7AFC}"/>
    <cellStyle name="Normal 34 9 8" xfId="32198" xr:uid="{319FCC68-9214-48C2-9E09-961875E0D31E}"/>
    <cellStyle name="Normal 34 9 8 2" xfId="32199" xr:uid="{F8B5A785-E016-4243-BD2D-359B89071831}"/>
    <cellStyle name="Normal 34 9 8_Margen" xfId="46148" xr:uid="{9F0F99D7-E624-489B-8D37-9D79E06E8609}"/>
    <cellStyle name="Normal 34 9 9" xfId="32200" xr:uid="{1BB7F20B-7CD5-4A03-BC66-455FF23C3B0B}"/>
    <cellStyle name="Normal 34 9 9 2" xfId="32201" xr:uid="{7A683089-9B79-469F-BA02-CB058F7F8E9D}"/>
    <cellStyle name="Normal 34 9 9_Margen" xfId="46149" xr:uid="{DB51E68C-5A11-4BDE-B543-7D96EC0B6F5D}"/>
    <cellStyle name="Normal 34 9_Margen" xfId="46150" xr:uid="{312C0AA5-65A7-423A-BB9D-719EF85E98ED}"/>
    <cellStyle name="Normal 34_Margen" xfId="46151" xr:uid="{D618108C-3426-4E7B-9FF4-A0A492B66736}"/>
    <cellStyle name="Normal 340" xfId="3204" xr:uid="{912A9A25-A21E-4901-8CD9-8E1917B7A548}"/>
    <cellStyle name="Normal 341" xfId="3205" xr:uid="{38EEE6FB-C96F-4743-B33B-0AE6E906E5E2}"/>
    <cellStyle name="Normal 342" xfId="3206" xr:uid="{AD08C404-4D06-4699-8D29-A7AA0FCB34CC}"/>
    <cellStyle name="Normal 343" xfId="3207" xr:uid="{AD90C6CD-AE6C-44A4-8CA4-07CE995BD441}"/>
    <cellStyle name="Normal 344" xfId="3208" xr:uid="{8CA05A85-C880-48BF-87B8-CAB4F96D0FEA}"/>
    <cellStyle name="Normal 345" xfId="3209" xr:uid="{740B1635-7992-4E36-8EDD-17A0E0438139}"/>
    <cellStyle name="Normal 346" xfId="3210" xr:uid="{52028577-3F9E-445B-9E79-5E6E9D38025B}"/>
    <cellStyle name="Normal 347" xfId="3211" xr:uid="{75E51B90-A620-4980-9C65-D8F2AD2FE8DF}"/>
    <cellStyle name="Normal 348" xfId="3212" xr:uid="{BAD5E489-A279-42DA-A06D-F17BB763C2FB}"/>
    <cellStyle name="Normal 349" xfId="3213" xr:uid="{E5BA15DF-8CE7-4B4C-A1ED-07C02A29A63C}"/>
    <cellStyle name="Normal 35" xfId="3214" xr:uid="{EBCCB24B-0163-4EB0-A948-C77F50962E64}"/>
    <cellStyle name="Normal 35 10" xfId="3215" xr:uid="{DDB97A25-A5A6-4CE1-BB03-0E5557E9B999}"/>
    <cellStyle name="Normal 35 10 10" xfId="32202" xr:uid="{0EA074CD-71EA-4694-994B-ECC73DA1068F}"/>
    <cellStyle name="Normal 35 10 10 2" xfId="32203" xr:uid="{60235C8E-11CA-45D1-992C-7DCFE85FC7C5}"/>
    <cellStyle name="Normal 35 10 10_Margen" xfId="46152" xr:uid="{72BB8C4C-C099-4A6F-A4D8-A638A9F2F595}"/>
    <cellStyle name="Normal 35 10 11" xfId="32204" xr:uid="{574C8AD2-73C9-4A6E-A399-F844998C8922}"/>
    <cellStyle name="Normal 35 10 11 2" xfId="32205" xr:uid="{8418707C-A15B-48EE-8D4C-19AA9F391377}"/>
    <cellStyle name="Normal 35 10 11_Margen" xfId="46153" xr:uid="{072DEC5D-349C-420F-AAC2-F97559B04812}"/>
    <cellStyle name="Normal 35 10 12" xfId="32206" xr:uid="{C3BEA923-9AA3-4DFF-BE94-B4AEDE414E0C}"/>
    <cellStyle name="Normal 35 10 12 2" xfId="32207" xr:uid="{BA019465-C5B4-43BF-8FD9-8F13BB95D48F}"/>
    <cellStyle name="Normal 35 10 12_Margen" xfId="46154" xr:uid="{D9722E77-8B83-45C7-A9AB-A28925980DD2}"/>
    <cellStyle name="Normal 35 10 13" xfId="32208" xr:uid="{2C8D8E6B-A757-4D1A-A703-4C3F390C2C1A}"/>
    <cellStyle name="Normal 35 10 13 2" xfId="32209" xr:uid="{04BB4553-1CC2-4844-9F2A-DCA4D71C8742}"/>
    <cellStyle name="Normal 35 10 13_Margen" xfId="46155" xr:uid="{D49F95B7-1DEC-443B-94AB-449C777FE834}"/>
    <cellStyle name="Normal 35 10 14" xfId="32210" xr:uid="{E9E6FDBF-9722-499C-A77A-6A91DDF4D72C}"/>
    <cellStyle name="Normal 35 10 14 2" xfId="32211" xr:uid="{24545B05-AE4E-4925-99BC-CD657A88B065}"/>
    <cellStyle name="Normal 35 10 14_Margen" xfId="46156" xr:uid="{8FF24B23-320C-4540-9DFB-80F785CE7568}"/>
    <cellStyle name="Normal 35 10 15" xfId="32212" xr:uid="{9E9A3CF8-894A-4A45-8EB7-5DB95D2AFBB9}"/>
    <cellStyle name="Normal 35 10 15 2" xfId="32213" xr:uid="{7FC6C50A-EFBD-4C08-96C4-E17914DA6AFC}"/>
    <cellStyle name="Normal 35 10 15_Margen" xfId="46157" xr:uid="{E847DF44-94DB-462C-94EB-1802E847EC3D}"/>
    <cellStyle name="Normal 35 10 16" xfId="32214" xr:uid="{85618DBB-545A-4D0A-B64C-223EFF661F5E}"/>
    <cellStyle name="Normal 35 10 16 2" xfId="32215" xr:uid="{AF5F05BB-AF1B-4463-8A52-9780BEE3C13A}"/>
    <cellStyle name="Normal 35 10 16_Margen" xfId="46158" xr:uid="{1CF8154E-3101-4DB3-9329-131AEF233EDC}"/>
    <cellStyle name="Normal 35 10 17" xfId="32216" xr:uid="{ECB27DA1-F368-4794-AFF0-53FDC76E5409}"/>
    <cellStyle name="Normal 35 10 17 2" xfId="32217" xr:uid="{A010AD64-49E1-4D05-A6DB-3620AEA6EE4D}"/>
    <cellStyle name="Normal 35 10 17_Margen" xfId="46159" xr:uid="{541590FF-9951-4C0A-A4A8-18E273A5D6BB}"/>
    <cellStyle name="Normal 35 10 18" xfId="32218" xr:uid="{04607654-C166-4819-917C-C97016549C3D}"/>
    <cellStyle name="Normal 35 10 18 2" xfId="32219" xr:uid="{C3B1BD96-BF82-4F7D-81BD-813C41FEECB8}"/>
    <cellStyle name="Normal 35 10 18_Margen" xfId="46160" xr:uid="{CBBDFE40-77E2-4893-88F0-E5E529FA3D28}"/>
    <cellStyle name="Normal 35 10 19" xfId="32220" xr:uid="{21B05D16-CB0A-4967-85EE-C606CB70D30A}"/>
    <cellStyle name="Normal 35 10 2" xfId="32221" xr:uid="{40B4ABE2-C524-408A-8B73-43B73CAD1B7D}"/>
    <cellStyle name="Normal 35 10 2 2" xfId="32222" xr:uid="{40B6C261-F7C3-4496-9A46-3D8E06EF5251}"/>
    <cellStyle name="Normal 35 10 2_Margen" xfId="46161" xr:uid="{36AD43E9-E919-4DCA-96FD-069EBFB2BD62}"/>
    <cellStyle name="Normal 35 10 3" xfId="32223" xr:uid="{276272CC-6EFD-44D2-804F-AD04D2B50A0B}"/>
    <cellStyle name="Normal 35 10 3 2" xfId="32224" xr:uid="{D08E59AA-520F-48CD-91A8-CEA1AFA1B527}"/>
    <cellStyle name="Normal 35 10 3_Margen" xfId="46162" xr:uid="{701C8E9E-DCEF-4E32-B85B-28085B208670}"/>
    <cellStyle name="Normal 35 10 4" xfId="32225" xr:uid="{BABEEDDA-57CB-4BF1-A218-8C011C2EF4F2}"/>
    <cellStyle name="Normal 35 10 4 2" xfId="32226" xr:uid="{340CD039-A780-40C5-8F46-2D517BFF71F2}"/>
    <cellStyle name="Normal 35 10 4_Margen" xfId="46163" xr:uid="{6365018D-5CBA-4643-94C5-621A9C084F33}"/>
    <cellStyle name="Normal 35 10 5" xfId="32227" xr:uid="{8ECFF3A0-C811-4BE0-8492-75068BFBC756}"/>
    <cellStyle name="Normal 35 10 5 2" xfId="32228" xr:uid="{F0DE7CB6-EE82-4402-B9ED-17540ED1E291}"/>
    <cellStyle name="Normal 35 10 5_Margen" xfId="46164" xr:uid="{715E50D9-5DDD-46B6-8531-BC72A105A0CF}"/>
    <cellStyle name="Normal 35 10 6" xfId="32229" xr:uid="{CED5BB26-243C-43B4-8F43-F84AD09B5E6A}"/>
    <cellStyle name="Normal 35 10 6 2" xfId="32230" xr:uid="{54E4F8A1-7F11-4F96-858F-27343A9C2054}"/>
    <cellStyle name="Normal 35 10 6_Margen" xfId="46165" xr:uid="{B73A291C-C456-424D-A48F-187D19621881}"/>
    <cellStyle name="Normal 35 10 7" xfId="32231" xr:uid="{7DCF3C7B-4277-499A-A896-0CA599DAE50F}"/>
    <cellStyle name="Normal 35 10 7 2" xfId="32232" xr:uid="{CCA92D95-2C02-4C54-9927-977B42E5864B}"/>
    <cellStyle name="Normal 35 10 7_Margen" xfId="46166" xr:uid="{EF2DC724-3757-4085-B392-9FC211C88AF8}"/>
    <cellStyle name="Normal 35 10 8" xfId="32233" xr:uid="{ABFBE8BD-B0B6-4616-8106-AC4D67CCD24C}"/>
    <cellStyle name="Normal 35 10 8 2" xfId="32234" xr:uid="{6693D216-67B9-4363-9DE6-B4836AA041AA}"/>
    <cellStyle name="Normal 35 10 8_Margen" xfId="46167" xr:uid="{0D6F28D1-4A9F-4810-8DBC-968BE5F82674}"/>
    <cellStyle name="Normal 35 10 9" xfId="32235" xr:uid="{DD9A9310-37A5-491A-AA59-F0E8C5FC5391}"/>
    <cellStyle name="Normal 35 10 9 2" xfId="32236" xr:uid="{6461C508-6FBE-4FA9-AC41-3EAE2779F4B5}"/>
    <cellStyle name="Normal 35 10 9_Margen" xfId="46168" xr:uid="{54829024-0B03-4083-B352-CA2598C4C87E}"/>
    <cellStyle name="Normal 35 10_Margen" xfId="46169" xr:uid="{61CBC9F9-1B47-45F8-95CF-CE3AF4FD3BA9}"/>
    <cellStyle name="Normal 35 11" xfId="3216" xr:uid="{18DC1044-9BAF-43B3-90A9-15A7C76AA0A5}"/>
    <cellStyle name="Normal 35 11 10" xfId="32237" xr:uid="{8ED77A08-5F6F-427D-8BB2-F30A709BD94B}"/>
    <cellStyle name="Normal 35 11 10 2" xfId="32238" xr:uid="{B7EF8883-DD6E-4761-BA5C-F22A5FA08373}"/>
    <cellStyle name="Normal 35 11 10_Margen" xfId="46170" xr:uid="{EECF5F07-6B3E-4E6E-863E-BBE275808A24}"/>
    <cellStyle name="Normal 35 11 11" xfId="32239" xr:uid="{E3FB9E4F-1359-4B2A-ADF0-1C887678F274}"/>
    <cellStyle name="Normal 35 11 11 2" xfId="32240" xr:uid="{616888E1-18C0-4677-8391-5DDA16DB67E9}"/>
    <cellStyle name="Normal 35 11 11_Margen" xfId="46171" xr:uid="{A201A1A6-DEDB-45CF-9FE2-41C1CD950391}"/>
    <cellStyle name="Normal 35 11 12" xfId="32241" xr:uid="{D27BD7B2-A43B-4E12-B815-A6307FB7F32D}"/>
    <cellStyle name="Normal 35 11 12 2" xfId="32242" xr:uid="{2389C282-6B63-468E-A50A-2A7C863099AA}"/>
    <cellStyle name="Normal 35 11 12_Margen" xfId="46172" xr:uid="{A96AB353-2A3D-4563-9B2F-3FD5DE227E48}"/>
    <cellStyle name="Normal 35 11 13" xfId="32243" xr:uid="{ADF4C022-2A6A-400B-AE5D-BD17D84CBA0E}"/>
    <cellStyle name="Normal 35 11 13 2" xfId="32244" xr:uid="{67D8BCE0-1C30-4B6C-B5B3-EF4CFB6F7723}"/>
    <cellStyle name="Normal 35 11 13_Margen" xfId="46173" xr:uid="{8DC4F5C4-BB2B-4A85-A483-95DB5787E432}"/>
    <cellStyle name="Normal 35 11 14" xfId="32245" xr:uid="{5841EDE4-68D8-489C-BA12-5FC59DF46248}"/>
    <cellStyle name="Normal 35 11 14 2" xfId="32246" xr:uid="{7B2305CF-6A2B-4290-AE4A-150AFDD274B5}"/>
    <cellStyle name="Normal 35 11 14_Margen" xfId="46174" xr:uid="{EC329883-9653-4293-B728-538CCA4857FE}"/>
    <cellStyle name="Normal 35 11 15" xfId="32247" xr:uid="{8C63707F-8F33-4593-89BF-F5FF269AE88D}"/>
    <cellStyle name="Normal 35 11 15 2" xfId="32248" xr:uid="{9500C6AD-974E-43BC-AF9B-982C9408F9F6}"/>
    <cellStyle name="Normal 35 11 15_Margen" xfId="46175" xr:uid="{6784067F-9EE0-4360-B389-EA19A8A575B1}"/>
    <cellStyle name="Normal 35 11 16" xfId="32249" xr:uid="{96E456A9-8C72-4EB5-B5A3-78EC05B84B20}"/>
    <cellStyle name="Normal 35 11 16 2" xfId="32250" xr:uid="{0376B74B-F937-48E0-9D44-A828AA7F4445}"/>
    <cellStyle name="Normal 35 11 16_Margen" xfId="46176" xr:uid="{F13491E9-61EB-41D2-854A-C41524CF773A}"/>
    <cellStyle name="Normal 35 11 17" xfId="32251" xr:uid="{75600493-46D2-4023-8B80-D4B736DC1E41}"/>
    <cellStyle name="Normal 35 11 17 2" xfId="32252" xr:uid="{559CFB9F-4E48-4349-A6A0-4CA925CA2873}"/>
    <cellStyle name="Normal 35 11 17_Margen" xfId="46177" xr:uid="{7546344C-70D7-47B7-A8A6-58DB8704A1F9}"/>
    <cellStyle name="Normal 35 11 18" xfId="32253" xr:uid="{B6FDC7F9-2BF6-4436-B8A3-7B64118CAEAE}"/>
    <cellStyle name="Normal 35 11 18 2" xfId="32254" xr:uid="{CE7C761C-D83D-4FFD-965D-3D86739DB6BA}"/>
    <cellStyle name="Normal 35 11 18_Margen" xfId="46178" xr:uid="{04018FD7-F05F-4CF0-9DB2-F48C911DC9EB}"/>
    <cellStyle name="Normal 35 11 19" xfId="32255" xr:uid="{409FF524-AEB6-4DF6-A7FF-D6DA591D371D}"/>
    <cellStyle name="Normal 35 11 2" xfId="32256" xr:uid="{05F2918B-DD01-41D0-87D2-B076E7785772}"/>
    <cellStyle name="Normal 35 11 2 2" xfId="32257" xr:uid="{89AD1F0B-3BBC-405A-883A-167AE6E876A1}"/>
    <cellStyle name="Normal 35 11 2_Margen" xfId="46179" xr:uid="{CA7D12D2-EF72-4574-ACC7-6A3CFE8AC4F0}"/>
    <cellStyle name="Normal 35 11 3" xfId="32258" xr:uid="{94D9A171-5CE3-49EF-ADD9-A2D36CDE988F}"/>
    <cellStyle name="Normal 35 11 3 2" xfId="32259" xr:uid="{8ADDF49C-F3B2-472E-875F-CE8564873E14}"/>
    <cellStyle name="Normal 35 11 3_Margen" xfId="46180" xr:uid="{FA45D13D-A0A2-497A-929C-9C2BADB676B3}"/>
    <cellStyle name="Normal 35 11 4" xfId="32260" xr:uid="{4EA974C7-9DA6-4426-A4F7-F80B6F3B4713}"/>
    <cellStyle name="Normal 35 11 4 2" xfId="32261" xr:uid="{FE461B50-90CA-4AA9-AE2D-D4E10B2F0889}"/>
    <cellStyle name="Normal 35 11 4_Margen" xfId="46181" xr:uid="{737A3489-6BEE-4216-83D4-0018384CD612}"/>
    <cellStyle name="Normal 35 11 5" xfId="32262" xr:uid="{5378B10E-5119-4A79-B45B-FA8934D2877E}"/>
    <cellStyle name="Normal 35 11 5 2" xfId="32263" xr:uid="{7DF54A7E-8B7F-41FD-9395-F2777342BCB9}"/>
    <cellStyle name="Normal 35 11 5_Margen" xfId="46182" xr:uid="{D1D949D5-4808-4693-9CF0-78DB07F72355}"/>
    <cellStyle name="Normal 35 11 6" xfId="32264" xr:uid="{4BE6E207-A68E-4161-9564-6B3FE1565A66}"/>
    <cellStyle name="Normal 35 11 6 2" xfId="32265" xr:uid="{C7FA0FF8-AED7-4FD1-9920-115ED073F9B5}"/>
    <cellStyle name="Normal 35 11 6_Margen" xfId="46183" xr:uid="{921CCAB1-2028-4BB5-B7FB-24EA47BB5231}"/>
    <cellStyle name="Normal 35 11 7" xfId="32266" xr:uid="{F805473B-33E2-4D65-B289-7D529956CF58}"/>
    <cellStyle name="Normal 35 11 7 2" xfId="32267" xr:uid="{4EF339B8-A657-4AFB-AEA4-EC027A802FBC}"/>
    <cellStyle name="Normal 35 11 7_Margen" xfId="46184" xr:uid="{38AC7D2C-B7C0-4C83-8F4D-796C0B5F6B69}"/>
    <cellStyle name="Normal 35 11 8" xfId="32268" xr:uid="{AD356E9B-49B3-44E0-8BBC-E5F932E9DBCD}"/>
    <cellStyle name="Normal 35 11 8 2" xfId="32269" xr:uid="{8895800E-5DC1-4272-AD6C-570F1A0B039E}"/>
    <cellStyle name="Normal 35 11 8_Margen" xfId="46185" xr:uid="{362947C1-0C30-4A3D-BCA2-26C9AA687B8B}"/>
    <cellStyle name="Normal 35 11 9" xfId="32270" xr:uid="{480810F6-D7F9-4A18-B27B-F88F0D052C3B}"/>
    <cellStyle name="Normal 35 11 9 2" xfId="32271" xr:uid="{72BA1F16-4FDA-418A-8B15-DEEBA8A291CC}"/>
    <cellStyle name="Normal 35 11 9_Margen" xfId="46186" xr:uid="{12EB4470-8DA8-4284-B70D-00229E1AD147}"/>
    <cellStyle name="Normal 35 11_Margen" xfId="46187" xr:uid="{B030B6D9-535B-4120-9C26-EEA9539CE134}"/>
    <cellStyle name="Normal 35 12" xfId="3217" xr:uid="{6D7B83E7-CB49-4893-B1CE-45D1E93DA0D3}"/>
    <cellStyle name="Normal 35 12 2" xfId="32272" xr:uid="{1B7C1502-4D2F-4D19-BFD6-7C36F966D6FE}"/>
    <cellStyle name="Normal 35 12_Margen" xfId="46188" xr:uid="{846D8835-5C05-48F2-BF25-1C70868A4857}"/>
    <cellStyle name="Normal 35 13" xfId="3218" xr:uid="{AB7C1B6A-5A09-44C5-BFE8-43DD1E9C6EEF}"/>
    <cellStyle name="Normal 35 13 2" xfId="32273" xr:uid="{6827FA92-934E-4E52-8397-93E4EA1E117A}"/>
    <cellStyle name="Normal 35 13_Margen" xfId="46189" xr:uid="{641183FD-AA93-43F1-8D20-A75BF7806630}"/>
    <cellStyle name="Normal 35 14" xfId="3219" xr:uid="{F2FE6FD9-09E0-4914-95CF-27E49B3D1464}"/>
    <cellStyle name="Normal 35 14 2" xfId="32274" xr:uid="{05D3E236-A001-4FF9-893A-0C5A6909E5C1}"/>
    <cellStyle name="Normal 35 14_Margen" xfId="46190" xr:uid="{421A1752-5A87-481C-BE74-DC400CAF1E5D}"/>
    <cellStyle name="Normal 35 15" xfId="3220" xr:uid="{66046D79-1AFB-4242-88F0-9A7D182D8D41}"/>
    <cellStyle name="Normal 35 15 2" xfId="32275" xr:uid="{8F681088-347F-479B-B90C-DFE9AFE15C22}"/>
    <cellStyle name="Normal 35 15_Margen" xfId="46191" xr:uid="{7099C214-486A-4E2A-9FF5-7B31E038DD53}"/>
    <cellStyle name="Normal 35 16" xfId="3221" xr:uid="{721B1F02-7D3E-4C8A-88AA-52A16957B026}"/>
    <cellStyle name="Normal 35 16 2" xfId="32276" xr:uid="{D6D361B2-44FC-47C8-AA05-76B757B0CFA6}"/>
    <cellStyle name="Normal 35 16_Margen" xfId="46192" xr:uid="{D032CA11-3235-44B3-8DC0-120787BE45F6}"/>
    <cellStyle name="Normal 35 17" xfId="3222" xr:uid="{0CE084C7-234F-4C69-BA58-12F2261C15B5}"/>
    <cellStyle name="Normal 35 17 2" xfId="32277" xr:uid="{CAD3BEA9-46BF-429D-886E-C65F04161DEE}"/>
    <cellStyle name="Normal 35 17_Margen" xfId="46193" xr:uid="{A11F62B8-A372-4114-A90A-7DE7929A71B7}"/>
    <cellStyle name="Normal 35 18" xfId="3223" xr:uid="{312CAC25-1A2D-4BA0-8720-E9466F14E6E7}"/>
    <cellStyle name="Normal 35 18 2" xfId="32278" xr:uid="{F344C770-CADC-498B-A2EC-6C195DB7DEF5}"/>
    <cellStyle name="Normal 35 18_Margen" xfId="46194" xr:uid="{0B3188DC-AA8B-4F5E-9017-18A6E4905CDA}"/>
    <cellStyle name="Normal 35 19" xfId="3224" xr:uid="{2C1A1CB2-B0A1-46F8-A858-1429B01FFB40}"/>
    <cellStyle name="Normal 35 19 2" xfId="32279" xr:uid="{82C023EE-F52A-4FCB-AAE6-8C1408AAC955}"/>
    <cellStyle name="Normal 35 19_Margen" xfId="46195" xr:uid="{5B19A255-D1C8-4D90-91BD-68A7CD0D20D4}"/>
    <cellStyle name="Normal 35 2" xfId="3225" xr:uid="{9C4A7BDE-3804-4B99-9591-C3EB459E2539}"/>
    <cellStyle name="Normal 35 2 10" xfId="32280" xr:uid="{3CCF4681-6591-468F-B7E7-5281DD21FA44}"/>
    <cellStyle name="Normal 35 2 10 2" xfId="32281" xr:uid="{DAF6D682-81FB-4CB9-B754-C81452800CC0}"/>
    <cellStyle name="Normal 35 2 10_Margen" xfId="46196" xr:uid="{69130DFC-90B9-4F72-AA72-77CBDE9865E8}"/>
    <cellStyle name="Normal 35 2 11" xfId="32282" xr:uid="{46E19FAA-8BE0-46F3-B766-012932AF57DB}"/>
    <cellStyle name="Normal 35 2 11 2" xfId="32283" xr:uid="{26DD1343-B52D-41CF-BD11-5E5EFA9141EA}"/>
    <cellStyle name="Normal 35 2 11_Margen" xfId="46197" xr:uid="{C9766B39-32AC-4211-8ADC-E1F85E627493}"/>
    <cellStyle name="Normal 35 2 12" xfId="32284" xr:uid="{D3F0C8F5-5927-4399-9B18-61C5F61F26B9}"/>
    <cellStyle name="Normal 35 2 12 2" xfId="32285" xr:uid="{F72E2F39-16B3-4A86-818E-49F9B058A798}"/>
    <cellStyle name="Normal 35 2 12_Margen" xfId="46198" xr:uid="{9E533C87-3D58-4D15-ACAC-5B530A7504E7}"/>
    <cellStyle name="Normal 35 2 13" xfId="32286" xr:uid="{018395C8-8317-4105-A244-B6150109A4F3}"/>
    <cellStyle name="Normal 35 2 13 2" xfId="32287" xr:uid="{6F44C422-2AD2-4461-9A15-778A5F10E2D3}"/>
    <cellStyle name="Normal 35 2 13_Margen" xfId="46199" xr:uid="{A660A801-EC0E-42E3-B404-88E05E012FD5}"/>
    <cellStyle name="Normal 35 2 14" xfId="32288" xr:uid="{D9C88808-8944-4BAE-9A6A-35135235FBB9}"/>
    <cellStyle name="Normal 35 2 14 2" xfId="32289" xr:uid="{0CA3F61B-DF87-4463-8121-6687779965EB}"/>
    <cellStyle name="Normal 35 2 14_Margen" xfId="46200" xr:uid="{1FE7EBC3-E521-47F2-9BAE-F3DC57E95D34}"/>
    <cellStyle name="Normal 35 2 15" xfId="32290" xr:uid="{B9AE3E15-C5E5-479A-AEC2-C8FC86CC92B5}"/>
    <cellStyle name="Normal 35 2 15 2" xfId="32291" xr:uid="{3CD8277A-086A-4247-8B01-A8771CFC86AB}"/>
    <cellStyle name="Normal 35 2 15_Margen" xfId="46201" xr:uid="{A996E952-1DE3-41BB-80EB-38D437C4CE9C}"/>
    <cellStyle name="Normal 35 2 16" xfId="32292" xr:uid="{5817A0B0-DB42-4DF0-BBA3-F1FD139B6C4D}"/>
    <cellStyle name="Normal 35 2 16 2" xfId="32293" xr:uid="{53073DB8-927D-4D63-A0DB-9DDD4573F2F1}"/>
    <cellStyle name="Normal 35 2 16_Margen" xfId="46202" xr:uid="{0FB557EE-3471-4CFE-B4D6-CD6A616E86FA}"/>
    <cellStyle name="Normal 35 2 17" xfId="32294" xr:uid="{3BD8213B-BF38-4543-80D8-1B9AAF91A60F}"/>
    <cellStyle name="Normal 35 2 17 2" xfId="32295" xr:uid="{E331FF7B-1F94-4DAE-AC9D-80FA87CE0565}"/>
    <cellStyle name="Normal 35 2 17_Margen" xfId="46203" xr:uid="{9D86E456-6851-41C0-81DF-DB71D663F39F}"/>
    <cellStyle name="Normal 35 2 18" xfId="32296" xr:uid="{7925BFB3-A64C-476A-9C87-05230CD25585}"/>
    <cellStyle name="Normal 35 2 18 2" xfId="32297" xr:uid="{1852E8FA-DC17-46E2-B80A-A25072A6D889}"/>
    <cellStyle name="Normal 35 2 18_Margen" xfId="46204" xr:uid="{50EDEBAE-3667-41FF-81FD-3617904BA218}"/>
    <cellStyle name="Normal 35 2 19" xfId="32298" xr:uid="{FE49F837-2B87-4CBE-B522-D952FEB3B04A}"/>
    <cellStyle name="Normal 35 2 2" xfId="32299" xr:uid="{AF0A7433-C09A-4F7E-B634-B9A1F42AD52A}"/>
    <cellStyle name="Normal 35 2 2 2" xfId="32300" xr:uid="{C4FCC792-0B3F-4D7D-9E8F-E5BF8CDA6A23}"/>
    <cellStyle name="Normal 35 2 2_Margen" xfId="46205" xr:uid="{11EFB028-B3FB-449F-8517-A7E42AF4A873}"/>
    <cellStyle name="Normal 35 2 20" xfId="49105" xr:uid="{2B1635AC-CAF7-4FD0-8548-541AD7402785}"/>
    <cellStyle name="Normal 35 2 21" xfId="49430" xr:uid="{E83E8AE2-656C-4DC0-ACAF-702D318A925F}"/>
    <cellStyle name="Normal 35 2 3" xfId="32301" xr:uid="{45481171-54D9-40A7-9178-E1850F8FEFAD}"/>
    <cellStyle name="Normal 35 2 3 2" xfId="32302" xr:uid="{C939C988-40DF-4403-A759-D182299EF45C}"/>
    <cellStyle name="Normal 35 2 3_Margen" xfId="46206" xr:uid="{5D74CA5D-EDF2-42BB-A94B-FF09ADA1340D}"/>
    <cellStyle name="Normal 35 2 4" xfId="32303" xr:uid="{7068A458-9856-4C81-87E5-159DE88F9F53}"/>
    <cellStyle name="Normal 35 2 4 2" xfId="32304" xr:uid="{F28B7B95-9D9E-4F55-93A7-77D468AE6399}"/>
    <cellStyle name="Normal 35 2 4_Margen" xfId="46207" xr:uid="{9B414A8F-BD4C-4776-9FC9-FF503A402D3E}"/>
    <cellStyle name="Normal 35 2 5" xfId="32305" xr:uid="{76989507-C1CE-4084-B26B-66EEADAFA9A2}"/>
    <cellStyle name="Normal 35 2 5 2" xfId="32306" xr:uid="{3956EC10-E55C-4999-B1F0-B6134503EBB7}"/>
    <cellStyle name="Normal 35 2 5_Margen" xfId="46208" xr:uid="{1EA68A5C-A917-4FA4-9C45-D44AA7AA946C}"/>
    <cellStyle name="Normal 35 2 6" xfId="32307" xr:uid="{3026CFE9-438F-47C5-9412-46D0D73DC8E8}"/>
    <cellStyle name="Normal 35 2 6 2" xfId="32308" xr:uid="{E7B1E89B-204B-4C34-A519-D7318F2B56CD}"/>
    <cellStyle name="Normal 35 2 6_Margen" xfId="46209" xr:uid="{19FEBBDF-CE4C-4BDC-B471-7689EC873FA9}"/>
    <cellStyle name="Normal 35 2 7" xfId="32309" xr:uid="{E3A6EA2A-BD58-4711-841E-263474573243}"/>
    <cellStyle name="Normal 35 2 7 2" xfId="32310" xr:uid="{87B8AEE4-AEF6-482E-AA63-FD7B9984951C}"/>
    <cellStyle name="Normal 35 2 7_Margen" xfId="46210" xr:uid="{3A866669-88FD-4818-B052-6DC9615660C6}"/>
    <cellStyle name="Normal 35 2 8" xfId="32311" xr:uid="{F8F5F843-5029-418F-8836-7A072A993AD5}"/>
    <cellStyle name="Normal 35 2 8 2" xfId="32312" xr:uid="{C2098C43-1961-4261-8CA7-B2DF90F84D91}"/>
    <cellStyle name="Normal 35 2 8_Margen" xfId="46211" xr:uid="{9BF712DF-763E-4869-AEC0-92CD3AFF4F86}"/>
    <cellStyle name="Normal 35 2 9" xfId="32313" xr:uid="{D971A778-89B6-48C9-B53D-E3366D164508}"/>
    <cellStyle name="Normal 35 2 9 2" xfId="32314" xr:uid="{7C6DE778-E5CE-4673-B32E-366EB3D4526F}"/>
    <cellStyle name="Normal 35 2 9_Margen" xfId="46212" xr:uid="{6B34C414-71A1-42AD-BC68-7624396D1368}"/>
    <cellStyle name="Normal 35 2_Margen" xfId="46213" xr:uid="{83D14BD6-183B-4702-899C-6E7C6A75A052}"/>
    <cellStyle name="Normal 35 20" xfId="3226" xr:uid="{7A7C9B7A-8E21-4090-B4E6-973C473BAA91}"/>
    <cellStyle name="Normal 35 20 2" xfId="32315" xr:uid="{7D620B35-B000-446F-ABFB-FC8505B7C8F4}"/>
    <cellStyle name="Normal 35 20_Margen" xfId="46214" xr:uid="{861E3462-B90D-4650-A309-811251456E6E}"/>
    <cellStyle name="Normal 35 21" xfId="3227" xr:uid="{EF636064-BCF8-4E5E-B75E-EDE356D09E29}"/>
    <cellStyle name="Normal 35 21 2" xfId="32316" xr:uid="{6BD00A21-C5E7-48C7-9F9C-3F81AE65B7CF}"/>
    <cellStyle name="Normal 35 21_Margen" xfId="46215" xr:uid="{3923646D-C6D7-48D2-99B1-08202A48DAAD}"/>
    <cellStyle name="Normal 35 22" xfId="3228" xr:uid="{4150C15B-6DB4-415E-9BBE-BB1283BB2857}"/>
    <cellStyle name="Normal 35 22 2" xfId="32317" xr:uid="{A074C1D9-B480-437C-81A2-96E15ECC19B3}"/>
    <cellStyle name="Normal 35 22_Margen" xfId="46216" xr:uid="{18F797D9-562C-4271-B66D-BA41220C9FF3}"/>
    <cellStyle name="Normal 35 23" xfId="3229" xr:uid="{33E469C7-6991-4F00-8FB0-89A3DEF30312}"/>
    <cellStyle name="Normal 35 23 2" xfId="32318" xr:uid="{DAF0736F-85FD-473E-9F1A-523F59CFD9C9}"/>
    <cellStyle name="Normal 35 23_Margen" xfId="46217" xr:uid="{78ADC835-5E28-4777-82AF-AB29F7C330D6}"/>
    <cellStyle name="Normal 35 24" xfId="3230" xr:uid="{82C5E1CC-754E-4C9C-AB57-1BC95300A003}"/>
    <cellStyle name="Normal 35 24 2" xfId="32319" xr:uid="{0D6FD432-68D4-4B38-9245-9C457BE0B1AA}"/>
    <cellStyle name="Normal 35 24_Margen" xfId="46218" xr:uid="{5B5C452A-0B9C-4398-95CB-AA64C242E570}"/>
    <cellStyle name="Normal 35 25" xfId="3231" xr:uid="{000760F6-77B2-4A3E-B80E-248B51A41469}"/>
    <cellStyle name="Normal 35 25 2" xfId="32320" xr:uid="{BD6E07C2-2B6D-480E-8101-404444C57D20}"/>
    <cellStyle name="Normal 35 25_Margen" xfId="46219" xr:uid="{CD9981A2-F3B5-47DD-8DBF-4BA07088D3EA}"/>
    <cellStyle name="Normal 35 26" xfId="3232" xr:uid="{34B7A640-1120-4252-B542-9A1C94A56C18}"/>
    <cellStyle name="Normal 35 26 2" xfId="32321" xr:uid="{12BE708C-5C78-48F0-88E6-CBCDC9C458CD}"/>
    <cellStyle name="Normal 35 26_Margen" xfId="46220" xr:uid="{C9A9E84A-8325-4C28-8739-3157831E5B86}"/>
    <cellStyle name="Normal 35 27" xfId="3233" xr:uid="{1460BA45-C056-4A24-9B56-96DAACC1D312}"/>
    <cellStyle name="Normal 35 27 2" xfId="32322" xr:uid="{EC51BAB8-C329-4414-98DC-B27899E9313A}"/>
    <cellStyle name="Normal 35 27_Margen" xfId="46221" xr:uid="{CB2D8C84-92AD-47E3-9925-0C89D8936CF3}"/>
    <cellStyle name="Normal 35 28" xfId="3234" xr:uid="{B7071DA5-8A5A-4826-9E30-567F5E074192}"/>
    <cellStyle name="Normal 35 28 2" xfId="32323" xr:uid="{6BD0C655-F3C6-437F-B893-02ABFC81290E}"/>
    <cellStyle name="Normal 35 28_Margen" xfId="46222" xr:uid="{F7BB75D0-F9F1-4468-9D98-263C9A011C26}"/>
    <cellStyle name="Normal 35 29" xfId="3235" xr:uid="{D7815B9D-AF2B-4393-A808-3298E95219CF}"/>
    <cellStyle name="Normal 35 29 2" xfId="32324" xr:uid="{D3DAB98E-0C4B-4041-8865-7017333E9263}"/>
    <cellStyle name="Normal 35 29_Margen" xfId="46223" xr:uid="{F9090C69-CABF-425C-A989-2DFA48966620}"/>
    <cellStyle name="Normal 35 3" xfId="3236" xr:uid="{A31A7FE6-F4BF-4D23-9AD6-464BAFB858E4}"/>
    <cellStyle name="Normal 35 3 10" xfId="32325" xr:uid="{3CE14B9A-2ABB-43C0-803D-E845DF17F170}"/>
    <cellStyle name="Normal 35 3 10 2" xfId="32326" xr:uid="{6F3B4628-F337-42F7-ADC3-BD141C974B1C}"/>
    <cellStyle name="Normal 35 3 10_Margen" xfId="46224" xr:uid="{63DA7473-715D-4ABC-9F1C-FDFC1B84290F}"/>
    <cellStyle name="Normal 35 3 11" xfId="32327" xr:uid="{97023D6C-AAC4-448F-AAD7-2AB04338A70E}"/>
    <cellStyle name="Normal 35 3 11 2" xfId="32328" xr:uid="{78C96480-54C5-4C04-90A8-3CE1561757EB}"/>
    <cellStyle name="Normal 35 3 11_Margen" xfId="46225" xr:uid="{E24FF20E-FDC0-49D0-92EB-76BA6571065C}"/>
    <cellStyle name="Normal 35 3 12" xfId="32329" xr:uid="{2BB5A9C6-9B60-4FD5-92AC-07D42E1B2662}"/>
    <cellStyle name="Normal 35 3 12 2" xfId="32330" xr:uid="{4D0F1623-80F3-4EF3-A19A-F4347887506E}"/>
    <cellStyle name="Normal 35 3 12_Margen" xfId="46226" xr:uid="{0BCC7AA2-CB27-4E86-89D8-D50EE5F96E5A}"/>
    <cellStyle name="Normal 35 3 13" xfId="32331" xr:uid="{22E9AFB5-6877-495D-85A7-D764E4A2F970}"/>
    <cellStyle name="Normal 35 3 13 2" xfId="32332" xr:uid="{21E890AA-E519-4675-A2EE-9967A1854657}"/>
    <cellStyle name="Normal 35 3 13_Margen" xfId="46227" xr:uid="{55F3CABA-5917-42D3-9454-32D097CE3992}"/>
    <cellStyle name="Normal 35 3 14" xfId="32333" xr:uid="{E535A4E9-9403-4967-BCE0-0F2B2D02EEF5}"/>
    <cellStyle name="Normal 35 3 14 2" xfId="32334" xr:uid="{FFFD8253-2DDD-450E-AAEE-DAB32B18CAF7}"/>
    <cellStyle name="Normal 35 3 14_Margen" xfId="46228" xr:uid="{36C74074-4659-45A6-9B1D-7F57BE4FC0ED}"/>
    <cellStyle name="Normal 35 3 15" xfId="32335" xr:uid="{68F0319E-D6B7-4EFF-B38A-146F075B74C6}"/>
    <cellStyle name="Normal 35 3 15 2" xfId="32336" xr:uid="{15EDA4EF-421F-4241-809B-BB0DFF550AF6}"/>
    <cellStyle name="Normal 35 3 15_Margen" xfId="46229" xr:uid="{C320F95C-C5B4-43AC-AAD4-02807D79E197}"/>
    <cellStyle name="Normal 35 3 16" xfId="32337" xr:uid="{D960E808-1700-4DC0-BD4E-621076384487}"/>
    <cellStyle name="Normal 35 3 16 2" xfId="32338" xr:uid="{9505E412-A0A2-4CAA-84C1-D2EA0DF674E0}"/>
    <cellStyle name="Normal 35 3 16_Margen" xfId="46230" xr:uid="{38D7D838-45CF-4025-A4E9-FEC0C38E6A78}"/>
    <cellStyle name="Normal 35 3 17" xfId="32339" xr:uid="{357EB35E-67F7-4001-80AD-3D991DEBFAA2}"/>
    <cellStyle name="Normal 35 3 17 2" xfId="32340" xr:uid="{0A68086B-4F5D-480E-AD13-CAED133F69E6}"/>
    <cellStyle name="Normal 35 3 17_Margen" xfId="46231" xr:uid="{4601790D-648C-4981-9B16-546CDC151066}"/>
    <cellStyle name="Normal 35 3 18" xfId="32341" xr:uid="{DA0A2090-622C-44D3-8EC3-369DDC0B4D6C}"/>
    <cellStyle name="Normal 35 3 18 2" xfId="32342" xr:uid="{D6D5E81C-53CF-477E-B98C-5C2CC5B2492D}"/>
    <cellStyle name="Normal 35 3 18_Margen" xfId="46232" xr:uid="{7920F72B-CBEA-414C-8753-068A73DF17F4}"/>
    <cellStyle name="Normal 35 3 19" xfId="32343" xr:uid="{C10DE95A-B351-4085-9EA4-24333065B00F}"/>
    <cellStyle name="Normal 35 3 2" xfId="32344" xr:uid="{AAC58204-5B78-431B-AF15-8E4F16474AF5}"/>
    <cellStyle name="Normal 35 3 2 2" xfId="32345" xr:uid="{119D4C83-5002-4FDE-B5D8-D0DE7F1595B6}"/>
    <cellStyle name="Normal 35 3 2_Margen" xfId="46233" xr:uid="{356A3244-C559-4016-9E78-E59B6B10F6B1}"/>
    <cellStyle name="Normal 35 3 3" xfId="32346" xr:uid="{692B8E96-A21E-44DD-BEB5-1C04ABA417DF}"/>
    <cellStyle name="Normal 35 3 3 2" xfId="32347" xr:uid="{1C7D7188-597E-476E-88FC-81E531A53823}"/>
    <cellStyle name="Normal 35 3 3_Margen" xfId="46234" xr:uid="{E16D9C8F-328F-4B18-AD26-0615112CC820}"/>
    <cellStyle name="Normal 35 3 4" xfId="32348" xr:uid="{1599BA91-F8F9-4DBC-B4B8-B30CE4474464}"/>
    <cellStyle name="Normal 35 3 4 2" xfId="32349" xr:uid="{3DAB8D85-DFA7-43A9-8BFC-3B004F84EC0A}"/>
    <cellStyle name="Normal 35 3 4_Margen" xfId="46235" xr:uid="{FEF0B8AC-D5AA-43C8-9114-D738FBFF1E91}"/>
    <cellStyle name="Normal 35 3 5" xfId="32350" xr:uid="{C7741F1E-3858-4970-B964-90054C2B08E7}"/>
    <cellStyle name="Normal 35 3 5 2" xfId="32351" xr:uid="{08A86818-B547-43F7-BE55-838B4B3BAF4B}"/>
    <cellStyle name="Normal 35 3 5_Margen" xfId="46236" xr:uid="{F70534E9-0943-41D2-AF6A-897594916E11}"/>
    <cellStyle name="Normal 35 3 6" xfId="32352" xr:uid="{FDD033E2-AA2C-467B-B23C-564629655A4E}"/>
    <cellStyle name="Normal 35 3 6 2" xfId="32353" xr:uid="{34D21A09-4376-4927-9E56-9BC85EDDB2B0}"/>
    <cellStyle name="Normal 35 3 6_Margen" xfId="46237" xr:uid="{D1085A3F-48D2-4295-B308-A4AEC5C78F3E}"/>
    <cellStyle name="Normal 35 3 7" xfId="32354" xr:uid="{C9ACDADE-93B9-4CB0-9CFC-33C7DE685BE5}"/>
    <cellStyle name="Normal 35 3 7 2" xfId="32355" xr:uid="{7ED9DACF-6103-406E-AF1D-0AECBADD96C3}"/>
    <cellStyle name="Normal 35 3 7_Margen" xfId="46238" xr:uid="{144AAA24-368E-494D-A2B0-5328B872D65E}"/>
    <cellStyle name="Normal 35 3 8" xfId="32356" xr:uid="{CF52DCCA-8C76-48F3-A8F1-023A2D3EE530}"/>
    <cellStyle name="Normal 35 3 8 2" xfId="32357" xr:uid="{C97353CE-82F8-47E3-A88E-1FA3A7834541}"/>
    <cellStyle name="Normal 35 3 8_Margen" xfId="46239" xr:uid="{80FFB841-C4B0-47CE-803E-8E888C24D57C}"/>
    <cellStyle name="Normal 35 3 9" xfId="32358" xr:uid="{C1570CCB-AF18-417A-8EF7-6B4D6B41481B}"/>
    <cellStyle name="Normal 35 3 9 2" xfId="32359" xr:uid="{56D4AE91-6E49-4192-941E-C47ECC8512D5}"/>
    <cellStyle name="Normal 35 3 9_Margen" xfId="46240" xr:uid="{40F4D16B-671D-4870-ABCE-28426117F93B}"/>
    <cellStyle name="Normal 35 3_Margen" xfId="46241" xr:uid="{54B989FC-4C5F-4D2C-B432-BB3A211508BA}"/>
    <cellStyle name="Normal 35 30" xfId="3237" xr:uid="{7555B354-314D-4557-934A-730C61B3F670}"/>
    <cellStyle name="Normal 35 31" xfId="3238" xr:uid="{039AC49D-8E15-4F5D-8EC7-A3F10FE2DB0A}"/>
    <cellStyle name="Normal 35 32" xfId="49104" xr:uid="{1C3DA1AB-A950-4C59-96D8-0A8791746884}"/>
    <cellStyle name="Normal 35 33" xfId="49429" xr:uid="{99BF698F-A8F2-4643-94AA-E394B8AC128F}"/>
    <cellStyle name="Normal 35 4" xfId="3239" xr:uid="{18778964-94FE-479A-AE91-9895A19F3CFE}"/>
    <cellStyle name="Normal 35 4 10" xfId="32360" xr:uid="{39A6BC16-375B-42BD-8792-16B7A4F9C5A9}"/>
    <cellStyle name="Normal 35 4 10 2" xfId="32361" xr:uid="{B6438C92-1F0A-4CBA-9AFA-FE5C59FE54A9}"/>
    <cellStyle name="Normal 35 4 10_Margen" xfId="46242" xr:uid="{39D952AF-A38B-420C-8F8D-DCD5F19F83D9}"/>
    <cellStyle name="Normal 35 4 11" xfId="32362" xr:uid="{AC0D38BA-E4C5-4547-A051-B1BFF4416F10}"/>
    <cellStyle name="Normal 35 4 11 2" xfId="32363" xr:uid="{9F4260E8-38CE-4D46-B038-B43F6D4C0249}"/>
    <cellStyle name="Normal 35 4 11_Margen" xfId="46243" xr:uid="{9FA7A840-5F4C-4C7B-880A-8C185792A1EE}"/>
    <cellStyle name="Normal 35 4 12" xfId="32364" xr:uid="{2C31A587-527B-4238-9E62-5F1233938999}"/>
    <cellStyle name="Normal 35 4 12 2" xfId="32365" xr:uid="{9F340AFA-0675-4AC0-8FB3-D97689EA0DDD}"/>
    <cellStyle name="Normal 35 4 12_Margen" xfId="46244" xr:uid="{0B86DB65-53B8-403A-9828-B6C43D2281EC}"/>
    <cellStyle name="Normal 35 4 13" xfId="32366" xr:uid="{EDA28A63-C9B6-4EC5-B036-A3343F759B9D}"/>
    <cellStyle name="Normal 35 4 13 2" xfId="32367" xr:uid="{DF6CF96B-6E64-4DB6-978F-990F39337408}"/>
    <cellStyle name="Normal 35 4 13_Margen" xfId="46245" xr:uid="{D69D7274-EB19-4272-89FA-53D3CA99B271}"/>
    <cellStyle name="Normal 35 4 14" xfId="32368" xr:uid="{B9445E64-5614-456C-A93A-2A42A36521E6}"/>
    <cellStyle name="Normal 35 4 14 2" xfId="32369" xr:uid="{3272D25C-CFB0-47A2-A4A8-F84E76587DF8}"/>
    <cellStyle name="Normal 35 4 14_Margen" xfId="46246" xr:uid="{BCFBFADE-6EB9-4FE3-A92B-7C99C21B0B99}"/>
    <cellStyle name="Normal 35 4 15" xfId="32370" xr:uid="{455A420A-FA36-45E2-BE37-72DDCCD09F85}"/>
    <cellStyle name="Normal 35 4 15 2" xfId="32371" xr:uid="{29A81E72-C2B5-4C7E-8518-16AC3729FB69}"/>
    <cellStyle name="Normal 35 4 15_Margen" xfId="46247" xr:uid="{96CA05F8-2ACA-4BEF-A2E6-96475FC2A82B}"/>
    <cellStyle name="Normal 35 4 16" xfId="32372" xr:uid="{697103BF-F7A6-4EEA-9C65-5D41E7051FB9}"/>
    <cellStyle name="Normal 35 4 16 2" xfId="32373" xr:uid="{F5F1A831-D855-43C1-942C-669F18A58A0B}"/>
    <cellStyle name="Normal 35 4 16_Margen" xfId="46248" xr:uid="{7CFDDCB8-F94C-43BA-B7BC-E89568B061F7}"/>
    <cellStyle name="Normal 35 4 17" xfId="32374" xr:uid="{24BFF4F6-FB3B-4816-B04D-EAB46F4CCDA1}"/>
    <cellStyle name="Normal 35 4 17 2" xfId="32375" xr:uid="{FF572B44-CC20-44CF-B54B-33B30EDDFBA3}"/>
    <cellStyle name="Normal 35 4 17_Margen" xfId="46249" xr:uid="{1664B955-B900-4409-BA38-94A49FE432EF}"/>
    <cellStyle name="Normal 35 4 18" xfId="32376" xr:uid="{C12549CF-D9FB-48E1-98AE-7755C57B2161}"/>
    <cellStyle name="Normal 35 4 18 2" xfId="32377" xr:uid="{4678482A-2C36-4D1B-8939-7EC4F13C6238}"/>
    <cellStyle name="Normal 35 4 18_Margen" xfId="46250" xr:uid="{AB063DB3-548B-46BA-ADFE-614E54CCD523}"/>
    <cellStyle name="Normal 35 4 19" xfId="32378" xr:uid="{0BFCB9C7-9151-4DD9-B1EB-DB5B648F9AFB}"/>
    <cellStyle name="Normal 35 4 2" xfId="32379" xr:uid="{8B265E8D-27EC-42F5-8821-CC7B0403CF2B}"/>
    <cellStyle name="Normal 35 4 2 2" xfId="32380" xr:uid="{5BB744A5-394F-41C8-A085-4C8E23D7DB6F}"/>
    <cellStyle name="Normal 35 4 2_Margen" xfId="46251" xr:uid="{2C05F3E8-801E-429A-992F-831CAC3620CA}"/>
    <cellStyle name="Normal 35 4 3" xfId="32381" xr:uid="{549BC11D-4E37-43BA-84DA-07BADD8540F9}"/>
    <cellStyle name="Normal 35 4 3 2" xfId="32382" xr:uid="{8B718310-1156-4DA2-83AC-141FF875C29D}"/>
    <cellStyle name="Normal 35 4 3_Margen" xfId="46252" xr:uid="{DDB240F5-E327-4ED8-855D-CE7C034C193A}"/>
    <cellStyle name="Normal 35 4 4" xfId="32383" xr:uid="{8A2B34D3-CB05-4A69-866B-37656187DB92}"/>
    <cellStyle name="Normal 35 4 4 2" xfId="32384" xr:uid="{097B346F-AA43-4F7A-A9DF-BD9A7EB71756}"/>
    <cellStyle name="Normal 35 4 4_Margen" xfId="46253" xr:uid="{2DD0285E-49A1-41CA-AB7D-8D21ACEA5E92}"/>
    <cellStyle name="Normal 35 4 5" xfId="32385" xr:uid="{73D9F487-16BD-4809-BE10-2F540FA8A04B}"/>
    <cellStyle name="Normal 35 4 5 2" xfId="32386" xr:uid="{60A98F8A-13A9-4BE6-85B2-4E011208A5C8}"/>
    <cellStyle name="Normal 35 4 5_Margen" xfId="46254" xr:uid="{C02038B9-52C1-4524-8CF4-D908ED47E929}"/>
    <cellStyle name="Normal 35 4 6" xfId="32387" xr:uid="{27F63472-DAFD-46D2-83B9-1B80EB6D2C28}"/>
    <cellStyle name="Normal 35 4 6 2" xfId="32388" xr:uid="{E2F3C0E0-4A0D-4F03-ADF9-E16CF655DC11}"/>
    <cellStyle name="Normal 35 4 6_Margen" xfId="46255" xr:uid="{BA164E18-D23A-4EC3-8EE5-46E9791A3E7D}"/>
    <cellStyle name="Normal 35 4 7" xfId="32389" xr:uid="{D0F68F70-27DA-4ABA-8F5C-45AF261C46C4}"/>
    <cellStyle name="Normal 35 4 7 2" xfId="32390" xr:uid="{92FD2AAC-325D-45B6-8D17-38FF9588D769}"/>
    <cellStyle name="Normal 35 4 7_Margen" xfId="46256" xr:uid="{0A666F9B-E81A-429C-A1CB-B32025DC6E6A}"/>
    <cellStyle name="Normal 35 4 8" xfId="32391" xr:uid="{FEA3EBDE-0014-41EC-9940-6E25A921508B}"/>
    <cellStyle name="Normal 35 4 8 2" xfId="32392" xr:uid="{C6330BD6-A0A6-48EE-976E-A89A97B282C7}"/>
    <cellStyle name="Normal 35 4 8_Margen" xfId="46257" xr:uid="{10DD4F25-2AD3-4846-9E00-63CA79C082F5}"/>
    <cellStyle name="Normal 35 4 9" xfId="32393" xr:uid="{50D9D739-3996-4EF6-B5F3-EF6F83764EB3}"/>
    <cellStyle name="Normal 35 4 9 2" xfId="32394" xr:uid="{5F42B1A1-2F94-4F02-AE27-8D1FEE232C9E}"/>
    <cellStyle name="Normal 35 4 9_Margen" xfId="46258" xr:uid="{4310A08E-DCE6-409A-928E-56996B2D2428}"/>
    <cellStyle name="Normal 35 4_Margen" xfId="46259" xr:uid="{B8FADC10-3140-4DA2-9CE0-3A9F02DE4C41}"/>
    <cellStyle name="Normal 35 5" xfId="3240" xr:uid="{CFC5092C-203E-443C-8D54-41CC1D12952C}"/>
    <cellStyle name="Normal 35 5 10" xfId="32395" xr:uid="{3117EB47-3770-4400-AFC1-511A545FC294}"/>
    <cellStyle name="Normal 35 5 10 2" xfId="32396" xr:uid="{E0A632AA-8287-4EE5-8652-3E171D9B3B25}"/>
    <cellStyle name="Normal 35 5 10_Margen" xfId="46260" xr:uid="{5D3E0B0E-70F8-46DD-885A-7F9B21C70A10}"/>
    <cellStyle name="Normal 35 5 11" xfId="32397" xr:uid="{93D694FA-50AB-4D2F-8FB4-F31FDA6B789A}"/>
    <cellStyle name="Normal 35 5 11 2" xfId="32398" xr:uid="{4D2D7FD0-27E0-4F35-BDE4-08EA0F6AA8CD}"/>
    <cellStyle name="Normal 35 5 11_Margen" xfId="46261" xr:uid="{E154573A-DDB7-4EAB-B15F-9C538DE741C5}"/>
    <cellStyle name="Normal 35 5 12" xfId="32399" xr:uid="{8C1EBC71-2388-4B08-8A96-A8F6E19296DF}"/>
    <cellStyle name="Normal 35 5 12 2" xfId="32400" xr:uid="{3CFE0F1B-1AB8-4930-89FA-E53210CF4E5F}"/>
    <cellStyle name="Normal 35 5 12_Margen" xfId="46262" xr:uid="{E3328670-D27C-4730-A317-920D097B32C8}"/>
    <cellStyle name="Normal 35 5 13" xfId="32401" xr:uid="{8D3CC9FE-A651-4436-A8EF-503901483A4B}"/>
    <cellStyle name="Normal 35 5 13 2" xfId="32402" xr:uid="{4BE9EDB7-874F-4690-8FBF-43898629526C}"/>
    <cellStyle name="Normal 35 5 13_Margen" xfId="46263" xr:uid="{BE302C29-D45A-479D-B24A-D59499E6E0B7}"/>
    <cellStyle name="Normal 35 5 14" xfId="32403" xr:uid="{13944A18-FA63-4941-A8CE-18FF3B423962}"/>
    <cellStyle name="Normal 35 5 14 2" xfId="32404" xr:uid="{A3A81D37-E80C-4F46-B91B-9BDFE6A58235}"/>
    <cellStyle name="Normal 35 5 14_Margen" xfId="46264" xr:uid="{01E451C8-3603-426A-8305-B3D6541EB952}"/>
    <cellStyle name="Normal 35 5 15" xfId="32405" xr:uid="{F03AF71E-003D-40DE-B447-BA66176176F1}"/>
    <cellStyle name="Normal 35 5 15 2" xfId="32406" xr:uid="{7FB6799C-8E4C-4103-86B7-CDB4B8B27125}"/>
    <cellStyle name="Normal 35 5 15_Margen" xfId="46265" xr:uid="{C3160366-6622-4927-97D5-76475C2E1060}"/>
    <cellStyle name="Normal 35 5 16" xfId="32407" xr:uid="{47CDA8D4-02CA-48E6-B993-AC8529E9C8EE}"/>
    <cellStyle name="Normal 35 5 16 2" xfId="32408" xr:uid="{24FAB06C-FD8F-4273-8597-A31DD4CCBEBB}"/>
    <cellStyle name="Normal 35 5 16_Margen" xfId="46266" xr:uid="{6D12CF01-B8BD-4E22-83AE-1EC576F072DF}"/>
    <cellStyle name="Normal 35 5 17" xfId="32409" xr:uid="{96C36DCB-DFF4-4312-88E2-CCA5925A226C}"/>
    <cellStyle name="Normal 35 5 17 2" xfId="32410" xr:uid="{13F41296-BB04-4CAC-8BDA-6C14D6759F84}"/>
    <cellStyle name="Normal 35 5 17_Margen" xfId="46267" xr:uid="{EBB6B4AF-0A1C-4732-A677-E8995F2B71C3}"/>
    <cellStyle name="Normal 35 5 18" xfId="32411" xr:uid="{59769C19-66EE-4C9E-9B89-CA4E012C9B64}"/>
    <cellStyle name="Normal 35 5 18 2" xfId="32412" xr:uid="{163998C0-D880-4771-9AB7-56D55A649FF8}"/>
    <cellStyle name="Normal 35 5 18_Margen" xfId="46268" xr:uid="{8BC81722-D043-4E2F-BB64-D4C8D18C1807}"/>
    <cellStyle name="Normal 35 5 19" xfId="32413" xr:uid="{4635AB5D-7DE7-42C9-845F-C2804F32AE8D}"/>
    <cellStyle name="Normal 35 5 2" xfId="32414" xr:uid="{DCC794A7-7D7C-49D6-9C00-B64A9E80BF9D}"/>
    <cellStyle name="Normal 35 5 2 2" xfId="32415" xr:uid="{510A5F72-B916-46A3-869F-52390F40E304}"/>
    <cellStyle name="Normal 35 5 2_Margen" xfId="46269" xr:uid="{355B73DE-726C-4DB1-90DD-C244BD269234}"/>
    <cellStyle name="Normal 35 5 3" xfId="32416" xr:uid="{3E7B4604-8FCF-4B94-8429-2B9F5E526600}"/>
    <cellStyle name="Normal 35 5 3 2" xfId="32417" xr:uid="{8278DB8D-C20F-4FFE-856C-D8E5790E1E86}"/>
    <cellStyle name="Normal 35 5 3_Margen" xfId="46270" xr:uid="{F6A80047-34A1-4352-A987-D3262467EFC7}"/>
    <cellStyle name="Normal 35 5 4" xfId="32418" xr:uid="{92AD7690-A195-4530-A90A-9C575FE881C3}"/>
    <cellStyle name="Normal 35 5 4 2" xfId="32419" xr:uid="{A04AD95B-F6DF-4453-8D8F-BCD1DC20D9B3}"/>
    <cellStyle name="Normal 35 5 4_Margen" xfId="46271" xr:uid="{D6A36371-31A5-4C93-84E9-09B8A5B7B926}"/>
    <cellStyle name="Normal 35 5 5" xfId="32420" xr:uid="{0140A3B2-3C64-44E7-A76E-F0996A20F591}"/>
    <cellStyle name="Normal 35 5 5 2" xfId="32421" xr:uid="{C4F9230D-F38F-47E4-B267-1F8AB7DE4C17}"/>
    <cellStyle name="Normal 35 5 5_Margen" xfId="46272" xr:uid="{8FC5F60F-5EBE-42A3-8A9F-7733128B4F3D}"/>
    <cellStyle name="Normal 35 5 6" xfId="32422" xr:uid="{8AF69B31-CE69-418F-8B65-4BC15D66D864}"/>
    <cellStyle name="Normal 35 5 6 2" xfId="32423" xr:uid="{56BA1236-29EC-4306-AA2E-D649D3BF40CB}"/>
    <cellStyle name="Normal 35 5 6_Margen" xfId="46273" xr:uid="{5A1DA885-0D81-4A51-BF55-EB6127D7669E}"/>
    <cellStyle name="Normal 35 5 7" xfId="32424" xr:uid="{B24F1E91-4F81-4D64-9D2F-D3826C41A656}"/>
    <cellStyle name="Normal 35 5 7 2" xfId="32425" xr:uid="{D5D6FE9A-3E19-44C9-A071-C3404F0091C3}"/>
    <cellStyle name="Normal 35 5 7_Margen" xfId="46274" xr:uid="{992D8723-D625-4635-804E-D17ED00DDE84}"/>
    <cellStyle name="Normal 35 5 8" xfId="32426" xr:uid="{CFD1731A-C6A1-4549-976E-95A8167A5297}"/>
    <cellStyle name="Normal 35 5 8 2" xfId="32427" xr:uid="{47BDB202-1B8E-4EA2-8718-5646E8514D99}"/>
    <cellStyle name="Normal 35 5 8_Margen" xfId="46275" xr:uid="{3339BEFE-78CB-4A7B-87E3-69FF5D9B1293}"/>
    <cellStyle name="Normal 35 5 9" xfId="32428" xr:uid="{D91B215D-E636-42DD-974C-B269A2370200}"/>
    <cellStyle name="Normal 35 5 9 2" xfId="32429" xr:uid="{C682D39E-ED2B-4EDD-9438-3C5EAEB9B31F}"/>
    <cellStyle name="Normal 35 5 9_Margen" xfId="46276" xr:uid="{43EC2B72-90DC-4EA4-885F-9644D274278D}"/>
    <cellStyle name="Normal 35 5_Margen" xfId="46277" xr:uid="{5FB0F909-CFA4-4F72-AD9E-364445FFCE95}"/>
    <cellStyle name="Normal 35 6" xfId="3241" xr:uid="{21459BDE-4CFF-4AD5-BAA8-2DDF9E27DE84}"/>
    <cellStyle name="Normal 35 6 10" xfId="32430" xr:uid="{EC4C6DC6-CC60-4E81-BAA9-4C96A4D9ABD3}"/>
    <cellStyle name="Normal 35 6 10 2" xfId="32431" xr:uid="{89A1E367-9FF3-4B32-91CB-D29C698E2C2E}"/>
    <cellStyle name="Normal 35 6 10_Margen" xfId="46278" xr:uid="{747D0D79-1C03-4F8A-8978-BD4D9230A2B6}"/>
    <cellStyle name="Normal 35 6 11" xfId="32432" xr:uid="{46244765-E8BD-40AC-9818-A2EC0295E9B3}"/>
    <cellStyle name="Normal 35 6 11 2" xfId="32433" xr:uid="{156AA812-768F-43B2-8A69-A156BB667386}"/>
    <cellStyle name="Normal 35 6 11_Margen" xfId="46279" xr:uid="{5BC48469-F338-45C6-BF6A-1FCB4EAFEE18}"/>
    <cellStyle name="Normal 35 6 12" xfId="32434" xr:uid="{BD6FFD7A-EB31-42C8-972B-B2B22031D662}"/>
    <cellStyle name="Normal 35 6 12 2" xfId="32435" xr:uid="{76AD2BE6-E2EC-4E85-A888-AD7DA563940D}"/>
    <cellStyle name="Normal 35 6 12_Margen" xfId="46280" xr:uid="{1585D8A4-B596-4F05-89A2-F5CA877365F2}"/>
    <cellStyle name="Normal 35 6 13" xfId="32436" xr:uid="{579B9E0A-9F05-43A3-AE38-791A087C01EF}"/>
    <cellStyle name="Normal 35 6 13 2" xfId="32437" xr:uid="{9514AE00-C700-4741-BD14-3137EF374ACE}"/>
    <cellStyle name="Normal 35 6 13_Margen" xfId="46281" xr:uid="{B6AB306E-1091-4813-BD13-F95A6F68EEAD}"/>
    <cellStyle name="Normal 35 6 14" xfId="32438" xr:uid="{91ED58C3-32BA-4382-99C2-665127AD9FCA}"/>
    <cellStyle name="Normal 35 6 14 2" xfId="32439" xr:uid="{B4D57D30-E789-4C05-9784-31BCC2534D1B}"/>
    <cellStyle name="Normal 35 6 14_Margen" xfId="46282" xr:uid="{6032F4CE-C781-4531-80C3-667406D3A14C}"/>
    <cellStyle name="Normal 35 6 15" xfId="32440" xr:uid="{C1C48898-BBD6-4AF7-B70B-BB8379109A6D}"/>
    <cellStyle name="Normal 35 6 15 2" xfId="32441" xr:uid="{1CA8E2EC-F724-428A-8E38-CFC28CC5AA37}"/>
    <cellStyle name="Normal 35 6 15_Margen" xfId="46283" xr:uid="{F30A2F70-301C-4C10-AA2A-070855017CC9}"/>
    <cellStyle name="Normal 35 6 16" xfId="32442" xr:uid="{54DB9F10-6A30-4D18-AE2E-CC687E20F31E}"/>
    <cellStyle name="Normal 35 6 16 2" xfId="32443" xr:uid="{78EEDDE4-C67A-46B9-919D-7953042EC322}"/>
    <cellStyle name="Normal 35 6 16_Margen" xfId="46284" xr:uid="{2A4728DD-C173-4308-ACF3-7D9B143BB8ED}"/>
    <cellStyle name="Normal 35 6 17" xfId="32444" xr:uid="{83E617D4-3FC4-43C9-B108-D83264EDFE91}"/>
    <cellStyle name="Normal 35 6 17 2" xfId="32445" xr:uid="{CABDE3EF-5C66-4D17-871C-C05EFBB76366}"/>
    <cellStyle name="Normal 35 6 17_Margen" xfId="46285" xr:uid="{574C729E-9AF1-4C33-9339-274FE3145F07}"/>
    <cellStyle name="Normal 35 6 18" xfId="32446" xr:uid="{72AFBC28-E133-4A01-B204-97E22F43F20A}"/>
    <cellStyle name="Normal 35 6 18 2" xfId="32447" xr:uid="{8A6EF829-3238-4E3C-842F-0366F0C2E890}"/>
    <cellStyle name="Normal 35 6 18_Margen" xfId="46286" xr:uid="{840B014A-4C15-4A34-BD35-3560C4FB830D}"/>
    <cellStyle name="Normal 35 6 19" xfId="32448" xr:uid="{F76CBDF1-5E42-4CC0-A244-86F0E53A71FA}"/>
    <cellStyle name="Normal 35 6 2" xfId="32449" xr:uid="{A143FAFD-04C6-484E-9424-27222E06ADC3}"/>
    <cellStyle name="Normal 35 6 2 2" xfId="32450" xr:uid="{F9A7E0D9-886A-4ADD-8E03-E17B6F4C5141}"/>
    <cellStyle name="Normal 35 6 2_Margen" xfId="46287" xr:uid="{321FF363-5350-474E-9690-EFE03F1C5541}"/>
    <cellStyle name="Normal 35 6 3" xfId="32451" xr:uid="{65E2BA08-99AC-42DF-9D83-B5AC3D1AB46E}"/>
    <cellStyle name="Normal 35 6 3 2" xfId="32452" xr:uid="{F64CE320-90C8-4B6E-B61B-A3034CE41501}"/>
    <cellStyle name="Normal 35 6 3_Margen" xfId="46288" xr:uid="{47D1FC7D-4E69-4644-8364-17091B0CB00A}"/>
    <cellStyle name="Normal 35 6 4" xfId="32453" xr:uid="{85584493-FDCC-432B-B769-F69942F4289E}"/>
    <cellStyle name="Normal 35 6 4 2" xfId="32454" xr:uid="{84EBA9BD-1278-4950-9B52-838E9C04C336}"/>
    <cellStyle name="Normal 35 6 4_Margen" xfId="46289" xr:uid="{3B20595D-0ED6-4488-8E3E-8CE201A5C8FC}"/>
    <cellStyle name="Normal 35 6 5" xfId="32455" xr:uid="{6EF00D08-E14D-4D54-A4BC-A501BE582E9D}"/>
    <cellStyle name="Normal 35 6 5 2" xfId="32456" xr:uid="{7408F075-0EE9-4142-8518-4C18757EDB35}"/>
    <cellStyle name="Normal 35 6 5_Margen" xfId="46290" xr:uid="{47ACD1C7-C9B2-4E27-ADED-F3F561A2D2BE}"/>
    <cellStyle name="Normal 35 6 6" xfId="32457" xr:uid="{2F73BBC9-3328-4BBF-B76B-B657D98010E9}"/>
    <cellStyle name="Normal 35 6 6 2" xfId="32458" xr:uid="{C3D1F412-7F1A-43E9-9236-7264067D5929}"/>
    <cellStyle name="Normal 35 6 6_Margen" xfId="46291" xr:uid="{38CFB8F7-3340-4DDF-B211-BDADFC9F884F}"/>
    <cellStyle name="Normal 35 6 7" xfId="32459" xr:uid="{2C3628CC-72D1-4766-9E8A-7B320AD09B05}"/>
    <cellStyle name="Normal 35 6 7 2" xfId="32460" xr:uid="{51687DE0-B607-4242-A427-1ADC3639CA26}"/>
    <cellStyle name="Normal 35 6 7_Margen" xfId="46292" xr:uid="{A9B8D61B-36E9-4F02-A904-20A10199E7B0}"/>
    <cellStyle name="Normal 35 6 8" xfId="32461" xr:uid="{B9D41B03-C8A1-489A-BF7E-68E32E98680B}"/>
    <cellStyle name="Normal 35 6 8 2" xfId="32462" xr:uid="{62966BA8-EF57-4745-B09F-DA62B7A53892}"/>
    <cellStyle name="Normal 35 6 8_Margen" xfId="46293" xr:uid="{9FA71774-4807-4DA1-9F7D-16310EB1CBAA}"/>
    <cellStyle name="Normal 35 6 9" xfId="32463" xr:uid="{4569B395-6532-410F-9D7A-72344699659B}"/>
    <cellStyle name="Normal 35 6 9 2" xfId="32464" xr:uid="{344A8393-80F5-4536-925D-5442A911204A}"/>
    <cellStyle name="Normal 35 6 9_Margen" xfId="46294" xr:uid="{F25B64D2-C43E-4669-8A59-167ADD949F6F}"/>
    <cellStyle name="Normal 35 6_Margen" xfId="46295" xr:uid="{6F40290B-2645-470C-891F-1AB04D63B02F}"/>
    <cellStyle name="Normal 35 7" xfId="3242" xr:uid="{83DB96AB-45A1-4395-B8CE-F34BD6285639}"/>
    <cellStyle name="Normal 35 7 10" xfId="32465" xr:uid="{0003D7FD-0A96-4224-996B-D62F23AB5E7A}"/>
    <cellStyle name="Normal 35 7 10 2" xfId="32466" xr:uid="{DEE95E9B-7EA1-4D2B-BC26-622E0DA212FC}"/>
    <cellStyle name="Normal 35 7 10_Margen" xfId="46296" xr:uid="{4DFFEF59-B59C-4D44-B7BC-B7169F550A30}"/>
    <cellStyle name="Normal 35 7 11" xfId="32467" xr:uid="{5BAE0CBF-2303-4945-BC86-67CE77F2B96A}"/>
    <cellStyle name="Normal 35 7 11 2" xfId="32468" xr:uid="{785AB493-6F57-4485-9037-50D4D86752DD}"/>
    <cellStyle name="Normal 35 7 11_Margen" xfId="46297" xr:uid="{6256F194-716E-48A8-BBC4-18DAAD230F1A}"/>
    <cellStyle name="Normal 35 7 12" xfId="32469" xr:uid="{582947C6-6AB9-4F65-88B9-ED0D08EB1CED}"/>
    <cellStyle name="Normal 35 7 12 2" xfId="32470" xr:uid="{88315019-3E15-43CE-8466-20E561714621}"/>
    <cellStyle name="Normal 35 7 12_Margen" xfId="46298" xr:uid="{BE528511-357C-4977-819B-7989AC57F175}"/>
    <cellStyle name="Normal 35 7 13" xfId="32471" xr:uid="{FACE7538-FFB7-4910-B42C-57A2F68C06EE}"/>
    <cellStyle name="Normal 35 7 13 2" xfId="32472" xr:uid="{155425F4-9AE7-4B80-94E7-FDD69B235C53}"/>
    <cellStyle name="Normal 35 7 13_Margen" xfId="46299" xr:uid="{37D42DC3-94FD-47C4-82FE-0805395742D5}"/>
    <cellStyle name="Normal 35 7 14" xfId="32473" xr:uid="{91C069B7-BC37-48A7-830B-4AF770B012BB}"/>
    <cellStyle name="Normal 35 7 14 2" xfId="32474" xr:uid="{C56614EE-9A7B-4575-AD0F-6B0D6D1EF854}"/>
    <cellStyle name="Normal 35 7 14_Margen" xfId="46300" xr:uid="{C336776B-EA33-4EDA-8EDF-E0AB4C087B05}"/>
    <cellStyle name="Normal 35 7 15" xfId="32475" xr:uid="{3A3322FB-ADAF-4592-8AB7-B7136F24D7FE}"/>
    <cellStyle name="Normal 35 7 15 2" xfId="32476" xr:uid="{2E66FAFE-1270-4294-979E-C4C62AD0C3CA}"/>
    <cellStyle name="Normal 35 7 15_Margen" xfId="46301" xr:uid="{AC321CAA-99F6-4F74-8370-EB0FF614B1B3}"/>
    <cellStyle name="Normal 35 7 16" xfId="32477" xr:uid="{BDA87F5C-8BDA-4E7D-A228-E911DAEC0126}"/>
    <cellStyle name="Normal 35 7 16 2" xfId="32478" xr:uid="{03D30CBF-8D7D-4E2B-B74D-84A1C3F25DE4}"/>
    <cellStyle name="Normal 35 7 16_Margen" xfId="46302" xr:uid="{FF9E19A4-2720-4096-BBE7-1E979E706BD2}"/>
    <cellStyle name="Normal 35 7 17" xfId="32479" xr:uid="{A7172C8E-E02F-486F-8061-5D1EA87128A1}"/>
    <cellStyle name="Normal 35 7 17 2" xfId="32480" xr:uid="{E6979C90-E065-4DF8-A88E-0AB335B0A34B}"/>
    <cellStyle name="Normal 35 7 17_Margen" xfId="46303" xr:uid="{7DBE22CC-D838-4B79-A848-B3595D086810}"/>
    <cellStyle name="Normal 35 7 18" xfId="32481" xr:uid="{960263E2-C1D7-4980-A187-88A192EB4D49}"/>
    <cellStyle name="Normal 35 7 18 2" xfId="32482" xr:uid="{957C06E2-AA61-478D-803B-BE03E10C936A}"/>
    <cellStyle name="Normal 35 7 18_Margen" xfId="46304" xr:uid="{8B0E9552-2C21-4A69-9630-6CE7486F6783}"/>
    <cellStyle name="Normal 35 7 19" xfId="32483" xr:uid="{36E27492-90C6-4E34-80AA-A249112FF8D6}"/>
    <cellStyle name="Normal 35 7 2" xfId="32484" xr:uid="{BDF81288-E1BB-4597-B48F-5795294875A6}"/>
    <cellStyle name="Normal 35 7 2 2" xfId="32485" xr:uid="{3340AC09-C604-4278-8774-9C94736A6545}"/>
    <cellStyle name="Normal 35 7 2_Margen" xfId="46305" xr:uid="{98AFA170-9DA9-4A8C-8C32-D58F64C7CE29}"/>
    <cellStyle name="Normal 35 7 3" xfId="32486" xr:uid="{A1B352C2-C7BB-4069-85A2-1852708D7F82}"/>
    <cellStyle name="Normal 35 7 3 2" xfId="32487" xr:uid="{4AFB1469-1B05-417C-8596-CB120530135C}"/>
    <cellStyle name="Normal 35 7 3_Margen" xfId="46306" xr:uid="{7A9F37EE-B2AE-436A-96B9-F1130C84497E}"/>
    <cellStyle name="Normal 35 7 4" xfId="32488" xr:uid="{0F290B7E-A926-42A0-8849-B431DC2EAD24}"/>
    <cellStyle name="Normal 35 7 4 2" xfId="32489" xr:uid="{501191F1-F756-4001-8B05-5E1CB9545FD0}"/>
    <cellStyle name="Normal 35 7 4_Margen" xfId="46307" xr:uid="{0D67C365-C07C-4C45-8067-623A1C48CEAE}"/>
    <cellStyle name="Normal 35 7 5" xfId="32490" xr:uid="{4BC5D0C8-2B5C-4170-9CFA-F44120294C2F}"/>
    <cellStyle name="Normal 35 7 5 2" xfId="32491" xr:uid="{FF3EDB5B-6CB6-49EB-9C02-981BC45CC3A7}"/>
    <cellStyle name="Normal 35 7 5_Margen" xfId="46308" xr:uid="{223F943A-2D4C-4FD6-88D3-5F60BD1DC83F}"/>
    <cellStyle name="Normal 35 7 6" xfId="32492" xr:uid="{537E48B7-9E71-49F9-8FC1-2FC760474A64}"/>
    <cellStyle name="Normal 35 7 6 2" xfId="32493" xr:uid="{59DD23CB-8ECF-4DBF-AA30-5037E94D8923}"/>
    <cellStyle name="Normal 35 7 6_Margen" xfId="46309" xr:uid="{77A1102C-7F9B-4FD9-9D85-24B7EEA4CA44}"/>
    <cellStyle name="Normal 35 7 7" xfId="32494" xr:uid="{33F55D2F-39D0-417A-98DC-11DD93C379E2}"/>
    <cellStyle name="Normal 35 7 7 2" xfId="32495" xr:uid="{D83630E5-2E38-493E-BCA1-0D64CD176CE6}"/>
    <cellStyle name="Normal 35 7 7_Margen" xfId="46310" xr:uid="{E5946E41-8F03-41C3-B397-50EF44999305}"/>
    <cellStyle name="Normal 35 7 8" xfId="32496" xr:uid="{D08E3426-5514-4E7E-A90F-E435740ED775}"/>
    <cellStyle name="Normal 35 7 8 2" xfId="32497" xr:uid="{111BDD24-1C86-4669-B735-3889D5262D44}"/>
    <cellStyle name="Normal 35 7 8_Margen" xfId="46311" xr:uid="{06C6D0F5-46BF-48CD-B122-29D051BE03DB}"/>
    <cellStyle name="Normal 35 7 9" xfId="32498" xr:uid="{A4BCD953-7F0C-4F43-B31F-1606F3806574}"/>
    <cellStyle name="Normal 35 7 9 2" xfId="32499" xr:uid="{3E369CCD-5459-4AFD-BF89-C86AEB56BBEA}"/>
    <cellStyle name="Normal 35 7 9_Margen" xfId="46312" xr:uid="{F8F20113-AF0E-46D3-8450-420412BBDEC3}"/>
    <cellStyle name="Normal 35 7_Margen" xfId="46313" xr:uid="{504F90FB-DE5F-4E37-AB54-BE922363B9C5}"/>
    <cellStyle name="Normal 35 8" xfId="3243" xr:uid="{2AD61E46-21A4-4DED-9669-34BBADCCB77F}"/>
    <cellStyle name="Normal 35 8 10" xfId="32500" xr:uid="{AAB206CA-12CD-46E5-9B0B-7302F17F6778}"/>
    <cellStyle name="Normal 35 8 10 2" xfId="32501" xr:uid="{D70DB47F-CDD3-44F0-81D2-20B4BA436CD0}"/>
    <cellStyle name="Normal 35 8 10_Margen" xfId="46314" xr:uid="{12944A4D-7CD0-4555-A62C-CA69458DE253}"/>
    <cellStyle name="Normal 35 8 11" xfId="32502" xr:uid="{F1E30318-A4C0-4833-8F11-388FC35DB0B4}"/>
    <cellStyle name="Normal 35 8 11 2" xfId="32503" xr:uid="{339CFD28-3FE2-4ED3-8916-657896949990}"/>
    <cellStyle name="Normal 35 8 11_Margen" xfId="46315" xr:uid="{A7BE5371-5280-4C8F-A0FE-8B16443FA4D3}"/>
    <cellStyle name="Normal 35 8 12" xfId="32504" xr:uid="{7B9C3CFE-748C-4D74-BD13-18028FD083DD}"/>
    <cellStyle name="Normal 35 8 12 2" xfId="32505" xr:uid="{BCA1A13C-733C-48F5-A923-1F41104DF245}"/>
    <cellStyle name="Normal 35 8 12_Margen" xfId="46316" xr:uid="{2633DE6D-8BF9-4FBB-B054-5E7D3122A91D}"/>
    <cellStyle name="Normal 35 8 13" xfId="32506" xr:uid="{D16693A9-A9E4-48E5-A07E-795F63F0D431}"/>
    <cellStyle name="Normal 35 8 13 2" xfId="32507" xr:uid="{59F0AB9E-8BD5-4FE5-9C06-A0A878264FFB}"/>
    <cellStyle name="Normal 35 8 13_Margen" xfId="46317" xr:uid="{992154EB-7FC2-4E17-B27A-549B8B6A633D}"/>
    <cellStyle name="Normal 35 8 14" xfId="32508" xr:uid="{7C7FE72D-4769-4C33-B50B-49888E595000}"/>
    <cellStyle name="Normal 35 8 14 2" xfId="32509" xr:uid="{57B22D8A-079A-4E80-94B3-652417DA468E}"/>
    <cellStyle name="Normal 35 8 14_Margen" xfId="46318" xr:uid="{73A90DB0-ACBE-4035-BFA1-5B6B90AB33A4}"/>
    <cellStyle name="Normal 35 8 15" xfId="32510" xr:uid="{36681DB8-07A8-410B-A6C6-A62827973E0C}"/>
    <cellStyle name="Normal 35 8 15 2" xfId="32511" xr:uid="{8366D97C-61CA-4432-B027-381D2C3D2891}"/>
    <cellStyle name="Normal 35 8 15_Margen" xfId="46319" xr:uid="{B5DD7311-2341-4219-A0EE-F253439B9E55}"/>
    <cellStyle name="Normal 35 8 16" xfId="32512" xr:uid="{AB5EF400-BE6D-4D38-8F20-764388258604}"/>
    <cellStyle name="Normal 35 8 16 2" xfId="32513" xr:uid="{F96E89E2-92A0-4177-86F3-9DBB31D13A6E}"/>
    <cellStyle name="Normal 35 8 16_Margen" xfId="46320" xr:uid="{0DFDB33B-B6F0-441F-B3CB-29E6B1964BD1}"/>
    <cellStyle name="Normal 35 8 17" xfId="32514" xr:uid="{DFAF2893-127A-46FD-B72F-B5B044736853}"/>
    <cellStyle name="Normal 35 8 17 2" xfId="32515" xr:uid="{5999BFCD-5AD2-4D6B-8601-5C0D56B1B78F}"/>
    <cellStyle name="Normal 35 8 17_Margen" xfId="46321" xr:uid="{5D45D0BA-7FD8-4AA9-8922-69A94CE9DEE2}"/>
    <cellStyle name="Normal 35 8 18" xfId="32516" xr:uid="{2B3BCEF5-FE10-4124-A68A-449038BB70D4}"/>
    <cellStyle name="Normal 35 8 18 2" xfId="32517" xr:uid="{E10473EE-8F28-4AE3-BD1F-4F494C3FAE0F}"/>
    <cellStyle name="Normal 35 8 18_Margen" xfId="46322" xr:uid="{8E856447-665A-408E-A4DD-2A031E426FBB}"/>
    <cellStyle name="Normal 35 8 19" xfId="32518" xr:uid="{2DFB40E3-C9D9-4765-825E-55220F2D1448}"/>
    <cellStyle name="Normal 35 8 2" xfId="32519" xr:uid="{562B9876-DC16-41D6-B107-4DC83DB47DDC}"/>
    <cellStyle name="Normal 35 8 2 2" xfId="32520" xr:uid="{FFA0F9DC-A9E2-4B58-A2A3-4EBC62351E8E}"/>
    <cellStyle name="Normal 35 8 2_Margen" xfId="46323" xr:uid="{8F8E5D8B-D061-4F43-890C-4681281C887D}"/>
    <cellStyle name="Normal 35 8 3" xfId="32521" xr:uid="{428C0D99-7957-49DB-BC2E-129479A5907B}"/>
    <cellStyle name="Normal 35 8 3 2" xfId="32522" xr:uid="{EF7534C8-7AEF-41E7-8F6A-84E862C57F12}"/>
    <cellStyle name="Normal 35 8 3_Margen" xfId="46324" xr:uid="{6B7F1C9C-8258-468C-B4FB-693ECA68C8A0}"/>
    <cellStyle name="Normal 35 8 4" xfId="32523" xr:uid="{F13BE1E1-33C8-4470-A808-E03937E2E8A6}"/>
    <cellStyle name="Normal 35 8 4 2" xfId="32524" xr:uid="{97EC6F86-FBFE-49DC-A207-0C13B0674610}"/>
    <cellStyle name="Normal 35 8 4_Margen" xfId="46325" xr:uid="{28C28551-A22D-4BD2-B2DB-4F6AE5A398B7}"/>
    <cellStyle name="Normal 35 8 5" xfId="32525" xr:uid="{0E5A2994-DA4C-483D-B51D-DA7DABED6385}"/>
    <cellStyle name="Normal 35 8 5 2" xfId="32526" xr:uid="{F1045534-DD46-4917-9702-5AB67273C3E1}"/>
    <cellStyle name="Normal 35 8 5_Margen" xfId="46326" xr:uid="{04388FF2-D890-4581-A2BA-03C3A88D630F}"/>
    <cellStyle name="Normal 35 8 6" xfId="32527" xr:uid="{4C805511-850D-4D46-9FA0-27CA15372EDF}"/>
    <cellStyle name="Normal 35 8 6 2" xfId="32528" xr:uid="{45014378-7AC1-4975-9271-02D78E7C8B13}"/>
    <cellStyle name="Normal 35 8 6_Margen" xfId="46327" xr:uid="{BC35C70B-48A8-49CC-9340-3003ECD3F2AF}"/>
    <cellStyle name="Normal 35 8 7" xfId="32529" xr:uid="{9A29EF07-5B68-4F4F-8985-6ED4664584D8}"/>
    <cellStyle name="Normal 35 8 7 2" xfId="32530" xr:uid="{EF371DBE-009A-401E-9659-0024959EE4B7}"/>
    <cellStyle name="Normal 35 8 7_Margen" xfId="46328" xr:uid="{C28585AF-9C9C-40AA-9C05-A215A9F66A46}"/>
    <cellStyle name="Normal 35 8 8" xfId="32531" xr:uid="{64272DB6-5371-462A-B152-60CF1AAF0CB6}"/>
    <cellStyle name="Normal 35 8 8 2" xfId="32532" xr:uid="{C51FF3F4-963C-4888-AF83-E94D91492D2F}"/>
    <cellStyle name="Normal 35 8 8_Margen" xfId="46329" xr:uid="{2DB7E89B-D93A-4B46-A72F-9CA9B5D34D0E}"/>
    <cellStyle name="Normal 35 8 9" xfId="32533" xr:uid="{36C3C29A-7211-4BA5-998F-E1ABDB1A5D96}"/>
    <cellStyle name="Normal 35 8 9 2" xfId="32534" xr:uid="{6BB0FF58-6254-4097-89E0-43925FBCD50F}"/>
    <cellStyle name="Normal 35 8 9_Margen" xfId="46330" xr:uid="{7F6FF912-C3DB-48E0-80E1-F122849C5AC8}"/>
    <cellStyle name="Normal 35 8_Margen" xfId="46331" xr:uid="{9FAE8A55-80B6-4287-B0C2-00A308BBDAF4}"/>
    <cellStyle name="Normal 35 9" xfId="3244" xr:uid="{28DB50B3-659F-4CC4-A30E-2C3690C9DF98}"/>
    <cellStyle name="Normal 35 9 10" xfId="32535" xr:uid="{783D47EC-DE40-4E8F-863D-533F94A58B1E}"/>
    <cellStyle name="Normal 35 9 10 2" xfId="32536" xr:uid="{5A201A94-F8BA-48F7-8AB3-36B47D299C70}"/>
    <cellStyle name="Normal 35 9 10_Margen" xfId="46332" xr:uid="{BA13E18C-B3A9-4D58-AD4D-E0D4066404AE}"/>
    <cellStyle name="Normal 35 9 11" xfId="32537" xr:uid="{7CDC32BC-4FA8-42FA-861D-28A172A76A5C}"/>
    <cellStyle name="Normal 35 9 11 2" xfId="32538" xr:uid="{84766ECE-A4FA-4297-AAEC-0ADF4FAC7BFE}"/>
    <cellStyle name="Normal 35 9 11_Margen" xfId="46333" xr:uid="{6F8C3D5A-5F28-4321-992E-336BEF2B8DCC}"/>
    <cellStyle name="Normal 35 9 12" xfId="32539" xr:uid="{B8F13CD6-259D-4BCF-A76B-82723F10AF23}"/>
    <cellStyle name="Normal 35 9 12 2" xfId="32540" xr:uid="{98923D7F-C23D-431C-9DBD-3BA67219BEF9}"/>
    <cellStyle name="Normal 35 9 12_Margen" xfId="46334" xr:uid="{95053F8A-08AE-4DB6-9D43-CBC9CCF3428D}"/>
    <cellStyle name="Normal 35 9 13" xfId="32541" xr:uid="{1037EBAE-C1F6-4D2B-86A3-A50C42E35C7D}"/>
    <cellStyle name="Normal 35 9 13 2" xfId="32542" xr:uid="{1DC4C7A6-6875-4827-BF7F-4585B19E2E5A}"/>
    <cellStyle name="Normal 35 9 13_Margen" xfId="46335" xr:uid="{5E0C6AF5-C16E-4265-BF16-F550037BB075}"/>
    <cellStyle name="Normal 35 9 14" xfId="32543" xr:uid="{B2AA8A6C-9D92-426C-B9A8-45A0A453CBC2}"/>
    <cellStyle name="Normal 35 9 14 2" xfId="32544" xr:uid="{0BC7F232-D0C4-47E8-A0B5-AB1B1AC471E1}"/>
    <cellStyle name="Normal 35 9 14_Margen" xfId="46336" xr:uid="{DD411B4D-99A4-4713-A4F3-9B51A571EFC0}"/>
    <cellStyle name="Normal 35 9 15" xfId="32545" xr:uid="{FE851543-A655-4790-88DA-B2169ECE9A3D}"/>
    <cellStyle name="Normal 35 9 15 2" xfId="32546" xr:uid="{01971170-F351-413D-817F-27F1BA619893}"/>
    <cellStyle name="Normal 35 9 15_Margen" xfId="46337" xr:uid="{AFC7CC88-040D-45A5-9BBB-5D2E40EC33D1}"/>
    <cellStyle name="Normal 35 9 16" xfId="32547" xr:uid="{D28C70DE-B3FA-436B-A07A-6AF0DFD5C4BC}"/>
    <cellStyle name="Normal 35 9 16 2" xfId="32548" xr:uid="{000C0805-1B7B-4074-9C87-FBCC9EC9D4F3}"/>
    <cellStyle name="Normal 35 9 16_Margen" xfId="46338" xr:uid="{C87DE5A5-6B90-427B-A932-2F6CACFAE492}"/>
    <cellStyle name="Normal 35 9 17" xfId="32549" xr:uid="{EBB562F7-AB10-4EDE-8105-8C9C7934D7E3}"/>
    <cellStyle name="Normal 35 9 17 2" xfId="32550" xr:uid="{C5D502B1-9C5D-4A50-976C-E7032B31AC5A}"/>
    <cellStyle name="Normal 35 9 17_Margen" xfId="46339" xr:uid="{95151DEB-8310-44B3-B3A3-DCAF982A5589}"/>
    <cellStyle name="Normal 35 9 18" xfId="32551" xr:uid="{84AEFE37-95CC-4A01-BF4C-04265C56C5A6}"/>
    <cellStyle name="Normal 35 9 18 2" xfId="32552" xr:uid="{CDCE76CC-D1AF-42CE-8EEE-1C649A1F7563}"/>
    <cellStyle name="Normal 35 9 18_Margen" xfId="46340" xr:uid="{5E69B08D-3F9C-4FFF-98AC-19D8038970A8}"/>
    <cellStyle name="Normal 35 9 19" xfId="32553" xr:uid="{98E0135F-3439-4BF6-B79A-1E99B8BD2EEF}"/>
    <cellStyle name="Normal 35 9 2" xfId="32554" xr:uid="{80A10882-5227-4956-8291-DEB4D0B5F827}"/>
    <cellStyle name="Normal 35 9 2 2" xfId="32555" xr:uid="{60A6DD60-C47E-4474-8DC1-7C10442DAEC2}"/>
    <cellStyle name="Normal 35 9 2_Margen" xfId="46341" xr:uid="{49B53F26-8EBC-4329-B0F0-C7B4ADC05353}"/>
    <cellStyle name="Normal 35 9 3" xfId="32556" xr:uid="{A0689868-F328-4E91-B38E-19D413581E76}"/>
    <cellStyle name="Normal 35 9 3 2" xfId="32557" xr:uid="{1BEB4753-4C0D-4760-8B5F-B74C85200E81}"/>
    <cellStyle name="Normal 35 9 3_Margen" xfId="46342" xr:uid="{EFC14C07-7D41-4DFB-828D-19E490D30525}"/>
    <cellStyle name="Normal 35 9 4" xfId="32558" xr:uid="{CD8B903A-D549-4E8B-8500-0F411A5C100F}"/>
    <cellStyle name="Normal 35 9 4 2" xfId="32559" xr:uid="{352F5B4C-221D-4486-AE2C-9EB68C7B6483}"/>
    <cellStyle name="Normal 35 9 4_Margen" xfId="46343" xr:uid="{D817A3FB-5227-453C-8D9D-23943A92BE23}"/>
    <cellStyle name="Normal 35 9 5" xfId="32560" xr:uid="{44AAB429-77D5-4865-BBAB-DCB00740EAA1}"/>
    <cellStyle name="Normal 35 9 5 2" xfId="32561" xr:uid="{7CFD7BD0-17BF-4490-BFFD-06D76D4EFD8E}"/>
    <cellStyle name="Normal 35 9 5_Margen" xfId="46344" xr:uid="{E3A5E206-36F2-4312-8E6C-D260FB960180}"/>
    <cellStyle name="Normal 35 9 6" xfId="32562" xr:uid="{F6772B92-067A-462E-A8CF-09B507DEAEBA}"/>
    <cellStyle name="Normal 35 9 6 2" xfId="32563" xr:uid="{53774D0E-DF72-44D7-A85D-19CCA72DF3BA}"/>
    <cellStyle name="Normal 35 9 6_Margen" xfId="46345" xr:uid="{432205C3-C2FC-48B9-9ADD-03FC910E3714}"/>
    <cellStyle name="Normal 35 9 7" xfId="32564" xr:uid="{A161F66A-691E-4106-9BA2-AE5B2786B4DB}"/>
    <cellStyle name="Normal 35 9 7 2" xfId="32565" xr:uid="{F2DE4F80-FAF9-40FE-8B62-DA71272F0043}"/>
    <cellStyle name="Normal 35 9 7_Margen" xfId="46346" xr:uid="{AF33560B-AA38-430F-8213-0B926C563E27}"/>
    <cellStyle name="Normal 35 9 8" xfId="32566" xr:uid="{FDB08335-6082-4344-BFDE-7F8F34BE20FE}"/>
    <cellStyle name="Normal 35 9 8 2" xfId="32567" xr:uid="{F2751903-714A-49EC-A2B5-26A316D9226B}"/>
    <cellStyle name="Normal 35 9 8_Margen" xfId="46347" xr:uid="{C4B62D39-0CD4-4809-AF91-A1498776A4EF}"/>
    <cellStyle name="Normal 35 9 9" xfId="32568" xr:uid="{4BDA1692-6799-4A22-A615-628879341B32}"/>
    <cellStyle name="Normal 35 9 9 2" xfId="32569" xr:uid="{2327DBAD-7374-45B2-9491-CC3E6A05EC36}"/>
    <cellStyle name="Normal 35 9 9_Margen" xfId="46348" xr:uid="{D557F806-6A74-4282-B0B6-71822A49922D}"/>
    <cellStyle name="Normal 35 9_Margen" xfId="46349" xr:uid="{162B8380-7BE4-4131-8C9D-E47FED86AEE4}"/>
    <cellStyle name="Normal 35_Margen" xfId="46350" xr:uid="{ECC2E543-FCE8-46E2-85D0-4CFF9DFFFF4A}"/>
    <cellStyle name="Normal 350" xfId="3245" xr:uid="{86D775FD-1EA6-4B3A-B355-C05B1BA5A76E}"/>
    <cellStyle name="Normal 351" xfId="3246" xr:uid="{58A35F79-FAE9-4236-8590-58B3DE3C63DD}"/>
    <cellStyle name="Normal 352" xfId="3247" xr:uid="{F23BBBFF-B811-48B3-884D-A55269B4470D}"/>
    <cellStyle name="Normal 353" xfId="3248" xr:uid="{EE547B55-D1F8-43D9-A57E-C662BD96E582}"/>
    <cellStyle name="Normal 354" xfId="3249" xr:uid="{FEF64379-48C4-4E72-AEDD-8374EFFD2959}"/>
    <cellStyle name="Normal 355" xfId="3250" xr:uid="{F7D61AAD-CBD3-44C6-93E0-FD5E5DA1269C}"/>
    <cellStyle name="Normal 356" xfId="3251" xr:uid="{751F71D8-6EB7-4332-B1E0-7B2C685BA60F}"/>
    <cellStyle name="Normal 357" xfId="3252" xr:uid="{0EF0EED9-4B97-405C-8AA5-7B8BA62A41D5}"/>
    <cellStyle name="Normal 358" xfId="3253" xr:uid="{F46FFC0C-12BB-42F5-8967-8104F2D9D599}"/>
    <cellStyle name="Normal 359" xfId="3254" xr:uid="{D0FDFE23-2D1E-4B52-A2CD-2262408E05E3}"/>
    <cellStyle name="Normal 36" xfId="3255" xr:uid="{A5FDAF24-4751-4300-971F-B19ED49E2B52}"/>
    <cellStyle name="Normal 36 10" xfId="3256" xr:uid="{FAA37489-3937-4C23-8A3F-559B6204D34F}"/>
    <cellStyle name="Normal 36 10 10" xfId="32570" xr:uid="{DBA11E3B-CDDB-4D81-88DE-FA121007A5C4}"/>
    <cellStyle name="Normal 36 10 10 2" xfId="32571" xr:uid="{A31A607F-A5F7-4DCD-9846-8E946CACC28B}"/>
    <cellStyle name="Normal 36 10 10_Margen" xfId="46351" xr:uid="{22429A42-BCD3-49B8-BE25-4819219393FA}"/>
    <cellStyle name="Normal 36 10 11" xfId="32572" xr:uid="{C6ECBD9B-4751-4E7A-BBBF-980799D1FA74}"/>
    <cellStyle name="Normal 36 10 11 2" xfId="32573" xr:uid="{56960248-4542-43DC-9713-281640815CC4}"/>
    <cellStyle name="Normal 36 10 11_Margen" xfId="46352" xr:uid="{7EAD8E85-E2E4-47FB-91B1-25FCB556DE95}"/>
    <cellStyle name="Normal 36 10 12" xfId="32574" xr:uid="{5170F2EB-EE92-42D3-A7D5-E96EFF217D59}"/>
    <cellStyle name="Normal 36 10 12 2" xfId="32575" xr:uid="{1FD3FE4C-3553-48D2-9CC1-060FBD536DAA}"/>
    <cellStyle name="Normal 36 10 12_Margen" xfId="46353" xr:uid="{00D7F067-258F-4AD3-ACB6-538C36E8F322}"/>
    <cellStyle name="Normal 36 10 13" xfId="32576" xr:uid="{426B7A6D-872F-46E8-9CF0-EDDBA4EFC1B3}"/>
    <cellStyle name="Normal 36 10 13 2" xfId="32577" xr:uid="{C1A7B0E4-6961-4D0E-A66C-591B539FD8B2}"/>
    <cellStyle name="Normal 36 10 13_Margen" xfId="46354" xr:uid="{42B5C02A-B393-49B4-8266-0EC9529655E3}"/>
    <cellStyle name="Normal 36 10 14" xfId="32578" xr:uid="{11F35269-2C03-4B55-9B07-8E8A4B569B8B}"/>
    <cellStyle name="Normal 36 10 14 2" xfId="32579" xr:uid="{BDEB81B1-4371-4E5E-B376-279D1818A572}"/>
    <cellStyle name="Normal 36 10 14_Margen" xfId="46355" xr:uid="{570DC0FE-2B07-4060-B40B-AF4E3B7F2D58}"/>
    <cellStyle name="Normal 36 10 15" xfId="32580" xr:uid="{4092F772-103E-43BE-95CF-FFC15E02B5EE}"/>
    <cellStyle name="Normal 36 10 15 2" xfId="32581" xr:uid="{8A588D7F-FE98-487D-881D-EEDA3590E6CE}"/>
    <cellStyle name="Normal 36 10 15_Margen" xfId="46356" xr:uid="{F9906284-E28E-47CB-B969-1FC9E4C7B331}"/>
    <cellStyle name="Normal 36 10 16" xfId="32582" xr:uid="{E081966C-2E11-41F2-8115-B240FF3180E9}"/>
    <cellStyle name="Normal 36 10 16 2" xfId="32583" xr:uid="{EFB5DB88-4B4B-4DB8-95C5-B2976E17DDC1}"/>
    <cellStyle name="Normal 36 10 16_Margen" xfId="46357" xr:uid="{3CFE7134-D495-483D-A076-9F74179DEDBF}"/>
    <cellStyle name="Normal 36 10 17" xfId="32584" xr:uid="{8E2452C6-1AC3-4188-A3D5-FB503125AC9D}"/>
    <cellStyle name="Normal 36 10 17 2" xfId="32585" xr:uid="{0D17028E-DAB1-4D90-8173-ABDDEE04CF6F}"/>
    <cellStyle name="Normal 36 10 17_Margen" xfId="46358" xr:uid="{7DD23DB9-DD05-40E6-AE7D-9E63F6AC1DBB}"/>
    <cellStyle name="Normal 36 10 18" xfId="32586" xr:uid="{D68E019A-C812-4CDA-9FD7-A058CEF25D41}"/>
    <cellStyle name="Normal 36 10 18 2" xfId="32587" xr:uid="{13A9D35C-D7FB-407C-AFC5-CF24A4657269}"/>
    <cellStyle name="Normal 36 10 18_Margen" xfId="46359" xr:uid="{D2746FBF-9A3C-4307-810F-2E8E1DAD6C0A}"/>
    <cellStyle name="Normal 36 10 19" xfId="32588" xr:uid="{4812591E-C6F3-4D55-BB72-97384256CE58}"/>
    <cellStyle name="Normal 36 10 2" xfId="32589" xr:uid="{79D0697B-F630-4B42-B201-BA45FACA258F}"/>
    <cellStyle name="Normal 36 10 2 2" xfId="32590" xr:uid="{21558C4E-0AEA-4073-A702-145357902181}"/>
    <cellStyle name="Normal 36 10 2_Margen" xfId="46360" xr:uid="{E8E73ECC-CEFD-4AD4-98A2-D8F5B49A331E}"/>
    <cellStyle name="Normal 36 10 3" xfId="32591" xr:uid="{3A9506C9-F54A-480F-A19D-CB451FFEB748}"/>
    <cellStyle name="Normal 36 10 3 2" xfId="32592" xr:uid="{BFD526E0-C656-4E84-B65A-413CC2BAAD11}"/>
    <cellStyle name="Normal 36 10 3_Margen" xfId="46361" xr:uid="{459B3A8D-A7F3-4283-8DA2-9E89099C3719}"/>
    <cellStyle name="Normal 36 10 4" xfId="32593" xr:uid="{1072674C-A6C9-43F4-B4C4-301260B36E0F}"/>
    <cellStyle name="Normal 36 10 4 2" xfId="32594" xr:uid="{521137F0-A8D0-44E1-A4B2-141AA8975F06}"/>
    <cellStyle name="Normal 36 10 4_Margen" xfId="46362" xr:uid="{5EAB2304-6E6F-48F2-8901-3D0522BA7B6C}"/>
    <cellStyle name="Normal 36 10 5" xfId="32595" xr:uid="{2DCEBB89-0337-4D71-9784-6E506A17A72D}"/>
    <cellStyle name="Normal 36 10 5 2" xfId="32596" xr:uid="{2809873E-FCCC-47CC-8A51-8592E3648A5B}"/>
    <cellStyle name="Normal 36 10 5_Margen" xfId="46363" xr:uid="{DE82DD02-48D0-44F3-A3DD-4FAD96FCB22D}"/>
    <cellStyle name="Normal 36 10 6" xfId="32597" xr:uid="{6EA642E4-AF46-4400-ACF7-D1754E82F9F0}"/>
    <cellStyle name="Normal 36 10 6 2" xfId="32598" xr:uid="{CD812123-BD94-49FE-A752-A9C68417755C}"/>
    <cellStyle name="Normal 36 10 6_Margen" xfId="46364" xr:uid="{1921E615-6BAA-4424-BEE6-03DE6E726AEA}"/>
    <cellStyle name="Normal 36 10 7" xfId="32599" xr:uid="{FEE20808-45D6-4491-A97C-6BAB7A4D773A}"/>
    <cellStyle name="Normal 36 10 7 2" xfId="32600" xr:uid="{5BDAD7FF-91B0-4DE2-8C8D-C62A723511A5}"/>
    <cellStyle name="Normal 36 10 7_Margen" xfId="46365" xr:uid="{39E5CD6E-B4C7-4984-BA0F-F56331777FE0}"/>
    <cellStyle name="Normal 36 10 8" xfId="32601" xr:uid="{3F139593-7C15-4359-AE12-BC4945652415}"/>
    <cellStyle name="Normal 36 10 8 2" xfId="32602" xr:uid="{2D6746F4-8A8D-41F5-8119-1BC5C6FE1342}"/>
    <cellStyle name="Normal 36 10 8_Margen" xfId="46366" xr:uid="{AA93BA85-E7BD-4995-AA35-772C9FC2E1A6}"/>
    <cellStyle name="Normal 36 10 9" xfId="32603" xr:uid="{76E6D963-75C5-4FE3-A793-248166222E47}"/>
    <cellStyle name="Normal 36 10 9 2" xfId="32604" xr:uid="{183B23F7-7731-404E-A971-8D9326A22532}"/>
    <cellStyle name="Normal 36 10 9_Margen" xfId="46367" xr:uid="{DE016BC7-A1F3-433B-ABA1-B2A1BCBE849C}"/>
    <cellStyle name="Normal 36 10_Margen" xfId="46368" xr:uid="{6372F976-4188-47FB-9AC1-77090A70449D}"/>
    <cellStyle name="Normal 36 11" xfId="3257" xr:uid="{A39C0DC0-C969-4104-B7F0-5A238D77A0F9}"/>
    <cellStyle name="Normal 36 11 10" xfId="32605" xr:uid="{08BD69A9-339A-48DD-B782-63F8CF910E84}"/>
    <cellStyle name="Normal 36 11 10 2" xfId="32606" xr:uid="{6CC8FFA6-5904-4DDF-A0BF-9950B0D29511}"/>
    <cellStyle name="Normal 36 11 10_Margen" xfId="46369" xr:uid="{1A13E6CD-0AF9-4271-BAB8-8C0DEA531628}"/>
    <cellStyle name="Normal 36 11 11" xfId="32607" xr:uid="{656BFE5D-ED07-4FFE-B480-B2F6CDCF2406}"/>
    <cellStyle name="Normal 36 11 11 2" xfId="32608" xr:uid="{4BCE7661-A52F-483B-BBCF-CC1772A47B97}"/>
    <cellStyle name="Normal 36 11 11_Margen" xfId="46370" xr:uid="{416CF680-2769-4E1B-9E7E-1040D710D8E8}"/>
    <cellStyle name="Normal 36 11 12" xfId="32609" xr:uid="{1DD19560-E0D9-48DD-8412-AA5EBE0B89FB}"/>
    <cellStyle name="Normal 36 11 12 2" xfId="32610" xr:uid="{D93056BE-BA98-49B0-B536-23D2B2379D9E}"/>
    <cellStyle name="Normal 36 11 12_Margen" xfId="46371" xr:uid="{A9F1D0A3-4C91-4222-AFFB-37FAF3F9CE71}"/>
    <cellStyle name="Normal 36 11 13" xfId="32611" xr:uid="{95F8DB36-3288-4F41-89C4-5DC97185FA6F}"/>
    <cellStyle name="Normal 36 11 13 2" xfId="32612" xr:uid="{F1B35C3B-CA1D-4D69-8BC4-9A2184D30BAF}"/>
    <cellStyle name="Normal 36 11 13_Margen" xfId="46372" xr:uid="{715A77D3-EEF3-4661-9CF5-94B6C3FBE3E0}"/>
    <cellStyle name="Normal 36 11 14" xfId="32613" xr:uid="{E9D7FE0B-4CCE-456A-85E7-C921EE0637F3}"/>
    <cellStyle name="Normal 36 11 14 2" xfId="32614" xr:uid="{C36D1D56-1188-489E-8B7F-B82B86CE6B36}"/>
    <cellStyle name="Normal 36 11 14_Margen" xfId="46373" xr:uid="{0509FC3A-E5E8-4FC0-9D15-7E76CCF99835}"/>
    <cellStyle name="Normal 36 11 15" xfId="32615" xr:uid="{30CAFCBD-56CE-43EB-9039-35EEE21D1821}"/>
    <cellStyle name="Normal 36 11 15 2" xfId="32616" xr:uid="{15BB11D4-E4D3-4578-B77B-ECA82D72770E}"/>
    <cellStyle name="Normal 36 11 15_Margen" xfId="46374" xr:uid="{0EDB50D6-3476-4007-83BB-8AD852DCBC26}"/>
    <cellStyle name="Normal 36 11 16" xfId="32617" xr:uid="{4E0C5CE0-B587-45F4-BE89-8A8442772C7B}"/>
    <cellStyle name="Normal 36 11 16 2" xfId="32618" xr:uid="{0063762F-4E6E-48F2-B65D-39FAD1F08BF1}"/>
    <cellStyle name="Normal 36 11 16_Margen" xfId="46375" xr:uid="{A640001C-3EE5-4D02-AD66-C0AC1EACAAF8}"/>
    <cellStyle name="Normal 36 11 17" xfId="32619" xr:uid="{A2F827B4-E77F-462E-9C15-5EE17946251E}"/>
    <cellStyle name="Normal 36 11 17 2" xfId="32620" xr:uid="{9B7B3BD3-F86F-4C78-B27A-B979B3D6CEE5}"/>
    <cellStyle name="Normal 36 11 17_Margen" xfId="46376" xr:uid="{E1E0FD32-26EE-40B7-9F79-5F87214C8F78}"/>
    <cellStyle name="Normal 36 11 18" xfId="32621" xr:uid="{696DB354-6005-41C8-949B-8C3D3FA8AB7E}"/>
    <cellStyle name="Normal 36 11 18 2" xfId="32622" xr:uid="{6A913F5C-67FC-42DE-A4B7-8FEC35135FAC}"/>
    <cellStyle name="Normal 36 11 18_Margen" xfId="46377" xr:uid="{5F4F026C-4DCE-4934-BF4E-7EFC03329FA4}"/>
    <cellStyle name="Normal 36 11 19" xfId="32623" xr:uid="{4249A23F-4714-484A-9566-D2204EB5F493}"/>
    <cellStyle name="Normal 36 11 2" xfId="32624" xr:uid="{E70ABCEF-EC88-4F9F-A031-E184BE2029F3}"/>
    <cellStyle name="Normal 36 11 2 2" xfId="32625" xr:uid="{862B9618-F5B3-45C1-A886-4CDC9AAC9443}"/>
    <cellStyle name="Normal 36 11 2_Margen" xfId="46378" xr:uid="{B65F5880-9691-4C0E-88F1-FED061254916}"/>
    <cellStyle name="Normal 36 11 3" xfId="32626" xr:uid="{D73C3FC8-DBEB-48D3-B9E6-8C76D36582A3}"/>
    <cellStyle name="Normal 36 11 3 2" xfId="32627" xr:uid="{F13BFBA0-888E-4F53-A00D-7C24F70CBBEF}"/>
    <cellStyle name="Normal 36 11 3_Margen" xfId="46379" xr:uid="{504FB7CF-57E9-4E55-B457-723FF7E1B32B}"/>
    <cellStyle name="Normal 36 11 4" xfId="32628" xr:uid="{C2A3E9AF-6F72-41DC-82B7-99AB357885CD}"/>
    <cellStyle name="Normal 36 11 4 2" xfId="32629" xr:uid="{115F254F-AC48-4EFB-BB90-67030FCFF626}"/>
    <cellStyle name="Normal 36 11 4_Margen" xfId="46380" xr:uid="{4F0B90F6-5876-4DC6-8115-54BA3C542B01}"/>
    <cellStyle name="Normal 36 11 5" xfId="32630" xr:uid="{E88A23E8-DF21-4791-B522-ED7C59F5C802}"/>
    <cellStyle name="Normal 36 11 5 2" xfId="32631" xr:uid="{A5994213-F624-4D92-825E-2B71C344F6AA}"/>
    <cellStyle name="Normal 36 11 5_Margen" xfId="46381" xr:uid="{3FF1B482-118E-4CBD-9F77-DE9929148FAE}"/>
    <cellStyle name="Normal 36 11 6" xfId="32632" xr:uid="{355C154A-699B-482F-B7F4-E08604608E5E}"/>
    <cellStyle name="Normal 36 11 6 2" xfId="32633" xr:uid="{06866114-E352-4187-A2F4-7894F01F8E16}"/>
    <cellStyle name="Normal 36 11 6_Margen" xfId="46382" xr:uid="{92D5D5D6-3866-4490-8943-276168655593}"/>
    <cellStyle name="Normal 36 11 7" xfId="32634" xr:uid="{BE2C9C53-203F-4267-AA8B-0879F83B945D}"/>
    <cellStyle name="Normal 36 11 7 2" xfId="32635" xr:uid="{9912F7CC-B56C-4F55-894C-8189F4E60434}"/>
    <cellStyle name="Normal 36 11 7_Margen" xfId="46383" xr:uid="{B8AAC101-F63B-4A32-A8A2-8A3060CB8D76}"/>
    <cellStyle name="Normal 36 11 8" xfId="32636" xr:uid="{5A6302B5-DE11-41E2-B829-070DB2C3FCF0}"/>
    <cellStyle name="Normal 36 11 8 2" xfId="32637" xr:uid="{59F76968-4780-418B-AEEC-AB35618DC8B6}"/>
    <cellStyle name="Normal 36 11 8_Margen" xfId="46384" xr:uid="{0921BB44-C42B-4618-884A-EDA46135B526}"/>
    <cellStyle name="Normal 36 11 9" xfId="32638" xr:uid="{E9A1E464-D58F-4524-BF32-0ADD74511D9E}"/>
    <cellStyle name="Normal 36 11 9 2" xfId="32639" xr:uid="{E50B1C63-EFF3-4824-B339-4DF8EEDAF29A}"/>
    <cellStyle name="Normal 36 11 9_Margen" xfId="46385" xr:uid="{06B3558B-C270-45E0-B2B1-5312DC58B6B3}"/>
    <cellStyle name="Normal 36 11_Margen" xfId="46386" xr:uid="{AB49C883-BF51-4C21-B652-212EBA7CC18A}"/>
    <cellStyle name="Normal 36 12" xfId="3258" xr:uid="{E883CEB9-0CBD-4048-A692-EB7AF396CFE6}"/>
    <cellStyle name="Normal 36 12 2" xfId="32640" xr:uid="{CD40648F-9A64-4AEC-80F9-21ECC440468A}"/>
    <cellStyle name="Normal 36 12_Margen" xfId="46387" xr:uid="{EE7EE3CA-4E44-422E-B53F-FDBA7A1798EB}"/>
    <cellStyle name="Normal 36 13" xfId="3259" xr:uid="{CF310297-7616-4FA7-84EB-6793DE2F1385}"/>
    <cellStyle name="Normal 36 13 2" xfId="32641" xr:uid="{980ABCB2-669E-4873-A9AB-36D74910C32C}"/>
    <cellStyle name="Normal 36 13_Margen" xfId="46388" xr:uid="{B2435F67-BBEE-4B07-A65E-76CB5E46720E}"/>
    <cellStyle name="Normal 36 14" xfId="3260" xr:uid="{E254AE5B-66E6-42F6-9D1C-247C1697EA53}"/>
    <cellStyle name="Normal 36 14 2" xfId="32642" xr:uid="{57510F1F-4187-4C53-BB98-13A0310DDED3}"/>
    <cellStyle name="Normal 36 14_Margen" xfId="46389" xr:uid="{63A8766A-48C4-4276-B177-38B50C554DA1}"/>
    <cellStyle name="Normal 36 15" xfId="3261" xr:uid="{924BFCB7-24C8-45BE-B0C1-70C02F1ADEC5}"/>
    <cellStyle name="Normal 36 15 2" xfId="32643" xr:uid="{06B0A8F7-FF4E-49B3-BF5D-6F7A768176AC}"/>
    <cellStyle name="Normal 36 15_Margen" xfId="46390" xr:uid="{57898076-90D1-487F-91F6-6E2ACF9DEC9F}"/>
    <cellStyle name="Normal 36 16" xfId="3262" xr:uid="{625683D4-6D0F-4D9C-A607-CFFA02A9DDE7}"/>
    <cellStyle name="Normal 36 16 2" xfId="32644" xr:uid="{21E0E7D6-60A8-483F-85F3-B4E36C7AB76D}"/>
    <cellStyle name="Normal 36 16_Margen" xfId="46391" xr:uid="{72E99B70-8A7A-4211-B2AE-8B3B5C2CCBB8}"/>
    <cellStyle name="Normal 36 17" xfId="3263" xr:uid="{9E097C69-7B54-4E2A-B601-1E4A2323C5A5}"/>
    <cellStyle name="Normal 36 17 2" xfId="32645" xr:uid="{6FF721C6-94CB-46CC-9222-6E5AFC7B3DB6}"/>
    <cellStyle name="Normal 36 17_Margen" xfId="46392" xr:uid="{FAC91082-BE96-4B36-AC8F-47A64CF4F41E}"/>
    <cellStyle name="Normal 36 18" xfId="3264" xr:uid="{577160E3-D2B5-4D33-A072-D0B085EC1085}"/>
    <cellStyle name="Normal 36 18 2" xfId="32646" xr:uid="{D1FF3309-DB38-4B76-9BF5-723722D04859}"/>
    <cellStyle name="Normal 36 18_Margen" xfId="46393" xr:uid="{DC879EA6-AC1F-4579-A78C-4E495B7A43CC}"/>
    <cellStyle name="Normal 36 19" xfId="3265" xr:uid="{7AB0AF59-41B0-479B-BC1E-28553DC76101}"/>
    <cellStyle name="Normal 36 19 2" xfId="32647" xr:uid="{E2F0F13D-B1F2-4FC0-B355-7E3B08673D5D}"/>
    <cellStyle name="Normal 36 19_Margen" xfId="46394" xr:uid="{AF8C73BA-5699-4041-921F-133037617D8C}"/>
    <cellStyle name="Normal 36 2" xfId="3266" xr:uid="{ACCB85D0-22C9-49D3-8E97-006D0F63F5CA}"/>
    <cellStyle name="Normal 36 2 10" xfId="32648" xr:uid="{3F344393-64FC-47F5-A043-AD8A26965283}"/>
    <cellStyle name="Normal 36 2 10 2" xfId="32649" xr:uid="{D6670216-945A-49C7-8FE7-3CFA0BC95CAA}"/>
    <cellStyle name="Normal 36 2 10_Margen" xfId="46395" xr:uid="{45BCAAED-AF62-4A75-89AE-E04F57B2A846}"/>
    <cellStyle name="Normal 36 2 11" xfId="32650" xr:uid="{C4C2D065-9A7D-443C-9107-AFA93D8B63C7}"/>
    <cellStyle name="Normal 36 2 11 2" xfId="32651" xr:uid="{AD86AD26-A43B-460D-BA28-DDB31E05F0BF}"/>
    <cellStyle name="Normal 36 2 11_Margen" xfId="46396" xr:uid="{1CA2556A-655F-4F3A-A95D-2CF537AE7298}"/>
    <cellStyle name="Normal 36 2 12" xfId="32652" xr:uid="{8092989C-25A9-4A15-8C1F-17A5F98D7E64}"/>
    <cellStyle name="Normal 36 2 12 2" xfId="32653" xr:uid="{3C266BAC-4A97-463C-95D7-3CE8742ABFB5}"/>
    <cellStyle name="Normal 36 2 12_Margen" xfId="46397" xr:uid="{9B4E5913-B5BE-4628-9DA3-3EBC6430E84E}"/>
    <cellStyle name="Normal 36 2 13" xfId="32654" xr:uid="{8280168D-5014-4F09-8EE5-845453E8B8C1}"/>
    <cellStyle name="Normal 36 2 13 2" xfId="32655" xr:uid="{637D7E95-AA1A-4087-B302-45B6176C6AD8}"/>
    <cellStyle name="Normal 36 2 13_Margen" xfId="46398" xr:uid="{FFE59556-AEA1-432D-AC8F-D7B1AB857B7B}"/>
    <cellStyle name="Normal 36 2 14" xfId="32656" xr:uid="{98849EEE-CA52-4392-81AC-C54EE82D3DA5}"/>
    <cellStyle name="Normal 36 2 14 2" xfId="32657" xr:uid="{2D9D6681-ECC8-4B1E-92AA-D350EEE24901}"/>
    <cellStyle name="Normal 36 2 14_Margen" xfId="46399" xr:uid="{884B2929-FF13-4B48-A625-36F937A06750}"/>
    <cellStyle name="Normal 36 2 15" xfId="32658" xr:uid="{19C51894-1FD9-422A-8066-3349626F19CB}"/>
    <cellStyle name="Normal 36 2 15 2" xfId="32659" xr:uid="{E0F2D7CC-46B4-4315-B74C-F153CDB40573}"/>
    <cellStyle name="Normal 36 2 15_Margen" xfId="46400" xr:uid="{B1CDFD89-1095-44B6-A1B3-A500C5AFC4A1}"/>
    <cellStyle name="Normal 36 2 16" xfId="32660" xr:uid="{1A2B88B4-4841-4D7F-8DE6-1FE7C5573B0A}"/>
    <cellStyle name="Normal 36 2 16 2" xfId="32661" xr:uid="{64C040B6-54FA-401F-9F58-ED7D6A1BF54B}"/>
    <cellStyle name="Normal 36 2 16_Margen" xfId="46401" xr:uid="{F912F7F5-1DC4-411A-9372-FE1B730FDB88}"/>
    <cellStyle name="Normal 36 2 17" xfId="32662" xr:uid="{CC2F025C-4833-4142-B316-8C3DC5AA1283}"/>
    <cellStyle name="Normal 36 2 17 2" xfId="32663" xr:uid="{E0C47D23-5DD8-4045-867B-8D38A154A389}"/>
    <cellStyle name="Normal 36 2 17_Margen" xfId="46402" xr:uid="{0AEDED0E-4AC3-4E8D-BB61-533BBA211BF3}"/>
    <cellStyle name="Normal 36 2 18" xfId="32664" xr:uid="{E8EFA60F-CDB9-48BA-8E2C-DB152F31FD94}"/>
    <cellStyle name="Normal 36 2 18 2" xfId="32665" xr:uid="{AF2DFA1F-F9F0-48AE-A44B-93B6D9ADF4D5}"/>
    <cellStyle name="Normal 36 2 18_Margen" xfId="46403" xr:uid="{D747EC54-05C9-41EA-9534-03D9CF4F9DFC}"/>
    <cellStyle name="Normal 36 2 19" xfId="32666" xr:uid="{D65FB844-91C9-4080-8B8B-BC747DB4AEB1}"/>
    <cellStyle name="Normal 36 2 2" xfId="32667" xr:uid="{3472A747-40EA-4D0A-849B-9163B8E56FB0}"/>
    <cellStyle name="Normal 36 2 2 2" xfId="32668" xr:uid="{A6DB9EDB-EC7B-4549-9690-84F0BE5A6D1C}"/>
    <cellStyle name="Normal 36 2 2_Margen" xfId="46404" xr:uid="{360E538F-67C2-4D7C-922F-F31F18F6C553}"/>
    <cellStyle name="Normal 36 2 20" xfId="49106" xr:uid="{9F6A68F0-5CDC-4950-98A8-539697F2ED57}"/>
    <cellStyle name="Normal 36 2 21" xfId="49431" xr:uid="{217DC82C-1493-4EDB-B9AE-E72957D98CDE}"/>
    <cellStyle name="Normal 36 2 3" xfId="32669" xr:uid="{5EFA772F-4E59-40C7-A46E-15F27822010D}"/>
    <cellStyle name="Normal 36 2 3 2" xfId="32670" xr:uid="{5C6AD29F-A4D8-4B00-B865-80E3B252122B}"/>
    <cellStyle name="Normal 36 2 3_Margen" xfId="46405" xr:uid="{B7C136F0-BB40-429E-BBA7-A5CC651A1105}"/>
    <cellStyle name="Normal 36 2 4" xfId="32671" xr:uid="{3492C0A3-FABF-4773-A2F7-9EC84B9CE807}"/>
    <cellStyle name="Normal 36 2 4 2" xfId="32672" xr:uid="{9D3C22FE-4A1F-4562-9071-1AB5B4A9B1ED}"/>
    <cellStyle name="Normal 36 2 4_Margen" xfId="46406" xr:uid="{189ED418-765D-449A-8911-210A9DE98DC8}"/>
    <cellStyle name="Normal 36 2 5" xfId="32673" xr:uid="{7EE04C6F-3C8A-46BE-9E42-E17DF48688E0}"/>
    <cellStyle name="Normal 36 2 5 2" xfId="32674" xr:uid="{2B2B8335-5B93-44B5-A34D-DEE5EFD4BB3A}"/>
    <cellStyle name="Normal 36 2 5_Margen" xfId="46407" xr:uid="{68589685-B5A3-4890-83FD-7A8BD2DB0726}"/>
    <cellStyle name="Normal 36 2 6" xfId="32675" xr:uid="{C12B53B9-985C-4B98-8082-40D7F902A56F}"/>
    <cellStyle name="Normal 36 2 6 2" xfId="32676" xr:uid="{5D57B0A9-9A50-47C7-9859-E674271B32EE}"/>
    <cellStyle name="Normal 36 2 6_Margen" xfId="46408" xr:uid="{FCA456C8-B3F6-4D40-A60B-E1B6A0E5091F}"/>
    <cellStyle name="Normal 36 2 7" xfId="32677" xr:uid="{770B590F-9FAD-4648-898F-9F9282B53372}"/>
    <cellStyle name="Normal 36 2 7 2" xfId="32678" xr:uid="{14FFC2FF-38AD-4923-A004-9A3A631F3BD9}"/>
    <cellStyle name="Normal 36 2 7_Margen" xfId="46409" xr:uid="{4EBEC8BF-DE20-4212-8834-FAAD7A8A306C}"/>
    <cellStyle name="Normal 36 2 8" xfId="32679" xr:uid="{1CF9638B-7136-4579-81AB-F3092EA487EE}"/>
    <cellStyle name="Normal 36 2 8 2" xfId="32680" xr:uid="{DBAD8F19-75B2-41EB-A8D3-9B9CB562BEB8}"/>
    <cellStyle name="Normal 36 2 8_Margen" xfId="46410" xr:uid="{993F7E09-E195-4D8D-90A5-236075469249}"/>
    <cellStyle name="Normal 36 2 9" xfId="32681" xr:uid="{5CA4BE44-D118-4C7D-AB4C-5609E43F2772}"/>
    <cellStyle name="Normal 36 2 9 2" xfId="32682" xr:uid="{BB975F13-97F7-4FFB-93FE-7FAE3807D2F8}"/>
    <cellStyle name="Normal 36 2 9_Margen" xfId="46411" xr:uid="{81388A8C-1175-4814-AC57-8A778A40103B}"/>
    <cellStyle name="Normal 36 2_Margen" xfId="46412" xr:uid="{BC0A6718-14AE-4347-A590-059A6A4B0FCB}"/>
    <cellStyle name="Normal 36 20" xfId="3267" xr:uid="{BA6CF113-73FC-4A09-B196-6B00FE711A74}"/>
    <cellStyle name="Normal 36 20 2" xfId="32683" xr:uid="{29A22DE0-5CB7-46CF-80E5-8C7D9C4B3CB4}"/>
    <cellStyle name="Normal 36 20_Margen" xfId="46413" xr:uid="{0557AAB5-5FD8-4291-BA38-D900B20468A8}"/>
    <cellStyle name="Normal 36 21" xfId="3268" xr:uid="{3A067671-E2CC-48D4-A6EF-CBF9AED53384}"/>
    <cellStyle name="Normal 36 21 2" xfId="32684" xr:uid="{B61E9AE7-4AC7-49BE-8FE8-46AC7E28762B}"/>
    <cellStyle name="Normal 36 21_Margen" xfId="46414" xr:uid="{BDAED981-DCC0-454D-A1A9-778601DB8448}"/>
    <cellStyle name="Normal 36 22" xfId="3269" xr:uid="{F0191DBD-FB52-4C20-BE62-29A321DE3089}"/>
    <cellStyle name="Normal 36 22 2" xfId="32685" xr:uid="{1168910B-C956-4EB1-AF25-8DF9754B8652}"/>
    <cellStyle name="Normal 36 22_Margen" xfId="46415" xr:uid="{F58B2385-F31E-4DF7-A53B-FE4D6F5B98FC}"/>
    <cellStyle name="Normal 36 23" xfId="3270" xr:uid="{DA857E52-BD41-448E-B4A8-B1347B65BD6D}"/>
    <cellStyle name="Normal 36 23 2" xfId="32686" xr:uid="{0B46CBD2-8B9C-40F9-AF21-E72BC410B86A}"/>
    <cellStyle name="Normal 36 23_Margen" xfId="46416" xr:uid="{45B19064-0BAB-45ED-8451-86EA5954F9EA}"/>
    <cellStyle name="Normal 36 24" xfId="3271" xr:uid="{32255342-C5D3-4284-A632-CB5C7C032106}"/>
    <cellStyle name="Normal 36 24 2" xfId="32687" xr:uid="{80F57E01-691F-40D5-AADC-2D55D0518A65}"/>
    <cellStyle name="Normal 36 24_Margen" xfId="46417" xr:uid="{E3640EAF-8836-4A48-878C-797D608AEF07}"/>
    <cellStyle name="Normal 36 25" xfId="3272" xr:uid="{56B7F949-E9F6-4E0A-BBF1-1206F6CFE2A8}"/>
    <cellStyle name="Normal 36 25 2" xfId="32688" xr:uid="{40A7066D-8886-49BF-ACF1-BE59131A0736}"/>
    <cellStyle name="Normal 36 25_Margen" xfId="46418" xr:uid="{870B926B-016F-49A4-8F53-874B25E21EB2}"/>
    <cellStyle name="Normal 36 26" xfId="3273" xr:uid="{9195A800-6591-4E4D-92C7-5638A2E7347E}"/>
    <cellStyle name="Normal 36 26 2" xfId="32689" xr:uid="{24F36872-9B65-42C9-B37E-D5CC77DD87B3}"/>
    <cellStyle name="Normal 36 26_Margen" xfId="46419" xr:uid="{E613B192-612A-4B90-9141-3CCC7453A78E}"/>
    <cellStyle name="Normal 36 27" xfId="3274" xr:uid="{4176F3EB-1329-4C53-9243-21FCAB42DDB2}"/>
    <cellStyle name="Normal 36 27 2" xfId="32690" xr:uid="{BA1553DD-A348-4C70-A754-929D23016D7C}"/>
    <cellStyle name="Normal 36 27_Margen" xfId="46420" xr:uid="{70DAE9E5-A9EA-4BA3-B1AD-4C5FC9320B91}"/>
    <cellStyle name="Normal 36 28" xfId="32691" xr:uid="{B539BF34-5E3E-44F6-8E51-38376433C954}"/>
    <cellStyle name="Normal 36 28 2" xfId="32692" xr:uid="{D12F5BD3-A5CC-43B7-B53C-434FF54C5A09}"/>
    <cellStyle name="Normal 36 28_Margen" xfId="46421" xr:uid="{F9BA7382-0E9B-4D08-A2B1-95BD3F4ECA6A}"/>
    <cellStyle name="Normal 36 29" xfId="32693" xr:uid="{A5D06C38-0A00-4214-8636-1458B3E3197A}"/>
    <cellStyle name="Normal 36 29 2" xfId="32694" xr:uid="{20C1362B-46C0-4327-AC83-795770188F7E}"/>
    <cellStyle name="Normal 36 29_Margen" xfId="46422" xr:uid="{373D43D3-D9BD-4072-824F-FF18F86122B7}"/>
    <cellStyle name="Normal 36 3" xfId="3275" xr:uid="{274D243C-D043-4DA8-9B11-2F3E156A674A}"/>
    <cellStyle name="Normal 36 3 10" xfId="32695" xr:uid="{341BCA13-847B-4B51-BCD8-44C690F6C7DA}"/>
    <cellStyle name="Normal 36 3 10 2" xfId="32696" xr:uid="{E9EDB510-592D-4AF6-9898-10C857B6D34B}"/>
    <cellStyle name="Normal 36 3 10_Margen" xfId="46423" xr:uid="{7D47C27C-3BBF-4D2B-AAD2-43797A6F4EF6}"/>
    <cellStyle name="Normal 36 3 11" xfId="32697" xr:uid="{7633A4C9-AA39-4D0A-A228-22D245877A84}"/>
    <cellStyle name="Normal 36 3 11 2" xfId="32698" xr:uid="{CA7DB94B-76D3-4457-A565-AF0DAAC5A7BF}"/>
    <cellStyle name="Normal 36 3 11_Margen" xfId="46424" xr:uid="{E1A3505A-B216-44B5-B90E-120CF9E45FD6}"/>
    <cellStyle name="Normal 36 3 12" xfId="32699" xr:uid="{BDD720E3-9808-4F59-A155-AEBEE1507E9B}"/>
    <cellStyle name="Normal 36 3 12 2" xfId="32700" xr:uid="{8C25E5A6-3CB5-49E2-B73E-6BC9D964F42E}"/>
    <cellStyle name="Normal 36 3 12_Margen" xfId="46425" xr:uid="{8A272418-1ED8-4A6A-9A10-352ACF37C8BC}"/>
    <cellStyle name="Normal 36 3 13" xfId="32701" xr:uid="{3A7301E9-8595-4EAC-8648-BF98B7CC0640}"/>
    <cellStyle name="Normal 36 3 13 2" xfId="32702" xr:uid="{BEBA6CCF-EAF3-4F60-A1ED-932ED258A93C}"/>
    <cellStyle name="Normal 36 3 13_Margen" xfId="46426" xr:uid="{EA704FFC-BE62-4E3C-A8B6-E32007CA2135}"/>
    <cellStyle name="Normal 36 3 14" xfId="32703" xr:uid="{CDCA6476-3978-4AC5-BA1D-872016B88FE2}"/>
    <cellStyle name="Normal 36 3 14 2" xfId="32704" xr:uid="{70398735-F236-4BDA-8C0C-F7DD28DAF708}"/>
    <cellStyle name="Normal 36 3 14_Margen" xfId="46427" xr:uid="{B1F992C3-531E-4113-B0CD-184F86B3386C}"/>
    <cellStyle name="Normal 36 3 15" xfId="32705" xr:uid="{4360673E-B467-4420-ABC5-1CA619596DB2}"/>
    <cellStyle name="Normal 36 3 15 2" xfId="32706" xr:uid="{0B873CC4-C52C-42A0-B92E-0DCE106D906E}"/>
    <cellStyle name="Normal 36 3 15_Margen" xfId="46428" xr:uid="{052E7059-88C6-4D11-9FEB-B7CE6C8F7D14}"/>
    <cellStyle name="Normal 36 3 16" xfId="32707" xr:uid="{F387A03A-0EF2-431D-811D-2B66D888BE23}"/>
    <cellStyle name="Normal 36 3 16 2" xfId="32708" xr:uid="{62B7B41E-5413-4179-ACD5-9BA26C23DEC7}"/>
    <cellStyle name="Normal 36 3 16_Margen" xfId="46429" xr:uid="{D7359A7D-49BB-491E-AEDE-CB3B3172AE01}"/>
    <cellStyle name="Normal 36 3 17" xfId="32709" xr:uid="{488381BA-9023-4A0B-B73A-ABD141FBC662}"/>
    <cellStyle name="Normal 36 3 17 2" xfId="32710" xr:uid="{C6FEBB88-9C85-4EED-A418-6F2A8E44ABDA}"/>
    <cellStyle name="Normal 36 3 17_Margen" xfId="46430" xr:uid="{D6D28F02-46CE-4629-8573-655C2E0FDC1A}"/>
    <cellStyle name="Normal 36 3 18" xfId="32711" xr:uid="{16E5E13D-8D82-4A61-9900-0D34A6A5CA1E}"/>
    <cellStyle name="Normal 36 3 18 2" xfId="32712" xr:uid="{5648AAC3-F768-44D7-AFA4-3C1B0057EE7A}"/>
    <cellStyle name="Normal 36 3 18_Margen" xfId="46431" xr:uid="{1297B35C-7B99-4901-BFE0-398ABC5F1E65}"/>
    <cellStyle name="Normal 36 3 19" xfId="32713" xr:uid="{A82F2550-677B-45A0-B6B9-F383D91D8078}"/>
    <cellStyle name="Normal 36 3 2" xfId="32714" xr:uid="{23C5F38E-8BD2-4AE2-A3AB-F9C71F3C809E}"/>
    <cellStyle name="Normal 36 3 2 2" xfId="32715" xr:uid="{FFE1E298-D533-46B6-BEEA-F4E8367E026C}"/>
    <cellStyle name="Normal 36 3 2_Margen" xfId="46432" xr:uid="{12D9D638-E107-433F-B69C-4D04C29CE2D0}"/>
    <cellStyle name="Normal 36 3 3" xfId="32716" xr:uid="{3B4D41F5-8946-47A1-92BC-792D66C61ABC}"/>
    <cellStyle name="Normal 36 3 3 2" xfId="32717" xr:uid="{9706F02C-AF05-4512-9766-5D7BB228DDE9}"/>
    <cellStyle name="Normal 36 3 3_Margen" xfId="46433" xr:uid="{99A8F0DC-D280-4111-9BC6-5FE930D415C9}"/>
    <cellStyle name="Normal 36 3 4" xfId="32718" xr:uid="{54EAB2DB-69E8-4DE4-8CD4-079357BFE84B}"/>
    <cellStyle name="Normal 36 3 4 2" xfId="32719" xr:uid="{4766122C-C90C-4DB8-9FD4-136A1484D7A3}"/>
    <cellStyle name="Normal 36 3 4_Margen" xfId="46434" xr:uid="{590442F9-8BCF-4112-9268-79BAEFE6C4A8}"/>
    <cellStyle name="Normal 36 3 5" xfId="32720" xr:uid="{6DE6FFF2-2FAD-4F14-A69E-CE39BCC8772A}"/>
    <cellStyle name="Normal 36 3 5 2" xfId="32721" xr:uid="{09E4E786-FE18-413A-9DFC-B83F5A23726D}"/>
    <cellStyle name="Normal 36 3 5_Margen" xfId="46435" xr:uid="{633BEDF6-F890-4F04-8259-DFA44FC676FD}"/>
    <cellStyle name="Normal 36 3 6" xfId="32722" xr:uid="{9974D558-222D-4E9A-ACBF-B42AC715A0EF}"/>
    <cellStyle name="Normal 36 3 6 2" xfId="32723" xr:uid="{813CFF8E-ABCC-40DF-940A-E7E0D8F75836}"/>
    <cellStyle name="Normal 36 3 6_Margen" xfId="46436" xr:uid="{DE08DD7C-3F56-4076-A7D9-DF42CBE6677B}"/>
    <cellStyle name="Normal 36 3 7" xfId="32724" xr:uid="{0B0C8F3C-A937-4345-8033-C3565F20B640}"/>
    <cellStyle name="Normal 36 3 7 2" xfId="32725" xr:uid="{22739F7F-F429-4204-B321-DFEB065DDCF0}"/>
    <cellStyle name="Normal 36 3 7_Margen" xfId="46437" xr:uid="{141177F2-7EED-4A8B-B9CC-97460B07FEA2}"/>
    <cellStyle name="Normal 36 3 8" xfId="32726" xr:uid="{E536D54A-1F0B-4B4C-8116-43B8E3631332}"/>
    <cellStyle name="Normal 36 3 8 2" xfId="32727" xr:uid="{4E269229-BBC0-44D0-B381-50CB0435BBCB}"/>
    <cellStyle name="Normal 36 3 8_Margen" xfId="46438" xr:uid="{707814E4-20CA-46E6-AAAF-A2E93E6E55EE}"/>
    <cellStyle name="Normal 36 3 9" xfId="32728" xr:uid="{F14B15FA-0EEE-4B21-98A9-E255A618B4B9}"/>
    <cellStyle name="Normal 36 3 9 2" xfId="32729" xr:uid="{D56467F9-5569-4365-902D-758851F11381}"/>
    <cellStyle name="Normal 36 3 9_Margen" xfId="46439" xr:uid="{C6967553-8BF0-4CDA-B9C5-F5BF750F21A0}"/>
    <cellStyle name="Normal 36 3_Margen" xfId="46440" xr:uid="{4028B5A6-8366-47CB-A270-E3E51FB76E86}"/>
    <cellStyle name="Normal 36 30" xfId="32730" xr:uid="{C3FD5F4F-2BB0-4D17-AEE3-9467B7EA866F}"/>
    <cellStyle name="Normal 36 4" xfId="3276" xr:uid="{37DE9CE5-AF96-476A-84B1-70207B270F1E}"/>
    <cellStyle name="Normal 36 4 10" xfId="32731" xr:uid="{41F795DB-BBB3-448C-9ECF-C4661FB4BF0A}"/>
    <cellStyle name="Normal 36 4 10 2" xfId="32732" xr:uid="{F3031027-C827-46E4-B872-86FCD9C64AE5}"/>
    <cellStyle name="Normal 36 4 10_Margen" xfId="46441" xr:uid="{AEDCC604-314C-4116-B8DC-34B782C3FAAD}"/>
    <cellStyle name="Normal 36 4 11" xfId="32733" xr:uid="{7C15B0DE-171A-45B1-A85B-193D65B2ACAD}"/>
    <cellStyle name="Normal 36 4 11 2" xfId="32734" xr:uid="{EE96E6B5-9B48-405B-AA26-96281123FCF7}"/>
    <cellStyle name="Normal 36 4 11_Margen" xfId="46442" xr:uid="{6824F0AB-15A7-4E9D-ACD7-C7F76B667A7F}"/>
    <cellStyle name="Normal 36 4 12" xfId="32735" xr:uid="{608DC1C5-49FE-4DC5-8622-0D52595CA1B4}"/>
    <cellStyle name="Normal 36 4 12 2" xfId="32736" xr:uid="{D98365C3-9758-449B-9FCD-7DF477F9243A}"/>
    <cellStyle name="Normal 36 4 12_Margen" xfId="46443" xr:uid="{C3A9805A-6140-48C0-BD36-C91A1FB78958}"/>
    <cellStyle name="Normal 36 4 13" xfId="32737" xr:uid="{A6019D15-DD76-4335-BD2A-5F0908FAA2EB}"/>
    <cellStyle name="Normal 36 4 13 2" xfId="32738" xr:uid="{8EB95D01-C3C6-4F1B-B3F4-13089B5FF5FC}"/>
    <cellStyle name="Normal 36 4 13_Margen" xfId="46444" xr:uid="{AC9F088E-D17E-45ED-81AD-3E9D8475DD74}"/>
    <cellStyle name="Normal 36 4 14" xfId="32739" xr:uid="{94A9DBC5-6082-4359-9FEE-131DD38448AB}"/>
    <cellStyle name="Normal 36 4 14 2" xfId="32740" xr:uid="{F7870E62-591C-4D1A-9902-438665BA552F}"/>
    <cellStyle name="Normal 36 4 14_Margen" xfId="46445" xr:uid="{1F46FB29-BCFF-405A-8AE1-BA19C247CC14}"/>
    <cellStyle name="Normal 36 4 15" xfId="32741" xr:uid="{3A05C260-7184-43EB-A7CE-7BA2C89F77AF}"/>
    <cellStyle name="Normal 36 4 15 2" xfId="32742" xr:uid="{1A0F8E33-5554-44F0-9755-3DD9062162F4}"/>
    <cellStyle name="Normal 36 4 15_Margen" xfId="46446" xr:uid="{097A29BA-B2AC-4AC9-B08D-BC8C4D2F5EA2}"/>
    <cellStyle name="Normal 36 4 16" xfId="32743" xr:uid="{A774B422-7738-4CE3-9AC8-8384B807A5B5}"/>
    <cellStyle name="Normal 36 4 16 2" xfId="32744" xr:uid="{30FC1560-8D83-4715-B1FF-59E3CAC3DCD8}"/>
    <cellStyle name="Normal 36 4 16_Margen" xfId="46447" xr:uid="{92D7DF30-565F-4588-83B4-1A7437DE2173}"/>
    <cellStyle name="Normal 36 4 17" xfId="32745" xr:uid="{157836A9-D335-4CBC-A821-CE276A21A86F}"/>
    <cellStyle name="Normal 36 4 17 2" xfId="32746" xr:uid="{9C38B516-884D-41C8-A5D5-212AB0E0569D}"/>
    <cellStyle name="Normal 36 4 17_Margen" xfId="46448" xr:uid="{4D9A88F7-9618-40C1-92C5-3B26B862EF43}"/>
    <cellStyle name="Normal 36 4 18" xfId="32747" xr:uid="{400C114D-FC98-45FB-AFC0-34C48E3BE5B5}"/>
    <cellStyle name="Normal 36 4 18 2" xfId="32748" xr:uid="{7178B42B-9078-4B0F-8188-9B87658B916F}"/>
    <cellStyle name="Normal 36 4 18_Margen" xfId="46449" xr:uid="{5AC75695-C955-4E7F-B9CC-609B2E9B11B3}"/>
    <cellStyle name="Normal 36 4 19" xfId="32749" xr:uid="{4F86B464-9F69-4EC4-82FF-EF67BE7E51C9}"/>
    <cellStyle name="Normal 36 4 2" xfId="32750" xr:uid="{3A88E543-6AEF-4A14-A823-0B4464292D85}"/>
    <cellStyle name="Normal 36 4 2 2" xfId="32751" xr:uid="{EFD1B8CB-2ED5-4160-9999-89BF5E321540}"/>
    <cellStyle name="Normal 36 4 2_Margen" xfId="46450" xr:uid="{24434FAC-DE87-4013-91D6-67A91CBEC453}"/>
    <cellStyle name="Normal 36 4 3" xfId="32752" xr:uid="{746460DB-9073-4EC1-A4E1-0A4C126471FE}"/>
    <cellStyle name="Normal 36 4 3 2" xfId="32753" xr:uid="{2A978884-7299-4855-AC6B-0700AB3E97EA}"/>
    <cellStyle name="Normal 36 4 3_Margen" xfId="46451" xr:uid="{76DC0BE8-7B80-4D68-A780-D22F897F4F64}"/>
    <cellStyle name="Normal 36 4 4" xfId="32754" xr:uid="{F6904FEB-40F1-47C6-8EB0-05C4C2298749}"/>
    <cellStyle name="Normal 36 4 4 2" xfId="32755" xr:uid="{68804A77-BCD4-4112-AB21-1224C96A2BF5}"/>
    <cellStyle name="Normal 36 4 4_Margen" xfId="46452" xr:uid="{33F2F61B-8C8D-479A-B03F-04EF006A0C73}"/>
    <cellStyle name="Normal 36 4 5" xfId="32756" xr:uid="{E7204625-D950-4567-8E67-ABA4E7C5B3E4}"/>
    <cellStyle name="Normal 36 4 5 2" xfId="32757" xr:uid="{95569936-743B-4E14-B9DB-8CDD4BAF2D11}"/>
    <cellStyle name="Normal 36 4 5_Margen" xfId="46453" xr:uid="{0DE58B94-4931-43C2-8A2C-E01CF21B0C2B}"/>
    <cellStyle name="Normal 36 4 6" xfId="32758" xr:uid="{1D842388-C60C-4859-9E90-6A7554F21A6E}"/>
    <cellStyle name="Normal 36 4 6 2" xfId="32759" xr:uid="{88C0EB53-8093-4175-B8E0-78D3BA662ED8}"/>
    <cellStyle name="Normal 36 4 6_Margen" xfId="46454" xr:uid="{380DC138-102F-4753-8C83-D2C4B9A62725}"/>
    <cellStyle name="Normal 36 4 7" xfId="32760" xr:uid="{CF30BD77-E938-42FA-8219-CA1C413884A4}"/>
    <cellStyle name="Normal 36 4 7 2" xfId="32761" xr:uid="{E8ED1A23-ED5E-417F-B93E-A528518FFF93}"/>
    <cellStyle name="Normal 36 4 7_Margen" xfId="46455" xr:uid="{8A8E5403-C5C7-49A0-946E-1E1288FB8BB7}"/>
    <cellStyle name="Normal 36 4 8" xfId="32762" xr:uid="{D0A1AA3A-DECD-483E-A126-9995D1FA9C35}"/>
    <cellStyle name="Normal 36 4 8 2" xfId="32763" xr:uid="{3641665E-3679-4D52-AA65-2E2285596D98}"/>
    <cellStyle name="Normal 36 4 8_Margen" xfId="46456" xr:uid="{DCD756F4-EE5B-4291-BB24-5BE277E7C1C0}"/>
    <cellStyle name="Normal 36 4 9" xfId="32764" xr:uid="{1A636CFE-CF21-4821-85B2-9E39413F2EAC}"/>
    <cellStyle name="Normal 36 4 9 2" xfId="32765" xr:uid="{C12E303A-5324-4D88-8545-40EC36A9D385}"/>
    <cellStyle name="Normal 36 4 9_Margen" xfId="46457" xr:uid="{56463A4E-3BCF-48D2-8528-73AD5DE3C9A3}"/>
    <cellStyle name="Normal 36 4_Margen" xfId="46458" xr:uid="{11F21BD2-2030-4938-B2F5-DFDB2E5E9804}"/>
    <cellStyle name="Normal 36 5" xfId="3277" xr:uid="{E1F29451-428D-4127-AF4E-B97E5B9C356D}"/>
    <cellStyle name="Normal 36 5 10" xfId="32766" xr:uid="{B3B48711-975C-4F11-981B-A61BB623C6A1}"/>
    <cellStyle name="Normal 36 5 10 2" xfId="32767" xr:uid="{4B6607B1-ABFD-407D-9956-4B3F47CA30E4}"/>
    <cellStyle name="Normal 36 5 10_Margen" xfId="46459" xr:uid="{ED5F979B-CEB2-4DFC-82B0-AAA7463F9474}"/>
    <cellStyle name="Normal 36 5 11" xfId="32768" xr:uid="{8E282C1A-4968-4689-B447-2D8754B04605}"/>
    <cellStyle name="Normal 36 5 11 2" xfId="32769" xr:uid="{5100427F-6D3F-4487-88B1-5ADE3FFC0017}"/>
    <cellStyle name="Normal 36 5 11_Margen" xfId="46460" xr:uid="{697A4AD6-A79B-4030-9138-B5E303C5E282}"/>
    <cellStyle name="Normal 36 5 12" xfId="32770" xr:uid="{CBC8F05A-CB6A-433A-8223-22BDBAE2290A}"/>
    <cellStyle name="Normal 36 5 12 2" xfId="32771" xr:uid="{C0E96DF4-F028-4E94-98C9-68C293AA69CB}"/>
    <cellStyle name="Normal 36 5 12_Margen" xfId="46461" xr:uid="{F28720DA-4098-4315-8532-ECCD4DC9A2C0}"/>
    <cellStyle name="Normal 36 5 13" xfId="32772" xr:uid="{30DBEA13-8E1F-4D83-9E53-4B12896B116F}"/>
    <cellStyle name="Normal 36 5 13 2" xfId="32773" xr:uid="{1E3B8C98-374A-4B53-8D3D-0F1AD979C612}"/>
    <cellStyle name="Normal 36 5 13_Margen" xfId="46462" xr:uid="{0CD78BA4-D721-4AD4-9643-79984CA29A91}"/>
    <cellStyle name="Normal 36 5 14" xfId="32774" xr:uid="{CA491692-62FD-403D-BAA2-6916D7C4A739}"/>
    <cellStyle name="Normal 36 5 14 2" xfId="32775" xr:uid="{9107F290-A2FB-4901-B62A-C475A7249E4E}"/>
    <cellStyle name="Normal 36 5 14_Margen" xfId="46463" xr:uid="{05FF1E2A-834C-46F7-9096-6D0F44965E49}"/>
    <cellStyle name="Normal 36 5 15" xfId="32776" xr:uid="{1BC1FCE9-C27F-418A-B990-48662E05F8CF}"/>
    <cellStyle name="Normal 36 5 15 2" xfId="32777" xr:uid="{588CAC8C-F017-4878-87EA-C94467D90C4B}"/>
    <cellStyle name="Normal 36 5 15_Margen" xfId="46464" xr:uid="{7F6085B9-DAE5-4DC3-B66B-29A62380DAB1}"/>
    <cellStyle name="Normal 36 5 16" xfId="32778" xr:uid="{3DA73999-6744-493F-B40B-67B3D03975B3}"/>
    <cellStyle name="Normal 36 5 16 2" xfId="32779" xr:uid="{8CDEB4CA-26E5-4059-8AA2-7F4FC98A4FB0}"/>
    <cellStyle name="Normal 36 5 16_Margen" xfId="46465" xr:uid="{6D5F2F35-F525-40CA-A6ED-DC0302AAEED2}"/>
    <cellStyle name="Normal 36 5 17" xfId="32780" xr:uid="{5C084AAC-D1BE-4838-9BDF-0DD88D629BC4}"/>
    <cellStyle name="Normal 36 5 17 2" xfId="32781" xr:uid="{26FE1E41-3AB9-4BFA-8F6D-5EC8615ACF00}"/>
    <cellStyle name="Normal 36 5 17_Margen" xfId="46466" xr:uid="{686D353A-A6B3-4D1B-88E5-93DF622AE0F4}"/>
    <cellStyle name="Normal 36 5 18" xfId="32782" xr:uid="{0DD98AFC-2DAF-4AEA-B574-D7B057C78B38}"/>
    <cellStyle name="Normal 36 5 18 2" xfId="32783" xr:uid="{92E3E94F-7AB7-482D-AE5E-5CA484A9B23A}"/>
    <cellStyle name="Normal 36 5 18_Margen" xfId="46467" xr:uid="{9363D580-219D-4048-AA95-A17CBA8A8AAE}"/>
    <cellStyle name="Normal 36 5 19" xfId="32784" xr:uid="{82E5420E-E337-4B39-932B-71D467724DFF}"/>
    <cellStyle name="Normal 36 5 2" xfId="32785" xr:uid="{FE57AC3F-8E89-4F14-9C88-C5AD30CFC8BC}"/>
    <cellStyle name="Normal 36 5 2 2" xfId="32786" xr:uid="{E9BF9929-C8B1-4932-AD05-977CDA5BA572}"/>
    <cellStyle name="Normal 36 5 2_Margen" xfId="46468" xr:uid="{42A557FE-97E8-4CA9-AAF7-073EA7FB30AD}"/>
    <cellStyle name="Normal 36 5 3" xfId="32787" xr:uid="{EB723DEA-8601-4D5F-B4FE-06134E21FA62}"/>
    <cellStyle name="Normal 36 5 3 2" xfId="32788" xr:uid="{BCE82BF7-3102-4FC2-A8ED-3942688C5B01}"/>
    <cellStyle name="Normal 36 5 3_Margen" xfId="46469" xr:uid="{7BCCFBAD-1C04-435A-9EF7-861583BD22B1}"/>
    <cellStyle name="Normal 36 5 4" xfId="32789" xr:uid="{D7921CA5-98D0-48D1-A524-9A5E0228D8BD}"/>
    <cellStyle name="Normal 36 5 4 2" xfId="32790" xr:uid="{8ADACBF2-FDE5-4D81-8CAD-DE366085D5FA}"/>
    <cellStyle name="Normal 36 5 4_Margen" xfId="46470" xr:uid="{249C88F4-77C4-4B7D-B825-73BD30E5C81F}"/>
    <cellStyle name="Normal 36 5 5" xfId="32791" xr:uid="{40C24AE8-6024-4D07-A178-D6E207521925}"/>
    <cellStyle name="Normal 36 5 5 2" xfId="32792" xr:uid="{1B96B562-470B-477A-9AE2-AC3BDB27F27A}"/>
    <cellStyle name="Normal 36 5 5_Margen" xfId="46471" xr:uid="{C0295ED7-E70E-428D-9387-D4534E42C9D1}"/>
    <cellStyle name="Normal 36 5 6" xfId="32793" xr:uid="{287EE23B-7B52-47FD-8AAE-E598A43832C2}"/>
    <cellStyle name="Normal 36 5 6 2" xfId="32794" xr:uid="{C4C594D1-0088-4BDD-AA6B-DBCADFBBDE83}"/>
    <cellStyle name="Normal 36 5 6_Margen" xfId="46472" xr:uid="{C4CBFC37-9A59-4D27-A213-06E7517EBBA6}"/>
    <cellStyle name="Normal 36 5 7" xfId="32795" xr:uid="{E368BC9F-51D4-408A-B3D8-D5D993BDC9A4}"/>
    <cellStyle name="Normal 36 5 7 2" xfId="32796" xr:uid="{F94F359F-471E-493C-BE96-FBA318964AB4}"/>
    <cellStyle name="Normal 36 5 7_Margen" xfId="46473" xr:uid="{997DAF9B-E287-419C-AA68-58C8FE6FEC68}"/>
    <cellStyle name="Normal 36 5 8" xfId="32797" xr:uid="{D7E40E9C-5971-411E-90C7-342FD8FE82A7}"/>
    <cellStyle name="Normal 36 5 8 2" xfId="32798" xr:uid="{5187BAA9-2707-4190-88D6-A626D5418FDC}"/>
    <cellStyle name="Normal 36 5 8_Margen" xfId="46474" xr:uid="{3ACA30EF-EB1E-4603-AC24-CBCBB86AA7CA}"/>
    <cellStyle name="Normal 36 5 9" xfId="32799" xr:uid="{D80BC608-547B-43D4-9E1A-396AEC1083AD}"/>
    <cellStyle name="Normal 36 5 9 2" xfId="32800" xr:uid="{CBA3DEA4-6D21-4A69-B946-6384D30348E2}"/>
    <cellStyle name="Normal 36 5 9_Margen" xfId="46475" xr:uid="{BC4161A2-A4B0-45FC-A39B-8882AB6A25AD}"/>
    <cellStyle name="Normal 36 5_Margen" xfId="46476" xr:uid="{CC8732F7-2734-4200-92FB-3217FA29AFD1}"/>
    <cellStyle name="Normal 36 6" xfId="3278" xr:uid="{F5F07EDE-6448-4DC7-8450-E50BED4057BA}"/>
    <cellStyle name="Normal 36 6 10" xfId="32801" xr:uid="{29702A7B-66CD-4B40-8F3B-B9016998E9A5}"/>
    <cellStyle name="Normal 36 6 10 2" xfId="32802" xr:uid="{EFE07F5C-822D-43E2-B0E4-4DF9DCDC59BC}"/>
    <cellStyle name="Normal 36 6 10_Margen" xfId="46477" xr:uid="{4B69425E-1F3E-4936-8227-F87962E42AA9}"/>
    <cellStyle name="Normal 36 6 11" xfId="32803" xr:uid="{C60631FB-921E-44BA-BC55-C7FF9CFBCE60}"/>
    <cellStyle name="Normal 36 6 11 2" xfId="32804" xr:uid="{FEA29151-93DE-4354-8FEB-4999D58C6340}"/>
    <cellStyle name="Normal 36 6 11_Margen" xfId="46478" xr:uid="{8D5A6AFF-5475-4805-88BB-2D00FB0FAEA1}"/>
    <cellStyle name="Normal 36 6 12" xfId="32805" xr:uid="{70F3E990-1343-4EE4-8EBB-2CC7830AB5CF}"/>
    <cellStyle name="Normal 36 6 12 2" xfId="32806" xr:uid="{70162E3C-DF1C-4A94-B573-CD3C687574D2}"/>
    <cellStyle name="Normal 36 6 12_Margen" xfId="46479" xr:uid="{AF0BFD26-9B6F-4A76-9138-EB4C4177A24C}"/>
    <cellStyle name="Normal 36 6 13" xfId="32807" xr:uid="{C3947007-5105-407E-8A29-9D96B9D3C3DC}"/>
    <cellStyle name="Normal 36 6 13 2" xfId="32808" xr:uid="{22A0052F-8640-4C6C-9B38-09D0516872ED}"/>
    <cellStyle name="Normal 36 6 13_Margen" xfId="46480" xr:uid="{1C02F6BA-ADB1-4BFC-BAC1-02F0F00BF7D3}"/>
    <cellStyle name="Normal 36 6 14" xfId="32809" xr:uid="{9732D007-0A23-4D7F-959E-D13BEDB8385B}"/>
    <cellStyle name="Normal 36 6 14 2" xfId="32810" xr:uid="{A383D90F-0BE6-40FB-B778-941EF7904B3F}"/>
    <cellStyle name="Normal 36 6 14_Margen" xfId="46481" xr:uid="{98566F39-0E1E-45E5-ABC0-3DAFAA64095F}"/>
    <cellStyle name="Normal 36 6 15" xfId="32811" xr:uid="{C002623D-4340-453E-AF27-86B619B222C8}"/>
    <cellStyle name="Normal 36 6 15 2" xfId="32812" xr:uid="{C6424EDD-C696-4987-ADB4-2A9DB480341C}"/>
    <cellStyle name="Normal 36 6 15_Margen" xfId="46482" xr:uid="{06047117-7638-42C3-AD9E-EA3B4B968D6E}"/>
    <cellStyle name="Normal 36 6 16" xfId="32813" xr:uid="{690BD9D6-D78E-473B-82A4-3F642F9AD693}"/>
    <cellStyle name="Normal 36 6 16 2" xfId="32814" xr:uid="{7265DDF5-336D-4790-A1D2-EFB7377455A4}"/>
    <cellStyle name="Normal 36 6 16_Margen" xfId="46483" xr:uid="{4BA5F04A-B6D3-4D13-AAC3-05604F55B9D6}"/>
    <cellStyle name="Normal 36 6 17" xfId="32815" xr:uid="{757958B7-0373-4DF2-A555-FEEE9FA7269A}"/>
    <cellStyle name="Normal 36 6 17 2" xfId="32816" xr:uid="{72CED3DB-87EC-45D5-A646-F03F2FA60862}"/>
    <cellStyle name="Normal 36 6 17_Margen" xfId="46484" xr:uid="{A92C259A-D00F-4FB6-B3FB-03A6C20ACD8F}"/>
    <cellStyle name="Normal 36 6 18" xfId="32817" xr:uid="{5CBA9B67-B88E-4BAB-B9FE-C7A1EEF4657A}"/>
    <cellStyle name="Normal 36 6 18 2" xfId="32818" xr:uid="{7D954321-F1E9-4B18-B749-6CDBD8ECED74}"/>
    <cellStyle name="Normal 36 6 18_Margen" xfId="46485" xr:uid="{747E39D2-DE70-40E3-9B3D-9BACAA0E6182}"/>
    <cellStyle name="Normal 36 6 19" xfId="32819" xr:uid="{4A5535B1-BAA0-4434-9539-EFC85AA851F8}"/>
    <cellStyle name="Normal 36 6 2" xfId="32820" xr:uid="{4D8ED20B-1036-46FB-BF1F-FA9C2481B6C9}"/>
    <cellStyle name="Normal 36 6 2 2" xfId="32821" xr:uid="{902C7BC0-3B83-4AB7-A7BD-30D8F6BF0CDB}"/>
    <cellStyle name="Normal 36 6 2_Margen" xfId="46486" xr:uid="{865BDD57-EF39-4B57-9D28-1CCAFF39F8E4}"/>
    <cellStyle name="Normal 36 6 3" xfId="32822" xr:uid="{8FDB6B2B-E6CA-4609-8DE6-7E9793663C1B}"/>
    <cellStyle name="Normal 36 6 3 2" xfId="32823" xr:uid="{2CE09DF6-5C30-4FDA-BD25-21F58B9D1B66}"/>
    <cellStyle name="Normal 36 6 3_Margen" xfId="46487" xr:uid="{0BB40DB4-F810-4857-82FB-29F5B8C4BA5A}"/>
    <cellStyle name="Normal 36 6 4" xfId="32824" xr:uid="{CF300ECA-C0AB-44BE-A34E-BB85A2D57066}"/>
    <cellStyle name="Normal 36 6 4 2" xfId="32825" xr:uid="{7528D013-9434-42B5-9518-E9B0887D7409}"/>
    <cellStyle name="Normal 36 6 4_Margen" xfId="46488" xr:uid="{950FCB2A-0ECE-4D3E-99AD-2D1D2E5BFDEC}"/>
    <cellStyle name="Normal 36 6 5" xfId="32826" xr:uid="{70B1CBFB-9AD1-49ED-9DAD-15545758DC9E}"/>
    <cellStyle name="Normal 36 6 5 2" xfId="32827" xr:uid="{6492E4DE-38C4-4592-8303-508A6ECD0121}"/>
    <cellStyle name="Normal 36 6 5_Margen" xfId="46489" xr:uid="{91FD0BF6-97F6-4272-84E8-E381C489680E}"/>
    <cellStyle name="Normal 36 6 6" xfId="32828" xr:uid="{B68D3462-A0B7-47F1-9BED-6551967457A9}"/>
    <cellStyle name="Normal 36 6 6 2" xfId="32829" xr:uid="{0201EE7A-8E63-4F24-948E-8B4B2C538EF3}"/>
    <cellStyle name="Normal 36 6 6_Margen" xfId="46490" xr:uid="{2A280C98-EB7B-455A-8D51-67688C417D18}"/>
    <cellStyle name="Normal 36 6 7" xfId="32830" xr:uid="{29D73389-6D05-4F09-9554-40A297FEC809}"/>
    <cellStyle name="Normal 36 6 7 2" xfId="32831" xr:uid="{942FD1BD-3055-446C-BE7D-AA3B4917267F}"/>
    <cellStyle name="Normal 36 6 7_Margen" xfId="46491" xr:uid="{C9D585B8-F28C-4CF9-94FB-4A576C56873E}"/>
    <cellStyle name="Normal 36 6 8" xfId="32832" xr:uid="{83ED0361-D1A3-4A8E-A19B-D299193AFDAD}"/>
    <cellStyle name="Normal 36 6 8 2" xfId="32833" xr:uid="{EB943D53-921F-483E-997C-C56B32C10AC2}"/>
    <cellStyle name="Normal 36 6 8_Margen" xfId="46492" xr:uid="{8C03C370-30DE-4F87-8D68-D60C81795AB4}"/>
    <cellStyle name="Normal 36 6 9" xfId="32834" xr:uid="{8AB77262-6D12-4C46-AA5F-7EA3BBC0B8A4}"/>
    <cellStyle name="Normal 36 6 9 2" xfId="32835" xr:uid="{2C07DFC6-19C9-4E62-AFB2-83E9F1B88B9A}"/>
    <cellStyle name="Normal 36 6 9_Margen" xfId="46493" xr:uid="{F5DC459B-E40F-42DF-8936-40B4F477B0A4}"/>
    <cellStyle name="Normal 36 6_Margen" xfId="46494" xr:uid="{C7F78D0D-D673-4596-A7D2-EAA6129F9247}"/>
    <cellStyle name="Normal 36 7" xfId="3279" xr:uid="{27DEE90A-B7DE-4E60-BC34-B223BDFE40EC}"/>
    <cellStyle name="Normal 36 7 10" xfId="32836" xr:uid="{8D8BDFC8-041E-46DC-A7E8-4A501D3F659A}"/>
    <cellStyle name="Normal 36 7 10 2" xfId="32837" xr:uid="{02163A04-89EA-43AA-9228-F180D3483569}"/>
    <cellStyle name="Normal 36 7 10_Margen" xfId="46495" xr:uid="{A3E8E935-BF11-4A24-925C-49CD975374FC}"/>
    <cellStyle name="Normal 36 7 11" xfId="32838" xr:uid="{F8AB84D9-1471-4B38-A9FA-810411A57CA3}"/>
    <cellStyle name="Normal 36 7 11 2" xfId="32839" xr:uid="{3B9FF0FA-C465-4059-A0D0-1E9724BF0A1A}"/>
    <cellStyle name="Normal 36 7 11_Margen" xfId="46496" xr:uid="{78F6344B-916C-408D-A20F-9FE28B1A948C}"/>
    <cellStyle name="Normal 36 7 12" xfId="32840" xr:uid="{D9DC24E5-BE2E-4209-81C2-F0F4D22C6EEF}"/>
    <cellStyle name="Normal 36 7 12 2" xfId="32841" xr:uid="{4CEA4E96-21E7-45F3-81C5-35539FA4C49A}"/>
    <cellStyle name="Normal 36 7 12_Margen" xfId="46497" xr:uid="{7A923713-2068-40F3-B25A-D26FBA344BC3}"/>
    <cellStyle name="Normal 36 7 13" xfId="32842" xr:uid="{94C6B06C-02BC-4EA5-A4E1-6DA13FD14191}"/>
    <cellStyle name="Normal 36 7 13 2" xfId="32843" xr:uid="{F939F70D-BFF6-4CD4-9EFB-246451FFB9F7}"/>
    <cellStyle name="Normal 36 7 13_Margen" xfId="46498" xr:uid="{CAE0D08A-9350-4A8C-A82D-EEB7775D53BA}"/>
    <cellStyle name="Normal 36 7 14" xfId="32844" xr:uid="{3C614688-58C3-4B64-A1C3-385FAC3A6BDC}"/>
    <cellStyle name="Normal 36 7 14 2" xfId="32845" xr:uid="{362BC986-EC11-4C31-8609-2122E5ED2D7F}"/>
    <cellStyle name="Normal 36 7 14_Margen" xfId="46499" xr:uid="{9F550329-7B1D-4535-A997-10DD83766742}"/>
    <cellStyle name="Normal 36 7 15" xfId="32846" xr:uid="{D67A9953-67A3-4A4A-A45C-79B16C651589}"/>
    <cellStyle name="Normal 36 7 15 2" xfId="32847" xr:uid="{5BECD421-228E-4844-84AC-D65B5786F425}"/>
    <cellStyle name="Normal 36 7 15_Margen" xfId="46500" xr:uid="{029F729E-7BAD-4478-98CC-2D1DC9DB8109}"/>
    <cellStyle name="Normal 36 7 16" xfId="32848" xr:uid="{4843592E-DC65-4D36-BAE0-4F8577317198}"/>
    <cellStyle name="Normal 36 7 16 2" xfId="32849" xr:uid="{D10DA66B-6A5F-4CB5-AB55-9413F0612CB8}"/>
    <cellStyle name="Normal 36 7 16_Margen" xfId="46501" xr:uid="{436D655B-3E8D-4B4D-BF5F-702118BAF931}"/>
    <cellStyle name="Normal 36 7 17" xfId="32850" xr:uid="{35660308-9FA5-4A80-BA8F-E860F0E1E5D2}"/>
    <cellStyle name="Normal 36 7 17 2" xfId="32851" xr:uid="{A41192E2-2DC9-4246-9872-5FEA700DE1C0}"/>
    <cellStyle name="Normal 36 7 17_Margen" xfId="46502" xr:uid="{2F776763-5457-43AA-B931-F01B19AF8919}"/>
    <cellStyle name="Normal 36 7 18" xfId="32852" xr:uid="{0D758CF5-34F2-4ABF-8266-CA07FC087E10}"/>
    <cellStyle name="Normal 36 7 18 2" xfId="32853" xr:uid="{0A0B5495-C3BB-46F1-9569-7259C63AFE7B}"/>
    <cellStyle name="Normal 36 7 18_Margen" xfId="46503" xr:uid="{D0F02B28-F6C0-4F87-9748-45181112263B}"/>
    <cellStyle name="Normal 36 7 19" xfId="32854" xr:uid="{097FEE90-A207-44A7-8FD5-32688FBA6931}"/>
    <cellStyle name="Normal 36 7 2" xfId="32855" xr:uid="{5CCB1F99-0171-4FBB-A85C-8168B2E2FDFA}"/>
    <cellStyle name="Normal 36 7 2 2" xfId="32856" xr:uid="{C0713DA3-C119-444F-B821-0F7961906913}"/>
    <cellStyle name="Normal 36 7 2_Margen" xfId="46504" xr:uid="{E2EC9E96-A50C-4D7A-A68A-8FF4A85F2AB1}"/>
    <cellStyle name="Normal 36 7 3" xfId="32857" xr:uid="{5D50B41B-E464-4842-8D9C-5E7890844EFC}"/>
    <cellStyle name="Normal 36 7 3 2" xfId="32858" xr:uid="{6BE20DD3-A2CB-4C66-91B2-BFB23D9328F2}"/>
    <cellStyle name="Normal 36 7 3_Margen" xfId="46505" xr:uid="{6BC4AFBE-F1B0-4B59-824A-DFE1871F42A8}"/>
    <cellStyle name="Normal 36 7 4" xfId="32859" xr:uid="{A3268F4C-228A-40E0-B69D-E1063AE72ACA}"/>
    <cellStyle name="Normal 36 7 4 2" xfId="32860" xr:uid="{66353622-66D5-430A-9CDC-0CEFE49F24C9}"/>
    <cellStyle name="Normal 36 7 4_Margen" xfId="46506" xr:uid="{0A2D8ED9-F210-44AE-994D-829A78189DF6}"/>
    <cellStyle name="Normal 36 7 5" xfId="32861" xr:uid="{08A45997-3148-4FA1-9ABB-2C7EEBB8F028}"/>
    <cellStyle name="Normal 36 7 5 2" xfId="32862" xr:uid="{E2D95C25-4CF0-4643-9B7F-68AA2D5438BA}"/>
    <cellStyle name="Normal 36 7 5_Margen" xfId="46507" xr:uid="{C3299B75-C290-40DB-BB35-9C69DA422BE1}"/>
    <cellStyle name="Normal 36 7 6" xfId="32863" xr:uid="{FC081775-330A-47D8-A9A3-FBE65CCA96F6}"/>
    <cellStyle name="Normal 36 7 6 2" xfId="32864" xr:uid="{267ADE79-D819-4320-B583-691EBFB3794B}"/>
    <cellStyle name="Normal 36 7 6_Margen" xfId="46508" xr:uid="{ADE1DB5A-6B70-47B0-8CF2-89F4C1C1C9E2}"/>
    <cellStyle name="Normal 36 7 7" xfId="32865" xr:uid="{8EA69FCB-DC5D-4A64-9503-367FAF2765B8}"/>
    <cellStyle name="Normal 36 7 7 2" xfId="32866" xr:uid="{027B16CB-AC98-49E2-8759-DA5903E0F783}"/>
    <cellStyle name="Normal 36 7 7_Margen" xfId="46509" xr:uid="{AE738454-B1CE-4410-801E-B4866CF46EEF}"/>
    <cellStyle name="Normal 36 7 8" xfId="32867" xr:uid="{E7A1F136-12D1-4394-AD09-DD4BD1D253BA}"/>
    <cellStyle name="Normal 36 7 8 2" xfId="32868" xr:uid="{3C5625AD-DC9C-4AF6-AACA-C247500683C4}"/>
    <cellStyle name="Normal 36 7 8_Margen" xfId="46510" xr:uid="{DE03DBA6-C168-47D9-AE77-A4DE6FE848AC}"/>
    <cellStyle name="Normal 36 7 9" xfId="32869" xr:uid="{EFD28E28-8D1D-4AFE-9520-619E06FFECF2}"/>
    <cellStyle name="Normal 36 7 9 2" xfId="32870" xr:uid="{67E7A5D0-4564-4F45-8C25-871065A0AE7F}"/>
    <cellStyle name="Normal 36 7 9_Margen" xfId="46511" xr:uid="{4929ACB2-9240-4308-BA51-913757F1DAE0}"/>
    <cellStyle name="Normal 36 7_Margen" xfId="46512" xr:uid="{F4567F34-8612-40C5-8A3F-761FB23DEF72}"/>
    <cellStyle name="Normal 36 8" xfId="3280" xr:uid="{A7E3AC7B-9047-4F88-AAB5-00B279035470}"/>
    <cellStyle name="Normal 36 8 10" xfId="32871" xr:uid="{2A9D0DD8-10E7-4345-AC03-89F81E3C1DB5}"/>
    <cellStyle name="Normal 36 8 10 2" xfId="32872" xr:uid="{49D1D9EC-21D3-4329-9039-7D2FCC39A56D}"/>
    <cellStyle name="Normal 36 8 10_Margen" xfId="46513" xr:uid="{2D7AD72A-C00B-4D46-8230-6FC0F89AC8F4}"/>
    <cellStyle name="Normal 36 8 11" xfId="32873" xr:uid="{F32E2DD3-85C2-4506-9070-C99A440E1141}"/>
    <cellStyle name="Normal 36 8 11 2" xfId="32874" xr:uid="{07A1AEC9-6A48-490E-AD2E-1AC6E657C0AA}"/>
    <cellStyle name="Normal 36 8 11_Margen" xfId="46514" xr:uid="{EEF034DD-728A-4709-B7D9-29541C57B549}"/>
    <cellStyle name="Normal 36 8 12" xfId="32875" xr:uid="{55714662-C084-4E10-B3EB-B5103C53D56C}"/>
    <cellStyle name="Normal 36 8 12 2" xfId="32876" xr:uid="{85094C29-E32C-4313-A6FA-CD890633AAF6}"/>
    <cellStyle name="Normal 36 8 12_Margen" xfId="46515" xr:uid="{18766E4B-AF18-427A-B895-DCFBAEC43DC0}"/>
    <cellStyle name="Normal 36 8 13" xfId="32877" xr:uid="{27E06762-9318-49F4-8DB8-DC3B5220AF65}"/>
    <cellStyle name="Normal 36 8 13 2" xfId="32878" xr:uid="{6CA82CEB-FBC3-4EAC-B439-62FCBF34E76B}"/>
    <cellStyle name="Normal 36 8 13_Margen" xfId="46516" xr:uid="{0CBEA672-4DBF-427C-B009-64B8EB3F8E85}"/>
    <cellStyle name="Normal 36 8 14" xfId="32879" xr:uid="{7524E534-8C08-40F2-A0E5-E2C301283ED3}"/>
    <cellStyle name="Normal 36 8 14 2" xfId="32880" xr:uid="{908BB509-863C-45C3-AF1E-889EDE632F58}"/>
    <cellStyle name="Normal 36 8 14_Margen" xfId="46517" xr:uid="{DB1DD95C-81C5-4346-BEE2-FB6D3A2C9FAA}"/>
    <cellStyle name="Normal 36 8 15" xfId="32881" xr:uid="{D1F99DFC-EB01-4D99-9FE2-9652998F93FB}"/>
    <cellStyle name="Normal 36 8 15 2" xfId="32882" xr:uid="{A4A8AC6E-A806-45CC-B1DB-C2AE6290F586}"/>
    <cellStyle name="Normal 36 8 15_Margen" xfId="46518" xr:uid="{BDB5088B-2F2C-449A-88FA-DD509C31AE42}"/>
    <cellStyle name="Normal 36 8 16" xfId="32883" xr:uid="{C2942B96-375C-4F9B-8B8C-89772FCA7143}"/>
    <cellStyle name="Normal 36 8 16 2" xfId="32884" xr:uid="{30198F96-1F82-462F-A2BB-235175F36959}"/>
    <cellStyle name="Normal 36 8 16_Margen" xfId="46519" xr:uid="{43B31264-F5A3-4D54-B688-E90324A7A8B9}"/>
    <cellStyle name="Normal 36 8 17" xfId="32885" xr:uid="{74285C08-ED0B-410C-8F3B-BF50B3E7BB06}"/>
    <cellStyle name="Normal 36 8 17 2" xfId="32886" xr:uid="{3D7FDD22-1B5C-47B2-9D2F-D6C4F1CD790B}"/>
    <cellStyle name="Normal 36 8 17_Margen" xfId="46520" xr:uid="{CC9BD35B-FB35-4345-AAFD-4C642C2AAC9A}"/>
    <cellStyle name="Normal 36 8 18" xfId="32887" xr:uid="{86D9CAF6-8EAE-48B3-B216-A71D01C523A2}"/>
    <cellStyle name="Normal 36 8 18 2" xfId="32888" xr:uid="{EC5C3E31-58EE-43C0-8488-4E8C39A5E7CE}"/>
    <cellStyle name="Normal 36 8 18_Margen" xfId="46521" xr:uid="{61D74D18-9DEA-4294-BEFA-CC73897AD5B5}"/>
    <cellStyle name="Normal 36 8 19" xfId="32889" xr:uid="{744F0478-8394-4E5C-AC64-8FAB319D9DCB}"/>
    <cellStyle name="Normal 36 8 2" xfId="32890" xr:uid="{FB0FE7A8-20C5-4509-9EFA-BC0E278FD1BE}"/>
    <cellStyle name="Normal 36 8 2 2" xfId="32891" xr:uid="{E26B19F3-F19E-4047-9F2F-9078BF056941}"/>
    <cellStyle name="Normal 36 8 2_Margen" xfId="46522" xr:uid="{31905A0B-BFDB-47F6-93C5-B246AB94DE42}"/>
    <cellStyle name="Normal 36 8 3" xfId="32892" xr:uid="{AE903FE7-10E9-45F3-BFD1-0E09D8AD9250}"/>
    <cellStyle name="Normal 36 8 3 2" xfId="32893" xr:uid="{38EF6B75-B5E1-4D47-9C89-CC1D1914208A}"/>
    <cellStyle name="Normal 36 8 3_Margen" xfId="46523" xr:uid="{8F2FAD87-0485-4314-84E5-8CC1480AFE34}"/>
    <cellStyle name="Normal 36 8 4" xfId="32894" xr:uid="{C61E6CF0-3FA4-4CA4-911B-6851F4517B32}"/>
    <cellStyle name="Normal 36 8 4 2" xfId="32895" xr:uid="{F28005C7-6B5B-47CC-B93F-A0F5278AA492}"/>
    <cellStyle name="Normal 36 8 4_Margen" xfId="46524" xr:uid="{9C6FA0A9-7E8A-4E32-8BBD-579D31CE45C7}"/>
    <cellStyle name="Normal 36 8 5" xfId="32896" xr:uid="{44305A1F-459F-4FFF-BD88-8C49FBCEB0A3}"/>
    <cellStyle name="Normal 36 8 5 2" xfId="32897" xr:uid="{E01AD75D-2853-4895-9B52-F97DCA344B88}"/>
    <cellStyle name="Normal 36 8 5_Margen" xfId="46525" xr:uid="{95AD4B89-F94D-46E9-8EEA-D6F840E6CD39}"/>
    <cellStyle name="Normal 36 8 6" xfId="32898" xr:uid="{905828C3-A687-438D-87FD-297249E0084B}"/>
    <cellStyle name="Normal 36 8 6 2" xfId="32899" xr:uid="{04D07751-0C44-4D20-97F0-E09BECA4C66F}"/>
    <cellStyle name="Normal 36 8 6_Margen" xfId="46526" xr:uid="{7BAB102F-5AE1-4D02-9435-EE41FFA7BA87}"/>
    <cellStyle name="Normal 36 8 7" xfId="32900" xr:uid="{01ABAC93-1288-4730-81B3-EAC00914D8B4}"/>
    <cellStyle name="Normal 36 8 7 2" xfId="32901" xr:uid="{FAB4118C-957C-46E6-B128-602CF12FB313}"/>
    <cellStyle name="Normal 36 8 7_Margen" xfId="46527" xr:uid="{F209647E-123D-48D4-A133-1C37CDCF43CF}"/>
    <cellStyle name="Normal 36 8 8" xfId="32902" xr:uid="{2249B045-0AEF-43A2-B0C8-904F23ACBA06}"/>
    <cellStyle name="Normal 36 8 8 2" xfId="32903" xr:uid="{BFAA1409-9BCF-4709-A3E4-2166847E0578}"/>
    <cellStyle name="Normal 36 8 8_Margen" xfId="46528" xr:uid="{1E430A3E-43B9-41F4-B9E6-B906E7AA9CBB}"/>
    <cellStyle name="Normal 36 8 9" xfId="32904" xr:uid="{A629A13D-0F45-4D54-801D-1DB201A07B88}"/>
    <cellStyle name="Normal 36 8 9 2" xfId="32905" xr:uid="{22371DD1-A295-424D-91F3-8B56D480B317}"/>
    <cellStyle name="Normal 36 8 9_Margen" xfId="46529" xr:uid="{A51B560C-C38F-4E59-85ED-53905E55BFF8}"/>
    <cellStyle name="Normal 36 8_Margen" xfId="46530" xr:uid="{75701A04-66F8-4F0A-AE91-809F490FE918}"/>
    <cellStyle name="Normal 36 9" xfId="3281" xr:uid="{224C9798-EEE2-4342-B487-A3F274CBA378}"/>
    <cellStyle name="Normal 36 9 10" xfId="32906" xr:uid="{ACB23B2B-7DAC-48D4-8F71-7F66D6F07222}"/>
    <cellStyle name="Normal 36 9 10 2" xfId="32907" xr:uid="{452B439C-1DDA-4398-B3EA-4301CB37D02E}"/>
    <cellStyle name="Normal 36 9 10_Margen" xfId="46531" xr:uid="{9B51CA31-669A-4677-88E3-AC79E78F059B}"/>
    <cellStyle name="Normal 36 9 11" xfId="32908" xr:uid="{57D5568F-A197-43DE-BB09-58AC3E3BB641}"/>
    <cellStyle name="Normal 36 9 11 2" xfId="32909" xr:uid="{3D00FEBB-23C6-42CC-923B-888E34180EF3}"/>
    <cellStyle name="Normal 36 9 11_Margen" xfId="46532" xr:uid="{2A626AA9-0BC2-4992-9DD7-81501DF2E12A}"/>
    <cellStyle name="Normal 36 9 12" xfId="32910" xr:uid="{EF7658E0-8133-47A7-B060-680B5217CAC8}"/>
    <cellStyle name="Normal 36 9 12 2" xfId="32911" xr:uid="{F406F7C5-D78A-4DB5-9AD0-CDEAA928A43D}"/>
    <cellStyle name="Normal 36 9 12_Margen" xfId="46533" xr:uid="{E6C12852-D829-4241-948A-9E2B5FFF21CA}"/>
    <cellStyle name="Normal 36 9 13" xfId="32912" xr:uid="{0F483A09-C732-42EC-81C6-AE9611232A6F}"/>
    <cellStyle name="Normal 36 9 13 2" xfId="32913" xr:uid="{5E6A1664-16D4-482A-8A03-FD00EE3167D6}"/>
    <cellStyle name="Normal 36 9 13_Margen" xfId="46534" xr:uid="{4686990A-54B8-4CDE-B5BE-BF7490BEC955}"/>
    <cellStyle name="Normal 36 9 14" xfId="32914" xr:uid="{CFCEF7EA-9513-4F8A-8890-CA2EE64C5C31}"/>
    <cellStyle name="Normal 36 9 14 2" xfId="32915" xr:uid="{354661E9-96C7-4A28-B3DF-34068C1608B8}"/>
    <cellStyle name="Normal 36 9 14_Margen" xfId="46535" xr:uid="{5C87BC9A-C067-4D03-806D-AE0F73432F5D}"/>
    <cellStyle name="Normal 36 9 15" xfId="32916" xr:uid="{1FC7AC76-A7E8-44F0-B069-B76134E61ADE}"/>
    <cellStyle name="Normal 36 9 15 2" xfId="32917" xr:uid="{914E0AF8-3832-4977-8B6B-8AE747538AF7}"/>
    <cellStyle name="Normal 36 9 15_Margen" xfId="46536" xr:uid="{6065A8BE-D4F1-45C1-8A82-DEEB81BE890A}"/>
    <cellStyle name="Normal 36 9 16" xfId="32918" xr:uid="{EA6CD082-424D-4B4A-B0C6-328EA7AAE5DA}"/>
    <cellStyle name="Normal 36 9 16 2" xfId="32919" xr:uid="{AB99E799-77B8-4940-903B-72B497C6C094}"/>
    <cellStyle name="Normal 36 9 16_Margen" xfId="46537" xr:uid="{BC029992-BD9A-4D41-B9F7-ACD39A133B62}"/>
    <cellStyle name="Normal 36 9 17" xfId="32920" xr:uid="{544D96E6-E203-4070-9600-DDE7492193A4}"/>
    <cellStyle name="Normal 36 9 17 2" xfId="32921" xr:uid="{9F14B439-6183-4E37-A4E5-8E50EF52AEF7}"/>
    <cellStyle name="Normal 36 9 17_Margen" xfId="46538" xr:uid="{2BFF08EA-6911-4E80-AF5A-CB252F629F91}"/>
    <cellStyle name="Normal 36 9 18" xfId="32922" xr:uid="{1D4B62B9-C3F7-442B-B7F0-981246FA8FB9}"/>
    <cellStyle name="Normal 36 9 18 2" xfId="32923" xr:uid="{CB5F7F31-D072-4155-A175-2B0F3D2BE0A9}"/>
    <cellStyle name="Normal 36 9 18_Margen" xfId="46539" xr:uid="{C91673A2-FC48-4738-B0EF-6532466FBF8A}"/>
    <cellStyle name="Normal 36 9 19" xfId="32924" xr:uid="{7CE1ABA4-4BFA-4C83-B719-C1A23C8EE9EB}"/>
    <cellStyle name="Normal 36 9 2" xfId="32925" xr:uid="{8C7475D1-5F70-4330-B0CF-18D15DF89FDE}"/>
    <cellStyle name="Normal 36 9 2 2" xfId="32926" xr:uid="{6994D023-C3B0-4F12-9787-7BF0D4455AA0}"/>
    <cellStyle name="Normal 36 9 2_Margen" xfId="46540" xr:uid="{B30E4C17-2A3E-49F2-9DB5-0DE67B7D26F2}"/>
    <cellStyle name="Normal 36 9 3" xfId="32927" xr:uid="{347B5945-4A5A-4235-A5DB-17670FC7E17C}"/>
    <cellStyle name="Normal 36 9 3 2" xfId="32928" xr:uid="{11BD6A3B-2789-451A-85B6-A0E49DB2DA48}"/>
    <cellStyle name="Normal 36 9 3_Margen" xfId="46541" xr:uid="{A4421FC7-7C69-42A8-BAB6-6F336CA7AC7C}"/>
    <cellStyle name="Normal 36 9 4" xfId="32929" xr:uid="{228125C4-109E-4AC1-8540-CFB87D93497B}"/>
    <cellStyle name="Normal 36 9 4 2" xfId="32930" xr:uid="{F48A95C0-AEE1-476C-B6F5-9330A285F1BC}"/>
    <cellStyle name="Normal 36 9 4_Margen" xfId="46542" xr:uid="{4E140DAC-AB4B-4DF8-A4B5-6E157CD8684F}"/>
    <cellStyle name="Normal 36 9 5" xfId="32931" xr:uid="{268193A8-4363-47AF-896D-E49AC165E543}"/>
    <cellStyle name="Normal 36 9 5 2" xfId="32932" xr:uid="{18F7F081-5686-4FD8-B763-024AD1216DD5}"/>
    <cellStyle name="Normal 36 9 5_Margen" xfId="46543" xr:uid="{8AD03547-296F-443A-8B48-E7FD144ACB42}"/>
    <cellStyle name="Normal 36 9 6" xfId="32933" xr:uid="{08B87111-EBB7-4D6A-B15A-78D1086ADA8B}"/>
    <cellStyle name="Normal 36 9 6 2" xfId="32934" xr:uid="{3D05F3C8-46D0-486A-86B3-B78449C665F5}"/>
    <cellStyle name="Normal 36 9 6_Margen" xfId="46544" xr:uid="{191B5C5A-C171-415B-A67F-D85233F39C81}"/>
    <cellStyle name="Normal 36 9 7" xfId="32935" xr:uid="{91E91391-DA68-4F57-9740-7A5E7C01CD71}"/>
    <cellStyle name="Normal 36 9 7 2" xfId="32936" xr:uid="{3FFB6F4F-B83C-4B64-A96B-4399007C5D38}"/>
    <cellStyle name="Normal 36 9 7_Margen" xfId="46545" xr:uid="{2A14FD39-FB93-4B72-A77A-447EDB2EF63C}"/>
    <cellStyle name="Normal 36 9 8" xfId="32937" xr:uid="{282227C6-D7FD-42C5-98FD-A268411F5FFE}"/>
    <cellStyle name="Normal 36 9 8 2" xfId="32938" xr:uid="{882FAC71-1720-4F0A-8222-6C2E7CF43EC4}"/>
    <cellStyle name="Normal 36 9 8_Margen" xfId="46546" xr:uid="{923FF4B8-E255-431E-B370-62F46D37372C}"/>
    <cellStyle name="Normal 36 9 9" xfId="32939" xr:uid="{1991BF6C-B4D2-41E2-8726-210D8A6FA954}"/>
    <cellStyle name="Normal 36 9 9 2" xfId="32940" xr:uid="{3AF899E0-776B-43B6-8821-9C3476ACA64D}"/>
    <cellStyle name="Normal 36 9 9_Margen" xfId="46547" xr:uid="{E982A443-CCF8-4915-BA21-DBA363FAF5B6}"/>
    <cellStyle name="Normal 36 9_Margen" xfId="46548" xr:uid="{D6F57A1D-4FAE-4267-9402-985038AFFCA0}"/>
    <cellStyle name="Normal 36_Margen" xfId="46549" xr:uid="{9CE2B29B-4C19-4BFD-A99A-7DD320D16CD6}"/>
    <cellStyle name="Normal 360" xfId="3282" xr:uid="{62E10E1A-8972-44C0-8BFB-40A2944F1A5E}"/>
    <cellStyle name="Normal 361" xfId="3283" xr:uid="{9936A374-76CF-4C66-977A-1BFFCC03FAEA}"/>
    <cellStyle name="Normal 362" xfId="3284" xr:uid="{6013F3A8-B51F-4940-B85B-C6AFC8FD2354}"/>
    <cellStyle name="Normal 363" xfId="3285" xr:uid="{B048AF26-2F03-4BBB-8114-AB7F014BF4B6}"/>
    <cellStyle name="Normal 364" xfId="3286" xr:uid="{8126447C-3A1E-4C70-965E-35B7E6C373EC}"/>
    <cellStyle name="Normal 365" xfId="3287" xr:uid="{3747B5BB-0803-4D42-9AA1-88A51C7CBBDB}"/>
    <cellStyle name="Normal 366" xfId="3288" xr:uid="{47D0CB97-AEB3-4688-8F05-BB9B8706E089}"/>
    <cellStyle name="Normal 367" xfId="3289" xr:uid="{A6604C8A-6047-4551-8573-2C085DA1DD78}"/>
    <cellStyle name="Normal 368" xfId="3290" xr:uid="{37C81B42-63F7-4568-AA92-03A2FA2F1190}"/>
    <cellStyle name="Normal 369" xfId="3291" xr:uid="{DA637F37-4238-47B5-BC68-5C6E83D9A145}"/>
    <cellStyle name="Normal 37" xfId="3292" xr:uid="{E047BC8D-C7A0-4A7A-9F8F-4C976C61146E}"/>
    <cellStyle name="Normal 37 10" xfId="3293" xr:uid="{1CCD2BC3-6808-42DE-A6F8-62FBEF209041}"/>
    <cellStyle name="Normal 37 10 10" xfId="32941" xr:uid="{6E2C9039-A5F4-4B51-9B40-65C5B7A6919F}"/>
    <cellStyle name="Normal 37 10 10 2" xfId="32942" xr:uid="{271C94C3-B0DC-4326-902C-3E6DB7557621}"/>
    <cellStyle name="Normal 37 10 10_Margen" xfId="46550" xr:uid="{92112008-5CCA-4046-BC85-1380B7E4BE87}"/>
    <cellStyle name="Normal 37 10 11" xfId="32943" xr:uid="{6D574C4E-C560-4AC6-9F81-B7F1F001BE29}"/>
    <cellStyle name="Normal 37 10 11 2" xfId="32944" xr:uid="{9B885EBD-C51A-4AE1-B25B-A3F2B88AF566}"/>
    <cellStyle name="Normal 37 10 11_Margen" xfId="46551" xr:uid="{77714AC8-99C1-4F62-AC8A-DDB0AB654A82}"/>
    <cellStyle name="Normal 37 10 12" xfId="32945" xr:uid="{137FE1D9-D310-4805-BDD7-A905486DF37D}"/>
    <cellStyle name="Normal 37 10 12 2" xfId="32946" xr:uid="{4CCBBA59-F95D-465A-8B02-013A7B68A88E}"/>
    <cellStyle name="Normal 37 10 12_Margen" xfId="46552" xr:uid="{3E83969D-42A5-407C-8974-880F4CF3FF0F}"/>
    <cellStyle name="Normal 37 10 13" xfId="32947" xr:uid="{CAEA3B54-E1A0-49CA-9372-5876C2DB1C38}"/>
    <cellStyle name="Normal 37 10 13 2" xfId="32948" xr:uid="{1A9D08C5-FF9A-4936-974C-AB2AF55C2269}"/>
    <cellStyle name="Normal 37 10 13_Margen" xfId="46553" xr:uid="{6D260BFD-EE6B-4F41-AD4D-726529C28A5F}"/>
    <cellStyle name="Normal 37 10 14" xfId="32949" xr:uid="{06E6E257-7776-4B6E-8942-CF91DEFD42BB}"/>
    <cellStyle name="Normal 37 10 14 2" xfId="32950" xr:uid="{4EB3DAAE-4DA4-4658-9645-77D9F1709E01}"/>
    <cellStyle name="Normal 37 10 14_Margen" xfId="46554" xr:uid="{E28548ED-1836-4A95-90B2-553568C38A09}"/>
    <cellStyle name="Normal 37 10 15" xfId="32951" xr:uid="{C87A6B22-E250-4C97-B2BA-327910CA7AA5}"/>
    <cellStyle name="Normal 37 10 15 2" xfId="32952" xr:uid="{0138E264-7DFD-4EE3-91BE-B4041957A595}"/>
    <cellStyle name="Normal 37 10 15_Margen" xfId="46555" xr:uid="{3E93EEBB-B26B-4ED3-A93C-4265139D886E}"/>
    <cellStyle name="Normal 37 10 16" xfId="32953" xr:uid="{3DB3CB0F-08D2-46E4-B742-14662A7EFD17}"/>
    <cellStyle name="Normal 37 10 16 2" xfId="32954" xr:uid="{12F71289-4254-4060-9A63-E7A9F3F1B208}"/>
    <cellStyle name="Normal 37 10 16_Margen" xfId="46556" xr:uid="{F70A4CA0-352B-4F53-A843-D81A52174963}"/>
    <cellStyle name="Normal 37 10 17" xfId="32955" xr:uid="{01019A68-10ED-4AE4-AB8F-B2700B8D2E0A}"/>
    <cellStyle name="Normal 37 10 17 2" xfId="32956" xr:uid="{35032B0A-2CA7-4D1D-9A27-91C0BEE91690}"/>
    <cellStyle name="Normal 37 10 17_Margen" xfId="46557" xr:uid="{E6AFFDA3-B2E2-42FC-8063-72B9BE601B95}"/>
    <cellStyle name="Normal 37 10 18" xfId="32957" xr:uid="{80B3DF58-DDFD-420D-B599-4AD46A414EBB}"/>
    <cellStyle name="Normal 37 10 18 2" xfId="32958" xr:uid="{15BE9F0F-D295-471E-B2DF-8EB0856CA21F}"/>
    <cellStyle name="Normal 37 10 18_Margen" xfId="46558" xr:uid="{87987500-B37A-4A05-90E3-840129CAC525}"/>
    <cellStyle name="Normal 37 10 19" xfId="32959" xr:uid="{95C6C168-6F7F-4664-81F5-78B8B847C00F}"/>
    <cellStyle name="Normal 37 10 2" xfId="32960" xr:uid="{01C8B101-2812-4AAB-959B-6091BA9E8766}"/>
    <cellStyle name="Normal 37 10 2 2" xfId="32961" xr:uid="{CC3AEB85-7FBA-4BEC-8686-E1CF950A350A}"/>
    <cellStyle name="Normal 37 10 2_Margen" xfId="46559" xr:uid="{160FCC00-1202-4345-A3F6-A0F6E65C8BDF}"/>
    <cellStyle name="Normal 37 10 3" xfId="32962" xr:uid="{A6D01EBE-37DB-49E0-A00E-64828B5A0C5D}"/>
    <cellStyle name="Normal 37 10 3 2" xfId="32963" xr:uid="{047CE8A4-FD97-49D0-9628-46D57047E00F}"/>
    <cellStyle name="Normal 37 10 3_Margen" xfId="46560" xr:uid="{C0C7510B-06DF-444E-9988-5DAA3198B7D2}"/>
    <cellStyle name="Normal 37 10 4" xfId="32964" xr:uid="{F0BD9867-1D5C-432F-8960-4D2582E60C38}"/>
    <cellStyle name="Normal 37 10 4 2" xfId="32965" xr:uid="{B67C7CC6-76C7-4EE8-859E-AC971F5679E8}"/>
    <cellStyle name="Normal 37 10 4_Margen" xfId="46561" xr:uid="{410DEA22-3321-4001-9472-E0DD3BF68C10}"/>
    <cellStyle name="Normal 37 10 5" xfId="32966" xr:uid="{41BE746E-C5A7-40AE-9090-6381CE496F45}"/>
    <cellStyle name="Normal 37 10 5 2" xfId="32967" xr:uid="{24F36599-FC83-47AD-916B-04A8AD02566C}"/>
    <cellStyle name="Normal 37 10 5_Margen" xfId="46562" xr:uid="{52FFD621-6E4F-4005-BE06-2A93EC64BAF1}"/>
    <cellStyle name="Normal 37 10 6" xfId="32968" xr:uid="{BF6F4391-30C6-49D0-81EB-639221BDDBB2}"/>
    <cellStyle name="Normal 37 10 6 2" xfId="32969" xr:uid="{E3F0051D-3BF1-4AF0-A67E-CCA8B79E075C}"/>
    <cellStyle name="Normal 37 10 6_Margen" xfId="46563" xr:uid="{ECBFC589-08B1-4851-87D4-9CD7E3C2BE13}"/>
    <cellStyle name="Normal 37 10 7" xfId="32970" xr:uid="{D5386690-BCE9-4EF3-A2B0-5F244D9D870C}"/>
    <cellStyle name="Normal 37 10 7 2" xfId="32971" xr:uid="{0766C4BB-3941-4468-B461-DA56E2D42ACF}"/>
    <cellStyle name="Normal 37 10 7_Margen" xfId="46564" xr:uid="{6DD5477A-BBBB-4CA6-AF2A-689B3A9CA835}"/>
    <cellStyle name="Normal 37 10 8" xfId="32972" xr:uid="{8C145949-E481-4D4A-86C2-C52A1423EF0C}"/>
    <cellStyle name="Normal 37 10 8 2" xfId="32973" xr:uid="{A6FA56F7-8DB5-4BC3-9E66-6F31F76233E0}"/>
    <cellStyle name="Normal 37 10 8_Margen" xfId="46565" xr:uid="{2CF751AB-1931-4005-9C0E-7C25408D0774}"/>
    <cellStyle name="Normal 37 10 9" xfId="32974" xr:uid="{FD3EF49D-09A5-4E3B-BA3B-2B5E908AFA9F}"/>
    <cellStyle name="Normal 37 10 9 2" xfId="32975" xr:uid="{3B26EE34-B75A-42F6-9B3A-3A22A6F21AF4}"/>
    <cellStyle name="Normal 37 10 9_Margen" xfId="46566" xr:uid="{AEFD6D5D-D761-42B0-8AE2-389F81E03DF9}"/>
    <cellStyle name="Normal 37 10_Margen" xfId="46567" xr:uid="{A17B9834-FB68-4405-9D76-CBE7129065E1}"/>
    <cellStyle name="Normal 37 11" xfId="3294" xr:uid="{05039B4C-252D-439B-8318-744C390D538A}"/>
    <cellStyle name="Normal 37 11 10" xfId="32976" xr:uid="{6B9A9EA0-8CFF-4602-B0C1-587A7DF26104}"/>
    <cellStyle name="Normal 37 11 10 2" xfId="32977" xr:uid="{947AD302-5DC4-46C8-8170-9D060E03C82A}"/>
    <cellStyle name="Normal 37 11 10_Margen" xfId="46568" xr:uid="{15F1BA25-65E1-4EFD-AFD6-B75F363BC9A7}"/>
    <cellStyle name="Normal 37 11 11" xfId="32978" xr:uid="{B6A2C226-D1C9-441B-9815-DE0A89E5BF42}"/>
    <cellStyle name="Normal 37 11 11 2" xfId="32979" xr:uid="{6E53CA31-FF27-4FA8-84D1-1E24E821C623}"/>
    <cellStyle name="Normal 37 11 11_Margen" xfId="46569" xr:uid="{60F3B346-E9DF-4B97-993D-13FD87B690F9}"/>
    <cellStyle name="Normal 37 11 12" xfId="32980" xr:uid="{DE9E205A-9804-4051-9540-F0D8CECA7918}"/>
    <cellStyle name="Normal 37 11 12 2" xfId="32981" xr:uid="{2B86159F-FE54-473B-BD26-12DD9B8BBBF0}"/>
    <cellStyle name="Normal 37 11 12_Margen" xfId="46570" xr:uid="{A1C1DAFE-8ACC-48D4-BC82-FE1019EC3AC5}"/>
    <cellStyle name="Normal 37 11 13" xfId="32982" xr:uid="{3FFC28D4-6B82-488C-9FA3-0B07FDB0AE6E}"/>
    <cellStyle name="Normal 37 11 13 2" xfId="32983" xr:uid="{6EACD0A7-D3CD-4D95-87B3-9A399DF04853}"/>
    <cellStyle name="Normal 37 11 13_Margen" xfId="46571" xr:uid="{47831F4D-B2BC-4B07-8768-4CDB98DCB23B}"/>
    <cellStyle name="Normal 37 11 14" xfId="32984" xr:uid="{B08D9631-218F-4FF8-B186-9D3E9A01C2BD}"/>
    <cellStyle name="Normal 37 11 14 2" xfId="32985" xr:uid="{813CD164-87AD-49EE-B1AE-2DDDDE3A784C}"/>
    <cellStyle name="Normal 37 11 14_Margen" xfId="46572" xr:uid="{9EDC9A99-D6A7-44AB-923B-97CC62BCA82A}"/>
    <cellStyle name="Normal 37 11 15" xfId="32986" xr:uid="{5660AEEE-CCE7-430C-A6B1-02005B2711AA}"/>
    <cellStyle name="Normal 37 11 15 2" xfId="32987" xr:uid="{C12B8797-7637-4365-BD95-C28550A7DE33}"/>
    <cellStyle name="Normal 37 11 15_Margen" xfId="46573" xr:uid="{C2B6FE6B-FD6B-453E-8941-1CF8D823958D}"/>
    <cellStyle name="Normal 37 11 16" xfId="32988" xr:uid="{CDA07BDB-BEB2-46BC-90E7-2F03C6A2C33A}"/>
    <cellStyle name="Normal 37 11 16 2" xfId="32989" xr:uid="{586F242B-4BE4-45A4-8AB2-68E72E64921D}"/>
    <cellStyle name="Normal 37 11 16_Margen" xfId="46574" xr:uid="{8961F39F-3D96-49A8-99E7-F1E30FF04869}"/>
    <cellStyle name="Normal 37 11 17" xfId="32990" xr:uid="{52C9FB68-C893-4C9C-9C62-0E78C1D93E2F}"/>
    <cellStyle name="Normal 37 11 17 2" xfId="32991" xr:uid="{4506FC99-E45B-4E7D-AB57-08978F96C847}"/>
    <cellStyle name="Normal 37 11 17_Margen" xfId="46575" xr:uid="{CB420F8A-E7CC-46F8-ADDF-9C07DCE540F9}"/>
    <cellStyle name="Normal 37 11 18" xfId="32992" xr:uid="{891D6C4B-75E5-4E8B-9331-7A3EC7843C0C}"/>
    <cellStyle name="Normal 37 11 18 2" xfId="32993" xr:uid="{15305170-9CD2-4313-AA70-F5C2ADB5117C}"/>
    <cellStyle name="Normal 37 11 18_Margen" xfId="46576" xr:uid="{F47DD5E4-CA27-4881-AED9-C777C054D978}"/>
    <cellStyle name="Normal 37 11 19" xfId="32994" xr:uid="{16DD139C-4BD5-4C3C-B35E-C90FE3A0947D}"/>
    <cellStyle name="Normal 37 11 2" xfId="32995" xr:uid="{42373B1D-EC2E-4907-AF3C-3EFE3CA92BD1}"/>
    <cellStyle name="Normal 37 11 2 2" xfId="32996" xr:uid="{A0A0A718-6D89-48BE-AB97-B8E72C9E237C}"/>
    <cellStyle name="Normal 37 11 2_Margen" xfId="46577" xr:uid="{6B8EA6B4-7BED-499F-B05E-450D5D168AC8}"/>
    <cellStyle name="Normal 37 11 3" xfId="32997" xr:uid="{52A98801-A895-4AEC-95F8-AA7D2D84C1D3}"/>
    <cellStyle name="Normal 37 11 3 2" xfId="32998" xr:uid="{33CA925B-2520-4E89-98BA-6165AD2965F9}"/>
    <cellStyle name="Normal 37 11 3_Margen" xfId="46578" xr:uid="{49A7D337-088E-4C97-BF20-49C33CC89C57}"/>
    <cellStyle name="Normal 37 11 4" xfId="32999" xr:uid="{5075299E-EF49-4C51-B7A0-85F6A66FF467}"/>
    <cellStyle name="Normal 37 11 4 2" xfId="33000" xr:uid="{64A10749-A879-4FDC-B895-BE614F5630CE}"/>
    <cellStyle name="Normal 37 11 4_Margen" xfId="46579" xr:uid="{0508F72E-1E69-4E6C-B363-7F7AD081253C}"/>
    <cellStyle name="Normal 37 11 5" xfId="33001" xr:uid="{0F553F1A-4A80-496F-9061-4DF05BB34478}"/>
    <cellStyle name="Normal 37 11 5 2" xfId="33002" xr:uid="{D9668B66-E298-4CDC-A67F-E9E509329417}"/>
    <cellStyle name="Normal 37 11 5_Margen" xfId="46580" xr:uid="{5E333AD0-3DC7-447A-A5C9-39D34C1E199F}"/>
    <cellStyle name="Normal 37 11 6" xfId="33003" xr:uid="{BDFAEA86-19CD-449E-B816-09D9CC7A179B}"/>
    <cellStyle name="Normal 37 11 6 2" xfId="33004" xr:uid="{200A76B3-2DB3-4103-96F7-30E95FA83447}"/>
    <cellStyle name="Normal 37 11 6_Margen" xfId="46581" xr:uid="{66CE8CD6-A250-468A-A75E-2E015AA7B095}"/>
    <cellStyle name="Normal 37 11 7" xfId="33005" xr:uid="{5B174174-B8E9-40AA-BD1A-BDED4B1E6F57}"/>
    <cellStyle name="Normal 37 11 7 2" xfId="33006" xr:uid="{AF80B883-873C-48EA-9074-F4E0B72AEE8F}"/>
    <cellStyle name="Normal 37 11 7_Margen" xfId="46582" xr:uid="{2FF62FA8-23FA-40A4-892F-B0091CCB3EDC}"/>
    <cellStyle name="Normal 37 11 8" xfId="33007" xr:uid="{8D6D7A1D-F3D5-45FD-8459-4CBD3FF50CFB}"/>
    <cellStyle name="Normal 37 11 8 2" xfId="33008" xr:uid="{071F0E33-6B3B-4076-BA0C-E345D319E2ED}"/>
    <cellStyle name="Normal 37 11 8_Margen" xfId="46583" xr:uid="{31394CFA-AD8F-4707-97C1-C4ECABBEA36A}"/>
    <cellStyle name="Normal 37 11 9" xfId="33009" xr:uid="{10D0B2D2-FF0B-49B8-B839-502C642975A3}"/>
    <cellStyle name="Normal 37 11 9 2" xfId="33010" xr:uid="{C53E843C-BD0A-47C0-BD00-CC0073DB6381}"/>
    <cellStyle name="Normal 37 11 9_Margen" xfId="46584" xr:uid="{49C18730-C3EF-45F0-82EA-D9C1701B7393}"/>
    <cellStyle name="Normal 37 11_Margen" xfId="46585" xr:uid="{66AFD140-958F-4230-B8DD-06F3DE134509}"/>
    <cellStyle name="Normal 37 12" xfId="3295" xr:uid="{8F268BB4-8DD6-443A-84A2-6F2D6826AA0B}"/>
    <cellStyle name="Normal 37 12 2" xfId="33011" xr:uid="{0CF36002-8AFF-4DEF-8623-AA400591A0E9}"/>
    <cellStyle name="Normal 37 12_Margen" xfId="46586" xr:uid="{4CB41240-2A2F-4C58-8772-8004F9180E61}"/>
    <cellStyle name="Normal 37 13" xfId="3296" xr:uid="{557478CC-D643-4B42-942C-66F6057D1681}"/>
    <cellStyle name="Normal 37 13 2" xfId="33012" xr:uid="{357D48B1-2391-4A11-8719-1006CA98EF20}"/>
    <cellStyle name="Normal 37 13_Margen" xfId="46587" xr:uid="{C2CA033C-9AE8-4FB9-A668-F80A71D98CD6}"/>
    <cellStyle name="Normal 37 14" xfId="3297" xr:uid="{682820BA-A548-4D08-9404-F42AC71058FB}"/>
    <cellStyle name="Normal 37 14 2" xfId="33013" xr:uid="{EAC123D2-CA58-491D-B10D-F088FF47C092}"/>
    <cellStyle name="Normal 37 14_Margen" xfId="46588" xr:uid="{CE0F66CB-5922-41B9-8866-D97E2FCA59F5}"/>
    <cellStyle name="Normal 37 15" xfId="3298" xr:uid="{5579D5FA-BF0B-400D-B623-53ED02D0A5B4}"/>
    <cellStyle name="Normal 37 15 2" xfId="33014" xr:uid="{17383A85-D3C9-4F13-A05C-47D57BB7B125}"/>
    <cellStyle name="Normal 37 15_Margen" xfId="46589" xr:uid="{3AA5167C-8234-4DDE-801D-3669645E0A4F}"/>
    <cellStyle name="Normal 37 16" xfId="3299" xr:uid="{3E5E36BB-7196-4380-A4B5-1072DEA7C420}"/>
    <cellStyle name="Normal 37 16 2" xfId="33015" xr:uid="{594F2935-3AC9-408F-AA89-31DFB555A517}"/>
    <cellStyle name="Normal 37 16_Margen" xfId="46590" xr:uid="{317B4AC8-DBF1-43FD-93DD-E0E619E6E1A3}"/>
    <cellStyle name="Normal 37 17" xfId="3300" xr:uid="{7B429A0F-BAA7-45CB-A6F3-4DB83FE92DCD}"/>
    <cellStyle name="Normal 37 17 2" xfId="33016" xr:uid="{5DEE0606-7903-4C5A-804F-4EFF4BAB89DF}"/>
    <cellStyle name="Normal 37 17_Margen" xfId="46591" xr:uid="{418D6D71-CD0E-4880-8C59-9D2018CD2E5F}"/>
    <cellStyle name="Normal 37 18" xfId="3301" xr:uid="{7B01A089-FF2D-4C88-9CBD-A2FCD10162A9}"/>
    <cellStyle name="Normal 37 18 2" xfId="33017" xr:uid="{1ADDA878-4525-4B59-BE4F-DCAF384FAD0E}"/>
    <cellStyle name="Normal 37 18_Margen" xfId="46592" xr:uid="{10E19E90-9753-4AA0-8B5E-A98EF20A8308}"/>
    <cellStyle name="Normal 37 19" xfId="3302" xr:uid="{2A7EA4BA-B6F1-48D5-9B04-4F0FDCCAD3EC}"/>
    <cellStyle name="Normal 37 19 2" xfId="33018" xr:uid="{85B90E1F-99C0-4D10-95BE-B632F3F1A956}"/>
    <cellStyle name="Normal 37 19_Margen" xfId="46593" xr:uid="{048B172B-8A70-4FD6-A4E3-2734B958CD46}"/>
    <cellStyle name="Normal 37 2" xfId="3303" xr:uid="{CEE1C97E-B4D5-4D24-AD57-B228FE4D3226}"/>
    <cellStyle name="Normal 37 2 10" xfId="33019" xr:uid="{9C394C76-30D3-44F9-86DB-54524D12137E}"/>
    <cellStyle name="Normal 37 2 10 2" xfId="33020" xr:uid="{07F234F8-267B-4288-814E-44D08C3FDAAE}"/>
    <cellStyle name="Normal 37 2 10_Margen" xfId="46594" xr:uid="{141A164D-7A8B-4A9E-B7C7-CF691CB8004A}"/>
    <cellStyle name="Normal 37 2 11" xfId="33021" xr:uid="{D5A6D48D-8A7B-46D9-B796-FF7B4297DC33}"/>
    <cellStyle name="Normal 37 2 11 2" xfId="33022" xr:uid="{6501AE14-6F84-43E4-9FAF-4A05C34C0786}"/>
    <cellStyle name="Normal 37 2 11_Margen" xfId="46595" xr:uid="{DFC2E8DF-13BF-431C-A198-B748B588D5A0}"/>
    <cellStyle name="Normal 37 2 12" xfId="33023" xr:uid="{7B0B1B59-72CA-4DB0-BCCC-CA11355FEC9B}"/>
    <cellStyle name="Normal 37 2 12 2" xfId="33024" xr:uid="{01929F99-9740-46E4-9089-D8ACA6CCB6A1}"/>
    <cellStyle name="Normal 37 2 12_Margen" xfId="46596" xr:uid="{8D63F45C-BBB4-405A-AEAF-749892B26DF1}"/>
    <cellStyle name="Normal 37 2 13" xfId="33025" xr:uid="{A08CD7F5-8EAC-48AF-9C6C-8DA6E7E09D55}"/>
    <cellStyle name="Normal 37 2 13 2" xfId="33026" xr:uid="{4D732703-9EEF-4B6A-870B-F3B7BCFD8FDB}"/>
    <cellStyle name="Normal 37 2 13_Margen" xfId="46597" xr:uid="{F69106CA-3209-47F2-857A-4053FCD0CA84}"/>
    <cellStyle name="Normal 37 2 14" xfId="33027" xr:uid="{232A88B8-226B-4C71-829F-5538783DD14E}"/>
    <cellStyle name="Normal 37 2 14 2" xfId="33028" xr:uid="{7E1DDCF2-7DC4-4DF6-8626-2CE59C5DEDDA}"/>
    <cellStyle name="Normal 37 2 14_Margen" xfId="46598" xr:uid="{8087345E-D0BC-4F49-850C-9074E90B6FDE}"/>
    <cellStyle name="Normal 37 2 15" xfId="33029" xr:uid="{FE537148-7919-411A-B849-451CA269AB17}"/>
    <cellStyle name="Normal 37 2 15 2" xfId="33030" xr:uid="{C14E6694-ADB7-4383-86E1-C97633D1B9E6}"/>
    <cellStyle name="Normal 37 2 15_Margen" xfId="46599" xr:uid="{3F63A7E3-D0CF-463D-B564-BD85B70B528F}"/>
    <cellStyle name="Normal 37 2 16" xfId="33031" xr:uid="{76749B2D-45C8-4448-8A61-2851400B0BC5}"/>
    <cellStyle name="Normal 37 2 16 2" xfId="33032" xr:uid="{99F5E6A4-BDE6-49E8-ABC7-35A22E56104B}"/>
    <cellStyle name="Normal 37 2 16_Margen" xfId="46600" xr:uid="{45D8E4E0-D447-4AC5-8635-2D503575665A}"/>
    <cellStyle name="Normal 37 2 17" xfId="33033" xr:uid="{89B0320C-AA70-432F-BCF2-5CDFF13E594F}"/>
    <cellStyle name="Normal 37 2 17 2" xfId="33034" xr:uid="{1096880C-3CA5-41F2-ADCE-28CC20B96825}"/>
    <cellStyle name="Normal 37 2 17_Margen" xfId="46601" xr:uid="{67F23ACA-1A44-4814-B30E-9EEBD5BC2D77}"/>
    <cellStyle name="Normal 37 2 18" xfId="33035" xr:uid="{1F9ABD21-62D3-479B-992F-374406829245}"/>
    <cellStyle name="Normal 37 2 18 2" xfId="33036" xr:uid="{7DE67520-A789-46F9-9A25-05FA7817CF71}"/>
    <cellStyle name="Normal 37 2 18_Margen" xfId="46602" xr:uid="{C0814A69-B16E-46A6-809F-DDF2D1893A60}"/>
    <cellStyle name="Normal 37 2 19" xfId="33037" xr:uid="{5760E689-E2A4-4958-8541-CFC1A19084BE}"/>
    <cellStyle name="Normal 37 2 2" xfId="33038" xr:uid="{AB723F37-18C0-4D31-B4FC-04D5EFB6FE67}"/>
    <cellStyle name="Normal 37 2 2 2" xfId="33039" xr:uid="{960B5AC9-50A6-4D45-A8E3-F4FBB68ADFFE}"/>
    <cellStyle name="Normal 37 2 2_Margen" xfId="46603" xr:uid="{557BF1E8-77EC-4F49-BAFE-D512ED5BC4BC}"/>
    <cellStyle name="Normal 37 2 20" xfId="33040" xr:uid="{644FA726-DDB2-4929-BD94-D7A49051D47F}"/>
    <cellStyle name="Normal 37 2 21" xfId="49108" xr:uid="{ED770554-F61E-409C-9ED2-20B2FF2933CE}"/>
    <cellStyle name="Normal 37 2 22" xfId="49433" xr:uid="{BC0BC99A-4097-46C2-A95C-EF3633BF8B90}"/>
    <cellStyle name="Normal 37 2 23" xfId="50190" xr:uid="{B74CFB23-3963-4B73-B4AB-2864BD7A61A3}"/>
    <cellStyle name="Normal 37 2 24" xfId="51747" xr:uid="{E1F8B4A6-C17E-441A-B6A3-4CD86692E9C2}"/>
    <cellStyle name="Normal 37 2 3" xfId="33041" xr:uid="{7A027598-59B8-4442-B55A-FE5097F60468}"/>
    <cellStyle name="Normal 37 2 3 2" xfId="33042" xr:uid="{CF4BF678-F27F-4028-97BD-D7FDB1E13390}"/>
    <cellStyle name="Normal 37 2 3_Margen" xfId="46604" xr:uid="{A12530BE-1BB0-432C-BF07-5CCFEC5581AD}"/>
    <cellStyle name="Normal 37 2 4" xfId="33043" xr:uid="{2CC71F77-AAE3-4545-B09D-0AF1158CA143}"/>
    <cellStyle name="Normal 37 2 4 2" xfId="33044" xr:uid="{835F69D5-D254-42FA-AF46-22467122746A}"/>
    <cellStyle name="Normal 37 2 4_Margen" xfId="46605" xr:uid="{6620A4C4-366C-4E4F-860A-0FC6D1385F38}"/>
    <cellStyle name="Normal 37 2 5" xfId="33045" xr:uid="{B5E7682C-4A5F-4B14-AF96-084B798CC447}"/>
    <cellStyle name="Normal 37 2 5 2" xfId="33046" xr:uid="{71004B07-62DC-4DF3-907B-2431DB5894DE}"/>
    <cellStyle name="Normal 37 2 5_Margen" xfId="46606" xr:uid="{F1173C89-29A3-47D6-AC35-E8D391526169}"/>
    <cellStyle name="Normal 37 2 6" xfId="33047" xr:uid="{742FDE5A-56DA-4C7D-9F2B-73575A99FDA7}"/>
    <cellStyle name="Normal 37 2 6 2" xfId="33048" xr:uid="{A5847C5B-7296-4EF2-A793-011FBF3F575D}"/>
    <cellStyle name="Normal 37 2 6_Margen" xfId="46607" xr:uid="{6F961E47-187E-4334-994E-3E3942C4D418}"/>
    <cellStyle name="Normal 37 2 7" xfId="33049" xr:uid="{2841D94E-5B0D-4728-9459-B72EA0355F25}"/>
    <cellStyle name="Normal 37 2 7 2" xfId="33050" xr:uid="{35D94292-1421-4951-923A-F72C485D43A2}"/>
    <cellStyle name="Normal 37 2 7_Margen" xfId="46608" xr:uid="{EA187045-2E1F-4FF6-931D-F7E49DEBB45C}"/>
    <cellStyle name="Normal 37 2 8" xfId="33051" xr:uid="{56ED75BF-BFBE-4963-95A5-D21D4DA11637}"/>
    <cellStyle name="Normal 37 2 8 2" xfId="33052" xr:uid="{91F8BAF7-9DED-4103-9E3E-83D4FC7C893E}"/>
    <cellStyle name="Normal 37 2 8_Margen" xfId="46609" xr:uid="{12479FE9-6C83-4E95-AD17-02EB1EAF757B}"/>
    <cellStyle name="Normal 37 2 9" xfId="33053" xr:uid="{67F84FEE-3492-4101-B91E-9C363908FA7C}"/>
    <cellStyle name="Normal 37 2 9 2" xfId="33054" xr:uid="{D7B24B6B-3951-4709-9D90-275037793F58}"/>
    <cellStyle name="Normal 37 2 9_Margen" xfId="46610" xr:uid="{09D47A47-AC1E-49B8-8D90-AE72900470C2}"/>
    <cellStyle name="Normal 37 2_Margen" xfId="46611" xr:uid="{6E1BCFC1-54D6-4E0F-95DF-1EC3C5E03449}"/>
    <cellStyle name="Normal 37 20" xfId="3304" xr:uid="{81E455E4-4E8B-4B47-8141-5A05807584A7}"/>
    <cellStyle name="Normal 37 20 2" xfId="33055" xr:uid="{C7D87347-557B-47EA-8690-7ED6916F9723}"/>
    <cellStyle name="Normal 37 20_Margen" xfId="46612" xr:uid="{F69B6B97-6E9C-4E0D-BAFE-CAC918EBBD1F}"/>
    <cellStyle name="Normal 37 21" xfId="3305" xr:uid="{CF83BC9C-762D-4FFF-AC63-34ECE86BAA68}"/>
    <cellStyle name="Normal 37 21 2" xfId="33056" xr:uid="{C450CEDA-1E0E-41DA-8076-7AE86F6DB6A3}"/>
    <cellStyle name="Normal 37 21_Margen" xfId="46613" xr:uid="{B3822659-1F9F-4C15-B653-2454FEC6A220}"/>
    <cellStyle name="Normal 37 22" xfId="3306" xr:uid="{4CC3988C-35AF-4F6A-8662-7282C99BDF64}"/>
    <cellStyle name="Normal 37 22 2" xfId="33057" xr:uid="{8CA6BE99-2F74-4637-981C-AEA26FC4C73C}"/>
    <cellStyle name="Normal 37 22_Margen" xfId="46614" xr:uid="{02EC6126-393B-46ED-9AAF-948F52EC5ED8}"/>
    <cellStyle name="Normal 37 23" xfId="3307" xr:uid="{BA4EDFD9-A90F-47DB-9BCC-27C21D491DAE}"/>
    <cellStyle name="Normal 37 23 2" xfId="33058" xr:uid="{FE0DB4D8-13BE-444C-BD72-CB092A9BF0A0}"/>
    <cellStyle name="Normal 37 23_Margen" xfId="46615" xr:uid="{729E0072-6D32-472A-B0E0-134135C912B2}"/>
    <cellStyle name="Normal 37 24" xfId="3308" xr:uid="{8A0E4106-2228-4C1D-89F2-45B385C66C0E}"/>
    <cellStyle name="Normal 37 24 2" xfId="33059" xr:uid="{67CC9CDD-BC8E-40B2-A320-951B6ECB0730}"/>
    <cellStyle name="Normal 37 24_Margen" xfId="46616" xr:uid="{88754FE2-4024-4E47-9DE5-E2817C67E09E}"/>
    <cellStyle name="Normal 37 25" xfId="3309" xr:uid="{EDF53BBC-91DC-4F82-AA81-B4C1ADB49159}"/>
    <cellStyle name="Normal 37 25 2" xfId="33060" xr:uid="{D3953613-715A-4493-B657-A0F748C50091}"/>
    <cellStyle name="Normal 37 25_Margen" xfId="46617" xr:uid="{CA003588-7598-45D0-910A-83357A9BCFBE}"/>
    <cellStyle name="Normal 37 26" xfId="3310" xr:uid="{9BB9A19B-C441-4FF4-8434-18AA956877B0}"/>
    <cellStyle name="Normal 37 26 2" xfId="33061" xr:uid="{4F07AB28-CCD7-435E-A7FA-022E7FF86A8B}"/>
    <cellStyle name="Normal 37 26_Margen" xfId="46618" xr:uid="{C82A694A-DA3F-44B9-85B8-89F91152FC38}"/>
    <cellStyle name="Normal 37 27" xfId="3311" xr:uid="{C305694C-1CCD-42B7-A818-771D7DC5C017}"/>
    <cellStyle name="Normal 37 27 2" xfId="33062" xr:uid="{9EA5FFD7-3784-4A54-86EF-B59D78AD6567}"/>
    <cellStyle name="Normal 37 27_Margen" xfId="46619" xr:uid="{6CEFBEA4-363C-4A94-B6BB-18DDAA4B11AA}"/>
    <cellStyle name="Normal 37 28" xfId="3312" xr:uid="{5112CFFD-8DBE-4622-A356-4D86FB8EB564}"/>
    <cellStyle name="Normal 37 28 2" xfId="33063" xr:uid="{96E673A5-7841-4B3C-ACE1-68FE2A7448C4}"/>
    <cellStyle name="Normal 37 28_Margen" xfId="46620" xr:uid="{C60D9EC9-DB5F-4247-AA89-0CA21E363E6E}"/>
    <cellStyle name="Normal 37 29" xfId="3313" xr:uid="{D840BE82-6BDA-499A-A228-2DE3CC9AD60C}"/>
    <cellStyle name="Normal 37 29 2" xfId="33064" xr:uid="{4917FB6B-4384-45C7-9B09-9918FCEE8C3D}"/>
    <cellStyle name="Normal 37 29 3" xfId="33065" xr:uid="{88E73E94-DF0D-48BA-BF9E-8AE15E341F5B}"/>
    <cellStyle name="Normal 37 29_Margen" xfId="46621" xr:uid="{BF684FEA-0294-47CB-9477-9BE7B264169E}"/>
    <cellStyle name="Normal 37 3" xfId="3314" xr:uid="{E0EEFB15-F196-4A10-BCEE-96A1B323409A}"/>
    <cellStyle name="Normal 37 3 10" xfId="33066" xr:uid="{DD610518-D86E-4964-B256-156DAAB9426D}"/>
    <cellStyle name="Normal 37 3 10 2" xfId="33067" xr:uid="{434390B2-159F-4A9C-AD30-9FC587E2C73D}"/>
    <cellStyle name="Normal 37 3 10_Margen" xfId="46622" xr:uid="{8EC7AB80-0072-4B8C-894F-8DC9950D315B}"/>
    <cellStyle name="Normal 37 3 11" xfId="33068" xr:uid="{963F777A-42EA-43C7-9B33-94CEBED865F9}"/>
    <cellStyle name="Normal 37 3 11 2" xfId="33069" xr:uid="{29AD32AB-F2AC-406D-94DE-E288F55451C4}"/>
    <cellStyle name="Normal 37 3 11_Margen" xfId="46623" xr:uid="{D012DFE0-C3C9-4FE7-861A-DDEAD3F6F0FF}"/>
    <cellStyle name="Normal 37 3 12" xfId="33070" xr:uid="{51397706-C45E-478B-A15A-406AAF3D4E35}"/>
    <cellStyle name="Normal 37 3 12 2" xfId="33071" xr:uid="{C8EC7ED3-D906-4DB4-B124-D8A9E183CE4C}"/>
    <cellStyle name="Normal 37 3 12_Margen" xfId="46624" xr:uid="{13C43C1B-C14C-4D56-93DB-21174B755CDC}"/>
    <cellStyle name="Normal 37 3 13" xfId="33072" xr:uid="{DEA7F0C0-8C6E-417D-935E-4BC0BAFB8575}"/>
    <cellStyle name="Normal 37 3 13 2" xfId="33073" xr:uid="{B50D2808-7416-4D0E-9E38-BF85116D8E76}"/>
    <cellStyle name="Normal 37 3 13_Margen" xfId="46625" xr:uid="{DBDF6B1D-501A-4925-A4F1-7CB8D9FAE984}"/>
    <cellStyle name="Normal 37 3 14" xfId="33074" xr:uid="{0C9BB301-AC9C-4437-8F45-C653B78C6080}"/>
    <cellStyle name="Normal 37 3 14 2" xfId="33075" xr:uid="{1B8AF533-A2A3-4920-AD51-0D72014E3897}"/>
    <cellStyle name="Normal 37 3 14_Margen" xfId="46626" xr:uid="{898D21F1-BFBC-4965-AF23-CA20FCE73EA3}"/>
    <cellStyle name="Normal 37 3 15" xfId="33076" xr:uid="{7772BD7F-509A-4B64-B73A-95D11D5E5BEB}"/>
    <cellStyle name="Normal 37 3 15 2" xfId="33077" xr:uid="{FA10B8C6-07CA-412A-907F-A977ECC8A023}"/>
    <cellStyle name="Normal 37 3 15_Margen" xfId="46627" xr:uid="{69696F34-5B4E-4263-96A6-7143C9EB627C}"/>
    <cellStyle name="Normal 37 3 16" xfId="33078" xr:uid="{47D12836-8A21-49F5-86CC-5A37D14F4CC1}"/>
    <cellStyle name="Normal 37 3 16 2" xfId="33079" xr:uid="{81898C02-6E79-4803-A6BC-ED81F1F3C13A}"/>
    <cellStyle name="Normal 37 3 16_Margen" xfId="46628" xr:uid="{689552E8-52BC-4677-9917-5302E042F9E6}"/>
    <cellStyle name="Normal 37 3 17" xfId="33080" xr:uid="{27CFBCC0-4194-48BE-A869-76D19A4F2044}"/>
    <cellStyle name="Normal 37 3 17 2" xfId="33081" xr:uid="{1FBEB06B-3319-405F-813A-6797421A9733}"/>
    <cellStyle name="Normal 37 3 17_Margen" xfId="46629" xr:uid="{BD8CC3D6-93F5-450C-8F0F-09843360F53F}"/>
    <cellStyle name="Normal 37 3 18" xfId="33082" xr:uid="{CBC86FAD-072C-4D97-9710-7B67E3C3D225}"/>
    <cellStyle name="Normal 37 3 18 2" xfId="33083" xr:uid="{FDA018D5-B1CE-467A-A6E8-5DDA8D33788A}"/>
    <cellStyle name="Normal 37 3 18_Margen" xfId="46630" xr:uid="{AD6EB7F1-B920-42BF-9040-B001ED49C773}"/>
    <cellStyle name="Normal 37 3 19" xfId="33084" xr:uid="{7C6305B5-1399-4A4D-B43D-0F8260E9A4CF}"/>
    <cellStyle name="Normal 37 3 2" xfId="33085" xr:uid="{A2F1DA2D-0E71-43B0-9B5D-E25BFE41932E}"/>
    <cellStyle name="Normal 37 3 2 2" xfId="33086" xr:uid="{7C5011E5-0D4F-46E1-9B6B-3CD1E0BAEDE9}"/>
    <cellStyle name="Normal 37 3 2_Margen" xfId="46631" xr:uid="{26D1B295-5908-4A02-9B46-639A18358B84}"/>
    <cellStyle name="Normal 37 3 20" xfId="33087" xr:uid="{D0CA90D0-6AE3-4DCD-8A5E-6FBBAF088147}"/>
    <cellStyle name="Normal 37 3 3" xfId="33088" xr:uid="{942A7E7F-C835-4D15-BBB8-F84B6CAFA6F2}"/>
    <cellStyle name="Normal 37 3 3 2" xfId="33089" xr:uid="{E04C2705-FF4A-46FA-BA62-4BB8A6BAA28F}"/>
    <cellStyle name="Normal 37 3 3_Margen" xfId="46632" xr:uid="{6FAD9127-2B93-4C9C-959B-22AD8647B4D7}"/>
    <cellStyle name="Normal 37 3 4" xfId="33090" xr:uid="{5882EDC4-84D3-475E-BC60-70D96D2CFC4C}"/>
    <cellStyle name="Normal 37 3 4 2" xfId="33091" xr:uid="{E925CDCC-625E-4DB3-BCA6-A6766BE26034}"/>
    <cellStyle name="Normal 37 3 4_Margen" xfId="46633" xr:uid="{D0C06000-C6E1-4086-89D2-21778D3B4272}"/>
    <cellStyle name="Normal 37 3 5" xfId="33092" xr:uid="{F83A5537-54B1-4D31-919D-4915CF7EA973}"/>
    <cellStyle name="Normal 37 3 5 2" xfId="33093" xr:uid="{407C7433-3919-4A52-B359-BC6E2C4B1CFF}"/>
    <cellStyle name="Normal 37 3 5_Margen" xfId="46634" xr:uid="{B58620E8-AC75-44DF-8533-E19AF6E3ECF8}"/>
    <cellStyle name="Normal 37 3 6" xfId="33094" xr:uid="{CE6A818B-98EF-4FD6-B767-03613A9CFFEA}"/>
    <cellStyle name="Normal 37 3 6 2" xfId="33095" xr:uid="{9E5CA855-8CA1-4AA9-ADF1-11EEE6433C06}"/>
    <cellStyle name="Normal 37 3 6_Margen" xfId="46635" xr:uid="{CBB3ECD8-85B7-4BD3-93E5-FE3D5BE5016B}"/>
    <cellStyle name="Normal 37 3 7" xfId="33096" xr:uid="{0C0B2160-2F5D-4FA7-B2FE-283BF866B62A}"/>
    <cellStyle name="Normal 37 3 7 2" xfId="33097" xr:uid="{1422FB33-9CFF-4EC4-8E2D-C9D047578BBC}"/>
    <cellStyle name="Normal 37 3 7_Margen" xfId="46636" xr:uid="{996C6D7D-F308-4163-A1EC-B2A448AB83F4}"/>
    <cellStyle name="Normal 37 3 8" xfId="33098" xr:uid="{37486599-2A2C-4F21-9333-907AD45BD9CF}"/>
    <cellStyle name="Normal 37 3 8 2" xfId="33099" xr:uid="{60C16AD5-C68F-4788-B8E8-E3B513C519DB}"/>
    <cellStyle name="Normal 37 3 8_Margen" xfId="46637" xr:uid="{ABDDB5D9-4D6C-43CC-AFC2-054D7A3CD3C0}"/>
    <cellStyle name="Normal 37 3 9" xfId="33100" xr:uid="{0E32DE23-C30D-4784-9005-4A8B87CA4E78}"/>
    <cellStyle name="Normal 37 3 9 2" xfId="33101" xr:uid="{313A6640-065F-4E64-9D10-74F155BAC8B2}"/>
    <cellStyle name="Normal 37 3 9_Margen" xfId="46638" xr:uid="{64BD0208-ABC6-4771-981B-D50A531EDF34}"/>
    <cellStyle name="Normal 37 3_Margen" xfId="46639" xr:uid="{9B786013-E3C6-4A91-8E21-80AEE379182B}"/>
    <cellStyle name="Normal 37 30" xfId="3315" xr:uid="{DEFDD4F8-F1EF-4208-94AA-6453BF6B2ACA}"/>
    <cellStyle name="Normal 37 31" xfId="3316" xr:uid="{FD6871C2-03BD-4F38-9516-12395018248A}"/>
    <cellStyle name="Normal 37 32" xfId="33102" xr:uid="{5E3C6AAF-8989-4BEC-A799-87C84734DDC6}"/>
    <cellStyle name="Normal 37 33" xfId="33103" xr:uid="{3C0F7E4B-7E9C-4480-A7F1-56AFDDE80D0F}"/>
    <cellStyle name="Normal 37 34" xfId="33104" xr:uid="{5D945298-1E91-4F7E-A030-ABBE866E424D}"/>
    <cellStyle name="Normal 37 35" xfId="33105" xr:uid="{3A6E26E4-6604-4A8B-B2A2-F5122729E027}"/>
    <cellStyle name="Normal 37 36" xfId="33106" xr:uid="{C706C584-3172-4226-8D8D-570217EE7546}"/>
    <cellStyle name="Normal 37 37" xfId="33107" xr:uid="{8226FB4B-16A9-4807-AD84-04A06F31DB20}"/>
    <cellStyle name="Normal 37 38" xfId="33108" xr:uid="{11CE90D0-495D-4666-86C7-A40FBAC82C73}"/>
    <cellStyle name="Normal 37 39" xfId="33109" xr:uid="{52463A6F-C5CB-4CBE-9014-1CD1B41BB3BE}"/>
    <cellStyle name="Normal 37 4" xfId="3317" xr:uid="{15B6F7E8-A15A-4448-870C-B84B36BE0826}"/>
    <cellStyle name="Normal 37 4 10" xfId="33110" xr:uid="{8E8638FB-3206-4F9E-A970-B69A920DB8C2}"/>
    <cellStyle name="Normal 37 4 10 2" xfId="33111" xr:uid="{55D838D7-6251-4158-BA4B-FAF12342C0E8}"/>
    <cellStyle name="Normal 37 4 10_Margen" xfId="46640" xr:uid="{AF9DF1F1-8428-4723-A67B-D673511A6B4F}"/>
    <cellStyle name="Normal 37 4 11" xfId="33112" xr:uid="{C71947E4-D76A-4E33-98B0-FD98F95B372C}"/>
    <cellStyle name="Normal 37 4 11 2" xfId="33113" xr:uid="{694B249E-EE67-4A42-B1B7-F8D3828BE8DB}"/>
    <cellStyle name="Normal 37 4 11_Margen" xfId="46641" xr:uid="{D235DE16-9AB5-49FB-99FC-E4BA1EC8CB06}"/>
    <cellStyle name="Normal 37 4 12" xfId="33114" xr:uid="{51078F2F-B847-495C-ACC4-7BCEDBAFFFD3}"/>
    <cellStyle name="Normal 37 4 12 2" xfId="33115" xr:uid="{C64110C1-FAC3-49DE-BE15-37115D1A6FB0}"/>
    <cellStyle name="Normal 37 4 12_Margen" xfId="46642" xr:uid="{12B9FCF9-A8E8-4CCA-B43E-9B12C74FC2AF}"/>
    <cellStyle name="Normal 37 4 13" xfId="33116" xr:uid="{CCE1E40C-C74E-43B8-BF09-D8E3A754B09A}"/>
    <cellStyle name="Normal 37 4 13 2" xfId="33117" xr:uid="{1B69AB38-E792-47E5-A175-04EF1F2428D3}"/>
    <cellStyle name="Normal 37 4 13_Margen" xfId="46643" xr:uid="{C69FC590-86B7-482D-A070-73A15702B612}"/>
    <cellStyle name="Normal 37 4 14" xfId="33118" xr:uid="{EB8DE17C-AB17-452F-8790-0D98FA8C5772}"/>
    <cellStyle name="Normal 37 4 14 2" xfId="33119" xr:uid="{9CF46F98-B442-4766-9D1E-B8BCB6940528}"/>
    <cellStyle name="Normal 37 4 14_Margen" xfId="46644" xr:uid="{3EE78826-1A81-4326-9C9B-597CD9A51E74}"/>
    <cellStyle name="Normal 37 4 15" xfId="33120" xr:uid="{24996FD2-9036-49CA-84E3-8F6140B08C83}"/>
    <cellStyle name="Normal 37 4 15 2" xfId="33121" xr:uid="{5B6C4D2A-2C2C-4D8F-9648-AE5E5AA863E0}"/>
    <cellStyle name="Normal 37 4 15_Margen" xfId="46645" xr:uid="{8F2A6D3A-92E6-4DA1-8AD9-25E16D2A785F}"/>
    <cellStyle name="Normal 37 4 16" xfId="33122" xr:uid="{340FD7B8-E5BB-4B6E-98E3-247D0DB5CB3F}"/>
    <cellStyle name="Normal 37 4 16 2" xfId="33123" xr:uid="{1AED3FC9-015D-42D7-ADA2-02C2597839DE}"/>
    <cellStyle name="Normal 37 4 16_Margen" xfId="46646" xr:uid="{7640FC37-3CC5-42FD-B3D0-D7211E06EB92}"/>
    <cellStyle name="Normal 37 4 17" xfId="33124" xr:uid="{AC669A5C-BB8D-4B4A-BA09-4CE6E70FDDE3}"/>
    <cellStyle name="Normal 37 4 17 2" xfId="33125" xr:uid="{E3419591-0BC0-4556-8DB9-0436FECED1B8}"/>
    <cellStyle name="Normal 37 4 17_Margen" xfId="46647" xr:uid="{2B3E65D3-92C6-4B44-B939-AF682863FB02}"/>
    <cellStyle name="Normal 37 4 18" xfId="33126" xr:uid="{CE2FAF06-7B4D-4E56-9968-A53265C7800C}"/>
    <cellStyle name="Normal 37 4 18 2" xfId="33127" xr:uid="{98C3B0B7-58F8-463C-AFCC-D133BB575108}"/>
    <cellStyle name="Normal 37 4 18_Margen" xfId="46648" xr:uid="{73D13C59-C465-4755-B42B-3029830637B0}"/>
    <cellStyle name="Normal 37 4 19" xfId="33128" xr:uid="{061AD335-62A8-4466-85BF-5415E78B9975}"/>
    <cellStyle name="Normal 37 4 2" xfId="33129" xr:uid="{1CCA30C4-5809-4FFF-AB50-B4615A154A53}"/>
    <cellStyle name="Normal 37 4 2 2" xfId="33130" xr:uid="{630D96C4-D882-4DE8-B831-C122DF8CE784}"/>
    <cellStyle name="Normal 37 4 2_Margen" xfId="46649" xr:uid="{E2E43728-E0F2-4664-86CC-0686D112CEAF}"/>
    <cellStyle name="Normal 37 4 20" xfId="33131" xr:uid="{6AE39454-9013-43F0-A08D-9A39C03438EA}"/>
    <cellStyle name="Normal 37 4 3" xfId="33132" xr:uid="{3E46E891-7030-48C9-8276-38D05AEEAF85}"/>
    <cellStyle name="Normal 37 4 3 2" xfId="33133" xr:uid="{4C0563F9-0F1D-4417-ACB6-5B87C66CBB7C}"/>
    <cellStyle name="Normal 37 4 3_Margen" xfId="46650" xr:uid="{257BD905-0711-4350-A7C2-373A9E3E9922}"/>
    <cellStyle name="Normal 37 4 4" xfId="33134" xr:uid="{5AEAE2B0-CE66-424D-A90F-F8825A674ECF}"/>
    <cellStyle name="Normal 37 4 4 2" xfId="33135" xr:uid="{13ABB1D7-5314-4E6B-978E-8086EEE3F6C7}"/>
    <cellStyle name="Normal 37 4 4_Margen" xfId="46651" xr:uid="{121BBC67-FE6B-4772-B25E-E784EC7E3DD7}"/>
    <cellStyle name="Normal 37 4 5" xfId="33136" xr:uid="{63CC6C8D-C454-45D6-A26F-94C751FAC7CC}"/>
    <cellStyle name="Normal 37 4 5 2" xfId="33137" xr:uid="{E81043DB-56A6-4887-A619-A02424BBFFFF}"/>
    <cellStyle name="Normal 37 4 5_Margen" xfId="46652" xr:uid="{07ABBD60-BADB-4B2E-B268-F8A271F2068E}"/>
    <cellStyle name="Normal 37 4 6" xfId="33138" xr:uid="{D91AC4A9-C4BE-47B6-95F0-4E15FBA8D460}"/>
    <cellStyle name="Normal 37 4 6 2" xfId="33139" xr:uid="{DABD9025-4BE9-43EA-9F7F-D83F85613F7C}"/>
    <cellStyle name="Normal 37 4 6_Margen" xfId="46653" xr:uid="{FDCBCB42-BE17-4CE3-932A-85316C6AF920}"/>
    <cellStyle name="Normal 37 4 7" xfId="33140" xr:uid="{159D9CE3-3BA4-496A-8DFB-FFE78B0D5F2E}"/>
    <cellStyle name="Normal 37 4 7 2" xfId="33141" xr:uid="{45F6E288-53BC-4430-A0B9-F1938771997C}"/>
    <cellStyle name="Normal 37 4 7_Margen" xfId="46654" xr:uid="{0039042A-65BC-4486-B573-243CFD9EC31A}"/>
    <cellStyle name="Normal 37 4 8" xfId="33142" xr:uid="{740EBE47-B3DC-4957-B5A6-8E5C1BE5B435}"/>
    <cellStyle name="Normal 37 4 8 2" xfId="33143" xr:uid="{FB9EC774-5D97-4754-883A-16E72FDCEA33}"/>
    <cellStyle name="Normal 37 4 8_Margen" xfId="46655" xr:uid="{F135805A-98EE-4530-856A-4BE96DB04D91}"/>
    <cellStyle name="Normal 37 4 9" xfId="33144" xr:uid="{F6549642-3F78-4B0F-9D54-2666D297E7D7}"/>
    <cellStyle name="Normal 37 4 9 2" xfId="33145" xr:uid="{2F6CB6D9-0EE1-478A-AC21-EF5F5588FF2C}"/>
    <cellStyle name="Normal 37 4 9_Margen" xfId="46656" xr:uid="{42C06902-EDE8-440A-9F75-CD81DCCC9A91}"/>
    <cellStyle name="Normal 37 4_Margen" xfId="46657" xr:uid="{D2BC43FA-AD97-49DD-BD2A-BC8EAC3FAC7F}"/>
    <cellStyle name="Normal 37 40" xfId="33146" xr:uid="{7079545C-0CBA-40EB-8B27-6A6EE2C7D406}"/>
    <cellStyle name="Normal 37 41" xfId="49107" xr:uid="{A8C65F19-799A-45E7-8692-E2E34170EED2}"/>
    <cellStyle name="Normal 37 42" xfId="49432" xr:uid="{42AD7857-1EED-4F0E-9131-373327EF73F8}"/>
    <cellStyle name="Normal 37 43" xfId="50189" xr:uid="{0BB25D0A-6215-451F-8353-BDCD3D8AE7BA}"/>
    <cellStyle name="Normal 37 44" xfId="49636" xr:uid="{D5FA4D4E-9BE0-48A3-871F-FB0850503C33}"/>
    <cellStyle name="Normal 37 5" xfId="3318" xr:uid="{54B3FDD5-5664-4360-910C-3772E798CE27}"/>
    <cellStyle name="Normal 37 5 10" xfId="33147" xr:uid="{8270E76B-25A0-4790-A0AF-197AA2EC23A4}"/>
    <cellStyle name="Normal 37 5 10 2" xfId="33148" xr:uid="{ED848E75-155F-4A56-9033-F02CB72BF9B9}"/>
    <cellStyle name="Normal 37 5 10_Margen" xfId="46658" xr:uid="{731D48BE-FD40-4B5B-966C-8D88C04EDF82}"/>
    <cellStyle name="Normal 37 5 11" xfId="33149" xr:uid="{E137CC2A-21D5-4F6B-90A7-8DDFF588DC0D}"/>
    <cellStyle name="Normal 37 5 11 2" xfId="33150" xr:uid="{E5140E0D-3695-4333-A306-74AC7F0C13E3}"/>
    <cellStyle name="Normal 37 5 11_Margen" xfId="46659" xr:uid="{DF38EE61-23E8-45B4-B151-D9D1C9BF08F6}"/>
    <cellStyle name="Normal 37 5 12" xfId="33151" xr:uid="{68022B0C-13B4-44E2-B20D-A49B823190BF}"/>
    <cellStyle name="Normal 37 5 12 2" xfId="33152" xr:uid="{FFA094BA-4B7E-46DC-981A-83D813191734}"/>
    <cellStyle name="Normal 37 5 12_Margen" xfId="46660" xr:uid="{10862FB0-A507-4461-B4DD-85D32BF24B37}"/>
    <cellStyle name="Normal 37 5 13" xfId="33153" xr:uid="{CF03EF81-9D9B-484E-8256-25FC72BAD197}"/>
    <cellStyle name="Normal 37 5 13 2" xfId="33154" xr:uid="{56F3B11E-6001-4A56-826F-3F5C23B7EBEC}"/>
    <cellStyle name="Normal 37 5 13_Margen" xfId="46661" xr:uid="{A57DD5DD-D863-4454-959C-ABA170D4EC3D}"/>
    <cellStyle name="Normal 37 5 14" xfId="33155" xr:uid="{FA41866C-5296-49BD-A8BF-F413A8F80F4A}"/>
    <cellStyle name="Normal 37 5 14 2" xfId="33156" xr:uid="{45EC7E2B-29E0-4E85-9820-A6B16E265C2D}"/>
    <cellStyle name="Normal 37 5 14_Margen" xfId="46662" xr:uid="{534785E2-7006-4BE6-ABEC-A0C5B7D7E41B}"/>
    <cellStyle name="Normal 37 5 15" xfId="33157" xr:uid="{B302A34F-44B8-47A6-B85B-297430271339}"/>
    <cellStyle name="Normal 37 5 15 2" xfId="33158" xr:uid="{9D392811-E295-43B3-8717-2D957B955409}"/>
    <cellStyle name="Normal 37 5 15_Margen" xfId="46663" xr:uid="{964695FC-35AA-442E-A253-80541B296D6A}"/>
    <cellStyle name="Normal 37 5 16" xfId="33159" xr:uid="{BB00664C-39E8-4082-A803-38C7FB7F9D81}"/>
    <cellStyle name="Normal 37 5 16 2" xfId="33160" xr:uid="{F79CE0EE-B0E2-4FD7-8B7A-96B4620CDD34}"/>
    <cellStyle name="Normal 37 5 16_Margen" xfId="46664" xr:uid="{642BAE52-CD02-48EB-B4B4-195F0E10F6B2}"/>
    <cellStyle name="Normal 37 5 17" xfId="33161" xr:uid="{5C0DD900-80E6-467A-AAA9-D8F975C61FDC}"/>
    <cellStyle name="Normal 37 5 17 2" xfId="33162" xr:uid="{A67652CB-69D8-4B2E-92F9-E77830EF8778}"/>
    <cellStyle name="Normal 37 5 17_Margen" xfId="46665" xr:uid="{0085456E-83FA-4198-AB77-FDE40AB573FF}"/>
    <cellStyle name="Normal 37 5 18" xfId="33163" xr:uid="{6E7A73A4-A0DB-4168-AA3B-BFBA4E64FC07}"/>
    <cellStyle name="Normal 37 5 18 2" xfId="33164" xr:uid="{7985E186-30DD-48EC-8BB2-69377D3A7947}"/>
    <cellStyle name="Normal 37 5 18_Margen" xfId="46666" xr:uid="{EB6437A8-13B7-4E96-A178-8F5EE59F9A77}"/>
    <cellStyle name="Normal 37 5 19" xfId="33165" xr:uid="{3E6F53B1-30DA-4333-B255-4120E18D8B07}"/>
    <cellStyle name="Normal 37 5 2" xfId="33166" xr:uid="{EC904879-15E3-405A-83B8-523A3737E799}"/>
    <cellStyle name="Normal 37 5 2 2" xfId="33167" xr:uid="{CAD4D101-F911-4A33-9F38-67CF9B46225B}"/>
    <cellStyle name="Normal 37 5 2 3" xfId="33168" xr:uid="{E4D2A6C1-14E6-4858-AE6C-4A64F328683E}"/>
    <cellStyle name="Normal 37 5 2_Margen" xfId="46667" xr:uid="{C714F651-D2EC-479E-97AE-83CD1F699958}"/>
    <cellStyle name="Normal 37 5 3" xfId="33169" xr:uid="{E430D6C4-9C5A-4AFB-9FDC-2F0E06406643}"/>
    <cellStyle name="Normal 37 5 3 2" xfId="33170" xr:uid="{427D8D2C-CA98-4652-9681-74F9162BB3AA}"/>
    <cellStyle name="Normal 37 5 3_Margen" xfId="46668" xr:uid="{03814DD7-D022-40F8-9195-57B65CC083EB}"/>
    <cellStyle name="Normal 37 5 4" xfId="33171" xr:uid="{30BB8EE9-65BE-4ACF-900A-CBC23BEE9E8A}"/>
    <cellStyle name="Normal 37 5 4 2" xfId="33172" xr:uid="{C5BC1B30-3FA5-4852-A060-F65EF1E85188}"/>
    <cellStyle name="Normal 37 5 4_Margen" xfId="46669" xr:uid="{5A9EA8CB-9277-4BAB-901C-BA77ADD82BD5}"/>
    <cellStyle name="Normal 37 5 5" xfId="33173" xr:uid="{AEE44B28-0266-4EA1-AB81-BBB7F68565B5}"/>
    <cellStyle name="Normal 37 5 5 2" xfId="33174" xr:uid="{5F9F562E-B362-4711-8EAE-98931E5C5EEB}"/>
    <cellStyle name="Normal 37 5 5_Margen" xfId="46670" xr:uid="{ECB53359-36B9-4FAE-936F-C712431C75BF}"/>
    <cellStyle name="Normal 37 5 6" xfId="33175" xr:uid="{A8208720-F600-4CC1-86C2-417F623FA85C}"/>
    <cellStyle name="Normal 37 5 6 2" xfId="33176" xr:uid="{B6E4CFE3-6010-48F8-BA2C-C5ED3D411846}"/>
    <cellStyle name="Normal 37 5 6_Margen" xfId="46671" xr:uid="{B9CFE294-5BBB-466C-BE15-E5318E18C1F3}"/>
    <cellStyle name="Normal 37 5 7" xfId="33177" xr:uid="{A0949E08-EE51-41B3-8AF9-F15BF837A30D}"/>
    <cellStyle name="Normal 37 5 7 2" xfId="33178" xr:uid="{9627E007-8A2E-48F2-807F-EC66BAC148C3}"/>
    <cellStyle name="Normal 37 5 7_Margen" xfId="46672" xr:uid="{00B79CBB-5E13-4B46-823A-8AC27D85B51E}"/>
    <cellStyle name="Normal 37 5 8" xfId="33179" xr:uid="{0122001F-C1AB-4867-8ECC-E37B2191A646}"/>
    <cellStyle name="Normal 37 5 8 2" xfId="33180" xr:uid="{8D6B3B6E-C59A-446F-B7AA-081F271A2C46}"/>
    <cellStyle name="Normal 37 5 8_Margen" xfId="46673" xr:uid="{DFAF6252-0E2C-4325-A845-645E5AAE9D8A}"/>
    <cellStyle name="Normal 37 5 9" xfId="33181" xr:uid="{5CF44B7F-82A5-4196-A8E8-B3F735A67979}"/>
    <cellStyle name="Normal 37 5 9 2" xfId="33182" xr:uid="{D459BF2E-D8AC-4707-AB59-A66EFAAABAC8}"/>
    <cellStyle name="Normal 37 5 9_Margen" xfId="46674" xr:uid="{EC532462-27DB-480B-B566-3932CB3C4FB5}"/>
    <cellStyle name="Normal 37 5_Hoja1" xfId="33183" xr:uid="{8B723B09-248E-4EEE-8CA4-B1813FAA58DF}"/>
    <cellStyle name="Normal 37 6" xfId="3319" xr:uid="{67190F9B-BC44-4BAF-8FEE-EAD8A7562AB8}"/>
    <cellStyle name="Normal 37 6 10" xfId="33184" xr:uid="{F75B8728-E650-4F91-9EE9-38D261C4236D}"/>
    <cellStyle name="Normal 37 6 10 2" xfId="33185" xr:uid="{0CBFD4B6-8BB5-48E1-9403-115B58A17B3C}"/>
    <cellStyle name="Normal 37 6 10_Margen" xfId="46675" xr:uid="{47B59C4D-8BFA-4737-901D-26E5EA978C91}"/>
    <cellStyle name="Normal 37 6 11" xfId="33186" xr:uid="{7FEF7946-14D3-44D5-B4A0-E8EAF63F1D08}"/>
    <cellStyle name="Normal 37 6 11 2" xfId="33187" xr:uid="{7BD8329E-0D5B-4E84-89D7-CA2EEC58BA3E}"/>
    <cellStyle name="Normal 37 6 11_Margen" xfId="46676" xr:uid="{E1F2B40E-B4B2-420C-BDBF-9D73CFDACF14}"/>
    <cellStyle name="Normal 37 6 12" xfId="33188" xr:uid="{224412F8-0242-4F92-95C6-182FA5FB0888}"/>
    <cellStyle name="Normal 37 6 12 2" xfId="33189" xr:uid="{FB8E88E9-7608-4858-8CBE-BBA60F4E71FD}"/>
    <cellStyle name="Normal 37 6 12_Margen" xfId="46677" xr:uid="{C3CA0E7E-017A-40FB-8AFB-51B96F88E149}"/>
    <cellStyle name="Normal 37 6 13" xfId="33190" xr:uid="{2EB919D2-3D10-4815-9BDD-B853DCFBD21E}"/>
    <cellStyle name="Normal 37 6 13 2" xfId="33191" xr:uid="{ACDD1DD2-342D-4642-9AF9-18BD58CB79EC}"/>
    <cellStyle name="Normal 37 6 13_Margen" xfId="46678" xr:uid="{BF2B5965-2C29-4874-AD6D-0694246D3C2A}"/>
    <cellStyle name="Normal 37 6 14" xfId="33192" xr:uid="{414528A6-06F4-4826-B260-90C74F74DCE9}"/>
    <cellStyle name="Normal 37 6 14 2" xfId="33193" xr:uid="{54746DC0-F979-4B01-B665-EDD69B9EEC2A}"/>
    <cellStyle name="Normal 37 6 14_Margen" xfId="46679" xr:uid="{9135E737-B07B-4960-9E5D-5BA754B42CDF}"/>
    <cellStyle name="Normal 37 6 15" xfId="33194" xr:uid="{124A2B37-218B-4060-A1A3-A4EA83314D1C}"/>
    <cellStyle name="Normal 37 6 15 2" xfId="33195" xr:uid="{6E801499-B9B0-4C07-AF53-D8D6C6AF4EFC}"/>
    <cellStyle name="Normal 37 6 15_Margen" xfId="46680" xr:uid="{35C7D518-B546-4A76-AAE9-79C077C8CAAA}"/>
    <cellStyle name="Normal 37 6 16" xfId="33196" xr:uid="{1DFB22B1-FDFA-4F17-AC18-20A0831E3109}"/>
    <cellStyle name="Normal 37 6 16 2" xfId="33197" xr:uid="{BF518604-70FA-4AB2-A665-13BF14E11E42}"/>
    <cellStyle name="Normal 37 6 16_Margen" xfId="46681" xr:uid="{AFE5668B-0181-435D-B4C0-E865CBBCB4B6}"/>
    <cellStyle name="Normal 37 6 17" xfId="33198" xr:uid="{C73863C2-1C1F-41C1-B79F-185D8FFEA3BD}"/>
    <cellStyle name="Normal 37 6 17 2" xfId="33199" xr:uid="{539C563F-12F2-42D1-8E26-1498E730BC7B}"/>
    <cellStyle name="Normal 37 6 17_Margen" xfId="46682" xr:uid="{E889F551-7B8D-4ED0-B775-0F7B855C94CF}"/>
    <cellStyle name="Normal 37 6 18" xfId="33200" xr:uid="{8D686F5A-D10A-4680-90E7-FEC170ED6D1F}"/>
    <cellStyle name="Normal 37 6 18 2" xfId="33201" xr:uid="{00F61F19-133B-4B9A-BAF4-CB169CE8F183}"/>
    <cellStyle name="Normal 37 6 18_Margen" xfId="46683" xr:uid="{6C367CAC-0CE3-438D-8461-7D667C6960EB}"/>
    <cellStyle name="Normal 37 6 19" xfId="33202" xr:uid="{3A10C66B-AC9C-404B-B5E5-0A98FFC70C22}"/>
    <cellStyle name="Normal 37 6 2" xfId="33203" xr:uid="{7E986EB1-6510-4C0F-AF8E-99ADE26FA2B9}"/>
    <cellStyle name="Normal 37 6 2 2" xfId="33204" xr:uid="{3D904AA2-F1EF-4645-8DBF-1679184C8B7C}"/>
    <cellStyle name="Normal 37 6 2_Margen" xfId="46684" xr:uid="{419B0BC2-3CB8-42D3-9A73-76F12E5E20F8}"/>
    <cellStyle name="Normal 37 6 3" xfId="33205" xr:uid="{C35DC486-4F14-44E9-8778-6C31E0455112}"/>
    <cellStyle name="Normal 37 6 3 2" xfId="33206" xr:uid="{7C2A2691-1938-4A4E-ACA0-5BF300A9352C}"/>
    <cellStyle name="Normal 37 6 3_Margen" xfId="46685" xr:uid="{D97CD707-A5CC-47D9-82EF-9FEDAB5D0ADD}"/>
    <cellStyle name="Normal 37 6 4" xfId="33207" xr:uid="{2099A308-F2DA-4CB8-8AB4-D6F923355A8C}"/>
    <cellStyle name="Normal 37 6 4 2" xfId="33208" xr:uid="{B4FCA080-2146-412F-9BDF-A64BBF1356FD}"/>
    <cellStyle name="Normal 37 6 4_Margen" xfId="46686" xr:uid="{2580A125-6E61-457C-9CC0-109ED4D8B526}"/>
    <cellStyle name="Normal 37 6 5" xfId="33209" xr:uid="{710F656F-57B0-4642-89DD-CD4D81B2F0D8}"/>
    <cellStyle name="Normal 37 6 5 2" xfId="33210" xr:uid="{0B1CCF61-C756-445C-9481-8CD4EFB3D09C}"/>
    <cellStyle name="Normal 37 6 5_Margen" xfId="46687" xr:uid="{9ADD771C-CF4F-46FC-B4B2-219A328E2B74}"/>
    <cellStyle name="Normal 37 6 6" xfId="33211" xr:uid="{19CB6258-01FA-464F-A9D1-7C5B5C7E9753}"/>
    <cellStyle name="Normal 37 6 6 2" xfId="33212" xr:uid="{85680E39-2E71-452E-A2F5-245835489799}"/>
    <cellStyle name="Normal 37 6 6_Margen" xfId="46688" xr:uid="{6A3F4E10-7845-44F9-B2A6-A88B9AD78E67}"/>
    <cellStyle name="Normal 37 6 7" xfId="33213" xr:uid="{D1CAF652-57D9-43C9-852C-D9501275B51F}"/>
    <cellStyle name="Normal 37 6 7 2" xfId="33214" xr:uid="{8635145F-E228-4D27-9C5B-CF065F439B45}"/>
    <cellStyle name="Normal 37 6 7_Margen" xfId="46689" xr:uid="{03143237-27A3-44CA-BDAC-4DDA768BE73C}"/>
    <cellStyle name="Normal 37 6 8" xfId="33215" xr:uid="{25190FC5-0CCD-4F65-90CE-62A9003B76FF}"/>
    <cellStyle name="Normal 37 6 8 2" xfId="33216" xr:uid="{30009CE2-E759-44DF-8861-EC2F30E19BEF}"/>
    <cellStyle name="Normal 37 6 8_Margen" xfId="46690" xr:uid="{37943750-FD04-46EC-87C0-48A2A8BD4D73}"/>
    <cellStyle name="Normal 37 6 9" xfId="33217" xr:uid="{30914D9D-5E3F-4C6E-94A4-B1E3C1F11CEC}"/>
    <cellStyle name="Normal 37 6 9 2" xfId="33218" xr:uid="{FCCEB2E3-346B-4278-88FC-A603F3764209}"/>
    <cellStyle name="Normal 37 6 9_Margen" xfId="46691" xr:uid="{A516CB1A-1E98-497A-AF88-5372AA6B9D51}"/>
    <cellStyle name="Normal 37 6_Margen" xfId="46692" xr:uid="{637361F9-129A-4773-A63F-F39467493DE9}"/>
    <cellStyle name="Normal 37 7" xfId="3320" xr:uid="{19C56D33-B775-494E-9D2C-3B6E4D5B1293}"/>
    <cellStyle name="Normal 37 7 10" xfId="33219" xr:uid="{40F66C0E-7574-4023-B020-3FD707291889}"/>
    <cellStyle name="Normal 37 7 10 2" xfId="33220" xr:uid="{3B2A85CC-352E-4746-AE33-244902DA44BD}"/>
    <cellStyle name="Normal 37 7 10_Margen" xfId="46693" xr:uid="{A9927C2B-0DAE-40C9-8962-F4A6D0448AB0}"/>
    <cellStyle name="Normal 37 7 11" xfId="33221" xr:uid="{FD59DA7C-ED82-472D-97FF-6799045D953F}"/>
    <cellStyle name="Normal 37 7 11 2" xfId="33222" xr:uid="{C3DE65A4-A2FE-46C3-8D10-E022873F2C4A}"/>
    <cellStyle name="Normal 37 7 11_Margen" xfId="46694" xr:uid="{68FCFB62-2A97-4AE6-8608-3BB5EDB5AA91}"/>
    <cellStyle name="Normal 37 7 12" xfId="33223" xr:uid="{7CBF67A9-3A81-40A6-A0F3-07502A39B1F3}"/>
    <cellStyle name="Normal 37 7 12 2" xfId="33224" xr:uid="{F7725370-A3C0-4D31-965A-82E971510618}"/>
    <cellStyle name="Normal 37 7 12_Margen" xfId="46695" xr:uid="{F6A92254-66B0-4BA2-881E-A0A366998FCB}"/>
    <cellStyle name="Normal 37 7 13" xfId="33225" xr:uid="{92BA0CF1-2F23-4F5B-B7B7-8A6DF6B92DD2}"/>
    <cellStyle name="Normal 37 7 13 2" xfId="33226" xr:uid="{37A1596D-7C36-4909-88FA-8CECC57A17A2}"/>
    <cellStyle name="Normal 37 7 13_Margen" xfId="46696" xr:uid="{3051F284-0044-4D46-A874-D66D748742B4}"/>
    <cellStyle name="Normal 37 7 14" xfId="33227" xr:uid="{AC02ECE6-79A3-4B28-BE67-96DE146CDB49}"/>
    <cellStyle name="Normal 37 7 14 2" xfId="33228" xr:uid="{A7405A25-E4FB-4D0E-818B-0520C44856EA}"/>
    <cellStyle name="Normal 37 7 14_Margen" xfId="46697" xr:uid="{52972971-D30B-421A-ACF9-971CFD9BC22F}"/>
    <cellStyle name="Normal 37 7 15" xfId="33229" xr:uid="{D79AA491-9588-4787-BD6D-F8A36E7F9283}"/>
    <cellStyle name="Normal 37 7 15 2" xfId="33230" xr:uid="{35A2A878-8191-4EB3-9860-761668AB2031}"/>
    <cellStyle name="Normal 37 7 15_Margen" xfId="46698" xr:uid="{9295FC0B-8827-428C-BBC6-9293AF18C3A9}"/>
    <cellStyle name="Normal 37 7 16" xfId="33231" xr:uid="{67114589-7A21-494F-A855-1AAB9A790F89}"/>
    <cellStyle name="Normal 37 7 16 2" xfId="33232" xr:uid="{BADF0F41-9CF9-4555-B2C6-C3D1ACBF0B59}"/>
    <cellStyle name="Normal 37 7 16_Margen" xfId="46699" xr:uid="{B2E3A66E-B9EF-4909-845D-001B6B88D4D5}"/>
    <cellStyle name="Normal 37 7 17" xfId="33233" xr:uid="{9F7CEDA6-5B44-45EB-A7B8-AE02C07543D4}"/>
    <cellStyle name="Normal 37 7 17 2" xfId="33234" xr:uid="{730BF285-F2EA-416C-B79A-37863BEC8A1F}"/>
    <cellStyle name="Normal 37 7 17_Margen" xfId="46700" xr:uid="{1EE8A782-BCDD-4CB4-9010-3AFFFC80B001}"/>
    <cellStyle name="Normal 37 7 18" xfId="33235" xr:uid="{AD6551E4-71DC-40F0-A670-18421DB6BC9C}"/>
    <cellStyle name="Normal 37 7 18 2" xfId="33236" xr:uid="{9867AD6B-A261-431D-8E20-8BEC9FEDDA4E}"/>
    <cellStyle name="Normal 37 7 18_Margen" xfId="46701" xr:uid="{3266BAE3-433F-4877-A6F1-FB7535E0B16A}"/>
    <cellStyle name="Normal 37 7 19" xfId="33237" xr:uid="{7209F4D9-93EA-4C24-84A9-79E6FC6CF3AD}"/>
    <cellStyle name="Normal 37 7 2" xfId="33238" xr:uid="{D1551FF6-603B-4003-95C8-84A66CEE98BA}"/>
    <cellStyle name="Normal 37 7 2 2" xfId="33239" xr:uid="{6E3621FC-5E91-4828-B97B-ADF2E250B897}"/>
    <cellStyle name="Normal 37 7 2_Margen" xfId="46702" xr:uid="{41CFD965-D100-460A-9FCC-DFB085703666}"/>
    <cellStyle name="Normal 37 7 3" xfId="33240" xr:uid="{3376EA1C-151C-4CF6-9EEC-19189964099D}"/>
    <cellStyle name="Normal 37 7 3 2" xfId="33241" xr:uid="{5484D04D-5134-4A72-9324-71113D16474E}"/>
    <cellStyle name="Normal 37 7 3_Margen" xfId="46703" xr:uid="{9CC9BD5D-1A24-4A53-AE4D-D7B78E07D1B1}"/>
    <cellStyle name="Normal 37 7 4" xfId="33242" xr:uid="{09A3E842-AA85-47BD-A115-53989380C2B1}"/>
    <cellStyle name="Normal 37 7 4 2" xfId="33243" xr:uid="{4E630A14-E501-441F-AD64-ABC3BE9BE29A}"/>
    <cellStyle name="Normal 37 7 4_Margen" xfId="46704" xr:uid="{08AAE963-CAC8-4B2B-975A-ED63D727018C}"/>
    <cellStyle name="Normal 37 7 5" xfId="33244" xr:uid="{8F43C5D3-76DD-489A-B8BC-CF048767C478}"/>
    <cellStyle name="Normal 37 7 5 2" xfId="33245" xr:uid="{CC4492B4-5E03-48F5-A29D-E57101C31D7F}"/>
    <cellStyle name="Normal 37 7 5_Margen" xfId="46705" xr:uid="{DC4900DA-B33A-4D9F-9F42-49D48E85A6D7}"/>
    <cellStyle name="Normal 37 7 6" xfId="33246" xr:uid="{ACA6CC56-2A88-437F-B1EB-5C081DDFC305}"/>
    <cellStyle name="Normal 37 7 6 2" xfId="33247" xr:uid="{B36D10EC-C8FA-4FE6-B6D2-8CA6DE16973E}"/>
    <cellStyle name="Normal 37 7 6_Margen" xfId="46706" xr:uid="{7D60481B-3AF6-474D-9AD2-660A449FC3F1}"/>
    <cellStyle name="Normal 37 7 7" xfId="33248" xr:uid="{08C9F6CA-D1B0-4291-9DC8-389A7E607F6F}"/>
    <cellStyle name="Normal 37 7 7 2" xfId="33249" xr:uid="{7134A0BB-2EDA-40FA-88C1-0C879E254F1C}"/>
    <cellStyle name="Normal 37 7 7_Margen" xfId="46707" xr:uid="{3B1984EB-53E1-4A88-863D-354C0F04D6A5}"/>
    <cellStyle name="Normal 37 7 8" xfId="33250" xr:uid="{9F586D34-1037-4588-A0E6-9EF8B8E33395}"/>
    <cellStyle name="Normal 37 7 8 2" xfId="33251" xr:uid="{82BF1AEF-1EC3-41D5-8D2C-CE38419668BA}"/>
    <cellStyle name="Normal 37 7 8_Margen" xfId="46708" xr:uid="{3CAA3825-D9F7-4872-B04A-DE06B81B72B9}"/>
    <cellStyle name="Normal 37 7 9" xfId="33252" xr:uid="{DBDD5064-43BF-49AD-A4DB-BF0A1FDD54B4}"/>
    <cellStyle name="Normal 37 7 9 2" xfId="33253" xr:uid="{AB1A4A93-061E-48B0-B81C-B368C3C7A08B}"/>
    <cellStyle name="Normal 37 7 9_Margen" xfId="46709" xr:uid="{6109D2C0-199F-4920-B98F-C8257A718FE2}"/>
    <cellStyle name="Normal 37 7_Margen" xfId="46710" xr:uid="{3C52F890-8B8E-4DBD-A75E-3516D1CA9B2B}"/>
    <cellStyle name="Normal 37 8" xfId="3321" xr:uid="{68DBBFB1-611B-47EC-855D-C6FD11E25773}"/>
    <cellStyle name="Normal 37 8 10" xfId="33254" xr:uid="{FD19D298-2BFC-4959-9FD4-D16E430B5314}"/>
    <cellStyle name="Normal 37 8 10 2" xfId="33255" xr:uid="{EA752435-3C6A-4F42-AEDF-525041E050AE}"/>
    <cellStyle name="Normal 37 8 10_Margen" xfId="46711" xr:uid="{73A3ED01-F3F3-4FCE-9392-C1C057FCC9EF}"/>
    <cellStyle name="Normal 37 8 11" xfId="33256" xr:uid="{64A71D76-8B71-4237-A7BE-94829297CC69}"/>
    <cellStyle name="Normal 37 8 11 2" xfId="33257" xr:uid="{BEC39CDA-EDE3-4FCD-981A-9AD7E84C6155}"/>
    <cellStyle name="Normal 37 8 11_Margen" xfId="46712" xr:uid="{31C5EBF1-5D26-48D4-B5FD-9F7CED48C6E6}"/>
    <cellStyle name="Normal 37 8 12" xfId="33258" xr:uid="{2E218B4B-878E-4FE5-B786-63A25512E0AB}"/>
    <cellStyle name="Normal 37 8 12 2" xfId="33259" xr:uid="{30B09499-A7DC-449C-B161-FD167F97F79F}"/>
    <cellStyle name="Normal 37 8 12_Margen" xfId="46713" xr:uid="{109CC482-CBE1-4105-83F1-3161FE109323}"/>
    <cellStyle name="Normal 37 8 13" xfId="33260" xr:uid="{D9264A78-CEE4-499D-96ED-09879537FFB0}"/>
    <cellStyle name="Normal 37 8 13 2" xfId="33261" xr:uid="{5F55E4EE-C288-41BA-A035-D8B956B77592}"/>
    <cellStyle name="Normal 37 8 13_Margen" xfId="46714" xr:uid="{F8EBD036-47B7-4E74-890E-E2E89FEA2D2E}"/>
    <cellStyle name="Normal 37 8 14" xfId="33262" xr:uid="{B9A1BD01-914F-4BD5-AB0F-8DAD68097897}"/>
    <cellStyle name="Normal 37 8 14 2" xfId="33263" xr:uid="{7B819EA6-7A6F-4C4B-A2D6-20C809533313}"/>
    <cellStyle name="Normal 37 8 14_Margen" xfId="46715" xr:uid="{56832C03-03E2-4B35-A8AB-C322571030B4}"/>
    <cellStyle name="Normal 37 8 15" xfId="33264" xr:uid="{4E9B5F62-A15C-44DA-9052-AD08F2AB1DC7}"/>
    <cellStyle name="Normal 37 8 15 2" xfId="33265" xr:uid="{63D21AF2-FA4F-4CD9-9082-60D57D7CDB93}"/>
    <cellStyle name="Normal 37 8 15_Margen" xfId="46716" xr:uid="{8533B09D-EC71-4E7A-B61D-C24C883CC12A}"/>
    <cellStyle name="Normal 37 8 16" xfId="33266" xr:uid="{E3597C7D-5A22-49EC-85BB-16DD1DCD2D1E}"/>
    <cellStyle name="Normal 37 8 16 2" xfId="33267" xr:uid="{420697AD-387D-49C9-BB10-EA9F07DC118F}"/>
    <cellStyle name="Normal 37 8 16_Margen" xfId="46717" xr:uid="{9308758F-04E1-4904-8F48-D17E725EE327}"/>
    <cellStyle name="Normal 37 8 17" xfId="33268" xr:uid="{9075049C-4E5F-460D-965E-0E556BB76CE7}"/>
    <cellStyle name="Normal 37 8 17 2" xfId="33269" xr:uid="{BFDFD2BA-A1D0-4B12-A920-D5C145046145}"/>
    <cellStyle name="Normal 37 8 17_Margen" xfId="46718" xr:uid="{A97E58D4-61B4-4C0E-B347-627315125D22}"/>
    <cellStyle name="Normal 37 8 18" xfId="33270" xr:uid="{8B74A932-CCD3-465B-B42C-51A0DA1540FF}"/>
    <cellStyle name="Normal 37 8 18 2" xfId="33271" xr:uid="{6A3F629D-5442-4034-991D-765F3D498108}"/>
    <cellStyle name="Normal 37 8 18_Margen" xfId="46719" xr:uid="{8B703A56-461C-4E56-A668-032A7ABD8472}"/>
    <cellStyle name="Normal 37 8 19" xfId="33272" xr:uid="{E2AEF201-4E17-4908-B9C1-1CF299221366}"/>
    <cellStyle name="Normal 37 8 2" xfId="33273" xr:uid="{6A2D319C-9199-4515-9652-9B412DBC0F6E}"/>
    <cellStyle name="Normal 37 8 2 2" xfId="33274" xr:uid="{7D003322-8A9B-4A9F-9FDC-9CA361A75257}"/>
    <cellStyle name="Normal 37 8 2_Margen" xfId="46720" xr:uid="{CCDC1B5C-B466-4309-9D02-3C248C602412}"/>
    <cellStyle name="Normal 37 8 3" xfId="33275" xr:uid="{B5723EDF-5BFC-47C2-8771-38665DFBBD80}"/>
    <cellStyle name="Normal 37 8 3 2" xfId="33276" xr:uid="{25C533D2-14F7-4B2C-8F01-E513DFEAE81E}"/>
    <cellStyle name="Normal 37 8 3_Margen" xfId="46721" xr:uid="{06EDCA84-A87B-4FED-BC9E-385507C07D06}"/>
    <cellStyle name="Normal 37 8 4" xfId="33277" xr:uid="{BA363EAA-2656-470C-B519-90A41D6FCBAF}"/>
    <cellStyle name="Normal 37 8 4 2" xfId="33278" xr:uid="{3E350FC5-0D75-4E30-B8C2-470BC75C470A}"/>
    <cellStyle name="Normal 37 8 4_Margen" xfId="46722" xr:uid="{4C0E2E74-463E-4BC0-A8DB-DD1B87F5DCD5}"/>
    <cellStyle name="Normal 37 8 5" xfId="33279" xr:uid="{88CA9E80-F72B-4570-BF30-71BE625EE455}"/>
    <cellStyle name="Normal 37 8 5 2" xfId="33280" xr:uid="{6FAECC93-EB5C-427F-A367-FE8986922D15}"/>
    <cellStyle name="Normal 37 8 5_Margen" xfId="46723" xr:uid="{DCE7A849-CBE7-45B5-95C6-2208733C977D}"/>
    <cellStyle name="Normal 37 8 6" xfId="33281" xr:uid="{521D810B-8C51-4CAC-AE90-18E6BCF45537}"/>
    <cellStyle name="Normal 37 8 6 2" xfId="33282" xr:uid="{0AC41FA4-555E-4CC7-9FE5-B4B03AB9E35E}"/>
    <cellStyle name="Normal 37 8 6_Margen" xfId="46724" xr:uid="{34D779F7-81D2-4D4D-B78E-B409CD8B9335}"/>
    <cellStyle name="Normal 37 8 7" xfId="33283" xr:uid="{7038DA50-6D52-4A0F-99C0-9F244FC90819}"/>
    <cellStyle name="Normal 37 8 7 2" xfId="33284" xr:uid="{098C622A-5161-43A1-B2C7-054FBFF9EC69}"/>
    <cellStyle name="Normal 37 8 7_Margen" xfId="46725" xr:uid="{EDC0236C-18D9-45BA-B951-7589AC6B16A4}"/>
    <cellStyle name="Normal 37 8 8" xfId="33285" xr:uid="{204A9B2D-1B22-43BB-8C40-102D3A73204C}"/>
    <cellStyle name="Normal 37 8 8 2" xfId="33286" xr:uid="{1A5CEF8C-C87C-4BBA-9EE2-7FCE78F07DB7}"/>
    <cellStyle name="Normal 37 8 8_Margen" xfId="46726" xr:uid="{07EB70FE-37F3-4AE5-B748-DD69BE4C9AE8}"/>
    <cellStyle name="Normal 37 8 9" xfId="33287" xr:uid="{FC93BDF9-87F7-447F-833B-F83CB9B76D0A}"/>
    <cellStyle name="Normal 37 8 9 2" xfId="33288" xr:uid="{94546339-6AD8-499E-98E5-9A224295F49A}"/>
    <cellStyle name="Normal 37 8 9_Margen" xfId="46727" xr:uid="{EB70AF17-8FF8-4886-8DFC-010697777D19}"/>
    <cellStyle name="Normal 37 8_Margen" xfId="46728" xr:uid="{78857178-8A86-4570-ACAC-B4771A5ACBC6}"/>
    <cellStyle name="Normal 37 9" xfId="3322" xr:uid="{5C579BAC-A518-4017-A0B7-F8C98981717F}"/>
    <cellStyle name="Normal 37 9 10" xfId="33289" xr:uid="{1DDFB4FD-2E5F-472A-8494-499102645EA4}"/>
    <cellStyle name="Normal 37 9 10 2" xfId="33290" xr:uid="{027E882B-710E-48C2-9132-58F7CA516AC1}"/>
    <cellStyle name="Normal 37 9 10_Margen" xfId="46729" xr:uid="{4ED0A1F0-6BC2-43E8-8A44-DE4F1A1E0E3F}"/>
    <cellStyle name="Normal 37 9 11" xfId="33291" xr:uid="{07ED533A-0A06-4591-961B-05674AC233C1}"/>
    <cellStyle name="Normal 37 9 11 2" xfId="33292" xr:uid="{0D9F3AA3-29A6-4C23-9247-ECA94D55A779}"/>
    <cellStyle name="Normal 37 9 11_Margen" xfId="46730" xr:uid="{880344A2-91A6-4D4C-AA5D-7BA890B26A76}"/>
    <cellStyle name="Normal 37 9 12" xfId="33293" xr:uid="{C0628E55-40B7-4749-9FD5-2B079F537DAA}"/>
    <cellStyle name="Normal 37 9 12 2" xfId="33294" xr:uid="{8C75E210-7F6D-421A-B8AE-93723494AF26}"/>
    <cellStyle name="Normal 37 9 12_Margen" xfId="46731" xr:uid="{DBBBC7FD-4FBA-4399-AB52-55DEA0EA6013}"/>
    <cellStyle name="Normal 37 9 13" xfId="33295" xr:uid="{80B6E7AC-D4C4-41B7-8141-6C6EC87D4FDF}"/>
    <cellStyle name="Normal 37 9 13 2" xfId="33296" xr:uid="{79FC5CEC-F50E-4E45-A185-D0A6D8267339}"/>
    <cellStyle name="Normal 37 9 13_Margen" xfId="46732" xr:uid="{D2726ABA-6B31-43EB-B932-0FDE59DC94F1}"/>
    <cellStyle name="Normal 37 9 14" xfId="33297" xr:uid="{AA672A7F-4AA4-42AD-8E8B-17551A32CA4F}"/>
    <cellStyle name="Normal 37 9 14 2" xfId="33298" xr:uid="{09292743-EA95-4FD3-AC2F-6ABC4A73CCCE}"/>
    <cellStyle name="Normal 37 9 14_Margen" xfId="46733" xr:uid="{F6D9F549-0BE0-4BD2-B26B-190569E53497}"/>
    <cellStyle name="Normal 37 9 15" xfId="33299" xr:uid="{2D1E2BA4-52E2-4E8F-8D10-717CB0FD6DF3}"/>
    <cellStyle name="Normal 37 9 15 2" xfId="33300" xr:uid="{C5D523D5-5E70-48F5-A782-F7ECAE0CD0B7}"/>
    <cellStyle name="Normal 37 9 15_Margen" xfId="46734" xr:uid="{C8DA8E75-B768-4829-B3DC-AA6B196E1CE2}"/>
    <cellStyle name="Normal 37 9 16" xfId="33301" xr:uid="{F692FB91-E3D9-4434-9E56-19BD4258E308}"/>
    <cellStyle name="Normal 37 9 16 2" xfId="33302" xr:uid="{2A8C8410-283C-4A11-90C9-0F6446BAF506}"/>
    <cellStyle name="Normal 37 9 16_Margen" xfId="46735" xr:uid="{7948FBA7-490D-414C-9B4D-650AF924B380}"/>
    <cellStyle name="Normal 37 9 17" xfId="33303" xr:uid="{F693FA01-5748-4A27-9AB9-BD8E9F85D563}"/>
    <cellStyle name="Normal 37 9 17 2" xfId="33304" xr:uid="{D3021C8F-E902-4BE6-B571-1B9DD82913CF}"/>
    <cellStyle name="Normal 37 9 17_Margen" xfId="46736" xr:uid="{DB532AF0-AC64-4C29-A48B-CA667B12D44C}"/>
    <cellStyle name="Normal 37 9 18" xfId="33305" xr:uid="{F1BE65EB-3842-4BA3-A8B4-CC9F866F3227}"/>
    <cellStyle name="Normal 37 9 18 2" xfId="33306" xr:uid="{99B6A147-F907-4A40-A573-6C052E23FEEA}"/>
    <cellStyle name="Normal 37 9 18_Margen" xfId="46737" xr:uid="{F3583629-8DB9-49DD-9EC9-4746C5C8CCA2}"/>
    <cellStyle name="Normal 37 9 19" xfId="33307" xr:uid="{5D573D7E-3A78-4245-85DD-465F2FD7F246}"/>
    <cellStyle name="Normal 37 9 2" xfId="33308" xr:uid="{8C0D7457-F6C5-405C-AFD6-A6AA77B0608C}"/>
    <cellStyle name="Normal 37 9 2 2" xfId="33309" xr:uid="{CE7699F1-2D80-4EEE-AA4D-BB35ABAD1D6E}"/>
    <cellStyle name="Normal 37 9 2_Margen" xfId="46738" xr:uid="{85C19A97-9481-4A10-BC67-5119844145DA}"/>
    <cellStyle name="Normal 37 9 3" xfId="33310" xr:uid="{3E93A93B-DFEE-4F63-AEFE-6DE2B2B02B72}"/>
    <cellStyle name="Normal 37 9 3 2" xfId="33311" xr:uid="{10CD8AD7-26CA-4619-BCD0-C0CEA5DF888E}"/>
    <cellStyle name="Normal 37 9 3_Margen" xfId="46739" xr:uid="{1C67C34F-2D96-4496-A842-A2DFFD927632}"/>
    <cellStyle name="Normal 37 9 4" xfId="33312" xr:uid="{30989589-9320-45D6-A712-B52D48A864E3}"/>
    <cellStyle name="Normal 37 9 4 2" xfId="33313" xr:uid="{52CE6FCA-DA0B-4523-89EC-9158EBD8503C}"/>
    <cellStyle name="Normal 37 9 4_Margen" xfId="46740" xr:uid="{86E9055C-C9E7-44F5-BEEC-69A7DE662C46}"/>
    <cellStyle name="Normal 37 9 5" xfId="33314" xr:uid="{9762A781-C264-44CC-AC28-E0D7C645BB21}"/>
    <cellStyle name="Normal 37 9 5 2" xfId="33315" xr:uid="{77BFA20B-A79F-496C-A9A5-930810A87A82}"/>
    <cellStyle name="Normal 37 9 5_Margen" xfId="46741" xr:uid="{141CE641-C3F5-4C34-B6C0-49911A4FF902}"/>
    <cellStyle name="Normal 37 9 6" xfId="33316" xr:uid="{F7237777-5B3C-45C0-8319-8D82263BED41}"/>
    <cellStyle name="Normal 37 9 6 2" xfId="33317" xr:uid="{F55CC2DF-B915-483A-8788-905512186FF6}"/>
    <cellStyle name="Normal 37 9 6_Margen" xfId="46742" xr:uid="{0CC89686-6B48-4EAF-BE99-CC3E08D8ECC2}"/>
    <cellStyle name="Normal 37 9 7" xfId="33318" xr:uid="{7C8CB218-75F5-4D06-88E6-5CC8E3968BD9}"/>
    <cellStyle name="Normal 37 9 7 2" xfId="33319" xr:uid="{CA244E55-2965-4F1E-9495-AF0C553BE202}"/>
    <cellStyle name="Normal 37 9 7_Margen" xfId="46743" xr:uid="{37A40564-4DDE-4D5E-9DF0-6CC0BD8DF5FC}"/>
    <cellStyle name="Normal 37 9 8" xfId="33320" xr:uid="{B441D155-4573-448A-8113-6AA86CB51B44}"/>
    <cellStyle name="Normal 37 9 8 2" xfId="33321" xr:uid="{33376E85-BF58-4FF2-A900-99C6FD559B2E}"/>
    <cellStyle name="Normal 37 9 8_Margen" xfId="46744" xr:uid="{D75C7582-B740-44E6-8C4B-BDDE99CD6A9C}"/>
    <cellStyle name="Normal 37 9 9" xfId="33322" xr:uid="{825AB440-B44D-42AB-BD47-261F579EFD82}"/>
    <cellStyle name="Normal 37 9 9 2" xfId="33323" xr:uid="{98F559B9-FEE2-4348-9AF5-34C58EC4E8BA}"/>
    <cellStyle name="Normal 37 9 9_Margen" xfId="46745" xr:uid="{B228DF63-99BF-48D6-B496-BA3F579B8383}"/>
    <cellStyle name="Normal 37 9_Margen" xfId="46746" xr:uid="{132D9BFB-521C-4C58-A3C4-045563C255A3}"/>
    <cellStyle name="Normal 37_Hoja1" xfId="33324" xr:uid="{1ED1CF66-E1F8-498C-91B8-318EF2BB6834}"/>
    <cellStyle name="Normal 370" xfId="3323" xr:uid="{EB51BD0A-742C-4B4B-B317-927781297527}"/>
    <cellStyle name="Normal 371" xfId="3324" xr:uid="{ECDCD19B-5DA5-40A4-AD64-71232A87BF9D}"/>
    <cellStyle name="Normal 372" xfId="3325" xr:uid="{8FAFFEF8-C57D-49BE-ABE2-9600DD2A8409}"/>
    <cellStyle name="Normal 373" xfId="3326" xr:uid="{D9265433-1C91-40E1-BEEB-6B8F23C563D8}"/>
    <cellStyle name="Normal 374" xfId="3327" xr:uid="{932166CC-FB79-4570-BAC9-36B3579F5236}"/>
    <cellStyle name="Normal 375" xfId="3328" xr:uid="{9CCDA7B4-48B8-4D8B-A506-5B57CDD61A26}"/>
    <cellStyle name="Normal 376" xfId="3329" xr:uid="{FF00E66D-2204-4E8D-AF52-834318990FD7}"/>
    <cellStyle name="Normal 377" xfId="3330" xr:uid="{DE8B0931-3B24-4809-9EA4-9B42C47D0365}"/>
    <cellStyle name="Normal 378" xfId="3331" xr:uid="{C1B854A6-DA6E-4AD9-8FB9-523CDACF4703}"/>
    <cellStyle name="Normal 379" xfId="3332" xr:uid="{EA0961DA-3969-4B13-8162-608C1BBE838D}"/>
    <cellStyle name="Normal 38" xfId="3333" xr:uid="{E8B4F85B-027A-406E-9877-82E6F6E9AC68}"/>
    <cellStyle name="Normal 38 10" xfId="3334" xr:uid="{156F1299-2581-4F9B-A1E6-17707E00B258}"/>
    <cellStyle name="Normal 38 10 10" xfId="33325" xr:uid="{F14803C9-1842-4065-8066-B30D459942F2}"/>
    <cellStyle name="Normal 38 10 10 2" xfId="33326" xr:uid="{67A76838-28A7-4FDE-AD79-857E5853662E}"/>
    <cellStyle name="Normal 38 10 10_Margen" xfId="46747" xr:uid="{440D009E-FE7B-4BF4-B013-2D7A7016622A}"/>
    <cellStyle name="Normal 38 10 11" xfId="33327" xr:uid="{CDC31A17-6A1E-4733-9EA5-7ADB4DF3F429}"/>
    <cellStyle name="Normal 38 10 11 2" xfId="33328" xr:uid="{9C8C2249-F351-4FD3-8E92-C0C8D688BE2B}"/>
    <cellStyle name="Normal 38 10 11_Margen" xfId="46748" xr:uid="{2BCAE96E-4A89-40E8-B032-BA6CE88CD28E}"/>
    <cellStyle name="Normal 38 10 12" xfId="33329" xr:uid="{6644162C-1F33-4F10-8513-565327A3CB76}"/>
    <cellStyle name="Normal 38 10 12 2" xfId="33330" xr:uid="{0C345648-1A9B-4D8E-BF39-7AE51CC26620}"/>
    <cellStyle name="Normal 38 10 12_Margen" xfId="46749" xr:uid="{18918931-1168-48DA-9EED-62AF262F394B}"/>
    <cellStyle name="Normal 38 10 13" xfId="33331" xr:uid="{F565DA53-4C52-43E3-8A97-ECAA50FDE1B2}"/>
    <cellStyle name="Normal 38 10 13 2" xfId="33332" xr:uid="{968A92F0-5ECC-47AB-9A15-E9FD3CD1E8B1}"/>
    <cellStyle name="Normal 38 10 13_Margen" xfId="46750" xr:uid="{0BBF82E2-E399-4E96-88D7-61BFB02387BD}"/>
    <cellStyle name="Normal 38 10 14" xfId="33333" xr:uid="{75911287-98B3-4609-9B12-3FB1059C65A1}"/>
    <cellStyle name="Normal 38 10 14 2" xfId="33334" xr:uid="{BAAA875B-E7A2-480F-B15F-6CEB8F746676}"/>
    <cellStyle name="Normal 38 10 14_Margen" xfId="46751" xr:uid="{36EE20EA-FC4B-4E44-B4AA-FF58D26BCB36}"/>
    <cellStyle name="Normal 38 10 15" xfId="33335" xr:uid="{BD2E81A9-47F7-417A-BB5B-8872488F2815}"/>
    <cellStyle name="Normal 38 10 15 2" xfId="33336" xr:uid="{9EC65AC0-95F7-4079-9A1F-C4B00E4B4439}"/>
    <cellStyle name="Normal 38 10 15_Margen" xfId="46752" xr:uid="{E0ED51C2-9B21-4526-AB0B-F29EC4CEFFB3}"/>
    <cellStyle name="Normal 38 10 16" xfId="33337" xr:uid="{1942CF5B-C1D6-4F0C-B989-589A160B9DE4}"/>
    <cellStyle name="Normal 38 10 16 2" xfId="33338" xr:uid="{869B6A82-30B8-44D2-B3F2-764BBE5346B4}"/>
    <cellStyle name="Normal 38 10 16_Margen" xfId="46753" xr:uid="{E80E9F61-C7F2-43AE-91D4-8EE71C48981B}"/>
    <cellStyle name="Normal 38 10 17" xfId="33339" xr:uid="{1B6FBCEC-52BB-44E9-8A43-132DB177D116}"/>
    <cellStyle name="Normal 38 10 17 2" xfId="33340" xr:uid="{53E6FDC6-BE46-4A00-8277-19578F17B5ED}"/>
    <cellStyle name="Normal 38 10 17_Margen" xfId="46754" xr:uid="{64C32198-01FB-4D4A-88B5-CC04B853BBF7}"/>
    <cellStyle name="Normal 38 10 18" xfId="33341" xr:uid="{7C1087D0-C8A5-4527-A566-0540177D37ED}"/>
    <cellStyle name="Normal 38 10 18 2" xfId="33342" xr:uid="{E2738C8A-9D8D-48CA-AFF0-AF4D620870BB}"/>
    <cellStyle name="Normal 38 10 18_Margen" xfId="46755" xr:uid="{5D0F9199-6535-48D4-A877-B3F32D9F6A45}"/>
    <cellStyle name="Normal 38 10 19" xfId="33343" xr:uid="{0A5CD21D-7BCE-47A9-8064-3FE4B96089BD}"/>
    <cellStyle name="Normal 38 10 2" xfId="33344" xr:uid="{F69EC7E7-6E53-4985-ADCC-2BF3C9889E41}"/>
    <cellStyle name="Normal 38 10 2 2" xfId="33345" xr:uid="{34923560-704C-4EDD-BF31-CCFF73E9D0EA}"/>
    <cellStyle name="Normal 38 10 2_Margen" xfId="46756" xr:uid="{86C27DC9-612B-4DE4-AEFC-023904FB94E6}"/>
    <cellStyle name="Normal 38 10 3" xfId="33346" xr:uid="{6F4E9956-AC57-4E82-ABC3-60475B55AFA4}"/>
    <cellStyle name="Normal 38 10 3 2" xfId="33347" xr:uid="{6A64C855-3811-40B0-8F15-0BA70FB8B934}"/>
    <cellStyle name="Normal 38 10 3_Margen" xfId="46757" xr:uid="{0CA118C8-95A6-48A6-98AB-BC138817CE99}"/>
    <cellStyle name="Normal 38 10 4" xfId="33348" xr:uid="{89A8A212-EE0F-4C33-8BED-23D351363175}"/>
    <cellStyle name="Normal 38 10 4 2" xfId="33349" xr:uid="{4FD6BA66-BF37-4F7C-A740-389FA4A28DB0}"/>
    <cellStyle name="Normal 38 10 4_Margen" xfId="46758" xr:uid="{FD92460D-81FE-4495-9AE9-2B2601948C32}"/>
    <cellStyle name="Normal 38 10 5" xfId="33350" xr:uid="{AA7FE529-C1A6-4D24-B6F9-11AE469C9D71}"/>
    <cellStyle name="Normal 38 10 5 2" xfId="33351" xr:uid="{3D281A16-C554-4CEA-B83B-F897DE79D8A4}"/>
    <cellStyle name="Normal 38 10 5_Margen" xfId="46759" xr:uid="{180157DB-C62B-4047-8E3A-64A40873986E}"/>
    <cellStyle name="Normal 38 10 6" xfId="33352" xr:uid="{726DCE30-6995-4EF2-BE62-7E9853920BFD}"/>
    <cellStyle name="Normal 38 10 6 2" xfId="33353" xr:uid="{8618E5B1-220B-4792-961D-8C3903495887}"/>
    <cellStyle name="Normal 38 10 6_Margen" xfId="46760" xr:uid="{0D9E2F82-0B4D-423A-83FC-0E57D1CC44B2}"/>
    <cellStyle name="Normal 38 10 7" xfId="33354" xr:uid="{039CDA72-D1C2-4BC6-A47E-3E4AF40306A5}"/>
    <cellStyle name="Normal 38 10 7 2" xfId="33355" xr:uid="{C69B86DE-EBF4-4381-90CB-4C3D5DB1806B}"/>
    <cellStyle name="Normal 38 10 7_Margen" xfId="46761" xr:uid="{E30EB7A6-3191-48D9-AF8C-D52F7B16DEDD}"/>
    <cellStyle name="Normal 38 10 8" xfId="33356" xr:uid="{91ADC90C-DC01-4713-918D-13EBDCF940ED}"/>
    <cellStyle name="Normal 38 10 8 2" xfId="33357" xr:uid="{4B1661B2-C5DB-4DCF-9D2A-D5E748EA3CAF}"/>
    <cellStyle name="Normal 38 10 8_Margen" xfId="46762" xr:uid="{7EE7555D-8644-4E21-A40E-C0DD86DA4CF6}"/>
    <cellStyle name="Normal 38 10 9" xfId="33358" xr:uid="{3FE1BF5A-6331-43EA-9FDF-6DB55A99A94D}"/>
    <cellStyle name="Normal 38 10 9 2" xfId="33359" xr:uid="{2C3A6E99-6BD8-4DEF-B939-E296D3925732}"/>
    <cellStyle name="Normal 38 10 9_Margen" xfId="46763" xr:uid="{CB03C8BA-0307-46DD-8833-A7A61941DA9A}"/>
    <cellStyle name="Normal 38 10_Margen" xfId="46764" xr:uid="{3E7E3B5C-6188-44BC-ADC8-C2ACC5C7E176}"/>
    <cellStyle name="Normal 38 11" xfId="3335" xr:uid="{FDE090F1-F740-458F-86EF-889B1B2956D1}"/>
    <cellStyle name="Normal 38 11 10" xfId="33360" xr:uid="{62C5A499-4E88-4A4C-8F8D-C1E11CFF98BF}"/>
    <cellStyle name="Normal 38 11 10 2" xfId="33361" xr:uid="{AD9976D5-76C2-4BCC-8FA1-F9A1C7CC787C}"/>
    <cellStyle name="Normal 38 11 10_Margen" xfId="46765" xr:uid="{19A9FE42-68D4-4EA7-BA6A-8640D1D21C95}"/>
    <cellStyle name="Normal 38 11 11" xfId="33362" xr:uid="{68E95CDF-F6C1-4939-A82F-055ADCE32048}"/>
    <cellStyle name="Normal 38 11 11 2" xfId="33363" xr:uid="{2BDDCCC3-0650-4A4F-B90F-CCA3CB8A341E}"/>
    <cellStyle name="Normal 38 11 11_Margen" xfId="46766" xr:uid="{95516282-7864-4495-8AE6-20DD692D938E}"/>
    <cellStyle name="Normal 38 11 12" xfId="33364" xr:uid="{B6DA04EF-6E25-405A-AD6A-5EA641538297}"/>
    <cellStyle name="Normal 38 11 12 2" xfId="33365" xr:uid="{8C553742-E958-4B30-8CBB-1B956FFEA4E1}"/>
    <cellStyle name="Normal 38 11 12_Margen" xfId="46767" xr:uid="{246E3353-80C5-4EC0-A18F-1E94D0F11108}"/>
    <cellStyle name="Normal 38 11 13" xfId="33366" xr:uid="{DBF92092-AD2E-42A5-A85B-B77C7FF6FAB4}"/>
    <cellStyle name="Normal 38 11 13 2" xfId="33367" xr:uid="{861747FB-1DE3-45C0-9EEE-28B2A00A6E67}"/>
    <cellStyle name="Normal 38 11 13_Margen" xfId="46768" xr:uid="{986C9597-F112-478A-A2F1-10C55C02711A}"/>
    <cellStyle name="Normal 38 11 14" xfId="33368" xr:uid="{CDFBB4EB-E771-48E2-BF57-FE58A5AAA0A8}"/>
    <cellStyle name="Normal 38 11 14 2" xfId="33369" xr:uid="{AC502D64-79A3-448F-8F81-99ECFA0A4BB3}"/>
    <cellStyle name="Normal 38 11 14_Margen" xfId="46769" xr:uid="{EA508EEF-D1B7-479A-9224-5E6A5A584398}"/>
    <cellStyle name="Normal 38 11 15" xfId="33370" xr:uid="{B6518581-55CB-4544-8D8D-2AC3CC006C2D}"/>
    <cellStyle name="Normal 38 11 15 2" xfId="33371" xr:uid="{F2E653DF-C421-44EA-B919-15614C20203A}"/>
    <cellStyle name="Normal 38 11 15_Margen" xfId="46770" xr:uid="{30371EED-AA68-46D2-B893-A5D542BEDB3B}"/>
    <cellStyle name="Normal 38 11 16" xfId="33372" xr:uid="{3D285D76-8B54-4E72-B65A-6DA84F7641FA}"/>
    <cellStyle name="Normal 38 11 16 2" xfId="33373" xr:uid="{76E1B4D3-214A-4A28-A4E4-96AD0287F07F}"/>
    <cellStyle name="Normal 38 11 16_Margen" xfId="46771" xr:uid="{9EE419FF-2E2A-456A-9C11-EF7C95BB7DED}"/>
    <cellStyle name="Normal 38 11 17" xfId="33374" xr:uid="{EE004F13-D8BC-4509-B2C1-F56222E96E41}"/>
    <cellStyle name="Normal 38 11 17 2" xfId="33375" xr:uid="{0A2048C0-E1BC-423A-B55D-799A85D2F2FA}"/>
    <cellStyle name="Normal 38 11 17_Margen" xfId="46772" xr:uid="{EB282190-38F9-4674-B5A7-76567B3CC356}"/>
    <cellStyle name="Normal 38 11 18" xfId="33376" xr:uid="{FE0571BB-0892-47EF-80E6-0B63648B56B6}"/>
    <cellStyle name="Normal 38 11 18 2" xfId="33377" xr:uid="{3439A86F-68AB-4CE7-8022-27724E46E031}"/>
    <cellStyle name="Normal 38 11 18_Margen" xfId="46773" xr:uid="{5CC810D4-ADF1-4E99-AB60-BE7786D71412}"/>
    <cellStyle name="Normal 38 11 19" xfId="33378" xr:uid="{F86C2372-FDC7-46F1-85A7-F6EF0E7EC637}"/>
    <cellStyle name="Normal 38 11 2" xfId="33379" xr:uid="{777A2CEB-C816-4DB3-B2DD-59E34DF01699}"/>
    <cellStyle name="Normal 38 11 2 2" xfId="33380" xr:uid="{9A5686C4-3AD3-4032-BD03-A7E0CAC9D629}"/>
    <cellStyle name="Normal 38 11 2_Margen" xfId="46774" xr:uid="{ACFFD125-AE9C-4168-B28F-96F078C5E46F}"/>
    <cellStyle name="Normal 38 11 3" xfId="33381" xr:uid="{9032842E-AA6E-4E0E-9D29-F180A70BF9FD}"/>
    <cellStyle name="Normal 38 11 3 2" xfId="33382" xr:uid="{611619C8-6C59-4293-BC1D-5FA945EA6450}"/>
    <cellStyle name="Normal 38 11 3_Margen" xfId="46775" xr:uid="{33F0FE3D-786E-4FE4-B94E-CC6682AA0470}"/>
    <cellStyle name="Normal 38 11 4" xfId="33383" xr:uid="{9A49D0B8-3AF3-4EF7-AA5E-D4C2853938FF}"/>
    <cellStyle name="Normal 38 11 4 2" xfId="33384" xr:uid="{3635B122-6012-4DEB-A4D1-3E1EB496CA49}"/>
    <cellStyle name="Normal 38 11 4_Margen" xfId="46776" xr:uid="{8A71F3F6-4B65-4929-BF39-A2479A1C6BB1}"/>
    <cellStyle name="Normal 38 11 5" xfId="33385" xr:uid="{6CC1C19E-D74B-4CDF-8BC9-3E4E5B5E352E}"/>
    <cellStyle name="Normal 38 11 5 2" xfId="33386" xr:uid="{2C485F2C-2D94-488E-BF09-7C6A2B50271B}"/>
    <cellStyle name="Normal 38 11 5_Margen" xfId="46777" xr:uid="{B0828272-EA02-4509-A000-8FE0D2C49E76}"/>
    <cellStyle name="Normal 38 11 6" xfId="33387" xr:uid="{71843084-6B52-4EDF-A240-DF207FD65F07}"/>
    <cellStyle name="Normal 38 11 6 2" xfId="33388" xr:uid="{F81E86F4-C833-4009-A9D9-C5E0A55600D7}"/>
    <cellStyle name="Normal 38 11 6_Margen" xfId="46778" xr:uid="{B4D6C93F-6991-4323-97BF-E1D1783412F4}"/>
    <cellStyle name="Normal 38 11 7" xfId="33389" xr:uid="{42F54C6E-573D-4DC5-95F3-9005BB04FA4B}"/>
    <cellStyle name="Normal 38 11 7 2" xfId="33390" xr:uid="{8C503EA4-6A7C-4F56-9B1B-0F7D7D11CAE6}"/>
    <cellStyle name="Normal 38 11 7_Margen" xfId="46779" xr:uid="{03D0BBCF-D08B-4358-9B41-8E1C3687634A}"/>
    <cellStyle name="Normal 38 11 8" xfId="33391" xr:uid="{05A5072E-06B1-4832-B652-25741ED4C1AF}"/>
    <cellStyle name="Normal 38 11 8 2" xfId="33392" xr:uid="{6E452899-9303-42BF-866D-F42E8C2B0489}"/>
    <cellStyle name="Normal 38 11 8_Margen" xfId="46780" xr:uid="{13C76B54-E1CD-4DC2-A7E5-28345065C361}"/>
    <cellStyle name="Normal 38 11 9" xfId="33393" xr:uid="{3D40DD8D-FE77-428E-B73A-1307B8A6019C}"/>
    <cellStyle name="Normal 38 11 9 2" xfId="33394" xr:uid="{46C3E60F-D572-4000-B150-D8EB729935D0}"/>
    <cellStyle name="Normal 38 11 9_Margen" xfId="46781" xr:uid="{2F7014B3-E1EB-4977-9241-E063BCCE979E}"/>
    <cellStyle name="Normal 38 11_Margen" xfId="46782" xr:uid="{FAA61FD0-858E-4DE5-8B0A-9EB749A021B0}"/>
    <cellStyle name="Normal 38 12" xfId="3336" xr:uid="{BF5D537F-93DF-4259-B098-51BD1E1E2D50}"/>
    <cellStyle name="Normal 38 12 2" xfId="33395" xr:uid="{E621D29F-D9ED-4C73-9B57-56A9F249674F}"/>
    <cellStyle name="Normal 38 12_Margen" xfId="46783" xr:uid="{D92043FA-FCA8-4694-BC1E-298F50B34537}"/>
    <cellStyle name="Normal 38 13" xfId="3337" xr:uid="{FCB05CE4-7BAA-404B-ABFF-6F94CBB1B6CA}"/>
    <cellStyle name="Normal 38 13 2" xfId="33396" xr:uid="{D3AB2B3B-CBE6-4F1C-A970-96E3F188DE0B}"/>
    <cellStyle name="Normal 38 13_Margen" xfId="46784" xr:uid="{83D6256F-851C-4F43-8AAD-A831A9600D2C}"/>
    <cellStyle name="Normal 38 14" xfId="3338" xr:uid="{6143A0EC-663A-47C7-912E-761C1B8FF391}"/>
    <cellStyle name="Normal 38 14 2" xfId="33397" xr:uid="{C8D1DDE2-1BB4-4CBE-B022-696A4303C9EB}"/>
    <cellStyle name="Normal 38 14_Margen" xfId="46785" xr:uid="{AB3B06E2-4E6F-4ED7-B383-31CDF355733A}"/>
    <cellStyle name="Normal 38 15" xfId="3339" xr:uid="{7D97F054-17CE-4B16-BEC3-00AEACBA792B}"/>
    <cellStyle name="Normal 38 15 2" xfId="33398" xr:uid="{0F061378-B4D2-474D-8221-C5521C792AFF}"/>
    <cellStyle name="Normal 38 15_Margen" xfId="46786" xr:uid="{4CD2E2C7-4D2D-4978-84FA-A4B3DE5D2088}"/>
    <cellStyle name="Normal 38 16" xfId="3340" xr:uid="{677EEBD9-4E24-4D0E-9DC4-195FFC295D22}"/>
    <cellStyle name="Normal 38 16 2" xfId="33399" xr:uid="{D11E205E-35B1-4182-8F45-84C80B7A5483}"/>
    <cellStyle name="Normal 38 16_Margen" xfId="46787" xr:uid="{953BF7AC-F48C-4633-9CA9-752A2D6FA433}"/>
    <cellStyle name="Normal 38 17" xfId="3341" xr:uid="{E0A07206-76D8-4C61-93BF-374146BD7D44}"/>
    <cellStyle name="Normal 38 17 2" xfId="33400" xr:uid="{01D8D454-634F-4B68-8D39-6D36ED0685B2}"/>
    <cellStyle name="Normal 38 17_Margen" xfId="46788" xr:uid="{F8E7428E-6E04-4496-A436-6886291D888A}"/>
    <cellStyle name="Normal 38 18" xfId="3342" xr:uid="{2E9067E3-249D-4897-BC4A-37CDA978D00B}"/>
    <cellStyle name="Normal 38 18 2" xfId="33401" xr:uid="{56690387-2C36-4222-BBF4-5D6811B4768F}"/>
    <cellStyle name="Normal 38 18_Margen" xfId="46789" xr:uid="{0C592489-E176-4F8A-90E4-1B7BE9DD02C2}"/>
    <cellStyle name="Normal 38 19" xfId="3343" xr:uid="{994BB49D-EB6A-4433-980B-C3BC74A38F23}"/>
    <cellStyle name="Normal 38 19 2" xfId="33402" xr:uid="{5D7656E7-776F-405B-9A85-C4DDCED258C2}"/>
    <cellStyle name="Normal 38 19_Margen" xfId="46790" xr:uid="{B2E35FCE-5068-4207-A573-16A47439EA43}"/>
    <cellStyle name="Normal 38 2" xfId="3344" xr:uid="{14D01A4D-A558-45FE-BA62-38351EE29E62}"/>
    <cellStyle name="Normal 38 2 10" xfId="33403" xr:uid="{DD35077A-E30A-48B3-9073-20FF6E127EF1}"/>
    <cellStyle name="Normal 38 2 10 2" xfId="33404" xr:uid="{FC9546F4-54D1-4341-A5D7-4F96182C0C13}"/>
    <cellStyle name="Normal 38 2 10_Margen" xfId="46791" xr:uid="{189E77CF-9E42-4307-93F1-504E9A1B553C}"/>
    <cellStyle name="Normal 38 2 11" xfId="33405" xr:uid="{E834A024-7939-4EFF-AD4C-1E6E824BA617}"/>
    <cellStyle name="Normal 38 2 11 2" xfId="33406" xr:uid="{E79B8825-1330-432C-BF2A-AB0C0DFDE52A}"/>
    <cellStyle name="Normal 38 2 11_Margen" xfId="46792" xr:uid="{B4FA1E64-AA89-4339-8D66-A6318804FCA9}"/>
    <cellStyle name="Normal 38 2 12" xfId="33407" xr:uid="{97A20F24-4C4E-42C3-A04C-8A947E0268E6}"/>
    <cellStyle name="Normal 38 2 12 2" xfId="33408" xr:uid="{DD970488-21D1-4333-ACE3-A170C232D725}"/>
    <cellStyle name="Normal 38 2 12_Margen" xfId="46793" xr:uid="{3FAE9561-B9DB-4A6E-8E84-0643CE9E8065}"/>
    <cellStyle name="Normal 38 2 13" xfId="33409" xr:uid="{0BEB86AB-DFBA-4AFE-A340-85AB27C90ADC}"/>
    <cellStyle name="Normal 38 2 13 2" xfId="33410" xr:uid="{440DED98-EDC9-4521-9E2A-12E96A3B96FA}"/>
    <cellStyle name="Normal 38 2 13_Margen" xfId="46794" xr:uid="{D76DAB9D-3B54-4596-8AB3-0DABA0ADD8F1}"/>
    <cellStyle name="Normal 38 2 14" xfId="33411" xr:uid="{4BF5979A-954D-4C23-B5CA-813399388065}"/>
    <cellStyle name="Normal 38 2 14 2" xfId="33412" xr:uid="{24FDF0C2-0389-4B60-9DC4-5456EFAF98C4}"/>
    <cellStyle name="Normal 38 2 14_Margen" xfId="46795" xr:uid="{2DAC7909-0456-4964-B923-06E789D310B9}"/>
    <cellStyle name="Normal 38 2 15" xfId="33413" xr:uid="{67E89F9A-9C58-4798-9013-B9680E360421}"/>
    <cellStyle name="Normal 38 2 15 2" xfId="33414" xr:uid="{1B9653FD-45F4-4DF0-9536-D2341C852D2E}"/>
    <cellStyle name="Normal 38 2 15_Margen" xfId="46796" xr:uid="{350FAFA8-2184-49FA-B45A-E0D833743E65}"/>
    <cellStyle name="Normal 38 2 16" xfId="33415" xr:uid="{5B9FC628-3D91-43FB-8BAF-19664C8B3A00}"/>
    <cellStyle name="Normal 38 2 16 2" xfId="33416" xr:uid="{DB033943-BC87-436E-93F1-B41CCA2F5234}"/>
    <cellStyle name="Normal 38 2 16_Margen" xfId="46797" xr:uid="{0C18E7BC-D85D-46E7-93A0-3B5CAE6DE0FC}"/>
    <cellStyle name="Normal 38 2 17" xfId="33417" xr:uid="{BFC5FDCA-2BFF-46CE-9935-FFA88397C30B}"/>
    <cellStyle name="Normal 38 2 17 2" xfId="33418" xr:uid="{7403BE51-2422-42FF-8BF4-252C8EE0B6F1}"/>
    <cellStyle name="Normal 38 2 17_Margen" xfId="46798" xr:uid="{30CEA9A7-B5A7-465E-B29E-D295E9792BDC}"/>
    <cellStyle name="Normal 38 2 18" xfId="33419" xr:uid="{0BABB378-EC96-47BD-8EA1-4BB53E335B3D}"/>
    <cellStyle name="Normal 38 2 18 2" xfId="33420" xr:uid="{5FCD0BB0-F963-43E1-923A-C63DF8604C34}"/>
    <cellStyle name="Normal 38 2 18_Margen" xfId="46799" xr:uid="{240E3732-0657-4A7C-8434-4047C6F585FF}"/>
    <cellStyle name="Normal 38 2 19" xfId="33421" xr:uid="{1697184C-D55F-4CD6-8E4F-1CF1C784A3A4}"/>
    <cellStyle name="Normal 38 2 2" xfId="33422" xr:uid="{5A408F5A-E459-4B13-8252-4124FDA34056}"/>
    <cellStyle name="Normal 38 2 2 2" xfId="33423" xr:uid="{9FBB4879-6EF9-4FC7-9FC9-FF75A851049E}"/>
    <cellStyle name="Normal 38 2 2_Margen" xfId="46800" xr:uid="{1F032241-F8F2-4D9E-AAD0-12431D3BA477}"/>
    <cellStyle name="Normal 38 2 20" xfId="49110" xr:uid="{318CDE2D-32D0-44AF-8D1A-3B3D74E2A777}"/>
    <cellStyle name="Normal 38 2 21" xfId="49435" xr:uid="{A9E1BAF3-D36C-4FB7-992A-5D01C0163F0B}"/>
    <cellStyle name="Normal 38 2 3" xfId="33424" xr:uid="{5AAD3C83-D3C9-453B-9946-F7D8DB384C4A}"/>
    <cellStyle name="Normal 38 2 3 2" xfId="33425" xr:uid="{04942214-9488-4D93-BB5F-C349C2D5F94D}"/>
    <cellStyle name="Normal 38 2 3_Margen" xfId="46801" xr:uid="{E6FE891D-E85D-434E-BC29-F49C87612E2A}"/>
    <cellStyle name="Normal 38 2 4" xfId="33426" xr:uid="{06524EEE-14CD-4F6F-AEF4-2B502208864B}"/>
    <cellStyle name="Normal 38 2 4 2" xfId="33427" xr:uid="{A231F956-68E1-4C99-889B-501261CB2527}"/>
    <cellStyle name="Normal 38 2 4_Margen" xfId="46802" xr:uid="{60DA0095-65E1-40D5-9BE3-8398644626EF}"/>
    <cellStyle name="Normal 38 2 5" xfId="33428" xr:uid="{7F26672D-25A5-4E65-83E1-77E0E05E662B}"/>
    <cellStyle name="Normal 38 2 5 2" xfId="33429" xr:uid="{D92EC7A0-AAEE-4FE4-9F11-D409F3106D5F}"/>
    <cellStyle name="Normal 38 2 5_Margen" xfId="46803" xr:uid="{968D7198-2352-432A-A2AD-37FD580D1DDD}"/>
    <cellStyle name="Normal 38 2 6" xfId="33430" xr:uid="{19EAFCC2-08A7-48C8-9223-A6512190F318}"/>
    <cellStyle name="Normal 38 2 6 2" xfId="33431" xr:uid="{6AFFC4C0-E539-42FD-8039-601EF5FD3565}"/>
    <cellStyle name="Normal 38 2 6_Margen" xfId="46804" xr:uid="{DA8BF1D8-E2CF-4DB6-814D-31A70DD695F0}"/>
    <cellStyle name="Normal 38 2 7" xfId="33432" xr:uid="{0E2BC9AD-02FE-4E1F-B2DF-6FE5A020A49C}"/>
    <cellStyle name="Normal 38 2 7 2" xfId="33433" xr:uid="{4569901E-B24F-4954-8E06-77E50D1C0785}"/>
    <cellStyle name="Normal 38 2 7_Margen" xfId="46805" xr:uid="{BD3BE128-5495-4256-A3B9-D466308B7B5B}"/>
    <cellStyle name="Normal 38 2 8" xfId="33434" xr:uid="{04EEBF56-54C1-42C0-AA1B-87B6223EA521}"/>
    <cellStyle name="Normal 38 2 8 2" xfId="33435" xr:uid="{B548601A-23D9-4441-90D0-DC6A7B8E3D0C}"/>
    <cellStyle name="Normal 38 2 8_Margen" xfId="46806" xr:uid="{1A83EA09-4070-42F1-A475-C697159E392B}"/>
    <cellStyle name="Normal 38 2 9" xfId="33436" xr:uid="{D04CEBDB-9BD8-4719-96E8-B64AC10F8F99}"/>
    <cellStyle name="Normal 38 2 9 2" xfId="33437" xr:uid="{5CA95204-6D7E-43CC-B718-60480B200FF8}"/>
    <cellStyle name="Normal 38 2 9_Margen" xfId="46807" xr:uid="{EA08FFF6-A70D-4F14-984C-C935367CB4D9}"/>
    <cellStyle name="Normal 38 2_Margen" xfId="46808" xr:uid="{09FE5D1F-3B29-4825-B0AF-49AC979DA92E}"/>
    <cellStyle name="Normal 38 20" xfId="3345" xr:uid="{C1F681D7-295C-4CFD-A3E1-AB00C737CC86}"/>
    <cellStyle name="Normal 38 20 2" xfId="33438" xr:uid="{298A5A68-25EE-48AB-87DB-5FD1764AF983}"/>
    <cellStyle name="Normal 38 20_Margen" xfId="46809" xr:uid="{67F2B635-262C-4687-B3D2-51210862DD31}"/>
    <cellStyle name="Normal 38 21" xfId="3346" xr:uid="{ECE81DD5-03B1-455F-A15C-7B3F20459115}"/>
    <cellStyle name="Normal 38 21 2" xfId="33439" xr:uid="{D13063C7-ABC8-4A68-ABF4-B74DC2F968D4}"/>
    <cellStyle name="Normal 38 21_Margen" xfId="46810" xr:uid="{876423A2-BACC-405F-8AFF-37FFA4EFDDB4}"/>
    <cellStyle name="Normal 38 22" xfId="3347" xr:uid="{D4FCF16E-3CFE-4980-BB1C-406CF46ACB3B}"/>
    <cellStyle name="Normal 38 22 2" xfId="33440" xr:uid="{20BCE920-F7CF-4848-B12F-E6DE86081131}"/>
    <cellStyle name="Normal 38 22_Margen" xfId="46811" xr:uid="{363CCAE0-29E7-429C-BD89-773C87A40491}"/>
    <cellStyle name="Normal 38 23" xfId="3348" xr:uid="{2C8D34FC-6CDE-44E4-BE10-0B8CB2300045}"/>
    <cellStyle name="Normal 38 23 2" xfId="33441" xr:uid="{A09699DE-C498-488E-B0C8-E837EDD0B251}"/>
    <cellStyle name="Normal 38 23_Margen" xfId="46812" xr:uid="{EF5C40E6-006D-44AD-8BC5-8DC52412EF6A}"/>
    <cellStyle name="Normal 38 24" xfId="3349" xr:uid="{249948F6-CA33-4970-8FB1-82596D9AB0DD}"/>
    <cellStyle name="Normal 38 24 2" xfId="33442" xr:uid="{E397364D-FAD5-412A-A726-A6A6354CCBB6}"/>
    <cellStyle name="Normal 38 24_Margen" xfId="46813" xr:uid="{F3FB0A2B-B9C6-4382-A9C4-ADDA98556EC7}"/>
    <cellStyle name="Normal 38 25" xfId="3350" xr:uid="{57ABBB36-E7EF-410A-AE60-6EECE88D8B07}"/>
    <cellStyle name="Normal 38 25 2" xfId="33443" xr:uid="{B33992EB-3695-40CE-8657-B716FB68B636}"/>
    <cellStyle name="Normal 38 25_Margen" xfId="46814" xr:uid="{D41DE096-FFB9-46CF-9764-ADAAC8B83267}"/>
    <cellStyle name="Normal 38 26" xfId="3351" xr:uid="{A24854A3-8178-42B4-9A8E-EDC594FD2D5B}"/>
    <cellStyle name="Normal 38 26 2" xfId="33444" xr:uid="{CD6419E2-E39D-433B-A5EC-A949F2D11099}"/>
    <cellStyle name="Normal 38 26_Margen" xfId="46815" xr:uid="{FC4F5FFD-7A58-4843-8569-B5E62D5D7791}"/>
    <cellStyle name="Normal 38 27" xfId="3352" xr:uid="{7AF7BB82-9C05-42B6-AE52-6B3AC49FEBFE}"/>
    <cellStyle name="Normal 38 27 2" xfId="33445" xr:uid="{E88CBDBD-A6A2-4343-A716-873C9837B02F}"/>
    <cellStyle name="Normal 38 27_Margen" xfId="46816" xr:uid="{68925C3B-0A68-4C13-AD8A-E1BC9AB1CA20}"/>
    <cellStyle name="Normal 38 28" xfId="33446" xr:uid="{F778E233-B448-458F-98C1-DC3D28427D28}"/>
    <cellStyle name="Normal 38 28 2" xfId="33447" xr:uid="{C9DA7099-4290-4C0A-8446-122973524259}"/>
    <cellStyle name="Normal 38 28_Margen" xfId="46817" xr:uid="{FCF6AEDB-F96A-4767-900F-E2CDAF43D222}"/>
    <cellStyle name="Normal 38 29" xfId="33448" xr:uid="{487F7524-3A23-4E93-872B-F90F5AA2D960}"/>
    <cellStyle name="Normal 38 29 2" xfId="33449" xr:uid="{2386A612-AB00-4B48-B23F-B74DA534B22E}"/>
    <cellStyle name="Normal 38 29_Margen" xfId="46818" xr:uid="{163EDE80-A3A4-40BB-94AB-7891C923FF7D}"/>
    <cellStyle name="Normal 38 3" xfId="3353" xr:uid="{540E4EE5-4902-41F0-BA39-9C3E53ABB941}"/>
    <cellStyle name="Normal 38 3 10" xfId="33450" xr:uid="{87CC539F-2BC9-4C27-8490-6E3D6154673F}"/>
    <cellStyle name="Normal 38 3 10 2" xfId="33451" xr:uid="{E96F4A27-8F91-4CA3-933D-4831675FC264}"/>
    <cellStyle name="Normal 38 3 10_Margen" xfId="46819" xr:uid="{E9017D27-D5BB-494C-A20D-DF7D96258D97}"/>
    <cellStyle name="Normal 38 3 11" xfId="33452" xr:uid="{9B9FCB12-3639-4E56-A51A-D696CB4F25C0}"/>
    <cellStyle name="Normal 38 3 11 2" xfId="33453" xr:uid="{CDADFB11-14D9-410E-BDED-D459BB901427}"/>
    <cellStyle name="Normal 38 3 11_Margen" xfId="46820" xr:uid="{CB1D4182-7780-4FD7-8997-FAB4E41D85CA}"/>
    <cellStyle name="Normal 38 3 12" xfId="33454" xr:uid="{3AE51249-6CC2-4DEA-B726-C25FE7AF30DB}"/>
    <cellStyle name="Normal 38 3 12 2" xfId="33455" xr:uid="{585E4AA2-FDC9-479A-A6E2-3554644C521B}"/>
    <cellStyle name="Normal 38 3 12_Margen" xfId="46821" xr:uid="{D6C39841-5ADA-469C-9A1B-B64441580C68}"/>
    <cellStyle name="Normal 38 3 13" xfId="33456" xr:uid="{2A7AF6AD-6DA0-453A-9491-F64F5328D2F7}"/>
    <cellStyle name="Normal 38 3 13 2" xfId="33457" xr:uid="{F39152EC-FBEE-47FD-B32A-EEB28DF99E73}"/>
    <cellStyle name="Normal 38 3 13_Margen" xfId="46822" xr:uid="{76AEB2B0-BA20-42DF-894F-2E4EF3B7CA55}"/>
    <cellStyle name="Normal 38 3 14" xfId="33458" xr:uid="{6DE121B6-FC15-45C9-A315-E584F4FF5783}"/>
    <cellStyle name="Normal 38 3 14 2" xfId="33459" xr:uid="{7A956F3A-0D78-4DE1-A09E-7C59C8E1F871}"/>
    <cellStyle name="Normal 38 3 14_Margen" xfId="46823" xr:uid="{6C14A644-073E-4086-BB62-3630079A154D}"/>
    <cellStyle name="Normal 38 3 15" xfId="33460" xr:uid="{D21FD04C-E42E-4387-8D3A-C2988FDC245D}"/>
    <cellStyle name="Normal 38 3 15 2" xfId="33461" xr:uid="{D1C6E1CB-EDB9-49FA-BC8D-5BC5975E58A2}"/>
    <cellStyle name="Normal 38 3 15_Margen" xfId="46824" xr:uid="{5532E088-93EF-497D-AEDC-B34A6CD6360C}"/>
    <cellStyle name="Normal 38 3 16" xfId="33462" xr:uid="{B4A7B4F1-BEF3-496F-A8B6-43224BA8D05A}"/>
    <cellStyle name="Normal 38 3 16 2" xfId="33463" xr:uid="{F7964BF9-4C9A-4E77-8B79-AD340C9E8D2E}"/>
    <cellStyle name="Normal 38 3 16_Margen" xfId="46825" xr:uid="{648E85ED-DF5A-4465-A064-56E1CB93FF34}"/>
    <cellStyle name="Normal 38 3 17" xfId="33464" xr:uid="{5C629454-6DCE-4F42-8086-0F1B434E99E3}"/>
    <cellStyle name="Normal 38 3 17 2" xfId="33465" xr:uid="{D0706872-E745-4FD2-94E0-EFFA877E9DEE}"/>
    <cellStyle name="Normal 38 3 17_Margen" xfId="46826" xr:uid="{A34AE2A5-08CC-4317-A9B0-D61869A34418}"/>
    <cellStyle name="Normal 38 3 18" xfId="33466" xr:uid="{15EC133B-3BFB-4A8B-9E61-3909F84BD164}"/>
    <cellStyle name="Normal 38 3 18 2" xfId="33467" xr:uid="{B51C0253-67A4-42CA-A0BF-AE0224CCF8E2}"/>
    <cellStyle name="Normal 38 3 18_Margen" xfId="46827" xr:uid="{1403377D-C3E1-409B-B2CF-E8AF9240E337}"/>
    <cellStyle name="Normal 38 3 19" xfId="33468" xr:uid="{65F191ED-80FA-4682-B467-F2176D164608}"/>
    <cellStyle name="Normal 38 3 2" xfId="33469" xr:uid="{16D4967A-C5C9-4288-A626-693654BB20BB}"/>
    <cellStyle name="Normal 38 3 2 2" xfId="33470" xr:uid="{7DD90B03-B5AD-4FB3-9412-AE071475D025}"/>
    <cellStyle name="Normal 38 3 2_Margen" xfId="46828" xr:uid="{DDAB3D14-94E1-471A-BEE6-3152BFD124F8}"/>
    <cellStyle name="Normal 38 3 3" xfId="33471" xr:uid="{4D692C40-B005-4DFC-AA29-AAF889675DB3}"/>
    <cellStyle name="Normal 38 3 3 2" xfId="33472" xr:uid="{7B0D062B-6268-4E23-A810-8953864E3D1C}"/>
    <cellStyle name="Normal 38 3 3_Margen" xfId="46829" xr:uid="{DD8D085E-47CA-4643-BE63-9C6B3A586EC5}"/>
    <cellStyle name="Normal 38 3 4" xfId="33473" xr:uid="{9691F937-7B72-4346-9230-E9CB579CB4D0}"/>
    <cellStyle name="Normal 38 3 4 2" xfId="33474" xr:uid="{ADB1CB74-5872-46F8-A9F7-F4CBEA4F534C}"/>
    <cellStyle name="Normal 38 3 4_Margen" xfId="46830" xr:uid="{B5C904A0-6B55-4182-A586-8D67796DBE9B}"/>
    <cellStyle name="Normal 38 3 5" xfId="33475" xr:uid="{B1CFFD3D-60CD-48BE-9ACE-B10CBD80D6F3}"/>
    <cellStyle name="Normal 38 3 5 2" xfId="33476" xr:uid="{45646DE6-C10B-4F5E-A525-058087BE019C}"/>
    <cellStyle name="Normal 38 3 5_Margen" xfId="46831" xr:uid="{93B436FB-618D-47F4-A385-97FF4E23F748}"/>
    <cellStyle name="Normal 38 3 6" xfId="33477" xr:uid="{95C6806B-7F61-410C-AEE5-D640E0C84F5D}"/>
    <cellStyle name="Normal 38 3 6 2" xfId="33478" xr:uid="{89B7A832-4BB7-4802-B7A6-F3241EB5DD21}"/>
    <cellStyle name="Normal 38 3 6_Margen" xfId="46832" xr:uid="{32A470AF-C6A8-40EB-9854-CFE48D082AF9}"/>
    <cellStyle name="Normal 38 3 7" xfId="33479" xr:uid="{E92CE5A2-4137-4050-B046-BED78432A5AB}"/>
    <cellStyle name="Normal 38 3 7 2" xfId="33480" xr:uid="{889D9F1C-3509-498A-B245-03E9542703B6}"/>
    <cellStyle name="Normal 38 3 7_Margen" xfId="46833" xr:uid="{5F15D69B-3F70-46E5-9153-CCEFA05916EB}"/>
    <cellStyle name="Normal 38 3 8" xfId="33481" xr:uid="{74F8A5E9-1B11-4BAC-8295-6CD61DF38E89}"/>
    <cellStyle name="Normal 38 3 8 2" xfId="33482" xr:uid="{2B63E459-7B67-4A6D-A115-45E491587DC3}"/>
    <cellStyle name="Normal 38 3 8_Margen" xfId="46834" xr:uid="{9A533080-5FF1-4CF6-8ECE-0231B445A776}"/>
    <cellStyle name="Normal 38 3 9" xfId="33483" xr:uid="{64FDA47E-6ED6-4D36-8205-91FDF5D32276}"/>
    <cellStyle name="Normal 38 3 9 2" xfId="33484" xr:uid="{72418C4F-E175-4608-A5D5-CD1CFA253D48}"/>
    <cellStyle name="Normal 38 3 9_Margen" xfId="46835" xr:uid="{4C2955DB-0425-4A78-AD22-E41E22810203}"/>
    <cellStyle name="Normal 38 3_Margen" xfId="46836" xr:uid="{5957901F-8258-429C-8118-F242B383988A}"/>
    <cellStyle name="Normal 38 30" xfId="33485" xr:uid="{907753A3-DB14-4ED4-B824-0C995AC8E698}"/>
    <cellStyle name="Normal 38 31" xfId="49109" xr:uid="{1320F922-FF57-4FEC-9E01-FC95DF24D129}"/>
    <cellStyle name="Normal 38 32" xfId="49434" xr:uid="{2BCA89B2-BB12-4158-8258-0E6BECAEB4E5}"/>
    <cellStyle name="Normal 38 33" xfId="50191" xr:uid="{A1B819F6-3865-4E3F-AA35-A3D9CDF7ABC1}"/>
    <cellStyle name="Normal 38 34" xfId="51748" xr:uid="{84330CAC-DAAD-4198-9FE7-26F7C3EF17AB}"/>
    <cellStyle name="Normal 38 4" xfId="3354" xr:uid="{F3205323-29CA-4433-93A0-7065BFBA6632}"/>
    <cellStyle name="Normal 38 4 10" xfId="33486" xr:uid="{D79516AC-1CF5-4305-B523-FB4070A7AEFB}"/>
    <cellStyle name="Normal 38 4 10 2" xfId="33487" xr:uid="{83AAAB3B-B02F-4499-AEFF-6760ED9BF40F}"/>
    <cellStyle name="Normal 38 4 10_Margen" xfId="46837" xr:uid="{B339B488-410B-4357-AE60-141A209C2ECB}"/>
    <cellStyle name="Normal 38 4 11" xfId="33488" xr:uid="{958C406E-35C7-4278-B8DC-4B1793FDC80A}"/>
    <cellStyle name="Normal 38 4 11 2" xfId="33489" xr:uid="{F78DC461-C9F5-45C0-999F-E42603EBE10C}"/>
    <cellStyle name="Normal 38 4 11_Margen" xfId="46838" xr:uid="{5CA9DB4E-328F-4F62-9A07-C1BF3EDBAD55}"/>
    <cellStyle name="Normal 38 4 12" xfId="33490" xr:uid="{90298E5C-2DEA-46B3-8553-0A76F64D2967}"/>
    <cellStyle name="Normal 38 4 12 2" xfId="33491" xr:uid="{EA3E5BD6-93DF-4F0B-B300-5DFDC524D820}"/>
    <cellStyle name="Normal 38 4 12_Margen" xfId="46839" xr:uid="{1896F27E-055D-4597-A01E-08FEFE261D7B}"/>
    <cellStyle name="Normal 38 4 13" xfId="33492" xr:uid="{EBF9F675-F683-4B30-A91B-45BA2C504834}"/>
    <cellStyle name="Normal 38 4 13 2" xfId="33493" xr:uid="{689C132B-9E5D-436A-A859-40F052A4A4EC}"/>
    <cellStyle name="Normal 38 4 13_Margen" xfId="46840" xr:uid="{E69169D3-BF82-493F-85FA-ADBEE0BA16DC}"/>
    <cellStyle name="Normal 38 4 14" xfId="33494" xr:uid="{58143436-A80F-4F7E-9F19-EC55B59B4E0B}"/>
    <cellStyle name="Normal 38 4 14 2" xfId="33495" xr:uid="{F1AF3645-1DFD-4109-8711-017D78BB2271}"/>
    <cellStyle name="Normal 38 4 14_Margen" xfId="46841" xr:uid="{3EA5744D-F1FB-4252-BD4D-C17EEF52D86D}"/>
    <cellStyle name="Normal 38 4 15" xfId="33496" xr:uid="{80D418A8-85F3-4570-ACDF-DF3B6F421AFE}"/>
    <cellStyle name="Normal 38 4 15 2" xfId="33497" xr:uid="{D2DB6475-D90B-46D2-B1EB-E6E6D97C170D}"/>
    <cellStyle name="Normal 38 4 15_Margen" xfId="46842" xr:uid="{6A0EEAFB-FEE9-4D33-9C44-DB35FD94A493}"/>
    <cellStyle name="Normal 38 4 16" xfId="33498" xr:uid="{56A96AE8-3DED-415A-BBC9-1664D477E1F6}"/>
    <cellStyle name="Normal 38 4 16 2" xfId="33499" xr:uid="{DFC95602-FF5D-478B-8DF4-ED4E66C15CBB}"/>
    <cellStyle name="Normal 38 4 16_Margen" xfId="46843" xr:uid="{A2162795-D3A3-43BE-9EE0-19DEFDF8C5D0}"/>
    <cellStyle name="Normal 38 4 17" xfId="33500" xr:uid="{E1DA105D-1BF6-4885-9612-1D11BF713AE7}"/>
    <cellStyle name="Normal 38 4 17 2" xfId="33501" xr:uid="{6E790127-4904-41B4-85DB-204F20136974}"/>
    <cellStyle name="Normal 38 4 17_Margen" xfId="46844" xr:uid="{AD91C4E6-E757-4C40-A3BA-80BFF12821F4}"/>
    <cellStyle name="Normal 38 4 18" xfId="33502" xr:uid="{E88BCEE6-0962-495D-B2C5-3B0A53B051FC}"/>
    <cellStyle name="Normal 38 4 18 2" xfId="33503" xr:uid="{F0ED5F52-8478-43B5-90FE-17ACB98528CF}"/>
    <cellStyle name="Normal 38 4 18_Margen" xfId="46845" xr:uid="{CAA21455-56DA-40B0-BEE5-404316617ED8}"/>
    <cellStyle name="Normal 38 4 19" xfId="33504" xr:uid="{1BE1E681-7225-421F-9653-EA797F7E2442}"/>
    <cellStyle name="Normal 38 4 2" xfId="33505" xr:uid="{8DE27160-103A-4C08-B777-136F22C65815}"/>
    <cellStyle name="Normal 38 4 2 2" xfId="33506" xr:uid="{5BCDD746-F85C-4890-BE0F-8E91F337FC47}"/>
    <cellStyle name="Normal 38 4 2_Margen" xfId="46846" xr:uid="{461FA2CC-CF6A-48F6-9D61-61882B820F26}"/>
    <cellStyle name="Normal 38 4 3" xfId="33507" xr:uid="{704C4B42-042E-4E16-A82E-09D16467F6EC}"/>
    <cellStyle name="Normal 38 4 3 2" xfId="33508" xr:uid="{B56D8850-D70E-4AFE-A1B4-4A721B4F9123}"/>
    <cellStyle name="Normal 38 4 3_Margen" xfId="46847" xr:uid="{12570CED-7395-48F8-89BD-C97986CC80A6}"/>
    <cellStyle name="Normal 38 4 4" xfId="33509" xr:uid="{562F467C-E236-4AE4-99F5-DEB55A395FD8}"/>
    <cellStyle name="Normal 38 4 4 2" xfId="33510" xr:uid="{48ED0931-F8B4-41DF-876B-9B7F1D74D426}"/>
    <cellStyle name="Normal 38 4 4_Margen" xfId="46848" xr:uid="{9A23F9C3-272E-46BF-92A1-9BF5222DF859}"/>
    <cellStyle name="Normal 38 4 5" xfId="33511" xr:uid="{911A4A0C-486B-4BF0-884F-6BF934A36AD7}"/>
    <cellStyle name="Normal 38 4 5 2" xfId="33512" xr:uid="{DD868CF9-4F8E-41ED-BAF3-8BD82A94B9EC}"/>
    <cellStyle name="Normal 38 4 5_Margen" xfId="46849" xr:uid="{C6DE221E-2563-4854-A0DD-098F32AFAA4D}"/>
    <cellStyle name="Normal 38 4 6" xfId="33513" xr:uid="{1E3C203A-DEDE-4B95-9577-32679A90BF1F}"/>
    <cellStyle name="Normal 38 4 6 2" xfId="33514" xr:uid="{4D26DC38-7E82-4E27-A6D8-1E5B981289BE}"/>
    <cellStyle name="Normal 38 4 6_Margen" xfId="46850" xr:uid="{1CBC7C81-F3F8-4693-BC44-116D3D9A5712}"/>
    <cellStyle name="Normal 38 4 7" xfId="33515" xr:uid="{920D122A-5D60-4E45-93C5-D78AD37361CF}"/>
    <cellStyle name="Normal 38 4 7 2" xfId="33516" xr:uid="{A7462BC2-0B7D-4D2F-A51D-C21222E863FB}"/>
    <cellStyle name="Normal 38 4 7_Margen" xfId="46851" xr:uid="{48D43BCF-4CDE-4896-88C5-3155A6128D12}"/>
    <cellStyle name="Normal 38 4 8" xfId="33517" xr:uid="{3EFB1175-CC46-41E3-B069-E1FFE4F5A021}"/>
    <cellStyle name="Normal 38 4 8 2" xfId="33518" xr:uid="{C2A74D7A-CC8A-4C74-8385-65059A43AA11}"/>
    <cellStyle name="Normal 38 4 8_Margen" xfId="46852" xr:uid="{C2675CD5-CC90-49B6-9CD6-0CAADF19E86C}"/>
    <cellStyle name="Normal 38 4 9" xfId="33519" xr:uid="{F7D3165F-9934-4026-9846-FF814BA61B61}"/>
    <cellStyle name="Normal 38 4 9 2" xfId="33520" xr:uid="{E1FF271F-27A6-4CBF-B75D-0A016391ED46}"/>
    <cellStyle name="Normal 38 4 9_Margen" xfId="46853" xr:uid="{A5E31D5E-9309-43DC-8C1A-948CFC932878}"/>
    <cellStyle name="Normal 38 4_Margen" xfId="46854" xr:uid="{C00CF2FC-6B12-4D8F-9B61-780EAFA70EB1}"/>
    <cellStyle name="Normal 38 5" xfId="3355" xr:uid="{C6F94401-8F6B-40C3-855A-88C566D0A3B7}"/>
    <cellStyle name="Normal 38 5 10" xfId="33521" xr:uid="{0B8CA867-75F2-4092-B04D-06014718F7C4}"/>
    <cellStyle name="Normal 38 5 10 2" xfId="33522" xr:uid="{CD425C13-F686-415E-B732-99D8F2D9EE37}"/>
    <cellStyle name="Normal 38 5 10_Margen" xfId="46855" xr:uid="{C677F8FE-0BA1-4C97-86F8-36FDE2F72F1F}"/>
    <cellStyle name="Normal 38 5 11" xfId="33523" xr:uid="{F287F84A-301A-4D90-AF53-D6FE6D53ABD6}"/>
    <cellStyle name="Normal 38 5 11 2" xfId="33524" xr:uid="{8FC06B4E-0BAF-46D2-82C1-EA38D8991518}"/>
    <cellStyle name="Normal 38 5 11_Margen" xfId="46856" xr:uid="{815186DC-4D5F-4E39-8333-E3B6450D387D}"/>
    <cellStyle name="Normal 38 5 12" xfId="33525" xr:uid="{1D4EA318-FF36-4C47-99FB-431D6E9C36BD}"/>
    <cellStyle name="Normal 38 5 12 2" xfId="33526" xr:uid="{F1417C7D-3801-4CDF-BFF3-26BE6C1A8644}"/>
    <cellStyle name="Normal 38 5 12_Margen" xfId="46857" xr:uid="{BC9E3DBF-E0D8-4816-BE97-3D644843FB00}"/>
    <cellStyle name="Normal 38 5 13" xfId="33527" xr:uid="{BE7F8794-E2E9-43D8-9FBE-0A8A8C1DC074}"/>
    <cellStyle name="Normal 38 5 13 2" xfId="33528" xr:uid="{6E1DFDC3-7F08-431B-9722-38AD9C75E191}"/>
    <cellStyle name="Normal 38 5 13_Margen" xfId="46858" xr:uid="{FF51F946-80C2-4AF7-BC9A-7B35BBE3BDD4}"/>
    <cellStyle name="Normal 38 5 14" xfId="33529" xr:uid="{F3CA8D9C-AAB0-41DF-AA8C-307CB02E7039}"/>
    <cellStyle name="Normal 38 5 14 2" xfId="33530" xr:uid="{C62C84A7-2A6C-4698-92D1-AC16E72BD01C}"/>
    <cellStyle name="Normal 38 5 14_Margen" xfId="46859" xr:uid="{DBEA41D5-AFF7-4F88-B61B-5CE44D022370}"/>
    <cellStyle name="Normal 38 5 15" xfId="33531" xr:uid="{1A1E0E98-256C-43A8-8CE6-5C5B6491D62F}"/>
    <cellStyle name="Normal 38 5 15 2" xfId="33532" xr:uid="{FD198C55-4BE0-48B2-8A00-0DB874639950}"/>
    <cellStyle name="Normal 38 5 15_Margen" xfId="46860" xr:uid="{FC82ED87-2859-41D5-8EAD-0FD2F2A3752B}"/>
    <cellStyle name="Normal 38 5 16" xfId="33533" xr:uid="{F6AA2FF9-2D11-40C9-AEC4-0B2DB81A9F9A}"/>
    <cellStyle name="Normal 38 5 16 2" xfId="33534" xr:uid="{9B9362BE-00A5-496F-9500-F957C921808C}"/>
    <cellStyle name="Normal 38 5 16_Margen" xfId="46861" xr:uid="{DDDB42D6-080F-458C-ACB2-5A15B27CCAC5}"/>
    <cellStyle name="Normal 38 5 17" xfId="33535" xr:uid="{5A606F47-5A69-4F2D-B107-B9548C633463}"/>
    <cellStyle name="Normal 38 5 17 2" xfId="33536" xr:uid="{ADB9DD6F-44BC-459B-B9F7-46F5767E36B2}"/>
    <cellStyle name="Normal 38 5 17_Margen" xfId="46862" xr:uid="{68245905-1FF5-4F07-8758-32E1D0A88B70}"/>
    <cellStyle name="Normal 38 5 18" xfId="33537" xr:uid="{F042CA89-0433-4813-9087-D01A3D860D0A}"/>
    <cellStyle name="Normal 38 5 18 2" xfId="33538" xr:uid="{6CBCE756-8C30-4373-97AC-C0BE2893554D}"/>
    <cellStyle name="Normal 38 5 18_Margen" xfId="46863" xr:uid="{9F8055FC-8A56-4E70-8753-20BC1BB8B4A3}"/>
    <cellStyle name="Normal 38 5 19" xfId="33539" xr:uid="{A86230CF-6DF1-404E-B5BF-CB2C312989AF}"/>
    <cellStyle name="Normal 38 5 2" xfId="33540" xr:uid="{F200EC08-6537-4821-9EF3-F5DF02D413D1}"/>
    <cellStyle name="Normal 38 5 2 2" xfId="33541" xr:uid="{3BD1C7C2-3465-4A2D-B18B-1310AD03D2BC}"/>
    <cellStyle name="Normal 38 5 2_Margen" xfId="46864" xr:uid="{9F8D1125-79C6-4885-8626-0C75037A91F6}"/>
    <cellStyle name="Normal 38 5 3" xfId="33542" xr:uid="{A2785625-DAE2-4CF3-9D5C-3313BDC2E470}"/>
    <cellStyle name="Normal 38 5 3 2" xfId="33543" xr:uid="{41996147-167D-4852-99A6-B3192145E8C0}"/>
    <cellStyle name="Normal 38 5 3_Margen" xfId="46865" xr:uid="{FBA93FCE-DC28-4586-99FA-EED4179D63A0}"/>
    <cellStyle name="Normal 38 5 4" xfId="33544" xr:uid="{960EA89D-E73C-420A-A27D-F83C13074C69}"/>
    <cellStyle name="Normal 38 5 4 2" xfId="33545" xr:uid="{AAE13CDE-5747-4E21-A96E-25EC47E60A64}"/>
    <cellStyle name="Normal 38 5 4_Margen" xfId="46866" xr:uid="{DDCCF5D7-6D4F-4AC7-BE76-BC654A52F814}"/>
    <cellStyle name="Normal 38 5 5" xfId="33546" xr:uid="{DCF64962-3860-486A-BB5D-6641EF0E6EDA}"/>
    <cellStyle name="Normal 38 5 5 2" xfId="33547" xr:uid="{9A9EB66C-2421-455A-A946-281710CCE8B1}"/>
    <cellStyle name="Normal 38 5 5_Margen" xfId="46867" xr:uid="{591F88E5-B811-42FF-8CB0-407C2DB95908}"/>
    <cellStyle name="Normal 38 5 6" xfId="33548" xr:uid="{6E980B32-8215-475D-9D96-C2C8B050B2D9}"/>
    <cellStyle name="Normal 38 5 6 2" xfId="33549" xr:uid="{9AFA8D80-F202-44AF-9CD6-EEAE12CA138E}"/>
    <cellStyle name="Normal 38 5 6_Margen" xfId="46868" xr:uid="{5F44B63B-8322-41BA-8376-83C3115B4EB0}"/>
    <cellStyle name="Normal 38 5 7" xfId="33550" xr:uid="{DDEF4240-CF91-473C-B3D7-49E2266CC66A}"/>
    <cellStyle name="Normal 38 5 7 2" xfId="33551" xr:uid="{55225B20-6964-4D9C-9C7E-F5E0755C95B5}"/>
    <cellStyle name="Normal 38 5 7_Margen" xfId="46869" xr:uid="{4A8F7F68-6F3B-44E5-8163-60D444F4BEE0}"/>
    <cellStyle name="Normal 38 5 8" xfId="33552" xr:uid="{F56F8EA9-62EF-47CF-8049-884DD1A53D89}"/>
    <cellStyle name="Normal 38 5 8 2" xfId="33553" xr:uid="{1519D109-DC48-4B65-B25C-DA08E3485BDA}"/>
    <cellStyle name="Normal 38 5 8_Margen" xfId="46870" xr:uid="{07C107E7-B5F6-49EE-AC78-34CDE69B7E4B}"/>
    <cellStyle name="Normal 38 5 9" xfId="33554" xr:uid="{A261B4BF-A571-419A-B80E-41F37D3BC8CB}"/>
    <cellStyle name="Normal 38 5 9 2" xfId="33555" xr:uid="{2AC49BFA-8C38-49C5-A4CB-C1428FD7ECAE}"/>
    <cellStyle name="Normal 38 5 9_Margen" xfId="46871" xr:uid="{9518C6CD-F36F-4AC0-99B1-1ADA4483F891}"/>
    <cellStyle name="Normal 38 5_Margen" xfId="46872" xr:uid="{EB99CF82-5875-497A-B4CE-76F99F2D071E}"/>
    <cellStyle name="Normal 38 6" xfId="3356" xr:uid="{5DC99346-B17A-4B2C-9DFD-2F47A2C546FD}"/>
    <cellStyle name="Normal 38 6 10" xfId="33556" xr:uid="{5BB0390E-9613-4CA0-85C9-9FD1B8013FFC}"/>
    <cellStyle name="Normal 38 6 10 2" xfId="33557" xr:uid="{744D0B6F-809D-4ECA-AF85-099BAE98B5E2}"/>
    <cellStyle name="Normal 38 6 10_Margen" xfId="46873" xr:uid="{98480D34-1940-46A0-96E2-8ADCC13B7AC3}"/>
    <cellStyle name="Normal 38 6 11" xfId="33558" xr:uid="{F30B6839-2C44-4043-8BBA-688009E36574}"/>
    <cellStyle name="Normal 38 6 11 2" xfId="33559" xr:uid="{B07EDD7B-EC40-40DA-A725-53DFF10FC165}"/>
    <cellStyle name="Normal 38 6 11_Margen" xfId="46874" xr:uid="{F974EEF2-849C-433C-AA87-96DACA4E4C6C}"/>
    <cellStyle name="Normal 38 6 12" xfId="33560" xr:uid="{99490C69-6764-4AE3-B919-D218C0EC5B44}"/>
    <cellStyle name="Normal 38 6 12 2" xfId="33561" xr:uid="{A5503330-89AA-4DBD-B9C8-85DC7ABE4196}"/>
    <cellStyle name="Normal 38 6 12_Margen" xfId="46875" xr:uid="{7E96AFB7-A7A7-49AD-B59F-70093DBFD0B2}"/>
    <cellStyle name="Normal 38 6 13" xfId="33562" xr:uid="{D980B605-FEC0-4188-BF57-ACC48EE5DE4C}"/>
    <cellStyle name="Normal 38 6 13 2" xfId="33563" xr:uid="{64A93846-D48A-4441-9C01-938B80E7EA7F}"/>
    <cellStyle name="Normal 38 6 13_Margen" xfId="46876" xr:uid="{8EB5A685-DED4-4874-B3AD-1167AD7C018E}"/>
    <cellStyle name="Normal 38 6 14" xfId="33564" xr:uid="{75C023AA-BD89-40F7-8197-19B470CCF31C}"/>
    <cellStyle name="Normal 38 6 14 2" xfId="33565" xr:uid="{5FABFA3B-FF44-429C-82B3-745B5DDB199A}"/>
    <cellStyle name="Normal 38 6 14_Margen" xfId="46877" xr:uid="{5082F86A-613F-4881-9E4A-F9DA1D000F56}"/>
    <cellStyle name="Normal 38 6 15" xfId="33566" xr:uid="{E94DCEAB-28D4-43CC-8347-B6A799CB7002}"/>
    <cellStyle name="Normal 38 6 15 2" xfId="33567" xr:uid="{131E4F07-98ED-4ED4-88FE-A7053C00B263}"/>
    <cellStyle name="Normal 38 6 15_Margen" xfId="46878" xr:uid="{15F7E231-59A2-47DD-93F7-B1E83C6AFCCF}"/>
    <cellStyle name="Normal 38 6 16" xfId="33568" xr:uid="{9CC90902-52AE-4EC8-8202-426A8AC8D59A}"/>
    <cellStyle name="Normal 38 6 16 2" xfId="33569" xr:uid="{95F4B853-9992-48A2-B751-EBC8215C3042}"/>
    <cellStyle name="Normal 38 6 16_Margen" xfId="46879" xr:uid="{38ACD4EC-0E70-447C-9B19-2FABBDEF1D6E}"/>
    <cellStyle name="Normal 38 6 17" xfId="33570" xr:uid="{208D842B-8577-49CA-9718-68C5F197CD24}"/>
    <cellStyle name="Normal 38 6 17 2" xfId="33571" xr:uid="{755BB1AF-437B-4430-A4BC-ACB0AFF30A48}"/>
    <cellStyle name="Normal 38 6 17_Margen" xfId="46880" xr:uid="{D71F11F6-67E9-43C6-98B5-219856C83E4A}"/>
    <cellStyle name="Normal 38 6 18" xfId="33572" xr:uid="{0FA7599C-72CD-44F2-8709-FD9ADCDE4E1D}"/>
    <cellStyle name="Normal 38 6 18 2" xfId="33573" xr:uid="{C540335D-1898-413A-B3B4-401550A182F8}"/>
    <cellStyle name="Normal 38 6 18_Margen" xfId="46881" xr:uid="{1FE62A99-46F7-415F-83AC-1FDADD3A2B16}"/>
    <cellStyle name="Normal 38 6 19" xfId="33574" xr:uid="{91E6FC78-DFA0-42CF-95A4-C5894139EFB1}"/>
    <cellStyle name="Normal 38 6 2" xfId="33575" xr:uid="{DF323AF8-11C2-4CD1-9E3F-213AAA8D79E7}"/>
    <cellStyle name="Normal 38 6 2 2" xfId="33576" xr:uid="{A137C4B6-851B-46A4-A2DD-B416B4BE91DC}"/>
    <cellStyle name="Normal 38 6 2_Margen" xfId="46882" xr:uid="{51147665-5734-4718-B65D-2C28A3D895D9}"/>
    <cellStyle name="Normal 38 6 3" xfId="33577" xr:uid="{041E64BB-8278-418A-93E7-029F112C4DEE}"/>
    <cellStyle name="Normal 38 6 3 2" xfId="33578" xr:uid="{B9028C4A-1609-442E-A211-35E161B642F9}"/>
    <cellStyle name="Normal 38 6 3_Margen" xfId="46883" xr:uid="{DA928C29-801E-4FA9-8080-6F2984FD5CCF}"/>
    <cellStyle name="Normal 38 6 4" xfId="33579" xr:uid="{8C4131DF-AD14-4EF4-BB67-B578C9F04CB2}"/>
    <cellStyle name="Normal 38 6 4 2" xfId="33580" xr:uid="{8CA557FA-7D2A-4C8C-BED2-85BB1468CA48}"/>
    <cellStyle name="Normal 38 6 4_Margen" xfId="46884" xr:uid="{E537D5E2-978E-49EA-8E91-72D2B039E534}"/>
    <cellStyle name="Normal 38 6 5" xfId="33581" xr:uid="{E6DD863E-72F8-4499-8431-A2C84555A721}"/>
    <cellStyle name="Normal 38 6 5 2" xfId="33582" xr:uid="{BDB093CC-6BD8-4506-A8F2-6DE42D0506E7}"/>
    <cellStyle name="Normal 38 6 5_Margen" xfId="46885" xr:uid="{0E228A36-7635-4848-8D8D-A0ABD9686D5B}"/>
    <cellStyle name="Normal 38 6 6" xfId="33583" xr:uid="{0F24A33F-F940-4823-9AEC-5D2843FFFA25}"/>
    <cellStyle name="Normal 38 6 6 2" xfId="33584" xr:uid="{CF898838-0261-47C4-980E-C0AFE04E1074}"/>
    <cellStyle name="Normal 38 6 6_Margen" xfId="46886" xr:uid="{38FB09F8-8704-4C4E-9CB0-420703292A27}"/>
    <cellStyle name="Normal 38 6 7" xfId="33585" xr:uid="{21236FBC-88CA-4486-895D-38858ACE2DE9}"/>
    <cellStyle name="Normal 38 6 7 2" xfId="33586" xr:uid="{4C6CA9AF-464B-4DD5-A1CD-45BC84F1CF0A}"/>
    <cellStyle name="Normal 38 6 7_Margen" xfId="46887" xr:uid="{4F02B5E2-2BF5-42CE-8C62-77310A31AAB7}"/>
    <cellStyle name="Normal 38 6 8" xfId="33587" xr:uid="{445C6CF8-2042-4C8B-BDC8-F2C404BE5512}"/>
    <cellStyle name="Normal 38 6 8 2" xfId="33588" xr:uid="{594D5290-1AA2-4634-8788-CF43A3B38EA3}"/>
    <cellStyle name="Normal 38 6 8_Margen" xfId="46888" xr:uid="{6AFFE549-F40A-46F5-A69A-C7AF21CEC679}"/>
    <cellStyle name="Normal 38 6 9" xfId="33589" xr:uid="{454EFB00-FEF1-4942-A2D1-33CB94B209D5}"/>
    <cellStyle name="Normal 38 6 9 2" xfId="33590" xr:uid="{81BE99E0-11D8-4915-8607-416771CBFCF3}"/>
    <cellStyle name="Normal 38 6 9_Margen" xfId="46889" xr:uid="{520F395B-42F1-44A8-AA69-A4EA9EC010B0}"/>
    <cellStyle name="Normal 38 6_Margen" xfId="46890" xr:uid="{D8B04CFD-DD7C-4802-BA73-FBB4FF0DE76D}"/>
    <cellStyle name="Normal 38 7" xfId="3357" xr:uid="{4BDE9171-D4B2-4994-8D1F-0EB6451BF927}"/>
    <cellStyle name="Normal 38 7 10" xfId="33591" xr:uid="{6AE5AE0B-BF5E-40A0-84DF-63AAA8C85389}"/>
    <cellStyle name="Normal 38 7 10 2" xfId="33592" xr:uid="{1D571371-FA33-4A62-9BA9-5A224C21701C}"/>
    <cellStyle name="Normal 38 7 10_Margen" xfId="46891" xr:uid="{85495550-A997-4A4C-B0A0-31FE7183755E}"/>
    <cellStyle name="Normal 38 7 11" xfId="33593" xr:uid="{E497A011-0730-4C3E-BBC2-715D1DC144EE}"/>
    <cellStyle name="Normal 38 7 11 2" xfId="33594" xr:uid="{704FAFF2-48DA-4D3A-A757-E26D26058DBF}"/>
    <cellStyle name="Normal 38 7 11_Margen" xfId="46892" xr:uid="{5CFDA113-92CB-472B-AC09-4AFD425F2AD1}"/>
    <cellStyle name="Normal 38 7 12" xfId="33595" xr:uid="{73DBAE8D-85DF-4781-8FE9-BB5816280C00}"/>
    <cellStyle name="Normal 38 7 12 2" xfId="33596" xr:uid="{0A30A281-2B7F-4899-836B-8E8CA01569DD}"/>
    <cellStyle name="Normal 38 7 12_Margen" xfId="46893" xr:uid="{EB87BE06-6617-4A52-AE5B-FCBF77923DCA}"/>
    <cellStyle name="Normal 38 7 13" xfId="33597" xr:uid="{B797D496-CFBB-478F-9D3B-AED4FC7FEF62}"/>
    <cellStyle name="Normal 38 7 13 2" xfId="33598" xr:uid="{44916DA6-C367-409D-919C-64778F1F7237}"/>
    <cellStyle name="Normal 38 7 13_Margen" xfId="46894" xr:uid="{81BEC632-64B8-4E37-8EE9-0140E3656EB6}"/>
    <cellStyle name="Normal 38 7 14" xfId="33599" xr:uid="{787094CE-996D-4156-9C1B-ED85FF651C5D}"/>
    <cellStyle name="Normal 38 7 14 2" xfId="33600" xr:uid="{83DF95F0-BB05-49E6-AC87-7176840EADB6}"/>
    <cellStyle name="Normal 38 7 14_Margen" xfId="46895" xr:uid="{045313F0-1870-41D1-BAC3-1E9907D14F19}"/>
    <cellStyle name="Normal 38 7 15" xfId="33601" xr:uid="{7B7E2237-1C12-43CD-9D3E-F4F345641E40}"/>
    <cellStyle name="Normal 38 7 15 2" xfId="33602" xr:uid="{FC3FD963-89C4-442C-A259-51B748F3ED18}"/>
    <cellStyle name="Normal 38 7 15_Margen" xfId="46896" xr:uid="{C888E06C-E124-411F-8320-BD464D2DB4FC}"/>
    <cellStyle name="Normal 38 7 16" xfId="33603" xr:uid="{85E5BD46-9C32-418F-95A1-D5F1C5C663AF}"/>
    <cellStyle name="Normal 38 7 16 2" xfId="33604" xr:uid="{E41D3CFC-2DCE-4E6C-832B-7A51686B8574}"/>
    <cellStyle name="Normal 38 7 16_Margen" xfId="46897" xr:uid="{C1B87011-1BE2-489C-81DA-88783E294DF5}"/>
    <cellStyle name="Normal 38 7 17" xfId="33605" xr:uid="{505BAD0B-E59A-4F07-8BB0-5B7A7BE8AE0B}"/>
    <cellStyle name="Normal 38 7 17 2" xfId="33606" xr:uid="{DF747821-484A-4DCD-91B9-69E5F0E7754F}"/>
    <cellStyle name="Normal 38 7 17_Margen" xfId="46898" xr:uid="{73673B20-9079-411E-AE51-A2D9A473B941}"/>
    <cellStyle name="Normal 38 7 18" xfId="33607" xr:uid="{D47F63A0-A3B8-4F37-A499-8FBFC3454156}"/>
    <cellStyle name="Normal 38 7 18 2" xfId="33608" xr:uid="{01021A92-4E98-4809-BC39-ABCA5720AEA6}"/>
    <cellStyle name="Normal 38 7 18_Margen" xfId="46899" xr:uid="{40DC9F2D-8ACB-4036-B06B-ED1527583CD7}"/>
    <cellStyle name="Normal 38 7 19" xfId="33609" xr:uid="{DF7F64BA-3A56-498B-A6F5-88D8DFB645B5}"/>
    <cellStyle name="Normal 38 7 2" xfId="33610" xr:uid="{14C30BD1-1C3F-4DFB-B5AA-DC46021CE8B4}"/>
    <cellStyle name="Normal 38 7 2 2" xfId="33611" xr:uid="{127F6798-8589-4FEE-ADAD-3F3E8D869D29}"/>
    <cellStyle name="Normal 38 7 2_Margen" xfId="46900" xr:uid="{034952BF-E6CF-4A5F-9377-343024FC89C4}"/>
    <cellStyle name="Normal 38 7 3" xfId="33612" xr:uid="{2E8D05CF-CEFA-4681-A4C0-E39C78B229F2}"/>
    <cellStyle name="Normal 38 7 3 2" xfId="33613" xr:uid="{ED46E891-372C-46D4-AA60-748BAF5CC4B4}"/>
    <cellStyle name="Normal 38 7 3_Margen" xfId="46901" xr:uid="{F3CEB5AF-8047-451B-9AEF-A0D4D907FD6A}"/>
    <cellStyle name="Normal 38 7 4" xfId="33614" xr:uid="{0FBE64E3-78D4-4448-9799-F1FE8CFA97CD}"/>
    <cellStyle name="Normal 38 7 4 2" xfId="33615" xr:uid="{1EB703DF-6715-4950-8896-A44770C006A6}"/>
    <cellStyle name="Normal 38 7 4_Margen" xfId="46902" xr:uid="{A03375E9-CDE5-4DC8-85D2-878DE8CE593C}"/>
    <cellStyle name="Normal 38 7 5" xfId="33616" xr:uid="{1CA0BFBB-1576-4C32-83DE-C0FC68BA2213}"/>
    <cellStyle name="Normal 38 7 5 2" xfId="33617" xr:uid="{36F00BC5-642B-4F2D-B551-D1C3F329D4A8}"/>
    <cellStyle name="Normal 38 7 5_Margen" xfId="46903" xr:uid="{1202A3C3-3EF5-4AD4-9F9A-C4F80551372E}"/>
    <cellStyle name="Normal 38 7 6" xfId="33618" xr:uid="{7E7B0788-BB20-4805-A767-6B1B5BD45273}"/>
    <cellStyle name="Normal 38 7 6 2" xfId="33619" xr:uid="{FE3A2625-9819-4A9D-9CE8-96DB09B036F2}"/>
    <cellStyle name="Normal 38 7 6_Margen" xfId="46904" xr:uid="{BA907257-1520-4A4F-93F0-631D3405D3E4}"/>
    <cellStyle name="Normal 38 7 7" xfId="33620" xr:uid="{1E2B8708-AFBE-433E-A74F-24126AA37FE0}"/>
    <cellStyle name="Normal 38 7 7 2" xfId="33621" xr:uid="{ABDE4ECB-6E23-44D8-9EC9-B1FB4A792CE0}"/>
    <cellStyle name="Normal 38 7 7_Margen" xfId="46905" xr:uid="{FC9482C3-8D87-4862-A186-08D7616D6918}"/>
    <cellStyle name="Normal 38 7 8" xfId="33622" xr:uid="{F48510CB-D6DE-4845-8438-6A7CABAC87F3}"/>
    <cellStyle name="Normal 38 7 8 2" xfId="33623" xr:uid="{C30E87E5-A69F-4478-8E35-5987F3F03BC8}"/>
    <cellStyle name="Normal 38 7 8_Margen" xfId="46906" xr:uid="{0AD167DA-9F8C-4DD2-B1CF-E6E926849DE1}"/>
    <cellStyle name="Normal 38 7 9" xfId="33624" xr:uid="{8ABA6D3C-265B-4A83-A6B1-385E3C42D0FF}"/>
    <cellStyle name="Normal 38 7 9 2" xfId="33625" xr:uid="{D0E8C651-662B-4F59-B417-DECB08171982}"/>
    <cellStyle name="Normal 38 7 9_Margen" xfId="46907" xr:uid="{11C863E8-5ED9-46EF-A766-52C79291A861}"/>
    <cellStyle name="Normal 38 7_Margen" xfId="46908" xr:uid="{C4C0E06A-70B2-41D5-A62E-0830E208588E}"/>
    <cellStyle name="Normal 38 8" xfId="3358" xr:uid="{E574260F-B07B-4F8F-B45D-EA4A3985B78B}"/>
    <cellStyle name="Normal 38 8 10" xfId="33626" xr:uid="{9860045C-ABDE-42C8-86B1-D2F1F5EE80D1}"/>
    <cellStyle name="Normal 38 8 10 2" xfId="33627" xr:uid="{EA43D214-BA5C-4B2B-9452-030CC3792138}"/>
    <cellStyle name="Normal 38 8 10_Margen" xfId="46909" xr:uid="{89084A26-20FF-468F-B408-03EDE7F87A5F}"/>
    <cellStyle name="Normal 38 8 11" xfId="33628" xr:uid="{80567F75-47EC-42B0-B130-77845D789941}"/>
    <cellStyle name="Normal 38 8 11 2" xfId="33629" xr:uid="{96930A42-4C3C-45E7-8770-77494DA6FD37}"/>
    <cellStyle name="Normal 38 8 11_Margen" xfId="46910" xr:uid="{E194471A-200F-4503-8112-0EB5E9FD44A9}"/>
    <cellStyle name="Normal 38 8 12" xfId="33630" xr:uid="{CFA777F9-503F-45F1-931E-2CECB3F83AF3}"/>
    <cellStyle name="Normal 38 8 12 2" xfId="33631" xr:uid="{6C3CE19A-9496-4C22-A560-055EE9A5E859}"/>
    <cellStyle name="Normal 38 8 12_Margen" xfId="46911" xr:uid="{99E71696-B043-477C-91F2-3D89B5E96D67}"/>
    <cellStyle name="Normal 38 8 13" xfId="33632" xr:uid="{07968C42-4272-410C-9E26-80060A23FEA7}"/>
    <cellStyle name="Normal 38 8 13 2" xfId="33633" xr:uid="{1375AE8E-9AF0-4042-B7E3-57CDBD27E270}"/>
    <cellStyle name="Normal 38 8 13_Margen" xfId="46912" xr:uid="{BF8BBB91-C726-446E-B22A-50AAC0E55C6F}"/>
    <cellStyle name="Normal 38 8 14" xfId="33634" xr:uid="{E5C5C1A9-B7A9-4549-B441-6035662609B0}"/>
    <cellStyle name="Normal 38 8 14 2" xfId="33635" xr:uid="{364AA0F0-3A9F-4725-AD01-2EBE9049CA67}"/>
    <cellStyle name="Normal 38 8 14_Margen" xfId="46913" xr:uid="{C2E54C82-E28D-47B1-B451-54E31AEF7D8F}"/>
    <cellStyle name="Normal 38 8 15" xfId="33636" xr:uid="{3B88C3E1-116D-48A1-ACC4-797B37B58424}"/>
    <cellStyle name="Normal 38 8 15 2" xfId="33637" xr:uid="{01E23E87-B79A-4545-9B21-E392921265B5}"/>
    <cellStyle name="Normal 38 8 15_Margen" xfId="46914" xr:uid="{8F35AD7D-EC89-45DE-A21A-8BB6A6F97854}"/>
    <cellStyle name="Normal 38 8 16" xfId="33638" xr:uid="{9B8F36F3-9DEE-4AD7-AD3C-BE9122E0BE2F}"/>
    <cellStyle name="Normal 38 8 16 2" xfId="33639" xr:uid="{8BC910C9-E36D-449C-AAA9-645866615F37}"/>
    <cellStyle name="Normal 38 8 16_Margen" xfId="46915" xr:uid="{D150EF98-A4E7-41CC-B85E-6599D483758E}"/>
    <cellStyle name="Normal 38 8 17" xfId="33640" xr:uid="{455975F4-F223-416A-AC04-AD8B41539FE1}"/>
    <cellStyle name="Normal 38 8 17 2" xfId="33641" xr:uid="{4E2D32EA-D1B1-46A6-BDBC-8C8488EFAD29}"/>
    <cellStyle name="Normal 38 8 17_Margen" xfId="46916" xr:uid="{E5286674-9DD3-4F01-A155-E5DE81232183}"/>
    <cellStyle name="Normal 38 8 18" xfId="33642" xr:uid="{DF554BA6-2180-4487-8CA6-C4D731AA7211}"/>
    <cellStyle name="Normal 38 8 18 2" xfId="33643" xr:uid="{044BB5F3-50C4-461D-A324-B742AC2C73B5}"/>
    <cellStyle name="Normal 38 8 18_Margen" xfId="46917" xr:uid="{3A21C8E9-2451-417F-B822-574F2BCA622A}"/>
    <cellStyle name="Normal 38 8 19" xfId="33644" xr:uid="{BF638082-0882-4452-A974-869E268D5D04}"/>
    <cellStyle name="Normal 38 8 2" xfId="33645" xr:uid="{113FEE7E-08BB-4135-B449-5565B956E16D}"/>
    <cellStyle name="Normal 38 8 2 2" xfId="33646" xr:uid="{488A606D-8691-4D30-B5EA-B7F79048159A}"/>
    <cellStyle name="Normal 38 8 2_Margen" xfId="46918" xr:uid="{8154ABB3-53AB-4B4C-9DDF-709FE7041EC4}"/>
    <cellStyle name="Normal 38 8 3" xfId="33647" xr:uid="{2E4A22FD-4462-4DF0-90EF-30E56B56A544}"/>
    <cellStyle name="Normal 38 8 3 2" xfId="33648" xr:uid="{E742B3D8-B5F0-46DE-9422-46F3E0C1874E}"/>
    <cellStyle name="Normal 38 8 3_Margen" xfId="46919" xr:uid="{371759C8-1DFE-4B5E-B531-F41C8D0AF584}"/>
    <cellStyle name="Normal 38 8 4" xfId="33649" xr:uid="{B8FB57E2-61BD-425C-B022-5A9B5008A129}"/>
    <cellStyle name="Normal 38 8 4 2" xfId="33650" xr:uid="{88242781-F723-4198-A697-2C53D3E66EB7}"/>
    <cellStyle name="Normal 38 8 4_Margen" xfId="46920" xr:uid="{F288D9F6-65D6-4CD0-91E6-167427A336D9}"/>
    <cellStyle name="Normal 38 8 5" xfId="33651" xr:uid="{927645F2-9D1C-49E6-9E37-942CE1AF3E0D}"/>
    <cellStyle name="Normal 38 8 5 2" xfId="33652" xr:uid="{0A8EC48C-19B4-4B5B-812D-085CF1B97DAE}"/>
    <cellStyle name="Normal 38 8 5_Margen" xfId="46921" xr:uid="{89498E15-6225-49F1-8C18-5D1E6999349A}"/>
    <cellStyle name="Normal 38 8 6" xfId="33653" xr:uid="{A0D7CFEA-9917-47CB-9084-FB625A0194E0}"/>
    <cellStyle name="Normal 38 8 6 2" xfId="33654" xr:uid="{0281FB8A-3EB0-4AE4-B4F1-5C38E9BEC4D3}"/>
    <cellStyle name="Normal 38 8 6_Margen" xfId="46922" xr:uid="{D64CB743-DA7E-4B2B-A406-1D30E73EC46A}"/>
    <cellStyle name="Normal 38 8 7" xfId="33655" xr:uid="{61EC7BCF-04C0-486E-A26C-C0040E93EDDB}"/>
    <cellStyle name="Normal 38 8 7 2" xfId="33656" xr:uid="{6B4856D3-AD7B-4612-AABF-EEFC586E2DD3}"/>
    <cellStyle name="Normal 38 8 7_Margen" xfId="46923" xr:uid="{09605C71-23B1-4F9E-983C-9BD87554DF20}"/>
    <cellStyle name="Normal 38 8 8" xfId="33657" xr:uid="{EBE47D98-B472-44CB-B212-24CBC1AFCA99}"/>
    <cellStyle name="Normal 38 8 8 2" xfId="33658" xr:uid="{4AB72CA6-E2EE-45B4-991B-7DA772294C23}"/>
    <cellStyle name="Normal 38 8 8_Margen" xfId="46924" xr:uid="{C711C3B2-4F31-40BC-978D-C30460EC2F8C}"/>
    <cellStyle name="Normal 38 8 9" xfId="33659" xr:uid="{E18E1696-3223-46DA-9899-1D909FA60EA0}"/>
    <cellStyle name="Normal 38 8 9 2" xfId="33660" xr:uid="{E110A97B-C090-40F5-B14E-2A6BA01622A5}"/>
    <cellStyle name="Normal 38 8 9_Margen" xfId="46925" xr:uid="{C1001DDD-E0EE-4743-9158-E88D6AE2A5D3}"/>
    <cellStyle name="Normal 38 8_Margen" xfId="46926" xr:uid="{86EB594C-A5E1-4433-BF01-0E7AA12666D1}"/>
    <cellStyle name="Normal 38 9" xfId="3359" xr:uid="{C4BB0DDB-369E-4024-8015-B2BFBAE4D2FA}"/>
    <cellStyle name="Normal 38 9 10" xfId="33661" xr:uid="{26B97939-D8D6-4CFF-BE55-8E5D81F079E0}"/>
    <cellStyle name="Normal 38 9 10 2" xfId="33662" xr:uid="{AFAB0121-CAF9-4ADE-8F80-D5C19768F28B}"/>
    <cellStyle name="Normal 38 9 10_Margen" xfId="46927" xr:uid="{02A24C76-C582-4A69-975C-A89D4C5EE8E7}"/>
    <cellStyle name="Normal 38 9 11" xfId="33663" xr:uid="{ADCCE2C9-2543-4C3E-86B1-EDA5B823698C}"/>
    <cellStyle name="Normal 38 9 11 2" xfId="33664" xr:uid="{1BA19526-B00F-4458-BD6B-DF36764EB68F}"/>
    <cellStyle name="Normal 38 9 11_Margen" xfId="46928" xr:uid="{80254934-8D0F-4965-9557-A6CF9E412A22}"/>
    <cellStyle name="Normal 38 9 12" xfId="33665" xr:uid="{9200833B-E02A-4ABF-A912-340F761D6A5A}"/>
    <cellStyle name="Normal 38 9 12 2" xfId="33666" xr:uid="{1D158953-1A1F-4B42-B1F2-59541E9F38D0}"/>
    <cellStyle name="Normal 38 9 12_Margen" xfId="46929" xr:uid="{58BEE097-0292-41C7-ABAF-304470AD13EC}"/>
    <cellStyle name="Normal 38 9 13" xfId="33667" xr:uid="{5239A1E4-BEAA-4B45-BFC0-11CBEB2D187B}"/>
    <cellStyle name="Normal 38 9 13 2" xfId="33668" xr:uid="{4E0646FA-DB4A-486A-AC66-479CD018087F}"/>
    <cellStyle name="Normal 38 9 13_Margen" xfId="46930" xr:uid="{10EA5D74-327B-4F41-AF3B-528DB5D1CCBD}"/>
    <cellStyle name="Normal 38 9 14" xfId="33669" xr:uid="{5E29DC48-9283-42AC-8508-35D459DFCA68}"/>
    <cellStyle name="Normal 38 9 14 2" xfId="33670" xr:uid="{A5F49C4A-BBE5-440F-8342-6F18D4090682}"/>
    <cellStyle name="Normal 38 9 14_Margen" xfId="46931" xr:uid="{B005319E-7533-49AB-BCE8-D3D5E8F8B356}"/>
    <cellStyle name="Normal 38 9 15" xfId="33671" xr:uid="{C37121C1-FF88-4E5B-ABAE-5F52077FAE52}"/>
    <cellStyle name="Normal 38 9 15 2" xfId="33672" xr:uid="{D7794DB8-BF3F-4033-B8EA-A8E8660F58A8}"/>
    <cellStyle name="Normal 38 9 15_Margen" xfId="46932" xr:uid="{C55503CF-66E3-41E8-AAD7-3E739D6153CD}"/>
    <cellStyle name="Normal 38 9 16" xfId="33673" xr:uid="{0733C204-1360-4846-A5C1-136CD8CECB14}"/>
    <cellStyle name="Normal 38 9 16 2" xfId="33674" xr:uid="{3B0951C5-ACA8-4669-83DA-0963A6982756}"/>
    <cellStyle name="Normal 38 9 16_Margen" xfId="46933" xr:uid="{C1236229-A26F-433E-B511-55542374ABF9}"/>
    <cellStyle name="Normal 38 9 17" xfId="33675" xr:uid="{2C5A966E-3308-4F2F-8C38-683E3823D053}"/>
    <cellStyle name="Normal 38 9 17 2" xfId="33676" xr:uid="{6DC98336-9739-4FE0-B4E5-B3C7C3F94509}"/>
    <cellStyle name="Normal 38 9 17_Margen" xfId="46934" xr:uid="{13751804-D9B4-458E-810C-DA3F5D781265}"/>
    <cellStyle name="Normal 38 9 18" xfId="33677" xr:uid="{8772D9D3-A050-4826-AFFD-D639B05CC35D}"/>
    <cellStyle name="Normal 38 9 18 2" xfId="33678" xr:uid="{11030871-B856-4DEB-930B-CA1981CCA203}"/>
    <cellStyle name="Normal 38 9 18_Margen" xfId="46935" xr:uid="{480CA34B-CF1C-4D92-89E4-08A060A847B4}"/>
    <cellStyle name="Normal 38 9 19" xfId="33679" xr:uid="{FF847DC0-24A2-4BF3-8CFC-CC4C5FBC3C55}"/>
    <cellStyle name="Normal 38 9 2" xfId="33680" xr:uid="{A026590C-532A-4D8F-9175-D5A0308419AE}"/>
    <cellStyle name="Normal 38 9 2 2" xfId="33681" xr:uid="{86DCC322-2479-4024-980B-B5F803B9CBCA}"/>
    <cellStyle name="Normal 38 9 2_Margen" xfId="46936" xr:uid="{2E5AD6EC-B73F-47A2-989D-5873A7A23ED9}"/>
    <cellStyle name="Normal 38 9 3" xfId="33682" xr:uid="{39E0CAB8-D822-4318-99A8-5F8AEC4D2D19}"/>
    <cellStyle name="Normal 38 9 3 2" xfId="33683" xr:uid="{A63F095C-7CB2-4071-8CB0-86E7F43F8618}"/>
    <cellStyle name="Normal 38 9 3_Margen" xfId="46937" xr:uid="{ED160501-B900-490C-9ECA-6119819EE812}"/>
    <cellStyle name="Normal 38 9 4" xfId="33684" xr:uid="{F4992A14-68A8-4A4C-812B-4C85C3ED9904}"/>
    <cellStyle name="Normal 38 9 4 2" xfId="33685" xr:uid="{1ECCC796-D836-4E5F-AC14-BBF01A3AA0E3}"/>
    <cellStyle name="Normal 38 9 4_Margen" xfId="46938" xr:uid="{93A991BE-3CB1-4F08-8070-070E3F46DC47}"/>
    <cellStyle name="Normal 38 9 5" xfId="33686" xr:uid="{779BF862-0370-4978-A9F1-5F40E94E963D}"/>
    <cellStyle name="Normal 38 9 5 2" xfId="33687" xr:uid="{A070C73E-BF23-4B68-92E9-8D268509D9AD}"/>
    <cellStyle name="Normal 38 9 5_Margen" xfId="46939" xr:uid="{DE87EF26-386A-477D-AFF6-31E96A52DDAC}"/>
    <cellStyle name="Normal 38 9 6" xfId="33688" xr:uid="{DFE42466-5B5A-4A54-AE08-448C2A7911E3}"/>
    <cellStyle name="Normal 38 9 6 2" xfId="33689" xr:uid="{72BE4A9E-0D86-46B8-B224-12B0ABBB2C8F}"/>
    <cellStyle name="Normal 38 9 6_Margen" xfId="46940" xr:uid="{D83C599D-B0CA-4EBA-B59A-254BB17EC79C}"/>
    <cellStyle name="Normal 38 9 7" xfId="33690" xr:uid="{DC8F339A-ABCC-49BB-AC09-C5FF1BCAA29C}"/>
    <cellStyle name="Normal 38 9 7 2" xfId="33691" xr:uid="{CC2EA125-0DFB-448B-BC7D-88DCB19FE318}"/>
    <cellStyle name="Normal 38 9 7_Margen" xfId="46941" xr:uid="{6AA9C8C9-9FCB-414D-9D65-3F3705909971}"/>
    <cellStyle name="Normal 38 9 8" xfId="33692" xr:uid="{5A72E68E-1693-4A84-9A8C-668BD448F608}"/>
    <cellStyle name="Normal 38 9 8 2" xfId="33693" xr:uid="{75BB9BBD-2D43-41F0-997A-7895AD55A7B0}"/>
    <cellStyle name="Normal 38 9 8_Margen" xfId="46942" xr:uid="{E509A944-6505-4A4B-AA51-564C2CC96AFC}"/>
    <cellStyle name="Normal 38 9 9" xfId="33694" xr:uid="{DBC2943F-111F-46A8-A753-6E3F162D8437}"/>
    <cellStyle name="Normal 38 9 9 2" xfId="33695" xr:uid="{3F9EE26D-6540-4538-9EC1-E843DCEEF383}"/>
    <cellStyle name="Normal 38 9 9_Margen" xfId="46943" xr:uid="{D1ADAF8F-0BCE-4F44-AE6C-0FA5A74884DB}"/>
    <cellStyle name="Normal 38 9_Margen" xfId="46944" xr:uid="{E6F0826B-A094-4458-A66A-CE9B089A13E8}"/>
    <cellStyle name="Normal 38_Margen" xfId="46945" xr:uid="{21B4528C-2B35-43D0-A935-4ABCB6AC62B5}"/>
    <cellStyle name="Normal 380" xfId="3360" xr:uid="{F42C8703-FE18-4B4D-B542-7EADF90EEDD7}"/>
    <cellStyle name="Normal 381" xfId="3361" xr:uid="{62B9CA41-D5CA-4728-A276-61040C52E63C}"/>
    <cellStyle name="Normal 382" xfId="3362" xr:uid="{12768483-25A0-46A6-8495-B1DB89858DFC}"/>
    <cellStyle name="Normal 383" xfId="3363" xr:uid="{635ABFE7-C103-4F40-B0DE-2DB7519678DC}"/>
    <cellStyle name="Normal 384" xfId="3364" xr:uid="{43A55919-CA1D-4A70-B52E-E37BF7D6CC89}"/>
    <cellStyle name="Normal 385" xfId="3365" xr:uid="{0DFEB36C-6056-4E98-A768-00239759063C}"/>
    <cellStyle name="Normal 386" xfId="3366" xr:uid="{CABBE777-A0BA-406B-9092-D3A40B7B495A}"/>
    <cellStyle name="Normal 387" xfId="3367" xr:uid="{4D81965C-E588-4E76-AC66-5C1BFDF0C230}"/>
    <cellStyle name="Normal 388" xfId="3368" xr:uid="{8EFB44E5-64FA-406E-AD16-417746E9208A}"/>
    <cellStyle name="Normal 389" xfId="3369" xr:uid="{43039D68-D828-438B-A369-7BBBBEB23589}"/>
    <cellStyle name="Normal 39" xfId="3370" xr:uid="{BF711DD4-92C8-479B-AA8D-01677B7D343D}"/>
    <cellStyle name="Normal 39 10" xfId="3371" xr:uid="{F5A6040F-CDDB-4F05-8A33-C9FDDD6A25CB}"/>
    <cellStyle name="Normal 39 10 10" xfId="33696" xr:uid="{C5256E17-A55D-457B-9122-C2CFB089B233}"/>
    <cellStyle name="Normal 39 10 10 2" xfId="33697" xr:uid="{410EC82B-5FB1-445E-BB8B-A387C8C25722}"/>
    <cellStyle name="Normal 39 10 10_Margen" xfId="46946" xr:uid="{46E1596E-469B-485D-AED4-AB293F1F6FDE}"/>
    <cellStyle name="Normal 39 10 11" xfId="33698" xr:uid="{9B93FD7B-3694-47CC-9EA1-91DC115A3D1A}"/>
    <cellStyle name="Normal 39 10 11 2" xfId="33699" xr:uid="{A243E49F-7D90-4F4E-BD0B-6E2252F757EF}"/>
    <cellStyle name="Normal 39 10 11_Margen" xfId="46947" xr:uid="{B5AA3FA0-D003-44EC-8E57-2C9A7F64EA6D}"/>
    <cellStyle name="Normal 39 10 12" xfId="33700" xr:uid="{1048FE98-2F07-4C62-8F11-C6EC20C4E82A}"/>
    <cellStyle name="Normal 39 10 12 2" xfId="33701" xr:uid="{AD7273A3-30DD-4960-9C7E-A892C18D43A4}"/>
    <cellStyle name="Normal 39 10 12_Margen" xfId="46948" xr:uid="{C2EECE97-3CCE-43C3-B602-AB2F2597462F}"/>
    <cellStyle name="Normal 39 10 13" xfId="33702" xr:uid="{3CF34CB8-D677-4FF4-8961-5ECFA3A0D3B6}"/>
    <cellStyle name="Normal 39 10 13 2" xfId="33703" xr:uid="{B9DB98A7-CFB2-4E44-AD42-2125DFAE3F61}"/>
    <cellStyle name="Normal 39 10 13_Margen" xfId="46949" xr:uid="{B3B042A7-6FB9-4E6E-89AF-B5F45333300F}"/>
    <cellStyle name="Normal 39 10 14" xfId="33704" xr:uid="{09AC2C10-052A-4F8B-883B-904C40D2568D}"/>
    <cellStyle name="Normal 39 10 14 2" xfId="33705" xr:uid="{732F07FE-CA6A-4DDD-87F2-3A20FF3A3F11}"/>
    <cellStyle name="Normal 39 10 14_Margen" xfId="46950" xr:uid="{6F61FF12-25D2-45F0-9960-78EF15495EBC}"/>
    <cellStyle name="Normal 39 10 15" xfId="33706" xr:uid="{941738A0-9D43-4586-8A04-6A2789AA834B}"/>
    <cellStyle name="Normal 39 10 15 2" xfId="33707" xr:uid="{99A71F84-4907-4806-837D-2EA1868CC0C8}"/>
    <cellStyle name="Normal 39 10 15_Margen" xfId="46951" xr:uid="{58411C2B-2E3D-407D-B3AC-35D492D41076}"/>
    <cellStyle name="Normal 39 10 16" xfId="33708" xr:uid="{A3C5CCE8-EF8C-4405-879E-8B79D8305289}"/>
    <cellStyle name="Normal 39 10 16 2" xfId="33709" xr:uid="{D7A9E47A-723A-4C41-A370-5794C75E11C5}"/>
    <cellStyle name="Normal 39 10 16_Margen" xfId="46952" xr:uid="{E5055AC1-4FD1-4630-B8E7-A0F604CA3698}"/>
    <cellStyle name="Normal 39 10 17" xfId="33710" xr:uid="{A8493E7C-F885-4A55-9C47-C7C961E444F1}"/>
    <cellStyle name="Normal 39 10 17 2" xfId="33711" xr:uid="{4F95C1D3-5D78-4FCA-B14B-55987D04ECCF}"/>
    <cellStyle name="Normal 39 10 17_Margen" xfId="46953" xr:uid="{6EFB83AB-12B3-4DF2-B2AE-10F079496BA0}"/>
    <cellStyle name="Normal 39 10 18" xfId="33712" xr:uid="{D4F9FDF4-4E94-4D30-A7D8-95577DF16E55}"/>
    <cellStyle name="Normal 39 10 18 2" xfId="33713" xr:uid="{0503BDD5-CD5B-4853-8E56-7ABEDA76271F}"/>
    <cellStyle name="Normal 39 10 18_Margen" xfId="46954" xr:uid="{555B63C8-C122-4953-8742-4350F22140F1}"/>
    <cellStyle name="Normal 39 10 19" xfId="33714" xr:uid="{9B167C2B-193D-4682-99B6-DFCC0A4E75D1}"/>
    <cellStyle name="Normal 39 10 2" xfId="33715" xr:uid="{91FAEAA7-4F75-4D91-996C-BAA582EDBBE3}"/>
    <cellStyle name="Normal 39 10 2 2" xfId="33716" xr:uid="{142D8763-0FC3-46C8-8922-C6F53C76D15B}"/>
    <cellStyle name="Normal 39 10 2_Margen" xfId="46955" xr:uid="{E1F80C66-5085-43BA-B985-EBB8F333599A}"/>
    <cellStyle name="Normal 39 10 3" xfId="33717" xr:uid="{EDC952AC-1A28-4069-AFB8-094BC59979D3}"/>
    <cellStyle name="Normal 39 10 3 2" xfId="33718" xr:uid="{895E0642-4903-4CDA-92A9-A054A3E89EC1}"/>
    <cellStyle name="Normal 39 10 3_Margen" xfId="46956" xr:uid="{544DD467-0F52-4815-AB1A-FF09ACF11B8A}"/>
    <cellStyle name="Normal 39 10 4" xfId="33719" xr:uid="{C963B51E-1816-4F75-A1D4-C60585EB1EF2}"/>
    <cellStyle name="Normal 39 10 4 2" xfId="33720" xr:uid="{77041334-E26B-45F5-836F-83A5A84FBA46}"/>
    <cellStyle name="Normal 39 10 4_Margen" xfId="46957" xr:uid="{78DD4BA6-16C6-4BE8-8148-8FF1D2387DA3}"/>
    <cellStyle name="Normal 39 10 5" xfId="33721" xr:uid="{C45E42C9-9129-4852-A25F-A6A086AE3088}"/>
    <cellStyle name="Normal 39 10 5 2" xfId="33722" xr:uid="{7603CCF1-E9A7-4133-904D-5F4B82060F2D}"/>
    <cellStyle name="Normal 39 10 5_Margen" xfId="46958" xr:uid="{4C29BEB0-D4F1-4249-9084-7D88EC04C447}"/>
    <cellStyle name="Normal 39 10 6" xfId="33723" xr:uid="{D515B3E6-A7C0-4747-AF4C-1B523BEB5F71}"/>
    <cellStyle name="Normal 39 10 6 2" xfId="33724" xr:uid="{DB3BE6A0-28E1-4682-85FA-B15F3A071B35}"/>
    <cellStyle name="Normal 39 10 6_Margen" xfId="46959" xr:uid="{6FB73650-7BE5-4F1E-8E93-D1FD93451388}"/>
    <cellStyle name="Normal 39 10 7" xfId="33725" xr:uid="{07DCF899-7A8F-4B22-B064-02B32DD145FE}"/>
    <cellStyle name="Normal 39 10 7 2" xfId="33726" xr:uid="{5C883023-B90D-407B-9577-FA8BEAE13B3C}"/>
    <cellStyle name="Normal 39 10 7_Margen" xfId="46960" xr:uid="{A1277DB8-5052-48B3-BA0E-62552091554F}"/>
    <cellStyle name="Normal 39 10 8" xfId="33727" xr:uid="{C411543D-6867-4F79-8CFF-11ADFC0DAF72}"/>
    <cellStyle name="Normal 39 10 8 2" xfId="33728" xr:uid="{B85E3737-473F-40FF-A8C0-830FAA331CA9}"/>
    <cellStyle name="Normal 39 10 8_Margen" xfId="46961" xr:uid="{7035F1FF-8AF1-495B-A6DE-11E89955D6A0}"/>
    <cellStyle name="Normal 39 10 9" xfId="33729" xr:uid="{3364BB3C-0FA1-47E0-B20C-9F06F70F67E9}"/>
    <cellStyle name="Normal 39 10 9 2" xfId="33730" xr:uid="{05F3AAE9-198C-4806-91D8-2F4918BF5A80}"/>
    <cellStyle name="Normal 39 10 9_Margen" xfId="46962" xr:uid="{C1FEF090-BEA5-4DAA-8B90-A3A039FF41B6}"/>
    <cellStyle name="Normal 39 10_Margen" xfId="46963" xr:uid="{31A42202-203C-4000-BC75-DB2D682C5627}"/>
    <cellStyle name="Normal 39 11" xfId="3372" xr:uid="{3EE3103B-E176-42B9-BB07-1BCBFAE80920}"/>
    <cellStyle name="Normal 39 11 10" xfId="33731" xr:uid="{3610081D-00EF-45CD-B32F-52DA1354E7AA}"/>
    <cellStyle name="Normal 39 11 10 2" xfId="33732" xr:uid="{D6910791-2A80-436E-BA17-927E7DBB3B20}"/>
    <cellStyle name="Normal 39 11 10_Margen" xfId="46964" xr:uid="{9BEAAC2A-E732-49F7-B33D-ABEF9155394B}"/>
    <cellStyle name="Normal 39 11 11" xfId="33733" xr:uid="{78BF057F-26E1-4CA9-A14B-9071630A3875}"/>
    <cellStyle name="Normal 39 11 11 2" xfId="33734" xr:uid="{CBAB1FC3-AE37-47D8-8ADD-684D7FD06CBD}"/>
    <cellStyle name="Normal 39 11 11_Margen" xfId="46965" xr:uid="{875C692E-D317-4A7C-AB31-E7C1FD4E1AB0}"/>
    <cellStyle name="Normal 39 11 12" xfId="33735" xr:uid="{E1B20CD3-E538-42B1-B74D-C7FB76F8CE9F}"/>
    <cellStyle name="Normal 39 11 12 2" xfId="33736" xr:uid="{9CF04E04-1130-4309-BDCB-CE9E8B3A72F9}"/>
    <cellStyle name="Normal 39 11 12_Margen" xfId="46966" xr:uid="{63FD0041-7A83-4FE6-8C73-D18A6F1EBF61}"/>
    <cellStyle name="Normal 39 11 13" xfId="33737" xr:uid="{581C9B0F-6A59-4D7C-A143-AEF7B499D2A5}"/>
    <cellStyle name="Normal 39 11 13 2" xfId="33738" xr:uid="{1A35B02D-A1C1-456F-A71E-C052DD3FC95D}"/>
    <cellStyle name="Normal 39 11 13_Margen" xfId="46967" xr:uid="{8B000057-2BCE-415F-855A-87C05EFF76DC}"/>
    <cellStyle name="Normal 39 11 14" xfId="33739" xr:uid="{E6549836-EB82-4B57-8F76-55B5C905B2D9}"/>
    <cellStyle name="Normal 39 11 14 2" xfId="33740" xr:uid="{BFC2D22D-9335-4DBD-B23E-8C83E6B4292C}"/>
    <cellStyle name="Normal 39 11 14_Margen" xfId="46968" xr:uid="{72ED2F0A-9726-414B-88BA-2585E33B4369}"/>
    <cellStyle name="Normal 39 11 15" xfId="33741" xr:uid="{FF125580-2EF5-4E51-A1DC-259BB2C29299}"/>
    <cellStyle name="Normal 39 11 15 2" xfId="33742" xr:uid="{32F9548A-1D36-4306-8930-D03216890EB2}"/>
    <cellStyle name="Normal 39 11 15_Margen" xfId="46969" xr:uid="{B06D8169-89A9-4730-8D14-1EED70B0204C}"/>
    <cellStyle name="Normal 39 11 16" xfId="33743" xr:uid="{BBB98112-5811-4210-934F-5C007C7DA057}"/>
    <cellStyle name="Normal 39 11 16 2" xfId="33744" xr:uid="{64EF6DCD-E16E-49D5-A254-84E03758C440}"/>
    <cellStyle name="Normal 39 11 16_Margen" xfId="46970" xr:uid="{AA5C50A7-56DD-4CA3-9074-323014294E4B}"/>
    <cellStyle name="Normal 39 11 17" xfId="33745" xr:uid="{FB184E2A-0316-4A5E-9D97-B42195CF9180}"/>
    <cellStyle name="Normal 39 11 17 2" xfId="33746" xr:uid="{47C3B7C7-529E-4B3D-93E2-A040B45DD0D2}"/>
    <cellStyle name="Normal 39 11 17_Margen" xfId="46971" xr:uid="{D2A8D293-16D7-4CBD-8389-C8019810E1AF}"/>
    <cellStyle name="Normal 39 11 18" xfId="33747" xr:uid="{36B93953-AB80-4F57-8878-4B954465D487}"/>
    <cellStyle name="Normal 39 11 18 2" xfId="33748" xr:uid="{540CA7A3-7BC6-4673-AA9B-9D3904D90C6F}"/>
    <cellStyle name="Normal 39 11 18_Margen" xfId="46972" xr:uid="{CF1EDCCD-4643-435B-B352-F7470BB8226F}"/>
    <cellStyle name="Normal 39 11 19" xfId="33749" xr:uid="{376B36E1-C6A3-4C10-B14F-F07FFEC93A76}"/>
    <cellStyle name="Normal 39 11 2" xfId="33750" xr:uid="{1E81254F-B079-4674-AE19-440BC9F81497}"/>
    <cellStyle name="Normal 39 11 2 2" xfId="33751" xr:uid="{14ADBDCA-6C59-49BF-A944-E301415237C8}"/>
    <cellStyle name="Normal 39 11 2_Margen" xfId="46973" xr:uid="{1D45430B-1767-42F2-9CE0-D4FC0F32253A}"/>
    <cellStyle name="Normal 39 11 3" xfId="33752" xr:uid="{7ACA89A3-0F24-4FE9-A18C-2E5F526308EC}"/>
    <cellStyle name="Normal 39 11 3 2" xfId="33753" xr:uid="{02A9DC50-39EC-4A09-B9F7-1773E36AE9D1}"/>
    <cellStyle name="Normal 39 11 3_Margen" xfId="46974" xr:uid="{2143462A-AD4F-4281-BEC4-2EAC0D544E77}"/>
    <cellStyle name="Normal 39 11 4" xfId="33754" xr:uid="{F27660F6-067C-40A9-B370-9570E6607859}"/>
    <cellStyle name="Normal 39 11 4 2" xfId="33755" xr:uid="{BF72680A-DAD6-4152-A763-766B842E4889}"/>
    <cellStyle name="Normal 39 11 4_Margen" xfId="46975" xr:uid="{CCC79A8B-2B37-42B6-B49F-569D9E4F474A}"/>
    <cellStyle name="Normal 39 11 5" xfId="33756" xr:uid="{F32ADAE6-02C7-4DEB-AFB7-9DC3EB7CEA0B}"/>
    <cellStyle name="Normal 39 11 5 2" xfId="33757" xr:uid="{93EE4803-C2D4-4235-93FD-2E639C43EDDC}"/>
    <cellStyle name="Normal 39 11 5_Margen" xfId="46976" xr:uid="{D616C00A-707A-4CAC-BFDC-53658BDC9F04}"/>
    <cellStyle name="Normal 39 11 6" xfId="33758" xr:uid="{1623FE9A-7D67-4BE9-91CC-F437FED5908D}"/>
    <cellStyle name="Normal 39 11 6 2" xfId="33759" xr:uid="{350D3826-CC45-490E-94A8-E64AA539436C}"/>
    <cellStyle name="Normal 39 11 6_Margen" xfId="46977" xr:uid="{6DA056EF-3E18-43A4-B3D1-95D276000426}"/>
    <cellStyle name="Normal 39 11 7" xfId="33760" xr:uid="{9B146794-21F7-4957-9FF8-5EDD069C692C}"/>
    <cellStyle name="Normal 39 11 7 2" xfId="33761" xr:uid="{C4307855-2E74-4D7D-A2CD-CE7FA089A1F3}"/>
    <cellStyle name="Normal 39 11 7_Margen" xfId="46978" xr:uid="{F367D90E-07A2-4123-92E8-5381B86DC52B}"/>
    <cellStyle name="Normal 39 11 8" xfId="33762" xr:uid="{A5D894B0-1CEB-46DF-A9A2-9B7BB1A93B9A}"/>
    <cellStyle name="Normal 39 11 8 2" xfId="33763" xr:uid="{33D2CCB8-4CB7-45E9-8B8F-A9CAC284E7B9}"/>
    <cellStyle name="Normal 39 11 8_Margen" xfId="46979" xr:uid="{5E43D12A-58B4-4ADF-8220-DAF66E07FDB4}"/>
    <cellStyle name="Normal 39 11 9" xfId="33764" xr:uid="{5D775F07-9F12-4DBD-8283-822F3880A6BC}"/>
    <cellStyle name="Normal 39 11 9 2" xfId="33765" xr:uid="{DFD7683F-D0F2-43E4-8C7D-CDA9A74C4D72}"/>
    <cellStyle name="Normal 39 11 9_Margen" xfId="46980" xr:uid="{081DFC1F-AACD-480B-B329-149202C14B7A}"/>
    <cellStyle name="Normal 39 11_Margen" xfId="46981" xr:uid="{6469D42E-6656-46C1-895F-27A32A9664A9}"/>
    <cellStyle name="Normal 39 12" xfId="3373" xr:uid="{7FA3C04D-48B5-4C9B-B048-B730516C46F3}"/>
    <cellStyle name="Normal 39 12 2" xfId="33766" xr:uid="{8F1ABEAB-1F79-4405-B461-1C10DC98F74D}"/>
    <cellStyle name="Normal 39 12_Margen" xfId="46982" xr:uid="{43B2E2EF-2B3F-4068-B9B0-D2479392FDDB}"/>
    <cellStyle name="Normal 39 13" xfId="3374" xr:uid="{C9F3BA58-AA49-4D8B-9FF5-0C8A5B91FED7}"/>
    <cellStyle name="Normal 39 13 2" xfId="33767" xr:uid="{73F7927D-706E-4F69-9F0C-C3BCEF351161}"/>
    <cellStyle name="Normal 39 13_Margen" xfId="46983" xr:uid="{362F7F05-9302-4460-BF72-7E7DB5BE9D13}"/>
    <cellStyle name="Normal 39 14" xfId="3375" xr:uid="{1D458D30-3C87-4A1A-95DC-A2482D821B91}"/>
    <cellStyle name="Normal 39 14 2" xfId="33768" xr:uid="{6B44A1D7-A305-4BB2-9CCA-D695DE4EFC9F}"/>
    <cellStyle name="Normal 39 14_Margen" xfId="46984" xr:uid="{C0BDE052-1FA9-4659-93E9-ED151905A7CE}"/>
    <cellStyle name="Normal 39 15" xfId="3376" xr:uid="{E9BBAFFF-80C3-48F4-BE73-99F2F7FBA864}"/>
    <cellStyle name="Normal 39 15 2" xfId="33769" xr:uid="{740635BE-D117-4BD7-A2AE-DCF2F7471963}"/>
    <cellStyle name="Normal 39 15_Margen" xfId="46985" xr:uid="{2B450BE2-0C5C-4A7D-AE00-15EEFFC4DC93}"/>
    <cellStyle name="Normal 39 16" xfId="3377" xr:uid="{361E37F9-F575-4AE1-981B-C91E19D8E705}"/>
    <cellStyle name="Normal 39 16 2" xfId="33770" xr:uid="{2EE88CA4-BCC4-451F-9C74-65FBD0CEB8BD}"/>
    <cellStyle name="Normal 39 16_Margen" xfId="46986" xr:uid="{99711812-387E-4CC3-94C9-7E2CA7F1EDC7}"/>
    <cellStyle name="Normal 39 17" xfId="3378" xr:uid="{B6C649CE-0823-4FB6-9CE6-0B4657396099}"/>
    <cellStyle name="Normal 39 17 2" xfId="33771" xr:uid="{F848162E-E34A-4BC6-B0DB-4BA4827C914B}"/>
    <cellStyle name="Normal 39 17_Margen" xfId="46987" xr:uid="{C0D79925-83ED-4C61-8F08-98FAD1817FD7}"/>
    <cellStyle name="Normal 39 18" xfId="3379" xr:uid="{304952F3-D9E6-44A1-975E-7CE93AA3126B}"/>
    <cellStyle name="Normal 39 18 2" xfId="33772" xr:uid="{9CA9E595-8CBE-4FC6-BEA6-682BB291F8D5}"/>
    <cellStyle name="Normal 39 18_Margen" xfId="46988" xr:uid="{5D7B03E7-A661-4ADF-A2E7-E1889B38974C}"/>
    <cellStyle name="Normal 39 19" xfId="3380" xr:uid="{1542964C-64B6-4310-BACE-07B692D9BECE}"/>
    <cellStyle name="Normal 39 19 2" xfId="33773" xr:uid="{132C6B23-BB4D-4F42-AFDD-83BDEB226F35}"/>
    <cellStyle name="Normal 39 19_Margen" xfId="46989" xr:uid="{4BB1C519-FFEE-422C-87B6-7A73EF3D7297}"/>
    <cellStyle name="Normal 39 2" xfId="3381" xr:uid="{F5603A07-B088-4A38-96B5-81457548D4ED}"/>
    <cellStyle name="Normal 39 2 10" xfId="33774" xr:uid="{C36533B6-4402-4078-B556-EAB2A799912B}"/>
    <cellStyle name="Normal 39 2 10 2" xfId="33775" xr:uid="{AD4C3EB6-1D67-435D-B4C2-8BD21A1AD424}"/>
    <cellStyle name="Normal 39 2 10_Margen" xfId="46990" xr:uid="{AE1BCE5D-624A-41BC-8437-045608BD77F1}"/>
    <cellStyle name="Normal 39 2 11" xfId="33776" xr:uid="{03F21374-57B4-4250-A428-7FE313EE20CB}"/>
    <cellStyle name="Normal 39 2 11 2" xfId="33777" xr:uid="{560EFBCD-0DC6-4FE0-9F7C-5F2551B49487}"/>
    <cellStyle name="Normal 39 2 11_Margen" xfId="46991" xr:uid="{E2CEA5BE-856B-46BE-86F8-C9BF2D1674B0}"/>
    <cellStyle name="Normal 39 2 12" xfId="33778" xr:uid="{86908C88-C910-47DC-ABC9-A2B828878611}"/>
    <cellStyle name="Normal 39 2 12 2" xfId="33779" xr:uid="{002C4BD5-62F0-45FC-81CA-119D062B0408}"/>
    <cellStyle name="Normal 39 2 12_Margen" xfId="46992" xr:uid="{F15F7431-6ADB-4CF6-9E8E-9CFE8DA6B3BE}"/>
    <cellStyle name="Normal 39 2 13" xfId="33780" xr:uid="{8792DFDC-0186-4C98-BCF0-269639C6FF34}"/>
    <cellStyle name="Normal 39 2 13 2" xfId="33781" xr:uid="{4D7C0BB4-3DCB-4486-B5F2-59C20E609FDD}"/>
    <cellStyle name="Normal 39 2 13_Margen" xfId="46993" xr:uid="{7478F7BB-D05E-4776-9315-99AFF7942879}"/>
    <cellStyle name="Normal 39 2 14" xfId="33782" xr:uid="{8E812B35-1EFD-4F9E-818F-4DD550A0CEFF}"/>
    <cellStyle name="Normal 39 2 14 2" xfId="33783" xr:uid="{5A2FE187-B84A-4A21-8DD2-80FE6031F5D3}"/>
    <cellStyle name="Normal 39 2 14_Margen" xfId="46994" xr:uid="{DA481ECB-94E6-4E73-9D7B-6D05038D8441}"/>
    <cellStyle name="Normal 39 2 15" xfId="33784" xr:uid="{7AE1D87C-453D-453B-8C6B-7410393229FC}"/>
    <cellStyle name="Normal 39 2 15 2" xfId="33785" xr:uid="{F8F37BBC-688E-4BC4-9608-729A1C74597D}"/>
    <cellStyle name="Normal 39 2 15_Margen" xfId="46995" xr:uid="{FC1506A2-083C-41D0-8139-9E2856F346DA}"/>
    <cellStyle name="Normal 39 2 16" xfId="33786" xr:uid="{50DAB815-356C-4604-8506-CCE1E44EE4CF}"/>
    <cellStyle name="Normal 39 2 16 2" xfId="33787" xr:uid="{DD86C23C-A6A2-406C-A198-E4EBB9AA455E}"/>
    <cellStyle name="Normal 39 2 16_Margen" xfId="46996" xr:uid="{55C9DAF4-5B95-4225-8468-7F4DBC67509B}"/>
    <cellStyle name="Normal 39 2 17" xfId="33788" xr:uid="{FA04017A-D024-4C40-9171-C93DB31884F8}"/>
    <cellStyle name="Normal 39 2 17 2" xfId="33789" xr:uid="{140546AC-95DE-4577-A94C-956A9146675B}"/>
    <cellStyle name="Normal 39 2 17_Margen" xfId="46997" xr:uid="{44BB2B54-24F2-4BB8-B77E-96897770F3B5}"/>
    <cellStyle name="Normal 39 2 18" xfId="33790" xr:uid="{F39CEFDA-F70B-4E43-85E1-BF2A220C6CC1}"/>
    <cellStyle name="Normal 39 2 18 2" xfId="33791" xr:uid="{1E63BA57-FCB8-43CD-A28B-5FE2F7E37D07}"/>
    <cellStyle name="Normal 39 2 18_Margen" xfId="46998" xr:uid="{47A906AE-6838-402A-99BC-B28FDFF3937D}"/>
    <cellStyle name="Normal 39 2 19" xfId="33792" xr:uid="{4E5913CF-22D1-4658-8901-512B7D308C5D}"/>
    <cellStyle name="Normal 39 2 2" xfId="33793" xr:uid="{99AB800E-E341-4A59-AC46-3E9ED278194C}"/>
    <cellStyle name="Normal 39 2 2 2" xfId="33794" xr:uid="{F3DAA3C4-6734-429D-95FB-34C894FB6B96}"/>
    <cellStyle name="Normal 39 2 2_Margen" xfId="46999" xr:uid="{75B85282-E935-4D8D-9F4D-52DA06E0E443}"/>
    <cellStyle name="Normal 39 2 20" xfId="49112" xr:uid="{33D5D76B-1EA6-4FA8-B333-B43422CDD399}"/>
    <cellStyle name="Normal 39 2 21" xfId="49437" xr:uid="{BD64AF42-7D6E-4361-88DB-C4A4C0AEB85A}"/>
    <cellStyle name="Normal 39 2 3" xfId="33795" xr:uid="{F0B42A73-76CC-4670-A36F-A5F97C3E0094}"/>
    <cellStyle name="Normal 39 2 3 2" xfId="33796" xr:uid="{262CE2BB-7A26-4CCA-BBCD-484740EA69EF}"/>
    <cellStyle name="Normal 39 2 3_Margen" xfId="47000" xr:uid="{C5558524-9ACA-4997-8401-5AE34C8731D5}"/>
    <cellStyle name="Normal 39 2 4" xfId="33797" xr:uid="{947F84E4-97EC-4BAF-8989-5B82B83DED90}"/>
    <cellStyle name="Normal 39 2 4 2" xfId="33798" xr:uid="{A1961628-65A2-4BD8-B732-1D4754AF665B}"/>
    <cellStyle name="Normal 39 2 4_Margen" xfId="47001" xr:uid="{A5F7B024-48CF-4D68-BC36-EDB173D3E17B}"/>
    <cellStyle name="Normal 39 2 5" xfId="33799" xr:uid="{DC7CF8F1-3FBF-4A88-9361-C61D5C9B59A8}"/>
    <cellStyle name="Normal 39 2 5 2" xfId="33800" xr:uid="{339DD535-4070-496D-8F72-A1D6D96D1098}"/>
    <cellStyle name="Normal 39 2 5_Margen" xfId="47002" xr:uid="{973DF648-0107-41C3-B40F-7249985B909C}"/>
    <cellStyle name="Normal 39 2 6" xfId="33801" xr:uid="{621649E3-7132-4901-ABD6-A70D4DF6A410}"/>
    <cellStyle name="Normal 39 2 6 2" xfId="33802" xr:uid="{BF465101-45CB-422D-879C-8DD38153D17F}"/>
    <cellStyle name="Normal 39 2 6_Margen" xfId="47003" xr:uid="{7CE8EAE0-E2EF-465D-8805-28045FEAD12E}"/>
    <cellStyle name="Normal 39 2 7" xfId="33803" xr:uid="{FFB51F08-E962-4673-BF82-4DA8D086770B}"/>
    <cellStyle name="Normal 39 2 7 2" xfId="33804" xr:uid="{D6AE37B7-C362-43CB-89EB-4F430058BA23}"/>
    <cellStyle name="Normal 39 2 7_Margen" xfId="47004" xr:uid="{1774D4A6-3567-4492-A3C6-45FB0908EA57}"/>
    <cellStyle name="Normal 39 2 8" xfId="33805" xr:uid="{F8E686ED-7996-4439-91DB-E4238DD05779}"/>
    <cellStyle name="Normal 39 2 8 2" xfId="33806" xr:uid="{350612D1-6181-4289-93A0-573B4377611F}"/>
    <cellStyle name="Normal 39 2 8_Margen" xfId="47005" xr:uid="{F0591C1B-A531-404C-944E-CE7B8AFA0163}"/>
    <cellStyle name="Normal 39 2 9" xfId="33807" xr:uid="{F712F911-25B7-4BF3-9C2E-C63883C791E4}"/>
    <cellStyle name="Normal 39 2 9 2" xfId="33808" xr:uid="{2AD496F7-61AC-4C6F-BC95-C3017FC62FB8}"/>
    <cellStyle name="Normal 39 2 9_Margen" xfId="47006" xr:uid="{9BB95D86-8C38-4D11-B2C8-7FE3C9EEB241}"/>
    <cellStyle name="Normal 39 2_Margen" xfId="47007" xr:uid="{24F3967A-0FC1-4E7D-BA05-909EA865B824}"/>
    <cellStyle name="Normal 39 20" xfId="3382" xr:uid="{018C06A7-08B8-4C77-8F4F-BE87F047A150}"/>
    <cellStyle name="Normal 39 20 2" xfId="33809" xr:uid="{AB766643-7298-4F07-B2A7-54AC4A2299F1}"/>
    <cellStyle name="Normal 39 20_Margen" xfId="47008" xr:uid="{230DBBAD-2E46-44AC-9AE4-A11E215E4820}"/>
    <cellStyle name="Normal 39 21" xfId="3383" xr:uid="{1748767B-7EF8-4A37-BCFB-006FF6B9A4E2}"/>
    <cellStyle name="Normal 39 21 2" xfId="33810" xr:uid="{11C4948C-26A4-4C7A-8F33-0955814C8227}"/>
    <cellStyle name="Normal 39 21_Margen" xfId="47009" xr:uid="{3BBB1238-E58B-41CE-9B66-957581BD341A}"/>
    <cellStyle name="Normal 39 22" xfId="3384" xr:uid="{331FD606-3717-4DD5-9B8D-BFD5A5CFC956}"/>
    <cellStyle name="Normal 39 22 2" xfId="33811" xr:uid="{E7284E0C-69DB-4062-875A-76B1D2321213}"/>
    <cellStyle name="Normal 39 22_Margen" xfId="47010" xr:uid="{CF10448D-3E2A-4A1A-9BF6-35B88880FE65}"/>
    <cellStyle name="Normal 39 23" xfId="3385" xr:uid="{840DF31A-8817-46FC-8409-9CB890248940}"/>
    <cellStyle name="Normal 39 23 2" xfId="33812" xr:uid="{0297DE64-0775-4EC9-988A-F14BD7A72DC2}"/>
    <cellStyle name="Normal 39 23_Margen" xfId="47011" xr:uid="{9D78D116-97E3-46B7-9084-2DBF15317B0C}"/>
    <cellStyle name="Normal 39 24" xfId="3386" xr:uid="{CC8ADA31-FDE1-4179-8DB2-4CA3E2EFD66D}"/>
    <cellStyle name="Normal 39 24 2" xfId="33813" xr:uid="{61945C4D-5466-412A-B23C-575E03956592}"/>
    <cellStyle name="Normal 39 24_Margen" xfId="47012" xr:uid="{182BD1CF-E63D-46DD-860A-06B8832EF9C1}"/>
    <cellStyle name="Normal 39 25" xfId="3387" xr:uid="{E9AB6375-38F7-488B-AEC7-D7B0D6661EA5}"/>
    <cellStyle name="Normal 39 25 2" xfId="33814" xr:uid="{288010A7-2350-429B-A98F-9384296A86EE}"/>
    <cellStyle name="Normal 39 25_Margen" xfId="47013" xr:uid="{EB20064D-37B9-4921-9F2D-08F02F5403E6}"/>
    <cellStyle name="Normal 39 26" xfId="3388" xr:uid="{436D727D-07CA-422E-BDA1-173C0C805091}"/>
    <cellStyle name="Normal 39 26 2" xfId="33815" xr:uid="{E984D0CA-61ED-49A5-A421-F0F11F86C2A6}"/>
    <cellStyle name="Normal 39 26_Margen" xfId="47014" xr:uid="{D2C78D4B-A17C-46C4-BB18-6E9794A571EC}"/>
    <cellStyle name="Normal 39 27" xfId="3389" xr:uid="{9BE28FC2-BC82-4103-B4D5-207BC4D0BD7C}"/>
    <cellStyle name="Normal 39 27 2" xfId="33816" xr:uid="{1AE7CDBC-7ED9-425A-916A-9944F42BFAEC}"/>
    <cellStyle name="Normal 39 27_Margen" xfId="47015" xr:uid="{349CAEDA-0459-474E-8FFA-8C2D2AE5CAF3}"/>
    <cellStyle name="Normal 39 28" xfId="33817" xr:uid="{4D8C6837-4292-4D85-B9F9-ADB97A6747F2}"/>
    <cellStyle name="Normal 39 28 2" xfId="33818" xr:uid="{5B4D0070-7421-44F8-869D-96C99CF1FCB9}"/>
    <cellStyle name="Normal 39 28_Margen" xfId="47016" xr:uid="{49FAE39D-9076-42BC-8D86-FFD2A32500B1}"/>
    <cellStyle name="Normal 39 29" xfId="33819" xr:uid="{4F1F413B-5FAB-43B5-907D-F3A13348432D}"/>
    <cellStyle name="Normal 39 29 2" xfId="33820" xr:uid="{D00BA453-0462-4E9E-B419-D4825AC32B81}"/>
    <cellStyle name="Normal 39 29_Margen" xfId="47017" xr:uid="{B4C7FD2B-3D22-4AA2-BB45-2BA8FBA3A098}"/>
    <cellStyle name="Normal 39 3" xfId="3390" xr:uid="{2C043098-5F39-4C92-BC3F-EBF2A678F995}"/>
    <cellStyle name="Normal 39 3 10" xfId="33821" xr:uid="{47725127-1296-4AC8-88CB-060D231A6A11}"/>
    <cellStyle name="Normal 39 3 10 2" xfId="33822" xr:uid="{C87293FF-EDC2-497A-98F7-207EC71E6C9C}"/>
    <cellStyle name="Normal 39 3 10_Margen" xfId="47018" xr:uid="{67F282AB-4F9B-48DA-A218-B1078513E104}"/>
    <cellStyle name="Normal 39 3 11" xfId="33823" xr:uid="{F60A96FA-64EE-4E8F-8961-E297533201C0}"/>
    <cellStyle name="Normal 39 3 11 2" xfId="33824" xr:uid="{C14DED31-69B6-449A-A9AF-97886737E4F5}"/>
    <cellStyle name="Normal 39 3 11_Margen" xfId="47019" xr:uid="{8DA22158-B4A7-45A4-8A1B-F3572F6A0E82}"/>
    <cellStyle name="Normal 39 3 12" xfId="33825" xr:uid="{FD5B55B7-D20C-4DE6-9AAC-C83F6DDD42D3}"/>
    <cellStyle name="Normal 39 3 12 2" xfId="33826" xr:uid="{38431DA6-652F-4BAB-96EC-C389DBC050B5}"/>
    <cellStyle name="Normal 39 3 12_Margen" xfId="47020" xr:uid="{F1D8428A-8391-47A3-B0A7-DF92941CE9F6}"/>
    <cellStyle name="Normal 39 3 13" xfId="33827" xr:uid="{CA87826A-B46A-4257-B60B-30F655D8821D}"/>
    <cellStyle name="Normal 39 3 13 2" xfId="33828" xr:uid="{C545B9CB-2AF0-47FC-9F6D-876E0A40447E}"/>
    <cellStyle name="Normal 39 3 13_Margen" xfId="47021" xr:uid="{3AFAE6F7-5C4B-4687-94AF-624678FA220E}"/>
    <cellStyle name="Normal 39 3 14" xfId="33829" xr:uid="{63E54739-A34A-4F00-A622-6CA202C416BE}"/>
    <cellStyle name="Normal 39 3 14 2" xfId="33830" xr:uid="{BB8B0223-3C22-4D58-B1C0-4AD28F7B04AE}"/>
    <cellStyle name="Normal 39 3 14_Margen" xfId="47022" xr:uid="{5DC7F071-3498-464A-961C-EEE020181697}"/>
    <cellStyle name="Normal 39 3 15" xfId="33831" xr:uid="{A656E66D-FEF9-41C2-87BF-C9777E4BB007}"/>
    <cellStyle name="Normal 39 3 15 2" xfId="33832" xr:uid="{4DB2A79E-6148-4B49-8D29-FC6AE38E207C}"/>
    <cellStyle name="Normal 39 3 15_Margen" xfId="47023" xr:uid="{A085B268-CCEA-48C0-9393-22C2DAA89F6D}"/>
    <cellStyle name="Normal 39 3 16" xfId="33833" xr:uid="{89BD18BA-8729-4E0B-BE46-914714ACC578}"/>
    <cellStyle name="Normal 39 3 16 2" xfId="33834" xr:uid="{1CCAC4D9-30A7-45F8-8FA1-8CC763DAB579}"/>
    <cellStyle name="Normal 39 3 16_Margen" xfId="47024" xr:uid="{49C29149-96F6-4021-8F6C-4054A23E46A1}"/>
    <cellStyle name="Normal 39 3 17" xfId="33835" xr:uid="{1E897FC6-C00F-433D-A0A1-77A2EE483B09}"/>
    <cellStyle name="Normal 39 3 17 2" xfId="33836" xr:uid="{41774339-2E96-411A-8B93-9EF7300C6F25}"/>
    <cellStyle name="Normal 39 3 17_Margen" xfId="47025" xr:uid="{FB35D8C3-50C6-427F-A4B2-57273BFBC9BE}"/>
    <cellStyle name="Normal 39 3 18" xfId="33837" xr:uid="{EDDFB888-D91D-4AC2-A4DB-B69AD9674510}"/>
    <cellStyle name="Normal 39 3 18 2" xfId="33838" xr:uid="{599BD2F2-AE5A-49E8-B4DD-18F447196338}"/>
    <cellStyle name="Normal 39 3 18_Margen" xfId="47026" xr:uid="{8AF71E5C-6219-4596-B6C8-41B025A88C99}"/>
    <cellStyle name="Normal 39 3 19" xfId="33839" xr:uid="{C09669F4-0D6C-45ED-9F4D-1B1AFDE36DB8}"/>
    <cellStyle name="Normal 39 3 2" xfId="33840" xr:uid="{78711711-6572-4ED5-9493-610A45D2D246}"/>
    <cellStyle name="Normal 39 3 2 2" xfId="33841" xr:uid="{D06669B3-460E-4AE6-9A9C-6623240658C5}"/>
    <cellStyle name="Normal 39 3 2_Margen" xfId="47027" xr:uid="{74B6B331-1A99-4834-AE78-3C2F611F3F3D}"/>
    <cellStyle name="Normal 39 3 3" xfId="33842" xr:uid="{9CF21130-3B58-4EA3-8FA1-057AB79CD659}"/>
    <cellStyle name="Normal 39 3 3 2" xfId="33843" xr:uid="{B926C958-65B4-415C-82A1-05A05C165CFA}"/>
    <cellStyle name="Normal 39 3 3_Margen" xfId="47028" xr:uid="{46590050-17BE-48B9-903F-02FE3A7C558D}"/>
    <cellStyle name="Normal 39 3 4" xfId="33844" xr:uid="{FC6968F1-D5EC-40A5-90FB-5E2F92B12FB7}"/>
    <cellStyle name="Normal 39 3 4 2" xfId="33845" xr:uid="{F493D18C-D000-49A9-AFFA-63C5C3080049}"/>
    <cellStyle name="Normal 39 3 4_Margen" xfId="47029" xr:uid="{21DE1659-F90D-4026-92AC-1B9EA7502D55}"/>
    <cellStyle name="Normal 39 3 5" xfId="33846" xr:uid="{F7EF109D-F028-450F-8A02-9E23F91FDBED}"/>
    <cellStyle name="Normal 39 3 5 2" xfId="33847" xr:uid="{6DC095D4-1161-4BBB-9608-5EE77305CE17}"/>
    <cellStyle name="Normal 39 3 5_Margen" xfId="47030" xr:uid="{6A01AE1D-91C3-4808-B954-7F8AC6BD1E63}"/>
    <cellStyle name="Normal 39 3 6" xfId="33848" xr:uid="{72720782-3F1B-4390-A33F-DFE8AB7454C2}"/>
    <cellStyle name="Normal 39 3 6 2" xfId="33849" xr:uid="{DF88F9AA-7941-4E1D-874C-8E7A49C004C7}"/>
    <cellStyle name="Normal 39 3 6_Margen" xfId="47031" xr:uid="{60D0A757-58AA-47DF-8E3D-744332A62BF9}"/>
    <cellStyle name="Normal 39 3 7" xfId="33850" xr:uid="{3C9C2800-B317-4153-B49C-F5C1534DA874}"/>
    <cellStyle name="Normal 39 3 7 2" xfId="33851" xr:uid="{80B01693-9B92-4CCF-A19E-86384907BDF8}"/>
    <cellStyle name="Normal 39 3 7_Margen" xfId="47032" xr:uid="{6B7DBE83-CCC5-4CCD-8E7E-97F74A501E59}"/>
    <cellStyle name="Normal 39 3 8" xfId="33852" xr:uid="{85D21607-5404-4D16-9B5F-FAA9AA44A450}"/>
    <cellStyle name="Normal 39 3 8 2" xfId="33853" xr:uid="{2618BBFD-DB81-49F9-8B38-3FB9BAB91FAF}"/>
    <cellStyle name="Normal 39 3 8_Margen" xfId="47033" xr:uid="{941EC0DF-92C7-4AAB-A234-37578D2F5783}"/>
    <cellStyle name="Normal 39 3 9" xfId="33854" xr:uid="{7C5875A2-18B1-4385-A3C2-386894A87C8C}"/>
    <cellStyle name="Normal 39 3 9 2" xfId="33855" xr:uid="{B1489709-B771-48D4-81CF-534CA190768F}"/>
    <cellStyle name="Normal 39 3 9_Margen" xfId="47034" xr:uid="{15E72C08-B9C3-42C0-A29B-BBBA8E9F4F2C}"/>
    <cellStyle name="Normal 39 3_Margen" xfId="47035" xr:uid="{B72D959C-AFAA-463C-B5DC-999F7B2A0541}"/>
    <cellStyle name="Normal 39 30" xfId="33856" xr:uid="{B3BD52C5-46E8-4E94-85F5-FE9198212A1D}"/>
    <cellStyle name="Normal 39 31" xfId="49111" xr:uid="{FF295BB4-3322-4732-8569-3DEEE3FBEA09}"/>
    <cellStyle name="Normal 39 32" xfId="49436" xr:uid="{8AB30F9D-407B-4803-ADEE-D9B5E0C3D47F}"/>
    <cellStyle name="Normal 39 33" xfId="50192" xr:uid="{32A56D6C-9C92-4640-9926-F5781238B794}"/>
    <cellStyle name="Normal 39 34" xfId="51749" xr:uid="{DDBB3589-AEA0-4B71-B7DE-565480CBDF0B}"/>
    <cellStyle name="Normal 39 4" xfId="3391" xr:uid="{3D97AA53-A9BC-4A21-BC10-1829043F9D22}"/>
    <cellStyle name="Normal 39 4 10" xfId="33857" xr:uid="{E48E7653-38C5-45F1-A7A1-848408ED3969}"/>
    <cellStyle name="Normal 39 4 10 2" xfId="33858" xr:uid="{ED716C8E-2437-4BC6-97ED-63CDDE3EA01D}"/>
    <cellStyle name="Normal 39 4 10_Margen" xfId="47036" xr:uid="{B1CA6A72-D76C-435A-B6BC-9C34715AEF7E}"/>
    <cellStyle name="Normal 39 4 11" xfId="33859" xr:uid="{38452167-3DD9-4B10-8A81-33040213F0D1}"/>
    <cellStyle name="Normal 39 4 11 2" xfId="33860" xr:uid="{3A36221F-FF53-4AFF-B28B-BDE4B2072E36}"/>
    <cellStyle name="Normal 39 4 11_Margen" xfId="47037" xr:uid="{CFD2CBEB-A8F6-4ADC-A25E-B1870267797E}"/>
    <cellStyle name="Normal 39 4 12" xfId="33861" xr:uid="{9568E311-3AC6-42D0-AEAB-6DED629FEE9A}"/>
    <cellStyle name="Normal 39 4 12 2" xfId="33862" xr:uid="{6C9E09ED-A7AD-44D1-B8A6-616DA6ECAEE9}"/>
    <cellStyle name="Normal 39 4 12_Margen" xfId="47038" xr:uid="{0F288094-528B-4FEE-A495-EE11C03D961A}"/>
    <cellStyle name="Normal 39 4 13" xfId="33863" xr:uid="{B4369C97-F21A-4789-82BC-C00F40DA529E}"/>
    <cellStyle name="Normal 39 4 13 2" xfId="33864" xr:uid="{F69C978F-A4A4-46BD-B8D9-C7F92492B948}"/>
    <cellStyle name="Normal 39 4 13_Margen" xfId="47039" xr:uid="{1AE98EDD-B2A8-4CD6-9A33-77BA277C5DBF}"/>
    <cellStyle name="Normal 39 4 14" xfId="33865" xr:uid="{308736FB-5562-4B0D-9A25-862AEABFB66C}"/>
    <cellStyle name="Normal 39 4 14 2" xfId="33866" xr:uid="{4189A1F7-E28C-457A-851B-8967C1ACC4D6}"/>
    <cellStyle name="Normal 39 4 14_Margen" xfId="47040" xr:uid="{95284EE8-A48D-45B5-98D7-4F4635779E69}"/>
    <cellStyle name="Normal 39 4 15" xfId="33867" xr:uid="{A322C3BC-C858-48AB-B4C5-0AB57588605F}"/>
    <cellStyle name="Normal 39 4 15 2" xfId="33868" xr:uid="{2FD45721-2302-4E66-8709-850BBFC740E2}"/>
    <cellStyle name="Normal 39 4 15_Margen" xfId="47041" xr:uid="{4E5B275F-5D8D-48EC-A03A-F0110ACCED96}"/>
    <cellStyle name="Normal 39 4 16" xfId="33869" xr:uid="{39DA7C7E-25CB-4E54-9E42-1B3D9012B5A5}"/>
    <cellStyle name="Normal 39 4 16 2" xfId="33870" xr:uid="{3839D59D-3D06-418A-994E-C4475900CF08}"/>
    <cellStyle name="Normal 39 4 16_Margen" xfId="47042" xr:uid="{C2000558-4B99-478A-8E5B-0137B4F9956F}"/>
    <cellStyle name="Normal 39 4 17" xfId="33871" xr:uid="{4A3420AC-3BF1-416F-9DC0-62AAB6057CCC}"/>
    <cellStyle name="Normal 39 4 17 2" xfId="33872" xr:uid="{E2BDEFC4-37F2-4031-BADD-A6E3C9A25C9E}"/>
    <cellStyle name="Normal 39 4 17_Margen" xfId="47043" xr:uid="{6D1C4479-BD78-4B7F-ABBA-9CD9FADAF782}"/>
    <cellStyle name="Normal 39 4 18" xfId="33873" xr:uid="{EB20946A-C553-4358-8222-5BF1D85E2A4F}"/>
    <cellStyle name="Normal 39 4 18 2" xfId="33874" xr:uid="{6C43FA38-F02A-4479-B84F-D996DAD66320}"/>
    <cellStyle name="Normal 39 4 18_Margen" xfId="47044" xr:uid="{DA751907-2649-42C2-AF0B-8EA95C8FD514}"/>
    <cellStyle name="Normal 39 4 19" xfId="33875" xr:uid="{AF3601D2-BA06-40B7-80F1-BF3BE5E3BDBF}"/>
    <cellStyle name="Normal 39 4 2" xfId="33876" xr:uid="{42D1996E-C1AB-4C29-8DA4-E207490D943C}"/>
    <cellStyle name="Normal 39 4 2 2" xfId="33877" xr:uid="{A0973BC9-41E0-47B7-B429-9AD9CA8B0C89}"/>
    <cellStyle name="Normal 39 4 2_Margen" xfId="47045" xr:uid="{B3AA381A-FEC4-4F4E-B0D8-22212A5BD09E}"/>
    <cellStyle name="Normal 39 4 3" xfId="33878" xr:uid="{D1CD95CE-AD4A-4CDC-B814-B6F5BE724D32}"/>
    <cellStyle name="Normal 39 4 3 2" xfId="33879" xr:uid="{91354AD9-91F5-4BF6-A89B-0F58C87111F1}"/>
    <cellStyle name="Normal 39 4 3_Margen" xfId="47046" xr:uid="{CE1B7A60-BEBD-4A34-AC23-4163D99A449E}"/>
    <cellStyle name="Normal 39 4 4" xfId="33880" xr:uid="{5DAB1169-E37A-4BE2-B363-6622FA19598B}"/>
    <cellStyle name="Normal 39 4 4 2" xfId="33881" xr:uid="{6E8E2EAD-83B6-471E-8E34-A2D2B9989E62}"/>
    <cellStyle name="Normal 39 4 4_Margen" xfId="47047" xr:uid="{A38D250B-F6FC-4D9B-A79D-A823609433AC}"/>
    <cellStyle name="Normal 39 4 5" xfId="33882" xr:uid="{C159FFA2-DBFC-4451-9033-1403F4EB4EEE}"/>
    <cellStyle name="Normal 39 4 5 2" xfId="33883" xr:uid="{A1C3A241-15EE-41E9-B1C1-83BB4DEEBAF5}"/>
    <cellStyle name="Normal 39 4 5_Margen" xfId="47048" xr:uid="{26BDD2C0-A6CA-43D8-95BA-F2C58C693858}"/>
    <cellStyle name="Normal 39 4 6" xfId="33884" xr:uid="{7596E920-5489-4BC9-A7D5-47DE98B7CEEA}"/>
    <cellStyle name="Normal 39 4 6 2" xfId="33885" xr:uid="{331E7FBB-FC87-40D3-AC2C-BFAFC54F4A6B}"/>
    <cellStyle name="Normal 39 4 6_Margen" xfId="47049" xr:uid="{91BCBFED-F183-4BE6-B5E1-B7994F5AE877}"/>
    <cellStyle name="Normal 39 4 7" xfId="33886" xr:uid="{CB040E8B-0B19-4F45-AF32-09D297F5A64D}"/>
    <cellStyle name="Normal 39 4 7 2" xfId="33887" xr:uid="{23A82A1E-4225-4EBF-9F61-4FD795CACBB1}"/>
    <cellStyle name="Normal 39 4 7_Margen" xfId="47050" xr:uid="{80DF57A8-ADB5-4BE5-9BAC-DB3B25FA5D3E}"/>
    <cellStyle name="Normal 39 4 8" xfId="33888" xr:uid="{91CD181E-9FA2-40AF-843F-7EDCE7C10890}"/>
    <cellStyle name="Normal 39 4 8 2" xfId="33889" xr:uid="{8711836A-7B88-4971-8A29-841B56A9C236}"/>
    <cellStyle name="Normal 39 4 8_Margen" xfId="47051" xr:uid="{96E74BD1-998F-4696-9DBF-7F7389654172}"/>
    <cellStyle name="Normal 39 4 9" xfId="33890" xr:uid="{2C836C7F-FDE1-47F4-A98F-D30F29FBE40D}"/>
    <cellStyle name="Normal 39 4 9 2" xfId="33891" xr:uid="{8044F2F2-F5EA-4C2A-972A-0A553E8183C1}"/>
    <cellStyle name="Normal 39 4 9_Margen" xfId="47052" xr:uid="{3261FA37-A155-4E62-8182-ADEA3E0A2301}"/>
    <cellStyle name="Normal 39 4_Margen" xfId="47053" xr:uid="{B2199BEE-3FE4-4220-9290-3C118847B06F}"/>
    <cellStyle name="Normal 39 5" xfId="3392" xr:uid="{E9414DC1-886B-4E05-B73C-BEDDF432F0D4}"/>
    <cellStyle name="Normal 39 5 10" xfId="33892" xr:uid="{89D92C30-676D-414A-AC5F-CEB84CBD903D}"/>
    <cellStyle name="Normal 39 5 10 2" xfId="33893" xr:uid="{98BADBED-A060-4BB1-9646-2771A7ED0DB9}"/>
    <cellStyle name="Normal 39 5 10_Margen" xfId="47054" xr:uid="{7678853E-81A6-4E16-A683-51E90F28D010}"/>
    <cellStyle name="Normal 39 5 11" xfId="33894" xr:uid="{8120FC51-CBF7-4C6B-988D-23B25B05DC31}"/>
    <cellStyle name="Normal 39 5 11 2" xfId="33895" xr:uid="{36EC4457-0CC8-4E1F-AB59-2CF3C9C94A21}"/>
    <cellStyle name="Normal 39 5 11_Margen" xfId="47055" xr:uid="{60FD8005-B575-4C63-8262-AB176302BAF9}"/>
    <cellStyle name="Normal 39 5 12" xfId="33896" xr:uid="{C25A1565-2E5C-4020-88F8-3481F7B6E9D1}"/>
    <cellStyle name="Normal 39 5 12 2" xfId="33897" xr:uid="{277DCB35-0B54-43CA-BAC7-F2FAE4E61E87}"/>
    <cellStyle name="Normal 39 5 12_Margen" xfId="47056" xr:uid="{ECBAA4C3-492F-47C6-AC69-F239ACBC2C77}"/>
    <cellStyle name="Normal 39 5 13" xfId="33898" xr:uid="{64D064E1-859D-499C-A425-6BD9AC733141}"/>
    <cellStyle name="Normal 39 5 13 2" xfId="33899" xr:uid="{DE07D582-A725-48BC-A096-4D731F9BACAC}"/>
    <cellStyle name="Normal 39 5 13_Margen" xfId="47057" xr:uid="{4C18FE90-C7A4-49F8-B84A-BF0E70A67FE5}"/>
    <cellStyle name="Normal 39 5 14" xfId="33900" xr:uid="{3425BCC7-70E7-454B-8E13-287870204448}"/>
    <cellStyle name="Normal 39 5 14 2" xfId="33901" xr:uid="{96EDC43F-9A47-4B4A-ACFB-C17845C4F601}"/>
    <cellStyle name="Normal 39 5 14_Margen" xfId="47058" xr:uid="{DBC9F8E0-9957-4F05-9E7C-FABEF562EC24}"/>
    <cellStyle name="Normal 39 5 15" xfId="33902" xr:uid="{9F89ABD4-E7CF-403F-954E-D04FED100716}"/>
    <cellStyle name="Normal 39 5 15 2" xfId="33903" xr:uid="{7728BA4C-B0BD-47A0-872F-07FB9FF23AAB}"/>
    <cellStyle name="Normal 39 5 15_Margen" xfId="47059" xr:uid="{8881C356-6E1D-46FF-8BA3-3A6E8B4491EC}"/>
    <cellStyle name="Normal 39 5 16" xfId="33904" xr:uid="{80435D1E-C308-4087-8F56-5F76D9FE8EA5}"/>
    <cellStyle name="Normal 39 5 16 2" xfId="33905" xr:uid="{AB32824E-4A97-44CC-BBC1-8722FF5D76B6}"/>
    <cellStyle name="Normal 39 5 16_Margen" xfId="47060" xr:uid="{9F9D70B8-0623-472F-8421-742DAF644CA5}"/>
    <cellStyle name="Normal 39 5 17" xfId="33906" xr:uid="{AD4200A1-40E4-4EA3-A023-537293364E38}"/>
    <cellStyle name="Normal 39 5 17 2" xfId="33907" xr:uid="{5CBDF539-58FA-4023-845D-C756732DF922}"/>
    <cellStyle name="Normal 39 5 17_Margen" xfId="47061" xr:uid="{A1CEEE1A-9C54-4626-913C-62B41DD8E888}"/>
    <cellStyle name="Normal 39 5 18" xfId="33908" xr:uid="{71968361-4A08-4C67-95E3-D783B9A5FC54}"/>
    <cellStyle name="Normal 39 5 18 2" xfId="33909" xr:uid="{F8271572-088F-447C-8BD7-6920E99D36A4}"/>
    <cellStyle name="Normal 39 5 18_Margen" xfId="47062" xr:uid="{F974B42C-B5C3-447A-886C-A5F1A59B5CC2}"/>
    <cellStyle name="Normal 39 5 19" xfId="33910" xr:uid="{A7CBB2B1-635C-4098-A2BF-D572B02C3409}"/>
    <cellStyle name="Normal 39 5 2" xfId="33911" xr:uid="{8B7C175B-771C-4043-95F9-22427530CE05}"/>
    <cellStyle name="Normal 39 5 2 2" xfId="33912" xr:uid="{58A9DA0E-E13D-41B7-AE2E-8C722A0A62AD}"/>
    <cellStyle name="Normal 39 5 2_Margen" xfId="47063" xr:uid="{3D2C79D5-CD23-4CAE-9186-028AFC22E440}"/>
    <cellStyle name="Normal 39 5 3" xfId="33913" xr:uid="{896D3A8B-977A-46D4-8041-2CE76AD19C9A}"/>
    <cellStyle name="Normal 39 5 3 2" xfId="33914" xr:uid="{62E842D3-00F9-46D5-9A39-2BEB808434F9}"/>
    <cellStyle name="Normal 39 5 3_Margen" xfId="47064" xr:uid="{9D5B0A0F-B2C4-4E08-9BA5-AC2690C6BC65}"/>
    <cellStyle name="Normal 39 5 4" xfId="33915" xr:uid="{091B8250-F3D7-4B09-A66D-5E073506F4F1}"/>
    <cellStyle name="Normal 39 5 4 2" xfId="33916" xr:uid="{F912D6DF-D7A2-494C-8EB9-12E6EC062071}"/>
    <cellStyle name="Normal 39 5 4_Margen" xfId="47065" xr:uid="{94E9F2E8-DAA7-454D-8426-DFA7F1E56DD8}"/>
    <cellStyle name="Normal 39 5 5" xfId="33917" xr:uid="{9C787EC1-FB85-4DC9-AC7E-633F19F64926}"/>
    <cellStyle name="Normal 39 5 5 2" xfId="33918" xr:uid="{B924843F-C2A7-4B73-A74F-63BEF3472F63}"/>
    <cellStyle name="Normal 39 5 5_Margen" xfId="47066" xr:uid="{76582ED4-B457-4378-98E3-BB194F41CB2F}"/>
    <cellStyle name="Normal 39 5 6" xfId="33919" xr:uid="{A44A09F5-74C3-410E-822C-A743B54B2CAD}"/>
    <cellStyle name="Normal 39 5 6 2" xfId="33920" xr:uid="{673EB1AF-4AB0-40F2-83F0-548B17474FD7}"/>
    <cellStyle name="Normal 39 5 6_Margen" xfId="47067" xr:uid="{310F8022-F5EC-4016-8D31-542100D3475C}"/>
    <cellStyle name="Normal 39 5 7" xfId="33921" xr:uid="{632F7A47-D282-4810-BB81-E8281F076F05}"/>
    <cellStyle name="Normal 39 5 7 2" xfId="33922" xr:uid="{33C2DDD2-17D6-4439-B788-15738C25AF31}"/>
    <cellStyle name="Normal 39 5 7_Margen" xfId="47068" xr:uid="{340011EE-F0A8-401F-BDA1-D196CB5FEB52}"/>
    <cellStyle name="Normal 39 5 8" xfId="33923" xr:uid="{B9EB619A-3E70-4ED4-9ED3-ADD289D7BB18}"/>
    <cellStyle name="Normal 39 5 8 2" xfId="33924" xr:uid="{C0666D0E-6F67-46D1-8FE1-A44AA6E89ACF}"/>
    <cellStyle name="Normal 39 5 8_Margen" xfId="47069" xr:uid="{B7EEAFD0-B820-49C9-AA29-BBB35A72F2BA}"/>
    <cellStyle name="Normal 39 5 9" xfId="33925" xr:uid="{96E3EFAF-5D35-4D5B-9905-250081372C61}"/>
    <cellStyle name="Normal 39 5 9 2" xfId="33926" xr:uid="{61B9455E-C9B6-4F70-AE63-47F0A3E10151}"/>
    <cellStyle name="Normal 39 5 9_Margen" xfId="47070" xr:uid="{86404660-4292-4E05-9D09-BC10A1DAA95D}"/>
    <cellStyle name="Normal 39 5_Margen" xfId="47071" xr:uid="{365EA7BA-53A3-4AD0-9EC3-FC9F94E1D1FF}"/>
    <cellStyle name="Normal 39 6" xfId="3393" xr:uid="{4A4BA1AE-EC0C-495F-BB80-4A6873544652}"/>
    <cellStyle name="Normal 39 6 10" xfId="33927" xr:uid="{8C30E9E7-3691-4206-9123-97065068557A}"/>
    <cellStyle name="Normal 39 6 10 2" xfId="33928" xr:uid="{2306C421-5F0E-4B4E-99DE-6EFFF23D202C}"/>
    <cellStyle name="Normal 39 6 10_Margen" xfId="47072" xr:uid="{1A95AA7D-B5DD-4141-BDEC-52BFC1D4C00B}"/>
    <cellStyle name="Normal 39 6 11" xfId="33929" xr:uid="{782B8C2D-7D68-46BF-8972-BBE038543D54}"/>
    <cellStyle name="Normal 39 6 11 2" xfId="33930" xr:uid="{3A8C0BB8-4B85-487B-8A80-1F4B6C0733B5}"/>
    <cellStyle name="Normal 39 6 11_Margen" xfId="47073" xr:uid="{76952953-7E81-4FCF-A800-9F5B2A9492E1}"/>
    <cellStyle name="Normal 39 6 12" xfId="33931" xr:uid="{19012A20-24E6-4E82-B02E-D7FD8B07714B}"/>
    <cellStyle name="Normal 39 6 12 2" xfId="33932" xr:uid="{09C6D46F-0F23-49FD-933C-07D74426BCE4}"/>
    <cellStyle name="Normal 39 6 12_Margen" xfId="47074" xr:uid="{A397B2D6-4AAD-48FC-8529-B292CA20DE49}"/>
    <cellStyle name="Normal 39 6 13" xfId="33933" xr:uid="{901E28CE-8A9E-483D-8411-86A2341C20E5}"/>
    <cellStyle name="Normal 39 6 13 2" xfId="33934" xr:uid="{13FF7420-7076-4ECE-BE1D-C527F02670B5}"/>
    <cellStyle name="Normal 39 6 13_Margen" xfId="47075" xr:uid="{25CC2153-3EAF-4890-8E84-37B0A37C111A}"/>
    <cellStyle name="Normal 39 6 14" xfId="33935" xr:uid="{F7741FA8-50D7-4D95-B8E9-C6D64A30C608}"/>
    <cellStyle name="Normal 39 6 14 2" xfId="33936" xr:uid="{B685CB73-5E7A-4E0D-9EE4-184097524595}"/>
    <cellStyle name="Normal 39 6 14_Margen" xfId="47076" xr:uid="{D757C110-85B8-4456-A3E1-3460E5AF9265}"/>
    <cellStyle name="Normal 39 6 15" xfId="33937" xr:uid="{4368041E-BB80-44AB-9E3D-BA421B8CC485}"/>
    <cellStyle name="Normal 39 6 15 2" xfId="33938" xr:uid="{65113FA6-7173-4EC8-8C41-7387351506B2}"/>
    <cellStyle name="Normal 39 6 15_Margen" xfId="47077" xr:uid="{15B5B574-4ABE-4E51-AC03-7101D338C2C1}"/>
    <cellStyle name="Normal 39 6 16" xfId="33939" xr:uid="{3B416BE1-78D0-4E14-9774-AF6580D3E9DF}"/>
    <cellStyle name="Normal 39 6 16 2" xfId="33940" xr:uid="{1D23C358-F727-4A87-9348-D2895928846F}"/>
    <cellStyle name="Normal 39 6 16_Margen" xfId="47078" xr:uid="{4467CFE6-51CE-47DF-B88C-BF89DD3D9572}"/>
    <cellStyle name="Normal 39 6 17" xfId="33941" xr:uid="{D3A02B32-3763-4828-B13F-CB6D881ADF48}"/>
    <cellStyle name="Normal 39 6 17 2" xfId="33942" xr:uid="{F8EA18CB-7648-42B8-975B-F03C2DA0A599}"/>
    <cellStyle name="Normal 39 6 17_Margen" xfId="47079" xr:uid="{E72D5438-9569-45F9-AB36-E961FFA27559}"/>
    <cellStyle name="Normal 39 6 18" xfId="33943" xr:uid="{4578D277-1032-46CD-8973-689DE1931F1C}"/>
    <cellStyle name="Normal 39 6 18 2" xfId="33944" xr:uid="{48879483-15C7-4AE6-85B4-E0B305D5455E}"/>
    <cellStyle name="Normal 39 6 18_Margen" xfId="47080" xr:uid="{0FF7C7DE-D248-44FE-AC5F-9F5651B5997C}"/>
    <cellStyle name="Normal 39 6 19" xfId="33945" xr:uid="{6A7E6BBA-C548-4E9E-AA51-FDEE85E3A43E}"/>
    <cellStyle name="Normal 39 6 2" xfId="33946" xr:uid="{2239DC0B-D9B3-4034-AE11-226A34ACC580}"/>
    <cellStyle name="Normal 39 6 2 2" xfId="33947" xr:uid="{7EFD970B-9779-46C9-B6F1-F48806CB18F1}"/>
    <cellStyle name="Normal 39 6 2_Margen" xfId="47081" xr:uid="{7703C34D-4EE1-4831-82EA-34D4CE86B4F5}"/>
    <cellStyle name="Normal 39 6 3" xfId="33948" xr:uid="{F9E0246E-0C80-4C64-AD2E-71CA5B979533}"/>
    <cellStyle name="Normal 39 6 3 2" xfId="33949" xr:uid="{B8D1B81D-1E4C-4E20-AF4E-56A4E68BD43A}"/>
    <cellStyle name="Normal 39 6 3_Margen" xfId="47082" xr:uid="{6BEA4582-4FE8-4CD2-BC9A-EE0FA3105E0F}"/>
    <cellStyle name="Normal 39 6 4" xfId="33950" xr:uid="{BBFDA8F9-80D8-441E-8455-52CA522C854F}"/>
    <cellStyle name="Normal 39 6 4 2" xfId="33951" xr:uid="{BEC43C45-8E54-4DD5-A8D8-10AABB818E71}"/>
    <cellStyle name="Normal 39 6 4_Margen" xfId="47083" xr:uid="{57AC2CA7-21EE-4182-8866-271334607FD2}"/>
    <cellStyle name="Normal 39 6 5" xfId="33952" xr:uid="{E0ADB178-309D-449B-8086-69E422497E1E}"/>
    <cellStyle name="Normal 39 6 5 2" xfId="33953" xr:uid="{C1FF73CE-4CE2-4932-ACAF-6A6FC4B67DBD}"/>
    <cellStyle name="Normal 39 6 5_Margen" xfId="47084" xr:uid="{46C1890A-6027-4A00-9D2A-CCBE880BC5BA}"/>
    <cellStyle name="Normal 39 6 6" xfId="33954" xr:uid="{725178BC-3A32-4BCB-9D68-84948BFB6B4F}"/>
    <cellStyle name="Normal 39 6 6 2" xfId="33955" xr:uid="{09E8D611-1A4A-4855-869C-541654D26A28}"/>
    <cellStyle name="Normal 39 6 6_Margen" xfId="47085" xr:uid="{624752F7-FDE0-4311-B551-92ADE0757EDD}"/>
    <cellStyle name="Normal 39 6 7" xfId="33956" xr:uid="{8354930B-9C2E-453F-8FF9-9504DE98A68D}"/>
    <cellStyle name="Normal 39 6 7 2" xfId="33957" xr:uid="{84276CB6-6793-44D0-BA12-858CD04254BD}"/>
    <cellStyle name="Normal 39 6 7_Margen" xfId="47086" xr:uid="{4CB3B07B-D433-459B-9CE0-379D1EAF56BA}"/>
    <cellStyle name="Normal 39 6 8" xfId="33958" xr:uid="{DBF1E341-0F99-4384-B199-9F521C434B81}"/>
    <cellStyle name="Normal 39 6 8 2" xfId="33959" xr:uid="{CC17DABA-64CD-4B43-8FA3-31EA0D02A1B3}"/>
    <cellStyle name="Normal 39 6 8_Margen" xfId="47087" xr:uid="{35F71DA7-54D1-4521-9074-C7B275DBBDEF}"/>
    <cellStyle name="Normal 39 6 9" xfId="33960" xr:uid="{4A316172-C241-4CFF-A008-FF9BE29E30A5}"/>
    <cellStyle name="Normal 39 6 9 2" xfId="33961" xr:uid="{A9BF43EC-59FC-48A0-84AC-A8425B2F406A}"/>
    <cellStyle name="Normal 39 6 9_Margen" xfId="47088" xr:uid="{4C83ADE8-8089-49B3-A46F-0BA249AFEDC6}"/>
    <cellStyle name="Normal 39 6_Margen" xfId="47089" xr:uid="{30EAEDD9-3019-4101-A4BC-BA967E57792B}"/>
    <cellStyle name="Normal 39 7" xfId="3394" xr:uid="{03A7FCF4-774B-45E2-8143-EF252F42F010}"/>
    <cellStyle name="Normal 39 7 10" xfId="33962" xr:uid="{F8C92FAC-0122-46DA-83DC-CA0919F6B3FE}"/>
    <cellStyle name="Normal 39 7 10 2" xfId="33963" xr:uid="{A75B711C-C91A-42E6-AC51-0DD2E72CDE65}"/>
    <cellStyle name="Normal 39 7 10_Margen" xfId="47090" xr:uid="{A3301D8B-9740-4C5A-A132-35B27FBEEF40}"/>
    <cellStyle name="Normal 39 7 11" xfId="33964" xr:uid="{7B8E9563-9FAD-416F-ABE0-6DB1FA1DAF27}"/>
    <cellStyle name="Normal 39 7 11 2" xfId="33965" xr:uid="{791383BD-5768-4817-911D-60E17CDFECBE}"/>
    <cellStyle name="Normal 39 7 11_Margen" xfId="47091" xr:uid="{527070AC-3C62-48BD-8BA2-6D79CF726176}"/>
    <cellStyle name="Normal 39 7 12" xfId="33966" xr:uid="{B50E6054-E050-4888-8AB1-96BD256D6DB6}"/>
    <cellStyle name="Normal 39 7 12 2" xfId="33967" xr:uid="{98A3884C-F859-47BA-9A70-9CFD53284F5F}"/>
    <cellStyle name="Normal 39 7 12_Margen" xfId="47092" xr:uid="{4086F02B-3450-4589-8E10-D8B9CC88C705}"/>
    <cellStyle name="Normal 39 7 13" xfId="33968" xr:uid="{DE42E6E0-A41A-4DCE-BAE2-4633AE73615B}"/>
    <cellStyle name="Normal 39 7 13 2" xfId="33969" xr:uid="{C4887814-32D9-4D11-96A1-34D34639B904}"/>
    <cellStyle name="Normal 39 7 13_Margen" xfId="47093" xr:uid="{633B7C8D-F14D-4455-B360-6CE19B5719E5}"/>
    <cellStyle name="Normal 39 7 14" xfId="33970" xr:uid="{A9388F2E-86BD-4565-9424-7A0C88E6F8E0}"/>
    <cellStyle name="Normal 39 7 14 2" xfId="33971" xr:uid="{473E56B7-DE8D-42C4-8D91-83D19EBBF4B4}"/>
    <cellStyle name="Normal 39 7 14_Margen" xfId="47094" xr:uid="{1F0B1598-E778-4F77-8C57-7B379BF13520}"/>
    <cellStyle name="Normal 39 7 15" xfId="33972" xr:uid="{8411658D-01F3-4DA7-B0E4-08E8EBBC3C6C}"/>
    <cellStyle name="Normal 39 7 15 2" xfId="33973" xr:uid="{7DEC579F-F413-493C-99A4-169FF84D35F0}"/>
    <cellStyle name="Normal 39 7 15_Margen" xfId="47095" xr:uid="{EDEEB547-A4E7-42D5-A92D-AC66DC6D7B8B}"/>
    <cellStyle name="Normal 39 7 16" xfId="33974" xr:uid="{EDF2195B-44BB-4F27-A31E-02D06B9E3DE0}"/>
    <cellStyle name="Normal 39 7 16 2" xfId="33975" xr:uid="{C9B5ABC0-2693-4403-87E0-5D2507B38251}"/>
    <cellStyle name="Normal 39 7 16_Margen" xfId="47096" xr:uid="{C4747B25-B842-411D-BDD7-6D0785E2C557}"/>
    <cellStyle name="Normal 39 7 17" xfId="33976" xr:uid="{C12BAADF-4B12-4D6B-B526-12CC8515726F}"/>
    <cellStyle name="Normal 39 7 17 2" xfId="33977" xr:uid="{B69EA6B3-E170-49CF-852A-0B88CDC29D18}"/>
    <cellStyle name="Normal 39 7 17_Margen" xfId="47097" xr:uid="{660B0235-741F-4DAE-B015-8C667D7596DD}"/>
    <cellStyle name="Normal 39 7 18" xfId="33978" xr:uid="{8EAD4AF3-F6A1-4C15-8D6D-F6317E28A2F7}"/>
    <cellStyle name="Normal 39 7 18 2" xfId="33979" xr:uid="{A8EB49D5-49AF-44F8-825D-DA18B0E7493E}"/>
    <cellStyle name="Normal 39 7 18_Margen" xfId="47098" xr:uid="{7D367E40-E882-45C0-893B-FC60A407BD94}"/>
    <cellStyle name="Normal 39 7 19" xfId="33980" xr:uid="{1BD18B8E-3348-4225-8C8C-F5CE1F708961}"/>
    <cellStyle name="Normal 39 7 2" xfId="33981" xr:uid="{B325BA7C-3887-4A8E-B15F-D9D22F0A75F3}"/>
    <cellStyle name="Normal 39 7 2 2" xfId="33982" xr:uid="{9BAC86D1-822B-4FC5-8C2A-BD2DF0C07705}"/>
    <cellStyle name="Normal 39 7 2_Margen" xfId="47099" xr:uid="{2B89EF02-597E-42A4-94AE-9C71B813DB05}"/>
    <cellStyle name="Normal 39 7 3" xfId="33983" xr:uid="{B915831C-B4C8-4261-BE78-82C9D8D6B1E8}"/>
    <cellStyle name="Normal 39 7 3 2" xfId="33984" xr:uid="{45105886-7A8B-403B-B19C-43AF54532592}"/>
    <cellStyle name="Normal 39 7 3_Margen" xfId="47100" xr:uid="{C94F5177-C82E-4350-90CE-63BA3207AA97}"/>
    <cellStyle name="Normal 39 7 4" xfId="33985" xr:uid="{D04CBCCE-22E5-41E7-B53B-5DD129A7D969}"/>
    <cellStyle name="Normal 39 7 4 2" xfId="33986" xr:uid="{C6B0F5E0-E0E7-415B-8071-3C7EEE114139}"/>
    <cellStyle name="Normal 39 7 4_Margen" xfId="47101" xr:uid="{3A0B8C51-8CEF-4152-8A67-706BA09CE084}"/>
    <cellStyle name="Normal 39 7 5" xfId="33987" xr:uid="{F1652916-CDFE-45C5-BF5D-F4BDF72C96A6}"/>
    <cellStyle name="Normal 39 7 5 2" xfId="33988" xr:uid="{367C1AFA-E63D-46E3-BE53-FF860D75849F}"/>
    <cellStyle name="Normal 39 7 5_Margen" xfId="47102" xr:uid="{BBA98466-B994-4789-9AAE-97E158815C23}"/>
    <cellStyle name="Normal 39 7 6" xfId="33989" xr:uid="{E04B8EFC-FD02-48C5-B7C8-29856FDC607A}"/>
    <cellStyle name="Normal 39 7 6 2" xfId="33990" xr:uid="{E2321778-5AC9-471D-90B5-FEC5987F9B35}"/>
    <cellStyle name="Normal 39 7 6_Margen" xfId="47103" xr:uid="{A3CBC231-9228-49F1-B709-B669BBF58C84}"/>
    <cellStyle name="Normal 39 7 7" xfId="33991" xr:uid="{8744357C-B179-4E0A-A900-9F9D9A81A0CC}"/>
    <cellStyle name="Normal 39 7 7 2" xfId="33992" xr:uid="{94C68FDD-364F-4F26-9211-F3964DCA15A3}"/>
    <cellStyle name="Normal 39 7 7_Margen" xfId="47104" xr:uid="{735D3DC8-564C-4D9A-96BC-C7E2B57A59D8}"/>
    <cellStyle name="Normal 39 7 8" xfId="33993" xr:uid="{97428FF7-E9E8-4409-80FC-6C4B481C02E7}"/>
    <cellStyle name="Normal 39 7 8 2" xfId="33994" xr:uid="{EE57E468-DD4B-44F8-B7F2-A81164049C7A}"/>
    <cellStyle name="Normal 39 7 8_Margen" xfId="47105" xr:uid="{12DED18B-D752-44A9-91DD-3382287E8365}"/>
    <cellStyle name="Normal 39 7 9" xfId="33995" xr:uid="{9EA58251-2507-4A08-87A4-367CF4F1817C}"/>
    <cellStyle name="Normal 39 7 9 2" xfId="33996" xr:uid="{D5F86BCE-C8A9-4C2B-BB29-EE4798776D45}"/>
    <cellStyle name="Normal 39 7 9_Margen" xfId="47106" xr:uid="{9D649430-C299-46DA-914C-85546D0FE100}"/>
    <cellStyle name="Normal 39 7_Margen" xfId="47107" xr:uid="{75D5FED0-A372-45C9-A583-66D7D18EE23D}"/>
    <cellStyle name="Normal 39 8" xfId="3395" xr:uid="{B059F6D1-D29E-4B26-8DEA-D6BA61BA707F}"/>
    <cellStyle name="Normal 39 8 10" xfId="33997" xr:uid="{780B5A43-38B1-47B1-B30A-788D90E29CC3}"/>
    <cellStyle name="Normal 39 8 10 2" xfId="33998" xr:uid="{6C7E6481-414E-40B4-95BE-B5E604A361C2}"/>
    <cellStyle name="Normal 39 8 10_Margen" xfId="47108" xr:uid="{114DF2B7-9BA1-4AEC-BF5B-D1414CD4273B}"/>
    <cellStyle name="Normal 39 8 11" xfId="33999" xr:uid="{FE50B636-18C2-4A65-BA58-5693F9A03FAC}"/>
    <cellStyle name="Normal 39 8 11 2" xfId="34000" xr:uid="{A7596978-BA8C-4803-B473-AA9D0C9C8899}"/>
    <cellStyle name="Normal 39 8 11_Margen" xfId="47109" xr:uid="{7AFFC5B2-CCF6-4D8B-A65F-72C26A3010C7}"/>
    <cellStyle name="Normal 39 8 12" xfId="34001" xr:uid="{8949E7CB-D0C8-4309-8BB6-2B1488EE3B1B}"/>
    <cellStyle name="Normal 39 8 12 2" xfId="34002" xr:uid="{0FB9F205-C3D9-4956-B2CB-29768F1C1F64}"/>
    <cellStyle name="Normal 39 8 12_Margen" xfId="47110" xr:uid="{DE97670B-6A85-4614-892B-AAC5D20D3112}"/>
    <cellStyle name="Normal 39 8 13" xfId="34003" xr:uid="{11961F7B-4FA0-430A-BA24-A3DD73AF692E}"/>
    <cellStyle name="Normal 39 8 13 2" xfId="34004" xr:uid="{20082EAE-3A1C-4FD2-A022-633243B6D2F4}"/>
    <cellStyle name="Normal 39 8 13_Margen" xfId="47111" xr:uid="{2628B2EC-C2A0-455F-82CB-9C8A9096FCA9}"/>
    <cellStyle name="Normal 39 8 14" xfId="34005" xr:uid="{4E7142DC-C26E-42BD-875C-6E0F0A3BD3FF}"/>
    <cellStyle name="Normal 39 8 14 2" xfId="34006" xr:uid="{80756C69-372B-4CFD-B19E-5CB4B4E8BE9C}"/>
    <cellStyle name="Normal 39 8 14_Margen" xfId="47112" xr:uid="{78757E74-6297-4E52-8759-E6B87B3D220E}"/>
    <cellStyle name="Normal 39 8 15" xfId="34007" xr:uid="{62A9EA2B-C7AF-40BD-8A05-E36E890D4E96}"/>
    <cellStyle name="Normal 39 8 15 2" xfId="34008" xr:uid="{018AEF0E-FCA0-4495-880A-F6E5197F5D3E}"/>
    <cellStyle name="Normal 39 8 15_Margen" xfId="47113" xr:uid="{535342E9-7C50-425E-994C-B3CFAAC91DEA}"/>
    <cellStyle name="Normal 39 8 16" xfId="34009" xr:uid="{9389E7E4-4175-4303-84FF-1A68914ABF18}"/>
    <cellStyle name="Normal 39 8 16 2" xfId="34010" xr:uid="{8D0914BD-9271-479A-8D9F-7AA0FE95E136}"/>
    <cellStyle name="Normal 39 8 16_Margen" xfId="47114" xr:uid="{35DC8361-0845-4687-9664-1277AC48EA4D}"/>
    <cellStyle name="Normal 39 8 17" xfId="34011" xr:uid="{F90114A8-199C-4EC6-8651-DA3B844BB394}"/>
    <cellStyle name="Normal 39 8 17 2" xfId="34012" xr:uid="{B97D1055-537E-421B-B5B6-E5773C469DAD}"/>
    <cellStyle name="Normal 39 8 17_Margen" xfId="47115" xr:uid="{7CCEEE95-DEBF-49A8-A8D5-FEABA5C047CB}"/>
    <cellStyle name="Normal 39 8 18" xfId="34013" xr:uid="{B7F9A21D-00E5-448E-83D9-AE3102AEA7FF}"/>
    <cellStyle name="Normal 39 8 18 2" xfId="34014" xr:uid="{3757B7E9-78BF-4323-8085-CEA23865B7FB}"/>
    <cellStyle name="Normal 39 8 18_Margen" xfId="47116" xr:uid="{08CD14F4-CE90-41AD-8D9A-CFE33ECB8CBC}"/>
    <cellStyle name="Normal 39 8 19" xfId="34015" xr:uid="{0D5F7D5C-6B15-4067-B1A5-F76636773BCA}"/>
    <cellStyle name="Normal 39 8 2" xfId="34016" xr:uid="{0DB9545F-6958-4CC6-81C0-974301720AF7}"/>
    <cellStyle name="Normal 39 8 2 2" xfId="34017" xr:uid="{7DB51E99-A1B2-4AF0-B5B5-45AD8F97047E}"/>
    <cellStyle name="Normal 39 8 2_Margen" xfId="47117" xr:uid="{920665B6-F97F-4026-9301-A134B4290045}"/>
    <cellStyle name="Normal 39 8 3" xfId="34018" xr:uid="{A23E93C7-B487-4732-87CB-128E52EB10AF}"/>
    <cellStyle name="Normal 39 8 3 2" xfId="34019" xr:uid="{91BA2B1C-5BAA-4BE8-BBE8-0BAFB8C352EA}"/>
    <cellStyle name="Normal 39 8 3_Margen" xfId="47118" xr:uid="{F0F3D25C-6568-4688-A3F0-13D4327C17AC}"/>
    <cellStyle name="Normal 39 8 4" xfId="34020" xr:uid="{664C47F2-F59B-4976-8EC6-DDE44C6BEA15}"/>
    <cellStyle name="Normal 39 8 4 2" xfId="34021" xr:uid="{29D1E569-2B06-4F67-9152-ADE414239D82}"/>
    <cellStyle name="Normal 39 8 4_Margen" xfId="47119" xr:uid="{2BF00BB5-32EE-49F7-B2DD-9B4AFBA76565}"/>
    <cellStyle name="Normal 39 8 5" xfId="34022" xr:uid="{50077892-05AD-48E2-8C99-3CB2977B2F2D}"/>
    <cellStyle name="Normal 39 8 5 2" xfId="34023" xr:uid="{46000ED5-A447-4EC1-A546-B4921E69E820}"/>
    <cellStyle name="Normal 39 8 5_Margen" xfId="47120" xr:uid="{1816DCC5-B6BE-40C2-98C2-29C6BECCA291}"/>
    <cellStyle name="Normal 39 8 6" xfId="34024" xr:uid="{EB7AD36E-6CFA-4DED-890E-C57705D60767}"/>
    <cellStyle name="Normal 39 8 6 2" xfId="34025" xr:uid="{D3639D2A-EA1C-47A7-8E42-04E6C3123359}"/>
    <cellStyle name="Normal 39 8 6_Margen" xfId="47121" xr:uid="{1371855E-ED53-4E87-90D5-D6006F221E78}"/>
    <cellStyle name="Normal 39 8 7" xfId="34026" xr:uid="{A1C52B76-42E3-4A79-B9F0-7CF44F9CDF69}"/>
    <cellStyle name="Normal 39 8 7 2" xfId="34027" xr:uid="{4CA4146F-445A-4903-802C-E0C2BC33CB06}"/>
    <cellStyle name="Normal 39 8 7_Margen" xfId="47122" xr:uid="{0492161D-BF72-4D06-B6FF-E4145716C744}"/>
    <cellStyle name="Normal 39 8 8" xfId="34028" xr:uid="{C7DF25BA-2559-465B-B885-805C9CA56E8E}"/>
    <cellStyle name="Normal 39 8 8 2" xfId="34029" xr:uid="{E55CE98C-4368-4C4D-AEBE-38A9D17258D4}"/>
    <cellStyle name="Normal 39 8 8_Margen" xfId="47123" xr:uid="{EE40C789-0811-4989-8129-7BD3A29DC84F}"/>
    <cellStyle name="Normal 39 8 9" xfId="34030" xr:uid="{32204FB8-457D-4595-BA19-F3EF345E96DE}"/>
    <cellStyle name="Normal 39 8 9 2" xfId="34031" xr:uid="{58ADB4D9-6B04-4BEE-8E04-CB6F6A7DC26D}"/>
    <cellStyle name="Normal 39 8 9_Margen" xfId="47124" xr:uid="{8260AC3A-AAAC-4FDF-ABFF-B40D3DDB123C}"/>
    <cellStyle name="Normal 39 8_Margen" xfId="47125" xr:uid="{B6FF2483-7687-4BEE-A658-1C4A7F3E1E56}"/>
    <cellStyle name="Normal 39 9" xfId="3396" xr:uid="{EC5A51CE-EBC8-475F-BC8D-CF036C18F5BC}"/>
    <cellStyle name="Normal 39 9 10" xfId="34032" xr:uid="{841C10E8-A1E8-464F-B058-DD33ABABFE63}"/>
    <cellStyle name="Normal 39 9 10 2" xfId="34033" xr:uid="{56B40BC3-19EC-4ED4-9CA1-E6E70B0293DC}"/>
    <cellStyle name="Normal 39 9 10_Margen" xfId="47126" xr:uid="{B8C229D4-6EF5-4D9D-B32B-088B0FDE4539}"/>
    <cellStyle name="Normal 39 9 11" xfId="34034" xr:uid="{2E77C149-87A0-4AF4-A9F8-942C90366CC8}"/>
    <cellStyle name="Normal 39 9 11 2" xfId="34035" xr:uid="{B5F6C1ED-18AA-4315-B612-96138A05A814}"/>
    <cellStyle name="Normal 39 9 11_Margen" xfId="47127" xr:uid="{550848A4-921C-44EB-B666-74AB65FD2F81}"/>
    <cellStyle name="Normal 39 9 12" xfId="34036" xr:uid="{A9EE6598-367B-4892-823A-D99B6EE304E0}"/>
    <cellStyle name="Normal 39 9 12 2" xfId="34037" xr:uid="{D0ACFD79-DDE5-46F3-B5E0-6580F3EF904B}"/>
    <cellStyle name="Normal 39 9 12_Margen" xfId="47128" xr:uid="{3C013968-A36B-4A19-8EE5-C77AF0F375AB}"/>
    <cellStyle name="Normal 39 9 13" xfId="34038" xr:uid="{A0B943D5-3E13-4EB4-B67F-EFB0C7C86477}"/>
    <cellStyle name="Normal 39 9 13 2" xfId="34039" xr:uid="{F375D1EA-68E0-4EC1-A9CF-60E45D2902FA}"/>
    <cellStyle name="Normal 39 9 13_Margen" xfId="47129" xr:uid="{CFDE05A2-1518-4461-864A-E945F95A7534}"/>
    <cellStyle name="Normal 39 9 14" xfId="34040" xr:uid="{54EC63C0-EBC1-49A8-920B-30E705CA1EFA}"/>
    <cellStyle name="Normal 39 9 14 2" xfId="34041" xr:uid="{8E3B40E5-2E61-4FC2-9190-FC560AC59B81}"/>
    <cellStyle name="Normal 39 9 14_Margen" xfId="47130" xr:uid="{CC11589E-C3EE-46E0-80E7-98EECF966D33}"/>
    <cellStyle name="Normal 39 9 15" xfId="34042" xr:uid="{49776055-6B74-420C-8F67-B5BCCBCA4F78}"/>
    <cellStyle name="Normal 39 9 15 2" xfId="34043" xr:uid="{296CD7A8-3FB3-464A-B0E3-F325156FF4A7}"/>
    <cellStyle name="Normal 39 9 15_Margen" xfId="47131" xr:uid="{FB14268C-C522-448E-9623-D677C86F2E16}"/>
    <cellStyle name="Normal 39 9 16" xfId="34044" xr:uid="{31359BAA-9130-4C99-8A1D-C7EDD6C6EF55}"/>
    <cellStyle name="Normal 39 9 16 2" xfId="34045" xr:uid="{592C68A7-E2CC-406A-83E3-20E8787A00F7}"/>
    <cellStyle name="Normal 39 9 16_Margen" xfId="47132" xr:uid="{E9149263-5D60-4138-81E6-D24C48168E66}"/>
    <cellStyle name="Normal 39 9 17" xfId="34046" xr:uid="{0F1F2D91-F638-4DD0-9BFE-714D026915AB}"/>
    <cellStyle name="Normal 39 9 17 2" xfId="34047" xr:uid="{37210F77-9A7D-4A5D-A1E3-877DDEBAC80F}"/>
    <cellStyle name="Normal 39 9 17_Margen" xfId="47133" xr:uid="{7C19CEC4-6128-4D94-A596-D89E8B75AB42}"/>
    <cellStyle name="Normal 39 9 18" xfId="34048" xr:uid="{D56BB9BE-2AAE-46DE-9B3C-837411701AFF}"/>
    <cellStyle name="Normal 39 9 18 2" xfId="34049" xr:uid="{F88B4B46-81FC-470A-A6D4-F41A3F2D949D}"/>
    <cellStyle name="Normal 39 9 18_Margen" xfId="47134" xr:uid="{87A82C06-BC48-4257-8434-1A44C9E5D712}"/>
    <cellStyle name="Normal 39 9 19" xfId="34050" xr:uid="{6C39B2F2-A64A-49C1-A430-441D1AA263DC}"/>
    <cellStyle name="Normal 39 9 2" xfId="34051" xr:uid="{1CCD3266-2A77-4744-A5E0-890B93C0C16B}"/>
    <cellStyle name="Normal 39 9 2 2" xfId="34052" xr:uid="{BE9F5F0E-DF23-431F-AC6D-E99A83BF04D4}"/>
    <cellStyle name="Normal 39 9 2_Margen" xfId="47135" xr:uid="{70238CA7-5EBD-4CFA-B576-E0403D897F67}"/>
    <cellStyle name="Normal 39 9 3" xfId="34053" xr:uid="{677977F3-17E9-43B2-B135-1814262ACFFB}"/>
    <cellStyle name="Normal 39 9 3 2" xfId="34054" xr:uid="{1E5874FC-9B9F-4278-9344-26673A1373AC}"/>
    <cellStyle name="Normal 39 9 3_Margen" xfId="47136" xr:uid="{FAF3AB04-492C-49E3-A1B9-FC4C02405FAF}"/>
    <cellStyle name="Normal 39 9 4" xfId="34055" xr:uid="{92303102-8352-4272-AAE5-991150656AF2}"/>
    <cellStyle name="Normal 39 9 4 2" xfId="34056" xr:uid="{5BC5E3E0-50E7-4370-A7F1-787717D5ABD2}"/>
    <cellStyle name="Normal 39 9 4_Margen" xfId="47137" xr:uid="{6A504FD3-84E2-4C3E-ABD1-DDA339AAF085}"/>
    <cellStyle name="Normal 39 9 5" xfId="34057" xr:uid="{758D2C9C-CAC0-4F36-84D3-BC2D1FAD2042}"/>
    <cellStyle name="Normal 39 9 5 2" xfId="34058" xr:uid="{75FAA056-B8A0-4572-AFD7-3A8BCEAA5F3E}"/>
    <cellStyle name="Normal 39 9 5_Margen" xfId="47138" xr:uid="{CA6FE973-1CA8-4AE1-8C5E-897CAA0B40F5}"/>
    <cellStyle name="Normal 39 9 6" xfId="34059" xr:uid="{8135F956-F8BA-45DA-8AC9-A6EE308B539C}"/>
    <cellStyle name="Normal 39 9 6 2" xfId="34060" xr:uid="{71BFFD97-A67B-4C86-AC32-12164248B866}"/>
    <cellStyle name="Normal 39 9 6_Margen" xfId="47139" xr:uid="{21D8C632-2C7E-43EE-8401-D1765526BFE3}"/>
    <cellStyle name="Normal 39 9 7" xfId="34061" xr:uid="{A0D2A76E-05A5-49E3-958C-B14A06EA1538}"/>
    <cellStyle name="Normal 39 9 7 2" xfId="34062" xr:uid="{DB287AC7-5EAD-403A-A408-DA630FC4045A}"/>
    <cellStyle name="Normal 39 9 7_Margen" xfId="47140" xr:uid="{1FB10D67-7458-4C5C-9FFC-57DFAE43AC3A}"/>
    <cellStyle name="Normal 39 9 8" xfId="34063" xr:uid="{05A7ADE8-E7FC-4740-BD2D-E9BB571F4F36}"/>
    <cellStyle name="Normal 39 9 8 2" xfId="34064" xr:uid="{D7D8A3A3-6A38-4A7B-94EB-E5516F4DF76A}"/>
    <cellStyle name="Normal 39 9 8_Margen" xfId="47141" xr:uid="{754E4B7E-4918-420A-86E4-70FC422C34DE}"/>
    <cellStyle name="Normal 39 9 9" xfId="34065" xr:uid="{9F4E2061-5821-452E-80B5-0AF2E7CFADDA}"/>
    <cellStyle name="Normal 39 9 9 2" xfId="34066" xr:uid="{52BF317C-BB27-4303-B100-669211755B48}"/>
    <cellStyle name="Normal 39 9 9_Margen" xfId="47142" xr:uid="{68258DAE-F44C-42AF-89D7-A9BB935ACFAE}"/>
    <cellStyle name="Normal 39 9_Margen" xfId="47143" xr:uid="{E6D7C5FB-63E4-4AD0-804B-75CD3DF5E292}"/>
    <cellStyle name="Normal 39_Margen" xfId="47144" xr:uid="{AB369908-7E9C-42AB-A491-28111E09D4D2}"/>
    <cellStyle name="Normal 390" xfId="3397" xr:uid="{BACD4C15-CF51-40BF-A429-B283E166BCE9}"/>
    <cellStyle name="Normal 391" xfId="3398" xr:uid="{C9D31F92-6486-4F9D-9DE0-E5720EF3199F}"/>
    <cellStyle name="Normal 392" xfId="3399" xr:uid="{81D69030-244E-4491-8043-F9AF2ED232A2}"/>
    <cellStyle name="Normal 393" xfId="3400" xr:uid="{C13EE4C8-DB83-4039-B2ED-B2D1F6EBE9EB}"/>
    <cellStyle name="Normal 394" xfId="3401" xr:uid="{9918EF85-EAFD-4820-A8C6-4FFEC7D21825}"/>
    <cellStyle name="Normal 395" xfId="3402" xr:uid="{13D1AB6F-E11C-42D8-AE4E-3ECA1BFAFD62}"/>
    <cellStyle name="Normal 396" xfId="3403" xr:uid="{7E096060-7B1B-420B-A814-5BCD726959E9}"/>
    <cellStyle name="Normal 397" xfId="3404" xr:uid="{93262F4F-88CF-41A9-8E6F-9F8050D19527}"/>
    <cellStyle name="Normal 398" xfId="3405" xr:uid="{89633DA2-A28A-4C97-9CA9-A48249B83578}"/>
    <cellStyle name="Normal 399" xfId="3406" xr:uid="{4A9F8DEE-D1B3-4FB7-BF2E-DB69EFD88E45}"/>
    <cellStyle name="Normal 4" xfId="3407" xr:uid="{7BDFAAA2-2751-44E8-8FB4-53F6740C4D26}"/>
    <cellStyle name="Normal 4 10" xfId="3408" xr:uid="{C2190616-9EF5-4A72-9D42-EEE09192E723}"/>
    <cellStyle name="Normal 4 10 10" xfId="34067" xr:uid="{1BEDA864-53B0-4269-A2E3-606B645BCFA8}"/>
    <cellStyle name="Normal 4 10 11" xfId="34068" xr:uid="{5691F7C0-103F-4A57-A02D-876D65B4E7E1}"/>
    <cellStyle name="Normal 4 10 12" xfId="34069" xr:uid="{A34147E8-7ECA-4A9A-B8A9-CC54785CB6D4}"/>
    <cellStyle name="Normal 4 10 2" xfId="34070" xr:uid="{11E858FE-A861-419D-935D-FA4CC8984B42}"/>
    <cellStyle name="Normal 4 10 2 2" xfId="34071" xr:uid="{CB5243B2-9F2B-4DF2-BD22-1FA7ECC2589D}"/>
    <cellStyle name="Normal 4 10 2_Margen" xfId="47145" xr:uid="{D947F751-6EE0-4C25-BB06-4149FABC05F5}"/>
    <cellStyle name="Normal 4 10 3" xfId="34072" xr:uid="{1380E24F-280F-4E6A-AC62-640DD26F009F}"/>
    <cellStyle name="Normal 4 10 4" xfId="34073" xr:uid="{FDD7C4C2-5D27-4F95-B879-6DD3587F11B4}"/>
    <cellStyle name="Normal 4 10 5" xfId="34074" xr:uid="{41467761-A2D0-4394-9768-CB68C519A13D}"/>
    <cellStyle name="Normal 4 10 6" xfId="34075" xr:uid="{161B4B86-A02A-42CA-8914-376B18EBAA6C}"/>
    <cellStyle name="Normal 4 10 7" xfId="34076" xr:uid="{28AF5E98-D715-465C-8DDA-1B58863B83A4}"/>
    <cellStyle name="Normal 4 10 8" xfId="34077" xr:uid="{CD6654C9-B1D3-488B-ABFA-B58986DB52DA}"/>
    <cellStyle name="Normal 4 10 9" xfId="34078" xr:uid="{EB9ED635-C597-40A4-85A4-1AD688B909AC}"/>
    <cellStyle name="Normal 4 10_Margen" xfId="47146" xr:uid="{9715372C-A508-4CC9-B42E-99D425EBF2DB}"/>
    <cellStyle name="Normal 4 11" xfId="3409" xr:uid="{4F6B43C4-901F-48D1-8D53-A1056CCD510A}"/>
    <cellStyle name="Normal 4 11 10" xfId="34079" xr:uid="{09EC11E6-E92D-45EF-A1C1-969547755972}"/>
    <cellStyle name="Normal 4 11 11" xfId="34080" xr:uid="{BFCE5770-EB41-4A89-85BF-5633C1C71181}"/>
    <cellStyle name="Normal 4 11 12" xfId="34081" xr:uid="{9AF29E32-2DE8-4481-AEF0-78D150696682}"/>
    <cellStyle name="Normal 4 11 2" xfId="34082" xr:uid="{23D5CCC8-C9B2-4298-ACB9-7A4B3CDD0E43}"/>
    <cellStyle name="Normal 4 11 2 2" xfId="34083" xr:uid="{023E6D41-EC93-408C-AA16-27381FDA7AB3}"/>
    <cellStyle name="Normal 4 11 2_Margen" xfId="47147" xr:uid="{B640CD00-1325-4D9E-BE41-B8181FC500E2}"/>
    <cellStyle name="Normal 4 11 3" xfId="34084" xr:uid="{C0A1D725-5315-4DB4-B172-6D033B9C881E}"/>
    <cellStyle name="Normal 4 11 4" xfId="34085" xr:uid="{96867330-7975-4956-BAEF-A22B3143F665}"/>
    <cellStyle name="Normal 4 11 5" xfId="34086" xr:uid="{CAD47279-1FD0-4096-83F8-54A27CB426BA}"/>
    <cellStyle name="Normal 4 11 6" xfId="34087" xr:uid="{A72C2396-F09A-402C-A75C-C1FCA1996031}"/>
    <cellStyle name="Normal 4 11 7" xfId="34088" xr:uid="{BD034020-3908-4F85-95E0-332F5EAED99B}"/>
    <cellStyle name="Normal 4 11 8" xfId="34089" xr:uid="{5994364F-F476-4450-921F-EBF6BC47AAAF}"/>
    <cellStyle name="Normal 4 11 9" xfId="34090" xr:uid="{F50FC334-163B-47E5-B135-8431A39BF5AF}"/>
    <cellStyle name="Normal 4 11_Margen" xfId="47148" xr:uid="{42FFE942-4E29-4B82-934E-CA5E24843FC0}"/>
    <cellStyle name="Normal 4 12" xfId="3410" xr:uid="{3F471B9B-182A-4F66-A655-A5394C7CE906}"/>
    <cellStyle name="Normal 4 12 10" xfId="34091" xr:uid="{E61649E6-386B-4322-87B8-22DB49D72D49}"/>
    <cellStyle name="Normal 4 12 11" xfId="34092" xr:uid="{55B031AD-C402-4ECF-B59E-F21282C19B09}"/>
    <cellStyle name="Normal 4 12 12" xfId="34093" xr:uid="{93843147-64AA-4F88-A2AF-3311DFEC565C}"/>
    <cellStyle name="Normal 4 12 13" xfId="34094" xr:uid="{E507CF69-A8CE-4D00-B773-BA84EE62603B}"/>
    <cellStyle name="Normal 4 12 2" xfId="34095" xr:uid="{0054CABB-3E34-496A-96A3-82C53B314151}"/>
    <cellStyle name="Normal 4 12 3" xfId="34096" xr:uid="{BF04BFC3-8185-4333-8FE2-592CDDF2BC19}"/>
    <cellStyle name="Normal 4 12 3 2" xfId="34097" xr:uid="{CA837C75-BC46-4D69-973A-2C9BB7F17D84}"/>
    <cellStyle name="Normal 4 12 3_Margen" xfId="47149" xr:uid="{06A6A3C7-D036-48C1-BE01-AF5D1C72C6BA}"/>
    <cellStyle name="Normal 4 12 4" xfId="34098" xr:uid="{E5735F9A-B565-407A-A7DF-7A35850CC3C8}"/>
    <cellStyle name="Normal 4 12 5" xfId="34099" xr:uid="{2D0E1A61-71E1-47AA-BFF1-981D533BE476}"/>
    <cellStyle name="Normal 4 12 6" xfId="34100" xr:uid="{8AB04C03-2A1C-49D6-92D9-A501DE44AB2B}"/>
    <cellStyle name="Normal 4 12 7" xfId="34101" xr:uid="{C0170360-BFAD-43C8-965E-A158E5430B07}"/>
    <cellStyle name="Normal 4 12 8" xfId="34102" xr:uid="{91E114DF-3E37-4029-9C84-0BB8A45EB847}"/>
    <cellStyle name="Normal 4 12 9" xfId="34103" xr:uid="{538650CE-2F21-47F5-8BE8-206D6E0748A2}"/>
    <cellStyle name="Normal 4 12_Margen" xfId="47150" xr:uid="{3C605E14-F8F9-4DBB-95FF-F57DDCBD9A73}"/>
    <cellStyle name="Normal 4 13" xfId="3411" xr:uid="{788F5123-6403-4431-A946-D04751F0D42C}"/>
    <cellStyle name="Normal 4 13 10" xfId="34104" xr:uid="{541D3AA7-392D-469E-AB74-75E593430076}"/>
    <cellStyle name="Normal 4 13 11" xfId="34105" xr:uid="{B70CDCBA-68D8-4365-9946-D14EF4A8B1ED}"/>
    <cellStyle name="Normal 4 13 12" xfId="34106" xr:uid="{22D48E63-1538-4185-89DF-7137E9349532}"/>
    <cellStyle name="Normal 4 13 2" xfId="34107" xr:uid="{A8ACF032-3A82-4B43-98B1-1205805B7AFC}"/>
    <cellStyle name="Normal 4 13 2 2" xfId="34108" xr:uid="{5174121E-9445-4C2F-B809-504A1201961B}"/>
    <cellStyle name="Normal 4 13 2_Margen" xfId="47151" xr:uid="{CCAAD624-98DA-48E4-8C1D-AA8BADDCD146}"/>
    <cellStyle name="Normal 4 13 3" xfId="34109" xr:uid="{0CC4DCF1-C57C-4F6F-BEEC-DA9D61AEC62D}"/>
    <cellStyle name="Normal 4 13 4" xfId="34110" xr:uid="{392FB935-DB28-4137-90B6-DB4BF80C0CBE}"/>
    <cellStyle name="Normal 4 13 5" xfId="34111" xr:uid="{81F7D670-50FF-4246-A90C-8C3E0FBFD2AD}"/>
    <cellStyle name="Normal 4 13 6" xfId="34112" xr:uid="{47DBB83D-16D6-4F5F-89F5-46D340C50DAC}"/>
    <cellStyle name="Normal 4 13 7" xfId="34113" xr:uid="{8A2E8F4F-2926-4756-A0DB-FEF66670DF76}"/>
    <cellStyle name="Normal 4 13 8" xfId="34114" xr:uid="{DB6F8B4E-FDDE-4413-AE56-57699475F723}"/>
    <cellStyle name="Normal 4 13 9" xfId="34115" xr:uid="{27A4B4C4-6CAE-4907-91D8-8E484984FE1F}"/>
    <cellStyle name="Normal 4 13_Margen" xfId="47152" xr:uid="{9F4CE6AD-3438-4B6F-8208-D2B4DABE9860}"/>
    <cellStyle name="Normal 4 14" xfId="3412" xr:uid="{C32A4E03-CA0B-425C-8E31-653FBA484E96}"/>
    <cellStyle name="Normal 4 14 2" xfId="49113" xr:uid="{96DC42B7-6B38-48AD-99BE-D25D8186CBAE}"/>
    <cellStyle name="Normal 4 15" xfId="3413" xr:uid="{C7CFB4DB-36F1-41E9-BA61-6FC0ECA031A3}"/>
    <cellStyle name="Normal 4 15 2" xfId="49114" xr:uid="{A085F179-E3BC-43EF-B7C7-C760E2103090}"/>
    <cellStyle name="Normal 4 16" xfId="3414" xr:uid="{F014A314-3CE0-463D-B289-F4F0553E0119}"/>
    <cellStyle name="Normal 4 16 2" xfId="49115" xr:uid="{5E2407B6-A90E-40A7-9B00-F566CE06EC06}"/>
    <cellStyle name="Normal 4 17" xfId="3415" xr:uid="{B942EAB5-510C-4B3D-9869-55CDF95AF0CE}"/>
    <cellStyle name="Normal 4 17 2" xfId="49116" xr:uid="{D451F7E3-4E9E-42D5-ACD3-B5DDBCFA8FDC}"/>
    <cellStyle name="Normal 4 18" xfId="3416" xr:uid="{44DFC799-20EF-4294-866E-F40AFC5C4262}"/>
    <cellStyle name="Normal 4 18 2" xfId="49117" xr:uid="{C97C8B02-CD27-491B-A764-4B62C8BDAAF5}"/>
    <cellStyle name="Normal 4 19" xfId="3417" xr:uid="{E0EAAFB1-F9CA-4AE8-BF32-D898255C414B}"/>
    <cellStyle name="Normal 4 19 2" xfId="49118" xr:uid="{73AD2321-F27B-475A-B785-69514AF29A66}"/>
    <cellStyle name="Normal 4 2" xfId="3418" xr:uid="{89ADDB4A-9CAB-41A8-AF72-C430C11C3262}"/>
    <cellStyle name="Normal 4 2 10" xfId="34116" xr:uid="{29DB7739-AF42-4942-9D0C-3B3AD9536B95}"/>
    <cellStyle name="Normal 4 2 11" xfId="34117" xr:uid="{7833E014-704D-40A9-AB7F-8F8152E17178}"/>
    <cellStyle name="Normal 4 2 12" xfId="34118" xr:uid="{308ADE33-6740-431A-AE72-2722C9DCDCA3}"/>
    <cellStyle name="Normal 4 2 13" xfId="34119" xr:uid="{EB8691AA-CA18-4C5E-AC5D-325FBFD44EBB}"/>
    <cellStyle name="Normal 4 2 14" xfId="34120" xr:uid="{E457D793-61C9-4C0F-99CB-9096323D9F23}"/>
    <cellStyle name="Normal 4 2 15" xfId="34121" xr:uid="{563C4AA5-7835-400F-BCA5-8A87439E608D}"/>
    <cellStyle name="Normal 4 2 16" xfId="34122" xr:uid="{7A834539-47EC-4224-8EC3-2B4BD7380097}"/>
    <cellStyle name="Normal 4 2 17" xfId="34123" xr:uid="{604C4D53-81BB-48A7-8C61-B71731C88B24}"/>
    <cellStyle name="Normal 4 2 18" xfId="34124" xr:uid="{85D5BC90-FB6B-4B59-B7ED-B1BBDEEB0A85}"/>
    <cellStyle name="Normal 4 2 19" xfId="34125" xr:uid="{049B1941-F5E9-499D-8E89-00B91451F908}"/>
    <cellStyle name="Normal 4 2 2" xfId="34126" xr:uid="{9F51FBD3-8FEE-437D-973E-33ADF776B077}"/>
    <cellStyle name="Normal 4 2 2 10" xfId="34127" xr:uid="{35E065B7-BEA7-45D7-A1AC-B46AFBC9695C}"/>
    <cellStyle name="Normal 4 2 2 11" xfId="34128" xr:uid="{73356C29-C23F-4C9B-9BB2-FC6A3C07614D}"/>
    <cellStyle name="Normal 4 2 2 12" xfId="34129" xr:uid="{DC4411C1-6F65-4FA4-9CE6-B376AAD0D0CD}"/>
    <cellStyle name="Normal 4 2 2 13" xfId="34130" xr:uid="{F26A8A64-3A60-4B82-93EC-D4002191358B}"/>
    <cellStyle name="Normal 4 2 2 14" xfId="34131" xr:uid="{FE01679D-6FB6-46DE-AA5C-400C67510AE0}"/>
    <cellStyle name="Normal 4 2 2 15" xfId="34132" xr:uid="{F2C0E572-F39A-4886-BCA8-48B70A7DA32D}"/>
    <cellStyle name="Normal 4 2 2 16" xfId="34133" xr:uid="{404E8DBF-468B-4717-848C-C15BB1DF97B5}"/>
    <cellStyle name="Normal 4 2 2 17" xfId="34134" xr:uid="{67850B62-2CBB-41F3-A2D7-FD141257B997}"/>
    <cellStyle name="Normal 4 2 2 18" xfId="50193" xr:uid="{51A01827-5DAF-4D35-B730-005DF6500DC4}"/>
    <cellStyle name="Normal 4 2 2 2" xfId="34135" xr:uid="{4574653E-ECE0-4C91-92D3-564A4DFA4ABF}"/>
    <cellStyle name="Normal 4 2 2 2 2" xfId="34136" xr:uid="{6E0CD75B-C20D-49E2-B1FD-8BFB8A5FD887}"/>
    <cellStyle name="Normal 4 2 2 2 3" xfId="50194" xr:uid="{2DC8E816-66AF-44CC-9961-6665F35D74B0}"/>
    <cellStyle name="Normal 4 2 2 2_Hoja1" xfId="34137" xr:uid="{3D7B984A-7193-4B42-9624-346C67979773}"/>
    <cellStyle name="Normal 4 2 2 3" xfId="34138" xr:uid="{416C3F41-C451-4CB4-8E18-628F3180F20E}"/>
    <cellStyle name="Normal 4 2 2 3 2" xfId="34139" xr:uid="{A24B31A4-7BF3-4708-8B69-F50A02F89806}"/>
    <cellStyle name="Normal 4 2 2 3_Hoja1" xfId="34140" xr:uid="{742C6D8C-A823-4014-9680-49B0332D9CD6}"/>
    <cellStyle name="Normal 4 2 2 4" xfId="34141" xr:uid="{99EDB916-C659-4ADB-BA77-F44E15764B4B}"/>
    <cellStyle name="Normal 4 2 2 5" xfId="34142" xr:uid="{5AC665F8-1BD8-4A7A-A578-5A8BC072470E}"/>
    <cellStyle name="Normal 4 2 2 6" xfId="34143" xr:uid="{78745407-3EF8-4EF6-AF2F-EA2F61D223DB}"/>
    <cellStyle name="Normal 4 2 2 7" xfId="34144" xr:uid="{B06DC01B-AF68-4942-9169-24779CC7199F}"/>
    <cellStyle name="Normal 4 2 2 8" xfId="34145" xr:uid="{28C73089-2E80-45F9-82BE-BECE86214CEE}"/>
    <cellStyle name="Normal 4 2 2 9" xfId="34146" xr:uid="{EDC6C241-591D-410D-A073-214386F3D593}"/>
    <cellStyle name="Normal 4 2 2_Hoja1" xfId="34147" xr:uid="{1127864A-DBEB-4225-BECE-3B6A4612641F}"/>
    <cellStyle name="Normal 4 2 20" xfId="34148" xr:uid="{1024AA28-89DE-4A6F-A88C-5792E8A19E42}"/>
    <cellStyle name="Normal 4 2 21" xfId="34149" xr:uid="{49B3FC4E-4E20-4E3C-85DF-97ED2167D58A}"/>
    <cellStyle name="Normal 4 2 22" xfId="34150" xr:uid="{56FD7B8F-B862-4795-B026-0D52700A7EC0}"/>
    <cellStyle name="Normal 4 2 3" xfId="34151" xr:uid="{E67D82EB-6D9C-4A5A-92A0-C5C36B9BC9BF}"/>
    <cellStyle name="Normal 4 2 3 10" xfId="34152" xr:uid="{611731AD-E32E-471D-9F41-CF9F8717521D}"/>
    <cellStyle name="Normal 4 2 3 11" xfId="34153" xr:uid="{6911096F-D73E-4556-8589-4860863895C2}"/>
    <cellStyle name="Normal 4 2 3 12" xfId="34154" xr:uid="{92FCC847-222F-4CBB-AEE0-F06930D7DEBD}"/>
    <cellStyle name="Normal 4 2 3 13" xfId="34155" xr:uid="{96756D5F-193A-4B3B-BE23-BEB066A8D394}"/>
    <cellStyle name="Normal 4 2 3 14" xfId="34156" xr:uid="{C28AFBB5-52B4-456A-9618-FAED6889A0A4}"/>
    <cellStyle name="Normal 4 2 3 15" xfId="34157" xr:uid="{5DE49D26-D459-473A-9D3F-D6F9E5D64882}"/>
    <cellStyle name="Normal 4 2 3 16" xfId="50195" xr:uid="{CDBDA82E-793A-424C-9C88-EF19C4C07F29}"/>
    <cellStyle name="Normal 4 2 3 2" xfId="34158" xr:uid="{B3866905-82BF-4F40-ABCB-17468F64A444}"/>
    <cellStyle name="Normal 4 2 3 2 2" xfId="34159" xr:uid="{EC7FE2B0-E275-4537-BC5C-87619081A8ED}"/>
    <cellStyle name="Normal 4 2 3 2_Hoja1" xfId="34160" xr:uid="{775504EE-A6F7-4749-91F2-CB3A6981D6CB}"/>
    <cellStyle name="Normal 4 2 3 3" xfId="34161" xr:uid="{F29352AF-8BBD-4BA1-A29A-554558A740FA}"/>
    <cellStyle name="Normal 4 2 3 4" xfId="34162" xr:uid="{468BAB68-E1D1-4E2F-B461-CBCE592AE341}"/>
    <cellStyle name="Normal 4 2 3 5" xfId="34163" xr:uid="{7980B826-19E0-488C-933B-8B917C8BC066}"/>
    <cellStyle name="Normal 4 2 3 6" xfId="34164" xr:uid="{22244FFC-E3BA-49E6-A750-EF805BB5C7C7}"/>
    <cellStyle name="Normal 4 2 3 7" xfId="34165" xr:uid="{C7D560F1-9F28-47C0-A646-D9E44EF1493D}"/>
    <cellStyle name="Normal 4 2 3 8" xfId="34166" xr:uid="{7854A246-626C-4EE1-BB11-B4D0DE4386B4}"/>
    <cellStyle name="Normal 4 2 3 9" xfId="34167" xr:uid="{C938294F-4110-499B-8078-E1092C8C781F}"/>
    <cellStyle name="Normal 4 2 3_Hoja1" xfId="34168" xr:uid="{64C66501-F28B-40BA-952B-BAB103740F4D}"/>
    <cellStyle name="Normal 4 2 4" xfId="34169" xr:uid="{84DF2D50-F370-4F49-B90C-CF9CD262DF15}"/>
    <cellStyle name="Normal 4 2 4 10" xfId="34170" xr:uid="{90498861-521A-40DA-8C26-0904036B91BA}"/>
    <cellStyle name="Normal 4 2 4 11" xfId="34171" xr:uid="{B1E5A997-EE14-4BFE-B0DB-6C08850B6EB7}"/>
    <cellStyle name="Normal 4 2 4 12" xfId="34172" xr:uid="{07EDED4C-895A-41F8-AE36-B4E880EF5E96}"/>
    <cellStyle name="Normal 4 2 4 13" xfId="34173" xr:uid="{CE32E814-9F3D-4C43-B7AA-5341BB77031C}"/>
    <cellStyle name="Normal 4 2 4 14" xfId="34174" xr:uid="{0DFB03CF-D2CB-4F0B-A50C-90BB9843288D}"/>
    <cellStyle name="Normal 4 2 4 15" xfId="34175" xr:uid="{C183D037-F35F-4C82-82CB-1B1B54CE94B0}"/>
    <cellStyle name="Normal 4 2 4 2" xfId="34176" xr:uid="{E97EBFFF-CEC1-44B0-8960-1434F63AB7C7}"/>
    <cellStyle name="Normal 4 2 4 3" xfId="34177" xr:uid="{3FA7C676-F8AD-4AAE-B661-D24D0BAA8F77}"/>
    <cellStyle name="Normal 4 2 4 4" xfId="34178" xr:uid="{6FE1C65F-F8E7-4577-99EE-20AFB58D235C}"/>
    <cellStyle name="Normal 4 2 4 5" xfId="34179" xr:uid="{5C8F672C-EB99-4E11-90CE-6C3391454D81}"/>
    <cellStyle name="Normal 4 2 4 6" xfId="34180" xr:uid="{58004E25-DD5A-483C-BA36-8B1905031F96}"/>
    <cellStyle name="Normal 4 2 4 7" xfId="34181" xr:uid="{D9C719CD-B784-4448-AF94-193A89B58936}"/>
    <cellStyle name="Normal 4 2 4 8" xfId="34182" xr:uid="{74443CD7-31DF-49A7-BFB0-DD74C4A92906}"/>
    <cellStyle name="Normal 4 2 4 9" xfId="34183" xr:uid="{429E6582-18A1-459E-87F2-261D1F779C1B}"/>
    <cellStyle name="Normal 4 2 4_Hoja1" xfId="34184" xr:uid="{AE306804-2ED8-49F9-AFC7-6BAEBB847127}"/>
    <cellStyle name="Normal 4 2 5" xfId="34185" xr:uid="{DC0B5736-1374-4A39-B680-46E730F5AA19}"/>
    <cellStyle name="Normal 4 2 6" xfId="34186" xr:uid="{FB467922-1C95-4076-924C-FD7FC447FA38}"/>
    <cellStyle name="Normal 4 2 7" xfId="34187" xr:uid="{58B3274D-03F0-4D55-B9C5-128A5F19B034}"/>
    <cellStyle name="Normal 4 2 8" xfId="34188" xr:uid="{D942BEA2-EF1B-4F54-A391-6DD6F0190A9D}"/>
    <cellStyle name="Normal 4 2 9" xfId="34189" xr:uid="{519B220E-89A6-4E99-846E-3C32EC96E84B}"/>
    <cellStyle name="Normal 4 2_Margen" xfId="47153" xr:uid="{2AC48917-A5EB-4001-A920-D8745C5CE93A}"/>
    <cellStyle name="Normal 4 20" xfId="3419" xr:uid="{D92D1EAD-DF66-462A-9623-A6E16068E013}"/>
    <cellStyle name="Normal 4 20 2" xfId="49119" xr:uid="{72AF5360-31B2-47EB-93DF-5A1B4767B38C}"/>
    <cellStyle name="Normal 4 21" xfId="3420" xr:uid="{EF19136E-80E6-4EDF-93DD-B6E41CE0D4BE}"/>
    <cellStyle name="Normal 4 21 2" xfId="49120" xr:uid="{E6BFC63E-38BD-4996-951A-52B2CA3A5A85}"/>
    <cellStyle name="Normal 4 22" xfId="3421" xr:uid="{F7B69D99-F358-418B-9468-F403C1C1FA82}"/>
    <cellStyle name="Normal 4 22 2" xfId="49121" xr:uid="{8A18643E-8954-413A-A421-2855FA8DFFDE}"/>
    <cellStyle name="Normal 4 23" xfId="3422" xr:uid="{DABB6022-2151-4144-93C9-0E93CAC7722C}"/>
    <cellStyle name="Normal 4 23 2" xfId="49122" xr:uid="{A0A5FFDC-BD2F-417F-9B44-D494AB195D05}"/>
    <cellStyle name="Normal 4 24" xfId="34190" xr:uid="{D5A50E54-93D8-4F61-90EA-31E410EAB569}"/>
    <cellStyle name="Normal 4 25" xfId="34191" xr:uid="{46A14ED2-CE99-4212-9880-B36169B146EA}"/>
    <cellStyle name="Normal 4 26" xfId="34192" xr:uid="{AE5B3AE1-8D7D-4F7B-B69B-99ABFBB327D0}"/>
    <cellStyle name="Normal 4 27" xfId="34193" xr:uid="{ADBEFD8F-F33D-4E54-9009-1D6FF0C5391D}"/>
    <cellStyle name="Normal 4 28" xfId="34194" xr:uid="{C427992E-CD13-4C5D-8F75-87E5E3263C9D}"/>
    <cellStyle name="Normal 4 29" xfId="34195" xr:uid="{3119DDDB-CD4D-4527-A91E-15A856566141}"/>
    <cellStyle name="Normal 4 3" xfId="3423" xr:uid="{C9FAD5CC-A13A-4307-84C1-DC087AA6D8DB}"/>
    <cellStyle name="Normal 4 3 10" xfId="34196" xr:uid="{63B5CE95-C7FA-41CE-9379-56696BD18F45}"/>
    <cellStyle name="Normal 4 3 11" xfId="34197" xr:uid="{B4C427A6-0B45-4745-BEA1-0CB744820292}"/>
    <cellStyle name="Normal 4 3 12" xfId="34198" xr:uid="{497C5F51-71F7-4685-A213-7F69E9ADDD09}"/>
    <cellStyle name="Normal 4 3 13" xfId="34199" xr:uid="{66CA9E09-96A1-4274-83C9-679E93DB214E}"/>
    <cellStyle name="Normal 4 3 14" xfId="34200" xr:uid="{447761F0-4BBF-4401-9E2D-FC6FBC99249E}"/>
    <cellStyle name="Normal 4 3 15" xfId="34201" xr:uid="{CEF214AA-E859-4D10-BAA9-3C3B40DBC96E}"/>
    <cellStyle name="Normal 4 3 16" xfId="34202" xr:uid="{C5F62C17-C005-4F4D-9066-01A0B4996D2F}"/>
    <cellStyle name="Normal 4 3 17" xfId="34203" xr:uid="{16B7482A-2007-4A4E-A1CF-37D1A1738067}"/>
    <cellStyle name="Normal 4 3 18" xfId="50196" xr:uid="{964246AA-50BF-42F5-89D2-9D24AF1A09F9}"/>
    <cellStyle name="Normal 4 3 2" xfId="34204" xr:uid="{ADBBDD0E-0B26-4F2D-B287-216DD42DE12B}"/>
    <cellStyle name="Normal 4 3 2 2" xfId="34205" xr:uid="{1FCC562B-41F5-4BA7-ABEA-D6B49629E9FC}"/>
    <cellStyle name="Normal 4 3 2 3" xfId="34206" xr:uid="{D279B554-B2B8-41C8-904A-002B4D961DF1}"/>
    <cellStyle name="Normal 4 3 2_Margen" xfId="47154" xr:uid="{35455D22-FC80-4400-9FEF-97B20464D3E7}"/>
    <cellStyle name="Normal 4 3 3" xfId="34207" xr:uid="{80D162C0-237F-4018-A7DE-8625563A63B5}"/>
    <cellStyle name="Normal 4 3 3 2" xfId="34208" xr:uid="{7D6525B8-49FF-494F-8A69-419BEDFC525B}"/>
    <cellStyle name="Normal 4 3 4" xfId="34209" xr:uid="{459982F6-66A1-4481-921E-6F52669255A4}"/>
    <cellStyle name="Normal 4 3 5" xfId="34210" xr:uid="{A3DB555D-9462-47F3-8F95-5633EFBD4E90}"/>
    <cellStyle name="Normal 4 3 6" xfId="34211" xr:uid="{0EA96935-75E2-40AF-B0F5-3BF1DC930AE4}"/>
    <cellStyle name="Normal 4 3 7" xfId="34212" xr:uid="{EBE8F9AA-A329-4118-B5B0-6EFC23AACEBA}"/>
    <cellStyle name="Normal 4 3 8" xfId="34213" xr:uid="{D13EF946-806C-4FF7-AF2A-ABE764E6AAB3}"/>
    <cellStyle name="Normal 4 3 9" xfId="34214" xr:uid="{B4D58332-8549-4392-AA8F-C4F6D55DE3B8}"/>
    <cellStyle name="Normal 4 3_Margen" xfId="47155" xr:uid="{6B4FB8E2-935E-4C9A-B7A9-E64A674C3592}"/>
    <cellStyle name="Normal 4 30" xfId="34215" xr:uid="{C08E3DDF-5C22-441B-9833-819EDAB9E3DB}"/>
    <cellStyle name="Normal 4 31" xfId="34216" xr:uid="{FFF43435-4B11-42E7-98B7-4A6EECAB3577}"/>
    <cellStyle name="Normal 4 32" xfId="34217" xr:uid="{D30CD0F1-1B5F-44EB-A03F-57131CE45B1F}"/>
    <cellStyle name="Normal 4 33" xfId="34218" xr:uid="{21CBD35F-397C-4D8E-8E48-32D955A9B80F}"/>
    <cellStyle name="Normal 4 34" xfId="34219" xr:uid="{3645BC47-00FC-4343-9A61-DFDEF8FF9BA4}"/>
    <cellStyle name="Normal 4 35" xfId="34220" xr:uid="{FD386313-D579-42F3-97C1-49ADE52090C7}"/>
    <cellStyle name="Normal 4 36" xfId="34221" xr:uid="{9E2445A4-6DE6-44CC-873F-EABC548FCFAA}"/>
    <cellStyle name="Normal 4 37" xfId="34222" xr:uid="{321E65DD-24B8-4041-B26C-7A5FFA3FB333}"/>
    <cellStyle name="Normal 4 38" xfId="34223" xr:uid="{F694501C-B1AB-42BC-B05D-5993AFF11050}"/>
    <cellStyle name="Normal 4 39" xfId="34224" xr:uid="{B82F5766-853B-46C8-9FAC-4212E08E8F5B}"/>
    <cellStyle name="Normal 4 4" xfId="3424" xr:uid="{CB188C1C-4DE2-4763-B03D-52AE3C22BCFF}"/>
    <cellStyle name="Normal 4 4 10" xfId="34225" xr:uid="{2F9CCE8C-2F5B-45B2-8A4E-24C9C903A6BF}"/>
    <cellStyle name="Normal 4 4 11" xfId="34226" xr:uid="{81C9C237-8AC7-4FF4-8288-ECD20930D84B}"/>
    <cellStyle name="Normal 4 4 12" xfId="34227" xr:uid="{DECF4E57-8F1B-486F-A5A9-8732A8C756A5}"/>
    <cellStyle name="Normal 4 4 13" xfId="34228" xr:uid="{D4C63C3E-CA51-40AA-A05E-839FC2B4E0FF}"/>
    <cellStyle name="Normal 4 4 14" xfId="34229" xr:uid="{D3F0BBE3-27DB-4828-9685-DBDB52F6EEB2}"/>
    <cellStyle name="Normal 4 4 15" xfId="34230" xr:uid="{623028F0-D046-4A64-867C-DA6CDF61CC5C}"/>
    <cellStyle name="Normal 4 4 16" xfId="34231" xr:uid="{8C367ECA-BEF8-4775-81E9-60162A30D852}"/>
    <cellStyle name="Normal 4 4 17" xfId="34232" xr:uid="{B8F9987C-9D75-4A16-B53D-91A6A65406C6}"/>
    <cellStyle name="Normal 4 4 2" xfId="34233" xr:uid="{F60F90FB-2741-4BCC-9B99-787C9814168A}"/>
    <cellStyle name="Normal 4 4 2 2" xfId="34234" xr:uid="{4A53E0C7-BA12-400E-8AC7-A8187804A036}"/>
    <cellStyle name="Normal 4 4 2_Margen" xfId="47156" xr:uid="{992EAA75-C1E3-4B0B-9671-C03E515041CD}"/>
    <cellStyle name="Normal 4 4 3" xfId="34235" xr:uid="{2B52CF23-E34B-4CA1-90C2-B88C7222BEF8}"/>
    <cellStyle name="Normal 4 4 4" xfId="34236" xr:uid="{E92F705B-D881-44ED-8969-6FBE1EAE8528}"/>
    <cellStyle name="Normal 4 4 5" xfId="34237" xr:uid="{EF238301-A708-47BF-94B0-8D698479089F}"/>
    <cellStyle name="Normal 4 4 6" xfId="34238" xr:uid="{3E19113B-DB0B-4FD9-81F6-0C9B658034F3}"/>
    <cellStyle name="Normal 4 4 7" xfId="34239" xr:uid="{3735D8C2-2896-4504-B406-84A9272F6F05}"/>
    <cellStyle name="Normal 4 4 8" xfId="34240" xr:uid="{038DD850-250C-4D62-94E5-6AE092BFCAD2}"/>
    <cellStyle name="Normal 4 4 9" xfId="34241" xr:uid="{F1934ABB-1A06-4751-BB9A-D58C1777E2DF}"/>
    <cellStyle name="Normal 4 4_Margen" xfId="47157" xr:uid="{897F69C9-9E24-47D9-9C8A-C7DFAFA04EE8}"/>
    <cellStyle name="Normal 4 40" xfId="34242" xr:uid="{C360670E-DCA0-44A7-8D9D-7824E18698EC}"/>
    <cellStyle name="Normal 4 41" xfId="34243" xr:uid="{747AD1B2-8FFB-496B-9781-8B653D79216B}"/>
    <cellStyle name="Normal 4 42" xfId="34244" xr:uid="{589A1E08-A188-422A-ACF4-721BE239C330}"/>
    <cellStyle name="Normal 4 43" xfId="34245" xr:uid="{9527DC69-F53D-41CA-8B3B-160A363AEFB0}"/>
    <cellStyle name="Normal 4 44" xfId="34246" xr:uid="{3673E2A1-12AD-4F11-87CD-99BC25C98BE4}"/>
    <cellStyle name="Normal 4 45" xfId="34247" xr:uid="{5A330A2C-BAAA-4C64-BBD6-2446CB73F2E8}"/>
    <cellStyle name="Normal 4 46" xfId="34248" xr:uid="{B174F175-B375-4FFA-BFC7-A41FDEEEE43F}"/>
    <cellStyle name="Normal 4 47" xfId="34249" xr:uid="{73D4E316-5F7D-421C-8B15-1895DB21CD51}"/>
    <cellStyle name="Normal 4 48" xfId="34250" xr:uid="{C9EF6356-9EF9-4B4B-8A54-5E1A5319A8C9}"/>
    <cellStyle name="Normal 4 49" xfId="34251" xr:uid="{F15385D4-2B0E-43E8-BDF9-F465FAE41734}"/>
    <cellStyle name="Normal 4 5" xfId="3425" xr:uid="{4E9834EE-70C8-4EFC-84A6-5C89E0B5BDF7}"/>
    <cellStyle name="Normal 4 5 10" xfId="34252" xr:uid="{5A3CF745-7A73-4615-9D0D-128268CF635C}"/>
    <cellStyle name="Normal 4 5 11" xfId="34253" xr:uid="{7D161796-75F5-4F4A-8A26-843550EECD74}"/>
    <cellStyle name="Normal 4 5 12" xfId="34254" xr:uid="{CA5F8585-86B5-435A-BD9B-3811929B6077}"/>
    <cellStyle name="Normal 4 5 13" xfId="34255" xr:uid="{F11C958F-28DB-4E9B-9C6B-F269C1CCAB5D}"/>
    <cellStyle name="Normal 4 5 14" xfId="34256" xr:uid="{518D5AA9-BC4D-4061-A9DB-088C8AC09818}"/>
    <cellStyle name="Normal 4 5 15" xfId="34257" xr:uid="{0C53038C-6B05-424F-BEC5-C4E97CCB09AC}"/>
    <cellStyle name="Normal 4 5 16" xfId="34258" xr:uid="{265D42F4-3CAA-4FA7-8EE0-CB291F6EA430}"/>
    <cellStyle name="Normal 4 5 17" xfId="34259" xr:uid="{DCA81500-FD0F-4E4D-8751-2605735BF222}"/>
    <cellStyle name="Normal 4 5 2" xfId="34260" xr:uid="{E53293A9-2630-4E13-B216-EC4FDA984395}"/>
    <cellStyle name="Normal 4 5 2 2" xfId="34261" xr:uid="{76EC5370-42B8-41AB-BDF4-3CD8BD436C67}"/>
    <cellStyle name="Normal 4 5 2_Margen" xfId="47158" xr:uid="{86B3B5CA-0F99-426B-98C5-7ECCA9339E65}"/>
    <cellStyle name="Normal 4 5 3" xfId="34262" xr:uid="{53355AA4-F058-4FCA-B299-07039A9F8F6B}"/>
    <cellStyle name="Normal 4 5 4" xfId="34263" xr:uid="{2CAF97C9-274B-41A8-87F4-6DFF267B314B}"/>
    <cellStyle name="Normal 4 5 5" xfId="34264" xr:uid="{22EC49D3-38F7-4B08-A7A4-5C901539479E}"/>
    <cellStyle name="Normal 4 5 6" xfId="34265" xr:uid="{CB6FA4F9-8E6C-47C9-80E4-55C9537EC31C}"/>
    <cellStyle name="Normal 4 5 7" xfId="34266" xr:uid="{4F3037E4-E29D-48C2-8512-0C6D3E792BBD}"/>
    <cellStyle name="Normal 4 5 8" xfId="34267" xr:uid="{021472B1-7839-403E-9C38-C6A410629CE3}"/>
    <cellStyle name="Normal 4 5 9" xfId="34268" xr:uid="{6677BA9E-B9B3-4DB4-9010-1684F2AAC3CD}"/>
    <cellStyle name="Normal 4 5_Margen" xfId="47159" xr:uid="{09A883C7-A0AD-43FE-89A2-70332DD9FA75}"/>
    <cellStyle name="Normal 4 50" xfId="34269" xr:uid="{69245ACB-C8F3-47F6-8D46-2FB57A52CF35}"/>
    <cellStyle name="Normal 4 51" xfId="34270" xr:uid="{033D2CE2-7CFD-479D-9911-B969BCA8835D}"/>
    <cellStyle name="Normal 4 52" xfId="34271" xr:uid="{5B8A523D-5525-43BA-951A-DD700BB157DD}"/>
    <cellStyle name="Normal 4 53" xfId="34272" xr:uid="{B9A3948F-1279-47D8-8A91-EC22CE41B723}"/>
    <cellStyle name="Normal 4 54" xfId="34273" xr:uid="{8433250C-FD79-4F09-A303-ED3AC8A7729C}"/>
    <cellStyle name="Normal 4 55" xfId="34274" xr:uid="{70653460-414C-4595-AA47-4E77B83FCCF9}"/>
    <cellStyle name="Normal 4 56" xfId="34275" xr:uid="{000A42F7-AD09-4854-9B6A-F4F56D31240E}"/>
    <cellStyle name="Normal 4 57" xfId="34276" xr:uid="{051632F5-5F87-4264-92BC-0F359E2B61DB}"/>
    <cellStyle name="Normal 4 58" xfId="34277" xr:uid="{93FBF65E-E76A-49C9-AE6D-7F9B3A81A853}"/>
    <cellStyle name="Normal 4 59" xfId="34278" xr:uid="{ECC7810D-659C-4113-8CD2-19D1FA9FF67D}"/>
    <cellStyle name="Normal 4 6" xfId="3426" xr:uid="{74BEB2C9-CE90-445F-BF72-F229A1D97979}"/>
    <cellStyle name="Normal 4 6 10" xfId="34279" xr:uid="{3955275E-A601-443E-8D0F-8738D44A2023}"/>
    <cellStyle name="Normal 4 6 11" xfId="34280" xr:uid="{EA7C0182-CCEB-4606-B9B4-3922567EFDD4}"/>
    <cellStyle name="Normal 4 6 12" xfId="34281" xr:uid="{97A71CA6-5BF6-4C13-9B52-59416855C47F}"/>
    <cellStyle name="Normal 4 6 13" xfId="34282" xr:uid="{64439DB6-702E-4D6A-B4B8-58B7473F13BD}"/>
    <cellStyle name="Normal 4 6 14" xfId="34283" xr:uid="{CE8A786E-1A14-4064-BB87-E8710A8BD85C}"/>
    <cellStyle name="Normal 4 6 15" xfId="34284" xr:uid="{A559D7BA-078B-493D-928F-FE172C94B6D2}"/>
    <cellStyle name="Normal 4 6 16" xfId="34285" xr:uid="{AD25E455-A81F-461D-9718-267F3B9096F0}"/>
    <cellStyle name="Normal 4 6 17" xfId="34286" xr:uid="{315A11C0-F675-49B1-8738-E09BA2BCA8EC}"/>
    <cellStyle name="Normal 4 6 18" xfId="49124" xr:uid="{07B0BCDC-BC66-434C-AB0B-939A36A58450}"/>
    <cellStyle name="Normal 4 6 2" xfId="34287" xr:uid="{38E11731-2FD5-487F-9320-5152983D5D6C}"/>
    <cellStyle name="Normal 4 6 2 2" xfId="34288" xr:uid="{B836F57B-EEFB-423D-A178-EE8C352A2D03}"/>
    <cellStyle name="Normal 4 6 2_Margen" xfId="47160" xr:uid="{53EDCFB0-F194-4EDA-AA55-5D5A139619BB}"/>
    <cellStyle name="Normal 4 6 3" xfId="34289" xr:uid="{7E8E8941-51E5-4224-AD75-416E2A1B281E}"/>
    <cellStyle name="Normal 4 6 4" xfId="34290" xr:uid="{05A657FD-28C3-4D87-A6CD-975EDAB25FD3}"/>
    <cellStyle name="Normal 4 6 5" xfId="34291" xr:uid="{77F456FB-7E90-4077-9634-5395DD8C530E}"/>
    <cellStyle name="Normal 4 6 6" xfId="34292" xr:uid="{BF4909CB-57C0-420E-922B-918E269C5C76}"/>
    <cellStyle name="Normal 4 6 7" xfId="34293" xr:uid="{0B66D662-7244-43A6-AFED-8392B138C211}"/>
    <cellStyle name="Normal 4 6 8" xfId="34294" xr:uid="{D7E184C0-05A7-4789-A77C-9FEC5CDBEB71}"/>
    <cellStyle name="Normal 4 6 9" xfId="34295" xr:uid="{98841837-8AF5-4AD3-A58F-C83E9A0D75FD}"/>
    <cellStyle name="Normal 4 6_Margen" xfId="47161" xr:uid="{14EC99D8-4994-4126-90E1-93254D32FCF3}"/>
    <cellStyle name="Normal 4 60" xfId="34296" xr:uid="{7116C0D9-4CB5-4D8A-9883-DE5E911B8F84}"/>
    <cellStyle name="Normal 4 61" xfId="34297" xr:uid="{0C56F96A-807C-4FFA-9491-BBAAE2A41FF6}"/>
    <cellStyle name="Normal 4 62" xfId="49471" xr:uid="{3F6DE339-C2A4-4F6C-A4F4-9FF1D84B3D61}"/>
    <cellStyle name="Normal 4 63" xfId="50448" xr:uid="{6D3BFF04-5806-46F1-8897-A955222F57B0}"/>
    <cellStyle name="Normal 4 64" xfId="53474" xr:uid="{7093E70F-9014-410A-BF30-1686D69C08CB}"/>
    <cellStyle name="Normal 4 65" xfId="53502" xr:uid="{78C56FF7-3D15-44E9-A195-F67CF346A90A}"/>
    <cellStyle name="Normal 4 7" xfId="3427" xr:uid="{1199DB0C-E631-4CA3-87E7-C91F25120C0E}"/>
    <cellStyle name="Normal 4 7 10" xfId="34298" xr:uid="{9C40BDBB-0700-47B4-95C1-BC9E45DD433B}"/>
    <cellStyle name="Normal 4 7 11" xfId="34299" xr:uid="{FEC92C0F-5554-420E-B91B-B0EA31FCDF28}"/>
    <cellStyle name="Normal 4 7 12" xfId="34300" xr:uid="{16078EFE-3046-4008-AF0B-F5B6224E8061}"/>
    <cellStyle name="Normal 4 7 13" xfId="34301" xr:uid="{E03E0B0C-2741-4DAD-A055-779D232CD49E}"/>
    <cellStyle name="Normal 4 7 14" xfId="34302" xr:uid="{157FF337-CC16-48CA-8B0A-0860FB107069}"/>
    <cellStyle name="Normal 4 7 15" xfId="34303" xr:uid="{F69743DF-2909-4712-85DB-464893A3D383}"/>
    <cellStyle name="Normal 4 7 2" xfId="34304" xr:uid="{3AF5D52A-DA58-4A75-8A95-D1948FB12672}"/>
    <cellStyle name="Normal 4 7 2 2" xfId="34305" xr:uid="{17D1EDD8-FA1F-43BB-90BE-C29D409CB378}"/>
    <cellStyle name="Normal 4 7 2_Margen" xfId="47162" xr:uid="{692169E8-48E3-42DF-B222-51F824ADFA22}"/>
    <cellStyle name="Normal 4 7 3" xfId="34306" xr:uid="{15C28BAD-8F3C-4952-9D90-378C1F082B11}"/>
    <cellStyle name="Normal 4 7 4" xfId="34307" xr:uid="{C950596D-4937-421F-860E-53923D3EB2E8}"/>
    <cellStyle name="Normal 4 7 5" xfId="34308" xr:uid="{7D2F1C5F-41AF-4B59-8B95-852D37A58DD4}"/>
    <cellStyle name="Normal 4 7 6" xfId="34309" xr:uid="{EEAB6933-B70A-4524-98A4-A0D8BC7BF6B9}"/>
    <cellStyle name="Normal 4 7 7" xfId="34310" xr:uid="{5056BCD0-B6B3-4B45-8E05-7DB99DA65C84}"/>
    <cellStyle name="Normal 4 7 8" xfId="34311" xr:uid="{157A59B2-96A5-4124-AD04-6F88F4D3F7DE}"/>
    <cellStyle name="Normal 4 7 9" xfId="34312" xr:uid="{7D8DFECD-764E-4ADD-8EBB-2B1ED3166879}"/>
    <cellStyle name="Normal 4 7_Margen" xfId="47163" xr:uid="{BA7AE977-29DB-416D-98ED-0F52C54F8AB0}"/>
    <cellStyle name="Normal 4 8" xfId="3428" xr:uid="{53959DFA-9705-402A-B5B2-8C355C2F7952}"/>
    <cellStyle name="Normal 4 8 10" xfId="34313" xr:uid="{880F0062-E029-48C7-ABC4-35E9219760D0}"/>
    <cellStyle name="Normal 4 8 11" xfId="34314" xr:uid="{595C2466-0F43-4BC4-9C3E-CB11955005F0}"/>
    <cellStyle name="Normal 4 8 12" xfId="34315" xr:uid="{F58DF1B2-A524-4CC2-99E2-583602E5C278}"/>
    <cellStyle name="Normal 4 8 13" xfId="34316" xr:uid="{379ABF29-B997-4EEA-B7DC-ABE11E9626EF}"/>
    <cellStyle name="Normal 4 8 14" xfId="34317" xr:uid="{727BF5B7-F13B-4977-8CCD-DBBFA1CAD84A}"/>
    <cellStyle name="Normal 4 8 15" xfId="34318" xr:uid="{78678B21-3003-4ABD-99DC-46A924D20B73}"/>
    <cellStyle name="Normal 4 8 2" xfId="34319" xr:uid="{4A250C1C-4DCD-46A5-8C68-A1EF251074B2}"/>
    <cellStyle name="Normal 4 8 2 2" xfId="34320" xr:uid="{18A90C1B-EAED-4FA3-9737-1BA57F71717C}"/>
    <cellStyle name="Normal 4 8 2_Margen" xfId="47164" xr:uid="{D9157DCA-D1CB-4BF0-A05E-6319AFB66D97}"/>
    <cellStyle name="Normal 4 8 3" xfId="34321" xr:uid="{402721BA-6933-49E8-836B-4B162EB48F36}"/>
    <cellStyle name="Normal 4 8 4" xfId="34322" xr:uid="{79A64F36-1AFF-4B74-9CAD-AF19184F4DC4}"/>
    <cellStyle name="Normal 4 8 5" xfId="34323" xr:uid="{52F7A66F-8992-42C2-B70C-D3B93F49B9C2}"/>
    <cellStyle name="Normal 4 8 6" xfId="34324" xr:uid="{22E0990E-B7D6-460C-A5D2-8C8BBEAD08C6}"/>
    <cellStyle name="Normal 4 8 7" xfId="34325" xr:uid="{36C70D31-4E09-424D-BCDE-784B130F2653}"/>
    <cellStyle name="Normal 4 8 8" xfId="34326" xr:uid="{12C812A6-86F5-40C3-B086-A75D1EE92B87}"/>
    <cellStyle name="Normal 4 8 9" xfId="34327" xr:uid="{F80C13FB-ACEF-4F88-8802-671356DE28AD}"/>
    <cellStyle name="Normal 4 8_Margen" xfId="47165" xr:uid="{C5440B23-335D-41D9-8663-370BFC223076}"/>
    <cellStyle name="Normal 4 9" xfId="3429" xr:uid="{CD6BCCD6-6A89-49BC-901A-8DB7D33C86E5}"/>
    <cellStyle name="Normal 4 9 10" xfId="34328" xr:uid="{D067AE99-C75E-4600-BDED-AD158D4A4409}"/>
    <cellStyle name="Normal 4 9 11" xfId="34329" xr:uid="{456EB5C2-79BA-4320-8483-60808F92B94B}"/>
    <cellStyle name="Normal 4 9 12" xfId="34330" xr:uid="{773001A0-DA9C-4802-B06A-A605C9B5920A}"/>
    <cellStyle name="Normal 4 9 2" xfId="34331" xr:uid="{028C9039-814D-42E8-94BC-BD06D2F9A8F0}"/>
    <cellStyle name="Normal 4 9 2 2" xfId="34332" xr:uid="{5C2B75CE-122D-477E-87F7-12EC3F4E0463}"/>
    <cellStyle name="Normal 4 9 2_Margen" xfId="47166" xr:uid="{3CEDD1AD-1BB1-4C6D-A521-E65DFE13BBCA}"/>
    <cellStyle name="Normal 4 9 3" xfId="34333" xr:uid="{849AF449-DA62-4936-BDBD-19F5701EB9D5}"/>
    <cellStyle name="Normal 4 9 4" xfId="34334" xr:uid="{94AB39A6-8F97-4825-B4DE-883294978064}"/>
    <cellStyle name="Normal 4 9 5" xfId="34335" xr:uid="{492D453A-8209-4A2D-A468-BAAF8FD9B5EC}"/>
    <cellStyle name="Normal 4 9 6" xfId="34336" xr:uid="{200A539E-8AF5-462F-B733-7C63B3D6FD90}"/>
    <cellStyle name="Normal 4 9 7" xfId="34337" xr:uid="{D8A9D76E-F456-4989-9F6F-D21B47A27B3D}"/>
    <cellStyle name="Normal 4 9 8" xfId="34338" xr:uid="{6B4E7A15-7DC0-41B0-9F8B-F8A42210116D}"/>
    <cellStyle name="Normal 4 9 9" xfId="34339" xr:uid="{03277DB0-94E3-40C6-8276-916C41208F97}"/>
    <cellStyle name="Normal 4 9_Margen" xfId="47167" xr:uid="{253D6F11-4F31-4D5E-AE6F-CBE73F2B0CB9}"/>
    <cellStyle name="Normal 4_Datos" xfId="34340" xr:uid="{9F38B9E0-2291-4F4D-A521-7F71A7A0AB96}"/>
    <cellStyle name="Normal 40" xfId="3430" xr:uid="{E2B94105-431D-4576-B4C3-DA1AF5DE87B1}"/>
    <cellStyle name="Normal 40 10" xfId="3431" xr:uid="{2C037B48-5B24-4378-B881-A258288CDDAF}"/>
    <cellStyle name="Normal 40 11" xfId="3432" xr:uid="{DE1A4599-A269-4F4F-9F19-F4B91A4F45CD}"/>
    <cellStyle name="Normal 40 12" xfId="3433" xr:uid="{84021579-A0CF-4051-B77D-0C8502B2DCAB}"/>
    <cellStyle name="Normal 40 13" xfId="3434" xr:uid="{493D8897-C560-42A9-822D-B65C7AC5E9FE}"/>
    <cellStyle name="Normal 40 14" xfId="3435" xr:uid="{31D03398-8054-4F77-AF10-FE5C0841F0AC}"/>
    <cellStyle name="Normal 40 15" xfId="3436" xr:uid="{D1BDF309-7CED-4EDA-8343-B91CBCBA3106}"/>
    <cellStyle name="Normal 40 16" xfId="3437" xr:uid="{436415DE-C6D4-4F54-B3CC-99BB006008C7}"/>
    <cellStyle name="Normal 40 17" xfId="3438" xr:uid="{B2DCE9F9-3C6C-4BC6-B954-F675561FDD7A}"/>
    <cellStyle name="Normal 40 18" xfId="3439" xr:uid="{5368D093-6C83-460B-ABD5-7C997C486788}"/>
    <cellStyle name="Normal 40 19" xfId="3440" xr:uid="{2F0A6537-3082-4BEA-9046-7AE78194FFF7}"/>
    <cellStyle name="Normal 40 2" xfId="3441" xr:uid="{64151D5F-3709-4680-A0F1-FC110C4093B8}"/>
    <cellStyle name="Normal 40 2 2" xfId="49126" xr:uid="{1A10AF76-88ED-46EC-8549-D47432B28977}"/>
    <cellStyle name="Normal 40 20" xfId="3442" xr:uid="{26C214EB-3FFC-4D91-85A4-5A5B25D0B943}"/>
    <cellStyle name="Normal 40 21" xfId="3443" xr:uid="{77DF31B6-DE6C-4559-9111-B0FCBA04ABD5}"/>
    <cellStyle name="Normal 40 22" xfId="3444" xr:uid="{1286E180-BC7A-408A-B28C-F220DBA559C5}"/>
    <cellStyle name="Normal 40 23" xfId="3445" xr:uid="{44D2A909-7FCA-4B58-ADF6-8261BAA81F8C}"/>
    <cellStyle name="Normal 40 24" xfId="3446" xr:uid="{4F758F51-D452-44D3-A3A2-DD1874136779}"/>
    <cellStyle name="Normal 40 25" xfId="3447" xr:uid="{A957E5B2-1B0F-4542-9177-67297497D992}"/>
    <cellStyle name="Normal 40 26" xfId="3448" xr:uid="{82EB2B9A-C8E4-4ADA-BCE2-87B7B7758759}"/>
    <cellStyle name="Normal 40 27" xfId="3449" xr:uid="{9A1F75D4-C226-4A6C-B3D1-52BD58B2967B}"/>
    <cellStyle name="Normal 40 28" xfId="3450" xr:uid="{283880EE-F7CB-4754-B937-4C865624B743}"/>
    <cellStyle name="Normal 40 29" xfId="3451" xr:uid="{BAD6A7BA-0320-4046-AF1C-5DDF62E8600A}"/>
    <cellStyle name="Normal 40 3" xfId="3452" xr:uid="{E51E1B9F-B2E0-46B3-92B6-7426279D0987}"/>
    <cellStyle name="Normal 40 30" xfId="3453" xr:uid="{8C23E33C-FCB3-4E50-AE92-44AEAD416D32}"/>
    <cellStyle name="Normal 40 31" xfId="3454" xr:uid="{30A25934-E664-4593-8680-920189ADA459}"/>
    <cellStyle name="Normal 40 32" xfId="49125" xr:uid="{E9CEA3A2-F0D8-47ED-8B9F-8F58F213713A}"/>
    <cellStyle name="Normal 40 4" xfId="3455" xr:uid="{64D7B0F4-CB12-426A-BF4F-C1C774D0B3F1}"/>
    <cellStyle name="Normal 40 5" xfId="3456" xr:uid="{EE34F122-6F53-48ED-AAB2-9D955197DD6D}"/>
    <cellStyle name="Normal 40 6" xfId="3457" xr:uid="{A314AD2A-E7F0-42CC-BA4F-195B889665DE}"/>
    <cellStyle name="Normal 40 7" xfId="3458" xr:uid="{2BBBF035-FB8E-441A-94DE-3CEB197A9A5B}"/>
    <cellStyle name="Normal 40 8" xfId="3459" xr:uid="{3EF03044-A9E6-4A99-8E7E-DD3DE995CD94}"/>
    <cellStyle name="Normal 40 9" xfId="3460" xr:uid="{6855B849-4D61-4DF5-8DA8-B92FC906A84E}"/>
    <cellStyle name="Normal 40_Margen" xfId="47168" xr:uid="{142B8DB3-EC41-4D10-92D2-1B52DE6C1ADF}"/>
    <cellStyle name="Normal 400" xfId="3461" xr:uid="{01296B77-6BE8-49B0-9901-C4CB1009376E}"/>
    <cellStyle name="Normal 401" xfId="3462" xr:uid="{C545767A-0783-44EB-9AF4-578B103DAC48}"/>
    <cellStyle name="Normal 402" xfId="3463" xr:uid="{3AE6FA91-A8E0-46D8-A7B2-EDED9CE62B0D}"/>
    <cellStyle name="Normal 403" xfId="3464" xr:uid="{1F4C48BA-3D02-49C1-8BA0-4650D3ADF970}"/>
    <cellStyle name="Normal 404" xfId="3465" xr:uid="{B5EDCE40-57DA-4A69-B23D-4CF78C09DDE5}"/>
    <cellStyle name="Normal 405" xfId="3466" xr:uid="{E275F803-264A-4161-A734-9A6F6EC280FE}"/>
    <cellStyle name="Normal 406" xfId="3467" xr:uid="{CA6198A7-16B8-4F8E-AD48-86AA34DC158E}"/>
    <cellStyle name="Normal 407" xfId="3468" xr:uid="{29103FAD-0F9D-40C5-BC2F-CC042C0E122C}"/>
    <cellStyle name="Normal 408" xfId="3469" xr:uid="{D23242BB-81C8-4020-91B6-0781331122C6}"/>
    <cellStyle name="Normal 409" xfId="3470" xr:uid="{C16771A7-9EB6-45B0-85D6-AF63EAC6804E}"/>
    <cellStyle name="Normal 41" xfId="3471" xr:uid="{14C94B25-7FC4-4E1C-BC95-DA82086522FF}"/>
    <cellStyle name="Normal 41 10" xfId="3472" xr:uid="{5C473697-7D88-4203-A14E-B217496FCE00}"/>
    <cellStyle name="Normal 41 11" xfId="3473" xr:uid="{513AAD02-B31D-4161-A445-DB6A1448C375}"/>
    <cellStyle name="Normal 41 12" xfId="3474" xr:uid="{B6FE3CAB-92B6-4FDB-8AE3-7D8AD8E48E73}"/>
    <cellStyle name="Normal 41 13" xfId="3475" xr:uid="{52F8BBCA-0E1A-4B11-BFE4-FE73D3ADC8F8}"/>
    <cellStyle name="Normal 41 14" xfId="3476" xr:uid="{F1FF9E16-DA87-4BFE-8876-B4D7EF6B85EC}"/>
    <cellStyle name="Normal 41 15" xfId="3477" xr:uid="{F4181EC8-5975-40DB-BA74-88ED85F54EFD}"/>
    <cellStyle name="Normal 41 16" xfId="3478" xr:uid="{B4B6D20D-3562-4FCA-B82E-47DF0E1C7B64}"/>
    <cellStyle name="Normal 41 17" xfId="3479" xr:uid="{621B9010-7EE1-4231-92A9-1B7C2B3572B5}"/>
    <cellStyle name="Normal 41 18" xfId="3480" xr:uid="{9DEC30C8-CE50-4AF1-8996-6131A650F429}"/>
    <cellStyle name="Normal 41 19" xfId="3481" xr:uid="{4862854D-55C6-40A9-9EF4-4A578565B4EF}"/>
    <cellStyle name="Normal 41 2" xfId="3482" xr:uid="{4041B952-A728-4BC5-A90E-E552775E33AE}"/>
    <cellStyle name="Normal 41 2 2" xfId="49128" xr:uid="{665E1181-0028-48A9-B40D-9680606CC815}"/>
    <cellStyle name="Normal 41 20" xfId="3483" xr:uid="{D957A90E-2A1E-490B-A887-72ADA5F6E97A}"/>
    <cellStyle name="Normal 41 21" xfId="3484" xr:uid="{AFB3AB44-8997-41EF-AE78-BF2982774AC7}"/>
    <cellStyle name="Normal 41 22" xfId="3485" xr:uid="{7C8335C8-6A45-49A6-8944-377CFED50FD3}"/>
    <cellStyle name="Normal 41 23" xfId="3486" xr:uid="{F04D76BF-B86E-4170-8DA2-1452CD61086C}"/>
    <cellStyle name="Normal 41 24" xfId="3487" xr:uid="{9A7786F7-8080-4ECE-BC86-4AB5C692FA93}"/>
    <cellStyle name="Normal 41 25" xfId="3488" xr:uid="{E7B5754D-DC83-495B-ADB8-BA1D04A31F4C}"/>
    <cellStyle name="Normal 41 26" xfId="3489" xr:uid="{082311BC-EAFF-4D9F-B668-20AA0F0B0F56}"/>
    <cellStyle name="Normal 41 27" xfId="3490" xr:uid="{545D9C12-27F3-422B-BCDF-4D8A813E4134}"/>
    <cellStyle name="Normal 41 28" xfId="3491" xr:uid="{3B9DA331-4341-4AE9-BF9A-6F8B1FF1D5BC}"/>
    <cellStyle name="Normal 41 29" xfId="3492" xr:uid="{0456DBBA-30AC-4883-840D-75E855BE211D}"/>
    <cellStyle name="Normal 41 3" xfId="3493" xr:uid="{9EF4D99B-F5D1-4B28-BD3F-7018979B93A6}"/>
    <cellStyle name="Normal 41 30" xfId="3494" xr:uid="{BDB3D57A-906E-4641-BEC1-59E976F4B86F}"/>
    <cellStyle name="Normal 41 31" xfId="3495" xr:uid="{36A91204-6D6D-4F9C-AFCA-58D889873623}"/>
    <cellStyle name="Normal 41 32" xfId="49127" xr:uid="{90655B71-A940-4318-B5F6-EB0CA33C31B2}"/>
    <cellStyle name="Normal 41 4" xfId="3496" xr:uid="{4B64C859-2319-4C46-9103-B86A9BF16CD3}"/>
    <cellStyle name="Normal 41 5" xfId="3497" xr:uid="{ABC2C4B3-FE2E-4099-A7DF-32F6B8A19A8E}"/>
    <cellStyle name="Normal 41 6" xfId="3498" xr:uid="{6C1CD180-FFCE-468D-B0B7-85A0A8402D82}"/>
    <cellStyle name="Normal 41 7" xfId="3499" xr:uid="{80DD8CD1-F4E8-4A31-BFF5-1A2330903FF4}"/>
    <cellStyle name="Normal 41 8" xfId="3500" xr:uid="{2E4FE09C-E609-4E58-AC4F-8457B6FC9192}"/>
    <cellStyle name="Normal 41 9" xfId="3501" xr:uid="{177E2584-A9CF-4DC0-9E0E-5DC6239302F5}"/>
    <cellStyle name="Normal 41_Margen" xfId="47169" xr:uid="{83CBF815-65EF-42BA-AAD7-6D5687EE8553}"/>
    <cellStyle name="Normal 410" xfId="3502" xr:uid="{E1ED7E37-0011-4DE2-972A-399D451C4692}"/>
    <cellStyle name="Normal 411" xfId="3503" xr:uid="{DF3167B4-2399-44CB-9AEF-7343196B1DAE}"/>
    <cellStyle name="Normal 412" xfId="3504" xr:uid="{C42BBDC9-6215-4E68-B117-0ED001F09FC1}"/>
    <cellStyle name="Normal 413" xfId="3505" xr:uid="{1EAFEB59-6D52-4360-9AAD-0AD073652718}"/>
    <cellStyle name="Normal 414" xfId="3506" xr:uid="{E234A7EC-106E-47AC-99D2-7C73C7AAA392}"/>
    <cellStyle name="Normal 415" xfId="3507" xr:uid="{C38ABBE7-FC0E-450C-BE5E-6832D97E4F21}"/>
    <cellStyle name="Normal 416" xfId="3508" xr:uid="{8059D821-98FF-4EBB-BEC8-2C52F2C8E58F}"/>
    <cellStyle name="Normal 417" xfId="91" xr:uid="{94EC858F-AB7A-43C3-AC1C-86E6360518F1}"/>
    <cellStyle name="Normal 417 2" xfId="21" xr:uid="{EBA18BD7-1CD1-4D2A-AE12-36CA8A282634}"/>
    <cellStyle name="Normal 417 2 6" xfId="53392" xr:uid="{21E7C026-9653-4536-9F21-FD80C2B57FA6}"/>
    <cellStyle name="Normal 417 3" xfId="47170" xr:uid="{058862CF-8B56-4D06-AA2D-37F2289853FC}"/>
    <cellStyle name="Normal 417 4" xfId="53377" xr:uid="{CDADF521-6F30-4AF2-8C7F-286D77A255CB}"/>
    <cellStyle name="Normal 417 8" xfId="53517" xr:uid="{8109C498-6CE5-4A87-8A24-EC82C6F4A410}"/>
    <cellStyle name="Normal 418" xfId="47171" xr:uid="{15969F30-6841-4612-94DD-DBAE771D4833}"/>
    <cellStyle name="Normal 418 2" xfId="47172" xr:uid="{2A4A312E-94FF-4853-A012-A1D793B10FF1}"/>
    <cellStyle name="Normal 419" xfId="47173" xr:uid="{CD108F68-6790-4ECB-88F4-55D93581BF80}"/>
    <cellStyle name="Normal 419 2" xfId="47174" xr:uid="{C4093F52-051D-4F19-88BC-6BD39B27D3C4}"/>
    <cellStyle name="Normal 419 3" xfId="47175" xr:uid="{187792D3-1EF2-42E7-A552-B3521A6930E6}"/>
    <cellStyle name="Normal 42" xfId="3509" xr:uid="{7789BE13-D2B6-4649-9A1A-9FA30BE29142}"/>
    <cellStyle name="Normal 42 10" xfId="3510" xr:uid="{FF54FAD2-93FD-43C3-BA2F-F2B2B1EB6D9B}"/>
    <cellStyle name="Normal 42 11" xfId="3511" xr:uid="{31F059C1-D903-4EEF-8545-286BE35F9B84}"/>
    <cellStyle name="Normal 42 12" xfId="3512" xr:uid="{95497EF2-AB64-40B5-AE88-68E5BC0BED93}"/>
    <cellStyle name="Normal 42 13" xfId="3513" xr:uid="{B5BB5EDD-579D-4477-AFFD-D38AE5AF247C}"/>
    <cellStyle name="Normal 42 14" xfId="3514" xr:uid="{18EFB91F-2C3B-4FEB-A1A6-28FE45E2C631}"/>
    <cellStyle name="Normal 42 15" xfId="3515" xr:uid="{C8B2F9F8-AD2D-44FF-8BC5-7F11916C6038}"/>
    <cellStyle name="Normal 42 16" xfId="3516" xr:uid="{BDEADF5C-C6C6-4EFF-8795-A9FD6AFDD512}"/>
    <cellStyle name="Normal 42 17" xfId="3517" xr:uid="{5A62E33A-C133-49E5-8A71-2B3DE3A186CD}"/>
    <cellStyle name="Normal 42 18" xfId="3518" xr:uid="{8286EC41-A905-4F0B-B776-85FBCAEAD073}"/>
    <cellStyle name="Normal 42 19" xfId="3519" xr:uid="{5968CE53-3D10-4EAB-845F-C7DBEFDF1776}"/>
    <cellStyle name="Normal 42 2" xfId="3520" xr:uid="{9792FE67-06ED-41CC-8D65-E07EB734CB7F}"/>
    <cellStyle name="Normal 42 2 2" xfId="49130" xr:uid="{BFDD2D0E-EE9B-4870-88B7-023FDF89C790}"/>
    <cellStyle name="Normal 42 20" xfId="3521" xr:uid="{6DEA8EA4-BDEB-44D0-A5D0-ACCAD8AA2A44}"/>
    <cellStyle name="Normal 42 21" xfId="3522" xr:uid="{A911C828-C3F5-4F20-A117-F0FF4D011C30}"/>
    <cellStyle name="Normal 42 22" xfId="3523" xr:uid="{4F33BD7C-54E1-48EE-A270-3E4251E7BFD5}"/>
    <cellStyle name="Normal 42 23" xfId="3524" xr:uid="{A3CADC9C-6BEC-4910-8C6D-559571D5D8ED}"/>
    <cellStyle name="Normal 42 24" xfId="3525" xr:uid="{29E2B511-8797-4198-A283-BAB2A6D605DA}"/>
    <cellStyle name="Normal 42 25" xfId="3526" xr:uid="{D7DE8652-275D-4A08-96E9-760D839E74A8}"/>
    <cellStyle name="Normal 42 26" xfId="3527" xr:uid="{A481CF99-0571-48E7-962A-21FAD725A57B}"/>
    <cellStyle name="Normal 42 27" xfId="3528" xr:uid="{540975E3-3268-4655-9986-68F072C0ACA5}"/>
    <cellStyle name="Normal 42 28" xfId="3529" xr:uid="{A2C9B1D1-51B6-47F1-A951-CAD92DB57935}"/>
    <cellStyle name="Normal 42 29" xfId="3530" xr:uid="{87B2A8AD-A74C-4298-9EE0-8089CC76165C}"/>
    <cellStyle name="Normal 42 3" xfId="3531" xr:uid="{F9300613-FF26-4C3B-9F48-7F28D0EAEC2C}"/>
    <cellStyle name="Normal 42 30" xfId="3532" xr:uid="{855C2B52-5070-4F4B-AD4E-FF3364F01C01}"/>
    <cellStyle name="Normal 42 31" xfId="3533" xr:uid="{059882D9-14D4-4CE8-A221-87B7926BE7E9}"/>
    <cellStyle name="Normal 42 32" xfId="49129" xr:uid="{6E0B9BCB-D647-493F-ACCB-96455805CA49}"/>
    <cellStyle name="Normal 42 4" xfId="3534" xr:uid="{FD66D491-1BB5-4325-BE99-CFA837B947CA}"/>
    <cellStyle name="Normal 42 5" xfId="3535" xr:uid="{94FF409D-29EB-4618-A530-612470909CD5}"/>
    <cellStyle name="Normal 42 6" xfId="3536" xr:uid="{333ABAB2-F624-48AE-817A-E5A298310D38}"/>
    <cellStyle name="Normal 42 7" xfId="3537" xr:uid="{C2BAF131-F4F6-48D5-ABAB-1EE76A2C450C}"/>
    <cellStyle name="Normal 42 8" xfId="3538" xr:uid="{A50C5897-A60F-4CC6-9163-BDEA65BE1BDB}"/>
    <cellStyle name="Normal 42 9" xfId="3539" xr:uid="{7A9ACDAC-8F3F-4798-83CE-BDA4E89DE39B}"/>
    <cellStyle name="Normal 42_Margen" xfId="47176" xr:uid="{70311864-ACD0-4AAE-8321-1F17F11DC87F}"/>
    <cellStyle name="Normal 420" xfId="47177" xr:uid="{94D6882A-B106-4ACA-925D-1B434E55253E}"/>
    <cellStyle name="Normal 421" xfId="47178" xr:uid="{930D8F8B-B946-4816-9032-F8DE70B606D3}"/>
    <cellStyle name="Normal 422" xfId="47179" xr:uid="{D491750C-16A9-41B6-B683-0C9690C5463D}"/>
    <cellStyle name="Normal 423" xfId="47180" xr:uid="{97C7E138-98F5-4BF8-ABF4-DD83062420BE}"/>
    <cellStyle name="Normal 424" xfId="47181" xr:uid="{EA8E9000-6739-44F7-80A5-0604E5A4EC20}"/>
    <cellStyle name="Normal 424 2" xfId="47182" xr:uid="{8B5F8353-E668-433D-98D1-2CF3489B352A}"/>
    <cellStyle name="Normal 425" xfId="47183" xr:uid="{E626FCF4-3E1E-4383-8DC3-D395F2B66B06}"/>
    <cellStyle name="Normal 425 2" xfId="47184" xr:uid="{DF8F0208-0790-47AF-A297-3AF430B3997A}"/>
    <cellStyle name="Normal 426" xfId="47185" xr:uid="{5A78A507-1C27-4361-BE90-B51425EF8E9D}"/>
    <cellStyle name="Normal 427" xfId="47186" xr:uid="{8634810E-82E7-4449-8981-1D9FE7C28A2F}"/>
    <cellStyle name="Normal 428" xfId="48242" xr:uid="{CC816F94-8513-4422-9CE1-7F8D9C943EFF}"/>
    <cellStyle name="Normal 429" xfId="48243" xr:uid="{193968D6-58D5-43A6-9C3C-4561C2D83139}"/>
    <cellStyle name="Normal 429 2" xfId="53328" xr:uid="{D32BF694-4693-4097-B91F-FF13E7F2019E}"/>
    <cellStyle name="Normal 43" xfId="3540" xr:uid="{B0469677-8E3F-4173-9830-3F4D54A21186}"/>
    <cellStyle name="Normal 43 10" xfId="3541" xr:uid="{F70DFA64-EA6E-473E-B108-91208E8EF313}"/>
    <cellStyle name="Normal 43 11" xfId="3542" xr:uid="{EF773A67-E59B-4A9D-A651-0F5DAA999897}"/>
    <cellStyle name="Normal 43 12" xfId="3543" xr:uid="{60141901-E86D-4507-9F89-9B986CD0B7AE}"/>
    <cellStyle name="Normal 43 13" xfId="3544" xr:uid="{BC7D2F2B-E5C2-4CA9-8217-B14947973BFD}"/>
    <cellStyle name="Normal 43 14" xfId="3545" xr:uid="{522828AD-EE15-45F8-9DDD-98DD4577A144}"/>
    <cellStyle name="Normal 43 15" xfId="3546" xr:uid="{DD2799C1-0F6A-474E-BF79-1E38BB2E97C2}"/>
    <cellStyle name="Normal 43 16" xfId="3547" xr:uid="{D3784756-BD7B-4B1D-8B8E-E1236A10C7C8}"/>
    <cellStyle name="Normal 43 17" xfId="3548" xr:uid="{62A994DF-2093-4DC7-86C6-00CDE07EA5B7}"/>
    <cellStyle name="Normal 43 18" xfId="3549" xr:uid="{DD9D9D2F-AEAC-4E77-8C50-77FEB9E36FA2}"/>
    <cellStyle name="Normal 43 19" xfId="3550" xr:uid="{A22B94C7-9F3C-4EE7-9CF8-F8C0B28CA80C}"/>
    <cellStyle name="Normal 43 2" xfId="3551" xr:uid="{D03F6630-DF31-49D1-9F9F-D5FC4D43F7F8}"/>
    <cellStyle name="Normal 43 2 2" xfId="49132" xr:uid="{6F58334A-6C40-4EFB-8397-A17288A2798A}"/>
    <cellStyle name="Normal 43 20" xfId="3552" xr:uid="{0145763E-A941-4B5F-9B41-43F719244627}"/>
    <cellStyle name="Normal 43 21" xfId="3553" xr:uid="{19627834-193F-4F8F-96CA-6BF65B0A05AC}"/>
    <cellStyle name="Normal 43 22" xfId="3554" xr:uid="{60D5D2C4-8A00-46AB-9813-60BB42B6381C}"/>
    <cellStyle name="Normal 43 23" xfId="3555" xr:uid="{2FD2B9D0-7E6A-44BE-B1C1-EA9761575586}"/>
    <cellStyle name="Normal 43 24" xfId="3556" xr:uid="{85EB6FF1-7604-4617-AB95-1EB6EB03D7E9}"/>
    <cellStyle name="Normal 43 25" xfId="3557" xr:uid="{C872E83B-345D-40DA-BA62-4550FA975010}"/>
    <cellStyle name="Normal 43 26" xfId="3558" xr:uid="{2D5521D6-8DB2-4B00-B5A9-AB3EC2A7D60E}"/>
    <cellStyle name="Normal 43 27" xfId="3559" xr:uid="{2EAFFFD3-CCA5-4554-9A45-34C88EE672FA}"/>
    <cellStyle name="Normal 43 28" xfId="3560" xr:uid="{CFD80464-8093-424C-9B57-F8B85B1B8A00}"/>
    <cellStyle name="Normal 43 29" xfId="3561" xr:uid="{8A98596E-5ACF-4251-949C-64DE1966BC05}"/>
    <cellStyle name="Normal 43 3" xfId="3562" xr:uid="{0C41E7DF-6868-41BE-AA35-1FEB855A52D8}"/>
    <cellStyle name="Normal 43 30" xfId="3563" xr:uid="{4CCC9939-C573-4A80-BC03-1A05E4E41DAC}"/>
    <cellStyle name="Normal 43 31" xfId="3564" xr:uid="{E53D5F32-322F-4F8B-A923-BB8753AC3458}"/>
    <cellStyle name="Normal 43 32" xfId="49131" xr:uid="{AA5056FE-A3BF-49B3-A893-71E753AD7399}"/>
    <cellStyle name="Normal 43 4" xfId="3565" xr:uid="{CC21CBB9-6CD2-4842-BA09-767681869F2F}"/>
    <cellStyle name="Normal 43 5" xfId="3566" xr:uid="{A8788AA0-CDBA-4768-81B2-29E31280EA94}"/>
    <cellStyle name="Normal 43 6" xfId="3567" xr:uid="{D7E8753F-D17C-4F1F-B645-EA27AFC20106}"/>
    <cellStyle name="Normal 43 7" xfId="3568" xr:uid="{11EBDD24-D023-4FC7-818C-951600E255AC}"/>
    <cellStyle name="Normal 43 8" xfId="3569" xr:uid="{CEC5A042-5362-41EB-8083-3C26A555651F}"/>
    <cellStyle name="Normal 43 9" xfId="3570" xr:uid="{AEAAEB72-9F53-4219-BAE8-E2FA5EF43487}"/>
    <cellStyle name="Normal 43_Margen" xfId="47187" xr:uid="{11F787E2-1261-4A32-9980-4DD0D322B7BA}"/>
    <cellStyle name="Normal 430" xfId="48261" xr:uid="{C94C7EA7-4AD5-473A-B67B-4D6C1E9DA386}"/>
    <cellStyle name="Normal 431" xfId="48290" xr:uid="{A2A55980-FF9A-4948-8290-87B29494F97B}"/>
    <cellStyle name="Normal 432" xfId="48318" xr:uid="{466B4F88-67CF-4289-9E24-2AA167B36F75}"/>
    <cellStyle name="Normal 433" xfId="48346" xr:uid="{04B9AB29-3B36-4CBD-B5E0-48F4ECC0C26F}"/>
    <cellStyle name="Normal 434" xfId="48374" xr:uid="{E1C9C83E-387A-44BD-B93C-35D13B99304C}"/>
    <cellStyle name="Normal 434 2" xfId="53389" xr:uid="{31C4576B-90AD-4F70-A0E3-7235BAA37A0C}"/>
    <cellStyle name="Normal 435" xfId="48430" xr:uid="{96EE7CF5-9EFE-4DD6-AD06-A873B391F26D}"/>
    <cellStyle name="Normal 436" xfId="48457" xr:uid="{EAC8F052-20C0-4EB3-B3D9-04B32F9E144B}"/>
    <cellStyle name="Normal 437" xfId="48484" xr:uid="{BED1D5FA-9B19-4478-8651-97AB6577B69E}"/>
    <cellStyle name="Normal 438" xfId="48511" xr:uid="{9CE34373-5DEF-43EC-B84F-F5E16AFBFEB2}"/>
    <cellStyle name="Normal 439" xfId="48538" xr:uid="{160673D4-2B3D-411A-97F5-68D4CBDDB37D}"/>
    <cellStyle name="Normal 44" xfId="3571" xr:uid="{A24497A1-F22A-4836-809A-090A27024664}"/>
    <cellStyle name="Normal 44 10" xfId="3572" xr:uid="{A60D5226-CBE8-4614-8A2E-DBAC3437A0B5}"/>
    <cellStyle name="Normal 44 11" xfId="3573" xr:uid="{2C80A381-3830-407E-AE8A-026889E823F0}"/>
    <cellStyle name="Normal 44 12" xfId="3574" xr:uid="{717CA650-0626-494F-8C14-1A7CEA97CF30}"/>
    <cellStyle name="Normal 44 13" xfId="3575" xr:uid="{E2FE33A4-0AC2-40F5-9233-D994EAB95A81}"/>
    <cellStyle name="Normal 44 14" xfId="3576" xr:uid="{E0670921-3811-426E-B448-CAC84B532C07}"/>
    <cellStyle name="Normal 44 15" xfId="3577" xr:uid="{F951080E-D276-4ABD-93B1-37A01CAF96CB}"/>
    <cellStyle name="Normal 44 16" xfId="3578" xr:uid="{30A90A7D-BC75-4801-8F6B-564CD2644ED6}"/>
    <cellStyle name="Normal 44 17" xfId="3579" xr:uid="{287642DA-28E8-4318-8127-4561428E4575}"/>
    <cellStyle name="Normal 44 18" xfId="3580" xr:uid="{94261B0A-A421-4B1E-8AAA-183E6F6D81E5}"/>
    <cellStyle name="Normal 44 19" xfId="3581" xr:uid="{33F4A3D2-8875-4102-A777-D7F329B310F4}"/>
    <cellStyle name="Normal 44 2" xfId="3582" xr:uid="{799257E7-5BC2-4013-A52F-8A0ACA24FA2B}"/>
    <cellStyle name="Normal 44 2 2" xfId="49134" xr:uid="{5E40F3D8-DAAB-4ECF-986C-BDB79EF74AAB}"/>
    <cellStyle name="Normal 44 2 3" xfId="50197" xr:uid="{49E85C6B-8DF6-4024-A011-8EA875866EB7}"/>
    <cellStyle name="Normal 44 20" xfId="3583" xr:uid="{FDDA42D5-31F9-44F6-B4D3-23233C023AA2}"/>
    <cellStyle name="Normal 44 21" xfId="3584" xr:uid="{398C8317-B478-4437-A512-45DA7891888B}"/>
    <cellStyle name="Normal 44 22" xfId="3585" xr:uid="{96A6A8D4-0E5C-4453-A232-1FCB223FF6C7}"/>
    <cellStyle name="Normal 44 23" xfId="3586" xr:uid="{B370643F-B371-4A06-BC2D-B5A8C9F62D7E}"/>
    <cellStyle name="Normal 44 24" xfId="3587" xr:uid="{9E23E2EE-C974-4141-974B-24A6E272B750}"/>
    <cellStyle name="Normal 44 25" xfId="3588" xr:uid="{25936CDF-E122-4C99-B1E9-10E68CF31C82}"/>
    <cellStyle name="Normal 44 26" xfId="3589" xr:uid="{71E667E8-BFDD-4FD0-9034-A24A4346BEFE}"/>
    <cellStyle name="Normal 44 27" xfId="3590" xr:uid="{6FA98CBF-E515-4080-B552-652D56F75358}"/>
    <cellStyle name="Normal 44 28" xfId="49133" xr:uid="{92A8241D-9B20-4BF7-B2BD-71595CAA1812}"/>
    <cellStyle name="Normal 44 3" xfId="3591" xr:uid="{2DC6797A-88B6-4A73-BEEE-A74F90E9B64B}"/>
    <cellStyle name="Normal 44 3 2" xfId="47188" xr:uid="{D21B5D42-3611-4AC8-AD7F-6AD6653CB322}"/>
    <cellStyle name="Normal 44 3 2 2" xfId="47189" xr:uid="{428E6887-255A-4A20-82F0-ECAA2906825D}"/>
    <cellStyle name="Normal 44 3 3" xfId="47190" xr:uid="{E2C8B3F8-5DAD-4F0D-8E3B-90B72727E1DF}"/>
    <cellStyle name="Normal 44 3 3 2" xfId="47191" xr:uid="{433C399B-7E4A-461F-BA83-F732F770BD81}"/>
    <cellStyle name="Normal 44 3 4" xfId="47192" xr:uid="{0B4E5AE2-92D0-4D5A-B33D-3C60ADCB6692}"/>
    <cellStyle name="Normal 44 4" xfId="3592" xr:uid="{151D18F0-308B-4381-B6CA-9D4C88154456}"/>
    <cellStyle name="Normal 44 4 2" xfId="47193" xr:uid="{A42622F0-DB92-456C-8CA0-7D7DD8325FD6}"/>
    <cellStyle name="Normal 44 5" xfId="3593" xr:uid="{1B6F46C2-2391-497E-BB2A-F81E09E455A0}"/>
    <cellStyle name="Normal 44 5 2" xfId="47194" xr:uid="{63C61BAE-2FFE-41B1-8866-FEDFCF449DC3}"/>
    <cellStyle name="Normal 44 6" xfId="3594" xr:uid="{625B76EB-8A27-4255-ADD4-9BFF11D4EB57}"/>
    <cellStyle name="Normal 44 6 2" xfId="50198" xr:uid="{1177B059-07CD-4921-8683-32F484C30745}"/>
    <cellStyle name="Normal 44 7" xfId="3595" xr:uid="{6E141BB3-AB5F-4663-A0B6-6D58D2AA5F0C}"/>
    <cellStyle name="Normal 44 8" xfId="3596" xr:uid="{CC5EF96D-10E7-4B81-8944-A22551819207}"/>
    <cellStyle name="Normal 44 9" xfId="3597" xr:uid="{4EE55486-92A2-478E-A52F-F14E332F23BC}"/>
    <cellStyle name="Normal 44_Margen" xfId="47195" xr:uid="{4B2A4335-75A9-4D5C-BA33-2408220F8DE7}"/>
    <cellStyle name="Normal 440" xfId="48565" xr:uid="{1D3957C9-3905-4C87-A96C-2BD928F4320A}"/>
    <cellStyle name="Normal 441" xfId="48598" xr:uid="{6F37DE13-7F7E-4855-8B52-B4463C4139B9}"/>
    <cellStyle name="Normal 442" xfId="49416" xr:uid="{FC529A3B-2BCF-4172-BE0E-313ED956DA6A}"/>
    <cellStyle name="Normal 443" xfId="63" xr:uid="{528322D5-5A83-4AF9-B739-084B19355965}"/>
    <cellStyle name="Normal 444" xfId="88" xr:uid="{8D444BAA-B5F5-4BC1-8960-EDAFFE7CFCB2}"/>
    <cellStyle name="Normal 445" xfId="53348" xr:uid="{DC168743-276C-4EE3-83BD-03FCE6AB2CE8}"/>
    <cellStyle name="Normal 446" xfId="53353" xr:uid="{A4DE689D-3CDE-4882-B618-2AC492C72ED3}"/>
    <cellStyle name="Normal 447" xfId="53356" xr:uid="{C235C9B4-834B-4E3D-9B00-D41A10A7119C}"/>
    <cellStyle name="Normal 448" xfId="53359" xr:uid="{A19F7236-3AF8-4998-A65E-B298553DE4DD}"/>
    <cellStyle name="Normal 448 2" xfId="53375" xr:uid="{D224C9F9-DB1D-4191-B1FF-290DFB8D427F}"/>
    <cellStyle name="Normal 449" xfId="53362" xr:uid="{31712ACA-FA42-4361-9A32-687B81A935C1}"/>
    <cellStyle name="Normal 45" xfId="3598" xr:uid="{E85EDE4C-B085-48D6-B3CC-78F46B2A0878}"/>
    <cellStyle name="Normal 45 10" xfId="3599" xr:uid="{ED4DE100-2F17-4BBE-9A1C-ADFFF9631C63}"/>
    <cellStyle name="Normal 45 11" xfId="3600" xr:uid="{81CFF947-9061-421E-B8DF-4386E8E9FB81}"/>
    <cellStyle name="Normal 45 12" xfId="3601" xr:uid="{41ABAC74-1B79-4538-94DA-3A22CB86BDD7}"/>
    <cellStyle name="Normal 45 13" xfId="3602" xr:uid="{C0EC2028-43F1-473B-BECD-07DA2E8950EC}"/>
    <cellStyle name="Normal 45 14" xfId="3603" xr:uid="{9E1040FF-4A5C-4931-9D12-5C6A5B252D63}"/>
    <cellStyle name="Normal 45 15" xfId="3604" xr:uid="{874889B9-548D-4018-9067-CA5EECAC1D87}"/>
    <cellStyle name="Normal 45 16" xfId="3605" xr:uid="{94C77B31-164F-4A31-A3AA-6B70C9A12026}"/>
    <cellStyle name="Normal 45 17" xfId="3606" xr:uid="{65F6B848-0B6D-407B-A421-59966E18E6B5}"/>
    <cellStyle name="Normal 45 18" xfId="3607" xr:uid="{92E6961E-84A6-4DCD-9F01-1EDAA84AFBB9}"/>
    <cellStyle name="Normal 45 19" xfId="3608" xr:uid="{B30F6E1C-6F35-471D-90CE-A1F94B1BAF99}"/>
    <cellStyle name="Normal 45 2" xfId="3609" xr:uid="{CA5A8753-B7EE-4EE0-AA70-3C36F523FA83}"/>
    <cellStyle name="Normal 45 2 2" xfId="49136" xr:uid="{9443FED2-5C2C-4DF6-8B10-813D63A752C3}"/>
    <cellStyle name="Normal 45 2 3" xfId="50199" xr:uid="{0416ECF6-D641-4200-9881-6F1A5ABA3998}"/>
    <cellStyle name="Normal 45 20" xfId="3610" xr:uid="{86D35706-6F7E-48BE-9936-E5B4D71C8180}"/>
    <cellStyle name="Normal 45 21" xfId="3611" xr:uid="{9D3561E3-B96A-48F6-8631-276DF8C092FF}"/>
    <cellStyle name="Normal 45 22" xfId="3612" xr:uid="{B0DDA3E2-C995-4770-A5B6-61DE4CD44EFE}"/>
    <cellStyle name="Normal 45 23" xfId="3613" xr:uid="{CDEE35C1-2F00-494F-9B2B-CBF089CABDA8}"/>
    <cellStyle name="Normal 45 24" xfId="3614" xr:uid="{B875765E-87E0-435E-B1AA-936051561B65}"/>
    <cellStyle name="Normal 45 25" xfId="3615" xr:uid="{1A54B8A8-5835-442C-94B9-22D63384467A}"/>
    <cellStyle name="Normal 45 26" xfId="3616" xr:uid="{EB8A3AA6-C69D-42D9-807E-75CEF2D87E71}"/>
    <cellStyle name="Normal 45 27" xfId="3617" xr:uid="{921D2C38-100A-4139-9170-35F625D5482C}"/>
    <cellStyle name="Normal 45 28" xfId="49135" xr:uid="{8E80E99B-D8BF-44CE-B779-A266F0A148B0}"/>
    <cellStyle name="Normal 45 3" xfId="3618" xr:uid="{0CC70189-AA39-47D4-AE7C-AA3D2D7876A5}"/>
    <cellStyle name="Normal 45 3 2" xfId="47196" xr:uid="{D3C9B2F9-42B1-426D-99F0-B730384096C4}"/>
    <cellStyle name="Normal 45 3 2 2" xfId="47197" xr:uid="{6F2438F0-5BC3-40F8-BC53-760ABE2EFFCB}"/>
    <cellStyle name="Normal 45 3 3" xfId="47198" xr:uid="{7D79C6DE-1D52-44B4-AA67-5591D46A706E}"/>
    <cellStyle name="Normal 45 3 3 2" xfId="47199" xr:uid="{0F35F2BE-B196-438D-881A-E5E3353A7322}"/>
    <cellStyle name="Normal 45 3 4" xfId="47200" xr:uid="{2455B23C-C7B7-4AEA-AFB9-B9145100AE64}"/>
    <cellStyle name="Normal 45 4" xfId="3619" xr:uid="{17E62631-CC73-43AE-A6E4-C2007005A350}"/>
    <cellStyle name="Normal 45 4 2" xfId="47201" xr:uid="{7DFC2F04-1E20-48CD-8958-3655D61F2C60}"/>
    <cellStyle name="Normal 45 5" xfId="3620" xr:uid="{49BCA0DF-B6D7-49CB-9E86-4FADF8CCEB1A}"/>
    <cellStyle name="Normal 45 5 2" xfId="47202" xr:uid="{9AC8F1A2-8078-42B2-93DB-2962AF97A098}"/>
    <cellStyle name="Normal 45 6" xfId="3621" xr:uid="{8748D74C-079D-4D52-890B-E4CEE9BE3DC7}"/>
    <cellStyle name="Normal 45 6 2" xfId="50201" xr:uid="{E3E8F08F-BD77-4CF6-8318-9DE965A0C0A3}"/>
    <cellStyle name="Normal 45 7" xfId="3622" xr:uid="{0BC42AEC-8FC0-4A1D-B661-0613F6EA33B1}"/>
    <cellStyle name="Normal 45 8" xfId="3623" xr:uid="{01AD1584-E611-4024-9E90-2FFA74C52FF8}"/>
    <cellStyle name="Normal 45 9" xfId="3624" xr:uid="{91398378-EDEF-42E4-A9BF-806A43118ADF}"/>
    <cellStyle name="Normal 45_Margen" xfId="47203" xr:uid="{593D0D9C-7261-4CA1-8EED-5412C4E93698}"/>
    <cellStyle name="Normal 450" xfId="53363" xr:uid="{8A9FB011-890A-482A-9DEC-861AF398340E}"/>
    <cellStyle name="Normal 451" xfId="53372" xr:uid="{FAFAEE7B-B363-48D3-AE77-50E65F4BDE92}"/>
    <cellStyle name="Normal 452" xfId="36" xr:uid="{720B0C77-7CBD-4D6D-85DA-CD181D86AA90}"/>
    <cellStyle name="Normal 452 2" xfId="53386" xr:uid="{9A5DF823-C533-4710-A7BD-DC2030CF306F}"/>
    <cellStyle name="Normal 453" xfId="58" xr:uid="{249DD3B9-E1D7-403D-8CE1-259854427D84}"/>
    <cellStyle name="Normal 454" xfId="53395" xr:uid="{ACFC490B-21BA-4F7F-90CC-8C8B8DDBC726}"/>
    <cellStyle name="Normal 455" xfId="53485" xr:uid="{AE060337-04D8-4DA4-9AF1-48A8BC7DEB88}"/>
    <cellStyle name="Normal 46" xfId="3625" xr:uid="{4C25FB61-7176-4411-A782-46815AD256EE}"/>
    <cellStyle name="Normal 46 10" xfId="3626" xr:uid="{BF5D3948-1332-4042-A97C-7066003AFD54}"/>
    <cellStyle name="Normal 46 11" xfId="3627" xr:uid="{196F057A-417F-4A00-A135-ECB185679216}"/>
    <cellStyle name="Normal 46 12" xfId="3628" xr:uid="{B31C95AF-8BAD-46D0-8E06-998C094D9DA8}"/>
    <cellStyle name="Normal 46 13" xfId="3629" xr:uid="{18E66C50-BB51-49CE-B5BA-EE3BBDD23EB4}"/>
    <cellStyle name="Normal 46 14" xfId="3630" xr:uid="{754C0AB7-8D73-449E-9585-0BB1C6F74685}"/>
    <cellStyle name="Normal 46 15" xfId="3631" xr:uid="{B476940D-8DAA-43D1-9D84-175FDC25CACD}"/>
    <cellStyle name="Normal 46 16" xfId="3632" xr:uid="{1BF604A0-19BA-4D59-B8E9-62464529AF90}"/>
    <cellStyle name="Normal 46 17" xfId="3633" xr:uid="{99D8506A-0AFB-41DA-9C52-0BF3844C8A1D}"/>
    <cellStyle name="Normal 46 18" xfId="3634" xr:uid="{5E3291A0-EA69-4DAE-B45E-52AB3868B776}"/>
    <cellStyle name="Normal 46 19" xfId="3635" xr:uid="{F318BD52-6108-4743-89A2-4F015A6A26EB}"/>
    <cellStyle name="Normal 46 2" xfId="3636" xr:uid="{5F6F2B70-F064-4928-99FC-CDCCD7AAB2DA}"/>
    <cellStyle name="Normal 46 2 2" xfId="47204" xr:uid="{70D055A5-EFA0-45DD-8EF0-E9ED82043F69}"/>
    <cellStyle name="Normal 46 2 2 2" xfId="47205" xr:uid="{F3B80796-9F22-4452-865B-E26E5479E13D}"/>
    <cellStyle name="Normal 46 2 3" xfId="47206" xr:uid="{C6F68631-6E7C-4ECB-9240-DE90E6CAB3F5}"/>
    <cellStyle name="Normal 46 2 3 2" xfId="47207" xr:uid="{2BC8C346-CFA0-4553-A61A-C5570DF4BC86}"/>
    <cellStyle name="Normal 46 2 4" xfId="47208" xr:uid="{CD46ED82-18F1-4FAC-9545-4B50BD54B040}"/>
    <cellStyle name="Normal 46 20" xfId="3637" xr:uid="{856035A8-9200-4FFC-8925-36B82E5D2812}"/>
    <cellStyle name="Normal 46 21" xfId="3638" xr:uid="{75956AE3-7CD7-4C03-9860-DB51F207FE2F}"/>
    <cellStyle name="Normal 46 22" xfId="3639" xr:uid="{0509C910-CB89-44AD-BF96-9A602F88469F}"/>
    <cellStyle name="Normal 46 23" xfId="3640" xr:uid="{C09EE4F1-56B0-476E-B692-CECB95989B5D}"/>
    <cellStyle name="Normal 46 24" xfId="3641" xr:uid="{053017D1-9738-44BF-BE4E-9EC79CD17842}"/>
    <cellStyle name="Normal 46 25" xfId="3642" xr:uid="{7CFEFF8B-03F2-4C15-BF6B-D35C91405F54}"/>
    <cellStyle name="Normal 46 26" xfId="3643" xr:uid="{D1C3359A-B749-4A45-BF35-D192FEBABB24}"/>
    <cellStyle name="Normal 46 27" xfId="3644" xr:uid="{9EF9B3D3-187C-493F-B272-B1CCC71F1763}"/>
    <cellStyle name="Normal 46 28" xfId="3645" xr:uid="{A0C62EC5-3CD1-4D32-8322-F45C74A990E4}"/>
    <cellStyle name="Normal 46 29" xfId="3646" xr:uid="{6C3D4ED3-9F1E-48E7-96EB-993A675EE790}"/>
    <cellStyle name="Normal 46 3" xfId="3647" xr:uid="{A596B402-DC9E-4EFC-A6A3-3826AAE5C06A}"/>
    <cellStyle name="Normal 46 3 2" xfId="47209" xr:uid="{67FE7906-821F-4FC3-9BBD-4C621184C9A9}"/>
    <cellStyle name="Normal 46 30" xfId="3648" xr:uid="{730181C1-EBBC-4D5B-99B6-042501E6DBD0}"/>
    <cellStyle name="Normal 46 31" xfId="3649" xr:uid="{4EEC32AE-28EB-4585-A545-BBFD65111224}"/>
    <cellStyle name="Normal 46 4" xfId="3650" xr:uid="{CB703B30-D644-440B-8241-5CFF0DCCFFE7}"/>
    <cellStyle name="Normal 46 4 2" xfId="47210" xr:uid="{6260B2DB-3F30-40D1-B445-8069EEA49867}"/>
    <cellStyle name="Normal 46 5" xfId="3651" xr:uid="{DC75CDFB-2268-4E7D-91FC-0D21D70267D0}"/>
    <cellStyle name="Normal 46 5 2" xfId="50202" xr:uid="{F64B3DC5-E482-4149-A2E6-F706DD0BDE5E}"/>
    <cellStyle name="Normal 46 6" xfId="3652" xr:uid="{E8F8F295-4F1D-4636-8E06-6E43F876F62B}"/>
    <cellStyle name="Normal 46 7" xfId="3653" xr:uid="{D00063FF-360A-4EB7-9F73-E96D83F7ACE1}"/>
    <cellStyle name="Normal 46 8" xfId="3654" xr:uid="{002384A6-6491-4176-81A5-515F07FB758B}"/>
    <cellStyle name="Normal 46 9" xfId="3655" xr:uid="{7AC5A490-C4E2-42A8-81AB-5F2D2E6B93A6}"/>
    <cellStyle name="Normal 46_Margen" xfId="47211" xr:uid="{4299DA59-2DC7-4551-835B-D5319170CA34}"/>
    <cellStyle name="Normal 47" xfId="3656" xr:uid="{107A3A3E-6585-4B72-A945-2A812E262893}"/>
    <cellStyle name="Normal 47 10" xfId="3657" xr:uid="{FE33A203-12BD-40E0-98E8-DAD197319C94}"/>
    <cellStyle name="Normal 47 11" xfId="3658" xr:uid="{2C703206-7D2B-466E-8200-B2EBFF65D84E}"/>
    <cellStyle name="Normal 47 12" xfId="3659" xr:uid="{75AAC587-967D-41C3-8A39-A85440878DE7}"/>
    <cellStyle name="Normal 47 13" xfId="3660" xr:uid="{3B41F55E-3114-4C0F-91F6-38EC2DB51401}"/>
    <cellStyle name="Normal 47 14" xfId="3661" xr:uid="{94FC8371-D55E-4B88-897F-743970359434}"/>
    <cellStyle name="Normal 47 15" xfId="3662" xr:uid="{AE5CACA1-D36E-4E12-B49A-FD0CAB9EA9B6}"/>
    <cellStyle name="Normal 47 16" xfId="3663" xr:uid="{573AF951-CB51-4BDF-AA06-2F1D7C11AC81}"/>
    <cellStyle name="Normal 47 17" xfId="3664" xr:uid="{9647BA49-72ED-4DF9-8433-D789218C102F}"/>
    <cellStyle name="Normal 47 18" xfId="3665" xr:uid="{C5740D7C-BA06-4827-9396-5AA0465CE272}"/>
    <cellStyle name="Normal 47 19" xfId="3666" xr:uid="{0A454038-E59F-41A5-9ACE-A6FBE884E9BE}"/>
    <cellStyle name="Normal 47 2" xfId="3667" xr:uid="{33E06C7C-252E-4BAE-B15B-D1EED338DA44}"/>
    <cellStyle name="Normal 47 2 2" xfId="47212" xr:uid="{34564DA4-E3C2-4FCA-91DC-AEA16CBC4C02}"/>
    <cellStyle name="Normal 47 2 2 2" xfId="47213" xr:uid="{3A1B7DDE-C0F4-41B2-B254-75343857CEBB}"/>
    <cellStyle name="Normal 47 2 3" xfId="47214" xr:uid="{31F0F459-54BA-4B71-9B36-10E75D2A1D1D}"/>
    <cellStyle name="Normal 47 2 3 2" xfId="47215" xr:uid="{BD840826-59BB-4A15-98AD-1AC86AE0D3F3}"/>
    <cellStyle name="Normal 47 2 4" xfId="47216" xr:uid="{9DEA37E7-4412-4DC5-BE71-DF006EA6B5E5}"/>
    <cellStyle name="Normal 47 2 4 2" xfId="47217" xr:uid="{7EA83470-9AD9-4498-BD73-369E4BE5732C}"/>
    <cellStyle name="Normal 47 2 5" xfId="50203" xr:uid="{6A01D691-6D1D-4D98-8AFF-7FE75E3A9ED3}"/>
    <cellStyle name="Normal 47 20" xfId="3668" xr:uid="{555DCA55-1BED-4D4F-88E4-C2825DD03BF4}"/>
    <cellStyle name="Normal 47 21" xfId="3669" xr:uid="{471443F6-816D-44DD-8EAE-22BFBB84C50D}"/>
    <cellStyle name="Normal 47 22" xfId="3670" xr:uid="{CC1603AC-0B2F-41D7-B6A3-82E95362893F}"/>
    <cellStyle name="Normal 47 23" xfId="3671" xr:uid="{72D28E60-E35B-4308-8A7E-0F0366D82A30}"/>
    <cellStyle name="Normal 47 24" xfId="3672" xr:uid="{ED797A90-FEE2-455B-84C9-16E1A605306A}"/>
    <cellStyle name="Normal 47 25" xfId="3673" xr:uid="{8C1EC8B6-A3B9-4D41-A764-6F680BC9BAA8}"/>
    <cellStyle name="Normal 47 26" xfId="3674" xr:uid="{F575CA8A-46CE-42B6-B41A-87B91494F716}"/>
    <cellStyle name="Normal 47 27" xfId="3675" xr:uid="{953D7898-DEBB-479E-B1D6-F09FDC9F9B8E}"/>
    <cellStyle name="Normal 47 28" xfId="3676" xr:uid="{803AC223-4C20-484B-853C-12601A5FEB7E}"/>
    <cellStyle name="Normal 47 29" xfId="3677" xr:uid="{614D95C9-AC7B-4F15-97CF-5EFB1DD49D62}"/>
    <cellStyle name="Normal 47 3" xfId="3678" xr:uid="{E9089B91-D409-4958-9A70-C1572346EBB9}"/>
    <cellStyle name="Normal 47 3 2" xfId="47218" xr:uid="{C49A3177-9F18-46A8-8FFE-19C42E891CAA}"/>
    <cellStyle name="Normal 47 30" xfId="3679" xr:uid="{24BE703A-E897-4DEC-B237-D0950CECDD2D}"/>
    <cellStyle name="Normal 47 31" xfId="3680" xr:uid="{95EF2D8B-9800-4942-9EFE-354A44197690}"/>
    <cellStyle name="Normal 47 32" xfId="49137" xr:uid="{BDC46998-0897-430A-BFA9-D2C4B62ADC57}"/>
    <cellStyle name="Normal 47 4" xfId="3681" xr:uid="{F6135F50-BDFF-4585-9CE0-C3D218AB519B}"/>
    <cellStyle name="Normal 47 4 2" xfId="47219" xr:uid="{4CFEB539-6539-4CD3-86DB-803F47EFD691}"/>
    <cellStyle name="Normal 47 5" xfId="3682" xr:uid="{F679DF1B-367D-4C93-8725-B1AD6A4B6E25}"/>
    <cellStyle name="Normal 47 5 2" xfId="50204" xr:uid="{E24BFBA3-B2CF-4E3A-81BF-3712951147DC}"/>
    <cellStyle name="Normal 47 6" xfId="3683" xr:uid="{325AFB01-B2EF-4925-ADFF-59F3317F4932}"/>
    <cellStyle name="Normal 47 7" xfId="3684" xr:uid="{437D58DB-25A9-4883-853B-ADDEBEAB07ED}"/>
    <cellStyle name="Normal 47 8" xfId="3685" xr:uid="{EF387246-7C0B-4BCD-A66C-CA197A0608D4}"/>
    <cellStyle name="Normal 47 9" xfId="3686" xr:uid="{89536027-0575-4097-A392-00BAE0BEE3B6}"/>
    <cellStyle name="Normal 47_Margen" xfId="47220" xr:uid="{7C486C2F-592D-4A08-812A-197DECFE9F03}"/>
    <cellStyle name="Normal 48" xfId="3687" xr:uid="{0F42DAB6-8E0A-4B2E-80BB-C34341F43D4A}"/>
    <cellStyle name="Normal 48 10" xfId="3688" xr:uid="{1B70B4E4-E40D-4122-B536-4DA625589DDC}"/>
    <cellStyle name="Normal 48 11" xfId="3689" xr:uid="{C7C5CC78-CF25-4C58-865A-A636A02CC456}"/>
    <cellStyle name="Normal 48 12" xfId="3690" xr:uid="{F3704E22-5BE6-492D-91FB-81E8321743C0}"/>
    <cellStyle name="Normal 48 13" xfId="3691" xr:uid="{A17B101A-ED32-4E19-8042-7B19BCA8CF5D}"/>
    <cellStyle name="Normal 48 14" xfId="3692" xr:uid="{F28D9BF3-97D6-417C-856A-C70E25B020B5}"/>
    <cellStyle name="Normal 48 15" xfId="3693" xr:uid="{E4F0438B-47C7-4C18-9DE0-7916A89E8235}"/>
    <cellStyle name="Normal 48 16" xfId="3694" xr:uid="{C1C20A1C-20A9-4C52-A6B4-079B00E30394}"/>
    <cellStyle name="Normal 48 17" xfId="3695" xr:uid="{D13594DF-C7BF-4D59-A139-455C206E41AC}"/>
    <cellStyle name="Normal 48 18" xfId="3696" xr:uid="{235F5CFD-DA66-4294-8FEB-E7D8B665398B}"/>
    <cellStyle name="Normal 48 19" xfId="3697" xr:uid="{97D05799-6763-40C9-AA24-E8635608CDED}"/>
    <cellStyle name="Normal 48 2" xfId="3698" xr:uid="{85F5BD6D-4A14-4415-A807-5E391731D29D}"/>
    <cellStyle name="Normal 48 2 2" xfId="50206" xr:uid="{FD5D1145-A02D-4B7A-B679-7C288C0ED4D4}"/>
    <cellStyle name="Normal 48 20" xfId="3699" xr:uid="{F517550D-C707-4E6A-9A73-2D44EBA78F6B}"/>
    <cellStyle name="Normal 48 21" xfId="3700" xr:uid="{698C9E45-94B7-4FD0-8FA7-4466B6D91ED9}"/>
    <cellStyle name="Normal 48 22" xfId="3701" xr:uid="{8AAEC99E-3BC9-4F7C-88DE-D1921C7E536F}"/>
    <cellStyle name="Normal 48 23" xfId="3702" xr:uid="{D008CC93-87D6-448A-A184-B44867F1EC6F}"/>
    <cellStyle name="Normal 48 24" xfId="3703" xr:uid="{23A03B83-BC33-4E0B-8B65-0284B095B1C9}"/>
    <cellStyle name="Normal 48 25" xfId="3704" xr:uid="{1470CD02-F4FB-44F7-834F-88C95092EF08}"/>
    <cellStyle name="Normal 48 26" xfId="3705" xr:uid="{86E2D8A3-4DB5-4D1E-9F79-BB9A28FDFE59}"/>
    <cellStyle name="Normal 48 27" xfId="3706" xr:uid="{46ACAECA-4B5D-4A64-9FF4-EA57C68EA365}"/>
    <cellStyle name="Normal 48 28" xfId="3707" xr:uid="{03900FF2-1C00-46A4-9254-1477CF45351B}"/>
    <cellStyle name="Normal 48 29" xfId="3708" xr:uid="{25668A41-14BE-4571-B83F-094872366DB0}"/>
    <cellStyle name="Normal 48 3" xfId="3709" xr:uid="{1DE57006-C3CE-4C74-9E7A-1019929E1E08}"/>
    <cellStyle name="Normal 48 30" xfId="3710" xr:uid="{568257E9-49D4-4911-BF69-A31F2D56538A}"/>
    <cellStyle name="Normal 48 31" xfId="3711" xr:uid="{C7AF6C70-8DFC-492B-9613-EE0C1768A8FD}"/>
    <cellStyle name="Normal 48 32" xfId="49138" xr:uid="{300A2259-2852-4B23-87FD-AF122D581963}"/>
    <cellStyle name="Normal 48 33" xfId="50205" xr:uid="{226D563F-51E5-44FE-BB28-9D4AF02BABF1}"/>
    <cellStyle name="Normal 48 4" xfId="3712" xr:uid="{3BA54618-BEFE-46EF-AF00-4860783F8991}"/>
    <cellStyle name="Normal 48 5" xfId="3713" xr:uid="{454A42BC-12F7-4732-9A69-3E2D4BD03DFD}"/>
    <cellStyle name="Normal 48 6" xfId="3714" xr:uid="{918BDE61-9361-487C-8848-DB1FA33B5CF1}"/>
    <cellStyle name="Normal 48 7" xfId="3715" xr:uid="{24399E13-C40C-4CF3-8E42-27DC08FEB35A}"/>
    <cellStyle name="Normal 48 8" xfId="3716" xr:uid="{65586728-9A53-40BD-A574-D89DBE27CB09}"/>
    <cellStyle name="Normal 48 9" xfId="3717" xr:uid="{02C7C308-9B7F-4CA6-B447-489F54871637}"/>
    <cellStyle name="Normal 48_Margen" xfId="47221" xr:uid="{F063C3C2-CC48-4DA4-95B1-4167E313DCC9}"/>
    <cellStyle name="Normal 49" xfId="3718" xr:uid="{21F65CFA-9D68-430F-9D6D-E27746C034A0}"/>
    <cellStyle name="Normal 49 10" xfId="3719" xr:uid="{CF8330AB-311A-4D37-B99D-C4DA2F9EC3CC}"/>
    <cellStyle name="Normal 49 11" xfId="3720" xr:uid="{1420CE98-8D88-4645-A33F-845302DFA162}"/>
    <cellStyle name="Normal 49 12" xfId="3721" xr:uid="{C4EF1CA6-D243-4296-80E7-2A23AA13DD59}"/>
    <cellStyle name="Normal 49 13" xfId="3722" xr:uid="{3867DFAE-A81C-44F6-89A5-B172EADE30F2}"/>
    <cellStyle name="Normal 49 14" xfId="3723" xr:uid="{9AC1CD68-F90E-4158-9C4F-99DF40FF106E}"/>
    <cellStyle name="Normal 49 15" xfId="3724" xr:uid="{3AC192A3-E8FC-44DF-880A-2BCB53CE902A}"/>
    <cellStyle name="Normal 49 16" xfId="3725" xr:uid="{9C1D8522-F061-4366-9233-0DBA83152087}"/>
    <cellStyle name="Normal 49 17" xfId="3726" xr:uid="{2217594A-8136-4769-B618-B59A5374CCBD}"/>
    <cellStyle name="Normal 49 18" xfId="3727" xr:uid="{467BA70D-50FA-45A2-8CA2-7B11C7AF42C4}"/>
    <cellStyle name="Normal 49 19" xfId="3728" xr:uid="{B5B47286-0A56-4A7B-9EDB-D8092777C29D}"/>
    <cellStyle name="Normal 49 2" xfId="3729" xr:uid="{E96B7374-4918-430C-8E93-FBB7EC1CA2ED}"/>
    <cellStyle name="Normal 49 2 2" xfId="47222" xr:uid="{6200D4AD-1D28-4611-8B9E-EF6C84D216A8}"/>
    <cellStyle name="Normal 49 20" xfId="3730" xr:uid="{9018018C-58C7-413F-8444-C83A49A9C650}"/>
    <cellStyle name="Normal 49 21" xfId="3731" xr:uid="{B91017A3-1ED3-4A82-AD08-516AADEF89B3}"/>
    <cellStyle name="Normal 49 22" xfId="3732" xr:uid="{D472B3DA-86F5-46C7-9A5E-4B0D3AF324E3}"/>
    <cellStyle name="Normal 49 23" xfId="3733" xr:uid="{20E62C06-621B-42D2-8FD6-6F15FD93F8BF}"/>
    <cellStyle name="Normal 49 24" xfId="3734" xr:uid="{A199070F-C423-4CFF-9F85-6F49908A4909}"/>
    <cellStyle name="Normal 49 25" xfId="3735" xr:uid="{A189D126-211E-4B16-9A01-BD3EB6F180F2}"/>
    <cellStyle name="Normal 49 26" xfId="3736" xr:uid="{D4930E49-BC34-4505-B717-6AA53FA48B58}"/>
    <cellStyle name="Normal 49 27" xfId="3737" xr:uid="{94C9E6AA-BE90-4118-9B07-1411D6722A1E}"/>
    <cellStyle name="Normal 49 28" xfId="49139" xr:uid="{DA9FF659-CD12-4216-AF66-E1076AC1992E}"/>
    <cellStyle name="Normal 49 3" xfId="3738" xr:uid="{C846373D-C4EF-4054-82E7-32EB15A379F1}"/>
    <cellStyle name="Normal 49 4" xfId="3739" xr:uid="{26F64043-E7CE-4A55-A8B0-649555813CBC}"/>
    <cellStyle name="Normal 49 5" xfId="3740" xr:uid="{0B83A9B0-A3D1-43BC-81D0-4A9FAAEAE94D}"/>
    <cellStyle name="Normal 49 6" xfId="3741" xr:uid="{081AAD99-2972-4909-BDD0-5C6D90E41953}"/>
    <cellStyle name="Normal 49 7" xfId="3742" xr:uid="{8C06096B-9815-4F80-8D9E-362D960D42F8}"/>
    <cellStyle name="Normal 49 8" xfId="3743" xr:uid="{9AF66E6A-973E-4A05-9A39-64982927C6D6}"/>
    <cellStyle name="Normal 49 9" xfId="3744" xr:uid="{6FFFCCF6-2918-48C7-A8C8-92F534B07D23}"/>
    <cellStyle name="Normal 49_Margen" xfId="47223" xr:uid="{D26EBED9-05BE-4C54-AF58-93F77042975B}"/>
    <cellStyle name="Normal 5" xfId="3745" xr:uid="{C9FB7C64-E270-45E0-A5A7-66CA87D20619}"/>
    <cellStyle name="Normal 5 10" xfId="3746" xr:uid="{E626F2F9-94E8-45E6-AC77-EA73255B9D33}"/>
    <cellStyle name="Normal 5 10 10" xfId="34341" xr:uid="{5B603DB7-506B-4635-92B8-37DD2F532CA2}"/>
    <cellStyle name="Normal 5 10 10 2" xfId="34342" xr:uid="{C57F6D50-2351-4D21-8C70-C944C060C1E7}"/>
    <cellStyle name="Normal 5 10 10_Margen" xfId="47224" xr:uid="{22128401-DC14-449E-8370-2CC8FD74B817}"/>
    <cellStyle name="Normal 5 10 11" xfId="34343" xr:uid="{01ED9D94-3E7C-4D7C-84BB-DC1DD878AF38}"/>
    <cellStyle name="Normal 5 10 11 2" xfId="34344" xr:uid="{67625E5D-D1D8-4182-8C6A-1E9094614004}"/>
    <cellStyle name="Normal 5 10 11_Margen" xfId="47225" xr:uid="{8120E026-8620-4ED7-9D4B-2D3EAD8FF189}"/>
    <cellStyle name="Normal 5 10 12" xfId="34345" xr:uid="{46FF7C10-2434-47C7-9C7A-B6816ED48CCD}"/>
    <cellStyle name="Normal 5 10 12 2" xfId="34346" xr:uid="{62BDCB09-CAD5-406E-A692-DC9A8221FEBA}"/>
    <cellStyle name="Normal 5 10 12_Margen" xfId="47226" xr:uid="{F24BA532-01E6-44BD-A281-F0DBEAE8B25D}"/>
    <cellStyle name="Normal 5 10 13" xfId="34347" xr:uid="{7BFE2382-8E67-4F94-B6C8-132ED19B359B}"/>
    <cellStyle name="Normal 5 10 13 2" xfId="34348" xr:uid="{9661EAC4-1D0C-4543-8CFB-5C4C514A4328}"/>
    <cellStyle name="Normal 5 10 13_Margen" xfId="47227" xr:uid="{CFFADF00-88A9-42B9-895B-BC0ACC8435A7}"/>
    <cellStyle name="Normal 5 10 14" xfId="34349" xr:uid="{CBF72D91-EE31-4871-9A4D-0865735E75B8}"/>
    <cellStyle name="Normal 5 10 14 2" xfId="34350" xr:uid="{60114EB3-1027-43B9-9F77-7DEA9AA19011}"/>
    <cellStyle name="Normal 5 10 14_Margen" xfId="47228" xr:uid="{80F362F4-09AB-4D26-B90E-679E0CC5278A}"/>
    <cellStyle name="Normal 5 10 15" xfId="34351" xr:uid="{4BD47BC8-50AF-4B9A-B152-5BA97E820E3F}"/>
    <cellStyle name="Normal 5 10 15 2" xfId="34352" xr:uid="{0A2D6858-C8C7-4658-83C3-628822678EF0}"/>
    <cellStyle name="Normal 5 10 15_Margen" xfId="47229" xr:uid="{9DC265B8-4362-4BCD-8C7E-6CBE3090C53D}"/>
    <cellStyle name="Normal 5 10 16" xfId="34353" xr:uid="{3DE8B507-EAF4-4B43-A8DE-CB576B580D2A}"/>
    <cellStyle name="Normal 5 10 16 2" xfId="34354" xr:uid="{C33B941C-15BB-4C56-87BD-AC5B70FE67E0}"/>
    <cellStyle name="Normal 5 10 16_Margen" xfId="47230" xr:uid="{DF7D03ED-4C3F-4755-BEA2-D0DAC634E0ED}"/>
    <cellStyle name="Normal 5 10 17" xfId="34355" xr:uid="{E6098519-C65C-4D50-A4BD-D191DB4FA73A}"/>
    <cellStyle name="Normal 5 10 17 2" xfId="34356" xr:uid="{61E8C2FB-3D0C-417F-92D0-67171278142A}"/>
    <cellStyle name="Normal 5 10 17_Margen" xfId="47231" xr:uid="{21CC18F4-9F2B-4CF3-A974-EAC50B71A459}"/>
    <cellStyle name="Normal 5 10 18" xfId="34357" xr:uid="{9F9EBC10-A0B8-4B2C-B2FF-146D5865A588}"/>
    <cellStyle name="Normal 5 10 18 2" xfId="34358" xr:uid="{CDAF93E7-F6BA-4523-9C37-8EB8C0D177D0}"/>
    <cellStyle name="Normal 5 10 18_Margen" xfId="47232" xr:uid="{D4CEEF2F-2FCE-48D9-B4CB-63195D8DD70B}"/>
    <cellStyle name="Normal 5 10 19" xfId="34359" xr:uid="{3ED3DE6C-6C82-4473-9EA8-6135DAFDD46A}"/>
    <cellStyle name="Normal 5 10 2" xfId="34360" xr:uid="{B3B95B03-3576-4F4C-A096-BE638D60C1DD}"/>
    <cellStyle name="Normal 5 10 2 2" xfId="34361" xr:uid="{FE1F1538-4DA9-41DD-8D56-9D942F562625}"/>
    <cellStyle name="Normal 5 10 2_Margen" xfId="47233" xr:uid="{2185CCD6-0BDB-4B91-B68F-061A77411A17}"/>
    <cellStyle name="Normal 5 10 20" xfId="34362" xr:uid="{6C6457D3-6023-4741-954E-DCA30706E4B0}"/>
    <cellStyle name="Normal 5 10 3" xfId="34363" xr:uid="{72923CFF-A997-43E1-94DA-C7E265271B60}"/>
    <cellStyle name="Normal 5 10 3 2" xfId="34364" xr:uid="{DB948FD0-FC66-4913-A57C-6813D0464019}"/>
    <cellStyle name="Normal 5 10 3_Margen" xfId="47234" xr:uid="{11E4352D-AC0A-43B7-9CF4-958C2E61B429}"/>
    <cellStyle name="Normal 5 10 4" xfId="34365" xr:uid="{CEB31EE1-7C94-43B5-9D0A-26D009EB859E}"/>
    <cellStyle name="Normal 5 10 4 2" xfId="34366" xr:uid="{E7147696-D6B1-4C08-A42F-7EEB58449913}"/>
    <cellStyle name="Normal 5 10 4_Margen" xfId="47235" xr:uid="{487D1DF2-752D-4098-BF72-8DBBCBFCB65B}"/>
    <cellStyle name="Normal 5 10 5" xfId="34367" xr:uid="{2BB96CF6-0C15-42C5-B9D3-2411E197B435}"/>
    <cellStyle name="Normal 5 10 5 2" xfId="34368" xr:uid="{FB513BD8-87B6-4C53-A62F-1E790C47D1DB}"/>
    <cellStyle name="Normal 5 10 5_Margen" xfId="47236" xr:uid="{8FB0B594-765B-4A62-86AF-0B1AF248E9DE}"/>
    <cellStyle name="Normal 5 10 6" xfId="34369" xr:uid="{225B8B68-45D9-4715-ADA9-5793AA86718A}"/>
    <cellStyle name="Normal 5 10 6 2" xfId="34370" xr:uid="{8DB84B9A-0F3B-470E-8797-E89AFBF2516D}"/>
    <cellStyle name="Normal 5 10 6_Margen" xfId="47237" xr:uid="{737CE854-923D-4F05-9756-2DA9EADE6CE4}"/>
    <cellStyle name="Normal 5 10 7" xfId="34371" xr:uid="{D7188390-54EE-435E-9F4F-4ACBB309F001}"/>
    <cellStyle name="Normal 5 10 7 2" xfId="34372" xr:uid="{A224D366-A120-4A7A-81F6-3E6130367672}"/>
    <cellStyle name="Normal 5 10 7_Margen" xfId="47238" xr:uid="{569D3B67-373A-490F-A227-E00040708FEB}"/>
    <cellStyle name="Normal 5 10 8" xfId="34373" xr:uid="{B65711C8-6BFE-42F5-B8C5-A7FD71310959}"/>
    <cellStyle name="Normal 5 10 8 2" xfId="34374" xr:uid="{A7C3F0E2-3975-4438-9C45-C5FD97510E31}"/>
    <cellStyle name="Normal 5 10 8_Margen" xfId="47239" xr:uid="{EAB85F8F-F86B-42B1-A1B1-A4356BCA6EA7}"/>
    <cellStyle name="Normal 5 10 9" xfId="34375" xr:uid="{B2AC9948-6A38-4734-B3B8-25B7C5E7BECA}"/>
    <cellStyle name="Normal 5 10 9 2" xfId="34376" xr:uid="{06CA91B9-9CC9-45D7-9D09-1FBEBEC08B9F}"/>
    <cellStyle name="Normal 5 10 9_Margen" xfId="47240" xr:uid="{CD93371C-3987-4693-9AA4-E3421FF95AD9}"/>
    <cellStyle name="Normal 5 10_Margen" xfId="47241" xr:uid="{B129A826-D257-4860-AEFC-12107421E725}"/>
    <cellStyle name="Normal 5 11" xfId="3747" xr:uid="{064118EB-A535-4BAB-B884-08A0599A6A3D}"/>
    <cellStyle name="Normal 5 11 10" xfId="34377" xr:uid="{2423AEB3-7575-448E-8248-CE16452EEAF1}"/>
    <cellStyle name="Normal 5 11 10 2" xfId="34378" xr:uid="{8A317066-190E-49B9-989D-F775EF8EE97B}"/>
    <cellStyle name="Normal 5 11 10_Margen" xfId="47242" xr:uid="{7374EF2C-3EEB-4D95-B733-196317E8DE84}"/>
    <cellStyle name="Normal 5 11 11" xfId="34379" xr:uid="{77DA479D-5D57-4FD8-8B97-2505CA69D891}"/>
    <cellStyle name="Normal 5 11 11 2" xfId="34380" xr:uid="{2FD2AF3D-1DD9-436B-A288-0E9DC0286675}"/>
    <cellStyle name="Normal 5 11 11_Margen" xfId="47243" xr:uid="{A2441F74-D5EE-449C-BFDE-C9F00B2C9358}"/>
    <cellStyle name="Normal 5 11 12" xfId="34381" xr:uid="{670CF3FC-A3C7-4FAB-A62E-4640FC86F4D8}"/>
    <cellStyle name="Normal 5 11 12 2" xfId="34382" xr:uid="{57141C93-CD1B-4166-92F7-064CA667246C}"/>
    <cellStyle name="Normal 5 11 12_Margen" xfId="47244" xr:uid="{F71C3ACA-4F75-46D4-A050-93D2C5607CF3}"/>
    <cellStyle name="Normal 5 11 13" xfId="34383" xr:uid="{95E3D20B-DC33-42EA-9ABB-F3D5524F2443}"/>
    <cellStyle name="Normal 5 11 13 2" xfId="34384" xr:uid="{7FAFBC88-35A6-4AF0-A22F-1FA8EE96FC2E}"/>
    <cellStyle name="Normal 5 11 13_Margen" xfId="47245" xr:uid="{8C5C60B8-C1A2-41B1-83EC-9DFF420614F2}"/>
    <cellStyle name="Normal 5 11 14" xfId="34385" xr:uid="{36AC557A-3365-4DC3-8132-4D7DDECA0163}"/>
    <cellStyle name="Normal 5 11 14 2" xfId="34386" xr:uid="{79BDE983-B118-4A5C-9BCF-C11FB3748655}"/>
    <cellStyle name="Normal 5 11 14_Margen" xfId="47246" xr:uid="{11936B1F-C554-4CAB-BDF7-E60390CBF513}"/>
    <cellStyle name="Normal 5 11 15" xfId="34387" xr:uid="{5B531E47-DEEF-4B5F-B026-F493546074BE}"/>
    <cellStyle name="Normal 5 11 15 2" xfId="34388" xr:uid="{4FD34B9F-0687-4992-8E54-3FE1D8B5E0BE}"/>
    <cellStyle name="Normal 5 11 15_Margen" xfId="47247" xr:uid="{A3718158-6D85-482E-9845-53A406879498}"/>
    <cellStyle name="Normal 5 11 16" xfId="34389" xr:uid="{63ACE94F-6E6C-48B2-8EDE-03B96FDFF3E8}"/>
    <cellStyle name="Normal 5 11 16 2" xfId="34390" xr:uid="{41773AAC-8F72-46F9-B964-7E48E0584A8C}"/>
    <cellStyle name="Normal 5 11 16_Margen" xfId="47248" xr:uid="{10FEC3FE-6F49-475B-986B-F38B91E929CB}"/>
    <cellStyle name="Normal 5 11 17" xfId="34391" xr:uid="{12B6DF75-45A5-4A6C-BD62-C561DD8BE812}"/>
    <cellStyle name="Normal 5 11 17 2" xfId="34392" xr:uid="{58955A4E-9B95-4A91-8BC7-4E8C7D625710}"/>
    <cellStyle name="Normal 5 11 17_Margen" xfId="47249" xr:uid="{2FC6EA83-8B54-4A73-A9FE-438F2780BAFD}"/>
    <cellStyle name="Normal 5 11 18" xfId="34393" xr:uid="{7DBC7A1E-2D7D-4D73-9A95-BD4D3148C0F0}"/>
    <cellStyle name="Normal 5 11 18 2" xfId="34394" xr:uid="{BA7225CE-6445-4CEB-BFF9-F48ED4CC327E}"/>
    <cellStyle name="Normal 5 11 18_Margen" xfId="47250" xr:uid="{F6D007F3-BCA6-455B-A333-820C14E6461A}"/>
    <cellStyle name="Normal 5 11 19" xfId="34395" xr:uid="{F2DB576D-FE9F-4B51-8C54-C532E61E09CE}"/>
    <cellStyle name="Normal 5 11 2" xfId="34396" xr:uid="{FEBC58E3-0CBD-491F-A914-1EC2471F9811}"/>
    <cellStyle name="Normal 5 11 2 2" xfId="34397" xr:uid="{8258743B-E866-4D0F-A59E-97506D2A11E7}"/>
    <cellStyle name="Normal 5 11 2_Margen" xfId="47251" xr:uid="{7E88B302-F3FC-4ADE-A109-DA0400F70454}"/>
    <cellStyle name="Normal 5 11 20" xfId="34398" xr:uid="{CBA37766-89C5-4B4D-90FD-4267C20E267C}"/>
    <cellStyle name="Normal 5 11 21" xfId="49141" xr:uid="{BFE82B42-A10A-4FF4-962E-A142EDC0E5AC}"/>
    <cellStyle name="Normal 5 11 22" xfId="49439" xr:uid="{885C9EED-8986-4552-A26E-CA30545B6508}"/>
    <cellStyle name="Normal 5 11 3" xfId="34399" xr:uid="{1F5B9E20-24D9-4DB1-816A-6A8A2F5609DA}"/>
    <cellStyle name="Normal 5 11 3 2" xfId="34400" xr:uid="{D2DB97D8-547E-4175-942F-95D7F3D0C43D}"/>
    <cellStyle name="Normal 5 11 3_Margen" xfId="47252" xr:uid="{5FC667B6-80E5-4CDB-85E2-E3CD9617730D}"/>
    <cellStyle name="Normal 5 11 4" xfId="34401" xr:uid="{EF870402-B478-4DDC-A840-87B9EF27CF5D}"/>
    <cellStyle name="Normal 5 11 4 2" xfId="34402" xr:uid="{3E07B57E-FD3D-4355-9D76-E216C33DC587}"/>
    <cellStyle name="Normal 5 11 4_Margen" xfId="47253" xr:uid="{07FBB2B2-F54A-438E-9527-B8D1C395B9B7}"/>
    <cellStyle name="Normal 5 11 5" xfId="34403" xr:uid="{38AFDDFC-F119-409E-B65A-AB7323000119}"/>
    <cellStyle name="Normal 5 11 5 2" xfId="34404" xr:uid="{3D023832-70F1-4462-87EA-8544C3173D62}"/>
    <cellStyle name="Normal 5 11 5_Margen" xfId="47254" xr:uid="{FB665447-C91B-4937-90FC-801E3E5E667A}"/>
    <cellStyle name="Normal 5 11 6" xfId="34405" xr:uid="{9CC8CF81-9EFF-4C6F-9F95-74965BBA348E}"/>
    <cellStyle name="Normal 5 11 6 2" xfId="34406" xr:uid="{DEE6FDCA-0E20-4B10-8225-BDC0860F2E5A}"/>
    <cellStyle name="Normal 5 11 6_Margen" xfId="47255" xr:uid="{018A2D3C-5114-4FF1-870D-A01FE887A9D0}"/>
    <cellStyle name="Normal 5 11 7" xfId="34407" xr:uid="{4100BD20-4C7B-405C-8783-D16765D1B5AE}"/>
    <cellStyle name="Normal 5 11 7 2" xfId="34408" xr:uid="{48563AF2-DF6A-4281-982F-03C54AD7D063}"/>
    <cellStyle name="Normal 5 11 7_Margen" xfId="47256" xr:uid="{17203225-4D70-4FB9-A176-5BC8534A9F56}"/>
    <cellStyle name="Normal 5 11 8" xfId="34409" xr:uid="{92582DA9-857D-4FF6-B1C8-285AD9014CBA}"/>
    <cellStyle name="Normal 5 11 8 2" xfId="34410" xr:uid="{E3881DCE-4198-42BD-B0F2-D31B48D135B4}"/>
    <cellStyle name="Normal 5 11 8_Margen" xfId="47257" xr:uid="{DC7AB1C1-BF47-4879-9FAA-D275E951DDE1}"/>
    <cellStyle name="Normal 5 11 9" xfId="34411" xr:uid="{F4B2C194-244F-47BE-9EC9-A6E0A73535D8}"/>
    <cellStyle name="Normal 5 11 9 2" xfId="34412" xr:uid="{9EF12647-0E28-4E2B-9993-1D2ABA81E094}"/>
    <cellStyle name="Normal 5 11 9_Margen" xfId="47258" xr:uid="{9EFDB61D-015C-4EE4-97A3-4CA2E84DDDB1}"/>
    <cellStyle name="Normal 5 11_Margen" xfId="47259" xr:uid="{53613165-27CF-4403-8037-8CCBEDEED593}"/>
    <cellStyle name="Normal 5 12" xfId="3748" xr:uid="{22D35D2F-633B-4D8F-85AC-E3B5AAF35F71}"/>
    <cellStyle name="Normal 5 12 2" xfId="34413" xr:uid="{7408E4BF-0593-4CDA-B185-E10B11E8BD02}"/>
    <cellStyle name="Normal 5 12 3" xfId="34414" xr:uid="{DA38A215-CBB6-4EA6-B29A-EFD1E5780B26}"/>
    <cellStyle name="Normal 5 12 4" xfId="49142" xr:uid="{0C5B1A09-2EAF-4E72-9508-23EAE914C872}"/>
    <cellStyle name="Normal 5 12_Hoja1" xfId="34415" xr:uid="{9981B4B3-3B24-48B9-B672-24A1D8A9E2B5}"/>
    <cellStyle name="Normal 5 13" xfId="3749" xr:uid="{465F5562-A47B-4037-A93B-F7F01E4EB209}"/>
    <cellStyle name="Normal 5 13 2" xfId="34416" xr:uid="{885A877E-C7A7-4FAB-8997-9BD5CFF93FD7}"/>
    <cellStyle name="Normal 5 13 3" xfId="34417" xr:uid="{2C8E5BC2-8548-46FF-8827-166E41AE0245}"/>
    <cellStyle name="Normal 5 13 4" xfId="49143" xr:uid="{50CF6011-23CA-4412-9842-77A0A093900C}"/>
    <cellStyle name="Normal 5 13_Margen" xfId="47260" xr:uid="{E5E9E7EA-506B-4817-A8A7-F9DCEB5A236C}"/>
    <cellStyle name="Normal 5 14" xfId="3750" xr:uid="{C62B5C05-2EE3-4B04-9130-4FC2B764218D}"/>
    <cellStyle name="Normal 5 14 2" xfId="34418" xr:uid="{C63EB5BD-CCF6-4322-A95E-53259691017F}"/>
    <cellStyle name="Normal 5 14 3" xfId="34419" xr:uid="{7E9A8B63-7798-4A92-B56D-F016BA0221A1}"/>
    <cellStyle name="Normal 5 14 4" xfId="49144" xr:uid="{05D6E5F1-B20C-4AEB-B52D-110B6BDDFF31}"/>
    <cellStyle name="Normal 5 14_Margen" xfId="47261" xr:uid="{C9FE6EFA-EC9F-44D4-9FAD-0C45B357FEEB}"/>
    <cellStyle name="Normal 5 15" xfId="3751" xr:uid="{AF7B7C60-4322-4A06-8B4D-FDD9CE6E517B}"/>
    <cellStyle name="Normal 5 15 2" xfId="34420" xr:uid="{0C5AE019-4C2E-4E2A-9A90-50CE0D914674}"/>
    <cellStyle name="Normal 5 15 3" xfId="49145" xr:uid="{D60ADA82-DAE6-428D-9C63-CBF7E4D71A80}"/>
    <cellStyle name="Normal 5 15_Margen" xfId="47262" xr:uid="{80F51C7E-EAC8-4F7F-9E49-5DD5697AD810}"/>
    <cellStyle name="Normal 5 16" xfId="3752" xr:uid="{A5E4A9DE-692B-43AA-98D2-A8A5D9373941}"/>
    <cellStyle name="Normal 5 16 2" xfId="34421" xr:uid="{3E669485-97F0-42BE-B40D-FCE17F7AD125}"/>
    <cellStyle name="Normal 5 16 3" xfId="49146" xr:uid="{959722E5-2CE9-49B1-9BF4-CCAACD0B5E59}"/>
    <cellStyle name="Normal 5 16_Margen" xfId="47263" xr:uid="{8D541524-156A-48DD-9B75-507C43ED6606}"/>
    <cellStyle name="Normal 5 17" xfId="3753" xr:uid="{637189C2-6A5A-403A-AA75-4F4B6BAEA2E6}"/>
    <cellStyle name="Normal 5 17 2" xfId="34422" xr:uid="{D1B9B15B-9371-4098-BC3E-EAF68252668E}"/>
    <cellStyle name="Normal 5 17 3" xfId="49147" xr:uid="{0495E9C2-25B2-41FD-8873-042DE7A10DCD}"/>
    <cellStyle name="Normal 5 17_Margen" xfId="47264" xr:uid="{77C9F64D-9F6C-43D8-A253-692CC007CFBC}"/>
    <cellStyle name="Normal 5 18" xfId="3754" xr:uid="{0B2A3ECC-E2D0-4BBD-A0AA-5B32CC88F395}"/>
    <cellStyle name="Normal 5 18 2" xfId="34423" xr:uid="{7E6DD1A3-C30A-4AFB-8784-07BADD2E79A1}"/>
    <cellStyle name="Normal 5 18 3" xfId="34424" xr:uid="{98EDAD7F-A060-4486-881F-E6ECB2FC791E}"/>
    <cellStyle name="Normal 5 18 4" xfId="49148" xr:uid="{5A24ED96-E7B3-423A-89C1-BE9048B95CE0}"/>
    <cellStyle name="Normal 5 18_Margen" xfId="47265" xr:uid="{7FCECDE4-A602-4396-8865-F09874CF2C14}"/>
    <cellStyle name="Normal 5 19" xfId="3755" xr:uid="{14556655-573B-4253-A639-72293A0CA09B}"/>
    <cellStyle name="Normal 5 19 2" xfId="3756" xr:uid="{7E40EA4E-18E5-4801-92BC-FFFED9A319D3}"/>
    <cellStyle name="Normal 5 19 3" xfId="3757" xr:uid="{B3F15D98-3E9E-436C-9F57-77D4BBCD5D86}"/>
    <cellStyle name="Normal 5 19 4" xfId="49149" xr:uid="{3A96AB96-4CD5-4D84-8923-0984CAD090AC}"/>
    <cellStyle name="Normal 5 19_Margen" xfId="47266" xr:uid="{541C2DD4-0E12-42C5-B2B2-F67DAAE8E81E}"/>
    <cellStyle name="Normal 5 2" xfId="3758" xr:uid="{5E6C6731-3B44-48FA-93D9-53C13E89443C}"/>
    <cellStyle name="Normal 5 2 10" xfId="34425" xr:uid="{F49F2538-EF31-462C-B090-110E312B5750}"/>
    <cellStyle name="Normal 5 2 10 2" xfId="34426" xr:uid="{82CDF7E0-0274-4BEC-8C00-949B5B3E7ACC}"/>
    <cellStyle name="Normal 5 2 10 3" xfId="34427" xr:uid="{284A06F6-0B69-4ED3-84D6-28F25968EEAC}"/>
    <cellStyle name="Normal 5 2 10_Margen" xfId="47267" xr:uid="{94CC5B5A-68C4-4EC9-952A-DBC199CD26B8}"/>
    <cellStyle name="Normal 5 2 11" xfId="34428" xr:uid="{BAEA79DD-5A86-48E8-9CAF-9B67FFC422B2}"/>
    <cellStyle name="Normal 5 2 11 2" xfId="34429" xr:uid="{630AA5BE-3596-441E-BBC2-082698A1F199}"/>
    <cellStyle name="Normal 5 2 11 3" xfId="34430" xr:uid="{2EC58C01-917A-4B15-87AB-93C86111A33B}"/>
    <cellStyle name="Normal 5 2 11_Margen" xfId="47268" xr:uid="{252DFE04-7053-43A1-9C00-4A762D99FC37}"/>
    <cellStyle name="Normal 5 2 12" xfId="34431" xr:uid="{0165F5C0-C901-4239-AC72-ADD1A55F481D}"/>
    <cellStyle name="Normal 5 2 12 2" xfId="34432" xr:uid="{C8186EB6-D4F1-491D-9082-BF9A384E1167}"/>
    <cellStyle name="Normal 5 2 12 3" xfId="34433" xr:uid="{1A6D3500-2A95-4B09-BAB6-DAB207859EF2}"/>
    <cellStyle name="Normal 5 2 12_Margen" xfId="47269" xr:uid="{47359AEF-0B91-4B64-B359-C67463BF7335}"/>
    <cellStyle name="Normal 5 2 13" xfId="34434" xr:uid="{26D6EC7C-F29D-47F8-9F44-A7AABF0A5469}"/>
    <cellStyle name="Normal 5 2 13 2" xfId="34435" xr:uid="{82DB6F9B-E8D0-4CC6-B92A-B63E67C97E4B}"/>
    <cellStyle name="Normal 5 2 13 3" xfId="34436" xr:uid="{BDE74BD1-CB68-4123-9FEF-1A1E9B5DD59A}"/>
    <cellStyle name="Normal 5 2 13_Margen" xfId="47270" xr:uid="{56269452-21FC-4FC0-A4BA-DE65BCAF4628}"/>
    <cellStyle name="Normal 5 2 14" xfId="34437" xr:uid="{2CDFAB79-D041-485F-BF9C-F9EBE0334EC7}"/>
    <cellStyle name="Normal 5 2 14 2" xfId="34438" xr:uid="{3C690278-F7A5-48C1-A0F3-7BE0C536671D}"/>
    <cellStyle name="Normal 5 2 14 3" xfId="34439" xr:uid="{5B2E340F-1E9A-4C82-999F-2E2113B331AD}"/>
    <cellStyle name="Normal 5 2 14_Margen" xfId="47271" xr:uid="{6D343BFE-A001-429B-8F9D-84BDDFC84CFD}"/>
    <cellStyle name="Normal 5 2 15" xfId="34440" xr:uid="{53C4F493-B6DC-4549-A342-A16D3A52F64D}"/>
    <cellStyle name="Normal 5 2 15 2" xfId="34441" xr:uid="{0BE05592-134F-40DF-8347-52A0192D3BDF}"/>
    <cellStyle name="Normal 5 2 15 3" xfId="34442" xr:uid="{069F32AA-DC07-47F2-8A87-C862DFB7F75C}"/>
    <cellStyle name="Normal 5 2 15_Margen" xfId="47272" xr:uid="{AF4DC5FF-B87A-4BCA-A055-945BB9DEA1C3}"/>
    <cellStyle name="Normal 5 2 16" xfId="34443" xr:uid="{81CA63E6-9AD7-4756-9FC0-7377BF192C64}"/>
    <cellStyle name="Normal 5 2 16 2" xfId="34444" xr:uid="{65ED49F7-62E9-4351-8436-9C0647D9702B}"/>
    <cellStyle name="Normal 5 2 16 3" xfId="34445" xr:uid="{4414EA49-1ADC-4AFA-AC9F-097746B6E19A}"/>
    <cellStyle name="Normal 5 2 16_Margen" xfId="47273" xr:uid="{2F14E9B4-3025-4C10-BA33-7275F113AF38}"/>
    <cellStyle name="Normal 5 2 17" xfId="34446" xr:uid="{BC0FAD4D-261B-4649-A037-4272EC6B8377}"/>
    <cellStyle name="Normal 5 2 17 2" xfId="34447" xr:uid="{18BAEA5B-359C-412F-9B05-95F08A372FE0}"/>
    <cellStyle name="Normal 5 2 17_Margen" xfId="47274" xr:uid="{635223D0-4615-4B67-A06D-0CC938BA130A}"/>
    <cellStyle name="Normal 5 2 18" xfId="34448" xr:uid="{351BA5B6-655C-4219-A84C-5AB888612183}"/>
    <cellStyle name="Normal 5 2 18 2" xfId="34449" xr:uid="{2EFC3FE1-62A5-40C3-8F09-762723C64D4A}"/>
    <cellStyle name="Normal 5 2 18_Margen" xfId="47275" xr:uid="{35FC2777-9A7C-47F6-99E6-881B91787250}"/>
    <cellStyle name="Normal 5 2 19" xfId="34450" xr:uid="{70EEA17B-7E67-4246-88EA-569FAE5F55AA}"/>
    <cellStyle name="Normal 5 2 19 2" xfId="34451" xr:uid="{968CBD74-D42E-4B37-964F-CDF0E04EA540}"/>
    <cellStyle name="Normal 5 2 19_Margen" xfId="47276" xr:uid="{0C343590-3B82-4A1E-AA77-352A3F0633C7}"/>
    <cellStyle name="Normal 5 2 2" xfId="34452" xr:uid="{E9D52EE9-A244-4000-AAC5-C2C322CC4E2B}"/>
    <cellStyle name="Normal 5 2 2 2" xfId="34453" xr:uid="{BA8F0582-8D3F-4E41-9738-6F5AEF0313B2}"/>
    <cellStyle name="Normal 5 2 2 2 2" xfId="34454" xr:uid="{B1B15538-99F1-49BB-9799-22E351817B6B}"/>
    <cellStyle name="Normal 5 2 2 2_Hoja1" xfId="34455" xr:uid="{95AEE991-56D0-45A8-B741-CAA777884A91}"/>
    <cellStyle name="Normal 5 2 2 3" xfId="34456" xr:uid="{064A812D-21A9-4EC7-A3EA-EA1C08366DB1}"/>
    <cellStyle name="Normal 5 2 2 4" xfId="34457" xr:uid="{F6CF8318-7F30-4824-8CC8-DF8E46A1B47A}"/>
    <cellStyle name="Normal 5 2 2 5" xfId="50207" xr:uid="{21AEF86F-A85A-4859-B5D9-CB8BD133A037}"/>
    <cellStyle name="Normal 5 2 2 6" xfId="49634" xr:uid="{B8A824F0-7542-4117-A392-390B7606ED37}"/>
    <cellStyle name="Normal 5 2 2_Hoja1" xfId="34458" xr:uid="{20759753-720F-450F-953A-B22661D3ECDB}"/>
    <cellStyle name="Normal 5 2 20" xfId="34459" xr:uid="{0977FEBF-D764-4EEE-BA29-DF6ECDFF1BD2}"/>
    <cellStyle name="Normal 5 2 21" xfId="34460" xr:uid="{22E2B001-1A26-459C-95CA-CBAD055A760A}"/>
    <cellStyle name="Normal 5 2 3" xfId="34461" xr:uid="{696F9BAC-B401-43D3-A163-839BB6C611B6}"/>
    <cellStyle name="Normal 5 2 3 2" xfId="34462" xr:uid="{805B92BF-C77C-471F-9BA6-F28AF51D73E1}"/>
    <cellStyle name="Normal 5 2 3 3" xfId="34463" xr:uid="{C0A58575-736F-4321-A85C-0564FBFFD24E}"/>
    <cellStyle name="Normal 5 2 3_Margen" xfId="47277" xr:uid="{1A12800D-A599-43C9-82B5-3A2D183B39B5}"/>
    <cellStyle name="Normal 5 2 4" xfId="34464" xr:uid="{78E2A83D-A778-40D2-8731-11A3E051A28A}"/>
    <cellStyle name="Normal 5 2 4 2" xfId="34465" xr:uid="{1B74CFA8-6B6A-4734-9A1C-79A158B09E2F}"/>
    <cellStyle name="Normal 5 2 4 3" xfId="34466" xr:uid="{C16598AF-8FBF-41E0-B09C-BDB2F53D8D20}"/>
    <cellStyle name="Normal 5 2 4 4" xfId="34467" xr:uid="{F3D47AB2-EBD4-4DBF-BFEB-E167D2A7FE98}"/>
    <cellStyle name="Normal 5 2 4 5" xfId="51759" xr:uid="{28692F7E-E57E-48EB-A86F-A067C72EEBC3}"/>
    <cellStyle name="Normal 5 2 4_Hoja1" xfId="34468" xr:uid="{1A7D2DF7-15FE-4DB3-98F8-1F1CBB94E398}"/>
    <cellStyle name="Normal 5 2 5" xfId="34469" xr:uid="{6CDDF081-4296-46FD-9E79-A14498D557ED}"/>
    <cellStyle name="Normal 5 2 5 2" xfId="34470" xr:uid="{1347CD49-9430-4485-8676-E8D389900251}"/>
    <cellStyle name="Normal 5 2 5 3" xfId="34471" xr:uid="{EA6CD9E7-4C2D-4330-A7AF-F9DF171471FB}"/>
    <cellStyle name="Normal 5 2 5_Margen" xfId="47278" xr:uid="{606BD5F5-EAF3-43B9-99D9-BEE045B5FE2F}"/>
    <cellStyle name="Normal 5 2 6" xfId="34472" xr:uid="{45B81966-0D92-4557-A2FC-B40A71D645DC}"/>
    <cellStyle name="Normal 5 2 6 2" xfId="34473" xr:uid="{F6959587-EA11-4CFA-B6D3-05C4A7CA6DBE}"/>
    <cellStyle name="Normal 5 2 6 3" xfId="34474" xr:uid="{8332556A-A9B7-4230-8046-E992D8855B2C}"/>
    <cellStyle name="Normal 5 2 6_Margen" xfId="47279" xr:uid="{48A34DE8-4013-446A-972A-9A8F291DA7E6}"/>
    <cellStyle name="Normal 5 2 7" xfId="34475" xr:uid="{09F9E7B9-F854-478E-8274-E5B97DFA2E50}"/>
    <cellStyle name="Normal 5 2 7 2" xfId="34476" xr:uid="{955EFA4D-8E63-40E0-A207-F2F23A3C07A9}"/>
    <cellStyle name="Normal 5 2 7 3" xfId="34477" xr:uid="{6BAB06D4-2094-44E0-9D6E-9DF1660DA511}"/>
    <cellStyle name="Normal 5 2 7_Margen" xfId="47280" xr:uid="{CEBD8F70-C5BF-42D6-A304-CF28B0126B4F}"/>
    <cellStyle name="Normal 5 2 8" xfId="34478" xr:uid="{FF07498D-B749-40AF-BF06-0F9EECC26A41}"/>
    <cellStyle name="Normal 5 2 8 2" xfId="34479" xr:uid="{8FF309C1-4386-4C53-B436-C3C3EB04E524}"/>
    <cellStyle name="Normal 5 2 8 3" xfId="34480" xr:uid="{49FCE150-3C1F-4AB7-AEB1-667E1E67F237}"/>
    <cellStyle name="Normal 5 2 8_Margen" xfId="47281" xr:uid="{6074A460-99B6-4CF0-82C1-BA8A1E9AD9BF}"/>
    <cellStyle name="Normal 5 2 9" xfId="34481" xr:uid="{4DBBEFED-8A15-42D6-B906-B8F849A5E501}"/>
    <cellStyle name="Normal 5 2 9 2" xfId="34482" xr:uid="{63C99406-4317-4D71-9C31-D71EB34721E4}"/>
    <cellStyle name="Normal 5 2 9 3" xfId="34483" xr:uid="{0FB9D8A1-4D12-4D60-BB66-0DFFE84FCF41}"/>
    <cellStyle name="Normal 5 2 9_Margen" xfId="47282" xr:uid="{A870632F-4EBA-46A5-B965-C042F41E7986}"/>
    <cellStyle name="Normal 5 2_Hoja1" xfId="34484" xr:uid="{5A1ED1F9-AE23-4E86-852B-011FAC886693}"/>
    <cellStyle name="Normal 5 20" xfId="3759" xr:uid="{48529F5B-F07D-4800-BE84-BFAABF291DE4}"/>
    <cellStyle name="Normal 5 20 2" xfId="34485" xr:uid="{298B2E37-C9B4-4618-A10F-5032674D86A7}"/>
    <cellStyle name="Normal 5 20 3" xfId="49150" xr:uid="{EC11E780-3A6F-44FE-B299-012481D9D210}"/>
    <cellStyle name="Normal 5 20_Margen" xfId="47283" xr:uid="{32A21D69-DE9E-49B1-882B-5E72C7921064}"/>
    <cellStyle name="Normal 5 21" xfId="3760" xr:uid="{9819BE50-CB6B-4019-B687-E5222C155CA5}"/>
    <cellStyle name="Normal 5 21 2" xfId="34486" xr:uid="{70AF2A45-E32F-42BF-95E5-A3583D4F44F2}"/>
    <cellStyle name="Normal 5 21 3" xfId="49151" xr:uid="{C9B02682-88E1-4082-8345-8B914FCA3E08}"/>
    <cellStyle name="Normal 5 21_Margen" xfId="47284" xr:uid="{3AE9CD51-B823-4921-A1C3-0DBC660E1473}"/>
    <cellStyle name="Normal 5 22" xfId="3761" xr:uid="{94137683-8EBD-4BDC-A813-F24A26BBC80A}"/>
    <cellStyle name="Normal 5 22 2" xfId="34487" xr:uid="{EEA22E8F-E254-4336-9099-9DDE638355B1}"/>
    <cellStyle name="Normal 5 22 3" xfId="49152" xr:uid="{B6A2E91B-E1BE-47C4-8D74-F1F7E73BABE7}"/>
    <cellStyle name="Normal 5 22_Margen" xfId="47285" xr:uid="{7D3C0197-C31F-4D7D-A195-E4A48B2DD86A}"/>
    <cellStyle name="Normal 5 23" xfId="3762" xr:uid="{8B378C9C-E818-49EB-A6B7-532E97514270}"/>
    <cellStyle name="Normal 5 23 2" xfId="34488" xr:uid="{8E2FA765-7E3F-4468-A010-9E5049971DE4}"/>
    <cellStyle name="Normal 5 23 3" xfId="49153" xr:uid="{716C4B2B-A948-4170-9DC3-F601CACB746A}"/>
    <cellStyle name="Normal 5 23_Margen" xfId="47286" xr:uid="{328E5F13-876E-405F-81B6-E599894BD6CB}"/>
    <cellStyle name="Normal 5 24" xfId="3763" xr:uid="{D8CC9718-D52E-429A-ADC4-061D5F9C9D8D}"/>
    <cellStyle name="Normal 5 24 2" xfId="34489" xr:uid="{4231E8E6-5254-4F22-8947-35F4ED7967D1}"/>
    <cellStyle name="Normal 5 24 3" xfId="49154" xr:uid="{1FF43357-D975-4B1F-B08F-AB41206F138B}"/>
    <cellStyle name="Normal 5 24_Margen" xfId="47287" xr:uid="{D945A350-D015-4450-8762-B19FAF1A86F0}"/>
    <cellStyle name="Normal 5 25" xfId="3764" xr:uid="{0B75BC46-0E63-4A3E-9232-F6573AA66B90}"/>
    <cellStyle name="Normal 5 25 2" xfId="34490" xr:uid="{02E72537-5FAE-44BD-9FC9-CC718193160A}"/>
    <cellStyle name="Normal 5 25 3" xfId="49155" xr:uid="{E5208653-CBC1-4C4B-BDD9-68F04F906591}"/>
    <cellStyle name="Normal 5 25_Margen" xfId="47288" xr:uid="{75771286-2E86-4D8D-ADF6-EB51ECEC0E88}"/>
    <cellStyle name="Normal 5 26" xfId="3765" xr:uid="{7CDB01E4-4829-41B4-B2CA-FAA40DBDA6B3}"/>
    <cellStyle name="Normal 5 26 2" xfId="34491" xr:uid="{91DA4E63-4FB6-49B6-97A0-6DFF73287447}"/>
    <cellStyle name="Normal 5 26 3" xfId="49156" xr:uid="{F3DE2C1C-DD94-4A30-AF79-B343006FD042}"/>
    <cellStyle name="Normal 5 26_Margen" xfId="47289" xr:uid="{4DA8CF2E-7389-422C-A047-67F9396D2D90}"/>
    <cellStyle name="Normal 5 27" xfId="3766" xr:uid="{7224550C-C346-4CE5-A855-EEAF4E8199E8}"/>
    <cellStyle name="Normal 5 27 2" xfId="34492" xr:uid="{C317B3AD-A1C7-4F58-8E21-AB828E0E4C7A}"/>
    <cellStyle name="Normal 5 27 3" xfId="49157" xr:uid="{7040FA95-231D-493A-AE79-11C8EBCC6099}"/>
    <cellStyle name="Normal 5 27_Margen" xfId="47290" xr:uid="{672796F7-D509-495B-8F2D-8EFFB1BF7BF9}"/>
    <cellStyle name="Normal 5 28" xfId="3767" xr:uid="{7AB6D03B-B5C4-4CE5-8393-BB5DF4A7C978}"/>
    <cellStyle name="Normal 5 28 2" xfId="34493" xr:uid="{B0C35CC9-6A7C-40DA-AEB1-2DD6153DA8B2}"/>
    <cellStyle name="Normal 5 28 3" xfId="49158" xr:uid="{55313DC2-F096-4E0C-8DA7-DA9123A1B5C3}"/>
    <cellStyle name="Normal 5 28_Margen" xfId="47291" xr:uid="{15FB8743-F61A-43DE-9A90-A30F755F29CC}"/>
    <cellStyle name="Normal 5 29" xfId="3768" xr:uid="{D076EE47-8BD4-4030-97F1-EA9747FD03D3}"/>
    <cellStyle name="Normal 5 29 2" xfId="34494" xr:uid="{5D414D75-D3EE-4FB7-A15F-D8A321049ECC}"/>
    <cellStyle name="Normal 5 29 3" xfId="49159" xr:uid="{B6C7CAF2-6B52-4197-96D5-90D2B6AD7B82}"/>
    <cellStyle name="Normal 5 29_Margen" xfId="47292" xr:uid="{02C25127-38B8-4627-80CD-968971F03307}"/>
    <cellStyle name="Normal 5 3" xfId="3769" xr:uid="{D473FAC9-A867-47B4-BAEE-19D559B7F370}"/>
    <cellStyle name="Normal 5 3 10" xfId="34495" xr:uid="{92FE08DF-1EDB-48A8-BA2B-0BE78D099B2E}"/>
    <cellStyle name="Normal 5 3 10 2" xfId="34496" xr:uid="{DDB2F8AB-EF71-488C-8C48-41B0C92ABF7C}"/>
    <cellStyle name="Normal 5 3 10 3" xfId="34497" xr:uid="{B5EA16C1-567A-4094-BCD4-40BC56360B84}"/>
    <cellStyle name="Normal 5 3 10_Margen" xfId="47293" xr:uid="{617A978A-4372-4FD0-A132-5A1BE0DDBB15}"/>
    <cellStyle name="Normal 5 3 11" xfId="34498" xr:uid="{A73A5A31-14BB-4432-9EA7-24B6C41F8940}"/>
    <cellStyle name="Normal 5 3 11 2" xfId="34499" xr:uid="{B1BCA9A6-6111-4669-B89A-5B6E672736B1}"/>
    <cellStyle name="Normal 5 3 11 3" xfId="34500" xr:uid="{699DD371-0D04-4A59-B8C4-AC5206421156}"/>
    <cellStyle name="Normal 5 3 11_Margen" xfId="47294" xr:uid="{9711F2EA-B5FF-47C8-946A-700A836B2214}"/>
    <cellStyle name="Normal 5 3 12" xfId="34501" xr:uid="{74833927-EABE-4113-81DB-2F2918E17CFF}"/>
    <cellStyle name="Normal 5 3 12 2" xfId="34502" xr:uid="{A7B7628F-528E-4DF9-A5C1-64D2DA7706EF}"/>
    <cellStyle name="Normal 5 3 12 3" xfId="34503" xr:uid="{F380B752-BAC9-489A-86C9-7BB320A8385B}"/>
    <cellStyle name="Normal 5 3 12_Margen" xfId="47295" xr:uid="{652EE8B7-711A-499E-AE62-F4471AAF636D}"/>
    <cellStyle name="Normal 5 3 13" xfId="34504" xr:uid="{2B5D3428-BA91-4257-81EC-3606FE322BF4}"/>
    <cellStyle name="Normal 5 3 13 2" xfId="34505" xr:uid="{6CB2B4C8-5588-46DA-B08A-F5857280FDC4}"/>
    <cellStyle name="Normal 5 3 13 3" xfId="34506" xr:uid="{7FB139AB-8541-48C4-ADDD-CEA4399B528E}"/>
    <cellStyle name="Normal 5 3 13_Margen" xfId="47296" xr:uid="{E2985632-4A61-4175-A84A-6D4B79D58FFE}"/>
    <cellStyle name="Normal 5 3 14" xfId="34507" xr:uid="{376AB145-ABE9-4FCA-BE0A-3E64964B960F}"/>
    <cellStyle name="Normal 5 3 14 2" xfId="34508" xr:uid="{4DFDA48B-63FC-484F-B8DF-9CCDAE5D2DEE}"/>
    <cellStyle name="Normal 5 3 14 3" xfId="34509" xr:uid="{4881D32A-1958-4B1D-ABC9-26298DFA4CC7}"/>
    <cellStyle name="Normal 5 3 14_Margen" xfId="47297" xr:uid="{F5D8677D-0ACD-4AF0-97CC-4068E8FCD0FB}"/>
    <cellStyle name="Normal 5 3 15" xfId="34510" xr:uid="{507F5CAD-6C9F-41E4-BC17-3B025293EA26}"/>
    <cellStyle name="Normal 5 3 15 2" xfId="34511" xr:uid="{71E84FB7-F2B1-4B4A-87BD-2C86C226CE0E}"/>
    <cellStyle name="Normal 5 3 15 3" xfId="34512" xr:uid="{51FEAAC6-E2AB-4409-AC80-7B14A487CD49}"/>
    <cellStyle name="Normal 5 3 15_Margen" xfId="47298" xr:uid="{8BDF4419-DCF5-44D3-85F4-ACF6A964F594}"/>
    <cellStyle name="Normal 5 3 16" xfId="34513" xr:uid="{0F385827-577F-485C-8806-484C810AFEAD}"/>
    <cellStyle name="Normal 5 3 16 2" xfId="34514" xr:uid="{10981C69-82C5-47E7-B9F2-441C7583ED96}"/>
    <cellStyle name="Normal 5 3 16_Margen" xfId="47299" xr:uid="{08CF47FD-096D-483C-8E66-D5F69F654645}"/>
    <cellStyle name="Normal 5 3 17" xfId="34515" xr:uid="{E8E72EAD-187C-4C53-992C-1A969FECEB9F}"/>
    <cellStyle name="Normal 5 3 17 2" xfId="34516" xr:uid="{B5EED34E-A505-4124-BF7D-BA88425F9E15}"/>
    <cellStyle name="Normal 5 3 17_Margen" xfId="47300" xr:uid="{17D2FD16-F429-4845-8675-022F3CC3CC34}"/>
    <cellStyle name="Normal 5 3 18" xfId="34517" xr:uid="{FD9D4DFB-C765-4EFB-BF34-3C199283F08E}"/>
    <cellStyle name="Normal 5 3 18 2" xfId="34518" xr:uid="{0FEBD6D7-CDCB-4BFB-8460-93A0946174CD}"/>
    <cellStyle name="Normal 5 3 18_Margen" xfId="47301" xr:uid="{BC2D3A78-7E8C-44DF-95BE-E04BBF2A0557}"/>
    <cellStyle name="Normal 5 3 19" xfId="34519" xr:uid="{8A964BCF-24ED-450F-BEFB-67D22B0024C9}"/>
    <cellStyle name="Normal 5 3 19 2" xfId="34520" xr:uid="{E35A9CD8-477F-4D58-B6CE-26A60347D252}"/>
    <cellStyle name="Normal 5 3 19_Margen" xfId="47302" xr:uid="{CC599407-6E18-4C11-A897-2C8FFBD62EA9}"/>
    <cellStyle name="Normal 5 3 2" xfId="34521" xr:uid="{45091251-1D0B-4231-8101-8C4035BA83F7}"/>
    <cellStyle name="Normal 5 3 2 2" xfId="34522" xr:uid="{F63C9264-7C1E-4623-B9BA-09D0D390D58F}"/>
    <cellStyle name="Normal 5 3 2 3" xfId="34523" xr:uid="{860170A8-1343-4BE8-B2A7-D76726DF29D1}"/>
    <cellStyle name="Normal 5 3 2 4" xfId="34524" xr:uid="{C562787F-28C3-47FB-9EE3-5CDE49D0FB4E}"/>
    <cellStyle name="Normal 5 3 2_Hoja1" xfId="34525" xr:uid="{36315BBD-CBC6-4E4F-9177-1F96C72DDA2E}"/>
    <cellStyle name="Normal 5 3 20" xfId="34526" xr:uid="{A4465803-9456-4755-B659-EDECEDAB6AED}"/>
    <cellStyle name="Normal 5 3 21" xfId="34527" xr:uid="{D01B315F-5900-40DD-8FD8-0E74D1BDB029}"/>
    <cellStyle name="Normal 5 3 22" xfId="49160" xr:uid="{DEA120B6-6EDF-4BCC-99BE-8D5D3351A078}"/>
    <cellStyle name="Normal 5 3 23" xfId="49440" xr:uid="{1CE4543B-D67D-4398-86D4-CFF1371DF7B2}"/>
    <cellStyle name="Normal 5 3 3" xfId="34528" xr:uid="{15029408-4526-400B-AF77-25D072BAA968}"/>
    <cellStyle name="Normal 5 3 3 2" xfId="34529" xr:uid="{D59A184C-9554-4691-9302-F26762620B85}"/>
    <cellStyle name="Normal 5 3 3 3" xfId="34530" xr:uid="{A919154E-D8F6-4510-A663-BE2D813469CD}"/>
    <cellStyle name="Normal 5 3 3_Margen" xfId="47303" xr:uid="{1A977AC7-A833-4FD9-BB16-FA5D3DE3046F}"/>
    <cellStyle name="Normal 5 3 4" xfId="34531" xr:uid="{C46625CB-30F1-47E8-8E0F-25F41A3373DB}"/>
    <cellStyle name="Normal 5 3 4 2" xfId="34532" xr:uid="{C917376A-68E1-49B6-B82C-485CD343EBF6}"/>
    <cellStyle name="Normal 5 3 4 3" xfId="34533" xr:uid="{1B36DC03-14A9-43E7-A246-228E10A6CC64}"/>
    <cellStyle name="Normal 5 3 4_Margen" xfId="47304" xr:uid="{3072D7E2-C910-4A41-8A9E-E9B0D16509A9}"/>
    <cellStyle name="Normal 5 3 5" xfId="34534" xr:uid="{5C340C95-81E8-4E77-A617-418AC9B2141B}"/>
    <cellStyle name="Normal 5 3 5 2" xfId="34535" xr:uid="{11865F14-7F4C-46B2-8A23-F5008CEE547B}"/>
    <cellStyle name="Normal 5 3 5 3" xfId="34536" xr:uid="{4ACC0343-B7A1-4A14-9393-F0E19EDBF00F}"/>
    <cellStyle name="Normal 5 3 5_Margen" xfId="47305" xr:uid="{75732B18-D13B-48B0-B26E-F21F7EA06909}"/>
    <cellStyle name="Normal 5 3 6" xfId="34537" xr:uid="{4374CB6A-9F8A-4704-AF21-0B363625AB70}"/>
    <cellStyle name="Normal 5 3 6 2" xfId="34538" xr:uid="{7B8D886E-20B9-43FB-9112-3D3E56DC3662}"/>
    <cellStyle name="Normal 5 3 6 3" xfId="34539" xr:uid="{3EF86A23-33D4-41C8-B1E0-F7F64CA15D2E}"/>
    <cellStyle name="Normal 5 3 6_Margen" xfId="47306" xr:uid="{8DBDCE70-E46D-4EDA-B451-3A3FFD645362}"/>
    <cellStyle name="Normal 5 3 7" xfId="34540" xr:uid="{AA2C335C-D853-49C0-B62D-69DC4934EAE3}"/>
    <cellStyle name="Normal 5 3 7 2" xfId="34541" xr:uid="{FAACB317-4918-44ED-940C-D330EA1759D7}"/>
    <cellStyle name="Normal 5 3 7 3" xfId="34542" xr:uid="{1432C519-C604-4486-86B6-6FA1E37A3EB0}"/>
    <cellStyle name="Normal 5 3 7_Margen" xfId="47307" xr:uid="{B2140593-834C-4C3B-9E06-2ACA337D4561}"/>
    <cellStyle name="Normal 5 3 8" xfId="34543" xr:uid="{ADDCD492-61E7-47F5-940D-57B6E8E6ADA6}"/>
    <cellStyle name="Normal 5 3 8 2" xfId="34544" xr:uid="{F99B382D-2C91-4F4C-9E2F-42D1BCABB098}"/>
    <cellStyle name="Normal 5 3 8 3" xfId="34545" xr:uid="{4900A137-BB0B-4EC0-95D3-D988E59A3281}"/>
    <cellStyle name="Normal 5 3 8_Margen" xfId="47308" xr:uid="{9A827576-2874-4CA1-9719-C84C035550CA}"/>
    <cellStyle name="Normal 5 3 9" xfId="34546" xr:uid="{F9C942FC-EFD7-4F68-B7C9-A08B689E1CAC}"/>
    <cellStyle name="Normal 5 3 9 2" xfId="34547" xr:uid="{EB93F15B-719B-4EA2-BACB-1E36C39579F6}"/>
    <cellStyle name="Normal 5 3 9 3" xfId="34548" xr:uid="{935FDB60-7D84-4E39-B747-FB0A85BA6311}"/>
    <cellStyle name="Normal 5 3 9_Margen" xfId="47309" xr:uid="{559B5506-FC63-4BAE-A005-508A5A5C8CEA}"/>
    <cellStyle name="Normal 5 3_Hoja1" xfId="34549" xr:uid="{C6813837-EC41-4A7E-8213-D6A0F109CF7D}"/>
    <cellStyle name="Normal 5 30" xfId="3770" xr:uid="{D47097B2-0F5A-43F1-B0E0-DA492325ADCF}"/>
    <cellStyle name="Normal 5 30 2" xfId="49161" xr:uid="{7090B1F7-9D1D-4258-BA76-E8CAD1EE67D0}"/>
    <cellStyle name="Normal 5 31" xfId="3771" xr:uid="{DC21368E-DEA2-4653-B7BD-AC9FD03A008C}"/>
    <cellStyle name="Normal 5 31 2" xfId="49162" xr:uid="{3C91AEB6-7C27-4A32-8EDC-27B689F04502}"/>
    <cellStyle name="Normal 5 32" xfId="3772" xr:uid="{72874874-2C02-4EBC-ADA4-4242D066FFBF}"/>
    <cellStyle name="Normal 5 32 2" xfId="49163" xr:uid="{F7FEC9EA-6173-40FE-8AE7-86F7C2EDA4B7}"/>
    <cellStyle name="Normal 5 33" xfId="3773" xr:uid="{10B08072-A8D9-483E-B2CE-36CAFC42DF8D}"/>
    <cellStyle name="Normal 5 33 2" xfId="49164" xr:uid="{6ECE7411-4BD8-4F16-8469-A8AE97B145C4}"/>
    <cellStyle name="Normal 5 34" xfId="3774" xr:uid="{32BFFB8D-0166-4EDB-84E6-BF8BAE81EE10}"/>
    <cellStyle name="Normal 5 34 2" xfId="49165" xr:uid="{D2B9BA6D-AD21-46FD-A80E-0A1C8EC41532}"/>
    <cellStyle name="Normal 5 35" xfId="3775" xr:uid="{20E08037-C1A6-4B4D-B59F-1188EC51F29D}"/>
    <cellStyle name="Normal 5 35 2" xfId="49166" xr:uid="{D54C5025-FCD1-42AA-BE0C-CEFDA91A47BC}"/>
    <cellStyle name="Normal 5 36" xfId="3776" xr:uid="{AFCEC5AF-1DE3-41D2-A2A5-218114310D29}"/>
    <cellStyle name="Normal 5 36 2" xfId="49167" xr:uid="{CF7BD009-9AE3-49D5-971A-D34D853E1598}"/>
    <cellStyle name="Normal 5 37" xfId="34550" xr:uid="{7EF33B4D-E2D2-4079-9A17-78CB632012DE}"/>
    <cellStyle name="Normal 5 38" xfId="34551" xr:uid="{51526EB3-FA3A-4928-9BCC-6E0F633A65D5}"/>
    <cellStyle name="Normal 5 39" xfId="34552" xr:uid="{456B27A6-B81B-4DCD-91C7-2D2665FAFD2B}"/>
    <cellStyle name="Normal 5 4" xfId="3777" xr:uid="{B0C6F56F-65B1-4973-9AC1-0256F4809FF1}"/>
    <cellStyle name="Normal 5 4 10" xfId="34553" xr:uid="{47136DF5-77AE-4747-9F9B-C535FCEE1B61}"/>
    <cellStyle name="Normal 5 4 10 2" xfId="34554" xr:uid="{17CC8C2B-73D3-40B7-98F1-6C8B9EF6143B}"/>
    <cellStyle name="Normal 5 4 10 3" xfId="34555" xr:uid="{FF4CA5B2-5B24-409A-9AC9-3F69629C7A4F}"/>
    <cellStyle name="Normal 5 4 10_Margen" xfId="47310" xr:uid="{371C5616-FD1E-478C-BA23-5060676121D5}"/>
    <cellStyle name="Normal 5 4 11" xfId="34556" xr:uid="{8075F9F8-679A-4941-8C08-5D7177AAB7C3}"/>
    <cellStyle name="Normal 5 4 11 2" xfId="34557" xr:uid="{1560E53E-7B1D-48F8-BC9E-19A1D1F74556}"/>
    <cellStyle name="Normal 5 4 11 3" xfId="34558" xr:uid="{82BF30B2-4DE4-4F03-8C9C-C0CEF03D6088}"/>
    <cellStyle name="Normal 5 4 11_Margen" xfId="47311" xr:uid="{C5BA267E-1932-42A0-8418-6122DBC84975}"/>
    <cellStyle name="Normal 5 4 12" xfId="34559" xr:uid="{533E39E9-E23B-46BF-B42B-DB8D27292538}"/>
    <cellStyle name="Normal 5 4 12 2" xfId="34560" xr:uid="{77AE7BD9-7506-4428-925E-B445ABD2ACC8}"/>
    <cellStyle name="Normal 5 4 12 3" xfId="34561" xr:uid="{06CCF099-E96A-4E52-847C-076083C9B09D}"/>
    <cellStyle name="Normal 5 4 12_Margen" xfId="47312" xr:uid="{ADAFB070-A6E9-44A7-9795-D54E8390A56E}"/>
    <cellStyle name="Normal 5 4 13" xfId="34562" xr:uid="{39A4381B-4DAA-4926-B938-899FC881EDA9}"/>
    <cellStyle name="Normal 5 4 13 2" xfId="34563" xr:uid="{06C0487C-3D04-42B0-88BD-73C60CB8932E}"/>
    <cellStyle name="Normal 5 4 13 3" xfId="34564" xr:uid="{6AE35CE2-4BBB-4AF4-9146-589B59C31EDE}"/>
    <cellStyle name="Normal 5 4 13_Margen" xfId="47313" xr:uid="{6A822322-3DAA-4CEE-8A2C-BCA2A8B0E533}"/>
    <cellStyle name="Normal 5 4 14" xfId="34565" xr:uid="{1C3DE1CC-188E-4A71-A277-19667D2AF2EF}"/>
    <cellStyle name="Normal 5 4 14 2" xfId="34566" xr:uid="{742363CB-04A2-4EF0-97FD-79AB96633081}"/>
    <cellStyle name="Normal 5 4 14 3" xfId="34567" xr:uid="{AC429FEF-3223-4ADB-8C71-C5BB7082CE74}"/>
    <cellStyle name="Normal 5 4 14_Margen" xfId="47314" xr:uid="{1A685105-98E6-4F0A-AFDF-20F65FDB3838}"/>
    <cellStyle name="Normal 5 4 15" xfId="34568" xr:uid="{C1FCBCCF-34F3-458B-8267-991A9D0CE0A4}"/>
    <cellStyle name="Normal 5 4 15 2" xfId="34569" xr:uid="{85BBC1BB-3FD8-40CE-A375-6E11C73C188A}"/>
    <cellStyle name="Normal 5 4 15 3" xfId="34570" xr:uid="{71B0A209-2071-43F6-BC22-6EFDFE961EE0}"/>
    <cellStyle name="Normal 5 4 15_Margen" xfId="47315" xr:uid="{16CB12D3-36C6-4AFB-A071-ED87345AF443}"/>
    <cellStyle name="Normal 5 4 16" xfId="34571" xr:uid="{453FE677-A118-428D-9C8A-025882E92E47}"/>
    <cellStyle name="Normal 5 4 16 2" xfId="34572" xr:uid="{409B362F-E762-4C3C-9BF6-BA65B71F5B7E}"/>
    <cellStyle name="Normal 5 4 16_Margen" xfId="47316" xr:uid="{5BAE6DCB-CB29-4230-ABCD-F67036044047}"/>
    <cellStyle name="Normal 5 4 17" xfId="34573" xr:uid="{48B3B4E6-52D3-4B83-8238-C8D120AC568A}"/>
    <cellStyle name="Normal 5 4 17 2" xfId="34574" xr:uid="{42A73B24-4AEE-49AD-8527-E41F76DA9AE2}"/>
    <cellStyle name="Normal 5 4 17_Margen" xfId="47317" xr:uid="{32841C32-9441-4841-A119-370317A81471}"/>
    <cellStyle name="Normal 5 4 18" xfId="34575" xr:uid="{5BF8AD9E-4B6D-4955-9139-655C6D9F50A0}"/>
    <cellStyle name="Normal 5 4 18 2" xfId="34576" xr:uid="{7DDC78FB-BC18-42EF-995E-A327F1F0F2E3}"/>
    <cellStyle name="Normal 5 4 18_Margen" xfId="47318" xr:uid="{E31CFECA-250F-48D0-B1DA-818860888E61}"/>
    <cellStyle name="Normal 5 4 19" xfId="34577" xr:uid="{B5372E62-2F83-439E-BF7B-68B35DE9B162}"/>
    <cellStyle name="Normal 5 4 19 2" xfId="34578" xr:uid="{87A22CB8-8E82-4811-8E6A-F483BA6A4718}"/>
    <cellStyle name="Normal 5 4 19_Margen" xfId="47319" xr:uid="{CB711AD4-E9E1-4024-BEB0-D8F2DFDC902C}"/>
    <cellStyle name="Normal 5 4 2" xfId="34579" xr:uid="{ABDD387B-B97F-475E-8DE8-23D650F07DDB}"/>
    <cellStyle name="Normal 5 4 2 2" xfId="34580" xr:uid="{C9CFCD1E-64BB-4926-80B9-F2DFE9A676B4}"/>
    <cellStyle name="Normal 5 4 2 3" xfId="34581" xr:uid="{723E41EF-E923-44B9-9B16-5886863983EE}"/>
    <cellStyle name="Normal 5 4 2 4" xfId="34582" xr:uid="{934120AE-388A-4FB3-A92C-BBB3D363C0F7}"/>
    <cellStyle name="Normal 5 4 2_Hoja1" xfId="34583" xr:uid="{A6DC31FE-5B08-469B-98C6-318B194025EF}"/>
    <cellStyle name="Normal 5 4 20" xfId="34584" xr:uid="{F91AF3C9-9E6B-4CFF-AA63-F9EFE08B05DD}"/>
    <cellStyle name="Normal 5 4 21" xfId="34585" xr:uid="{8F5E9E1F-8A40-49D6-88D2-F6C7B9D26CED}"/>
    <cellStyle name="Normal 5 4 22" xfId="50208" xr:uid="{FFDABDA9-C8F4-4AFD-8C3A-81C880E1A9BA}"/>
    <cellStyle name="Normal 5 4 23" xfId="49475" xr:uid="{8CDF0E81-158D-4D92-8D45-B741F5959B94}"/>
    <cellStyle name="Normal 5 4 3" xfId="34586" xr:uid="{B7DFDE1E-DACA-4103-8B62-8C719672AB38}"/>
    <cellStyle name="Normal 5 4 3 2" xfId="34587" xr:uid="{8ABAB5F9-8AEA-43F1-8D99-5C231F98E058}"/>
    <cellStyle name="Normal 5 4 3 3" xfId="34588" xr:uid="{503E67F9-690A-4733-88FD-8D7197688E4B}"/>
    <cellStyle name="Normal 5 4 3_Margen" xfId="47320" xr:uid="{74626E9B-EF78-4CF0-8C1C-D37F20624DB0}"/>
    <cellStyle name="Normal 5 4 4" xfId="34589" xr:uid="{6E505BE6-B576-4F6D-A6F2-3310ED6CA884}"/>
    <cellStyle name="Normal 5 4 4 2" xfId="34590" xr:uid="{CBC97B28-08B9-44D0-9BB4-455142183393}"/>
    <cellStyle name="Normal 5 4 4 3" xfId="34591" xr:uid="{5A5B4C00-B4B6-4171-841D-D88B004D2982}"/>
    <cellStyle name="Normal 5 4 4_Margen" xfId="47321" xr:uid="{D90875B3-D78E-4455-8729-A042596ACB38}"/>
    <cellStyle name="Normal 5 4 5" xfId="34592" xr:uid="{2A856D82-B441-4ABC-8E9E-2DA20A73A08E}"/>
    <cellStyle name="Normal 5 4 5 2" xfId="34593" xr:uid="{4B5EAD86-789C-49FD-828D-CA1712CEE896}"/>
    <cellStyle name="Normal 5 4 5 3" xfId="34594" xr:uid="{A932C5F7-E3A2-4737-91D3-9A5B1A21FD71}"/>
    <cellStyle name="Normal 5 4 5_Margen" xfId="47322" xr:uid="{C007CA6A-24F1-4E44-B025-5FCF845DD0DA}"/>
    <cellStyle name="Normal 5 4 6" xfId="34595" xr:uid="{AC8D095B-7408-45EA-89E8-1D756B706489}"/>
    <cellStyle name="Normal 5 4 6 2" xfId="34596" xr:uid="{C7F6404B-D9C9-446B-959D-8853BDA464E0}"/>
    <cellStyle name="Normal 5 4 6 3" xfId="34597" xr:uid="{81CA83E9-87D0-439C-B72F-7F808D464C7A}"/>
    <cellStyle name="Normal 5 4 6_Margen" xfId="47323" xr:uid="{2E42C850-4E87-4352-9B62-16B90A611B8F}"/>
    <cellStyle name="Normal 5 4 7" xfId="34598" xr:uid="{58337955-3999-4520-A7B9-2F6FE5AE133E}"/>
    <cellStyle name="Normal 5 4 7 2" xfId="34599" xr:uid="{57F80B70-419F-4B7B-956E-E443D3E4AE63}"/>
    <cellStyle name="Normal 5 4 7 3" xfId="34600" xr:uid="{E0B56D88-0757-45D8-B3ED-23372E6F3EA5}"/>
    <cellStyle name="Normal 5 4 7_Margen" xfId="47324" xr:uid="{ACDE0C53-5876-440B-9ADB-F57C24D508D2}"/>
    <cellStyle name="Normal 5 4 8" xfId="34601" xr:uid="{37D68281-CAB3-4DFA-8176-A6296C5220AB}"/>
    <cellStyle name="Normal 5 4 8 2" xfId="34602" xr:uid="{F3F2A272-0DE8-4C4A-A9DA-0B3E19EC4171}"/>
    <cellStyle name="Normal 5 4 8 3" xfId="34603" xr:uid="{9EE780EA-CC8E-4C8A-9394-A5CB30D3BDCF}"/>
    <cellStyle name="Normal 5 4 8_Margen" xfId="47325" xr:uid="{1787EA1A-8338-41D2-814D-E28568781B57}"/>
    <cellStyle name="Normal 5 4 9" xfId="34604" xr:uid="{53135FF5-A0BC-48F0-BDDA-4872CC139C80}"/>
    <cellStyle name="Normal 5 4 9 2" xfId="34605" xr:uid="{1D24F85A-3D91-4497-8068-6C486CC896FE}"/>
    <cellStyle name="Normal 5 4 9 3" xfId="34606" xr:uid="{9792D3F2-BBD6-462E-A79D-444290C69710}"/>
    <cellStyle name="Normal 5 4 9_Margen" xfId="47326" xr:uid="{17D93A20-5DA0-46B4-9DCF-7E2E617EFE0B}"/>
    <cellStyle name="Normal 5 4_Hoja1" xfId="34607" xr:uid="{63C5F348-E314-4EC7-9A21-418A2392343C}"/>
    <cellStyle name="Normal 5 40" xfId="34608" xr:uid="{25B0A0B5-FBA5-408B-B28F-BB88DE1D7738}"/>
    <cellStyle name="Normal 5 41" xfId="34609" xr:uid="{A5B40E43-C13E-4F9E-9656-D66F8D869612}"/>
    <cellStyle name="Normal 5 42" xfId="34610" xr:uid="{E8B8DD71-F65C-4FA7-9587-A3FA6EE36C8F}"/>
    <cellStyle name="Normal 5 43" xfId="34611" xr:uid="{3E608DE5-8D90-4393-9C7B-70F05A4CACCD}"/>
    <cellStyle name="Normal 5 44" xfId="34612" xr:uid="{02D6079B-1AB3-49A0-937B-4690D9E42C87}"/>
    <cellStyle name="Normal 5 45" xfId="34613" xr:uid="{E8B2A869-1171-414C-BADD-E5CA97B4A0C0}"/>
    <cellStyle name="Normal 5 46" xfId="34614" xr:uid="{74D9A598-2EE7-4232-B5A0-3E5156A6504A}"/>
    <cellStyle name="Normal 5 47" xfId="34615" xr:uid="{20CE9DE9-DA94-4E92-AB93-BEF2A2766D14}"/>
    <cellStyle name="Normal 5 48" xfId="34616" xr:uid="{0E373454-DBD9-4BEB-807E-18F8F38DCC39}"/>
    <cellStyle name="Normal 5 49" xfId="34617" xr:uid="{37DAF191-37BE-40F7-9F72-716E1D4F85DD}"/>
    <cellStyle name="Normal 5 5" xfId="3778" xr:uid="{577B700F-BEB0-4BD5-B04C-168C16359465}"/>
    <cellStyle name="Normal 5 5 10" xfId="34618" xr:uid="{8FD67EB3-B15F-4877-A838-B995B2ACE961}"/>
    <cellStyle name="Normal 5 5 10 2" xfId="34619" xr:uid="{A83EBAC6-4DF9-40C8-BC41-97DEE1DB134C}"/>
    <cellStyle name="Normal 5 5 10 3" xfId="34620" xr:uid="{66DC4D9D-FA06-4C95-9C42-E8BC3556F44C}"/>
    <cellStyle name="Normal 5 5 10_Margen" xfId="47327" xr:uid="{69984651-1362-4CEC-A093-B0DFB08B2C12}"/>
    <cellStyle name="Normal 5 5 11" xfId="34621" xr:uid="{4B2F4E86-8088-467A-A43E-E305EACB28BD}"/>
    <cellStyle name="Normal 5 5 11 2" xfId="34622" xr:uid="{CA80AB13-6A3B-43C3-ADC3-9FF82CBB3A2F}"/>
    <cellStyle name="Normal 5 5 11 3" xfId="34623" xr:uid="{00175B6E-883F-48AD-9AD8-6735A19D46CD}"/>
    <cellStyle name="Normal 5 5 11_Margen" xfId="47328" xr:uid="{EE7FFF7A-6C2D-4E2C-87B6-DA69B6BED1C7}"/>
    <cellStyle name="Normal 5 5 12" xfId="34624" xr:uid="{60BF71A0-D36C-4708-91B2-7587C3179E0D}"/>
    <cellStyle name="Normal 5 5 12 2" xfId="34625" xr:uid="{A0A20745-6CBA-433D-89C7-224F69E2F30A}"/>
    <cellStyle name="Normal 5 5 12 3" xfId="34626" xr:uid="{59C296DA-58B0-4A80-98FC-DC90A3ADB7C9}"/>
    <cellStyle name="Normal 5 5 12_Margen" xfId="47329" xr:uid="{4CBF9CF0-1EE2-4D23-93A8-CF108AA2916B}"/>
    <cellStyle name="Normal 5 5 13" xfId="34627" xr:uid="{39BB5B55-1E0C-4829-9986-A16D013AB891}"/>
    <cellStyle name="Normal 5 5 13 2" xfId="34628" xr:uid="{5040B58D-848A-4CB6-B17A-1B3D674AA05F}"/>
    <cellStyle name="Normal 5 5 13 3" xfId="34629" xr:uid="{8916F0B2-ADC6-4C47-993D-3682C400008C}"/>
    <cellStyle name="Normal 5 5 13_Margen" xfId="47330" xr:uid="{80C62602-5D21-4DD5-9F90-91BEA39DDB0F}"/>
    <cellStyle name="Normal 5 5 14" xfId="34630" xr:uid="{BFA2C57C-E824-4702-9FF4-EE95B0CD6293}"/>
    <cellStyle name="Normal 5 5 14 2" xfId="34631" xr:uid="{06775943-AD0B-4D9F-B63D-24B233FF250A}"/>
    <cellStyle name="Normal 5 5 14 3" xfId="34632" xr:uid="{DE5F913E-B5D4-4C82-9107-3EB1DDC52691}"/>
    <cellStyle name="Normal 5 5 14_Margen" xfId="47331" xr:uid="{DF7C7AC9-E43E-4901-85E0-2088CC821615}"/>
    <cellStyle name="Normal 5 5 15" xfId="34633" xr:uid="{7CAE188C-6BCE-4389-98F9-B792810D44B2}"/>
    <cellStyle name="Normal 5 5 15 2" xfId="34634" xr:uid="{55FCA24F-6E2F-4BCA-807E-EC51D76BAF48}"/>
    <cellStyle name="Normal 5 5 15 3" xfId="34635" xr:uid="{709042EF-C7FC-40D6-A38D-48C4BC30A667}"/>
    <cellStyle name="Normal 5 5 15_Margen" xfId="47332" xr:uid="{A3EC9080-F456-48F0-88D6-DA05D0708919}"/>
    <cellStyle name="Normal 5 5 16" xfId="34636" xr:uid="{E4B356C3-3262-4D5C-BDDE-80EE80B43393}"/>
    <cellStyle name="Normal 5 5 16 2" xfId="34637" xr:uid="{0DFA243F-F4C1-4B9B-B73B-2FCEE8B1ED70}"/>
    <cellStyle name="Normal 5 5 16_Margen" xfId="47333" xr:uid="{BBCA26D1-8F66-44FB-9A59-96C571017A0A}"/>
    <cellStyle name="Normal 5 5 17" xfId="34638" xr:uid="{AB681837-8D8C-4A16-A443-143E7EC2E1F5}"/>
    <cellStyle name="Normal 5 5 17 2" xfId="34639" xr:uid="{3078F990-CA9B-4894-AA31-99C6E7B6A336}"/>
    <cellStyle name="Normal 5 5 17_Margen" xfId="47334" xr:uid="{3CA44FCE-433C-4994-8118-B93D46102EAF}"/>
    <cellStyle name="Normal 5 5 18" xfId="34640" xr:uid="{BD8F33F6-B207-4ACE-A002-021D5FC049A4}"/>
    <cellStyle name="Normal 5 5 18 2" xfId="34641" xr:uid="{C9B103E9-108E-4A2F-8FE2-8AFAA889DCFB}"/>
    <cellStyle name="Normal 5 5 18_Margen" xfId="47335" xr:uid="{4706D524-A537-48AA-9F27-84F889F71F92}"/>
    <cellStyle name="Normal 5 5 19" xfId="34642" xr:uid="{728B7FFE-649A-45D3-8A16-6C1BBDAC1E2B}"/>
    <cellStyle name="Normal 5 5 2" xfId="34643" xr:uid="{7F07E6A5-B9B5-4BF6-BA2E-2CA1BA1CEC06}"/>
    <cellStyle name="Normal 5 5 2 2" xfId="34644" xr:uid="{82F9748D-5ABE-41AD-B295-DB61937AEAC6}"/>
    <cellStyle name="Normal 5 5 2 3" xfId="34645" xr:uid="{22A24DD9-0B42-49BE-B2CC-8F2BB0819737}"/>
    <cellStyle name="Normal 5 5 2 4" xfId="34646" xr:uid="{A6CFA415-605F-46C7-BF2B-CEBF7D664BA8}"/>
    <cellStyle name="Normal 5 5 2_Hoja1" xfId="34647" xr:uid="{E292E16E-0DE2-46EB-8C72-6B2476503626}"/>
    <cellStyle name="Normal 5 5 20" xfId="34648" xr:uid="{2982CCBF-D0E7-4D85-BEA6-BB9D482E5FE9}"/>
    <cellStyle name="Normal 5 5 21" xfId="50209" xr:uid="{A1DEC3C1-68BD-4171-8636-725D2176820E}"/>
    <cellStyle name="Normal 5 5 22" xfId="49474" xr:uid="{1D04485A-C588-411F-8406-07252F874E3D}"/>
    <cellStyle name="Normal 5 5 3" xfId="34649" xr:uid="{25CC42B3-BDC2-4B35-8F52-E3C309858D45}"/>
    <cellStyle name="Normal 5 5 3 2" xfId="34650" xr:uid="{B1B729BF-42C2-4BE2-B82F-08C40DB6655D}"/>
    <cellStyle name="Normal 5 5 3 3" xfId="34651" xr:uid="{E2517FE5-B344-4C07-88E1-1A0EA52F976B}"/>
    <cellStyle name="Normal 5 5 3_Margen" xfId="47336" xr:uid="{28A60A9B-E58C-4E2B-BD8D-A6B84694C4DE}"/>
    <cellStyle name="Normal 5 5 4" xfId="34652" xr:uid="{1F2C0443-543F-49CE-BDB4-60E2D8A91D1F}"/>
    <cellStyle name="Normal 5 5 4 2" xfId="34653" xr:uid="{DC62CE89-D6AF-44D3-923D-C094E5ADFAA3}"/>
    <cellStyle name="Normal 5 5 4 3" xfId="34654" xr:uid="{2D88CEB8-86F7-4332-A58B-5524F90A9C66}"/>
    <cellStyle name="Normal 5 5 4_Margen" xfId="47337" xr:uid="{979F3896-72FF-40BF-82A2-5003177E5B8A}"/>
    <cellStyle name="Normal 5 5 5" xfId="34655" xr:uid="{44A14850-6663-4E58-8FA6-EBB698B73B5C}"/>
    <cellStyle name="Normal 5 5 5 2" xfId="34656" xr:uid="{B5449686-B9DD-47C4-A073-F27AE3AE21EC}"/>
    <cellStyle name="Normal 5 5 5 3" xfId="34657" xr:uid="{C6A37D2C-6879-4C32-9FF1-95EBDBEAFB47}"/>
    <cellStyle name="Normal 5 5 5_Margen" xfId="47338" xr:uid="{A73E9501-C05A-45E5-B0AC-5955FBDECD27}"/>
    <cellStyle name="Normal 5 5 6" xfId="34658" xr:uid="{E91D7845-AFB0-4A9C-98EB-39B26DF545DF}"/>
    <cellStyle name="Normal 5 5 6 2" xfId="34659" xr:uid="{D480B481-C08D-4289-9F24-C60D15B3E362}"/>
    <cellStyle name="Normal 5 5 6 3" xfId="34660" xr:uid="{07D1FD20-3E22-4EA1-A6D0-438E08F2972C}"/>
    <cellStyle name="Normal 5 5 6_Margen" xfId="47339" xr:uid="{0E4CD970-533B-4E7E-AD92-3D2EF22A2DC9}"/>
    <cellStyle name="Normal 5 5 7" xfId="34661" xr:uid="{29D9EE5C-F83C-46AB-B396-39AFAF659523}"/>
    <cellStyle name="Normal 5 5 7 2" xfId="34662" xr:uid="{9F2C1B96-E73F-4CA3-8855-F63C88B785D2}"/>
    <cellStyle name="Normal 5 5 7 3" xfId="34663" xr:uid="{A301B0D4-0D49-473C-B598-2BFD50DD496D}"/>
    <cellStyle name="Normal 5 5 7_Margen" xfId="47340" xr:uid="{5DEE87C0-CDF7-4D70-9E4E-B84782BCEBC4}"/>
    <cellStyle name="Normal 5 5 8" xfId="34664" xr:uid="{335C9A88-9D78-42B9-B7F6-59A448A8847D}"/>
    <cellStyle name="Normal 5 5 8 2" xfId="34665" xr:uid="{E6910303-E873-4DA4-869F-2451F19D2A7A}"/>
    <cellStyle name="Normal 5 5 8 3" xfId="34666" xr:uid="{CA14D9CB-D67A-4E60-A2C8-80A6D9BE801C}"/>
    <cellStyle name="Normal 5 5 8_Margen" xfId="47341" xr:uid="{E2C3AB39-305F-43EF-B2F7-4CB9F924A900}"/>
    <cellStyle name="Normal 5 5 9" xfId="34667" xr:uid="{D77B2472-F6DC-4568-ABA8-4F556416D39D}"/>
    <cellStyle name="Normal 5 5 9 2" xfId="34668" xr:uid="{CA926C1F-1B12-44E5-84D5-92BC723202F0}"/>
    <cellStyle name="Normal 5 5 9 3" xfId="34669" xr:uid="{A7F90339-66A3-486F-9B47-E07B7BBDB82A}"/>
    <cellStyle name="Normal 5 5 9_Margen" xfId="47342" xr:uid="{438349E5-3CDE-459D-BD85-7281C98D6F31}"/>
    <cellStyle name="Normal 5 5_Hoja1" xfId="34670" xr:uid="{EC162ED3-680C-42F0-BD97-0919EB8BA306}"/>
    <cellStyle name="Normal 5 50" xfId="34671" xr:uid="{87471191-8BC4-4CA1-BB50-8D9B5258654B}"/>
    <cellStyle name="Normal 5 51" xfId="34672" xr:uid="{D6E0876D-9711-4E38-AD2B-11EE1FCCC932}"/>
    <cellStyle name="Normal 5 52" xfId="34673" xr:uid="{B792BB2D-117F-4D9E-8276-474CEED7BB5D}"/>
    <cellStyle name="Normal 5 53" xfId="34674" xr:uid="{DA50F6F5-0DDA-40DF-9526-B842A8985F7C}"/>
    <cellStyle name="Normal 5 54" xfId="34675" xr:uid="{A8747342-1AF3-47DF-9F61-E42C92B57647}"/>
    <cellStyle name="Normal 5 55" xfId="34676" xr:uid="{9EBE46FC-1315-4F5F-BB16-7AC512D87D49}"/>
    <cellStyle name="Normal 5 56" xfId="34677" xr:uid="{F3BEBE3E-D759-4F7C-B835-9942BB5FF74F}"/>
    <cellStyle name="Normal 5 57" xfId="34678" xr:uid="{D9CB23FC-F873-4104-B5FB-EBF59DB853D2}"/>
    <cellStyle name="Normal 5 58" xfId="34679" xr:uid="{C972B1C9-350E-4D4C-91C5-E2FB411CEF2B}"/>
    <cellStyle name="Normal 5 59" xfId="34680" xr:uid="{B9D912E7-3B72-46E2-BF75-1F8106A5A396}"/>
    <cellStyle name="Normal 5 6" xfId="3779" xr:uid="{EA10E3EB-EBDD-4C04-8938-8648942AC4C9}"/>
    <cellStyle name="Normal 5 6 10" xfId="34681" xr:uid="{609DAA8A-44CF-4D67-8E6D-6A8D9B9CF777}"/>
    <cellStyle name="Normal 5 6 10 2" xfId="34682" xr:uid="{FEE7480E-4EB9-463E-BA73-A16E69CB175A}"/>
    <cellStyle name="Normal 5 6 10 3" xfId="34683" xr:uid="{204906F6-F847-4A94-8DAB-5F782ECE4519}"/>
    <cellStyle name="Normal 5 6 10_Margen" xfId="47343" xr:uid="{D199463A-A6A6-41CF-87C5-E718A9445F48}"/>
    <cellStyle name="Normal 5 6 11" xfId="34684" xr:uid="{93B0B7EF-A34A-4F11-A0C9-DB432C18EB7F}"/>
    <cellStyle name="Normal 5 6 11 2" xfId="34685" xr:uid="{41A20194-FE37-4982-96BA-625DA0FF9F87}"/>
    <cellStyle name="Normal 5 6 11 3" xfId="34686" xr:uid="{ED8A4CFA-7E11-4408-A29D-00AB40811DF7}"/>
    <cellStyle name="Normal 5 6 11_Margen" xfId="47344" xr:uid="{E0593274-9CAE-460B-8991-2EDADC805D26}"/>
    <cellStyle name="Normal 5 6 12" xfId="34687" xr:uid="{7CA5D4E6-EA4C-477A-9FF0-228ED0FD54B8}"/>
    <cellStyle name="Normal 5 6 12 2" xfId="34688" xr:uid="{E4EA8B01-0C5D-41C7-9CFA-B2AE56B3A9D0}"/>
    <cellStyle name="Normal 5 6 12 3" xfId="34689" xr:uid="{33AFC84E-BA88-4804-BEE4-9072D64C4688}"/>
    <cellStyle name="Normal 5 6 12_Margen" xfId="47345" xr:uid="{32B18BBE-2921-4361-9024-97F38F0B6857}"/>
    <cellStyle name="Normal 5 6 13" xfId="34690" xr:uid="{4DC1B987-545B-40A3-ACC8-5C1F71E593DF}"/>
    <cellStyle name="Normal 5 6 13 2" xfId="34691" xr:uid="{67CC40C0-7771-4D33-9E76-9A1F147244C3}"/>
    <cellStyle name="Normal 5 6 13 3" xfId="34692" xr:uid="{090595D3-D949-4062-B5B2-5500E5AEF03A}"/>
    <cellStyle name="Normal 5 6 13_Margen" xfId="47346" xr:uid="{924ABF2D-30FD-4B28-94CE-3103AB1350F5}"/>
    <cellStyle name="Normal 5 6 14" xfId="34693" xr:uid="{A26CF490-6CAA-42F0-ABE4-B842A1E0C1AF}"/>
    <cellStyle name="Normal 5 6 14 2" xfId="34694" xr:uid="{B52E8A32-FBB3-4968-B857-34B0ACDE87DA}"/>
    <cellStyle name="Normal 5 6 14 3" xfId="34695" xr:uid="{10B2539B-7210-435E-856E-E194E36DDAA4}"/>
    <cellStyle name="Normal 5 6 14_Margen" xfId="47347" xr:uid="{58DD9B9D-32F6-44A2-877A-064DE3D2AD1A}"/>
    <cellStyle name="Normal 5 6 15" xfId="34696" xr:uid="{E3FBC328-2D39-4B35-BDD6-2F5BCAC28FD7}"/>
    <cellStyle name="Normal 5 6 15 2" xfId="34697" xr:uid="{CF0CD2ED-E7CB-4C09-8EA6-2E0ADE5DD493}"/>
    <cellStyle name="Normal 5 6 15 3" xfId="34698" xr:uid="{B5AF283B-779F-49BE-B221-6E055C8BB01F}"/>
    <cellStyle name="Normal 5 6 15_Margen" xfId="47348" xr:uid="{3D0949E1-BAE3-474A-8C7E-7888F481E093}"/>
    <cellStyle name="Normal 5 6 16" xfId="34699" xr:uid="{7AD404E5-9EDE-4E2E-8EF7-3AEBB71C18A7}"/>
    <cellStyle name="Normal 5 6 16 2" xfId="34700" xr:uid="{59C9C488-6916-4EC9-AE75-900332D7A2E5}"/>
    <cellStyle name="Normal 5 6 16_Margen" xfId="47349" xr:uid="{2006080A-DB52-402E-AD74-568B73588E09}"/>
    <cellStyle name="Normal 5 6 17" xfId="34701" xr:uid="{319E68C8-3208-4B50-A2DE-358FB3B72D14}"/>
    <cellStyle name="Normal 5 6 17 2" xfId="34702" xr:uid="{7AE97005-1D15-4790-91F8-C7E37A8D7018}"/>
    <cellStyle name="Normal 5 6 17_Margen" xfId="47350" xr:uid="{F25E300F-53CB-426E-90A0-3568FFCC32B4}"/>
    <cellStyle name="Normal 5 6 18" xfId="34703" xr:uid="{A7EDFE39-C13D-4BD1-82EC-427877F563A1}"/>
    <cellStyle name="Normal 5 6 18 2" xfId="34704" xr:uid="{D63DD132-A111-4572-A557-3427987869AF}"/>
    <cellStyle name="Normal 5 6 18_Margen" xfId="47351" xr:uid="{133F0F9C-DFDF-4557-9872-D820E21DBB0C}"/>
    <cellStyle name="Normal 5 6 19" xfId="34705" xr:uid="{495DA9CA-0D4C-4BA6-A857-10559AF136E0}"/>
    <cellStyle name="Normal 5 6 2" xfId="34706" xr:uid="{879A641F-308C-4A91-9596-B50FA79CA617}"/>
    <cellStyle name="Normal 5 6 2 2" xfId="34707" xr:uid="{6B5D6C27-5112-48EE-A41A-BBB216E32ABF}"/>
    <cellStyle name="Normal 5 6 2 3" xfId="34708" xr:uid="{424C0A16-B440-47F5-98BE-A31CB226D44D}"/>
    <cellStyle name="Normal 5 6 2 4" xfId="34709" xr:uid="{A6730F49-BFBF-4542-95AA-53ABC3DAE3CA}"/>
    <cellStyle name="Normal 5 6 2_Hoja1" xfId="34710" xr:uid="{7CDB0B08-5700-4E74-BA20-B8682B5862EB}"/>
    <cellStyle name="Normal 5 6 20" xfId="34711" xr:uid="{320B82A9-17A4-42FC-A17B-40F48973EA32}"/>
    <cellStyle name="Normal 5 6 21" xfId="50210" xr:uid="{612B6E9E-1B50-463E-B695-52AF3411B6B0}"/>
    <cellStyle name="Normal 5 6 22" xfId="49631" xr:uid="{ADFB8BBF-5E57-4F62-8346-5C9B030CAB97}"/>
    <cellStyle name="Normal 5 6 3" xfId="34712" xr:uid="{9215BB1A-B29E-4099-9E50-F28BC5198DD6}"/>
    <cellStyle name="Normal 5 6 3 2" xfId="34713" xr:uid="{AB75B3C4-EBB6-4A7B-AD4A-6EA5FA6E539D}"/>
    <cellStyle name="Normal 5 6 3 3" xfId="34714" xr:uid="{13A553C5-8E62-4DE3-B376-CC6B9A938703}"/>
    <cellStyle name="Normal 5 6 3_Margen" xfId="47352" xr:uid="{44D94F7F-9634-41C5-AF6F-6DF51FA84ECC}"/>
    <cellStyle name="Normal 5 6 4" xfId="34715" xr:uid="{871E4E6E-499A-44F5-A1A6-9289E2D5DA9A}"/>
    <cellStyle name="Normal 5 6 4 2" xfId="34716" xr:uid="{6AE6C323-6B1B-4735-A037-58C191ED1BC0}"/>
    <cellStyle name="Normal 5 6 4 3" xfId="34717" xr:uid="{E0ACD6D3-CB05-4574-A513-00E0AEF14DE7}"/>
    <cellStyle name="Normal 5 6 4_Margen" xfId="47353" xr:uid="{686FBCF1-5B09-452D-B9D8-4D87CBDE6A8A}"/>
    <cellStyle name="Normal 5 6 5" xfId="34718" xr:uid="{170508B6-C730-4211-9E50-B5AC80B81A7D}"/>
    <cellStyle name="Normal 5 6 5 2" xfId="34719" xr:uid="{C8277B2E-C66E-4D51-AB00-6EE9DC9D77CD}"/>
    <cellStyle name="Normal 5 6 5 3" xfId="34720" xr:uid="{B34643E9-7BBD-42A8-B5BC-8F004F5F5A90}"/>
    <cellStyle name="Normal 5 6 5_Margen" xfId="47354" xr:uid="{7DD73221-619C-4E4A-86A7-11493CA983C8}"/>
    <cellStyle name="Normal 5 6 6" xfId="34721" xr:uid="{79AB3BAE-5820-45CA-9640-4D769CC4AC5B}"/>
    <cellStyle name="Normal 5 6 6 2" xfId="34722" xr:uid="{0F91AC78-2A79-48FC-ACEA-6ADB9EF83AFC}"/>
    <cellStyle name="Normal 5 6 6 3" xfId="34723" xr:uid="{D9EAD78E-7DED-430F-B229-DBF2CB65D907}"/>
    <cellStyle name="Normal 5 6 6_Margen" xfId="47355" xr:uid="{275614BF-5EE9-4DA3-ADE8-22BD8772C7E0}"/>
    <cellStyle name="Normal 5 6 7" xfId="34724" xr:uid="{34ACF0CB-A3C6-4999-B964-34B0B20147D4}"/>
    <cellStyle name="Normal 5 6 7 2" xfId="34725" xr:uid="{6B02CD40-281F-4544-A515-F099351CC7F2}"/>
    <cellStyle name="Normal 5 6 7 3" xfId="34726" xr:uid="{E3698753-7F35-418B-9EB9-320D6C9CC0C0}"/>
    <cellStyle name="Normal 5 6 7_Margen" xfId="47356" xr:uid="{000A939A-2336-4869-B068-4CE463DCD15D}"/>
    <cellStyle name="Normal 5 6 8" xfId="34727" xr:uid="{F0EFB43B-0ED6-48C5-8868-59433448325C}"/>
    <cellStyle name="Normal 5 6 8 2" xfId="34728" xr:uid="{96D900DD-4315-4E63-9149-A53CA3C1D8DE}"/>
    <cellStyle name="Normal 5 6 8 3" xfId="34729" xr:uid="{4FC6DB62-B4E1-46FE-A6CC-32A04AD469C9}"/>
    <cellStyle name="Normal 5 6 8_Margen" xfId="47357" xr:uid="{49CFD4C1-4C88-4EA1-8677-CFC97E2EC029}"/>
    <cellStyle name="Normal 5 6 9" xfId="34730" xr:uid="{455E89F6-10B4-40B3-93B8-E2DC0FDD0580}"/>
    <cellStyle name="Normal 5 6 9 2" xfId="34731" xr:uid="{EB165B13-1C33-4C3B-B391-F9C40F517B12}"/>
    <cellStyle name="Normal 5 6 9 3" xfId="34732" xr:uid="{AEFD7FCB-A0C3-4E71-9FFB-0B89A8B91010}"/>
    <cellStyle name="Normal 5 6 9_Margen" xfId="47358" xr:uid="{5143CD8A-A69A-4BE8-A911-9442B60153DB}"/>
    <cellStyle name="Normal 5 6_Hoja1" xfId="34733" xr:uid="{077EB52A-801E-48CB-9466-64943EA78986}"/>
    <cellStyle name="Normal 5 60" xfId="49140" xr:uid="{6D0430F5-6264-4015-A7B1-93979C58FE79}"/>
    <cellStyle name="Normal 5 61" xfId="49438" xr:uid="{472AFB4C-D7B5-4AC0-8495-4F9CE5740480}"/>
    <cellStyle name="Normal 5 7" xfId="3780" xr:uid="{AE5E5219-3484-4D39-AE58-E986EBB79E3E}"/>
    <cellStyle name="Normal 5 7 10" xfId="34734" xr:uid="{ECD43C3B-1B7D-460E-BBF8-998C388266FA}"/>
    <cellStyle name="Normal 5 7 10 2" xfId="34735" xr:uid="{68B3CB14-7420-4F63-BBAC-FCC3DAE501B9}"/>
    <cellStyle name="Normal 5 7 10 3" xfId="34736" xr:uid="{B7F98401-5369-4043-85CF-F1D60543482C}"/>
    <cellStyle name="Normal 5 7 10_Margen" xfId="47359" xr:uid="{3994CFDA-5304-4FAC-980E-358291E4BBC8}"/>
    <cellStyle name="Normal 5 7 11" xfId="34737" xr:uid="{8CD599BF-0893-402A-9AB2-33483D5225D0}"/>
    <cellStyle name="Normal 5 7 11 2" xfId="34738" xr:uid="{4F85A1B1-7470-4E69-BA76-F6366FEEDD92}"/>
    <cellStyle name="Normal 5 7 11 3" xfId="34739" xr:uid="{7059F04C-444F-47AD-9F10-D582DD641037}"/>
    <cellStyle name="Normal 5 7 11_Margen" xfId="47360" xr:uid="{FC36A63C-E8E0-4070-B607-1915E47C4DA5}"/>
    <cellStyle name="Normal 5 7 12" xfId="34740" xr:uid="{6070C9AD-0D08-4A46-A5DF-C95D4756D84A}"/>
    <cellStyle name="Normal 5 7 12 2" xfId="34741" xr:uid="{B9475BE2-9CC0-4B86-A74D-14350FB1AE64}"/>
    <cellStyle name="Normal 5 7 12 3" xfId="34742" xr:uid="{C0190B24-CFE6-42C5-ABC3-8A68B73CBC28}"/>
    <cellStyle name="Normal 5 7 12_Margen" xfId="47361" xr:uid="{76545B93-74B8-41D9-8395-65888BECFE0B}"/>
    <cellStyle name="Normal 5 7 13" xfId="34743" xr:uid="{FE3AC5A5-1CD6-4394-A100-CA148B3FF0EE}"/>
    <cellStyle name="Normal 5 7 13 2" xfId="34744" xr:uid="{2701D61E-487B-4300-BA4E-3F595FF7EF7E}"/>
    <cellStyle name="Normal 5 7 13 3" xfId="34745" xr:uid="{04A9F43C-7294-45DC-BDB0-4A749A2A35AF}"/>
    <cellStyle name="Normal 5 7 13_Margen" xfId="47362" xr:uid="{2B7C75D5-E46C-454F-8D8C-42FCCC96F8E5}"/>
    <cellStyle name="Normal 5 7 14" xfId="34746" xr:uid="{19892C94-A3E9-4602-A495-8B6377EA7443}"/>
    <cellStyle name="Normal 5 7 14 2" xfId="34747" xr:uid="{08F850DD-B324-458A-BD38-13DC14434C82}"/>
    <cellStyle name="Normal 5 7 14 3" xfId="34748" xr:uid="{1377F05A-C255-499F-9ED4-97AE82A531B4}"/>
    <cellStyle name="Normal 5 7 14_Margen" xfId="47363" xr:uid="{DC805CE6-1A5D-46BF-84AB-91CCDB3333FB}"/>
    <cellStyle name="Normal 5 7 15" xfId="34749" xr:uid="{5CAE420E-8089-4BCE-9BE4-9BC5D7DBDCDF}"/>
    <cellStyle name="Normal 5 7 15 2" xfId="34750" xr:uid="{9D2CB01A-6FF1-44A0-9CAB-BE440936DF4A}"/>
    <cellStyle name="Normal 5 7 15 3" xfId="34751" xr:uid="{EE13BCB4-CAE9-4E04-A9B0-0FE9372D7B32}"/>
    <cellStyle name="Normal 5 7 15_Margen" xfId="47364" xr:uid="{6BCFDE85-E469-4426-99BA-77CCAA7B45AF}"/>
    <cellStyle name="Normal 5 7 16" xfId="34752" xr:uid="{5FF86B34-366C-4EBE-935E-521A120E2556}"/>
    <cellStyle name="Normal 5 7 16 2" xfId="34753" xr:uid="{A32755D4-6C09-4337-952E-C7DB5FAA603C}"/>
    <cellStyle name="Normal 5 7 16_Margen" xfId="47365" xr:uid="{4FBBE6F8-CA14-4071-B0AB-C593DD236E1A}"/>
    <cellStyle name="Normal 5 7 17" xfId="34754" xr:uid="{55B7A509-89C0-42B6-B083-D7D5AAC589B2}"/>
    <cellStyle name="Normal 5 7 17 2" xfId="34755" xr:uid="{1AAA9452-165B-4E40-8F59-50DA0F47BAD3}"/>
    <cellStyle name="Normal 5 7 17_Margen" xfId="47366" xr:uid="{C1D4F6C1-3401-4B44-9641-1F1493D58CC9}"/>
    <cellStyle name="Normal 5 7 18" xfId="34756" xr:uid="{39A44543-6523-4515-8683-125E81CFE341}"/>
    <cellStyle name="Normal 5 7 18 2" xfId="34757" xr:uid="{A2E5CFAD-9B51-4970-9382-C21950B9C4F5}"/>
    <cellStyle name="Normal 5 7 18_Margen" xfId="47367" xr:uid="{BEEEF660-92F8-414A-AB57-9AA798E52E15}"/>
    <cellStyle name="Normal 5 7 19" xfId="34758" xr:uid="{DA76AC8D-5FF6-412E-AC03-5C3AE9D718A0}"/>
    <cellStyle name="Normal 5 7 2" xfId="34759" xr:uid="{B8DCB82B-3A62-46F1-A375-2BF4E1AA2165}"/>
    <cellStyle name="Normal 5 7 2 2" xfId="34760" xr:uid="{57BF19B0-73A0-453F-ABEE-634DA6731AD4}"/>
    <cellStyle name="Normal 5 7 2 3" xfId="34761" xr:uid="{E02332D3-1CEE-47E7-9DAE-A2710A3A7C61}"/>
    <cellStyle name="Normal 5 7 2 4" xfId="34762" xr:uid="{DDF6901C-4CE3-4C5C-87D9-B7CF199C42B3}"/>
    <cellStyle name="Normal 5 7 2_Hoja1" xfId="34763" xr:uid="{EA7125F8-B1E8-4061-9E6F-AC09F77E92EA}"/>
    <cellStyle name="Normal 5 7 20" xfId="34764" xr:uid="{44E49802-7914-4260-BC87-EC71942A5DAD}"/>
    <cellStyle name="Normal 5 7 3" xfId="34765" xr:uid="{31D5907F-C604-4355-917F-F32E33899971}"/>
    <cellStyle name="Normal 5 7 3 2" xfId="34766" xr:uid="{92611650-88AB-4DE2-A49E-87C5C21E1E28}"/>
    <cellStyle name="Normal 5 7 3 3" xfId="34767" xr:uid="{EF16BF2C-6E92-4E7A-B7E6-1BB9B5B1D3D7}"/>
    <cellStyle name="Normal 5 7 3_Margen" xfId="47368" xr:uid="{28067723-BD8A-4675-95EB-7473F9CC2366}"/>
    <cellStyle name="Normal 5 7 4" xfId="34768" xr:uid="{C00ECC8D-2B48-49DF-A8D5-D66D9AC63FCD}"/>
    <cellStyle name="Normal 5 7 4 2" xfId="34769" xr:uid="{A003EE0A-4CB7-497A-BF7F-6013464E153E}"/>
    <cellStyle name="Normal 5 7 4 3" xfId="34770" xr:uid="{9275B032-FC5C-4A0A-8B8A-22C617686FA5}"/>
    <cellStyle name="Normal 5 7 4_Margen" xfId="47369" xr:uid="{E0C0A919-7778-41DC-9772-3FB6005CA9D3}"/>
    <cellStyle name="Normal 5 7 5" xfId="34771" xr:uid="{6C3BD997-0133-442F-A40A-F78463E5DD4B}"/>
    <cellStyle name="Normal 5 7 5 2" xfId="34772" xr:uid="{818B5E47-1296-4562-87AD-ACDB5D369844}"/>
    <cellStyle name="Normal 5 7 5 3" xfId="34773" xr:uid="{83B3D6C2-D49E-4424-8BEB-3F2E4BD7B67C}"/>
    <cellStyle name="Normal 5 7 5_Margen" xfId="47370" xr:uid="{DC242D34-D8B1-4DE6-B769-45ECD384D913}"/>
    <cellStyle name="Normal 5 7 6" xfId="34774" xr:uid="{6814E70B-243B-4D4F-9A49-6E40C88FE4C8}"/>
    <cellStyle name="Normal 5 7 6 2" xfId="34775" xr:uid="{6CC9D50C-2324-410B-9698-54BCA707D164}"/>
    <cellStyle name="Normal 5 7 6 3" xfId="34776" xr:uid="{30A5AF3B-34B0-4E03-BE97-BBFA22C13358}"/>
    <cellStyle name="Normal 5 7 6_Margen" xfId="47371" xr:uid="{59C1E09B-4053-4C73-987B-C29E4E996611}"/>
    <cellStyle name="Normal 5 7 7" xfId="34777" xr:uid="{B40C6332-9B81-425A-AE9D-7526997E6E5F}"/>
    <cellStyle name="Normal 5 7 7 2" xfId="34778" xr:uid="{C282D0D6-0C14-4170-8222-BCF379A112F4}"/>
    <cellStyle name="Normal 5 7 7 3" xfId="34779" xr:uid="{17D001FB-85CA-4D67-9A19-2609FCF9D2D2}"/>
    <cellStyle name="Normal 5 7 7_Margen" xfId="47372" xr:uid="{B8E7B822-62C8-420E-9B89-874160C8BBD7}"/>
    <cellStyle name="Normal 5 7 8" xfId="34780" xr:uid="{FF988898-8592-4395-933E-8DC121383C69}"/>
    <cellStyle name="Normal 5 7 8 2" xfId="34781" xr:uid="{7834FE65-5081-409C-A070-51B0E405272E}"/>
    <cellStyle name="Normal 5 7 8 3" xfId="34782" xr:uid="{177D517A-8D3C-43C3-9F26-5974FE0FF67E}"/>
    <cellStyle name="Normal 5 7 8_Margen" xfId="47373" xr:uid="{CE0B5770-5571-4DF2-BB35-41155FF5CACC}"/>
    <cellStyle name="Normal 5 7 9" xfId="34783" xr:uid="{005D8862-3683-4ACC-A781-49DAEED1B76C}"/>
    <cellStyle name="Normal 5 7 9 2" xfId="34784" xr:uid="{C2E3B2B6-17EB-4DF2-A8A3-48DDD16E4102}"/>
    <cellStyle name="Normal 5 7 9 3" xfId="34785" xr:uid="{B28815F2-4BE6-4042-BD43-79918E842C9B}"/>
    <cellStyle name="Normal 5 7 9_Margen" xfId="47374" xr:uid="{3E84BBEE-3C19-4151-9126-187F83E5FAA7}"/>
    <cellStyle name="Normal 5 7_Hoja1" xfId="34786" xr:uid="{1D50C36A-D151-457C-8F70-590B2375DD25}"/>
    <cellStyle name="Normal 5 8" xfId="3781" xr:uid="{3A6542B5-412C-45D3-8E8C-F61D11B4D589}"/>
    <cellStyle name="Normal 5 8 10" xfId="3782" xr:uid="{370327D9-513D-4F14-81D4-05897DC93542}"/>
    <cellStyle name="Normal 5 8 10 2" xfId="34787" xr:uid="{90427E16-D926-4E5F-BD28-65C6DC019685}"/>
    <cellStyle name="Normal 5 8 10 3" xfId="34788" xr:uid="{D64F6385-1355-4270-A368-4F23704BF650}"/>
    <cellStyle name="Normal 5 8 10_Margen" xfId="47375" xr:uid="{B0EFCDCD-3BD3-4DB7-A160-8D7917663E03}"/>
    <cellStyle name="Normal 5 8 11" xfId="3783" xr:uid="{2F9C3BD5-C5EB-44F6-A6F6-C56A0FDDDD5A}"/>
    <cellStyle name="Normal 5 8 11 2" xfId="34789" xr:uid="{D5A3A1E0-B309-4252-B829-786BC64C4A2B}"/>
    <cellStyle name="Normal 5 8 11 3" xfId="34790" xr:uid="{8AFA1541-B82C-4A68-8EF3-DB1240DBAB94}"/>
    <cellStyle name="Normal 5 8 11_Margen" xfId="47376" xr:uid="{023EB64C-8FE6-4237-8FEF-E6A04197377F}"/>
    <cellStyle name="Normal 5 8 12" xfId="3784" xr:uid="{009EA25B-C45B-499D-AE51-445C4718500A}"/>
    <cellStyle name="Normal 5 8 12 2" xfId="34791" xr:uid="{F3D14EF0-9D5A-4224-B33F-97ECE706291C}"/>
    <cellStyle name="Normal 5 8 12 3" xfId="34792" xr:uid="{7E324D32-C2C8-40C8-8919-A578BF7A757C}"/>
    <cellStyle name="Normal 5 8 12_Margen" xfId="47377" xr:uid="{9A2812E1-C16E-4E13-9E86-C385C48C54BA}"/>
    <cellStyle name="Normal 5 8 13" xfId="3785" xr:uid="{8DB9E1CC-E6FA-4C43-9A89-A0D728699DED}"/>
    <cellStyle name="Normal 5 8 13 2" xfId="34793" xr:uid="{E06EFE13-4896-4C76-9299-EA61EA2C1701}"/>
    <cellStyle name="Normal 5 8 13 3" xfId="34794" xr:uid="{7C817465-1BF6-497F-8912-A6776A0F41BC}"/>
    <cellStyle name="Normal 5 8 13_Margen" xfId="47378" xr:uid="{28C0547E-B37E-4C0E-BA56-86BFEF5DDAF1}"/>
    <cellStyle name="Normal 5 8 14" xfId="3786" xr:uid="{C493FD67-FF8B-4764-83F8-15993F826CC1}"/>
    <cellStyle name="Normal 5 8 14 2" xfId="34795" xr:uid="{D2ECA9AE-997F-4D89-86D7-8BE48FD4EA7E}"/>
    <cellStyle name="Normal 5 8 14 3" xfId="34796" xr:uid="{221607AE-EEDF-415F-90D0-0B262F9F9E47}"/>
    <cellStyle name="Normal 5 8 14_Margen" xfId="47379" xr:uid="{FC6138F9-2F89-480B-87F0-7FDD26D3C690}"/>
    <cellStyle name="Normal 5 8 15" xfId="3787" xr:uid="{69E1FF68-78E1-4C9E-B5F6-643F54EE0B42}"/>
    <cellStyle name="Normal 5 8 15 2" xfId="34797" xr:uid="{A2B95A46-964B-4D0A-9F57-6335E5532EE0}"/>
    <cellStyle name="Normal 5 8 15 3" xfId="34798" xr:uid="{D000E90C-7CC7-4FAB-A209-9DB3BCB08427}"/>
    <cellStyle name="Normal 5 8 15_Margen" xfId="47380" xr:uid="{336A5BBF-10D7-4030-8E55-99AEA8FD0D32}"/>
    <cellStyle name="Normal 5 8 16" xfId="3788" xr:uid="{69E64750-DD7D-4E46-A57E-02F86C3C7457}"/>
    <cellStyle name="Normal 5 8 16 2" xfId="34799" xr:uid="{A4443C18-7DA6-4DED-B7C9-129A3EA0A07D}"/>
    <cellStyle name="Normal 5 8 16_Margen" xfId="47381" xr:uid="{8649A5E0-4C5A-4B8E-9A00-D8190F39820C}"/>
    <cellStyle name="Normal 5 8 17" xfId="3789" xr:uid="{4266BA5D-C182-4BE7-92B0-06CB69500DD5}"/>
    <cellStyle name="Normal 5 8 17 2" xfId="34800" xr:uid="{1485FF6D-27F8-46FA-B9E6-B84C35505E36}"/>
    <cellStyle name="Normal 5 8 17_Margen" xfId="47382" xr:uid="{93309539-0914-41E2-A248-27D276C15ADF}"/>
    <cellStyle name="Normal 5 8 18" xfId="3790" xr:uid="{0AAA75E7-3EC9-47AB-89DF-8A4F30C3D4CC}"/>
    <cellStyle name="Normal 5 8 18 2" xfId="34801" xr:uid="{F0364BB2-E635-4670-9CEB-225AED605113}"/>
    <cellStyle name="Normal 5 8 18_Margen" xfId="47383" xr:uid="{5F5148F9-0F1B-48E7-AED2-59704B651343}"/>
    <cellStyle name="Normal 5 8 19" xfId="3791" xr:uid="{D16DA57C-3BC5-4F5D-A7DF-28210F1BE8B4}"/>
    <cellStyle name="Normal 5 8 2" xfId="3792" xr:uid="{1D3F08C0-E6EE-41F9-B899-E0DB4B4E5C09}"/>
    <cellStyle name="Normal 5 8 2 10" xfId="3793" xr:uid="{9615FC5D-324D-48F5-BDCC-54B6629E678B}"/>
    <cellStyle name="Normal 5 8 2 11" xfId="3794" xr:uid="{2F1BFC0E-DB5B-457F-849D-510854792475}"/>
    <cellStyle name="Normal 5 8 2 12" xfId="3795" xr:uid="{833F47C6-F04D-455A-AEB6-7A2056C0C0EF}"/>
    <cellStyle name="Normal 5 8 2 13" xfId="3796" xr:uid="{A33AD167-6277-4916-9FA4-28CFC707F39F}"/>
    <cellStyle name="Normal 5 8 2 14" xfId="3797" xr:uid="{5015EA46-1454-42D1-8096-4FA5921D7255}"/>
    <cellStyle name="Normal 5 8 2 15" xfId="3798" xr:uid="{F36D1CCF-77A3-424B-A9E5-1382610FA692}"/>
    <cellStyle name="Normal 5 8 2 16" xfId="3799" xr:uid="{8F1773E6-8DD0-4892-A52A-BB34BB2010B5}"/>
    <cellStyle name="Normal 5 8 2 17" xfId="3800" xr:uid="{E3E4A5BF-7BF9-4010-8D62-E319C337264A}"/>
    <cellStyle name="Normal 5 8 2 18" xfId="3801" xr:uid="{B1F76DFD-4592-41CB-8979-83CFDC7FF091}"/>
    <cellStyle name="Normal 5 8 2 19" xfId="3802" xr:uid="{7DECC99E-CCCA-4BAC-8EC0-3A8575B72681}"/>
    <cellStyle name="Normal 5 8 2 2" xfId="3803" xr:uid="{4B15010B-6E49-4042-8990-2237544F5C68}"/>
    <cellStyle name="Normal 5 8 2 2 2" xfId="3804" xr:uid="{62CEB1D9-7B36-4127-B72A-8390E158E889}"/>
    <cellStyle name="Normal 5 8 2 2 3" xfId="3805" xr:uid="{7101A37E-3B4B-407F-BD96-324C31C6AED8}"/>
    <cellStyle name="Normal 5 8 2 20" xfId="3806" xr:uid="{E7A4C448-E039-45AC-BD0A-69B8684258A5}"/>
    <cellStyle name="Normal 5 8 2 21" xfId="3807" xr:uid="{9DCADF2D-6935-49C6-8962-954BFF9A0C76}"/>
    <cellStyle name="Normal 5 8 2 22" xfId="3808" xr:uid="{21FC47C2-D2AD-4003-AAA3-34E117193639}"/>
    <cellStyle name="Normal 5 8 2 3" xfId="3809" xr:uid="{FB33B0EB-C140-4147-8BD8-A5270DCC55CD}"/>
    <cellStyle name="Normal 5 8 2 4" xfId="3810" xr:uid="{66D53B4B-B8A4-4C95-B28A-2D4149D50A06}"/>
    <cellStyle name="Normal 5 8 2 5" xfId="3811" xr:uid="{4EFDC44B-A84C-40F7-BA93-BF21AC8046A7}"/>
    <cellStyle name="Normal 5 8 2 6" xfId="3812" xr:uid="{C0B90303-3853-4C22-BC18-EA1531CD09CE}"/>
    <cellStyle name="Normal 5 8 2 7" xfId="3813" xr:uid="{7DE20299-E3E4-474A-ABDD-4BBDF99B4CC1}"/>
    <cellStyle name="Normal 5 8 2 8" xfId="3814" xr:uid="{7393FDCF-B06A-4914-8E63-D199076BAD18}"/>
    <cellStyle name="Normal 5 8 2 9" xfId="3815" xr:uid="{3D44CB19-8230-4D55-9D44-260987EDFA7A}"/>
    <cellStyle name="Normal 5 8 2_Hoja1" xfId="34802" xr:uid="{6D09D130-5F54-432A-9139-03BF5F2A7FD5}"/>
    <cellStyle name="Normal 5 8 20" xfId="3816" xr:uid="{BEE96F5B-D8B6-4F68-9C0F-7B645AC609B2}"/>
    <cellStyle name="Normal 5 8 21" xfId="3817" xr:uid="{3D277BA3-1DFD-4B45-B88D-2967D110EAE2}"/>
    <cellStyle name="Normal 5 8 22" xfId="3818" xr:uid="{4BB60C2C-C3B0-4FEC-A988-306FF2D164B9}"/>
    <cellStyle name="Normal 5 8 3" xfId="3819" xr:uid="{B34B1BD2-10EB-4EBA-A824-AD6F862B0432}"/>
    <cellStyle name="Normal 5 8 3 2" xfId="3820" xr:uid="{D8069E53-B73A-4972-9528-BED050E5CD0C}"/>
    <cellStyle name="Normal 5 8 3 3" xfId="3821" xr:uid="{1BBADB19-BCD1-4942-8AA1-C84D386D9AF7}"/>
    <cellStyle name="Normal 5 8 3_Margen" xfId="47384" xr:uid="{A29CFCA2-7544-4EB9-9E3E-8488F261CCF0}"/>
    <cellStyle name="Normal 5 8 4" xfId="3822" xr:uid="{53083E49-D399-49BE-A103-8A8B0512335B}"/>
    <cellStyle name="Normal 5 8 4 2" xfId="34803" xr:uid="{9407B348-7251-4F09-AB18-5D50D46EFB27}"/>
    <cellStyle name="Normal 5 8 4 3" xfId="34804" xr:uid="{BEF892A6-BE39-4656-B196-43593F43783A}"/>
    <cellStyle name="Normal 5 8 4_Margen" xfId="47385" xr:uid="{4707C8C6-E06A-49CE-BC76-1E58F6A1C020}"/>
    <cellStyle name="Normal 5 8 5" xfId="3823" xr:uid="{C344D38E-661F-426B-94F1-DB11385C7A68}"/>
    <cellStyle name="Normal 5 8 5 2" xfId="34805" xr:uid="{50D302B1-717E-4F18-88D5-855179BCED34}"/>
    <cellStyle name="Normal 5 8 5 3" xfId="34806" xr:uid="{910EF75C-ABA3-4766-9C9D-3B118C21C767}"/>
    <cellStyle name="Normal 5 8 5_Margen" xfId="47386" xr:uid="{5AE0B893-345C-4B1E-8D7F-13A22F8C5EE0}"/>
    <cellStyle name="Normal 5 8 6" xfId="3824" xr:uid="{9478B659-49D4-4195-BC10-1D12352336A3}"/>
    <cellStyle name="Normal 5 8 6 2" xfId="34807" xr:uid="{F55D3C2B-070D-481C-AC49-5619DFFE6EEF}"/>
    <cellStyle name="Normal 5 8 6 3" xfId="34808" xr:uid="{81F9FDF1-B2FD-4525-AC43-5266195D6F88}"/>
    <cellStyle name="Normal 5 8 6_Margen" xfId="47387" xr:uid="{D06EE966-DF48-492E-A890-1043B69751C1}"/>
    <cellStyle name="Normal 5 8 7" xfId="3825" xr:uid="{D45CF7DB-7865-493E-AE3A-DBE73A37C024}"/>
    <cellStyle name="Normal 5 8 7 2" xfId="34809" xr:uid="{A5A94F22-5668-4579-8EB1-DD6A9A53881F}"/>
    <cellStyle name="Normal 5 8 7 3" xfId="34810" xr:uid="{072BB831-62B1-4E87-B3BA-CC4023FF3B7D}"/>
    <cellStyle name="Normal 5 8 7_Margen" xfId="47388" xr:uid="{B179AD9D-B344-4CF5-B1CF-6397ADD4EBDB}"/>
    <cellStyle name="Normal 5 8 8" xfId="3826" xr:uid="{1EEBCE2A-A9B0-4218-BE38-597C60F748A4}"/>
    <cellStyle name="Normal 5 8 8 2" xfId="34811" xr:uid="{56B4AFFC-E397-44B6-8B2A-0F735AF17775}"/>
    <cellStyle name="Normal 5 8 8 3" xfId="34812" xr:uid="{4693086C-5E64-45DA-B537-9D7D7EE5D668}"/>
    <cellStyle name="Normal 5 8 8_Margen" xfId="47389" xr:uid="{62D01391-D4FE-4FD3-A6AC-6ED3BD358752}"/>
    <cellStyle name="Normal 5 8 9" xfId="3827" xr:uid="{5462A9D0-AC05-47F5-9F8F-5680CC1CB0F1}"/>
    <cellStyle name="Normal 5 8 9 2" xfId="34813" xr:uid="{2184DBB6-D8E5-4CA1-96B1-FC358A306BBB}"/>
    <cellStyle name="Normal 5 8 9 3" xfId="34814" xr:uid="{93E46707-E3E1-411D-BEC3-D5180AEA540E}"/>
    <cellStyle name="Normal 5 8 9_Margen" xfId="47390" xr:uid="{FC4111F3-E523-445A-AE56-9549F225845A}"/>
    <cellStyle name="Normal 5 8_Hoja1" xfId="34815" xr:uid="{E29585C9-CFC7-47EB-A903-00D832CBDAC1}"/>
    <cellStyle name="Normal 5 9" xfId="3828" xr:uid="{1172C9BD-0299-4ECF-AC88-92D312F0DF10}"/>
    <cellStyle name="Normal 5 9 10" xfId="34816" xr:uid="{434BCE7A-2C27-4305-AFCD-94FD358777C0}"/>
    <cellStyle name="Normal 5 9 10 2" xfId="34817" xr:uid="{FDE60B99-22AD-40DF-BFE6-DC41AD64A1E9}"/>
    <cellStyle name="Normal 5 9 10_Margen" xfId="47391" xr:uid="{021E92C8-4556-47A4-A7B0-0F95E4962CDD}"/>
    <cellStyle name="Normal 5 9 11" xfId="34818" xr:uid="{E3CE5E4F-E2AF-45B8-B40F-EADB0685F710}"/>
    <cellStyle name="Normal 5 9 11 2" xfId="34819" xr:uid="{A29FBDA4-B269-43B5-A22B-560020A875EE}"/>
    <cellStyle name="Normal 5 9 11_Margen" xfId="47392" xr:uid="{DBDB84A9-D235-46F3-BD5C-25C6032A922B}"/>
    <cellStyle name="Normal 5 9 12" xfId="34820" xr:uid="{1B7B523F-D6E5-42E1-87D4-EB1260FDEBE6}"/>
    <cellStyle name="Normal 5 9 12 2" xfId="34821" xr:uid="{3B1588A9-0145-4869-8312-B5DDA7D6F7DD}"/>
    <cellStyle name="Normal 5 9 12_Margen" xfId="47393" xr:uid="{8B16CB8E-9719-4ADE-BB2B-F24DB3FD00FB}"/>
    <cellStyle name="Normal 5 9 13" xfId="34822" xr:uid="{45FED032-CC94-46A7-89AA-A5C088BE96AE}"/>
    <cellStyle name="Normal 5 9 13 2" xfId="34823" xr:uid="{C0A5B541-9D18-4627-A08B-44CF83EC0E19}"/>
    <cellStyle name="Normal 5 9 13_Margen" xfId="47394" xr:uid="{FC08C66D-FD22-46EA-87AA-9E3A5A9241F4}"/>
    <cellStyle name="Normal 5 9 14" xfId="34824" xr:uid="{C59E1C68-4569-4646-BAA9-E8E5824DF4A7}"/>
    <cellStyle name="Normal 5 9 14 2" xfId="34825" xr:uid="{BC67E378-9865-46ED-9A15-8C4FEA5ED008}"/>
    <cellStyle name="Normal 5 9 14_Margen" xfId="47395" xr:uid="{A1C2558B-C349-4FCD-A59D-BE78BBAD6AF4}"/>
    <cellStyle name="Normal 5 9 15" xfId="34826" xr:uid="{1634E23B-0A03-441A-8BE9-D03DA4FC120C}"/>
    <cellStyle name="Normal 5 9 15 2" xfId="34827" xr:uid="{96E8FA23-FE40-4ACF-B055-99DEF2CD050A}"/>
    <cellStyle name="Normal 5 9 15_Margen" xfId="47396" xr:uid="{2FFB6685-5AFC-4F9C-ADE0-7831C2D37570}"/>
    <cellStyle name="Normal 5 9 16" xfId="34828" xr:uid="{D34A01DF-9B36-4838-AB46-C5A7AAFF9D64}"/>
    <cellStyle name="Normal 5 9 16 2" xfId="34829" xr:uid="{BCFD850E-6511-4DF2-AFCD-DA22FCF86B4F}"/>
    <cellStyle name="Normal 5 9 16_Margen" xfId="47397" xr:uid="{CC878144-1C95-46E2-93FF-6498F9E69F4B}"/>
    <cellStyle name="Normal 5 9 17" xfId="34830" xr:uid="{19E3AD22-AAC3-40F0-91EA-D0C3DE4EB1CA}"/>
    <cellStyle name="Normal 5 9 17 2" xfId="34831" xr:uid="{83189FD5-5724-4973-9942-4FC79943CF84}"/>
    <cellStyle name="Normal 5 9 17_Margen" xfId="47398" xr:uid="{7C15EB64-5EBD-4B89-A776-2B9E04C953BF}"/>
    <cellStyle name="Normal 5 9 18" xfId="34832" xr:uid="{1CD54586-4585-453E-BAA8-56978AB771C4}"/>
    <cellStyle name="Normal 5 9 18 2" xfId="34833" xr:uid="{7175471F-B4C8-40A8-A3B5-8CDFA1188E0F}"/>
    <cellStyle name="Normal 5 9 18_Margen" xfId="47399" xr:uid="{4A66ADD3-8AD7-4E66-9086-D2095773EF33}"/>
    <cellStyle name="Normal 5 9 19" xfId="34834" xr:uid="{BA8ADF17-DE7E-473D-89FE-4BD21B22BF3E}"/>
    <cellStyle name="Normal 5 9 2" xfId="34835" xr:uid="{66310A16-88A1-44B4-88F0-4AADF70C7DAC}"/>
    <cellStyle name="Normal 5 9 2 2" xfId="34836" xr:uid="{953EC4DD-8B1E-4414-A2E3-C32E2598D313}"/>
    <cellStyle name="Normal 5 9 2_Margen" xfId="47400" xr:uid="{53E9CA6C-AC8E-4338-B9C7-8538BC4A10BC}"/>
    <cellStyle name="Normal 5 9 20" xfId="34837" xr:uid="{D97B09E8-5C95-450F-BB32-AD8121A41F1C}"/>
    <cellStyle name="Normal 5 9 3" xfId="34838" xr:uid="{C70A9F32-7F9A-4C93-9683-56087DBB74C4}"/>
    <cellStyle name="Normal 5 9 3 2" xfId="34839" xr:uid="{6FFADCC8-6BB2-4677-A581-B830062E5672}"/>
    <cellStyle name="Normal 5 9 3_Margen" xfId="47401" xr:uid="{14612932-3617-4CC4-8008-E09BC3A69495}"/>
    <cellStyle name="Normal 5 9 4" xfId="34840" xr:uid="{7DBD5264-F434-4936-8C81-CCB6F51EBC4F}"/>
    <cellStyle name="Normal 5 9 4 2" xfId="34841" xr:uid="{B298F8A9-8846-4CEB-B386-8AFE6FAFDD9A}"/>
    <cellStyle name="Normal 5 9 4_Margen" xfId="47402" xr:uid="{0F75795D-395F-4B47-A717-2ADB9753476C}"/>
    <cellStyle name="Normal 5 9 5" xfId="34842" xr:uid="{6CB92454-D5AA-4A0A-AACE-519FBFC6B529}"/>
    <cellStyle name="Normal 5 9 5 2" xfId="34843" xr:uid="{35235005-C4F2-4091-9E52-C09F0C45CC85}"/>
    <cellStyle name="Normal 5 9 5_Margen" xfId="47403" xr:uid="{FE9A0E80-1D64-4B1C-A606-D1BFA51AD343}"/>
    <cellStyle name="Normal 5 9 6" xfId="34844" xr:uid="{8EB63441-8549-4298-8675-5CD640006056}"/>
    <cellStyle name="Normal 5 9 6 2" xfId="34845" xr:uid="{99E8A17A-2396-460A-950B-02629B8B00ED}"/>
    <cellStyle name="Normal 5 9 6_Margen" xfId="47404" xr:uid="{535B4AF4-301F-4222-8C4D-CB902759A672}"/>
    <cellStyle name="Normal 5 9 7" xfId="34846" xr:uid="{2309D0E4-D5A3-4A18-97A7-A76EE3D89BBB}"/>
    <cellStyle name="Normal 5 9 7 2" xfId="34847" xr:uid="{0C451113-E731-4013-8C00-181C5CFFA4B0}"/>
    <cellStyle name="Normal 5 9 7_Margen" xfId="47405" xr:uid="{5C02C016-FEC7-407D-A6DC-2CCB3990C539}"/>
    <cellStyle name="Normal 5 9 8" xfId="34848" xr:uid="{FFCE5065-ECE0-4064-8DB3-75EA5E1A29E2}"/>
    <cellStyle name="Normal 5 9 8 2" xfId="34849" xr:uid="{307884D4-58BD-4579-8085-CC9A27EB8C4E}"/>
    <cellStyle name="Normal 5 9 8_Margen" xfId="47406" xr:uid="{4A396C6A-1BB6-4179-89DB-B570E68E7D2F}"/>
    <cellStyle name="Normal 5 9 9" xfId="34850" xr:uid="{967210A3-AB42-435D-BEA9-1F51685D2AF8}"/>
    <cellStyle name="Normal 5 9 9 2" xfId="34851" xr:uid="{60A6E9C9-484A-4126-8CFF-99642A34A154}"/>
    <cellStyle name="Normal 5 9 9_Margen" xfId="47407" xr:uid="{15CC5CE4-BAAE-424D-AB33-C0FAC83F9F22}"/>
    <cellStyle name="Normal 5 9_Margen" xfId="47408" xr:uid="{D6BFE89E-B6C6-4EE9-895B-88927565D31B}"/>
    <cellStyle name="Normal 5_Datos" xfId="34852" xr:uid="{3FDAFB68-E2B7-440C-8F61-75203E736021}"/>
    <cellStyle name="Normal 50" xfId="3829" xr:uid="{AA5AFC12-AFB5-4808-8E48-7F05FDCC1223}"/>
    <cellStyle name="Normal 50 10" xfId="3830" xr:uid="{887D5639-FFAA-4221-8CA7-E5B0DA0BA640}"/>
    <cellStyle name="Normal 50 11" xfId="3831" xr:uid="{4577E332-0D81-4D8B-9655-6B769F69B6C3}"/>
    <cellStyle name="Normal 50 12" xfId="3832" xr:uid="{82F8302D-F7CD-4AE7-B4D3-6166FAF7F208}"/>
    <cellStyle name="Normal 50 13" xfId="3833" xr:uid="{267E258C-5AB5-47CF-B4B2-5D16CAC8F564}"/>
    <cellStyle name="Normal 50 14" xfId="3834" xr:uid="{B37A90F9-6462-4B01-BF7C-A7C64280AE17}"/>
    <cellStyle name="Normal 50 15" xfId="3835" xr:uid="{EF077ACC-C459-4088-BE43-62FC6905DC31}"/>
    <cellStyle name="Normal 50 16" xfId="3836" xr:uid="{346B312B-68D3-42C8-AFD6-44F16D5A1D15}"/>
    <cellStyle name="Normal 50 17" xfId="3837" xr:uid="{4ED4C238-B683-4F52-A149-9BD1ABB3424B}"/>
    <cellStyle name="Normal 50 18" xfId="3838" xr:uid="{0E588231-53A5-460C-B02D-535DE567D09A}"/>
    <cellStyle name="Normal 50 19" xfId="3839" xr:uid="{8AF3B83A-5A73-45EE-802C-DB598847E2D5}"/>
    <cellStyle name="Normal 50 2" xfId="3840" xr:uid="{08CBE6BD-5739-4ED4-BD3B-25DD63EFB889}"/>
    <cellStyle name="Normal 50 2 2" xfId="47409" xr:uid="{935A9AFC-AA7F-4C49-AECE-9A807747B019}"/>
    <cellStyle name="Normal 50 20" xfId="3841" xr:uid="{0A7D7524-2BC1-42FD-BC46-68DD2062232F}"/>
    <cellStyle name="Normal 50 21" xfId="3842" xr:uid="{35314CA9-03FA-4AA5-92E0-BA3A61D615F6}"/>
    <cellStyle name="Normal 50 22" xfId="3843" xr:uid="{F05C2F00-6F3F-40D9-A848-2A59D757DD45}"/>
    <cellStyle name="Normal 50 23" xfId="3844" xr:uid="{552257C4-8DB8-42F8-91E3-E3F40C2CDAD9}"/>
    <cellStyle name="Normal 50 24" xfId="3845" xr:uid="{6F7CD15F-0182-43C5-9083-7BAE012E69F2}"/>
    <cellStyle name="Normal 50 25" xfId="3846" xr:uid="{CBD5C812-EF2F-463E-914A-67A46D4C8176}"/>
    <cellStyle name="Normal 50 26" xfId="3847" xr:uid="{A63AAA46-F7F3-4E05-88A1-FFB76674C570}"/>
    <cellStyle name="Normal 50 27" xfId="3848" xr:uid="{9F678E72-DF1C-45D0-B128-B553387E7B5E}"/>
    <cellStyle name="Normal 50 28" xfId="49168" xr:uid="{4732CF51-4329-46A6-80F1-5A69AFF5C2E5}"/>
    <cellStyle name="Normal 50 3" xfId="3849" xr:uid="{6FD8D27F-A149-41CF-97E5-A60975584768}"/>
    <cellStyle name="Normal 50 3 2" xfId="47410" xr:uid="{6698EFC6-EE93-4FA8-A7FB-FECBA92E75CF}"/>
    <cellStyle name="Normal 50 4" xfId="3850" xr:uid="{434EBE35-59F5-42F3-928C-38FE624C72A5}"/>
    <cellStyle name="Normal 50 4 2" xfId="47411" xr:uid="{4B79A7D5-38F8-4C54-B2C6-205A0C9DF931}"/>
    <cellStyle name="Normal 50 5" xfId="3851" xr:uid="{E7555E82-5D71-4079-8F55-E7A5755C75A7}"/>
    <cellStyle name="Normal 50 6" xfId="3852" xr:uid="{1A9E6F69-BDAC-4D7B-87D8-8446DA368846}"/>
    <cellStyle name="Normal 50 7" xfId="3853" xr:uid="{E536EA17-D51D-4805-B9C0-D09E91D7DE3F}"/>
    <cellStyle name="Normal 50 8" xfId="3854" xr:uid="{9F8690EC-7569-4C72-86DF-DA93098A536A}"/>
    <cellStyle name="Normal 50 9" xfId="3855" xr:uid="{FE54253E-0445-489A-8A1C-C06998AD4A65}"/>
    <cellStyle name="Normal 50_Margen" xfId="47412" xr:uid="{154AC605-4466-43A4-B060-312C03221051}"/>
    <cellStyle name="Normal 51" xfId="3856" xr:uid="{25860B0B-9DA2-4803-898F-FE569357534D}"/>
    <cellStyle name="Normal 51 10" xfId="3857" xr:uid="{E8A8A4EB-C25D-4831-9FB9-69AC7527396F}"/>
    <cellStyle name="Normal 51 11" xfId="3858" xr:uid="{4A80BFC9-C332-431B-AB28-EDE66AB3A217}"/>
    <cellStyle name="Normal 51 12" xfId="3859" xr:uid="{89ABEEBF-05C6-4179-9893-62678C80E958}"/>
    <cellStyle name="Normal 51 13" xfId="3860" xr:uid="{551C81DA-F75C-4A9A-BA94-4C934AFD148F}"/>
    <cellStyle name="Normal 51 14" xfId="3861" xr:uid="{4738EDAB-CAEA-4CDC-8924-D86400E2C85B}"/>
    <cellStyle name="Normal 51 15" xfId="3862" xr:uid="{B6D5942C-886E-4BE6-B08B-2C132140785E}"/>
    <cellStyle name="Normal 51 16" xfId="3863" xr:uid="{ED94A43F-13C9-4D1A-B7D3-A5A14C30C709}"/>
    <cellStyle name="Normal 51 17" xfId="3864" xr:uid="{3337A092-AA5A-48F0-A8B6-4CA5F11F0FFD}"/>
    <cellStyle name="Normal 51 18" xfId="3865" xr:uid="{6F50BD14-5EB2-4C4F-AEEB-C63536FD7317}"/>
    <cellStyle name="Normal 51 19" xfId="3866" xr:uid="{CAA29A52-86AE-4F2A-9C44-CC9DD2951CFB}"/>
    <cellStyle name="Normal 51 2" xfId="3867" xr:uid="{918C7EA7-40F5-4681-89B4-3923B79E9462}"/>
    <cellStyle name="Normal 51 20" xfId="3868" xr:uid="{3CC9A03C-783D-42BB-A27A-2A2C39DD2149}"/>
    <cellStyle name="Normal 51 21" xfId="3869" xr:uid="{F60C4E9E-9CC6-4BCD-B9FF-E0FA5435B5CA}"/>
    <cellStyle name="Normal 51 22" xfId="3870" xr:uid="{D0D64DE9-E729-415E-8D5A-C356F51611C8}"/>
    <cellStyle name="Normal 51 23" xfId="3871" xr:uid="{83FE3D05-12A9-48C7-9B35-A27E68BE81A7}"/>
    <cellStyle name="Normal 51 24" xfId="3872" xr:uid="{7007BCF3-6D3E-4D23-B9FF-DDDC1F32A63C}"/>
    <cellStyle name="Normal 51 25" xfId="3873" xr:uid="{889DAE78-7FC5-46C7-9B44-46917DFBBD77}"/>
    <cellStyle name="Normal 51 26" xfId="3874" xr:uid="{55A90B68-A2C3-4CB9-A295-C3BA8B9A21E8}"/>
    <cellStyle name="Normal 51 27" xfId="3875" xr:uid="{B69CFFB5-9D1E-49A5-896E-8B880C5496FF}"/>
    <cellStyle name="Normal 51 28" xfId="3876" xr:uid="{E4E915B7-0CB5-4D71-876C-C1E8BFB91158}"/>
    <cellStyle name="Normal 51 29" xfId="3877" xr:uid="{922BBE5A-739D-4B14-A6B0-B274B05D4B3C}"/>
    <cellStyle name="Normal 51 3" xfId="3878" xr:uid="{A2E981EB-2863-4476-A876-D15D87739B60}"/>
    <cellStyle name="Normal 51 30" xfId="3879" xr:uid="{F57D6823-2D2F-45E1-9582-617EED5F9998}"/>
    <cellStyle name="Normal 51 31" xfId="3880" xr:uid="{0B511B35-7D97-4E14-9E84-1CB460B65829}"/>
    <cellStyle name="Normal 51 32" xfId="49169" xr:uid="{EC62C439-D307-4059-8155-4E1060910ED3}"/>
    <cellStyle name="Normal 51 33" xfId="50211" xr:uid="{2C3A0967-8F59-4F4D-9CFC-6FD91148F5CE}"/>
    <cellStyle name="Normal 51 4" xfId="3881" xr:uid="{C64EBDF3-294F-412D-89E8-24ED2144FA4D}"/>
    <cellStyle name="Normal 51 5" xfId="3882" xr:uid="{D350E8C2-A094-441C-9F7B-6D7868D1F569}"/>
    <cellStyle name="Normal 51 6" xfId="3883" xr:uid="{C609A088-8597-4EEA-B688-44312630E584}"/>
    <cellStyle name="Normal 51 7" xfId="3884" xr:uid="{FF33D599-4CD2-430B-8ED6-68D60C1F9950}"/>
    <cellStyle name="Normal 51 8" xfId="3885" xr:uid="{69AE5483-272F-4FF1-9B7F-8B51E77DDFF8}"/>
    <cellStyle name="Normal 51 9" xfId="3886" xr:uid="{E4AB64DA-B522-4CC1-B003-577FC6536486}"/>
    <cellStyle name="Normal 51_Margen" xfId="47413" xr:uid="{D70E8172-CEC8-49D8-A205-FBD42049E94A}"/>
    <cellStyle name="Normal 52" xfId="3887" xr:uid="{1C031BE4-7CD4-491F-B440-55AEC761ADC7}"/>
    <cellStyle name="Normal 52 10" xfId="3888" xr:uid="{AA9E874C-FD14-4321-B396-CC5E5360C9C7}"/>
    <cellStyle name="Normal 52 11" xfId="3889" xr:uid="{15BD03AA-8AD7-460F-9C37-91D71EB6A4B5}"/>
    <cellStyle name="Normal 52 12" xfId="3890" xr:uid="{E85E38D6-FF3B-4B95-950B-A98928F36AB0}"/>
    <cellStyle name="Normal 52 13" xfId="3891" xr:uid="{E7C1CBBC-7221-4AF4-B9D1-05DB6E4951C2}"/>
    <cellStyle name="Normal 52 14" xfId="3892" xr:uid="{6E70B224-4DAA-4BE1-9B13-CF9DB92D54E5}"/>
    <cellStyle name="Normal 52 15" xfId="3893" xr:uid="{DCCEBB3A-DF8A-4786-82E4-469BB8019307}"/>
    <cellStyle name="Normal 52 16" xfId="3894" xr:uid="{FD2DA4C0-99EB-4566-82DD-A4902821C66E}"/>
    <cellStyle name="Normal 52 17" xfId="3895" xr:uid="{5E89FB9E-2075-4390-9E45-43ED625CEC8B}"/>
    <cellStyle name="Normal 52 18" xfId="3896" xr:uid="{5F184B5C-E24A-4CBD-B40D-2172119DD428}"/>
    <cellStyle name="Normal 52 19" xfId="3897" xr:uid="{095E26CC-8E12-4B4C-A2F9-67E2B4101BA9}"/>
    <cellStyle name="Normal 52 2" xfId="3898" xr:uid="{400C3071-A5F1-41DA-8E7D-A69DBA57B2F0}"/>
    <cellStyle name="Normal 52 2 2" xfId="47414" xr:uid="{FE897593-5C74-4E35-B05A-FBA241B784ED}"/>
    <cellStyle name="Normal 52 20" xfId="3899" xr:uid="{28082708-8577-4834-9153-453E8BB75EF4}"/>
    <cellStyle name="Normal 52 21" xfId="3900" xr:uid="{605C3350-D0E1-4CCD-9C65-A51F24190A4F}"/>
    <cellStyle name="Normal 52 22" xfId="3901" xr:uid="{7CEE40CB-7B53-43CC-BC0A-CE5542DF0BDA}"/>
    <cellStyle name="Normal 52 23" xfId="3902" xr:uid="{731EA3DB-5B4E-4660-B107-27A98DAC2218}"/>
    <cellStyle name="Normal 52 24" xfId="3903" xr:uid="{82BCECF0-0FE4-4B2E-814B-DE5B043C886E}"/>
    <cellStyle name="Normal 52 25" xfId="3904" xr:uid="{7C1EFC37-8E86-4FE9-A0E0-D8E07E321915}"/>
    <cellStyle name="Normal 52 26" xfId="3905" xr:uid="{A45A47A1-BA15-4F41-B0D8-9FEC68ED3422}"/>
    <cellStyle name="Normal 52 27" xfId="3906" xr:uid="{E26B1309-42C5-49C0-83A8-415703FC498B}"/>
    <cellStyle name="Normal 52 28" xfId="3907" xr:uid="{E4BC2DE1-E39E-4ED5-9155-AA18AD43BF58}"/>
    <cellStyle name="Normal 52 29" xfId="3908" xr:uid="{307788E1-F784-4BCF-B485-6399F8806103}"/>
    <cellStyle name="Normal 52 3" xfId="3909" xr:uid="{9453AE8C-1AEF-4800-B72C-9DA7FAF71498}"/>
    <cellStyle name="Normal 52 3 2" xfId="47415" xr:uid="{7BBA4E12-AE3A-41F7-B753-E6008E82369F}"/>
    <cellStyle name="Normal 52 30" xfId="3910" xr:uid="{AFEEE31F-A2CB-417B-A482-1BE260420AFE}"/>
    <cellStyle name="Normal 52 31" xfId="3911" xr:uid="{C1B72813-6633-4FAB-8B7B-BD7350663A70}"/>
    <cellStyle name="Normal 52 32" xfId="49170" xr:uid="{E9DE69B8-A472-46AB-AF0B-A4EDB50D44AF}"/>
    <cellStyle name="Normal 52 33" xfId="50212" xr:uid="{D7D039B1-8495-4837-A8ED-C65C4DBC0091}"/>
    <cellStyle name="Normal 52 4" xfId="3912" xr:uid="{FEA7EBBA-4577-4C63-B947-0A08DB08896D}"/>
    <cellStyle name="Normal 52 4 2" xfId="47416" xr:uid="{93329601-705B-48EA-A9C6-3425569C285F}"/>
    <cellStyle name="Normal 52 5" xfId="3913" xr:uid="{0CFB6378-47E9-475A-93BF-F2898D88CBD1}"/>
    <cellStyle name="Normal 52 6" xfId="3914" xr:uid="{B0039AC2-C769-41AC-AA88-7EF591E6DDA3}"/>
    <cellStyle name="Normal 52 7" xfId="3915" xr:uid="{6411C83D-B64B-43F2-8574-60631BDDCF2A}"/>
    <cellStyle name="Normal 52 8" xfId="3916" xr:uid="{8254D6C1-3021-43CF-AE49-C39DEBCD0CA1}"/>
    <cellStyle name="Normal 52 9" xfId="3917" xr:uid="{33E48944-D756-4202-A3CE-8E36A574E617}"/>
    <cellStyle name="Normal 52_Margen" xfId="47417" xr:uid="{CBA06955-03DA-4481-9B51-74D12A7D4F0D}"/>
    <cellStyle name="Normal 521" xfId="33" xr:uid="{F5A428DA-B132-4252-855E-011615048E7C}"/>
    <cellStyle name="Normal 53" xfId="3918" xr:uid="{A0FC22A4-A483-44F6-B5F4-E7C33C920F8F}"/>
    <cellStyle name="Normal 53 10" xfId="3919" xr:uid="{FEBA3669-84A6-46F8-8E3E-AA29AE5AE5A2}"/>
    <cellStyle name="Normal 53 11" xfId="3920" xr:uid="{21E1539A-E203-41C7-BB83-097B663B4A42}"/>
    <cellStyle name="Normal 53 12" xfId="3921" xr:uid="{888DDB01-B7A3-4808-BF60-CDE27E7FDA36}"/>
    <cellStyle name="Normal 53 13" xfId="3922" xr:uid="{A705049B-BA39-4C2D-B91C-EEC4613FAAFA}"/>
    <cellStyle name="Normal 53 14" xfId="3923" xr:uid="{C4A1D651-2FDE-48CB-BADA-186263FD3858}"/>
    <cellStyle name="Normal 53 15" xfId="3924" xr:uid="{38929955-8813-4C72-96DA-8E433EAA00FA}"/>
    <cellStyle name="Normal 53 16" xfId="3925" xr:uid="{46093EBF-C729-4828-909A-5DC60F301596}"/>
    <cellStyle name="Normal 53 17" xfId="3926" xr:uid="{65742853-AC16-4C1C-837B-3ADD55752E9D}"/>
    <cellStyle name="Normal 53 18" xfId="3927" xr:uid="{87D157EB-2B73-4E10-86B5-54EF7410EDA6}"/>
    <cellStyle name="Normal 53 19" xfId="3928" xr:uid="{E2C355F7-5B00-42CF-9581-C369B01E18CA}"/>
    <cellStyle name="Normal 53 2" xfId="3929" xr:uid="{6F5C1E81-C5A2-44DB-9EDE-26E7E252C9FB}"/>
    <cellStyle name="Normal 53 2 2" xfId="47418" xr:uid="{B9B41F4F-ADB7-4892-BC6B-CB95DCE6E166}"/>
    <cellStyle name="Normal 53 20" xfId="3930" xr:uid="{1F57F70C-CBDD-47E7-8549-3EC9FA30122A}"/>
    <cellStyle name="Normal 53 21" xfId="3931" xr:uid="{DA736DE2-0E65-4604-BB42-CD6C3D9BA8E4}"/>
    <cellStyle name="Normal 53 22" xfId="3932" xr:uid="{9288BCB6-6E7F-4BB2-8094-01EB8DB15F08}"/>
    <cellStyle name="Normal 53 23" xfId="3933" xr:uid="{B7D3DF0B-D5FE-40AA-9D2B-7B5EE22F520E}"/>
    <cellStyle name="Normal 53 24" xfId="3934" xr:uid="{908063F9-9773-4F8F-B66C-0A799DEA5144}"/>
    <cellStyle name="Normal 53 25" xfId="3935" xr:uid="{8A61BA57-0EDF-45CB-A1FA-25BE920C309B}"/>
    <cellStyle name="Normal 53 26" xfId="3936" xr:uid="{E453CFC4-91DA-4387-AD68-70CB1ECD3EBC}"/>
    <cellStyle name="Normal 53 27" xfId="3937" xr:uid="{4105CF60-EDBB-42C7-9DE6-68A9B1888554}"/>
    <cellStyle name="Normal 53 28" xfId="49171" xr:uid="{410331F7-DCE2-4104-947A-A6AD7672D498}"/>
    <cellStyle name="Normal 53 29" xfId="50213" xr:uid="{D43ACF93-B714-4A17-8427-B52D3FB6C7C3}"/>
    <cellStyle name="Normal 53 3" xfId="3938" xr:uid="{C4872701-8841-4D70-927B-45D7EBDF2253}"/>
    <cellStyle name="Normal 53 3 2" xfId="47419" xr:uid="{05A449BF-6FA5-4FB3-B276-F06FFD4A0DBB}"/>
    <cellStyle name="Normal 53 4" xfId="3939" xr:uid="{CDF54794-0F2F-4291-8E6B-BEE782DFBC45}"/>
    <cellStyle name="Normal 53 4 2" xfId="47420" xr:uid="{510E8812-76E5-418D-94F8-A1336724914A}"/>
    <cellStyle name="Normal 53 5" xfId="3940" xr:uid="{30656156-DF13-4FC0-8F0E-A50375A6001D}"/>
    <cellStyle name="Normal 53 6" xfId="3941" xr:uid="{7F65F171-8931-4C87-BCDC-2D4E851F67C9}"/>
    <cellStyle name="Normal 53 7" xfId="3942" xr:uid="{171B6B7A-8401-49C8-AEA0-4CC51ABE9187}"/>
    <cellStyle name="Normal 53 8" xfId="3943" xr:uid="{4AEC6D6E-9196-40C0-90B2-C098FA05366A}"/>
    <cellStyle name="Normal 53 9" xfId="3944" xr:uid="{A16D4D6C-D8DC-4B2B-B9D1-ECCDFCCC347F}"/>
    <cellStyle name="Normal 53_Margen" xfId="47421" xr:uid="{07021954-312B-4EA9-AE10-3C788890FC19}"/>
    <cellStyle name="Normal 539" xfId="53512" xr:uid="{E84789EC-3C7F-4093-9201-4DA86B5AA487}"/>
    <cellStyle name="Normal 54" xfId="3945" xr:uid="{2AB93C1B-3777-47CC-B500-A87DD0B8F696}"/>
    <cellStyle name="Normal 54 10" xfId="3946" xr:uid="{1F000ABA-AC8D-4BE5-A73D-1C5E7F79B450}"/>
    <cellStyle name="Normal 54 11" xfId="3947" xr:uid="{F5ACCDF9-154E-4942-B8AF-C5F07F1EB5D5}"/>
    <cellStyle name="Normal 54 12" xfId="3948" xr:uid="{AE811695-2B2F-49E1-B8FB-65139DF0F727}"/>
    <cellStyle name="Normal 54 13" xfId="3949" xr:uid="{653156B5-1981-4915-96E9-9A2661B730B5}"/>
    <cellStyle name="Normal 54 14" xfId="3950" xr:uid="{19EB0CAC-193D-4483-8F42-187300981646}"/>
    <cellStyle name="Normal 54 15" xfId="3951" xr:uid="{5ADEA940-D333-43C9-9EFA-2157180055B8}"/>
    <cellStyle name="Normal 54 16" xfId="3952" xr:uid="{4E3D3295-46A7-4732-A625-873CD5D26A28}"/>
    <cellStyle name="Normal 54 17" xfId="3953" xr:uid="{7C084A4B-C832-423A-9BB3-3A66EE67AB59}"/>
    <cellStyle name="Normal 54 18" xfId="3954" xr:uid="{A1270BC4-2C2D-405B-8999-F58B84E88B31}"/>
    <cellStyle name="Normal 54 19" xfId="49172" xr:uid="{5C349498-52A6-4833-BC6E-F3F2F0248B9D}"/>
    <cellStyle name="Normal 54 2" xfId="3955" xr:uid="{F05A0C0D-9CB3-47ED-B639-58EA6972CD7D}"/>
    <cellStyle name="Normal 54 2 2" xfId="47422" xr:uid="{45A6C2F2-9972-430E-B48E-9E6231982154}"/>
    <cellStyle name="Normal 54 3" xfId="3956" xr:uid="{D0327C64-50C2-4ED2-A680-5568FBCE497D}"/>
    <cellStyle name="Normal 54 3 2" xfId="47423" xr:uid="{83F374EB-85E8-4D12-A7B0-30AC68D8611B}"/>
    <cellStyle name="Normal 54 4" xfId="3957" xr:uid="{9FE9EAB1-5369-4D66-BD7C-E09164DACCD4}"/>
    <cellStyle name="Normal 54 4 2" xfId="50214" xr:uid="{8B5E4105-8D95-4659-868A-AC91752446F1}"/>
    <cellStyle name="Normal 54 5" xfId="3958" xr:uid="{63B45BA4-AF12-424C-862F-2A29DC10050D}"/>
    <cellStyle name="Normal 54 6" xfId="3959" xr:uid="{DB94D799-A060-4224-8A85-F2B268F24E99}"/>
    <cellStyle name="Normal 54 7" xfId="3960" xr:uid="{E6EDE7CE-A45D-459F-AA90-BD99E17344B7}"/>
    <cellStyle name="Normal 54 8" xfId="3961" xr:uid="{67A65641-05E2-44DC-A554-8B94DF834E81}"/>
    <cellStyle name="Normal 54 9" xfId="3962" xr:uid="{A8AFFABA-01B6-4B2A-9697-9027CB1AA012}"/>
    <cellStyle name="Normal 54_Margen" xfId="47424" xr:uid="{35693F12-1F1D-426F-A98D-37E2F956869C}"/>
    <cellStyle name="Normal 55" xfId="3963" xr:uid="{82733AA1-A826-419B-89A8-0331606CC8FA}"/>
    <cellStyle name="Normal 55 2" xfId="34853" xr:uid="{8EDBA936-D96C-49EA-A9A5-A46F7142AE74}"/>
    <cellStyle name="Normal 55 2 2" xfId="47425" xr:uid="{B45AD22B-16F0-472B-B364-17642E1786AD}"/>
    <cellStyle name="Normal 55 3" xfId="34854" xr:uid="{1EF74CB0-BE74-4FC0-B546-02B5F4BF8EE4}"/>
    <cellStyle name="Normal 55 3 2" xfId="47426" xr:uid="{B8845751-FCB1-4068-8A2A-C7C788C1A4CC}"/>
    <cellStyle name="Normal 55 4" xfId="34855" xr:uid="{4127AB13-730E-4EA1-9092-C76FC7930285}"/>
    <cellStyle name="Normal 55 4 2" xfId="50215" xr:uid="{091D8565-ED13-44EB-8698-78191486EC50}"/>
    <cellStyle name="Normal 55 5" xfId="34856" xr:uid="{29C3C6BF-0EF9-48A6-8E49-96C7A8077BA5}"/>
    <cellStyle name="Normal 55 6" xfId="34857" xr:uid="{37DACC33-A4F1-4206-B3F1-28E917AFF081}"/>
    <cellStyle name="Normal 55 7" xfId="49173" xr:uid="{F228C210-0F59-45E6-9A67-7F8DCA45D143}"/>
    <cellStyle name="Normal 55_Hoja1" xfId="34858" xr:uid="{ECB6B653-C50A-4A57-88D4-D5FAC6A6A3B7}"/>
    <cellStyle name="Normal 56" xfId="3964" xr:uid="{D5D58C23-AA34-4DAB-8C05-4227C5F70C61}"/>
    <cellStyle name="Normal 56 10" xfId="3965" xr:uid="{74AF0DCB-3039-494D-AE54-346EB542C3BE}"/>
    <cellStyle name="Normal 56 11" xfId="3966" xr:uid="{9FE53ED9-B796-4799-8FD9-7C9E9384336F}"/>
    <cellStyle name="Normal 56 12" xfId="3967" xr:uid="{8A501E09-2812-4210-BA49-F4D38E94E908}"/>
    <cellStyle name="Normal 56 13" xfId="3968" xr:uid="{202D5F56-3180-4645-9AA6-F67C741CB3F1}"/>
    <cellStyle name="Normal 56 14" xfId="3969" xr:uid="{2A7A1A34-18B5-4F8B-A442-78A9ECE10450}"/>
    <cellStyle name="Normal 56 15" xfId="3970" xr:uid="{30842F08-A0D0-4C0E-AAD3-67841F06E3B1}"/>
    <cellStyle name="Normal 56 16" xfId="3971" xr:uid="{BDB65C06-B0DE-4F98-820C-1E4095F14D76}"/>
    <cellStyle name="Normal 56 17" xfId="3972" xr:uid="{31E8F0F2-F2EB-4B7C-B15D-9D13FE336391}"/>
    <cellStyle name="Normal 56 18" xfId="3973" xr:uid="{6906EC2C-A185-4BD0-8D5E-3CA299C635BA}"/>
    <cellStyle name="Normal 56 19" xfId="49174" xr:uid="{43DE37B6-D186-4F79-906F-C454E00556E5}"/>
    <cellStyle name="Normal 56 2" xfId="3974" xr:uid="{F5332923-979C-44EC-8295-E078A72B938D}"/>
    <cellStyle name="Normal 56 2 2" xfId="47427" xr:uid="{936C3CE1-679B-403A-A464-6069C391BD22}"/>
    <cellStyle name="Normal 56 3" xfId="3975" xr:uid="{61FDC29C-D511-41E2-AC9E-5DAFFED2181D}"/>
    <cellStyle name="Normal 56 3 2" xfId="47428" xr:uid="{0E991593-CDE1-4D4A-BF9A-68B707F8B262}"/>
    <cellStyle name="Normal 56 4" xfId="3976" xr:uid="{52EDADBF-A6D3-4558-98C6-FCB2EAB47FBD}"/>
    <cellStyle name="Normal 56 4 2" xfId="50216" xr:uid="{0035CD83-195F-42D3-B070-756FAD217750}"/>
    <cellStyle name="Normal 56 5" xfId="3977" xr:uid="{CA622A0A-2920-4846-A8BF-3ECCA2585002}"/>
    <cellStyle name="Normal 56 6" xfId="3978" xr:uid="{963FA002-B5B9-4552-AFEE-F55AD8BB18FC}"/>
    <cellStyle name="Normal 56 7" xfId="3979" xr:uid="{EBEFB44C-5D4D-49EA-A929-61C904882812}"/>
    <cellStyle name="Normal 56 8" xfId="3980" xr:uid="{92B0C14F-9E58-49FA-8285-358D67C90A88}"/>
    <cellStyle name="Normal 56 9" xfId="3981" xr:uid="{A1BE2CA3-5F14-412C-B1C3-307AC7C91F5E}"/>
    <cellStyle name="Normal 56_Margen" xfId="47429" xr:uid="{3FFC9692-7BC1-4D26-922D-638EA916BA3A}"/>
    <cellStyle name="Normal 57" xfId="3982" xr:uid="{8668A4DE-F664-4B5A-BA1A-07B9633C7D97}"/>
    <cellStyle name="Normal 57 2" xfId="34859" xr:uid="{D8B0A696-A36B-4699-A4E2-F3526B122AE8}"/>
    <cellStyle name="Normal 57 2 2" xfId="34860" xr:uid="{1515210E-6063-457A-8E87-DD0DDE6DE9AF}"/>
    <cellStyle name="Normal 57 2 2 2" xfId="50218" xr:uid="{F4EC1EB9-E9ED-499B-84ED-49ED77FF6BEE}"/>
    <cellStyle name="Normal 57 2 3" xfId="50217" xr:uid="{A6B61154-89C2-4D2C-BB0D-D24AD111CFBC}"/>
    <cellStyle name="Normal 57 2_Margen" xfId="47430" xr:uid="{25EDC623-F526-4C27-AC73-3041261D2737}"/>
    <cellStyle name="Normal 57 3" xfId="34861" xr:uid="{01F20379-B96C-4AD3-830B-1976264431EF}"/>
    <cellStyle name="Normal 57 3 2" xfId="34862" xr:uid="{BAF7FD23-2091-4113-B3F8-F000788F0136}"/>
    <cellStyle name="Normal 57 3 2 2" xfId="50220" xr:uid="{A0E88687-71B6-4F06-A40F-20F684ECFFDC}"/>
    <cellStyle name="Normal 57 3 3" xfId="50219" xr:uid="{6618665A-9587-4EFB-9616-8838287B5F11}"/>
    <cellStyle name="Normal 57 3_Margen" xfId="47431" xr:uid="{7418E561-B821-4F5E-A6B9-5B8A9DC40334}"/>
    <cellStyle name="Normal 57 4" xfId="34863" xr:uid="{CA671C08-C6DA-486B-9F3E-71E102570C80}"/>
    <cellStyle name="Normal 57 4 2" xfId="47432" xr:uid="{78C8307F-E004-447B-B2AD-1E6D4EF3C1E7}"/>
    <cellStyle name="Normal 57 5" xfId="47433" xr:uid="{3F28BAB6-CE1D-4BD1-B479-11A7DA461FC3}"/>
    <cellStyle name="Normal 57 6" xfId="49175" xr:uid="{9931F8CF-C3F0-49FE-9274-818E45C9E180}"/>
    <cellStyle name="Normal 57 7" xfId="49441" xr:uid="{0441DAC7-DF1B-4844-9D03-B970C387F9F0}"/>
    <cellStyle name="Normal 57_Margen" xfId="47434" xr:uid="{64841E16-FB10-414B-9F7E-0C8159BFB43C}"/>
    <cellStyle name="Normal 58" xfId="3983" xr:uid="{6E0990FE-ED6C-4737-A68A-D8D9A1C1EB8F}"/>
    <cellStyle name="Normal 58 2" xfId="34864" xr:uid="{8B40D137-9D17-473C-A99A-952010BB1E3E}"/>
    <cellStyle name="Normal 58 2 2" xfId="47435" xr:uid="{30476586-771C-49FE-B381-8DA331566A68}"/>
    <cellStyle name="Normal 58 3" xfId="47436" xr:uid="{AD6A30F0-4C93-42FC-B899-942E8F9AB33E}"/>
    <cellStyle name="Normal 58 3 2" xfId="47437" xr:uid="{E23747E7-1098-44C3-8229-FE7878E7518D}"/>
    <cellStyle name="Normal 58 4" xfId="47438" xr:uid="{3B8D0396-E313-4B1F-BB9A-B814DF255748}"/>
    <cellStyle name="Normal 58_Margen" xfId="47439" xr:uid="{C77CD17B-0191-4449-805F-6CD003440350}"/>
    <cellStyle name="Normal 59" xfId="3984" xr:uid="{17B69737-0EA6-476B-8095-E71EE056B864}"/>
    <cellStyle name="Normal 59 10" xfId="3985" xr:uid="{DA0F8031-9D34-4B3E-95E1-CB7DB23A54B8}"/>
    <cellStyle name="Normal 59 11" xfId="3986" xr:uid="{7EDB7CF2-68D7-493D-8C8E-1EBEF1022749}"/>
    <cellStyle name="Normal 59 12" xfId="3987" xr:uid="{956A83C6-9754-4CA4-A40D-5B0ED06D8D74}"/>
    <cellStyle name="Normal 59 13" xfId="3988" xr:uid="{1C4BFB39-5CE1-48A9-8CAD-97821BE5B0A5}"/>
    <cellStyle name="Normal 59 14" xfId="3989" xr:uid="{15048C77-3B46-49F3-A814-4AEB07E7B437}"/>
    <cellStyle name="Normal 59 15" xfId="3990" xr:uid="{3A167CD3-001C-4101-9F56-91DD5BE42A69}"/>
    <cellStyle name="Normal 59 16" xfId="3991" xr:uid="{64C698AE-DB3C-4A73-9D3A-039D19B9EEC7}"/>
    <cellStyle name="Normal 59 17" xfId="3992" xr:uid="{8BFE3BEA-35DA-4FB0-A6E6-0DC3A13D0538}"/>
    <cellStyle name="Normal 59 18" xfId="3993" xr:uid="{E805D56A-944D-4981-92FF-F9E32D52DD16}"/>
    <cellStyle name="Normal 59 2" xfId="3994" xr:uid="{A0068178-8DAA-4B44-8C7D-E0BC16DA2E31}"/>
    <cellStyle name="Normal 59 2 2" xfId="47440" xr:uid="{D4E32858-5BD1-41D8-A3ED-4E646961E59D}"/>
    <cellStyle name="Normal 59 3" xfId="3995" xr:uid="{EEE08505-1C17-4FB7-A283-B2F09A34D6F7}"/>
    <cellStyle name="Normal 59 3 2" xfId="47441" xr:uid="{97C695FD-3DEC-4F8E-8312-746FCEFB3D10}"/>
    <cellStyle name="Normal 59 4" xfId="3996" xr:uid="{A6689CFF-49CE-430F-AAEB-136117CE7163}"/>
    <cellStyle name="Normal 59 4 2" xfId="50221" xr:uid="{D84966B5-90C5-484E-B2F5-88BBC914F8CB}"/>
    <cellStyle name="Normal 59 5" xfId="3997" xr:uid="{694916E8-31E2-47C0-AA81-B41BB51205C7}"/>
    <cellStyle name="Normal 59 6" xfId="3998" xr:uid="{2C14049A-E0BB-4498-836B-AFC30B4664BC}"/>
    <cellStyle name="Normal 59 7" xfId="3999" xr:uid="{F0817E41-D22F-4D09-9991-44DAE68831A0}"/>
    <cellStyle name="Normal 59 8" xfId="4000" xr:uid="{C50610E1-2DCF-4D3F-A7A7-B55DE75BAE5F}"/>
    <cellStyle name="Normal 59 9" xfId="4001" xr:uid="{BB703F62-033E-4F89-BB29-3BA59D891CEB}"/>
    <cellStyle name="Normal 59_Margen" xfId="47442" xr:uid="{467FAA57-14CC-4F18-98B0-DAFB0F828495}"/>
    <cellStyle name="Normal 6" xfId="4002" xr:uid="{7583991C-56F1-4C54-85C8-46D1668166E5}"/>
    <cellStyle name="Normal 6 10" xfId="4003" xr:uid="{6CACCD06-1567-429D-BF72-45BCFD7D5D5C}"/>
    <cellStyle name="Normal 6 10 10" xfId="34865" xr:uid="{E3F4CACC-F0E2-43B4-8D9C-A24B37D44193}"/>
    <cellStyle name="Normal 6 10 11" xfId="34866" xr:uid="{7C8F95A6-02C9-483D-B96D-D076C4DE1B63}"/>
    <cellStyle name="Normal 6 10 12" xfId="34867" xr:uid="{BC7C1CCE-0FE5-4D1B-A721-D0CE4850079C}"/>
    <cellStyle name="Normal 6 10 13" xfId="34868" xr:uid="{9AA6ED3C-4C7C-4F2E-BE0B-A2D23541F16A}"/>
    <cellStyle name="Normal 6 10 2" xfId="34869" xr:uid="{094DB0D4-C742-4926-8977-A50E8B0D7CC6}"/>
    <cellStyle name="Normal 6 10 3" xfId="34870" xr:uid="{59DEB6A8-5CA5-40E6-930F-0A80C81431B5}"/>
    <cellStyle name="Normal 6 10 4" xfId="34871" xr:uid="{AACC25DA-83B1-46F1-8D50-E9FB334F905F}"/>
    <cellStyle name="Normal 6 10 5" xfId="34872" xr:uid="{5A6AA274-06DE-4A83-B190-58C61B58832F}"/>
    <cellStyle name="Normal 6 10 6" xfId="34873" xr:uid="{4C64C215-F1CA-4363-930A-8150A6878DAA}"/>
    <cellStyle name="Normal 6 10 7" xfId="34874" xr:uid="{67A2F60E-6CDD-4F87-9606-ECD546046FA1}"/>
    <cellStyle name="Normal 6 10 8" xfId="34875" xr:uid="{782A375C-21BE-4E56-8DF0-AB6955E057BB}"/>
    <cellStyle name="Normal 6 10 9" xfId="34876" xr:uid="{054635A9-774C-4B0D-9313-7B454D558785}"/>
    <cellStyle name="Normal 6 10_Margen" xfId="47443" xr:uid="{7521B17F-7B59-4843-8BF4-F373EC44F2A1}"/>
    <cellStyle name="Normal 6 11" xfId="4004" xr:uid="{ABC271B6-4C2A-43DE-B3AF-4468A4BDA46C}"/>
    <cellStyle name="Normal 6 11 10" xfId="34877" xr:uid="{BE4BC458-91C5-4952-8819-A88F551EE63C}"/>
    <cellStyle name="Normal 6 11 11" xfId="34878" xr:uid="{1D8EB908-C5EE-4D09-AC56-36875B41E07E}"/>
    <cellStyle name="Normal 6 11 12" xfId="34879" xr:uid="{76A1A1DD-F6EF-40A1-8D15-55561AA38C1C}"/>
    <cellStyle name="Normal 6 11 13" xfId="34880" xr:uid="{F8792A93-406D-4864-A66B-EFB992F72AA5}"/>
    <cellStyle name="Normal 6 11 2" xfId="34881" xr:uid="{653A9547-5813-40F9-960E-15C3DFAE11F5}"/>
    <cellStyle name="Normal 6 11 3" xfId="34882" xr:uid="{4482F716-9019-41D0-845E-6A0B37EEA6E5}"/>
    <cellStyle name="Normal 6 11 4" xfId="34883" xr:uid="{4E616739-DAF3-48E8-92B9-B4CBBBD9B11F}"/>
    <cellStyle name="Normal 6 11 5" xfId="34884" xr:uid="{3A892947-5110-45D7-B3A4-B119B83407AD}"/>
    <cellStyle name="Normal 6 11 6" xfId="34885" xr:uid="{55196830-6878-47DD-A18B-92DC3BF19A85}"/>
    <cellStyle name="Normal 6 11 7" xfId="34886" xr:uid="{4FC88AA7-4C4D-4E1E-A44D-1067ECE8F437}"/>
    <cellStyle name="Normal 6 11 8" xfId="34887" xr:uid="{9DC290C3-3269-45CC-9F33-1FA1266939E8}"/>
    <cellStyle name="Normal 6 11 9" xfId="34888" xr:uid="{25379906-7DED-4108-8485-8DC8186F082E}"/>
    <cellStyle name="Normal 6 11_Margen" xfId="47444" xr:uid="{1E589127-11CE-4C99-B6FB-FDC54FB012D7}"/>
    <cellStyle name="Normal 6 12" xfId="4005" xr:uid="{55BCFDA4-A144-4C16-AE5A-1AD032102E65}"/>
    <cellStyle name="Normal 6 12 10" xfId="34889" xr:uid="{254BD85C-318D-47F5-9C31-BD7100309020}"/>
    <cellStyle name="Normal 6 12 11" xfId="34890" xr:uid="{652E62C3-5995-4163-ACEE-946A9E5621A1}"/>
    <cellStyle name="Normal 6 12 12" xfId="34891" xr:uid="{0FCF7411-E792-4012-B8F5-851E1D89D7DB}"/>
    <cellStyle name="Normal 6 12 13" xfId="34892" xr:uid="{39FD1D78-5133-4511-BB7D-D501B40DD1E4}"/>
    <cellStyle name="Normal 6 12 2" xfId="34893" xr:uid="{D280375A-DD8B-4246-804D-1A92EBBE1439}"/>
    <cellStyle name="Normal 6 12 3" xfId="34894" xr:uid="{172CEBD5-E501-46A7-90A4-BB5735D8358B}"/>
    <cellStyle name="Normal 6 12 4" xfId="34895" xr:uid="{FC8BCE0C-F4DB-4A6B-9BA1-667888DEC212}"/>
    <cellStyle name="Normal 6 12 5" xfId="34896" xr:uid="{D70C7610-CB87-4C86-BDB4-AA50EEEF48A3}"/>
    <cellStyle name="Normal 6 12 6" xfId="34897" xr:uid="{0644D78D-45E8-45D6-8CB2-366FC8540727}"/>
    <cellStyle name="Normal 6 12 7" xfId="34898" xr:uid="{F4E093F5-82B9-4DD4-BB37-EB08D9FD006A}"/>
    <cellStyle name="Normal 6 12 8" xfId="34899" xr:uid="{F0C48668-9F5D-473B-BA8D-EFF4655378A7}"/>
    <cellStyle name="Normal 6 12 9" xfId="34900" xr:uid="{C804103C-F0D8-4054-90FC-43057AF24F42}"/>
    <cellStyle name="Normal 6 12_Margen" xfId="47445" xr:uid="{02110C12-CB27-47F5-A536-CA90C059F5AB}"/>
    <cellStyle name="Normal 6 13" xfId="4006" xr:uid="{505D6C95-6A6D-4F9E-A92F-1A8905FB3682}"/>
    <cellStyle name="Normal 6 13 10" xfId="34901" xr:uid="{06600201-D019-4E22-8FAD-E8C07E4C6C39}"/>
    <cellStyle name="Normal 6 13 11" xfId="34902" xr:uid="{ED4E35DB-298B-4136-9D0E-791F11A85BF0}"/>
    <cellStyle name="Normal 6 13 12" xfId="34903" xr:uid="{9ECE2DD3-0A7C-47CB-AF6E-F484401BFA32}"/>
    <cellStyle name="Normal 6 13 13" xfId="34904" xr:uid="{D16E5C2A-44C5-44F0-93F3-815CECDDDF4F}"/>
    <cellStyle name="Normal 6 13 2" xfId="34905" xr:uid="{31632C5F-3A5E-46D3-A329-20EA1A9F4B03}"/>
    <cellStyle name="Normal 6 13 3" xfId="34906" xr:uid="{48034EB4-E0E2-414F-A600-B320013401EB}"/>
    <cellStyle name="Normal 6 13 4" xfId="34907" xr:uid="{AEA619CB-9E75-40DA-831A-AB8772C6010A}"/>
    <cellStyle name="Normal 6 13 5" xfId="34908" xr:uid="{E2705255-A47B-4D0C-AE79-F89E7C8B64AB}"/>
    <cellStyle name="Normal 6 13 6" xfId="34909" xr:uid="{E5C206A1-9650-4467-94E6-F4D6EA4C4F0F}"/>
    <cellStyle name="Normal 6 13 7" xfId="34910" xr:uid="{3C3F5042-887F-4D10-96DC-D7934D0612C4}"/>
    <cellStyle name="Normal 6 13 8" xfId="34911" xr:uid="{90795315-2BB2-4606-887D-6E8716C232A2}"/>
    <cellStyle name="Normal 6 13 9" xfId="34912" xr:uid="{658458E2-FC8F-47C0-BC14-9D310D197F5C}"/>
    <cellStyle name="Normal 6 13_Margen" xfId="47446" xr:uid="{82C3343D-0A59-473E-9523-FB1352BABF74}"/>
    <cellStyle name="Normal 6 14" xfId="4007" xr:uid="{D7AD9C00-F291-4587-9465-3DE51B2F0E3A}"/>
    <cellStyle name="Normal 6 14 2" xfId="34913" xr:uid="{B141D3F0-CEBE-4D4B-B0D5-12F618DA45B5}"/>
    <cellStyle name="Normal 6 14_Hoja1" xfId="34914" xr:uid="{68CF53E6-76A8-4764-AC27-235CA99EFF72}"/>
    <cellStyle name="Normal 6 15" xfId="4008" xr:uid="{0188965A-1335-44BB-9B7F-D31593E72817}"/>
    <cellStyle name="Normal 6 16" xfId="4009" xr:uid="{345E8FA0-E722-4EDE-B8A3-AE2F2D626280}"/>
    <cellStyle name="Normal 6 17" xfId="4010" xr:uid="{4687EC2A-8851-42F7-8769-399E2F20F32E}"/>
    <cellStyle name="Normal 6 18" xfId="4011" xr:uid="{3C4D1AAB-3E07-4BB7-940A-CD17692F0BEF}"/>
    <cellStyle name="Normal 6 19" xfId="4012" xr:uid="{468ABE2C-4356-4202-AC7B-10B45428E211}"/>
    <cellStyle name="Normal 6 19 2" xfId="4013" xr:uid="{B3376A5C-EE1E-45F5-9730-ECE3D9179247}"/>
    <cellStyle name="Normal 6 19 3" xfId="4014" xr:uid="{3A160C62-BB86-4A17-8587-A211A60EEBA1}"/>
    <cellStyle name="Normal 6 2" xfId="4015" xr:uid="{6E945AE6-8F89-4489-9C52-1A45BE9633A3}"/>
    <cellStyle name="Normal 6 2 10" xfId="34915" xr:uid="{2FF612DB-3817-4082-917B-CB891887EA60}"/>
    <cellStyle name="Normal 6 2 11" xfId="34916" xr:uid="{9A7074EF-90E5-4119-B17D-08C705075D0C}"/>
    <cellStyle name="Normal 6 2 12" xfId="34917" xr:uid="{0E1706B8-FAA8-4DEC-87DF-B53F14712F1D}"/>
    <cellStyle name="Normal 6 2 13" xfId="34918" xr:uid="{9F71366B-AD49-444F-AAD4-F59C5CC7CFE9}"/>
    <cellStyle name="Normal 6 2 14" xfId="34919" xr:uid="{69A7DD09-AF3F-498A-ADF8-87B00DE34F8E}"/>
    <cellStyle name="Normal 6 2 15" xfId="34920" xr:uid="{E18B2DC4-8C46-4AF4-A85E-47B3621BD8BD}"/>
    <cellStyle name="Normal 6 2 16" xfId="34921" xr:uid="{FE510E84-92AC-4B28-A8BC-994EF6D52F1A}"/>
    <cellStyle name="Normal 6 2 17" xfId="34922" xr:uid="{4841851E-4BD0-4CC4-9CB3-2246EED9DFD1}"/>
    <cellStyle name="Normal 6 2 18" xfId="49177" xr:uid="{C19C1EA1-9322-45F3-B518-BB7CBCA6F142}"/>
    <cellStyle name="Normal 6 2 19" xfId="50222" xr:uid="{D1F12A8E-B4A4-4258-9011-FABE062A154F}"/>
    <cellStyle name="Normal 6 2 2" xfId="34923" xr:uid="{35F1EFA0-2589-4A99-9F81-48CE4C7A091C}"/>
    <cellStyle name="Normal 6 2 2 2" xfId="34924" xr:uid="{1F23D7C2-637F-4C36-8B2F-7F6F2306758B}"/>
    <cellStyle name="Normal 6 2 2 3" xfId="49610" xr:uid="{7314AA79-A67E-45AA-BFA1-60941D9F6E34}"/>
    <cellStyle name="Normal 6 2 2_Margen" xfId="47447" xr:uid="{EDB78945-64ED-4A44-9FF6-594EACC228CE}"/>
    <cellStyle name="Normal 6 2 3" xfId="34925" xr:uid="{C7391C24-15ED-43FD-923D-6189E2E1A902}"/>
    <cellStyle name="Normal 6 2 4" xfId="34926" xr:uid="{15A56D2F-1FF0-478D-90A1-D64123B8B6E6}"/>
    <cellStyle name="Normal 6 2 5" xfId="34927" xr:uid="{D953712A-E3BB-4424-ACFF-48D37FE60C8B}"/>
    <cellStyle name="Normal 6 2 6" xfId="34928" xr:uid="{E58880A4-4458-4707-AC63-6C18F620222C}"/>
    <cellStyle name="Normal 6 2 7" xfId="34929" xr:uid="{CE0568E9-E5F2-4E8A-8B8A-8DA4A3753668}"/>
    <cellStyle name="Normal 6 2 8" xfId="34930" xr:uid="{93234A84-9896-459D-8CBE-902649ECAF88}"/>
    <cellStyle name="Normal 6 2 9" xfId="34931" xr:uid="{60B9319C-512C-4BE2-AB19-D1F027129833}"/>
    <cellStyle name="Normal 6 2_Margen" xfId="47448" xr:uid="{A520362B-F037-4AB3-97AB-D83879B93A87}"/>
    <cellStyle name="Normal 6 20" xfId="4016" xr:uid="{B4F8D1A2-2E74-4BD2-B106-D842768F0B5E}"/>
    <cellStyle name="Normal 6 21" xfId="4017" xr:uid="{E92DF3A8-7CB0-432E-98F8-F1059BE285EA}"/>
    <cellStyle name="Normal 6 22" xfId="4018" xr:uid="{4424498B-3A60-4F2E-9287-ECDEB83F2420}"/>
    <cellStyle name="Normal 6 23" xfId="4019" xr:uid="{0C824BF8-B0EC-4B5F-97DF-481796352FCC}"/>
    <cellStyle name="Normal 6 24" xfId="4020" xr:uid="{2526D604-41A5-444A-97AD-AEE537F60699}"/>
    <cellStyle name="Normal 6 25" xfId="4021" xr:uid="{B396D899-4BD2-435F-A850-A078FA495FA2}"/>
    <cellStyle name="Normal 6 26" xfId="4022" xr:uid="{21AAF619-6135-402A-88CA-1C409CB771E4}"/>
    <cellStyle name="Normal 6 27" xfId="4023" xr:uid="{3ABB07BD-4A1D-4B6E-8E1F-CC338473EC81}"/>
    <cellStyle name="Normal 6 28" xfId="4024" xr:uid="{BA1721B9-AF8D-4DEB-A2F2-3EADCD45E268}"/>
    <cellStyle name="Normal 6 29" xfId="4025" xr:uid="{1B5F94D8-8722-4DEE-972C-FDE43A428596}"/>
    <cellStyle name="Normal 6 3" xfId="4026" xr:uid="{26D565DE-AB8F-4B0D-A6F4-F3C38CF45637}"/>
    <cellStyle name="Normal 6 3 10" xfId="34932" xr:uid="{F6A45406-2782-403E-9F1C-6BD6AB7CFEE5}"/>
    <cellStyle name="Normal 6 3 11" xfId="34933" xr:uid="{B1DD8F9E-54F6-4B97-8BDA-D8D25ED799E5}"/>
    <cellStyle name="Normal 6 3 12" xfId="34934" xr:uid="{90157C1A-4D11-40AA-86CF-5E6CB6200322}"/>
    <cellStyle name="Normal 6 3 13" xfId="34935" xr:uid="{D3E450F1-3FF2-4278-97C7-C85A05284ED4}"/>
    <cellStyle name="Normal 6 3 14" xfId="34936" xr:uid="{41FB6E0A-8AB7-4848-A104-D627AB8E7372}"/>
    <cellStyle name="Normal 6 3 15" xfId="34937" xr:uid="{DDBDE662-7ACC-40BD-A822-BB12915FDE29}"/>
    <cellStyle name="Normal 6 3 16" xfId="34938" xr:uid="{9772E6CC-597D-4711-8BA4-326553C214DB}"/>
    <cellStyle name="Normal 6 3 17" xfId="34939" xr:uid="{C0E8A7A0-6370-40A7-A4CF-7A3401F7EC83}"/>
    <cellStyle name="Normal 6 3 18" xfId="49178" xr:uid="{3D2BE54E-4A46-4B1D-8791-98410F1EADC8}"/>
    <cellStyle name="Normal 6 3 2" xfId="34940" xr:uid="{20BA7B88-5E77-47E8-A73E-170E60268D31}"/>
    <cellStyle name="Normal 6 3 2 2" xfId="34941" xr:uid="{543DD5FA-A780-4A6E-AA57-1DC498A12A80}"/>
    <cellStyle name="Normal 6 3 2_Margen" xfId="47449" xr:uid="{A9AF50B7-8868-4146-B6E9-A58D933B0DE0}"/>
    <cellStyle name="Normal 6 3 3" xfId="34942" xr:uid="{DD1293B9-30EB-46D3-BB7B-73AEF3353CA3}"/>
    <cellStyle name="Normal 6 3 4" xfId="34943" xr:uid="{33FCF4AD-CFC2-4C4B-B091-4B02F9995ADC}"/>
    <cellStyle name="Normal 6 3 5" xfId="34944" xr:uid="{8307CB1A-17B5-4CD2-A818-838DAC0F0D62}"/>
    <cellStyle name="Normal 6 3 6" xfId="34945" xr:uid="{975475E5-A2C6-400F-9CE6-F9985877A471}"/>
    <cellStyle name="Normal 6 3 7" xfId="34946" xr:uid="{8EFFDA06-6337-4B5D-A12D-17FAF17F5DEC}"/>
    <cellStyle name="Normal 6 3 8" xfId="34947" xr:uid="{76EC0F03-9BC1-4C15-94AE-FBC6D3465F8E}"/>
    <cellStyle name="Normal 6 3 9" xfId="34948" xr:uid="{D7FFA5E4-07CB-4B94-BB4D-1EA3E5B07EB0}"/>
    <cellStyle name="Normal 6 3_Margen" xfId="47450" xr:uid="{EF60E8B3-474F-4143-A7ED-33D842AB7F93}"/>
    <cellStyle name="Normal 6 30" xfId="4027" xr:uid="{852C8148-1D02-464D-8C4A-B02E665F49BD}"/>
    <cellStyle name="Normal 6 31" xfId="4028" xr:uid="{7C170D3B-D93E-4EDA-BBD2-2B8040873F5D}"/>
    <cellStyle name="Normal 6 32" xfId="4029" xr:uid="{FC33B272-3513-45CE-B55F-5D98037EC6E0}"/>
    <cellStyle name="Normal 6 33" xfId="4030" xr:uid="{1F58B6A7-9EC8-4D43-98F9-03FCA1963BCB}"/>
    <cellStyle name="Normal 6 34" xfId="4031" xr:uid="{69F303FA-3C84-4FD5-8332-30C881FA8E1D}"/>
    <cellStyle name="Normal 6 35" xfId="4032" xr:uid="{59EF43AF-DF72-4E27-8DFE-D6A80534F558}"/>
    <cellStyle name="Normal 6 35 2" xfId="4033" xr:uid="{9161B11B-0FBE-42F1-AA00-693B3400496E}"/>
    <cellStyle name="Normal 6 36" xfId="4034" xr:uid="{8D5CDC2B-ACDC-4A77-9F7E-4D0B4F086601}"/>
    <cellStyle name="Normal 6 37" xfId="34949" xr:uid="{F8ED7987-DA40-4958-9F55-9145111D3EAA}"/>
    <cellStyle name="Normal 6 38" xfId="34950" xr:uid="{98702AC5-ADFF-42E4-8DA3-670CA7FCEB19}"/>
    <cellStyle name="Normal 6 39" xfId="34951" xr:uid="{D9343148-47BC-4D04-9BE3-6834104DDC31}"/>
    <cellStyle name="Normal 6 4" xfId="4035" xr:uid="{55144D21-9152-4C99-BE29-B0D2A553D82A}"/>
    <cellStyle name="Normal 6 4 10" xfId="34952" xr:uid="{0A59996E-CA7D-44FB-A516-03A009079BEF}"/>
    <cellStyle name="Normal 6 4 11" xfId="34953" xr:uid="{C61F5021-FB32-4B7B-9237-A2D1135D284C}"/>
    <cellStyle name="Normal 6 4 12" xfId="34954" xr:uid="{46CEA0C4-1E5B-4195-9BB0-F24BEC5D6816}"/>
    <cellStyle name="Normal 6 4 13" xfId="34955" xr:uid="{E632F492-84B0-41E6-8BC3-E64F58D2C3CD}"/>
    <cellStyle name="Normal 6 4 14" xfId="34956" xr:uid="{06D7FD3D-752A-4AFF-B46F-D6650F712B00}"/>
    <cellStyle name="Normal 6 4 15" xfId="34957" xr:uid="{6BDB9B96-DB93-47E4-ACC4-E4D337002A2B}"/>
    <cellStyle name="Normal 6 4 16" xfId="34958" xr:uid="{CF2901BA-BE3F-414D-9DE2-B672D5D4134B}"/>
    <cellStyle name="Normal 6 4 17" xfId="34959" xr:uid="{647E77DA-0017-4A37-B67F-5026EC6851CD}"/>
    <cellStyle name="Normal 6 4 18" xfId="49179" xr:uid="{CB8ED7AE-81EB-4B9C-AE0B-51FBCCE8881B}"/>
    <cellStyle name="Normal 6 4 19" xfId="50223" xr:uid="{32E7AB44-1877-485A-8641-5AA253597036}"/>
    <cellStyle name="Normal 6 4 2" xfId="34960" xr:uid="{214336FC-CB78-46EB-AA09-7B4F3165A782}"/>
    <cellStyle name="Normal 6 4 2 2" xfId="34961" xr:uid="{0FC65666-010C-41A7-B89D-B83510477BFC}"/>
    <cellStyle name="Normal 6 4 2_Margen" xfId="47451" xr:uid="{3CCB5497-1EBB-4C7B-96D9-F3D56CC362E1}"/>
    <cellStyle name="Normal 6 4 3" xfId="34962" xr:uid="{56C5EA46-0D96-4652-9347-BF60405CF8EF}"/>
    <cellStyle name="Normal 6 4 4" xfId="34963" xr:uid="{E54DF746-CC01-4AC2-A683-2A441201830C}"/>
    <cellStyle name="Normal 6 4 5" xfId="34964" xr:uid="{8C40104D-14AB-49C9-A25A-0D36C2CF0CDC}"/>
    <cellStyle name="Normal 6 4 6" xfId="34965" xr:uid="{F57EF155-20F3-4331-8A70-F5242DB3438A}"/>
    <cellStyle name="Normal 6 4 7" xfId="34966" xr:uid="{575FC47F-4D75-4FD6-9EDC-339CC769B167}"/>
    <cellStyle name="Normal 6 4 8" xfId="34967" xr:uid="{678CEE82-605B-40A8-80CA-4E9C8BEBBB62}"/>
    <cellStyle name="Normal 6 4 9" xfId="34968" xr:uid="{1EE2F7B2-D289-4F2F-950D-08A348780CE0}"/>
    <cellStyle name="Normal 6 4_Margen" xfId="47452" xr:uid="{43E6F47B-804F-4EE0-BD87-951646DA57D9}"/>
    <cellStyle name="Normal 6 40" xfId="34969" xr:uid="{7EE65EA4-0874-4C4F-930F-E99CF5783024}"/>
    <cellStyle name="Normal 6 41" xfId="34970" xr:uid="{34C1CE2E-926F-41E2-8A99-6D538F43A535}"/>
    <cellStyle name="Normal 6 42" xfId="34971" xr:uid="{EFDC0FD1-D03F-445D-A252-F828A6FF45CA}"/>
    <cellStyle name="Normal 6 43" xfId="34972" xr:uid="{AE3F1DFC-5752-4884-9463-717873867FCB}"/>
    <cellStyle name="Normal 6 44" xfId="49176" xr:uid="{B8D88468-13C4-4368-8359-7E3E7DFBCB31}"/>
    <cellStyle name="Normal 6 45" xfId="49442" xr:uid="{32120A16-897E-4161-AA73-0BC610C80C43}"/>
    <cellStyle name="Normal 6 5" xfId="4036" xr:uid="{AB70FE07-9616-4761-9D92-456A3063BA75}"/>
    <cellStyle name="Normal 6 5 10" xfId="34973" xr:uid="{5ADDF8C0-B3DD-4004-948E-46BB12E5F0A2}"/>
    <cellStyle name="Normal 6 5 11" xfId="34974" xr:uid="{5912E1AE-FA6F-400D-879D-DCE20FE838F9}"/>
    <cellStyle name="Normal 6 5 12" xfId="34975" xr:uid="{7F2C2BDB-C7D5-4ADB-BCF7-48C9C85E4090}"/>
    <cellStyle name="Normal 6 5 13" xfId="34976" xr:uid="{35A9B36F-35F5-4498-AFE3-52477D70D05A}"/>
    <cellStyle name="Normal 6 5 14" xfId="34977" xr:uid="{E716517A-D0D9-4D99-B337-D77DE2022FFB}"/>
    <cellStyle name="Normal 6 5 15" xfId="34978" xr:uid="{CC6F2247-B675-4A84-B357-9D53A25AF77D}"/>
    <cellStyle name="Normal 6 5 16" xfId="34979" xr:uid="{D26E5BFE-B1CB-48C9-9C04-5F4B18EC605F}"/>
    <cellStyle name="Normal 6 5 17" xfId="34980" xr:uid="{92BD3D45-C604-4588-A603-C05B4DE3BD6C}"/>
    <cellStyle name="Normal 6 5 18" xfId="49180" xr:uid="{5A14C9A9-D7F9-4977-99AE-024E886DD9B7}"/>
    <cellStyle name="Normal 6 5 2" xfId="34981" xr:uid="{94C82F70-AD33-4275-85C0-399593C9B373}"/>
    <cellStyle name="Normal 6 5 2 2" xfId="34982" xr:uid="{0AB6FDC3-3BFE-4794-87CE-1CF1AB461933}"/>
    <cellStyle name="Normal 6 5 2_Margen" xfId="47453" xr:uid="{5E8DA79C-9AAC-4DF2-83B6-96E7A4B57F60}"/>
    <cellStyle name="Normal 6 5 3" xfId="34983" xr:uid="{468960A5-0E95-4735-8749-51A283C58E2A}"/>
    <cellStyle name="Normal 6 5 4" xfId="34984" xr:uid="{DD5C71C3-0998-4F00-8D61-001DB035FE91}"/>
    <cellStyle name="Normal 6 5 5" xfId="34985" xr:uid="{73F5A3A4-7DC5-4A1A-B565-2DBD4314D311}"/>
    <cellStyle name="Normal 6 5 6" xfId="34986" xr:uid="{275F02C8-5232-49A4-8C76-82286D98205B}"/>
    <cellStyle name="Normal 6 5 7" xfId="34987" xr:uid="{A21327AB-CBE2-4E83-BE9E-CE2F49411AE9}"/>
    <cellStyle name="Normal 6 5 8" xfId="34988" xr:uid="{67D3B0CC-5BBD-4416-99E5-7CFA04C2DA86}"/>
    <cellStyle name="Normal 6 5 9" xfId="34989" xr:uid="{24512355-2A07-414F-B82C-29FE9772A472}"/>
    <cellStyle name="Normal 6 5_Margen" xfId="47454" xr:uid="{9658D682-BF7B-46A6-9A7E-D3DF3BC560DF}"/>
    <cellStyle name="Normal 6 6" xfId="4037" xr:uid="{80C9E34E-29A8-4A6D-B313-71423B58B0C9}"/>
    <cellStyle name="Normal 6 6 10" xfId="34990" xr:uid="{547E62F0-56ED-408F-B29D-E2354687564D}"/>
    <cellStyle name="Normal 6 6 11" xfId="34991" xr:uid="{0306A753-295E-4890-BD31-E5EB3FD6032C}"/>
    <cellStyle name="Normal 6 6 12" xfId="34992" xr:uid="{7E678256-2A41-47A6-B68B-6357B2A803B8}"/>
    <cellStyle name="Normal 6 6 13" xfId="34993" xr:uid="{85E54372-3FB6-4F5D-92DF-4026E4015AB6}"/>
    <cellStyle name="Normal 6 6 14" xfId="34994" xr:uid="{0230852D-43E0-43C8-9201-DF5CB906D520}"/>
    <cellStyle name="Normal 6 6 15" xfId="34995" xr:uid="{04F6FF1B-BD6B-4BDC-8EEE-6DA55A159287}"/>
    <cellStyle name="Normal 6 6 16" xfId="49181" xr:uid="{3E87544F-0810-4310-B8DC-8A70DADA71D9}"/>
    <cellStyle name="Normal 6 6 17" xfId="51755" xr:uid="{CD137B0A-E920-43D7-92ED-2CE4D079223A}"/>
    <cellStyle name="Normal 6 6 2" xfId="34996" xr:uid="{1B491FF1-0CF3-4C36-BABB-A7BB378AECEF}"/>
    <cellStyle name="Normal 6 6 3" xfId="34997" xr:uid="{59331A0F-01AF-4A0C-8C73-464D99151048}"/>
    <cellStyle name="Normal 6 6 4" xfId="34998" xr:uid="{48B3BE49-7835-4FDF-AE92-23C09DD2FEFA}"/>
    <cellStyle name="Normal 6 6 5" xfId="34999" xr:uid="{D51A6879-D4D5-44E2-A603-24F68A8A99CC}"/>
    <cellStyle name="Normal 6 6 6" xfId="35000" xr:uid="{10B8D4D8-5A99-4E13-A7B7-E378C436C0B2}"/>
    <cellStyle name="Normal 6 6 7" xfId="35001" xr:uid="{2B82F0EB-E95F-47BC-A453-10749CBAB5B8}"/>
    <cellStyle name="Normal 6 6 8" xfId="35002" xr:uid="{C4A480C9-3F5D-4C4A-9106-9092B1264C22}"/>
    <cellStyle name="Normal 6 6 9" xfId="35003" xr:uid="{98557432-874D-4467-8535-65AC52A8A5AE}"/>
    <cellStyle name="Normal 6 6_Margen" xfId="47455" xr:uid="{80D39F5D-801E-423C-AF50-984D7FE15DA6}"/>
    <cellStyle name="Normal 6 7" xfId="4038" xr:uid="{BB9FD0FE-88E3-42DA-8D83-CAE2630D4A02}"/>
    <cellStyle name="Normal 6 7 10" xfId="35004" xr:uid="{ABBB3257-3FC5-404C-BAE3-5AF9BF9929B2}"/>
    <cellStyle name="Normal 6 7 11" xfId="35005" xr:uid="{BB25CB7C-3B39-4100-BF21-8A0376C2F58E}"/>
    <cellStyle name="Normal 6 7 12" xfId="35006" xr:uid="{175E07C6-B6F5-4387-8CB0-9E3B9C9ECCF7}"/>
    <cellStyle name="Normal 6 7 13" xfId="35007" xr:uid="{9E077692-D2F9-4D97-93DE-4E30A75BC42F}"/>
    <cellStyle name="Normal 6 7 14" xfId="35008" xr:uid="{0F15E207-CA95-4B53-B6D9-BFA7C0184C9F}"/>
    <cellStyle name="Normal 6 7 15" xfId="35009" xr:uid="{9AF06BBA-D191-4A87-9FFB-614BF9EF0A5A}"/>
    <cellStyle name="Normal 6 7 16" xfId="35010" xr:uid="{9F4A92F9-77A3-487B-BEB4-5A282A4F982F}"/>
    <cellStyle name="Normal 6 7 17" xfId="35011" xr:uid="{68456AEC-3FEE-4F89-A0DD-E47C2C64D032}"/>
    <cellStyle name="Normal 6 7 18" xfId="49182" xr:uid="{E11AE2E6-F65E-42A3-B646-0CEA91AA5F58}"/>
    <cellStyle name="Normal 6 7 2" xfId="35012" xr:uid="{4E71B306-9013-43D3-AC26-BDCBA40B11D4}"/>
    <cellStyle name="Normal 6 7 3" xfId="35013" xr:uid="{A72EBA82-50C3-4C58-B040-E2C44CABF867}"/>
    <cellStyle name="Normal 6 7 4" xfId="35014" xr:uid="{06D5E504-D46A-44DC-8673-8C2E6316C10B}"/>
    <cellStyle name="Normal 6 7 5" xfId="35015" xr:uid="{F5D2CCD0-D7A1-4D08-A4A3-7CF83F265EC3}"/>
    <cellStyle name="Normal 6 7 6" xfId="35016" xr:uid="{6D21474C-4861-43D4-AEE3-F0A03FA7EC48}"/>
    <cellStyle name="Normal 6 7 7" xfId="35017" xr:uid="{8E85FAF6-EC06-4A19-BE57-7E49CFF90C4D}"/>
    <cellStyle name="Normal 6 7 8" xfId="35018" xr:uid="{13773DFA-B274-4A5D-BDF8-9EB646BB2D44}"/>
    <cellStyle name="Normal 6 7 9" xfId="35019" xr:uid="{C2B4E489-373E-45D5-A61D-D38460A2822C}"/>
    <cellStyle name="Normal 6 7_Margen" xfId="47456" xr:uid="{B03719AD-667E-4946-8CDE-94EFBC71B77E}"/>
    <cellStyle name="Normal 6 8" xfId="4039" xr:uid="{CE8F68D4-A7E6-432C-81E2-ABC93917FF9A}"/>
    <cellStyle name="Normal 6 8 10" xfId="4040" xr:uid="{66FFE25A-CB05-479D-8A64-F5CB408A61AE}"/>
    <cellStyle name="Normal 6 8 11" xfId="4041" xr:uid="{A848764D-7088-4DEA-B6B6-BA116AEB7403}"/>
    <cellStyle name="Normal 6 8 12" xfId="4042" xr:uid="{ED8DEA39-F608-4E94-9D3A-85C8A0C1C581}"/>
    <cellStyle name="Normal 6 8 13" xfId="4043" xr:uid="{47F3D7BD-B3C3-4FF7-8517-C1FCCE2F4550}"/>
    <cellStyle name="Normal 6 8 14" xfId="4044" xr:uid="{97AB9D16-E12D-44F5-BFD7-F4BB7296DFCF}"/>
    <cellStyle name="Normal 6 8 15" xfId="4045" xr:uid="{476DA88A-C796-425B-9A13-55A59EE19C1D}"/>
    <cellStyle name="Normal 6 8 16" xfId="4046" xr:uid="{305E81D5-C0ED-4EB2-BD7B-E7737794980F}"/>
    <cellStyle name="Normal 6 8 17" xfId="4047" xr:uid="{9A7029D5-EE19-4E66-BE80-E1CE616B00C6}"/>
    <cellStyle name="Normal 6 8 18" xfId="4048" xr:uid="{21ABB764-0375-4641-879E-3680B357DC7B}"/>
    <cellStyle name="Normal 6 8 19" xfId="4049" xr:uid="{3745E912-4E32-4A02-BEB8-6CAA00B53D04}"/>
    <cellStyle name="Normal 6 8 2" xfId="4050" xr:uid="{F41EB9F7-19BE-4773-B8D0-7451CE07AB62}"/>
    <cellStyle name="Normal 6 8 2 10" xfId="4051" xr:uid="{3E1EE176-CF80-4E6D-BB7F-DB388EB7ACCB}"/>
    <cellStyle name="Normal 6 8 2 11" xfId="4052" xr:uid="{7D52D14E-BA03-4057-B4AF-06393F3C4213}"/>
    <cellStyle name="Normal 6 8 2 12" xfId="4053" xr:uid="{4AB490A2-3ACE-4283-9084-B526273ABF17}"/>
    <cellStyle name="Normal 6 8 2 13" xfId="4054" xr:uid="{81798F17-313F-40DE-B27F-87E6A677167B}"/>
    <cellStyle name="Normal 6 8 2 14" xfId="4055" xr:uid="{302D695B-B71B-4CEE-B570-AD2EDDACCFCC}"/>
    <cellStyle name="Normal 6 8 2 15" xfId="4056" xr:uid="{55B91721-54C0-4122-A749-079C78C3303F}"/>
    <cellStyle name="Normal 6 8 2 16" xfId="4057" xr:uid="{6C61A5FF-7AC1-4597-9FAA-AB701498F007}"/>
    <cellStyle name="Normal 6 8 2 17" xfId="4058" xr:uid="{DD1951FE-9AD8-42DD-A14E-A8F662F77115}"/>
    <cellStyle name="Normal 6 8 2 18" xfId="4059" xr:uid="{F6BB2CA3-A3A4-42FB-ABC7-A574956E2CAE}"/>
    <cellStyle name="Normal 6 8 2 19" xfId="4060" xr:uid="{785154EF-6022-472B-8897-913338367E8E}"/>
    <cellStyle name="Normal 6 8 2 2" xfId="4061" xr:uid="{E02B278B-7EFF-448A-BAB0-4B1356FC5A85}"/>
    <cellStyle name="Normal 6 8 2 2 2" xfId="4062" xr:uid="{FFC1E42E-7042-4BEF-9E52-4D4D58AA5BD3}"/>
    <cellStyle name="Normal 6 8 2 2 3" xfId="4063" xr:uid="{01A0320F-9521-4075-8E73-4145F37B94A6}"/>
    <cellStyle name="Normal 6 8 2 20" xfId="4064" xr:uid="{55C6C804-86CA-40FC-9377-4ED8ABCFC09E}"/>
    <cellStyle name="Normal 6 8 2 21" xfId="4065" xr:uid="{E8DE3FCD-6CAA-4892-AEE9-BC2907045579}"/>
    <cellStyle name="Normal 6 8 2 22" xfId="4066" xr:uid="{56B437A5-4CDA-4F5A-9E97-FF979E65A263}"/>
    <cellStyle name="Normal 6 8 2 3" xfId="4067" xr:uid="{475941B1-9885-4505-9E3B-6770D414A808}"/>
    <cellStyle name="Normal 6 8 2 4" xfId="4068" xr:uid="{94957509-07EB-4AF7-BEB4-F989533FF097}"/>
    <cellStyle name="Normal 6 8 2 5" xfId="4069" xr:uid="{29BB223F-DA90-46D4-8ECE-9139166A795C}"/>
    <cellStyle name="Normal 6 8 2 6" xfId="4070" xr:uid="{04E9EFB2-02B0-4BE7-A08A-859CDA0581DD}"/>
    <cellStyle name="Normal 6 8 2 7" xfId="4071" xr:uid="{99B2ECDE-2187-4CFC-9AA1-E0AB9CDD13B9}"/>
    <cellStyle name="Normal 6 8 2 8" xfId="4072" xr:uid="{D44943AF-E29F-437F-B5F1-AE272A4BB863}"/>
    <cellStyle name="Normal 6 8 2 9" xfId="4073" xr:uid="{08DD9CC4-BD62-4528-B40A-3E8DA3BFC03A}"/>
    <cellStyle name="Normal 6 8 20" xfId="4074" xr:uid="{B324CB12-32A6-40BD-B530-CE82949E00A7}"/>
    <cellStyle name="Normal 6 8 21" xfId="4075" xr:uid="{140EFB85-C70B-448D-9628-9BCA54D557ED}"/>
    <cellStyle name="Normal 6 8 22" xfId="4076" xr:uid="{39C57CD0-2635-43F0-B545-E635B408581C}"/>
    <cellStyle name="Normal 6 8 23" xfId="49183" xr:uid="{3CE7E0C1-EAEE-4AD8-8031-B61DB338D352}"/>
    <cellStyle name="Normal 6 8 3" xfId="4077" xr:uid="{D75CA9B4-F493-4C78-B50E-7A6A3D86D2C5}"/>
    <cellStyle name="Normal 6 8 3 2" xfId="4078" xr:uid="{64C244E4-F608-46F6-BD6C-B6765A4FBF95}"/>
    <cellStyle name="Normal 6 8 3 3" xfId="4079" xr:uid="{FDFE569F-9015-43D9-B80D-F3F2C0BCD87F}"/>
    <cellStyle name="Normal 6 8 4" xfId="4080" xr:uid="{5E387911-9C5F-420C-A46F-AA600E69100A}"/>
    <cellStyle name="Normal 6 8 5" xfId="4081" xr:uid="{975583A2-C792-49D9-A72B-87E707D39982}"/>
    <cellStyle name="Normal 6 8 6" xfId="4082" xr:uid="{3A7E7C0B-16F6-464F-AE63-273E2991B730}"/>
    <cellStyle name="Normal 6 8 7" xfId="4083" xr:uid="{7B9ABD24-389C-482F-89B9-DA4265F43252}"/>
    <cellStyle name="Normal 6 8 8" xfId="4084" xr:uid="{F06A3539-8EC3-400B-BF3A-0F9D0C945C80}"/>
    <cellStyle name="Normal 6 8 9" xfId="4085" xr:uid="{E2090F8E-E663-463A-9857-7D0D4B7C4630}"/>
    <cellStyle name="Normal 6 8_Margen" xfId="47457" xr:uid="{BD9663F8-CE56-4693-AF4C-31777A5442B2}"/>
    <cellStyle name="Normal 6 9" xfId="4086" xr:uid="{3253E534-CD04-49A7-9241-D5CBF84EBFBD}"/>
    <cellStyle name="Normal 6 9 10" xfId="35020" xr:uid="{54F76E21-3084-4F0C-899B-5483B4A16095}"/>
    <cellStyle name="Normal 6 9 11" xfId="35021" xr:uid="{6D288A78-7771-4EFD-B69D-41921576F3C8}"/>
    <cellStyle name="Normal 6 9 12" xfId="35022" xr:uid="{DCE21883-0CE0-4867-8CE1-69503F250BEB}"/>
    <cellStyle name="Normal 6 9 13" xfId="35023" xr:uid="{7DF9CB17-5909-4BF8-8EC3-C1586573804C}"/>
    <cellStyle name="Normal 6 9 14" xfId="49184" xr:uid="{6A866B8D-1634-426B-8FFF-B11E519E7BBC}"/>
    <cellStyle name="Normal 6 9 2" xfId="35024" xr:uid="{15B5C22A-6AB2-4DB5-8D16-7037E525E6D1}"/>
    <cellStyle name="Normal 6 9 3" xfId="35025" xr:uid="{BD325581-E5B0-4923-93BB-682C2C148AC2}"/>
    <cellStyle name="Normal 6 9 4" xfId="35026" xr:uid="{28EB7ABD-7F7D-44F3-BED4-63202CFB71B2}"/>
    <cellStyle name="Normal 6 9 5" xfId="35027" xr:uid="{D30DE862-2F20-4925-BF0A-D5C007B32927}"/>
    <cellStyle name="Normal 6 9 6" xfId="35028" xr:uid="{E0B56594-2E66-4B86-9361-92B419EA5443}"/>
    <cellStyle name="Normal 6 9 7" xfId="35029" xr:uid="{CFD0D2CB-3431-4F0E-B43D-04D2059A5AB6}"/>
    <cellStyle name="Normal 6 9 8" xfId="35030" xr:uid="{0D57BB17-DEF2-49E2-ADC9-5BFC3032D513}"/>
    <cellStyle name="Normal 6 9 9" xfId="35031" xr:uid="{60D84C2E-7B6F-414C-80A5-CAB9BBFD4B35}"/>
    <cellStyle name="Normal 6 9_Margen" xfId="47458" xr:uid="{98638376-A4EC-4042-A120-71F873FD4485}"/>
    <cellStyle name="Normal 6_Hoja1" xfId="35032" xr:uid="{257FE3FD-65C2-4728-BFE2-85FD3445F2EE}"/>
    <cellStyle name="Normal 60" xfId="4087" xr:uid="{C4162C1D-0BF2-4207-9F0B-3FF02EC90C61}"/>
    <cellStyle name="Normal 60 2" xfId="35033" xr:uid="{3E404270-5E59-4E41-BCE5-22302E11352D}"/>
    <cellStyle name="Normal 60 2 2" xfId="47459" xr:uid="{86E927E3-DC47-4105-8B61-95315F405047}"/>
    <cellStyle name="Normal 60 3" xfId="47460" xr:uid="{CD4B3A08-B77A-448E-9ABD-28B5D9763B48}"/>
    <cellStyle name="Normal 60 3 2" xfId="47461" xr:uid="{27267466-27CC-4D89-AEA1-F8A1D72CB2F6}"/>
    <cellStyle name="Normal 60 4" xfId="47462" xr:uid="{D4775174-6FC8-4000-9C1D-EDB9B8839648}"/>
    <cellStyle name="Normal 60_Margen" xfId="47463" xr:uid="{49EBA855-8183-40B0-8C56-E9B10D2F3A30}"/>
    <cellStyle name="Normal 61" xfId="4088" xr:uid="{BEFC6902-8492-4702-8B5C-61EFB6EE919E}"/>
    <cellStyle name="Normal 61 10" xfId="4089" xr:uid="{8F21F96E-36DF-4595-9983-FF21F6F2D06C}"/>
    <cellStyle name="Normal 61 11" xfId="4090" xr:uid="{9961602E-8B68-4CC7-B505-0B23DE16D5CC}"/>
    <cellStyle name="Normal 61 12" xfId="4091" xr:uid="{380BB519-92FB-4EEB-9E92-4CFE0688CB01}"/>
    <cellStyle name="Normal 61 13" xfId="4092" xr:uid="{F7D8F5A2-CCC1-4587-8FC5-8EAE2B352BD7}"/>
    <cellStyle name="Normal 61 14" xfId="4093" xr:uid="{B847599C-B6E5-4D8D-A59F-DCFB03EE6289}"/>
    <cellStyle name="Normal 61 15" xfId="4094" xr:uid="{FC5F8F93-232B-44EE-8322-87F65B142B17}"/>
    <cellStyle name="Normal 61 16" xfId="4095" xr:uid="{A8B57895-8E3E-441B-86F7-6D7E91635EF9}"/>
    <cellStyle name="Normal 61 17" xfId="4096" xr:uid="{4970B5A2-A960-4578-9ECD-1521B009639A}"/>
    <cellStyle name="Normal 61 18" xfId="4097" xr:uid="{FCB88319-4693-42FA-A818-5FF0DD9F1BC0}"/>
    <cellStyle name="Normal 61 2" xfId="4098" xr:uid="{13AB97B5-D044-40AA-A2F1-E1EA1751FE4A}"/>
    <cellStyle name="Normal 61 2 2" xfId="47464" xr:uid="{42579765-2ADE-4823-BAAA-9B8361897065}"/>
    <cellStyle name="Normal 61 3" xfId="4099" xr:uid="{AB0C0B0C-0EDE-408D-9755-C29D10EB369F}"/>
    <cellStyle name="Normal 61 3 2" xfId="47465" xr:uid="{F0A6F0BE-937B-4F27-8FBE-3D4E68074C2C}"/>
    <cellStyle name="Normal 61 4" xfId="4100" xr:uid="{12D84EF7-4D81-4289-8FD1-EBBC529B9D3E}"/>
    <cellStyle name="Normal 61 4 2" xfId="50225" xr:uid="{DAB2D401-18CA-495B-A633-04316A6035DA}"/>
    <cellStyle name="Normal 61 5" xfId="4101" xr:uid="{9A6EEBAB-0C62-402A-9D61-8408FD71631B}"/>
    <cellStyle name="Normal 61 6" xfId="4102" xr:uid="{83337AEB-05AC-4B69-BBAC-90AD6B0B0BD7}"/>
    <cellStyle name="Normal 61 7" xfId="4103" xr:uid="{139D93B0-08C1-46AB-9022-0AEF2925282E}"/>
    <cellStyle name="Normal 61 8" xfId="4104" xr:uid="{D7523551-7CB8-4475-9B7F-C3F3B8F57328}"/>
    <cellStyle name="Normal 61 9" xfId="4105" xr:uid="{2AA2A001-6768-49DB-A2AC-649E45FA0E64}"/>
    <cellStyle name="Normal 61_Margen" xfId="47466" xr:uid="{564F1D44-647B-408B-A6EA-AA273EE33809}"/>
    <cellStyle name="Normal 62" xfId="4106" xr:uid="{B9DCB064-8B6D-430A-9A05-60CE1930745B}"/>
    <cellStyle name="Normal 62 10" xfId="4107" xr:uid="{18A5A152-D486-468C-8E04-334E7A182EE0}"/>
    <cellStyle name="Normal 62 11" xfId="4108" xr:uid="{AA40C740-6B78-43C6-9012-07B8C3F7B2FD}"/>
    <cellStyle name="Normal 62 12" xfId="4109" xr:uid="{0C0F6344-B13D-4F14-A909-0D8D47635D72}"/>
    <cellStyle name="Normal 62 13" xfId="4110" xr:uid="{A97F6C57-69C4-4EB0-B775-202D03723E6E}"/>
    <cellStyle name="Normal 62 14" xfId="4111" xr:uid="{3D202139-0AF4-4827-B34F-A2B06A37666F}"/>
    <cellStyle name="Normal 62 15" xfId="4112" xr:uid="{4D995229-20E6-4E68-801D-59BF17775ACA}"/>
    <cellStyle name="Normal 62 16" xfId="4113" xr:uid="{E8D66A6E-04EA-4A0E-BBE3-E0A7732E8358}"/>
    <cellStyle name="Normal 62 17" xfId="4114" xr:uid="{5C7304D2-DF4A-41C4-A1FC-AF892622F842}"/>
    <cellStyle name="Normal 62 18" xfId="4115" xr:uid="{D84D0967-C432-4C04-91BA-808F54AC403F}"/>
    <cellStyle name="Normal 62 2" xfId="4116" xr:uid="{804F870E-46B2-4DD1-AC57-411DBABE73A7}"/>
    <cellStyle name="Normal 62 2 2" xfId="47467" xr:uid="{D1732096-A01F-4164-B261-E6D03524000D}"/>
    <cellStyle name="Normal 62 3" xfId="4117" xr:uid="{55DD4AA2-F983-409F-83AF-8E211CA3AB01}"/>
    <cellStyle name="Normal 62 3 2" xfId="47468" xr:uid="{AD19193C-9341-41D4-A2B4-A46C46C68B3A}"/>
    <cellStyle name="Normal 62 4" xfId="4118" xr:uid="{87F5F8AA-7925-4090-ACFD-9445B2984751}"/>
    <cellStyle name="Normal 62 4 2" xfId="50226" xr:uid="{94985DA9-6D4E-46C0-BFB1-621F195A8633}"/>
    <cellStyle name="Normal 62 5" xfId="4119" xr:uid="{3789308E-9434-4269-A014-3E83015E2FAA}"/>
    <cellStyle name="Normal 62 6" xfId="4120" xr:uid="{04855614-6F3F-44E7-83B6-2347A87BAADE}"/>
    <cellStyle name="Normal 62 7" xfId="4121" xr:uid="{734ACAA7-EDE2-43AF-BACB-63DB67728E2F}"/>
    <cellStyle name="Normal 62 8" xfId="4122" xr:uid="{87243EFF-189D-4B4B-8158-5476B8461C00}"/>
    <cellStyle name="Normal 62 8 2" xfId="4123" xr:uid="{B059A9FE-6EAF-48AD-8FFE-DDF993FDB2EF}"/>
    <cellStyle name="Normal 62 9" xfId="4124" xr:uid="{3F384F17-0E82-40CB-8044-3D7BE9ADF18C}"/>
    <cellStyle name="Normal 62 9 2" xfId="4125" xr:uid="{719F9CA0-5BAF-4A2F-B9FD-F8F5679FCF3B}"/>
    <cellStyle name="Normal 62_Margen" xfId="47469" xr:uid="{CC269FF3-03B9-4DBA-8C52-04FA0FBC2C7D}"/>
    <cellStyle name="Normal 63" xfId="4126" xr:uid="{7A8701CD-2A10-4AD0-99C8-3441497CF4D0}"/>
    <cellStyle name="Normal 63 10" xfId="4127" xr:uid="{E3BEA3C0-85BB-4F97-9F81-2FFD584E63F5}"/>
    <cellStyle name="Normal 63 10 2" xfId="4128" xr:uid="{0390D865-8371-4A6F-932D-8AB3194EDC2B}"/>
    <cellStyle name="Normal 63 11" xfId="4129" xr:uid="{15F58754-D2CF-4D45-9E7D-B32F400D4988}"/>
    <cellStyle name="Normal 63 11 2" xfId="4130" xr:uid="{51CA9C30-D516-4BED-AE13-DF91D2255060}"/>
    <cellStyle name="Normal 63 12" xfId="4131" xr:uid="{C2400F7F-9811-40E0-91C0-909536038015}"/>
    <cellStyle name="Normal 63 12 2" xfId="4132" xr:uid="{991CFB8A-9A02-45E4-B208-CBA53AA3AEEA}"/>
    <cellStyle name="Normal 63 13" xfId="4133" xr:uid="{6B363E95-6979-46C7-A0F3-E02121FF2304}"/>
    <cellStyle name="Normal 63 13 2" xfId="4134" xr:uid="{9C019F5B-D4F2-476D-9D81-2C0CEE5D96E2}"/>
    <cellStyle name="Normal 63 14" xfId="4135" xr:uid="{ADB72100-CF20-45DC-821F-C8AF126C83CE}"/>
    <cellStyle name="Normal 63 14 2" xfId="4136" xr:uid="{D968AF08-7A2D-4C1A-B639-B28027F65798}"/>
    <cellStyle name="Normal 63 15" xfId="4137" xr:uid="{437A4806-54EA-4BFF-AFAF-6C7CAE2A341A}"/>
    <cellStyle name="Normal 63 15 2" xfId="4138" xr:uid="{56399E1F-71F8-433C-9489-CAC8FD0CB481}"/>
    <cellStyle name="Normal 63 16" xfId="4139" xr:uid="{7393E913-DF59-4C29-83A8-8967AAE10139}"/>
    <cellStyle name="Normal 63 16 2" xfId="4140" xr:uid="{172FFE2D-B397-4F21-BC70-E02D8A77FECB}"/>
    <cellStyle name="Normal 63 17" xfId="4141" xr:uid="{0C1FAFD0-463B-4847-96D7-A00E17EB788F}"/>
    <cellStyle name="Normal 63 17 2" xfId="4142" xr:uid="{F7C6EBFD-43C1-4B53-9541-2D40EBD0E59F}"/>
    <cellStyle name="Normal 63 18" xfId="4143" xr:uid="{40D6A9DA-3443-4E48-BE14-D6789D92516A}"/>
    <cellStyle name="Normal 63 18 2" xfId="4144" xr:uid="{86EF439D-AD18-4620-8967-3AAF3261E486}"/>
    <cellStyle name="Normal 63 19" xfId="4145" xr:uid="{3E1FAF7A-8A91-49D1-98E0-AC3656D23F07}"/>
    <cellStyle name="Normal 63 2" xfId="4146" xr:uid="{A65E5D37-7ADB-4FA8-AD68-AE800D2422A7}"/>
    <cellStyle name="Normal 63 2 2" xfId="4147" xr:uid="{92114A9E-60B1-47E1-962C-E5F1CFFC9ACA}"/>
    <cellStyle name="Normal 63 2 2 2" xfId="50228" xr:uid="{2BA9A537-2AA3-44E4-82F3-8C20B3609B6E}"/>
    <cellStyle name="Normal 63 2 3" xfId="50227" xr:uid="{AC342CED-2D3A-4ABA-A38B-553A81A7EC0A}"/>
    <cellStyle name="Normal 63 20" xfId="49185" xr:uid="{F97A4595-85BC-406C-8041-5030AF19CF90}"/>
    <cellStyle name="Normal 63 3" xfId="4148" xr:uid="{09D3789C-F34E-42F8-BA74-6AF972D85936}"/>
    <cellStyle name="Normal 63 3 2" xfId="4149" xr:uid="{ABA7A6A5-23C6-4781-B1EA-F7C4C93CB00E}"/>
    <cellStyle name="Normal 63 3 2 2" xfId="50230" xr:uid="{EC798913-FDAB-4A7D-AD49-A2552C769784}"/>
    <cellStyle name="Normal 63 3 3" xfId="50229" xr:uid="{169EEE11-CEFB-4C88-92A4-E23FCE2C0BCE}"/>
    <cellStyle name="Normal 63 4" xfId="4150" xr:uid="{C60A36C2-84A1-4B59-8600-2EF91FD5C0F5}"/>
    <cellStyle name="Normal 63 4 2" xfId="4151" xr:uid="{79949849-535D-4556-964B-035E218004EC}"/>
    <cellStyle name="Normal 63 4 3" xfId="50231" xr:uid="{DE8FD6B4-E33C-4162-A399-A21B653B3DD8}"/>
    <cellStyle name="Normal 63 5" xfId="4152" xr:uid="{EF9A888F-18B3-4F02-880F-2925836ABDF3}"/>
    <cellStyle name="Normal 63 5 2" xfId="4153" xr:uid="{2FABCD05-D5FB-474D-8A8C-F7051449FD84}"/>
    <cellStyle name="Normal 63 6" xfId="4154" xr:uid="{35FC584B-C78D-449D-AA06-784C63A6B502}"/>
    <cellStyle name="Normal 63 6 2" xfId="4155" xr:uid="{A10BDAD1-C0D1-4060-9CB2-996F0CB3C66E}"/>
    <cellStyle name="Normal 63 7" xfId="4156" xr:uid="{6759F002-D908-4264-8F47-A32BC11E69EB}"/>
    <cellStyle name="Normal 63 7 2" xfId="4157" xr:uid="{BFA8FF31-989C-45A9-80A7-7DE73008D391}"/>
    <cellStyle name="Normal 63 8" xfId="4158" xr:uid="{29C72949-0167-4DEC-9B91-E65FC50B3B0F}"/>
    <cellStyle name="Normal 63 8 2" xfId="4159" xr:uid="{02627520-E153-48D0-B797-BBDE3D287F54}"/>
    <cellStyle name="Normal 63 9" xfId="4160" xr:uid="{68D2647C-A640-45A5-B900-9C3C911DDB73}"/>
    <cellStyle name="Normal 63 9 2" xfId="4161" xr:uid="{C6269159-3686-4A11-913F-53FBEE122085}"/>
    <cellStyle name="Normal 63_Margen" xfId="47470" xr:uid="{C9680198-3869-429E-A36F-EE4B37B13650}"/>
    <cellStyle name="Normal 64" xfId="4162" xr:uid="{68CE47BA-FF33-42B8-97B0-4429B0606799}"/>
    <cellStyle name="Normal 64 10" xfId="4163" xr:uid="{366DFEBD-E9EE-4A04-95F6-6F9C2A696D78}"/>
    <cellStyle name="Normal 64 10 2" xfId="4164" xr:uid="{D2CA3DFB-9DEC-485A-BB9D-17111D20ABA4}"/>
    <cellStyle name="Normal 64 11" xfId="4165" xr:uid="{11AF691F-7C5C-4E5C-BDF0-24D29878C96C}"/>
    <cellStyle name="Normal 64 11 2" xfId="4166" xr:uid="{458B2841-559C-413A-8932-867400066059}"/>
    <cellStyle name="Normal 64 12" xfId="4167" xr:uid="{AC8F2065-E396-4AD7-B566-32CCCC729608}"/>
    <cellStyle name="Normal 64 12 2" xfId="4168" xr:uid="{C984DAF2-A3A7-45A1-BCD7-F4ED3D544A70}"/>
    <cellStyle name="Normal 64 13" xfId="4169" xr:uid="{7929BF18-A8E6-48B6-B6F5-A2F2C3218B29}"/>
    <cellStyle name="Normal 64 13 2" xfId="4170" xr:uid="{63D1197A-7674-4BD7-875E-7822C66C9020}"/>
    <cellStyle name="Normal 64 14" xfId="4171" xr:uid="{3F731739-2665-4FB3-B947-D4E2D75D68D0}"/>
    <cellStyle name="Normal 64 14 2" xfId="4172" xr:uid="{3F43D580-683F-4FFF-A524-D5C50918395C}"/>
    <cellStyle name="Normal 64 15" xfId="4173" xr:uid="{7926CAEC-A517-48F7-ACE8-4D8F2FE50075}"/>
    <cellStyle name="Normal 64 15 2" xfId="4174" xr:uid="{BC87A729-0A23-4E0B-AC56-C6CC45190CDF}"/>
    <cellStyle name="Normal 64 16" xfId="4175" xr:uid="{927958B1-C69B-4731-9732-77BBBD70B113}"/>
    <cellStyle name="Normal 64 16 2" xfId="4176" xr:uid="{D173EDD5-7119-4C16-A3AD-31A50441A194}"/>
    <cellStyle name="Normal 64 17" xfId="4177" xr:uid="{1D711904-2847-441E-9E43-471822D04536}"/>
    <cellStyle name="Normal 64 17 2" xfId="4178" xr:uid="{33F8A522-42F8-40FE-94A4-AD7F67B76C61}"/>
    <cellStyle name="Normal 64 18" xfId="4179" xr:uid="{E54EC373-F2D1-4212-B72F-2A340B15C688}"/>
    <cellStyle name="Normal 64 18 2" xfId="4180" xr:uid="{08DAD501-8F06-4E88-87F0-16C14EDCB500}"/>
    <cellStyle name="Normal 64 19" xfId="4181" xr:uid="{18BAF033-D165-42D5-8A7D-6BCFB0ACFA69}"/>
    <cellStyle name="Normal 64 2" xfId="4182" xr:uid="{4370BEEB-F574-45E8-BCBD-A666D24EAA98}"/>
    <cellStyle name="Normal 64 2 2" xfId="4183" xr:uid="{9D7E8393-1FBF-4080-82DB-D342ED8D3C53}"/>
    <cellStyle name="Normal 64 2 2 2" xfId="50233" xr:uid="{1FE64487-A122-476B-831B-40194038AD51}"/>
    <cellStyle name="Normal 64 2 3" xfId="50232" xr:uid="{7C19D321-3C26-41A4-BBE8-06E44BFBAE67}"/>
    <cellStyle name="Normal 64 20" xfId="49186" xr:uid="{8EEA8387-EC8B-455A-9E4C-31EA7F38BFDC}"/>
    <cellStyle name="Normal 64 3" xfId="4184" xr:uid="{4EEE9204-05E4-4CCD-B14F-B2C5D652A310}"/>
    <cellStyle name="Normal 64 3 2" xfId="4185" xr:uid="{D0360CB5-9A99-48DF-A564-5BC50AE7BBB5}"/>
    <cellStyle name="Normal 64 3 2 2" xfId="50235" xr:uid="{07A60A49-764A-4566-BF19-78D92193582E}"/>
    <cellStyle name="Normal 64 3 3" xfId="50234" xr:uid="{AD7A676C-C9E4-4165-93A1-EAAEE5113373}"/>
    <cellStyle name="Normal 64 4" xfId="4186" xr:uid="{C5F07BF1-4093-4B82-A6A3-F3824C965461}"/>
    <cellStyle name="Normal 64 4 2" xfId="4187" xr:uid="{05333EE3-5B3A-4B1B-B22F-D8BF1A6DE510}"/>
    <cellStyle name="Normal 64 4 3" xfId="50236" xr:uid="{847D2315-4CB2-4C5F-8D27-215F2946D181}"/>
    <cellStyle name="Normal 64 5" xfId="4188" xr:uid="{BE695B5B-E06F-458C-BF2C-D0E59B06216E}"/>
    <cellStyle name="Normal 64 5 2" xfId="4189" xr:uid="{A3B9CA47-C0DB-484E-BCAE-B5EE112C9C8F}"/>
    <cellStyle name="Normal 64 6" xfId="4190" xr:uid="{A6A0F917-6F65-4DF0-A74A-20D7E087421E}"/>
    <cellStyle name="Normal 64 6 2" xfId="4191" xr:uid="{6F50BC2D-2B5C-4A9C-882A-E578BFD1C604}"/>
    <cellStyle name="Normal 64 7" xfId="4192" xr:uid="{C26D55C0-F232-4429-AEDF-64BB9AB91C1A}"/>
    <cellStyle name="Normal 64 7 2" xfId="4193" xr:uid="{31824178-E4EF-41B0-9F9F-54455345C533}"/>
    <cellStyle name="Normal 64 8" xfId="4194" xr:uid="{5F1F9299-19A6-4840-B55C-857B768A3FE4}"/>
    <cellStyle name="Normal 64 8 2" xfId="4195" xr:uid="{63B5AD15-DF98-4E66-84CC-4EC914FD02D5}"/>
    <cellStyle name="Normal 64 9" xfId="4196" xr:uid="{58DDEFB6-A152-4F14-A86B-ABC83CC7A93F}"/>
    <cellStyle name="Normal 64 9 2" xfId="4197" xr:uid="{015843C1-140F-4173-83F0-83589F51B1EE}"/>
    <cellStyle name="Normal 64_Margen" xfId="47471" xr:uid="{7A82BDE7-58E8-4887-8368-3A9BB96F175F}"/>
    <cellStyle name="Normal 65" xfId="4198" xr:uid="{D69DFA1D-19EF-4472-AC8D-3DAF142EFA37}"/>
    <cellStyle name="Normal 65 2" xfId="4199" xr:uid="{C8D896D1-B414-4915-BAA9-9277C6BB95B0}"/>
    <cellStyle name="Normal 65 2 2" xfId="35034" xr:uid="{771B8235-7C62-46EC-82EA-DA54F76DA42C}"/>
    <cellStyle name="Normal 65 2 2 2" xfId="35035" xr:uid="{328D35A5-1DED-4DD5-8BC4-08D5612AF6D4}"/>
    <cellStyle name="Normal 65 2 2 3" xfId="50239" xr:uid="{32818488-B70B-4A9D-A600-E991DA002475}"/>
    <cellStyle name="Normal 65 2 2_Margen" xfId="47472" xr:uid="{B9773897-1029-4E9C-A775-5201809D3C59}"/>
    <cellStyle name="Normal 65 2 3" xfId="35036" xr:uid="{0865B65C-EDB6-4463-AC9A-F6BDBD3F88FA}"/>
    <cellStyle name="Normal 65 2 4" xfId="50238" xr:uid="{E10D2995-4564-462D-92AF-D3D614CBCC90}"/>
    <cellStyle name="Normal 65 2_Margen" xfId="47473" xr:uid="{71ECEC42-34E6-41FB-A140-438DF1148176}"/>
    <cellStyle name="Normal 65 3" xfId="35037" xr:uid="{F99CC451-7654-4B30-822D-7708A8AB9EB2}"/>
    <cellStyle name="Normal 65 3 2" xfId="35038" xr:uid="{4194BDE3-05FA-4011-AEE2-F01296190597}"/>
    <cellStyle name="Normal 65 3 2 2" xfId="50241" xr:uid="{4470FAAF-A65D-4EC7-9F8E-5978F200F9A8}"/>
    <cellStyle name="Normal 65 3 3" xfId="50240" xr:uid="{23C6F90C-65C8-4098-BF3B-646F1465283F}"/>
    <cellStyle name="Normal 65 3_Margen" xfId="47474" xr:uid="{4A501ECB-1DFE-4023-80BB-272E66CCB671}"/>
    <cellStyle name="Normal 65 4" xfId="35039" xr:uid="{B8C5BBF5-A311-4A09-9EF3-E92960F70741}"/>
    <cellStyle name="Normal 65 4 2" xfId="35040" xr:uid="{6E379F77-D233-40E0-A9FC-313EC5874F25}"/>
    <cellStyle name="Normal 65 4 3" xfId="50242" xr:uid="{99F129FA-CD23-4F2C-ADF3-9F5AE21F5BE3}"/>
    <cellStyle name="Normal 65 4_Margen" xfId="47475" xr:uid="{E9D58DDF-9318-4A86-83DB-8D41439CFFB9}"/>
    <cellStyle name="Normal 65 5" xfId="35041" xr:uid="{3B3659ED-EF83-41A2-A80B-35F26179F0AB}"/>
    <cellStyle name="Normal 65 5 2" xfId="35042" xr:uid="{207CDB40-1C48-45C5-BBE4-0669D393DB78}"/>
    <cellStyle name="Normal 65 5_Margen" xfId="47476" xr:uid="{77447EFD-C9C8-4C14-A3C3-3ACA8A05AE8C}"/>
    <cellStyle name="Normal 65 6" xfId="35043" xr:uid="{E9D7A1E9-54B5-4FCD-AF82-48C55F27911D}"/>
    <cellStyle name="Normal 65 7" xfId="49187" xr:uid="{6BE22177-7195-47F3-A648-E0E76C48A31F}"/>
    <cellStyle name="Normal 65 8" xfId="49443" xr:uid="{5567B287-BFAF-4890-9B5E-B4E2AFD29C81}"/>
    <cellStyle name="Normal 65 9" xfId="50237" xr:uid="{EF78A163-206E-4707-BD2B-F529D5B0CC28}"/>
    <cellStyle name="Normal 65_Margen" xfId="47477" xr:uid="{F518E6FE-2FA1-4200-9672-F291A759F794}"/>
    <cellStyle name="Normal 66" xfId="4200" xr:uid="{946BFF8A-2195-410B-B16A-4755E7201F2E}"/>
    <cellStyle name="Normal 66 10" xfId="35044" xr:uid="{54563358-C1C1-4DF6-B14E-9B6DD3812349}"/>
    <cellStyle name="Normal 66 10 2" xfId="35045" xr:uid="{30857ACD-C0DB-42F2-84EF-F6A1B374AA8B}"/>
    <cellStyle name="Normal 66 10_Margen" xfId="47478" xr:uid="{27E06528-0DC7-4DD2-8C5C-485DEBFE270A}"/>
    <cellStyle name="Normal 66 11" xfId="35046" xr:uid="{B29533B9-8C95-44CD-806E-41487B371D8A}"/>
    <cellStyle name="Normal 66 11 2" xfId="35047" xr:uid="{2C4B585F-6029-49BC-A080-1D765FC8AB4D}"/>
    <cellStyle name="Normal 66 11_Margen" xfId="47479" xr:uid="{5470BEDF-F505-4CB0-8F15-8D78DEB30DA1}"/>
    <cellStyle name="Normal 66 12" xfId="35048" xr:uid="{3D993249-BC44-4892-B0F1-04348458762A}"/>
    <cellStyle name="Normal 66 12 2" xfId="35049" xr:uid="{908D3F3E-D661-4D47-939C-FDA808F70CDB}"/>
    <cellStyle name="Normal 66 12_Margen" xfId="47480" xr:uid="{A59F4B17-B96A-4CAA-8068-5845B4D54C1D}"/>
    <cellStyle name="Normal 66 13" xfId="35050" xr:uid="{A6871F98-A99B-4FFD-B954-6835B09C3CE3}"/>
    <cellStyle name="Normal 66 13 2" xfId="35051" xr:uid="{0A472634-4945-4128-A7B5-A30615C143A7}"/>
    <cellStyle name="Normal 66 13_Margen" xfId="47481" xr:uid="{2534A6C4-5591-44CC-B588-F0A33F51FA74}"/>
    <cellStyle name="Normal 66 14" xfId="35052" xr:uid="{BA16253F-78BC-4634-A522-CFB0B4899DE9}"/>
    <cellStyle name="Normal 66 14 2" xfId="35053" xr:uid="{A3199B7B-3582-4D3E-AEB0-44FBBB780890}"/>
    <cellStyle name="Normal 66 14_Margen" xfId="47482" xr:uid="{91DC804C-FD95-4D69-8562-A9CC32E7CAD4}"/>
    <cellStyle name="Normal 66 15" xfId="35054" xr:uid="{27DCB323-380C-4D1E-A9E2-6FEEC04BFBBE}"/>
    <cellStyle name="Normal 66 15 2" xfId="35055" xr:uid="{FB2B5EC1-F262-4CFC-A3F1-343B76200CE1}"/>
    <cellStyle name="Normal 66 15_Margen" xfId="47483" xr:uid="{CC487BD3-B67A-4D47-8B04-8EA514E2C63B}"/>
    <cellStyle name="Normal 66 16" xfId="35056" xr:uid="{2148CB1E-6F24-4E6C-A12A-92C253F4EFA4}"/>
    <cellStyle name="Normal 66 16 2" xfId="35057" xr:uid="{63A8DD22-41A9-4892-9E90-F01AEA4C9939}"/>
    <cellStyle name="Normal 66 16_Margen" xfId="47484" xr:uid="{A6E0D8B7-4081-4ECD-8D71-FF0C1ABAF42F}"/>
    <cellStyle name="Normal 66 17" xfId="35058" xr:uid="{CEE88193-ED2F-4FB4-B543-10789405FA39}"/>
    <cellStyle name="Normal 66 17 2" xfId="35059" xr:uid="{584DB1A1-DCCA-40DA-A59C-5982FB60DF4E}"/>
    <cellStyle name="Normal 66 17_Margen" xfId="47485" xr:uid="{46C18DB9-6BC2-4345-A783-EA0E7E213460}"/>
    <cellStyle name="Normal 66 18" xfId="35060" xr:uid="{180C06E6-C3E7-4882-9073-E9BA38635F78}"/>
    <cellStyle name="Normal 66 18 2" xfId="35061" xr:uid="{9FF64F42-5711-4A85-90FF-977435641577}"/>
    <cellStyle name="Normal 66 18_Margen" xfId="47486" xr:uid="{76137460-CFE6-4A12-AB48-DEF97EAEC993}"/>
    <cellStyle name="Normal 66 19" xfId="35062" xr:uid="{F73588F8-9C51-4AA3-BDCC-1BD6FF51B8C8}"/>
    <cellStyle name="Normal 66 19 2" xfId="35063" xr:uid="{8429BA64-6049-4E06-A6CE-F5805CB3649A}"/>
    <cellStyle name="Normal 66 19_Margen" xfId="47487" xr:uid="{328C46AB-1489-40BB-A51B-145B1203A86D}"/>
    <cellStyle name="Normal 66 2" xfId="4201" xr:uid="{B9676E88-41E6-407A-BE8C-F6DD534F107F}"/>
    <cellStyle name="Normal 66 2 2" xfId="35064" xr:uid="{B24769CB-DBCF-4C00-BDFF-E092DD58420D}"/>
    <cellStyle name="Normal 66 2 2 2" xfId="50245" xr:uid="{A055DE4F-B221-428A-B47A-D939C05DAA83}"/>
    <cellStyle name="Normal 66 2 3" xfId="50244" xr:uid="{855157F4-869B-4113-9ADE-DDC1DF968864}"/>
    <cellStyle name="Normal 66 2_Margen" xfId="47488" xr:uid="{E9337C0B-ECB9-47CD-A25D-33D06795A7E8}"/>
    <cellStyle name="Normal 66 20" xfId="35065" xr:uid="{5296C412-3058-4D5D-B8B4-72E3D3FCBB95}"/>
    <cellStyle name="Normal 66 20 2" xfId="35066" xr:uid="{CBBCCD98-067A-4F39-A188-BD23DC21E2B8}"/>
    <cellStyle name="Normal 66 20_Margen" xfId="47489" xr:uid="{2243366F-8F5F-4B30-839C-A76088CFA0B5}"/>
    <cellStyle name="Normal 66 21" xfId="35067" xr:uid="{EF6C8A1F-B068-4053-A805-E6A4D3E04EE4}"/>
    <cellStyle name="Normal 66 21 2" xfId="35068" xr:uid="{FE6C0AAA-5D8B-46F3-93BB-4B090A1F6EBB}"/>
    <cellStyle name="Normal 66 21_Margen" xfId="47490" xr:uid="{18164413-4329-444E-BB1F-266FA3A48A3A}"/>
    <cellStyle name="Normal 66 22" xfId="35069" xr:uid="{DB8BC244-C14F-428C-90A9-25CF3DA49869}"/>
    <cellStyle name="Normal 66 23" xfId="49188" xr:uid="{B0843DD0-CE03-44A4-B8C4-01026064CFAE}"/>
    <cellStyle name="Normal 66 24" xfId="49444" xr:uid="{3ED8A9A1-C161-4C34-B135-3B9ABFD65143}"/>
    <cellStyle name="Normal 66 25" xfId="50243" xr:uid="{9D77BF4B-4C91-4845-966C-6E590E7BC001}"/>
    <cellStyle name="Normal 66 26" xfId="51751" xr:uid="{C86422B6-83F5-4D26-B622-EB11396279D9}"/>
    <cellStyle name="Normal 66 3" xfId="35070" xr:uid="{A6BECB1E-045D-44FD-9FF7-AA3699B765A9}"/>
    <cellStyle name="Normal 66 3 2" xfId="35071" xr:uid="{83BFD4ED-31EA-4245-8247-A5E73AD896C9}"/>
    <cellStyle name="Normal 66 3 2 2" xfId="50247" xr:uid="{2A17A61E-D0C7-410F-9596-31B00304BB55}"/>
    <cellStyle name="Normal 66 3 3" xfId="50246" xr:uid="{CFDB96D6-BD83-4045-B3F6-0D7577A90710}"/>
    <cellStyle name="Normal 66 3_Margen" xfId="47491" xr:uid="{1DB555CE-6561-4BEF-82C8-1A4321A0DD3A}"/>
    <cellStyle name="Normal 66 4" xfId="35072" xr:uid="{177993D9-86E9-47D1-9C85-C756C40B52CE}"/>
    <cellStyle name="Normal 66 4 2" xfId="35073" xr:uid="{D16A2E03-66E9-4030-856D-F77C8281F0B6}"/>
    <cellStyle name="Normal 66 4 3" xfId="50248" xr:uid="{AF9F63FF-AA80-49F2-8731-286E896BE26E}"/>
    <cellStyle name="Normal 66 4_Margen" xfId="47492" xr:uid="{B170E179-92B5-4519-914C-A27B262EB790}"/>
    <cellStyle name="Normal 66 5" xfId="35074" xr:uid="{D4994848-6294-4136-A1F0-080729378615}"/>
    <cellStyle name="Normal 66 5 2" xfId="35075" xr:uid="{8ADA4E15-4C3A-4F09-975E-8D7E1766904D}"/>
    <cellStyle name="Normal 66 5_Margen" xfId="47493" xr:uid="{1B4D9537-91C3-4CCC-ACC6-668BBAB6D58A}"/>
    <cellStyle name="Normal 66 6" xfId="35076" xr:uid="{92BCD4E2-F966-4BAC-87C3-D7DE41D1BB30}"/>
    <cellStyle name="Normal 66 6 2" xfId="35077" xr:uid="{AE5329BF-31AE-43DA-BEA7-C29A79FCC50D}"/>
    <cellStyle name="Normal 66 6_Margen" xfId="47494" xr:uid="{869DDA6B-ACD8-4623-8A57-718D5A832572}"/>
    <cellStyle name="Normal 66 7" xfId="35078" xr:uid="{AD414A53-247F-4453-A7C3-7D3B651A4DC9}"/>
    <cellStyle name="Normal 66 7 2" xfId="35079" xr:uid="{365EFF10-9028-44C6-B05F-10452D9DD11F}"/>
    <cellStyle name="Normal 66 7_Margen" xfId="47495" xr:uid="{E6297726-72AC-4B1E-AF1F-54A8836F3D2A}"/>
    <cellStyle name="Normal 66 8" xfId="35080" xr:uid="{88D8E4C0-1BF9-4257-8F3E-EC41F5C98D81}"/>
    <cellStyle name="Normal 66 8 2" xfId="35081" xr:uid="{16C75B73-20A9-4401-BC5E-3E83ECB63988}"/>
    <cellStyle name="Normal 66 8_Margen" xfId="47496" xr:uid="{3367084D-71CA-4B3E-9CC2-891110584B8A}"/>
    <cellStyle name="Normal 66 9" xfId="35082" xr:uid="{25A7959C-5271-4842-BED3-D612C269984A}"/>
    <cellStyle name="Normal 66 9 2" xfId="35083" xr:uid="{3DF4C1CD-107B-4DF0-8532-221A526CF8F9}"/>
    <cellStyle name="Normal 66 9_Margen" xfId="47497" xr:uid="{8D633B31-252A-4730-A905-462B7788C48B}"/>
    <cellStyle name="Normal 66_Margen" xfId="47498" xr:uid="{67E822DB-6AB2-419D-8236-C09810166EB8}"/>
    <cellStyle name="Normal 67" xfId="4202" xr:uid="{283EABE4-4F24-43CB-9304-244D839A8AE7}"/>
    <cellStyle name="Normal 67 2" xfId="4203" xr:uid="{EABEBF1F-08C6-403F-9829-AE77EB18C46C}"/>
    <cellStyle name="Normal 67 2 2" xfId="47499" xr:uid="{53F115FC-368C-47E4-9B9D-509D35A2D61C}"/>
    <cellStyle name="Normal 67 3" xfId="35084" xr:uid="{0B94218B-63CA-4B1A-9C2C-D48D9FF298E8}"/>
    <cellStyle name="Normal 67 3 2" xfId="47500" xr:uid="{A07BEF11-D083-44BC-886D-DA16571885E4}"/>
    <cellStyle name="Normal 67 4" xfId="47501" xr:uid="{5D1F6C71-7A51-45D4-BFD3-BF00B1E2B39C}"/>
    <cellStyle name="Normal 67_Margen" xfId="47502" xr:uid="{019CC81D-2257-46AC-8BDE-BC94D4305103}"/>
    <cellStyle name="Normal 68" xfId="4204" xr:uid="{D7E15F9B-A618-4503-9CB1-D970F9B2DABB}"/>
    <cellStyle name="Normal 68 2" xfId="4205" xr:uid="{6B917789-31AC-4F10-A2D8-FA5F5C482742}"/>
    <cellStyle name="Normal 68 2 2" xfId="35085" xr:uid="{DF4547DC-B1D7-4440-BEF6-DB72316FBC45}"/>
    <cellStyle name="Normal 68 2 2 2" xfId="50251" xr:uid="{6482D275-6BA3-478C-80FB-037116262B9B}"/>
    <cellStyle name="Normal 68 2 3" xfId="50250" xr:uid="{FF297CAD-AAF9-4B73-AC3B-3B6F3A8A1140}"/>
    <cellStyle name="Normal 68 2_Margen" xfId="47503" xr:uid="{6FB62130-2456-4CD4-A16C-79633F709DB0}"/>
    <cellStyle name="Normal 68 3" xfId="35086" xr:uid="{B9921ADD-FBE4-4EB6-8EE8-8CD84F7DE64E}"/>
    <cellStyle name="Normal 68 3 2" xfId="47504" xr:uid="{FAA1A0F4-9FF5-4EAF-A250-395D02F7A485}"/>
    <cellStyle name="Normal 68 4" xfId="47505" xr:uid="{EE2664C5-F7A5-4AE8-AE4A-026C7EFA4DA3}"/>
    <cellStyle name="Normal 68 5" xfId="49189" xr:uid="{74C2363B-7642-40AF-85C8-E3811522C8EC}"/>
    <cellStyle name="Normal 68 6" xfId="49445" xr:uid="{07D692B7-FBCF-4245-A758-FA047EE5BE3E}"/>
    <cellStyle name="Normal 68 7" xfId="50249" xr:uid="{499A0A09-4925-494B-BCCD-D580B022FE98}"/>
    <cellStyle name="Normal 68_Margen" xfId="47506" xr:uid="{81345398-FEB1-4B9E-8C83-7139EEFDFB24}"/>
    <cellStyle name="Normal 69" xfId="4206" xr:uid="{68625757-8389-4943-ABB5-85AD69591765}"/>
    <cellStyle name="Normal 69 2" xfId="4207" xr:uid="{4CA61CF7-8C54-408F-8B3C-4197884FD508}"/>
    <cellStyle name="Normal 69 2 2" xfId="4208" xr:uid="{6C8B3943-54C8-48BE-BDD8-3C08A4291DB0}"/>
    <cellStyle name="Normal 69 2 2 2" xfId="50253" xr:uid="{20038F35-0B3E-4DCE-A67E-217DB9C1264A}"/>
    <cellStyle name="Normal 69 2 3" xfId="50252" xr:uid="{02E73A19-5859-4A6E-9F08-420A7ED06B04}"/>
    <cellStyle name="Normal 69 3" xfId="4209" xr:uid="{917F9981-ABFB-4D66-A576-78D5CB8E58BC}"/>
    <cellStyle name="Normal 69 3 2" xfId="4210" xr:uid="{A0EDA1E2-C95F-4E91-BAD6-F83DC42C723B}"/>
    <cellStyle name="Normal 69 3 2 2" xfId="50255" xr:uid="{F1D913C7-606C-4877-B1CC-2E1A3125B4AE}"/>
    <cellStyle name="Normal 69 3 3" xfId="50254" xr:uid="{72D7A246-4F2C-4722-A6AA-99331AE02270}"/>
    <cellStyle name="Normal 69 4" xfId="4211" xr:uid="{4B31B9EC-41BE-47D1-9550-A49512803414}"/>
    <cellStyle name="Normal 69 4 2" xfId="4212" xr:uid="{6AAC6A60-DB35-4353-A1AD-6094D66D8627}"/>
    <cellStyle name="Normal 69 4 3" xfId="50256" xr:uid="{7D30BA24-3DC4-447E-A388-873C934F8B41}"/>
    <cellStyle name="Normal 69 5" xfId="4213" xr:uid="{7F4ACB34-6082-43E6-9222-74E4B2CFD46D}"/>
    <cellStyle name="Normal 69 6" xfId="49190" xr:uid="{4FFE940B-515D-4756-8DD4-996D8533AF9E}"/>
    <cellStyle name="Normal 69_Margen" xfId="47507" xr:uid="{22E1B891-C2D6-4D8C-AAC8-2C587126B67C}"/>
    <cellStyle name="Normal 7" xfId="4214" xr:uid="{9B952D57-A8EC-4060-A6F6-B4E6B46FC74C}"/>
    <cellStyle name="Normal 7 10" xfId="4215" xr:uid="{B682F61D-C749-45E4-85DC-712C27D30105}"/>
    <cellStyle name="Normal 7 10 2" xfId="4216" xr:uid="{59E39A03-A648-436D-AC95-2D6670E3FBBE}"/>
    <cellStyle name="Normal 7 11" xfId="4217" xr:uid="{431B08C8-5A9B-47BB-BCF4-487C525789F7}"/>
    <cellStyle name="Normal 7 11 2" xfId="4218" xr:uid="{703CB7D4-C4F1-4E83-8677-7137CCFBA212}"/>
    <cellStyle name="Normal 7 12" xfId="4219" xr:uid="{4FC690FC-CBA3-4225-AA1D-51A842DFAE42}"/>
    <cellStyle name="Normal 7 12 2" xfId="4220" xr:uid="{9DCCDBB8-ECC6-4C85-A63B-DE41F13D9127}"/>
    <cellStyle name="Normal 7 13" xfId="4221" xr:uid="{77B4297B-FA5B-45B3-9B67-E817FA608B9F}"/>
    <cellStyle name="Normal 7 13 2" xfId="4222" xr:uid="{76CFFADC-9F47-4DC5-9F8B-1D9D0F20D756}"/>
    <cellStyle name="Normal 7 14" xfId="4223" xr:uid="{293F61CE-B02A-4362-86BA-88ABA52DB790}"/>
    <cellStyle name="Normal 7 14 2" xfId="4224" xr:uid="{817E04AD-CE2F-4CFD-92EA-B59BD5CF2DAB}"/>
    <cellStyle name="Normal 7 15" xfId="4225" xr:uid="{E778284F-24AD-43ED-8EF4-64E8E511F708}"/>
    <cellStyle name="Normal 7 15 2" xfId="4226" xr:uid="{585B392D-A13A-4DE6-86F8-208BB4C0E419}"/>
    <cellStyle name="Normal 7 16" xfId="4227" xr:uid="{C146F994-D79A-4014-AED0-39FBD1C10226}"/>
    <cellStyle name="Normal 7 16 2" xfId="4228" xr:uid="{749D7605-E526-4B16-9E0F-DCD5B7FF1055}"/>
    <cellStyle name="Normal 7 17" xfId="4229" xr:uid="{8C85BA45-A54D-481C-A81D-4F1B43A03D55}"/>
    <cellStyle name="Normal 7 17 2" xfId="4230" xr:uid="{E0FEDF3A-98C8-489B-B673-76D5CA7F3B6F}"/>
    <cellStyle name="Normal 7 18" xfId="4231" xr:uid="{1578280B-A9F5-4B42-AEC1-3429188C1719}"/>
    <cellStyle name="Normal 7 18 2" xfId="4232" xr:uid="{EE89CD5E-ADF8-4F8C-B608-13B6659155A7}"/>
    <cellStyle name="Normal 7 19" xfId="4233" xr:uid="{509641D7-67CE-4068-BC17-6BD459F2ED00}"/>
    <cellStyle name="Normal 7 19 2" xfId="4234" xr:uid="{997D7026-A8C3-429E-8DD1-CB61956B03FD}"/>
    <cellStyle name="Normal 7 2" xfId="4235" xr:uid="{5FB6DF90-1059-4A81-8C84-27333BF8DEC8}"/>
    <cellStyle name="Normal 7 2 2" xfId="4236" xr:uid="{AC1FFCF2-F579-41A9-BA77-9A49378CAF53}"/>
    <cellStyle name="Normal 7 2 2 2" xfId="35087" xr:uid="{16762BB3-F0E6-46F0-88E2-527AEC5C895B}"/>
    <cellStyle name="Normal 7 2 2 2 2" xfId="35088" xr:uid="{F55BB034-D458-439F-B052-10D602B81001}"/>
    <cellStyle name="Normal 7 2 2 2 2 2" xfId="35089" xr:uid="{F7E0BFEE-6C99-4E94-987C-EFA67EEC2845}"/>
    <cellStyle name="Normal 7 2 2 2 2_Hoja1" xfId="35090" xr:uid="{2285490F-31EA-4396-97CD-90FFAFC4650C}"/>
    <cellStyle name="Normal 7 2 2 2_Hoja1" xfId="35091" xr:uid="{88D244E8-F255-42F5-9744-ED664CF0A7C2}"/>
    <cellStyle name="Normal 7 2 2 3" xfId="35092" xr:uid="{2177BAA1-416B-4C9B-AB5D-4285C1E5A4E3}"/>
    <cellStyle name="Normal 7 2 2 4" xfId="35093" xr:uid="{BFC65445-C545-4B21-83A7-385527693C2C}"/>
    <cellStyle name="Normal 7 2 2 5" xfId="50258" xr:uid="{D98FCF61-BC38-4AAE-A26A-199F41097617}"/>
    <cellStyle name="Normal 7 2 2 6" xfId="49619" xr:uid="{196F7583-FAE3-4AEB-BF1F-C3316F3A7467}"/>
    <cellStyle name="Normal 7 2 2_Hoja1" xfId="35094" xr:uid="{51C9EBF9-62ED-46A1-9F59-83923FC7C3D4}"/>
    <cellStyle name="Normal 7 2 3" xfId="35095" xr:uid="{78D8E07D-ADA5-4D6F-A65C-303A945FCABD}"/>
    <cellStyle name="Normal 7 2 3 2" xfId="35096" xr:uid="{DF714040-1534-4198-9F94-08AD326BD060}"/>
    <cellStyle name="Normal 7 2 3_Hoja1" xfId="35097" xr:uid="{4FE38598-091F-49A2-B5F3-C33767DB239B}"/>
    <cellStyle name="Normal 7 2 4" xfId="35098" xr:uid="{0DA1F652-A630-4803-88CE-7F7D9EA09401}"/>
    <cellStyle name="Normal 7 2 5" xfId="35099" xr:uid="{9B23AF88-BE96-4C86-B1D9-79CBD7854786}"/>
    <cellStyle name="Normal 7 2 6" xfId="35100" xr:uid="{392A3466-67BC-46B0-A21D-7E7CE942C1AD}"/>
    <cellStyle name="Normal 7 2 7" xfId="50257" xr:uid="{9B3791D2-E3AE-46D6-AE2C-9FAFEF628C9C}"/>
    <cellStyle name="Normal 7 2 8" xfId="51752" xr:uid="{2230F47B-2A72-4010-946D-F0B4181A473C}"/>
    <cellStyle name="Normal 7 2_Hoja1" xfId="35101" xr:uid="{FF3E07C6-C084-46C6-AAA9-C1AD7F80736A}"/>
    <cellStyle name="Normal 7 20" xfId="4237" xr:uid="{448B8E0D-40C6-4854-B162-7FC316DB5999}"/>
    <cellStyle name="Normal 7 20 2" xfId="4238" xr:uid="{2204AFB3-1B14-44A9-B504-A1B394FCF8EB}"/>
    <cellStyle name="Normal 7 21" xfId="4239" xr:uid="{B3B41A55-376C-44D7-98AF-B56865004B12}"/>
    <cellStyle name="Normal 7 21 2" xfId="4240" xr:uid="{65EDA1E7-B783-4827-B3D9-DF12C6AD7557}"/>
    <cellStyle name="Normal 7 22" xfId="35102" xr:uid="{7B82721B-C6AE-4156-9F03-7AB03BE0BE62}"/>
    <cellStyle name="Normal 7 23" xfId="35103" xr:uid="{9A175ADA-FCF6-4CC1-9DF6-DD126056C38B}"/>
    <cellStyle name="Normal 7 24" xfId="48259" xr:uid="{F34E0E5E-B430-42C2-8270-4655F1A6471D}"/>
    <cellStyle name="Normal 7 25" xfId="48288" xr:uid="{F12DEE2F-E88D-4032-A112-801351E771A6}"/>
    <cellStyle name="Normal 7 26" xfId="48316" xr:uid="{2100CB97-5FFD-4035-B8B4-EB15B205170F}"/>
    <cellStyle name="Normal 7 27" xfId="48344" xr:uid="{4F2D9119-E2B2-4406-AC03-9C87F20DA551}"/>
    <cellStyle name="Normal 7 28" xfId="48372" xr:uid="{27763330-E3EC-4CFD-B080-CF47CC1ABFC0}"/>
    <cellStyle name="Normal 7 29" xfId="48399" xr:uid="{BEDDB7E6-A3CC-437A-BC62-16FE11C3C963}"/>
    <cellStyle name="Normal 7 3" xfId="4241" xr:uid="{4F2FA737-8AB3-4F58-9A56-B6AE9EED7CBB}"/>
    <cellStyle name="Normal 7 3 2" xfId="4242" xr:uid="{DD1E28F7-6EB0-4120-B683-ECA476BAA329}"/>
    <cellStyle name="Normal 7 3 3" xfId="35104" xr:uid="{2A9613FF-03B2-4622-97DC-C64FEDE8969F}"/>
    <cellStyle name="Normal 7 3 4" xfId="35105" xr:uid="{FF3AEE2C-1D0F-4047-BB94-DD31CBF3393A}"/>
    <cellStyle name="Normal 7 3 5" xfId="49192" xr:uid="{33B8D0F5-3606-42BA-82B2-5F4C3D24DD79}"/>
    <cellStyle name="Normal 7 3_Hoja1" xfId="35106" xr:uid="{078AF974-3AE2-4B07-A6DB-E5CD3A5C9AD6}"/>
    <cellStyle name="Normal 7 30" xfId="48424" xr:uid="{3C94BB72-8CD6-4A22-AFCA-B31B1E4647F1}"/>
    <cellStyle name="Normal 7 31" xfId="48451" xr:uid="{35918D02-3706-4FCA-B315-A6C1C78E1B96}"/>
    <cellStyle name="Normal 7 32" xfId="48478" xr:uid="{FD80DC65-CC4C-4880-A445-E00DD7BB8668}"/>
    <cellStyle name="Normal 7 33" xfId="48505" xr:uid="{E92232FD-A2E8-475E-8CE0-AEC3B412A1F9}"/>
    <cellStyle name="Normal 7 34" xfId="48532" xr:uid="{DAFDCAB5-712D-44D1-82DD-411994C802A5}"/>
    <cellStyle name="Normal 7 35" xfId="48559" xr:uid="{2B8E36A7-AE98-4CBC-8C37-1B2C7F241FF2}"/>
    <cellStyle name="Normal 7 36" xfId="48583" xr:uid="{FA6FAA0E-6ADF-4333-8075-CD3124E4655F}"/>
    <cellStyle name="Normal 7 37" xfId="49191" xr:uid="{FB189148-727C-4CBE-9C34-B84CF70D3110}"/>
    <cellStyle name="Normal 7 38" xfId="49446" xr:uid="{1C418214-6737-450D-8DAD-8165E1E35EA4}"/>
    <cellStyle name="Normal 7 4" xfId="4243" xr:uid="{7E0214E3-D46D-4BDA-B3A9-FA025662CA42}"/>
    <cellStyle name="Normal 7 4 2" xfId="4244" xr:uid="{17D31E70-67E3-48A4-A254-1991B194B96A}"/>
    <cellStyle name="Normal 7 4 2 2" xfId="50260" xr:uid="{33FD1C9A-09B0-4C3C-BD9E-DECEC39CD98F}"/>
    <cellStyle name="Normal 7 4 3" xfId="50259" xr:uid="{CBD10936-3CB4-448E-AAB2-9CFA72E8EA08}"/>
    <cellStyle name="Normal 7 4_Hoja1" xfId="35107" xr:uid="{516628CD-34BD-491C-BF6A-1A0D7D9C4AEF}"/>
    <cellStyle name="Normal 7 5" xfId="4245" xr:uid="{374A48D0-F576-4B26-9448-04280DE10826}"/>
    <cellStyle name="Normal 7 5 2" xfId="4246" xr:uid="{7DF47220-85A5-4C6D-A0F9-F5CFC723301B}"/>
    <cellStyle name="Normal 7 6" xfId="4247" xr:uid="{C22763CB-188B-4255-AF86-BAA799F69DDD}"/>
    <cellStyle name="Normal 7 6 2" xfId="4248" xr:uid="{9979359A-307B-4760-BE66-4D131F22FF2C}"/>
    <cellStyle name="Normal 7 7" xfId="4249" xr:uid="{97A0C582-B0D8-49B4-BA92-1D86037FB8C4}"/>
    <cellStyle name="Normal 7 7 2" xfId="4250" xr:uid="{765B0ADB-843E-45FD-A3D5-70C25119EC74}"/>
    <cellStyle name="Normal 7 7_Margen" xfId="47508" xr:uid="{D15F02ED-BE53-4789-8CDD-CE389436090A}"/>
    <cellStyle name="Normal 7 8" xfId="4251" xr:uid="{78620C05-A251-4542-8DF5-AE7483C003C6}"/>
    <cellStyle name="Normal 7 8 2" xfId="4252" xr:uid="{6501C988-C77C-4A89-9AE2-4230D879AB5C}"/>
    <cellStyle name="Normal 7 8 3" xfId="49193" xr:uid="{31B35E72-A560-43D7-B486-58FB0BD4AE48}"/>
    <cellStyle name="Normal 7 9" xfId="4253" xr:uid="{2FA8F4E1-64C5-4381-901A-2E124E9AB8CB}"/>
    <cellStyle name="Normal 7 9 2" xfId="4254" xr:uid="{7C293446-013A-438E-BDFC-BB6291CF577C}"/>
    <cellStyle name="Normal 7 9 3" xfId="49194" xr:uid="{F54A2775-61B6-4C30-AE94-1DC92A11EFB8}"/>
    <cellStyle name="Normal 7_Margen" xfId="47509" xr:uid="{061BDFA4-0DB8-476F-A1B6-DBB9B6E26BEE}"/>
    <cellStyle name="Normal 70" xfId="4255" xr:uid="{F73AA0CF-C539-4895-9AAC-A93F412D4F28}"/>
    <cellStyle name="Normal 70 10" xfId="4256" xr:uid="{EF05B5A7-309D-47ED-8CA6-B24718D83BD9}"/>
    <cellStyle name="Normal 70 10 2" xfId="4257" xr:uid="{ACE89DF7-DFB8-4261-8C5E-02E0139ACE62}"/>
    <cellStyle name="Normal 70 11" xfId="4258" xr:uid="{BFAC6126-04F1-4257-B64E-2836D2C798BC}"/>
    <cellStyle name="Normal 70 11 2" xfId="4259" xr:uid="{A44640FF-3DD8-48C8-8D8D-AE5D65D1BB9F}"/>
    <cellStyle name="Normal 70 12" xfId="4260" xr:uid="{15761671-1D7B-4EF5-9BE2-8C87290CFC90}"/>
    <cellStyle name="Normal 70 12 2" xfId="4261" xr:uid="{6134FF51-F459-441C-8C44-7D2FAAC1FF66}"/>
    <cellStyle name="Normal 70 13" xfId="4262" xr:uid="{902B6C40-0BAE-4B88-B5B3-7B6A957A43BE}"/>
    <cellStyle name="Normal 70 14" xfId="49195" xr:uid="{C342D7C7-6C7A-435B-897D-2266049A1F4B}"/>
    <cellStyle name="Normal 70 2" xfId="4263" xr:uid="{1EB5E1D7-9107-4D7D-BE56-860BD1F686D7}"/>
    <cellStyle name="Normal 70 2 2" xfId="4264" xr:uid="{95625DC8-5231-483D-BFFC-375D178B6ADC}"/>
    <cellStyle name="Normal 70 2 2 2" xfId="50262" xr:uid="{95CD4060-779F-42B0-A447-A271FC71F84E}"/>
    <cellStyle name="Normal 70 2 3" xfId="50261" xr:uid="{F887ED72-E410-4DCA-B0B0-D84AE4B7A55F}"/>
    <cellStyle name="Normal 70 3" xfId="4265" xr:uid="{0C9A3ECE-A8DA-435B-8032-E6EB5E2785B1}"/>
    <cellStyle name="Normal 70 3 2" xfId="4266" xr:uid="{B89E5673-CAAA-405B-8458-54EDEA71644C}"/>
    <cellStyle name="Normal 70 3 2 2" xfId="50264" xr:uid="{C5071B65-6110-4FE7-8570-611B1EA3EA77}"/>
    <cellStyle name="Normal 70 3 3" xfId="50263" xr:uid="{83073FA6-8AA9-474C-B11A-CDA0DD0145AA}"/>
    <cellStyle name="Normal 70 4" xfId="4267" xr:uid="{E8B92FB7-9B68-4DD4-8E0B-056B1EA5A3AC}"/>
    <cellStyle name="Normal 70 4 2" xfId="4268" xr:uid="{C06C1968-12F1-4569-8443-AF7773BFA0EA}"/>
    <cellStyle name="Normal 70 4 3" xfId="50265" xr:uid="{0716B949-4B79-4122-BF7E-5377BF4B127B}"/>
    <cellStyle name="Normal 70 5" xfId="4269" xr:uid="{FD65CD69-24C0-4615-B33A-F38607E222DF}"/>
    <cellStyle name="Normal 70 5 2" xfId="4270" xr:uid="{D963CA00-A851-4CD8-A2E1-631036D08B93}"/>
    <cellStyle name="Normal 70 6" xfId="4271" xr:uid="{D826A1E7-82B9-4111-8D78-0C3C26741025}"/>
    <cellStyle name="Normal 70 6 2" xfId="4272" xr:uid="{C68803C4-07F7-47C2-ACC2-436A17762FA6}"/>
    <cellStyle name="Normal 70 7" xfId="4273" xr:uid="{7BC2B5FA-4737-47B1-9730-A06B9C2A05BB}"/>
    <cellStyle name="Normal 70 7 2" xfId="4274" xr:uid="{AC0B7F1F-22D6-443A-B75D-A6DC070A43D7}"/>
    <cellStyle name="Normal 70 8" xfId="4275" xr:uid="{F3E887A6-2562-461D-A93F-E7031D53ED40}"/>
    <cellStyle name="Normal 70 8 2" xfId="4276" xr:uid="{50270B7E-BFE1-4ADD-A837-72B962B53AD5}"/>
    <cellStyle name="Normal 70 9" xfId="4277" xr:uid="{662060EA-C917-462D-BFEA-F7980BC7427A}"/>
    <cellStyle name="Normal 70 9 2" xfId="4278" xr:uid="{BF0A6DA4-B157-4AA3-9685-8702D0DF2BD8}"/>
    <cellStyle name="Normal 70_Margen" xfId="47510" xr:uid="{1A9E1447-C4E3-415C-94CD-B918F5A076DF}"/>
    <cellStyle name="Normal 71" xfId="4279" xr:uid="{E9E8344E-F2F2-4E0A-AFD8-A16808718398}"/>
    <cellStyle name="Normal 71 2" xfId="4280" xr:uid="{78D56F53-2E6A-4AD1-ADA2-1559161D740F}"/>
    <cellStyle name="Normal 71 2 2" xfId="47511" xr:uid="{D5843452-82EB-434D-95D7-E0B40A0AE164}"/>
    <cellStyle name="Normal 71 3" xfId="47512" xr:uid="{65DC6DD2-82D6-4EF8-959E-C0946AC609A1}"/>
    <cellStyle name="Normal 71 3 2" xfId="47513" xr:uid="{0A4B30A6-AB55-404E-AB89-1F13A84B19E4}"/>
    <cellStyle name="Normal 71 4" xfId="47514" xr:uid="{A5F8B825-A02E-4806-8FEA-1450E30A9341}"/>
    <cellStyle name="Normal 71_Margen" xfId="47515" xr:uid="{1FCE39FF-F135-4412-AE72-099D8E29846B}"/>
    <cellStyle name="Normal 72" xfId="4281" xr:uid="{3B6D6E43-66C0-4180-9B23-AE5C288B1B2F}"/>
    <cellStyle name="Normal 72 2" xfId="4282" xr:uid="{79E2A5E6-4CC6-40D3-87EC-3E28B385C316}"/>
    <cellStyle name="Normal 72 2 2" xfId="47516" xr:uid="{C4A96544-0475-4B80-B02A-B6FB3F6C4312}"/>
    <cellStyle name="Normal 72 3" xfId="47517" xr:uid="{65977186-3E36-4BCB-AEA1-D9A290F23C57}"/>
    <cellStyle name="Normal 72 3 2" xfId="47518" xr:uid="{003571B3-2AA7-4DBC-A0A4-AA53AA341346}"/>
    <cellStyle name="Normal 72 4" xfId="47519" xr:uid="{FAAEEA37-6B7C-4676-A062-8FB4EBE66ACF}"/>
    <cellStyle name="Normal 72_Margen" xfId="47520" xr:uid="{4D355FA8-6895-423A-BD8B-D785B0AE2355}"/>
    <cellStyle name="Normal 73" xfId="4283" xr:uid="{314CB0F3-D3D7-4D43-B684-17D1F0D4FF29}"/>
    <cellStyle name="Normal 73 2" xfId="4284" xr:uid="{DFE1D369-EF85-40AE-A174-ADDE2F769B39}"/>
    <cellStyle name="Normal 73 3" xfId="49196" xr:uid="{357BB65A-D464-4085-A3E8-156FB903D73B}"/>
    <cellStyle name="Normal 73_Margen" xfId="47521" xr:uid="{B45EEB19-D28A-4722-BEB8-42BD208204F0}"/>
    <cellStyle name="Normal 74" xfId="4285" xr:uid="{759D96E2-E92B-4E51-9768-B60E202670BC}"/>
    <cellStyle name="Normal 74 2" xfId="4286" xr:uid="{AF3774A3-E342-4F80-82AD-222ECFE54F16}"/>
    <cellStyle name="Normal 74 3" xfId="49197" xr:uid="{043FCCC6-8E92-44FA-909B-DC1C44CF5504}"/>
    <cellStyle name="Normal 74_Margen" xfId="47522" xr:uid="{69C368DE-2DCE-4364-A089-706C24AE5452}"/>
    <cellStyle name="Normal 75" xfId="4287" xr:uid="{7FFC25C2-9C4C-44D2-A307-877F7BA57D27}"/>
    <cellStyle name="Normal 75 10" xfId="35108" xr:uid="{9DA922D1-1012-4EA5-8B72-3423E0898C3B}"/>
    <cellStyle name="Normal 75 10 2" xfId="35109" xr:uid="{73528BF2-FCBA-46FE-A55B-31810DDFFBE0}"/>
    <cellStyle name="Normal 75 10_Margen" xfId="47523" xr:uid="{47A9C385-9C0B-4141-BBE8-D822ADCBE0A8}"/>
    <cellStyle name="Normal 75 11" xfId="35110" xr:uid="{770DABB9-7C71-4614-936F-0C0EFC9DE4AD}"/>
    <cellStyle name="Normal 75 11 2" xfId="35111" xr:uid="{567EA732-B0A1-4CE2-908D-58AA504610CF}"/>
    <cellStyle name="Normal 75 11_Margen" xfId="47524" xr:uid="{10D8235D-F09E-4D92-A773-B46CA59638DD}"/>
    <cellStyle name="Normal 75 12" xfId="35112" xr:uid="{F971D6F3-3E1D-4123-908E-66680DAFEFA3}"/>
    <cellStyle name="Normal 75 12 2" xfId="35113" xr:uid="{44426132-E918-4F06-ACEC-5B4CE9F8E5DA}"/>
    <cellStyle name="Normal 75 12_Margen" xfId="47525" xr:uid="{0BF1DEB0-8205-46F4-AA03-3B0A3BB785E6}"/>
    <cellStyle name="Normal 75 13" xfId="35114" xr:uid="{EC0A2E81-F172-4372-A2CF-04043CE65237}"/>
    <cellStyle name="Normal 75 13 2" xfId="35115" xr:uid="{9E81DA70-D5F3-4F90-89C0-827F3918F121}"/>
    <cellStyle name="Normal 75 13_Margen" xfId="47526" xr:uid="{C7A02FCD-DC8F-4089-97CF-7E7C52319206}"/>
    <cellStyle name="Normal 75 14" xfId="35116" xr:uid="{9847556E-FE6E-4901-8F23-4949A7BCD5A9}"/>
    <cellStyle name="Normal 75 14 2" xfId="35117" xr:uid="{CE8E8FA8-C81A-449E-AB88-1859F4A5F267}"/>
    <cellStyle name="Normal 75 14_Margen" xfId="47527" xr:uid="{A253B62C-396C-4660-81A6-7D5C031EE412}"/>
    <cellStyle name="Normal 75 15" xfId="35118" xr:uid="{98C2F9CA-6033-4FDB-9A5B-ED4FDBC715DD}"/>
    <cellStyle name="Normal 75 15 2" xfId="35119" xr:uid="{C093A7D7-3C6A-44F5-9572-A45E53F2B09F}"/>
    <cellStyle name="Normal 75 15_Margen" xfId="47528" xr:uid="{08C2D558-F20C-45D1-BD9D-54D5A27EF748}"/>
    <cellStyle name="Normal 75 16" xfId="35120" xr:uid="{94A2AA03-3D92-4340-A96B-E5C77A570EB9}"/>
    <cellStyle name="Normal 75 16 2" xfId="35121" xr:uid="{25AB9B4A-12B4-45A1-BF90-27EA48C215F6}"/>
    <cellStyle name="Normal 75 16_Margen" xfId="47529" xr:uid="{3926B88D-D298-4F90-A77C-509340D8BB64}"/>
    <cellStyle name="Normal 75 17" xfId="35122" xr:uid="{E57F6D36-CAC2-4B7B-B3B2-12CDB6FA5252}"/>
    <cellStyle name="Normal 75 17 2" xfId="35123" xr:uid="{B5760A9E-8512-458C-8787-D83BCF7BEF61}"/>
    <cellStyle name="Normal 75 17_Margen" xfId="47530" xr:uid="{0CC6C2DC-F02E-49BC-9150-55A6BA5D735C}"/>
    <cellStyle name="Normal 75 18" xfId="35124" xr:uid="{E9CE1E00-3283-4B26-BCB2-8DCD42FE1459}"/>
    <cellStyle name="Normal 75 18 2" xfId="35125" xr:uid="{3BCE14E5-9DED-4623-BBAA-A1DE8343E74F}"/>
    <cellStyle name="Normal 75 18_Margen" xfId="47531" xr:uid="{C097B5BF-A9E5-467D-81F3-D63BA40D09F1}"/>
    <cellStyle name="Normal 75 19" xfId="35126" xr:uid="{F892A1DE-B66A-4405-B643-EE1CE0F2E936}"/>
    <cellStyle name="Normal 75 19 2" xfId="35127" xr:uid="{8AE7A123-B6C1-433B-9114-FC48C2D95303}"/>
    <cellStyle name="Normal 75 19_Margen" xfId="47532" xr:uid="{8F724025-FE57-4495-84AC-57E9FAA2D1C5}"/>
    <cellStyle name="Normal 75 2" xfId="4288" xr:uid="{77671002-A059-484E-BA8F-21845DADC0F9}"/>
    <cellStyle name="Normal 75 2 2" xfId="35128" xr:uid="{E9803F4F-BE78-4352-BCF7-C72966827C61}"/>
    <cellStyle name="Normal 75 2_Margen" xfId="47533" xr:uid="{CFFF854D-CC62-4929-BAD8-027173675F71}"/>
    <cellStyle name="Normal 75 20" xfId="35129" xr:uid="{4C2757E4-CD6C-46FE-9F1F-2DCA38DFE994}"/>
    <cellStyle name="Normal 75 20 2" xfId="35130" xr:uid="{6BBEB951-800C-421F-AF05-E7DB8967D142}"/>
    <cellStyle name="Normal 75 20_Margen" xfId="47534" xr:uid="{88663099-C646-4D21-BF29-290BEAEB5795}"/>
    <cellStyle name="Normal 75 21" xfId="35131" xr:uid="{021621E3-4491-4E2D-B3BB-9FDE538F2A82}"/>
    <cellStyle name="Normal 75 21 2" xfId="35132" xr:uid="{8AFB303C-C8E2-473A-ADF1-A404FAFB9F90}"/>
    <cellStyle name="Normal 75 21 2 2" xfId="35133" xr:uid="{89523A5E-C958-44FB-B4F0-461FE045E14D}"/>
    <cellStyle name="Normal 75 21 2_Margen" xfId="47535" xr:uid="{8D8837C7-CA6D-4904-A38C-CB799AB15912}"/>
    <cellStyle name="Normal 75 21 3" xfId="35134" xr:uid="{077298E6-700C-4207-AE6A-876B800568B2}"/>
    <cellStyle name="Normal 75 21_Margen" xfId="47536" xr:uid="{F544A117-FE2A-4177-B1BB-54F735FD6918}"/>
    <cellStyle name="Normal 75 22" xfId="35135" xr:uid="{5C300428-B251-4184-B4B4-44D0018BC6AC}"/>
    <cellStyle name="Normal 75 23" xfId="49198" xr:uid="{41F6945A-EA6B-4D3A-9942-66FFAC4C53A5}"/>
    <cellStyle name="Normal 75 24" xfId="49447" xr:uid="{0FE07D21-E249-4A5B-8BC9-523C85CF558D}"/>
    <cellStyle name="Normal 75 3" xfId="35136" xr:uid="{38A18743-5A3C-4C16-B63A-8C06AFA21BF8}"/>
    <cellStyle name="Normal 75 3 2" xfId="35137" xr:uid="{33840A20-DBFB-4D05-9585-FCA4F201715D}"/>
    <cellStyle name="Normal 75 3_Margen" xfId="47537" xr:uid="{36E33DF6-5F02-4239-9156-EE373E318578}"/>
    <cellStyle name="Normal 75 4" xfId="35138" xr:uid="{7A822E46-092D-4ED7-B905-F722E19DAEB8}"/>
    <cellStyle name="Normal 75 4 2" xfId="35139" xr:uid="{36AFB103-75CA-4754-BFB1-F55DF7C5D45A}"/>
    <cellStyle name="Normal 75 4_Margen" xfId="47538" xr:uid="{78F7F458-E33B-41E0-950B-D6ABCEC934BE}"/>
    <cellStyle name="Normal 75 5" xfId="35140" xr:uid="{23DC68D3-A22F-4737-94EB-99AD38557AF1}"/>
    <cellStyle name="Normal 75 5 2" xfId="35141" xr:uid="{DC9AD2C4-24BE-49FE-9595-172EE0FF05A1}"/>
    <cellStyle name="Normal 75 5_Margen" xfId="47539" xr:uid="{7DC8957E-B435-49AD-BE56-DC99EF81C53B}"/>
    <cellStyle name="Normal 75 6" xfId="35142" xr:uid="{936E041D-C99E-4815-8E44-7D61FB504FCE}"/>
    <cellStyle name="Normal 75 6 2" xfId="35143" xr:uid="{8E22DA6B-9DEB-4D79-AF84-79AE3851FB58}"/>
    <cellStyle name="Normal 75 6_Margen" xfId="47540" xr:uid="{D16F27DD-EB20-47D7-A4A5-4AA14962D88F}"/>
    <cellStyle name="Normal 75 7" xfId="35144" xr:uid="{82A6F8D3-BD71-4E76-B52D-774B1E853FC2}"/>
    <cellStyle name="Normal 75 7 2" xfId="35145" xr:uid="{24274DE2-DEBC-43BA-BFD4-0FB758CA2678}"/>
    <cellStyle name="Normal 75 7_Margen" xfId="47541" xr:uid="{3BC34C52-46CF-4D74-B386-AED23AE0802D}"/>
    <cellStyle name="Normal 75 8" xfId="35146" xr:uid="{525C570C-4EAD-4862-9017-7E54CC6EAD8F}"/>
    <cellStyle name="Normal 75 8 2" xfId="35147" xr:uid="{5B8A373B-2460-4B6E-9D70-97EC61E49918}"/>
    <cellStyle name="Normal 75 8_Margen" xfId="47542" xr:uid="{EA8C22F7-0534-4098-85A7-2FB11BA50CD5}"/>
    <cellStyle name="Normal 75 9" xfId="35148" xr:uid="{4DF37FD1-84F4-4896-9891-053D3880F10C}"/>
    <cellStyle name="Normal 75 9 2" xfId="35149" xr:uid="{7C3FFAF2-FC27-467D-8A99-5376557DEEF6}"/>
    <cellStyle name="Normal 75 9_Margen" xfId="47543" xr:uid="{9B7EF6A7-5B73-41AC-90C3-51E10880DA17}"/>
    <cellStyle name="Normal 75_Margen" xfId="47544" xr:uid="{8FAC6EAA-E4BC-4994-BFDD-AAC5C24E2013}"/>
    <cellStyle name="Normal 76" xfId="4289" xr:uid="{1D6B1B42-0C59-41CC-96FB-16A3BADA932A}"/>
    <cellStyle name="Normal 76 2" xfId="4290" xr:uid="{DC597C7F-356B-4C8E-92B4-B536673DCEE5}"/>
    <cellStyle name="Normal 76 3" xfId="49199" xr:uid="{BFCF431C-37C4-4092-B50F-747373373520}"/>
    <cellStyle name="Normal 76_Margen" xfId="47545" xr:uid="{540A36ED-2CA5-4F32-81BF-4DC224D2B5CB}"/>
    <cellStyle name="Normal 77" xfId="4291" xr:uid="{A5E13E13-C6D4-48D3-8ACC-2579A868EA82}"/>
    <cellStyle name="Normal 77 2" xfId="4292" xr:uid="{F6FDD8EC-C2AE-4A08-845C-59DB8FE80E62}"/>
    <cellStyle name="Normal 77 2 10" xfId="4293" xr:uid="{112B261E-44FE-4056-949E-CE5F98D4D20B}"/>
    <cellStyle name="Normal 77 2 10 2" xfId="4294" xr:uid="{C6D6DA63-BC4B-4C3B-BAE5-518FCFDF9357}"/>
    <cellStyle name="Normal 77 2 11" xfId="4295" xr:uid="{2C9BD446-27BF-4DBD-B780-696809A7C16A}"/>
    <cellStyle name="Normal 77 2 11 2" xfId="4296" xr:uid="{12FCA3CC-EE21-48DF-9A94-A0A68AA74185}"/>
    <cellStyle name="Normal 77 2 12" xfId="4297" xr:uid="{D0EB461A-E90A-4D75-AEAD-1DB7ED30C0ED}"/>
    <cellStyle name="Normal 77 2 12 2" xfId="4298" xr:uid="{D8086D29-06B8-4C23-ADEE-3253C2F2A103}"/>
    <cellStyle name="Normal 77 2 13" xfId="4299" xr:uid="{D0AF2337-7946-4800-B599-1807FAA580EA}"/>
    <cellStyle name="Normal 77 2 13 2" xfId="4300" xr:uid="{C3991971-9EBD-4377-A49D-EB5001325600}"/>
    <cellStyle name="Normal 77 2 14" xfId="4301" xr:uid="{1427134A-8B84-4740-A16F-BF14381D57D5}"/>
    <cellStyle name="Normal 77 2 2" xfId="4302" xr:uid="{0714CC48-BD58-4808-80F7-660D3791665F}"/>
    <cellStyle name="Normal 77 2 2 2" xfId="4303" xr:uid="{F720AEF8-0440-467E-9C4B-1B95F2794421}"/>
    <cellStyle name="Normal 77 2 3" xfId="4304" xr:uid="{54C8B0A2-D7BF-44AE-A787-A7D815F52F19}"/>
    <cellStyle name="Normal 77 2 3 2" xfId="4305" xr:uid="{683409EE-BF4C-43FA-81C1-BB71A85892AF}"/>
    <cellStyle name="Normal 77 2 4" xfId="4306" xr:uid="{5FD882AE-6B29-4089-8268-0FA1390A3B90}"/>
    <cellStyle name="Normal 77 2 4 2" xfId="4307" xr:uid="{3A6DFD85-406A-479A-A70A-A8821FD40211}"/>
    <cellStyle name="Normal 77 2 5" xfId="4308" xr:uid="{3B8C0D57-51CE-4606-801F-92523D639E12}"/>
    <cellStyle name="Normal 77 2 5 2" xfId="4309" xr:uid="{0C859C8B-47BD-4A53-92A4-DDCF9D74CDEA}"/>
    <cellStyle name="Normal 77 2 6" xfId="4310" xr:uid="{FCD91598-7242-4EA7-A7CE-E53ED791746F}"/>
    <cellStyle name="Normal 77 2 6 2" xfId="4311" xr:uid="{916B10D3-1423-472D-8D8A-425223F8216E}"/>
    <cellStyle name="Normal 77 2 7" xfId="4312" xr:uid="{0A9D598D-6C21-4986-ADBF-B01A395F79BE}"/>
    <cellStyle name="Normal 77 2 7 2" xfId="4313" xr:uid="{5524FD34-D124-4D77-8C6C-0D84C597E7E7}"/>
    <cellStyle name="Normal 77 2 8" xfId="4314" xr:uid="{7D09C14A-8693-4D64-823B-C156E823DBD0}"/>
    <cellStyle name="Normal 77 2 8 2" xfId="4315" xr:uid="{58D02D84-5F60-4FDC-9436-70F7674E3F3F}"/>
    <cellStyle name="Normal 77 2 9" xfId="4316" xr:uid="{322C8FA0-DE14-49DE-A6E9-81E7E0B4FECE}"/>
    <cellStyle name="Normal 77 2 9 2" xfId="4317" xr:uid="{F9838430-EA2D-4DA1-A8DC-8064B3AAB59E}"/>
    <cellStyle name="Normal 77 2_Margen" xfId="47546" xr:uid="{9B0B8F47-B880-4B5C-AE24-B5C80B8B321A}"/>
    <cellStyle name="Normal 77 3" xfId="4318" xr:uid="{0041990A-6B17-4913-8D14-91A24938CB19}"/>
    <cellStyle name="Normal 77 3 2" xfId="4319" xr:uid="{2048C1E8-05E9-4329-9110-6DC465D7BCC2}"/>
    <cellStyle name="Normal 77 4" xfId="4320" xr:uid="{E63E325A-EC1D-493F-8199-1B6747445EA1}"/>
    <cellStyle name="Normal 77 4 2" xfId="4321" xr:uid="{BB0FA2BD-E28B-4555-ABA3-E31C0223B13A}"/>
    <cellStyle name="Normal 77 5" xfId="4322" xr:uid="{61DCFB82-3810-4A00-BC6C-D5E30098DD78}"/>
    <cellStyle name="Normal 77 6" xfId="49200" xr:uid="{DC3BBBD9-930E-490D-8321-FC81E2F32F1A}"/>
    <cellStyle name="Normal 77 7" xfId="49448" xr:uid="{4A5D9229-19DA-4B55-A872-BBE42D83F2A7}"/>
    <cellStyle name="Normal 77_Margen" xfId="47547" xr:uid="{4D38AAC5-336E-47BB-ACCA-2DE4379E58A7}"/>
    <cellStyle name="Normal 78" xfId="4323" xr:uid="{29DBA8F8-2D53-47EE-AB40-350766FA995C}"/>
    <cellStyle name="Normal 78 2" xfId="4324" xr:uid="{DF686366-8BFF-45F6-A686-13EA8212DA3B}"/>
    <cellStyle name="Normal 78 2 10" xfId="4325" xr:uid="{83317902-F6C1-4865-B825-1BCF5F31135A}"/>
    <cellStyle name="Normal 78 2 10 2" xfId="4326" xr:uid="{A2739D17-FEDF-40C6-95BD-28F68215F09C}"/>
    <cellStyle name="Normal 78 2 11" xfId="4327" xr:uid="{6E0A2FF8-1203-44AC-AF5D-58BB9B6C8C7E}"/>
    <cellStyle name="Normal 78 2 11 2" xfId="4328" xr:uid="{C7291B8C-851E-4ED1-A626-60B78FE136DD}"/>
    <cellStyle name="Normal 78 2 12" xfId="4329" xr:uid="{1EB9F7C3-3BA9-42E6-AE20-74AB7382AE32}"/>
    <cellStyle name="Normal 78 2 12 2" xfId="4330" xr:uid="{F0BDD2E4-919C-41EF-BACE-A749D4D7E161}"/>
    <cellStyle name="Normal 78 2 13" xfId="4331" xr:uid="{C0A023DB-0CE5-426E-BE87-4F7D2089304E}"/>
    <cellStyle name="Normal 78 2 13 2" xfId="4332" xr:uid="{CDEB95DE-E9E4-4E28-B70A-CDE5C97ED31A}"/>
    <cellStyle name="Normal 78 2 14" xfId="4333" xr:uid="{667B5099-F795-4470-9C00-2E4723C87798}"/>
    <cellStyle name="Normal 78 2 2" xfId="4334" xr:uid="{329A831B-0248-4448-AB4D-CF10362C6C81}"/>
    <cellStyle name="Normal 78 2 2 2" xfId="4335" xr:uid="{DD07658A-864E-41DC-8EBB-7C828313294E}"/>
    <cellStyle name="Normal 78 2 3" xfId="4336" xr:uid="{4CB6A47D-1FF6-4AA5-BB79-6734D48943F1}"/>
    <cellStyle name="Normal 78 2 3 2" xfId="4337" xr:uid="{057AAF3F-CC36-45A4-971A-3400BC32471E}"/>
    <cellStyle name="Normal 78 2 4" xfId="4338" xr:uid="{1398EF78-3C0D-4074-BFDE-6E887D6473D7}"/>
    <cellStyle name="Normal 78 2 4 2" xfId="4339" xr:uid="{E5D70727-32E5-4D55-AC38-6C22E546947B}"/>
    <cellStyle name="Normal 78 2 5" xfId="4340" xr:uid="{E7C807D7-DCDE-4035-95D9-8876FC65617C}"/>
    <cellStyle name="Normal 78 2 5 2" xfId="4341" xr:uid="{EA05E0CF-D005-44FE-B204-91D2B7CF73D8}"/>
    <cellStyle name="Normal 78 2 6" xfId="4342" xr:uid="{C9EF14A4-1CA1-4677-9D42-9465FCB562D1}"/>
    <cellStyle name="Normal 78 2 6 2" xfId="4343" xr:uid="{21B1B48B-AA27-4086-AA93-17288166E189}"/>
    <cellStyle name="Normal 78 2 7" xfId="4344" xr:uid="{83CD1041-97EB-41D3-9986-F57CBFB39FD2}"/>
    <cellStyle name="Normal 78 2 7 2" xfId="4345" xr:uid="{01628099-A3E4-43D6-B82C-A9325DDBE3C3}"/>
    <cellStyle name="Normal 78 2 8" xfId="4346" xr:uid="{EADBB5F4-5702-403D-81F6-7ECAB779F04E}"/>
    <cellStyle name="Normal 78 2 8 2" xfId="4347" xr:uid="{251725D1-1FD4-4EDD-A49F-FABF2D60F128}"/>
    <cellStyle name="Normal 78 2 9" xfId="4348" xr:uid="{14DF16DF-C4D3-4BE8-B1FD-4719EA6BD7F5}"/>
    <cellStyle name="Normal 78 2 9 2" xfId="4349" xr:uid="{7AD83E47-F615-4F05-89E0-BDA35845E6F7}"/>
    <cellStyle name="Normal 78 3" xfId="4350" xr:uid="{1245C302-CBCF-497E-8D02-8E0100379DF0}"/>
    <cellStyle name="Normal 78 3 2" xfId="4351" xr:uid="{F40A0E4D-7BD6-44EA-8547-D424AF6D6844}"/>
    <cellStyle name="Normal 78 4" xfId="4352" xr:uid="{87A60AC9-D6F0-4335-BB14-8F066147B7F7}"/>
    <cellStyle name="Normal 78 4 2" xfId="4353" xr:uid="{D050AC77-B63E-45A0-9864-664075DFC919}"/>
    <cellStyle name="Normal 78 5" xfId="4354" xr:uid="{654D7482-6A7E-4C92-A6FF-E64B8224DBA9}"/>
    <cellStyle name="Normal 78 6" xfId="49201" xr:uid="{605B9203-36A5-4FBF-871D-B5351B31AD3F}"/>
    <cellStyle name="Normal 78_Margen" xfId="47548" xr:uid="{AE5A4DD3-5784-4E8F-B413-1936BA7D76F3}"/>
    <cellStyle name="Normal 79" xfId="4355" xr:uid="{F8BC05A0-5FFC-4835-9F00-EC55C6555A01}"/>
    <cellStyle name="Normal 79 10" xfId="4356" xr:uid="{6A1185FF-BDCB-4A75-8011-6028841EFD43}"/>
    <cellStyle name="Normal 79 10 2" xfId="4357" xr:uid="{529A8181-F383-4D6A-B919-C96D5A1FB718}"/>
    <cellStyle name="Normal 79 11" xfId="4358" xr:uid="{FA5C7292-0B12-4A99-B8EA-7219B7A68904}"/>
    <cellStyle name="Normal 79 11 2" xfId="4359" xr:uid="{6E0BEE17-3728-4620-BE7E-04E001AF8EB3}"/>
    <cellStyle name="Normal 79 12" xfId="4360" xr:uid="{46E180A7-9AFF-479E-BE17-F1D0A984F034}"/>
    <cellStyle name="Normal 79 12 2" xfId="4361" xr:uid="{2C9764A6-80A5-4581-9EF5-D84CAC2763CB}"/>
    <cellStyle name="Normal 79 13" xfId="4362" xr:uid="{5EF89CE8-14CA-4F0E-93E1-2A57C39E51D3}"/>
    <cellStyle name="Normal 79 13 2" xfId="4363" xr:uid="{390059CC-2D47-4966-B882-B93C49C59042}"/>
    <cellStyle name="Normal 79 14" xfId="4364" xr:uid="{42DB7255-11DE-4BAD-B3CF-68B5C6B22575}"/>
    <cellStyle name="Normal 79 15" xfId="49202" xr:uid="{33974B7F-7045-4F5D-92CE-D2F70BB03A28}"/>
    <cellStyle name="Normal 79 2" xfId="4365" xr:uid="{09DA3656-9133-4992-A395-45CA53EF4AB2}"/>
    <cellStyle name="Normal 79 2 2" xfId="4366" xr:uid="{A892835F-54A6-4F24-8CA7-F3B78ABA2047}"/>
    <cellStyle name="Normal 79 3" xfId="4367" xr:uid="{17F95C80-F409-4FDD-9410-AAF3DFFA1B9D}"/>
    <cellStyle name="Normal 79 3 2" xfId="4368" xr:uid="{5BD62CA8-A61D-423E-ACE9-6640DD05195C}"/>
    <cellStyle name="Normal 79 4" xfId="4369" xr:uid="{EFD17397-6CDC-4318-9AF7-93CD40E12AD2}"/>
    <cellStyle name="Normal 79 4 2" xfId="4370" xr:uid="{D3B5F89A-4035-4C98-8140-D6ACCBC99B8C}"/>
    <cellStyle name="Normal 79 5" xfId="4371" xr:uid="{4E29C136-A11D-434D-8AEC-01312252CF63}"/>
    <cellStyle name="Normal 79 5 2" xfId="4372" xr:uid="{9DC5D701-0B3C-46E7-B38B-7A9E04ACEA41}"/>
    <cellStyle name="Normal 79 6" xfId="4373" xr:uid="{D9160587-6E2F-46A8-A92F-3AB32F036721}"/>
    <cellStyle name="Normal 79 6 2" xfId="4374" xr:uid="{37D63CFE-9832-48E4-B2E2-6D4D58AFFB41}"/>
    <cellStyle name="Normal 79 7" xfId="4375" xr:uid="{F2621B80-648A-437B-9737-AAC82D92BA57}"/>
    <cellStyle name="Normal 79 7 2" xfId="4376" xr:uid="{B1EA9BF9-49C4-4A9A-9129-EBFAC3361126}"/>
    <cellStyle name="Normal 79 8" xfId="4377" xr:uid="{881F3D7E-60A8-4FAE-ACFA-553926EF19AF}"/>
    <cellStyle name="Normal 79 8 2" xfId="4378" xr:uid="{1A5CDEED-F877-4EC0-B460-A3EB02C5B192}"/>
    <cellStyle name="Normal 79 9" xfId="4379" xr:uid="{92F3670D-EC25-4990-A24B-BE3CBCD1D38F}"/>
    <cellStyle name="Normal 79 9 2" xfId="4380" xr:uid="{C6F1A0EC-F1D1-4E37-AFEF-52EF7F7C9F09}"/>
    <cellStyle name="Normal 79_Margen" xfId="47549" xr:uid="{84A7EAE7-BECB-479B-95B4-D516BAC4EE93}"/>
    <cellStyle name="Normal 8" xfId="4381" xr:uid="{5010ADC5-C676-4015-9937-DEE1F247FE11}"/>
    <cellStyle name="Normal 8 10" xfId="35150" xr:uid="{7FBF4EE4-EB9C-4BAB-92AE-43A2A28FACC6}"/>
    <cellStyle name="Normal 8 11" xfId="35151" xr:uid="{8EAF79C4-8DFE-4752-9766-A9235E18CDD5}"/>
    <cellStyle name="Normal 8 12" xfId="47550" xr:uid="{C0F3EACD-F52E-449D-920B-475A24476D98}"/>
    <cellStyle name="Normal 8 13" xfId="47551" xr:uid="{0C3969B0-9819-4DAC-BFC6-412820CF7B94}"/>
    <cellStyle name="Normal 8 14" xfId="47552" xr:uid="{809EE8B7-A3B9-4B3B-A7DF-24E130FC74E5}"/>
    <cellStyle name="Normal 8 15" xfId="48241" xr:uid="{0858C1D4-6D74-4F8C-B679-38ED5A5DB605}"/>
    <cellStyle name="Normal 8 16" xfId="49203" xr:uid="{CBB41C66-04FB-48DD-8D53-0AFEC69CA444}"/>
    <cellStyle name="Normal 8 2" xfId="4382" xr:uid="{324EAFF7-4C29-48BF-BB8E-F681CAE3C104}"/>
    <cellStyle name="Normal 8 2 2" xfId="4383" xr:uid="{9CBABAC3-A14F-4523-AE9B-6A06519B48A7}"/>
    <cellStyle name="Normal 8 2 2 2" xfId="49205" xr:uid="{C8328F7F-810A-4B92-B539-ED379A8ACFC5}"/>
    <cellStyle name="Normal 8 2 2 3" xfId="50266" xr:uid="{76FB25A6-F35C-42B8-9D7B-B74C457CEAE6}"/>
    <cellStyle name="Normal 8 2 3" xfId="35152" xr:uid="{1515A805-4D97-4B2F-B6B8-427E72261BC5}"/>
    <cellStyle name="Normal 8 2 3 2" xfId="50267" xr:uid="{B6559313-82B4-451C-8AF6-FAA1E78A9556}"/>
    <cellStyle name="Normal 8 2 4" xfId="49204" xr:uid="{C8DB2458-88F3-4371-94E1-2170E0EAC579}"/>
    <cellStyle name="Normal 8 2_Margen" xfId="47553" xr:uid="{7CAD9F31-A989-4751-9AE7-ECB670D3B359}"/>
    <cellStyle name="Normal 8 3" xfId="4384" xr:uid="{6FEBFECA-B8E9-4740-A97A-B484503DD624}"/>
    <cellStyle name="Normal 8 3 2" xfId="4385" xr:uid="{E911C8A4-B28E-4786-B00A-1AB1E0903463}"/>
    <cellStyle name="Normal 8 3 3" xfId="35153" xr:uid="{8222A3BB-2C30-4209-B2DD-251E910C74CE}"/>
    <cellStyle name="Normal 8 3_Margen" xfId="47554" xr:uid="{CBCBE32E-73C4-4F6F-BD63-91B7F2DEAE9B}"/>
    <cellStyle name="Normal 8 4" xfId="4386" xr:uid="{694960B9-441E-4FDE-B087-6FC91142EE53}"/>
    <cellStyle name="Normal 8 4 2" xfId="4387" xr:uid="{0C187A48-7E58-44BD-9A65-C76EB94CE870}"/>
    <cellStyle name="Normal 8 4 3" xfId="49206" xr:uid="{17D43EDE-FF84-4D15-A686-093F40FE663D}"/>
    <cellStyle name="Normal 8 4 4" xfId="50268" xr:uid="{0CE54EEE-FF7A-4E51-BC8C-9C9768488B0B}"/>
    <cellStyle name="Normal 8 5" xfId="35154" xr:uid="{55B24FFB-8B95-4F15-B8DE-04EDEBA8F553}"/>
    <cellStyle name="Normal 8 5 2" xfId="47555" xr:uid="{6B691E6C-DBFD-4A32-BC55-FB3D0C3B7D71}"/>
    <cellStyle name="Normal 8 6" xfId="35155" xr:uid="{2BFEE0BA-BDAE-47C9-8338-3364CB3F99FC}"/>
    <cellStyle name="Normal 8 7" xfId="35156" xr:uid="{B1AA7AF7-3B17-4313-A4A9-A72C744B7484}"/>
    <cellStyle name="Normal 8 8" xfId="35157" xr:uid="{B5EBB4AE-1024-4FA6-BC48-F84C16500F43}"/>
    <cellStyle name="Normal 8 9" xfId="35158" xr:uid="{3DD52823-BB7F-44B1-A85F-3AB45D70513F}"/>
    <cellStyle name="Normal 8_Hoja1" xfId="35159" xr:uid="{4AE7B8D9-2EE7-4EE5-9886-2818CF5E1204}"/>
    <cellStyle name="Normal 80" xfId="4388" xr:uid="{038B7C14-FC87-4DB0-8086-DE4C1D0FA19A}"/>
    <cellStyle name="Normal 80 10" xfId="4389" xr:uid="{61D8B001-7EDC-4C08-A55D-25D6A14D41EC}"/>
    <cellStyle name="Normal 80 10 2" xfId="4390" xr:uid="{C4BA364C-E325-4709-B525-5E594A03E55B}"/>
    <cellStyle name="Normal 80 11" xfId="4391" xr:uid="{AFCE9563-D902-4147-B16C-CFF9A7246225}"/>
    <cellStyle name="Normal 80 11 2" xfId="4392" xr:uid="{5F7D1924-611D-4665-9891-87B3BD55AEBF}"/>
    <cellStyle name="Normal 80 12" xfId="4393" xr:uid="{BE74F02C-FDE6-4B13-9213-63AF8A4D4037}"/>
    <cellStyle name="Normal 80 12 2" xfId="4394" xr:uid="{3B860401-5816-4BA4-AFB0-0476BCF85A2B}"/>
    <cellStyle name="Normal 80 13" xfId="4395" xr:uid="{D158389E-1D76-4B8B-88F8-1A306C6366EF}"/>
    <cellStyle name="Normal 80 13 2" xfId="4396" xr:uid="{872AA1D5-D278-4F38-921F-92CB17FE09CE}"/>
    <cellStyle name="Normal 80 14" xfId="4397" xr:uid="{D0969297-A81B-400F-9A19-FE45727572FF}"/>
    <cellStyle name="Normal 80 14 2" xfId="4398" xr:uid="{52B40EAA-0AF6-49FE-91CB-A71D5DB9C474}"/>
    <cellStyle name="Normal 80 15" xfId="4399" xr:uid="{4F176530-49EE-4916-8DED-3CFBD63D5A6D}"/>
    <cellStyle name="Normal 80 15 2" xfId="4400" xr:uid="{A4A87831-87C7-465A-859C-DCFF18D5579F}"/>
    <cellStyle name="Normal 80 16" xfId="4401" xr:uid="{B5B03AFC-3A95-4798-A675-F8C41F104C01}"/>
    <cellStyle name="Normal 80 16 2" xfId="4402" xr:uid="{F49FD771-7D65-4107-8B87-101F59C4569F}"/>
    <cellStyle name="Normal 80 17" xfId="4403" xr:uid="{961805AE-49C4-405F-A9DE-4FBFFFF92CAC}"/>
    <cellStyle name="Normal 80 17 2" xfId="4404" xr:uid="{DB597C83-7132-4431-9315-65D02B9C90EC}"/>
    <cellStyle name="Normal 80 18" xfId="4405" xr:uid="{54BF3BE0-BD84-4315-B961-D431A18E9541}"/>
    <cellStyle name="Normal 80 18 2" xfId="4406" xr:uid="{F52A7654-99B9-40FF-AE1E-D0723BD07133}"/>
    <cellStyle name="Normal 80 19" xfId="4407" xr:uid="{F4B7356D-22AF-4841-ADDE-D3EEABF60C81}"/>
    <cellStyle name="Normal 80 19 2" xfId="4408" xr:uid="{365234AE-3DF6-4C11-B0B9-BC4F69DB0C1E}"/>
    <cellStyle name="Normal 80 2" xfId="4409" xr:uid="{B09DCE77-A55B-4580-A6AF-60D86073F2AD}"/>
    <cellStyle name="Normal 80 2 2" xfId="4410" xr:uid="{F08FD8C2-2866-44A7-98DE-604CF38D62A2}"/>
    <cellStyle name="Normal 80 2 3" xfId="35160" xr:uid="{ADCA7E75-D199-45ED-8FFD-F3B62DA2C386}"/>
    <cellStyle name="Normal 80 2_Margen" xfId="47556" xr:uid="{60DC5A16-AE0D-456F-969D-C9513FF8C7CB}"/>
    <cellStyle name="Normal 80 20" xfId="4411" xr:uid="{2248F132-40B7-468D-835F-E32B83FAD0FD}"/>
    <cellStyle name="Normal 80 20 2" xfId="4412" xr:uid="{6986ECA7-8B80-494E-82A7-E4301BA8F1A5}"/>
    <cellStyle name="Normal 80 21" xfId="4413" xr:uid="{DFBC62B1-A464-48D4-B04A-A95F6CD734BC}"/>
    <cellStyle name="Normal 80 21 2" xfId="4414" xr:uid="{92E03C71-F2FA-4791-A12B-DCF2D3C3976C}"/>
    <cellStyle name="Normal 80 22" xfId="4415" xr:uid="{0C6047C1-9DEE-4300-987B-2EEF660EA0AB}"/>
    <cellStyle name="Normal 80 22 2" xfId="4416" xr:uid="{6901AA60-5673-434F-A7C3-7F1446D57CB1}"/>
    <cellStyle name="Normal 80 23" xfId="4417" xr:uid="{1A8B81AE-B382-49FD-9EF1-B1A28A20C220}"/>
    <cellStyle name="Normal 80 23 2" xfId="4418" xr:uid="{FD1C2F8F-E676-4125-9EBA-BB84EB4B0A9C}"/>
    <cellStyle name="Normal 80 24" xfId="4419" xr:uid="{D9D9AB65-BE6C-4041-9DDA-C2F4D7390223}"/>
    <cellStyle name="Normal 80 24 2" xfId="4420" xr:uid="{3398DE85-493F-4C58-8D00-79547A71EF8F}"/>
    <cellStyle name="Normal 80 25" xfId="4421" xr:uid="{C5E9983B-6B50-4F9E-B5BD-E364B22FFB3A}"/>
    <cellStyle name="Normal 80 25 2" xfId="4422" xr:uid="{FBCE4BF4-E7FC-4557-9AB0-98A0FB8881F3}"/>
    <cellStyle name="Normal 80 26" xfId="4423" xr:uid="{8C5C2290-C4D9-4967-BF83-EF6332414544}"/>
    <cellStyle name="Normal 80 26 2" xfId="4424" xr:uid="{8DD2506F-A640-4DB0-BD74-3479F60D1AB0}"/>
    <cellStyle name="Normal 80 27" xfId="4425" xr:uid="{5F04F93F-BE6B-4E90-9B03-E8C5127F928C}"/>
    <cellStyle name="Normal 80 27 2" xfId="4426" xr:uid="{613CA7C0-0CB1-407C-8094-5812CA0D44ED}"/>
    <cellStyle name="Normal 80 28" xfId="4427" xr:uid="{7123C533-703B-4EF8-8BDC-57D5B38D0F7D}"/>
    <cellStyle name="Normal 80 28 2" xfId="4428" xr:uid="{2A3F1538-39B9-4523-B6B0-0E49474B6620}"/>
    <cellStyle name="Normal 80 29" xfId="4429" xr:uid="{33F206E4-5A4F-40C3-A305-3B59C3BD7416}"/>
    <cellStyle name="Normal 80 29 2" xfId="4430" xr:uid="{CC38E97D-7A02-4B44-BD70-A0D4318905CB}"/>
    <cellStyle name="Normal 80 3" xfId="4431" xr:uid="{49304202-B621-4425-BA4A-AEF298F001F5}"/>
    <cellStyle name="Normal 80 3 2" xfId="4432" xr:uid="{4AE90059-2E02-476B-9DCF-49058D0C0ADC}"/>
    <cellStyle name="Normal 80 30" xfId="4433" xr:uid="{3AD25CF4-7882-427F-9DDD-62540A38026E}"/>
    <cellStyle name="Normal 80 31" xfId="49207" xr:uid="{C39EBC76-695A-4D4F-BED9-079811F27391}"/>
    <cellStyle name="Normal 80 32" xfId="49449" xr:uid="{DC731693-2873-41C8-A7A7-D1100FA7B74C}"/>
    <cellStyle name="Normal 80 4" xfId="4434" xr:uid="{0AC26768-FBF4-463C-B6CA-827FCF1DEDA9}"/>
    <cellStyle name="Normal 80 4 2" xfId="4435" xr:uid="{EC326FE0-A754-43C8-B080-7248211D0DB2}"/>
    <cellStyle name="Normal 80 5" xfId="4436" xr:uid="{F6D02E76-D582-445D-9401-65E9C647C03B}"/>
    <cellStyle name="Normal 80 5 2" xfId="4437" xr:uid="{6809500E-3C80-45F7-8AD2-5C58E7065BAD}"/>
    <cellStyle name="Normal 80 6" xfId="4438" xr:uid="{0A291461-ED25-4906-8DF7-9A402C62E335}"/>
    <cellStyle name="Normal 80 6 2" xfId="4439" xr:uid="{5299862B-C3DB-4EB0-A21C-DC9AA211ADC1}"/>
    <cellStyle name="Normal 80 7" xfId="4440" xr:uid="{1721A803-2ED1-400A-943C-91C9788BBE6B}"/>
    <cellStyle name="Normal 80 7 2" xfId="4441" xr:uid="{239D249C-BEDB-4F63-8FD4-93657E54392B}"/>
    <cellStyle name="Normal 80 8" xfId="4442" xr:uid="{B5036675-98B5-4DD9-887F-974CD069BA24}"/>
    <cellStyle name="Normal 80 8 2" xfId="4443" xr:uid="{16E43746-7C62-4E67-853E-209EF67DD8C3}"/>
    <cellStyle name="Normal 80 9" xfId="4444" xr:uid="{E884DC73-58CD-4702-B862-70385F1DF443}"/>
    <cellStyle name="Normal 80 9 2" xfId="4445" xr:uid="{E0E266E7-E786-4908-8B94-919232B98510}"/>
    <cellStyle name="Normal 80_Margen" xfId="47557" xr:uid="{98391C34-BD7B-4DA8-B7B1-600460F7D06B}"/>
    <cellStyle name="Normal 81" xfId="4446" xr:uid="{1EBE7058-12AE-4413-84F9-FDF7FC9C227B}"/>
    <cellStyle name="Normal 81 2" xfId="4447" xr:uid="{A60EA982-CD83-4633-83D0-F8FA494B6E59}"/>
    <cellStyle name="Normal 81 3" xfId="49208" xr:uid="{C82D9790-DF12-4437-981C-88FA0FA07C97}"/>
    <cellStyle name="Normal 81_Margen" xfId="47558" xr:uid="{2274D7C5-8A21-4211-9DD0-16ADA318EDE5}"/>
    <cellStyle name="Normal 82" xfId="4448" xr:uid="{82CC03CE-B2AB-4B38-B660-0A08F5731634}"/>
    <cellStyle name="Normal 82 10" xfId="4449" xr:uid="{07B836E6-FD29-413F-9E79-268F765905A8}"/>
    <cellStyle name="Normal 82 10 2" xfId="4450" xr:uid="{2D685063-18FF-474B-938E-8850DE507211}"/>
    <cellStyle name="Normal 82 11" xfId="4451" xr:uid="{9F8A166F-283C-4429-BE95-CB3E96696C12}"/>
    <cellStyle name="Normal 82 11 2" xfId="4452" xr:uid="{4DBA3108-8396-4BC7-A350-57F25FE9721E}"/>
    <cellStyle name="Normal 82 12" xfId="4453" xr:uid="{A7C1511F-0297-485C-BE71-A289407DB32E}"/>
    <cellStyle name="Normal 82 12 2" xfId="4454" xr:uid="{296A58E8-6DC0-4039-B1A7-086BC143DD16}"/>
    <cellStyle name="Normal 82 13" xfId="4455" xr:uid="{186BEB9B-2FF9-4F7E-8937-9728B033E02A}"/>
    <cellStyle name="Normal 82 13 2" xfId="4456" xr:uid="{C3594618-D519-4CF7-AF36-C6136F0CEDC9}"/>
    <cellStyle name="Normal 82 14" xfId="4457" xr:uid="{5B501D0F-CB09-4E50-8845-F608C9E775FF}"/>
    <cellStyle name="Normal 82 14 2" xfId="4458" xr:uid="{ADC232C5-00D7-4F61-84F7-229DB6D86E93}"/>
    <cellStyle name="Normal 82 15" xfId="4459" xr:uid="{F0EAA38A-B893-49F2-8631-2B8C997ADC3A}"/>
    <cellStyle name="Normal 82 16" xfId="49209" xr:uid="{27958CD0-8C0C-4661-9847-440741CFC104}"/>
    <cellStyle name="Normal 82 2" xfId="4460" xr:uid="{88F2E1E3-9F97-4A22-A9AB-95D6B014E91B}"/>
    <cellStyle name="Normal 82 2 2" xfId="4461" xr:uid="{B2DEF8FA-E276-4D9F-844F-AFA48E1FEFAF}"/>
    <cellStyle name="Normal 82 3" xfId="4462" xr:uid="{3EFABE37-506A-4FB3-8479-669329C15F35}"/>
    <cellStyle name="Normal 82 3 2" xfId="4463" xr:uid="{ECE4A782-5B32-4BBF-B110-1FCB1D2FFCC5}"/>
    <cellStyle name="Normal 82 4" xfId="4464" xr:uid="{89D40C09-E565-44E4-A97E-D199AC119EE7}"/>
    <cellStyle name="Normal 82 4 2" xfId="4465" xr:uid="{70070EE5-3BB7-4110-AA3B-690A106A7704}"/>
    <cellStyle name="Normal 82 5" xfId="4466" xr:uid="{24EA9D57-E178-43DA-9B00-5FDE6C400F1B}"/>
    <cellStyle name="Normal 82 5 2" xfId="4467" xr:uid="{E772D84F-5260-412F-A5D4-049979F3120F}"/>
    <cellStyle name="Normal 82 6" xfId="4468" xr:uid="{4C0D83AE-0A84-4594-A473-376D93C262B6}"/>
    <cellStyle name="Normal 82 6 2" xfId="4469" xr:uid="{98282CF2-1ABA-4DF0-AB84-6C90658F2A58}"/>
    <cellStyle name="Normal 82 7" xfId="4470" xr:uid="{86F1BF5A-24BB-4026-BFC5-187D7C1109D5}"/>
    <cellStyle name="Normal 82 7 2" xfId="4471" xr:uid="{57439AEA-BF29-494A-8E4C-4B3422862C76}"/>
    <cellStyle name="Normal 82 8" xfId="4472" xr:uid="{46A94276-2402-4EF8-9E9E-C4BAD9FCDC14}"/>
    <cellStyle name="Normal 82 8 2" xfId="4473" xr:uid="{8CB252EA-D8D8-4F02-8C7D-C29C7ADF550F}"/>
    <cellStyle name="Normal 82 9" xfId="4474" xr:uid="{8853130A-027D-4F84-A8E4-4B1F02A14E79}"/>
    <cellStyle name="Normal 82 9 2" xfId="4475" xr:uid="{02DF23A9-4AD1-47A4-B392-045A1BA09C43}"/>
    <cellStyle name="Normal 82_Margen" xfId="47559" xr:uid="{D01CA19F-195F-4042-875A-C598C18EFF55}"/>
    <cellStyle name="Normal 83" xfId="4476" xr:uid="{EF5B7BB2-BE91-45C0-9421-E764229CD7B5}"/>
    <cellStyle name="Normal 83 2" xfId="4477" xr:uid="{773FAC54-BEE4-469D-9207-DBE8866919DA}"/>
    <cellStyle name="Normal 83 3" xfId="49210" xr:uid="{FE258D64-CC1D-443F-B5C7-3CABDED6B69C}"/>
    <cellStyle name="Normal 83_Margen" xfId="47560" xr:uid="{7F131147-513B-447D-9C09-CE4BB89320E2}"/>
    <cellStyle name="Normal 84" xfId="4478" xr:uid="{390A68FF-FE7E-42B3-B807-75DCBB1E9CFF}"/>
    <cellStyle name="Normal 84 10" xfId="4479" xr:uid="{CD341C9E-1657-4768-994F-307BB37E3E18}"/>
    <cellStyle name="Normal 84 10 2" xfId="4480" xr:uid="{1C7BCB93-0C7A-4ED7-A696-3D0204212D57}"/>
    <cellStyle name="Normal 84 10_Margen" xfId="47561" xr:uid="{29180FF3-85F7-4F17-B273-6A52E6A280BD}"/>
    <cellStyle name="Normal 84 11" xfId="4481" xr:uid="{908585CC-5478-45FB-A829-71333BD93D66}"/>
    <cellStyle name="Normal 84 11 2" xfId="4482" xr:uid="{993EFAE0-3BB9-4B07-8D3E-7516521B61C1}"/>
    <cellStyle name="Normal 84 11_Margen" xfId="47562" xr:uid="{ECBC6FAB-440D-4C87-A3F9-089BC97824D3}"/>
    <cellStyle name="Normal 84 12" xfId="4483" xr:uid="{1D75E3EB-07F1-4BCD-831F-2257FD729768}"/>
    <cellStyle name="Normal 84 12 2" xfId="4484" xr:uid="{34FC5AFB-BD9D-408A-82E1-9BDBE2DE62B9}"/>
    <cellStyle name="Normal 84 12_Margen" xfId="47563" xr:uid="{2D883B70-7F66-4BFD-B628-EC0B90242158}"/>
    <cellStyle name="Normal 84 13" xfId="4485" xr:uid="{37BBA625-B572-4E91-A65C-8E6E68D12AB3}"/>
    <cellStyle name="Normal 84 13 2" xfId="4486" xr:uid="{BF685C3F-CC99-4326-AAD9-1FF5EB2BA209}"/>
    <cellStyle name="Normal 84 13_Margen" xfId="47564" xr:uid="{B1360071-0422-48F5-9CAD-C9D29FF61F9E}"/>
    <cellStyle name="Normal 84 14" xfId="4487" xr:uid="{A9C66FC3-5D26-475F-8B2D-2B0EE6B03D24}"/>
    <cellStyle name="Normal 84 14 2" xfId="4488" xr:uid="{22FD7A72-3A59-42C6-9C7A-BC294DCF0844}"/>
    <cellStyle name="Normal 84 14_Margen" xfId="47565" xr:uid="{861495FD-C77B-4978-B361-967FD44DB14E}"/>
    <cellStyle name="Normal 84 15" xfId="4489" xr:uid="{CE05A5D5-05AC-4DA8-B154-E75C823897E5}"/>
    <cellStyle name="Normal 84 15 2" xfId="35161" xr:uid="{AB0838ED-C635-4E18-BD13-5CE691CB891C}"/>
    <cellStyle name="Normal 84 15_Margen" xfId="47566" xr:uid="{9CAF0E7F-7DB4-4C1D-A4AD-86B08C4B376B}"/>
    <cellStyle name="Normal 84 16" xfId="35162" xr:uid="{8CA26CF0-E2EC-4D2B-866D-13903A6DBA90}"/>
    <cellStyle name="Normal 84 16 2" xfId="35163" xr:uid="{6D4DCD16-7E1A-4AC0-B53E-EE34DE313496}"/>
    <cellStyle name="Normal 84 16_Margen" xfId="47567" xr:uid="{BDE0EA3A-8F0D-429C-A187-311CF6904692}"/>
    <cellStyle name="Normal 84 17" xfId="35164" xr:uid="{B99639C2-7732-48B3-BFD5-CBFE6D46B5EA}"/>
    <cellStyle name="Normal 84 17 2" xfId="35165" xr:uid="{B16AB2E7-79C3-4FC0-8D1D-BF6347C3EE11}"/>
    <cellStyle name="Normal 84 17_Margen" xfId="47568" xr:uid="{9A14ED30-04E7-4033-A1DB-EC93AC02D0B8}"/>
    <cellStyle name="Normal 84 18" xfId="35166" xr:uid="{585528F2-D76F-4E1A-AB40-FE84498078AF}"/>
    <cellStyle name="Normal 84 18 2" xfId="35167" xr:uid="{2B285927-BAA8-4289-96A7-7AA888D286AF}"/>
    <cellStyle name="Normal 84 18_Margen" xfId="47569" xr:uid="{DDED01BC-40F0-495D-A9D1-0ACA2F4C3F0F}"/>
    <cellStyle name="Normal 84 19" xfId="35168" xr:uid="{A838165E-A3CF-4454-9CCF-70F5547445BC}"/>
    <cellStyle name="Normal 84 19 2" xfId="35169" xr:uid="{004A5918-F816-4B64-9A5F-1EAC76A02B3A}"/>
    <cellStyle name="Normal 84 19_Margen" xfId="47570" xr:uid="{A4F839AA-66E5-43DB-8567-6A27B0409076}"/>
    <cellStyle name="Normal 84 2" xfId="4490" xr:uid="{BC2F04CF-08E0-40B5-BAFF-4F06C9CC1010}"/>
    <cellStyle name="Normal 84 2 2" xfId="4491" xr:uid="{E00F4A92-9E09-4DEC-8838-CFF0F2BFC9C3}"/>
    <cellStyle name="Normal 84 2_Margen" xfId="47571" xr:uid="{26D11EED-624F-4F88-A7E0-6EBAAC9B3729}"/>
    <cellStyle name="Normal 84 20" xfId="35170" xr:uid="{86F5E431-9639-4364-AEF4-F978DB33DACC}"/>
    <cellStyle name="Normal 84 20 2" xfId="35171" xr:uid="{7BE43E7D-14FB-41BD-91CA-567A614D4851}"/>
    <cellStyle name="Normal 84 20_Margen" xfId="47572" xr:uid="{BF15235F-9E6A-407A-9E8F-46F75F289548}"/>
    <cellStyle name="Normal 84 21" xfId="35172" xr:uid="{162EB82D-ED71-4952-9932-7542E766F3E1}"/>
    <cellStyle name="Normal 84 21 2" xfId="35173" xr:uid="{A99F01C3-E810-4F28-A2B5-6408401A7B16}"/>
    <cellStyle name="Normal 84 21_Margen" xfId="47573" xr:uid="{95A81A0D-5AB4-446F-959C-7278F88E393B}"/>
    <cellStyle name="Normal 84 22" xfId="35174" xr:uid="{7A3AF5AD-AC05-40DE-922D-234130A32265}"/>
    <cellStyle name="Normal 84 23" xfId="49211" xr:uid="{7A9A5C07-0A71-4C9D-8E4F-8AE70E119569}"/>
    <cellStyle name="Normal 84 24" xfId="49450" xr:uid="{D5974B61-5CB5-4892-B903-26614264291D}"/>
    <cellStyle name="Normal 84 3" xfId="4492" xr:uid="{E4026BC1-1E01-4294-AE91-FBBE550A8669}"/>
    <cellStyle name="Normal 84 3 2" xfId="4493" xr:uid="{7A46148F-9092-4C03-AA11-F81D5966C29E}"/>
    <cellStyle name="Normal 84 3_Margen" xfId="47574" xr:uid="{4ED53C0C-B06D-4B24-B4EA-25A9A1C31A5B}"/>
    <cellStyle name="Normal 84 4" xfId="4494" xr:uid="{0E506318-9F16-4500-A08E-D03AE8BF71B5}"/>
    <cellStyle name="Normal 84 4 2" xfId="4495" xr:uid="{8BB535D6-2F11-44B5-95CE-51C139D28C11}"/>
    <cellStyle name="Normal 84 4_Margen" xfId="47575" xr:uid="{3A2D611A-A652-495A-8F5C-EA29B3B577AB}"/>
    <cellStyle name="Normal 84 5" xfId="4496" xr:uid="{388C3DBF-22C0-41E9-B4A4-66E5E5625170}"/>
    <cellStyle name="Normal 84 5 2" xfId="4497" xr:uid="{85F3C8CE-D1B7-47E4-B437-7E80391EEC1F}"/>
    <cellStyle name="Normal 84 5_Margen" xfId="47576" xr:uid="{1F4E767A-224E-4555-A519-74FF1FC14F62}"/>
    <cellStyle name="Normal 84 6" xfId="4498" xr:uid="{A9558AFD-3CB7-4096-9AF3-64FC72881817}"/>
    <cellStyle name="Normal 84 6 2" xfId="4499" xr:uid="{D13AECCE-30E1-4A7A-963A-38D7771F8AEA}"/>
    <cellStyle name="Normal 84 6_Margen" xfId="47577" xr:uid="{50633AA1-5B63-4B2F-A6F2-131B99B85C77}"/>
    <cellStyle name="Normal 84 7" xfId="4500" xr:uid="{644A66CD-3BA9-4A95-9BC4-669A2324AFAF}"/>
    <cellStyle name="Normal 84 7 2" xfId="4501" xr:uid="{B09846F1-FBA8-498B-87C7-B7A6C7FCBA94}"/>
    <cellStyle name="Normal 84 7_Margen" xfId="47578" xr:uid="{02BFC8D2-F176-4954-85C7-4E8AE3677C4F}"/>
    <cellStyle name="Normal 84 8" xfId="4502" xr:uid="{EACCBE35-2A3B-4BD5-B535-0822FC35A3A6}"/>
    <cellStyle name="Normal 84 8 2" xfId="4503" xr:uid="{534607A8-FB58-4D7C-A507-6AABD738AEAC}"/>
    <cellStyle name="Normal 84 8_Margen" xfId="47579" xr:uid="{841EDA1C-8617-433C-AD4A-D9702E7A4EEE}"/>
    <cellStyle name="Normal 84 9" xfId="4504" xr:uid="{0E4A171B-2907-4D8B-B6D3-3D474882F62E}"/>
    <cellStyle name="Normal 84 9 2" xfId="4505" xr:uid="{E636877A-03C0-4118-9614-99F2539A1572}"/>
    <cellStyle name="Normal 84 9_Margen" xfId="47580" xr:uid="{38E618B4-2B22-4BDB-A754-3B072856B156}"/>
    <cellStyle name="Normal 84_Margen" xfId="47581" xr:uid="{F98F5CB8-FA81-4F81-A39A-8F740D9C9F84}"/>
    <cellStyle name="Normal 85" xfId="4506" xr:uid="{27571EB1-21C1-4338-96B2-6DF57669CFDB}"/>
    <cellStyle name="Normal 85 2" xfId="4507" xr:uid="{302F4E68-0BB8-42B1-8C2A-99264589393E}"/>
    <cellStyle name="Normal 85 2 2" xfId="35175" xr:uid="{CC5812B8-CD00-4711-9E3D-62BB3A0B9219}"/>
    <cellStyle name="Normal 85 3" xfId="49212" xr:uid="{E9CAB2BE-CA39-4506-95C3-1F544742DF82}"/>
    <cellStyle name="Normal 85_Margen" xfId="47582" xr:uid="{F57F2584-4649-470B-A365-8E8A989D751E}"/>
    <cellStyle name="Normal 86" xfId="4508" xr:uid="{C8512E2F-3AAC-42E5-8118-55EC77868E8B}"/>
    <cellStyle name="Normal 86 2" xfId="4509" xr:uid="{1A0DEF4C-0F18-42E2-AF14-E934B17DA90A}"/>
    <cellStyle name="Normal 86 3" xfId="35176" xr:uid="{90BFD12C-1F5C-4CD9-8588-B2C800E17D96}"/>
    <cellStyle name="Normal 86 4" xfId="49213" xr:uid="{043AC59F-C7AB-4C6F-B546-F694DD425BA8}"/>
    <cellStyle name="Normal 87" xfId="4510" xr:uid="{D1B60488-7856-43D8-A6E2-85989A5EBB59}"/>
    <cellStyle name="Normal 87 10" xfId="4511" xr:uid="{DB37BC68-5F4C-4B35-A08A-2C6BBFC53BBE}"/>
    <cellStyle name="Normal 87 10 2" xfId="4512" xr:uid="{CB20ED75-82ED-412E-83CD-DDA009AA5B4E}"/>
    <cellStyle name="Normal 87 11" xfId="4513" xr:uid="{FF9F1BF5-8F94-452F-A9E2-AF0C549C633B}"/>
    <cellStyle name="Normal 87 11 2" xfId="4514" xr:uid="{0DD1123E-FD77-4602-92D6-0A8B8C0F7F34}"/>
    <cellStyle name="Normal 87 12" xfId="4515" xr:uid="{9487EEDC-8C10-49E9-A7E3-0CAB4D307947}"/>
    <cellStyle name="Normal 87 12 2" xfId="4516" xr:uid="{840B0E3E-726D-4EBF-8270-B606D9864278}"/>
    <cellStyle name="Normal 87 13" xfId="4517" xr:uid="{0270EFEF-9AE2-4A07-A9E7-09EE3F1F41B7}"/>
    <cellStyle name="Normal 87 13 2" xfId="4518" xr:uid="{D7B0FDBA-3B55-47B5-B6CB-E9A2428B0BFD}"/>
    <cellStyle name="Normal 87 14" xfId="4519" xr:uid="{EE95CA20-68FD-4B9D-846B-C0B16F1195F4}"/>
    <cellStyle name="Normal 87 14 2" xfId="4520" xr:uid="{B0A0A2A2-969B-4159-BC5B-27E4C9F055CB}"/>
    <cellStyle name="Normal 87 15" xfId="4521" xr:uid="{0E2035F6-40A5-45AF-833F-93D3FDDCEC71}"/>
    <cellStyle name="Normal 87 16" xfId="49214" xr:uid="{EB4305F8-B7E6-4D51-83BF-1CB3BB66C37B}"/>
    <cellStyle name="Normal 87 2" xfId="4522" xr:uid="{566D4606-2564-4782-B0DF-ACE0D4B2F376}"/>
    <cellStyle name="Normal 87 2 2" xfId="4523" xr:uid="{7EC86C52-8ABB-426F-A29D-04EF868586D9}"/>
    <cellStyle name="Normal 87 2_Margen" xfId="47583" xr:uid="{922960C0-DD03-43D3-9B72-7C339F872611}"/>
    <cellStyle name="Normal 87 3" xfId="4524" xr:uid="{37652F74-59CE-4462-AA62-7E4812BF8604}"/>
    <cellStyle name="Normal 87 3 2" xfId="4525" xr:uid="{DFEAC934-23AC-4A68-9ECE-4673A54D2333}"/>
    <cellStyle name="Normal 87 4" xfId="4526" xr:uid="{90D33832-CB2A-4C7A-8F84-2BB7DD68A89B}"/>
    <cellStyle name="Normal 87 4 2" xfId="4527" xr:uid="{696EF4F4-A48E-4B4C-8CB0-21533D9E8FFF}"/>
    <cellStyle name="Normal 87 5" xfId="4528" xr:uid="{251E46A1-5E3F-4289-8BE3-62C5AA8F9B3A}"/>
    <cellStyle name="Normal 87 5 2" xfId="4529" xr:uid="{24ED3EC9-AA27-479B-B24A-DC02EEC82DED}"/>
    <cellStyle name="Normal 87 6" xfId="4530" xr:uid="{C7FA9AE3-D99E-4E98-A6E1-5EBCE876D438}"/>
    <cellStyle name="Normal 87 6 2" xfId="4531" xr:uid="{7624A821-79A0-4199-9DCA-506E125C7601}"/>
    <cellStyle name="Normal 87 7" xfId="4532" xr:uid="{B6C91EB9-06D6-4D09-B336-2C4E79E397B2}"/>
    <cellStyle name="Normal 87 7 2" xfId="4533" xr:uid="{02586121-BA3C-45D5-9F6D-4A7C646CF1C2}"/>
    <cellStyle name="Normal 87 8" xfId="4534" xr:uid="{7DDEBC2A-6150-4547-9694-430A2AB2E2D6}"/>
    <cellStyle name="Normal 87 8 2" xfId="4535" xr:uid="{06198309-6358-4428-9F67-3CC5DD6CA9A4}"/>
    <cellStyle name="Normal 87 9" xfId="4536" xr:uid="{16DC69AF-0ACC-4070-9E46-52076AAFACC5}"/>
    <cellStyle name="Normal 87 9 2" xfId="4537" xr:uid="{B92F1949-1126-47A9-995B-246218C82CCA}"/>
    <cellStyle name="Normal 87_Margen" xfId="47584" xr:uid="{ED54B786-982D-4802-9EEE-B20EF1DFAD41}"/>
    <cellStyle name="Normal 88" xfId="4538" xr:uid="{86BE1428-DD2A-4BEA-B57C-CFA5197C7D87}"/>
    <cellStyle name="Normal 88 2" xfId="4539" xr:uid="{D47E6C57-26F5-4F41-9DF5-C727D049DE0F}"/>
    <cellStyle name="Normal 88 2 2" xfId="4540" xr:uid="{6C6E7D0B-093C-46DB-A0BF-C7C83D808C75}"/>
    <cellStyle name="Normal 88 3" xfId="4541" xr:uid="{8387DBAC-415C-419C-87D4-46297FDBE9A4}"/>
    <cellStyle name="Normal 88 3 2" xfId="4542" xr:uid="{D67C496D-378F-4ADE-B061-3A80EA3E41DD}"/>
    <cellStyle name="Normal 88 4" xfId="4543" xr:uid="{B51FD95C-0411-4E0E-8827-70F35AD9D2F5}"/>
    <cellStyle name="Normal 88 4 2" xfId="4544" xr:uid="{6BFAA5D7-3A61-49EC-A27B-2893982B3EBD}"/>
    <cellStyle name="Normal 88 5" xfId="4545" xr:uid="{94DB22FF-8223-4A8F-BEAD-8C5462131C26}"/>
    <cellStyle name="Normal 88 6" xfId="49215" xr:uid="{2C2BA005-EEB9-465B-85F0-0E8BDC395EC7}"/>
    <cellStyle name="Normal 88_Margen" xfId="47585" xr:uid="{7F756130-1322-4787-86BB-949DA863DFEE}"/>
    <cellStyle name="Normal 89" xfId="4546" xr:uid="{5739541A-7469-4939-A061-377E173FF05D}"/>
    <cellStyle name="Normal 89 2" xfId="4547" xr:uid="{0A62634D-E2D7-4A00-8044-72944B3C2084}"/>
    <cellStyle name="Normal 89 3" xfId="49216" xr:uid="{9682763F-C340-4D89-8D61-2AAC8F242661}"/>
    <cellStyle name="Normal 89_Margen" xfId="47586" xr:uid="{2BA0916A-B0F2-4E64-879A-E16E95A1471C}"/>
    <cellStyle name="Normal 9" xfId="4548" xr:uid="{3A7F0788-24B9-4AE2-BDED-AA6834D7487F}"/>
    <cellStyle name="Normal 9 10" xfId="35177" xr:uid="{BD2AE92E-7656-4827-BA4C-09D5A1E4BC9A}"/>
    <cellStyle name="Normal 9 11" xfId="35178" xr:uid="{91043DDD-A602-4C9A-90E8-26FAF3884ACA}"/>
    <cellStyle name="Normal 9 12" xfId="35179" xr:uid="{91A2BE79-3FF8-4843-8330-C447CFD5A952}"/>
    <cellStyle name="Normal 9 12 2" xfId="35180" xr:uid="{D760CB22-B6EB-4FE3-A52C-D89BF20A8BB7}"/>
    <cellStyle name="Normal 9 12_Hoja1" xfId="35181" xr:uid="{74233225-F5CF-46F9-BE0C-D541036544AA}"/>
    <cellStyle name="Normal 9 13" xfId="35182" xr:uid="{17EEE58B-20D9-455D-9B89-0C268B92A999}"/>
    <cellStyle name="Normal 9 14" xfId="35183" xr:uid="{D2800B85-D580-4349-96DC-00206018C940}"/>
    <cellStyle name="Normal 9 15" xfId="35184" xr:uid="{D687C53C-996B-4C74-A089-E02FC3378E6D}"/>
    <cellStyle name="Normal 9 16" xfId="35185" xr:uid="{71860219-DAE7-4C3C-AD96-7F0F314DD359}"/>
    <cellStyle name="Normal 9 17" xfId="35186" xr:uid="{1E99B36E-B1C2-41F2-BCCD-C9AC39C0E47D}"/>
    <cellStyle name="Normal 9 18" xfId="35187" xr:uid="{65A9F44F-36A9-403E-AEF3-CD1A6753E455}"/>
    <cellStyle name="Normal 9 19" xfId="35188" xr:uid="{234BAD4E-6448-483D-B3AF-8FAFED2C6447}"/>
    <cellStyle name="Normal 9 2" xfId="4549" xr:uid="{924C42E2-C83C-4871-B1ED-AC3A0A227F1F}"/>
    <cellStyle name="Normal 9 2 2" xfId="4550" xr:uid="{09B44E93-DD48-4537-8876-219EB658316E}"/>
    <cellStyle name="Normal 9 2 2 2" xfId="35189" xr:uid="{00076471-6535-4B00-A59C-4100EE9F5ADE}"/>
    <cellStyle name="Normal 9 2 2 2 2" xfId="35190" xr:uid="{9BA58DCC-47A8-4EF4-BA76-BD990E6FF415}"/>
    <cellStyle name="Normal 9 2 2 2_Hoja1" xfId="35191" xr:uid="{541C35A1-9132-4026-9F46-9341B3E5EFF6}"/>
    <cellStyle name="Normal 9 2 2_Hoja1" xfId="35192" xr:uid="{7298A1A4-910D-4592-B633-F6242236133C}"/>
    <cellStyle name="Normal 9 2 3" xfId="35193" xr:uid="{36AE0495-FD1C-497C-9161-942AE44F8B71}"/>
    <cellStyle name="Normal 9 2 4" xfId="35194" xr:uid="{4372DB60-95BB-410E-B7A1-9B930369246A}"/>
    <cellStyle name="Normal 9 2_Hoja1" xfId="35195" xr:uid="{FADB84E3-FCCF-4590-8A5C-8DB8DB967B12}"/>
    <cellStyle name="Normal 9 20" xfId="35196" xr:uid="{6B792B09-A508-479F-8A09-7510A21298CA}"/>
    <cellStyle name="Normal 9 21" xfId="35197" xr:uid="{E17C2DFA-10D3-4849-B099-81A97D6CAEFD}"/>
    <cellStyle name="Normal 9 22" xfId="48263" xr:uid="{E8A3D195-1787-4C44-BA35-770196F0940E}"/>
    <cellStyle name="Normal 9 23" xfId="48292" xr:uid="{FFBF379F-453E-45CD-8C73-4915DED73936}"/>
    <cellStyle name="Normal 9 24" xfId="48320" xr:uid="{6C183069-415B-4F36-A0C2-1CD4CE1B425E}"/>
    <cellStyle name="Normal 9 25" xfId="48348" xr:uid="{09884E00-76E5-49CD-95C3-BD5162C65928}"/>
    <cellStyle name="Normal 9 26" xfId="48376" xr:uid="{0AF76B50-8A05-4A9E-BD93-A276AB44EE34}"/>
    <cellStyle name="Normal 9 27" xfId="48402" xr:uid="{EFE64EA5-02D0-44BC-9B60-C5BEE65053AD}"/>
    <cellStyle name="Normal 9 28" xfId="48428" xr:uid="{4017A392-E745-4DC7-B46A-0E7807128051}"/>
    <cellStyle name="Normal 9 29" xfId="48455" xr:uid="{E2366DF3-BD08-44DD-9DE4-8E7EA5987CE0}"/>
    <cellStyle name="Normal 9 3" xfId="4551" xr:uid="{4FDD032A-62A1-423D-973B-ED4C6C466F08}"/>
    <cellStyle name="Normal 9 3 2" xfId="4552" xr:uid="{C0932673-9B75-4F63-87CA-CCC43075F424}"/>
    <cellStyle name="Normal 9 3 3" xfId="35198" xr:uid="{A4950354-304B-4651-8E01-C394E5C1365C}"/>
    <cellStyle name="Normal 9 3 4" xfId="49218" xr:uid="{1A678668-345F-4374-BFC2-01EF9E095961}"/>
    <cellStyle name="Normal 9 3_Margen" xfId="47587" xr:uid="{568D9F9B-EF2D-4DD0-ABF0-C062F81CAFDF}"/>
    <cellStyle name="Normal 9 30" xfId="48482" xr:uid="{F79886AC-C1C4-48D0-9685-39533A207BBE}"/>
    <cellStyle name="Normal 9 31" xfId="48509" xr:uid="{39E2E848-9E8C-4B3D-8776-2DFE6C5C3EA7}"/>
    <cellStyle name="Normal 9 32" xfId="48536" xr:uid="{413AF745-F035-4252-B896-4E86DC3685F6}"/>
    <cellStyle name="Normal 9 33" xfId="48563" xr:uid="{4B623E2F-F3C4-4D79-AC5B-8A47AA5E049A}"/>
    <cellStyle name="Normal 9 34" xfId="48586" xr:uid="{F1C96831-5B42-4AB3-B45E-397A50BFA224}"/>
    <cellStyle name="Normal 9 35" xfId="49217" xr:uid="{EC000675-A5DA-4B8D-A303-A210701FCE82}"/>
    <cellStyle name="Normal 9 36" xfId="49451" xr:uid="{E8CDF4E5-FEB7-4E20-A9C0-170CA74DE030}"/>
    <cellStyle name="Normal 9 37" xfId="50269" xr:uid="{6EDF17C8-F587-4689-98F0-2319D61ACC67}"/>
    <cellStyle name="Normal 9 38" xfId="49611" xr:uid="{BC22CDB4-82D6-4CAC-8731-8AC70CC01D47}"/>
    <cellStyle name="Normal 9 39" xfId="53475" xr:uid="{5ACF3471-0799-46E3-B5B2-554B00B11E25}"/>
    <cellStyle name="Normal 9 4" xfId="4553" xr:uid="{2693D0CB-8F38-4134-B672-9A202DDB5D62}"/>
    <cellStyle name="Normal 9 4 2" xfId="4554" xr:uid="{DE80608B-3ED8-41B1-A8EF-EBFEB600AAB8}"/>
    <cellStyle name="Normal 9 4 3" xfId="49219" xr:uid="{FE343E98-1330-4290-8CB1-176CA19D115A}"/>
    <cellStyle name="Normal 9 40" xfId="53503" xr:uid="{A6A472EF-DEAC-40E7-9E63-0D0F04CB33C2}"/>
    <cellStyle name="Normal 9 5" xfId="4555" xr:uid="{FEEB0997-3291-4A82-AACD-6FB915303474}"/>
    <cellStyle name="Normal 9 5 2" xfId="47588" xr:uid="{8F1C08DA-30C2-44E0-9319-28DFAEA55ECB}"/>
    <cellStyle name="Normal 9 6" xfId="35199" xr:uid="{802F5222-4CE3-487C-A6AC-918FAA91B132}"/>
    <cellStyle name="Normal 9 7" xfId="35200" xr:uid="{09AD3A71-6DCF-4170-9849-E1A7E84B7B62}"/>
    <cellStyle name="Normal 9 8" xfId="35201" xr:uid="{8E1ED821-BC2F-42BD-9125-44CE7EA178C9}"/>
    <cellStyle name="Normal 9 9" xfId="35202" xr:uid="{A846149C-A4D6-4D7F-9668-D235352DB45A}"/>
    <cellStyle name="Normal 9_Hoja1" xfId="35203" xr:uid="{0EDB478C-0A4D-4946-AD70-27C311EE202B}"/>
    <cellStyle name="Normal 90" xfId="4556" xr:uid="{4B634ECA-8505-41AB-BAC6-89F99B036A8B}"/>
    <cellStyle name="Normal 90 2" xfId="4557" xr:uid="{A0FEC655-7AE8-4338-9B1B-0C07188421F2}"/>
    <cellStyle name="Normal 90 3" xfId="35204" xr:uid="{5EB4897C-4EDA-457B-87D2-EDCB88320718}"/>
    <cellStyle name="Normal 90 4" xfId="49220" xr:uid="{2A73134E-7E29-468F-B7D6-EC907C197111}"/>
    <cellStyle name="Normal 90_Margen" xfId="47589" xr:uid="{69FD65F5-FF1A-4700-8577-520822846A6D}"/>
    <cellStyle name="Normal 91" xfId="4558" xr:uid="{D24D1992-D890-46F7-A014-F618B8B1559F}"/>
    <cellStyle name="Normal 91 2" xfId="4559" xr:uid="{8453F8C8-21CC-483F-BB6A-EDDD6E9B63B8}"/>
    <cellStyle name="Normal 91 3" xfId="49221" xr:uid="{B1E92C47-0576-4A70-B939-F52F97D0AC25}"/>
    <cellStyle name="Normal 91 4" xfId="50270" xr:uid="{36B277CC-83A2-4407-B722-FB72865D08ED}"/>
    <cellStyle name="Normal 91_Margen" xfId="47590" xr:uid="{384378E0-14B3-4EC4-B1FA-1FFFB77028CB}"/>
    <cellStyle name="Normal 92" xfId="4560" xr:uid="{4C8E2919-056A-4744-AE9B-0C1B80ABB4AF}"/>
    <cellStyle name="Normal 92 10" xfId="4561" xr:uid="{9D4B1C5C-A4EA-4257-A264-8B3803B214B1}"/>
    <cellStyle name="Normal 92 10 2" xfId="4562" xr:uid="{3BFC0A67-1D3A-470F-AC87-D3F41242340C}"/>
    <cellStyle name="Normal 92 11" xfId="4563" xr:uid="{6208D5E0-7E08-4123-A856-741E73523040}"/>
    <cellStyle name="Normal 92 11 2" xfId="4564" xr:uid="{A1A1EA6D-FD7F-44F3-B60C-9AFADD19E42C}"/>
    <cellStyle name="Normal 92 12" xfId="4565" xr:uid="{3A94115E-FB94-432E-9FC7-4BA8CC7AA908}"/>
    <cellStyle name="Normal 92 12 2" xfId="4566" xr:uid="{E1A420CB-3CD2-4098-A67D-2E115E351E57}"/>
    <cellStyle name="Normal 92 13" xfId="4567" xr:uid="{51055191-716B-4AF2-BB9B-4D13FF3A2EE9}"/>
    <cellStyle name="Normal 92 13 2" xfId="4568" xr:uid="{F6090333-698E-4A57-A118-50B1C1B8DF1A}"/>
    <cellStyle name="Normal 92 14" xfId="4569" xr:uid="{88F32350-82FB-4975-BD7A-D23F1FD5589D}"/>
    <cellStyle name="Normal 92 15" xfId="49222" xr:uid="{2BD5C346-1535-4597-A3B6-9D2769BC7D55}"/>
    <cellStyle name="Normal 92 16" xfId="50271" xr:uid="{C6234D4E-43F1-4216-8777-E1DB8C1A7274}"/>
    <cellStyle name="Normal 92 2" xfId="4570" xr:uid="{0D19422E-449A-45D1-9874-91144356D542}"/>
    <cellStyle name="Normal 92 2 2" xfId="4571" xr:uid="{C73FBACB-8242-444F-A25A-10A598804B15}"/>
    <cellStyle name="Normal 92 3" xfId="4572" xr:uid="{33307738-7765-4057-8237-E77C25AB40EA}"/>
    <cellStyle name="Normal 92 3 2" xfId="4573" xr:uid="{EAE8B6A1-435E-49C6-B225-A78EE73921DF}"/>
    <cellStyle name="Normal 92 4" xfId="4574" xr:uid="{18B24414-5541-4402-85A9-614751BDF64A}"/>
    <cellStyle name="Normal 92 4 2" xfId="4575" xr:uid="{88E33ADD-43E1-4262-8208-4C489C7C8E85}"/>
    <cellStyle name="Normal 92 5" xfId="4576" xr:uid="{52DCCB1C-8736-4552-A3EB-63E2F41F2058}"/>
    <cellStyle name="Normal 92 5 2" xfId="4577" xr:uid="{785391A6-8969-4AE0-AE5A-F759BEEF2422}"/>
    <cellStyle name="Normal 92 6" xfId="4578" xr:uid="{B7108761-5D8F-4076-8486-378C5B920765}"/>
    <cellStyle name="Normal 92 6 2" xfId="4579" xr:uid="{A702B274-F038-47B0-A470-38AE981E1E22}"/>
    <cellStyle name="Normal 92 7" xfId="4580" xr:uid="{20384993-852C-4435-8CB3-311ABD2C8340}"/>
    <cellStyle name="Normal 92 7 2" xfId="4581" xr:uid="{FAFF07AE-6CFE-46D7-B97E-C24F465FC0CD}"/>
    <cellStyle name="Normal 92 8" xfId="4582" xr:uid="{AE0F054C-7222-4D91-B09E-A589CBABDC3E}"/>
    <cellStyle name="Normal 92 8 2" xfId="4583" xr:uid="{2858CDDC-D08D-4CC0-88F8-A741832581BC}"/>
    <cellStyle name="Normal 92 9" xfId="4584" xr:uid="{C52FE8EF-7DC9-496F-8C3E-7AA1D9291C80}"/>
    <cellStyle name="Normal 92 9 2" xfId="4585" xr:uid="{50FE1D99-6543-469A-9BA4-361CD0A4EE65}"/>
    <cellStyle name="Normal 92_Margen" xfId="47591" xr:uid="{9245E8C9-ECC5-4FD6-A9F6-02294B7CDE35}"/>
    <cellStyle name="Normal 93" xfId="4586" xr:uid="{F380DC27-6BC0-465E-8197-55AF760C6A37}"/>
    <cellStyle name="Normal 93 2" xfId="4587" xr:uid="{4B161034-62E5-4D6F-9FDD-2C90FE9641C2}"/>
    <cellStyle name="Normal 93 3" xfId="49223" xr:uid="{AD0264C2-83AE-40E3-AB86-6098E53729D4}"/>
    <cellStyle name="Normal 93 4" xfId="50272" xr:uid="{E72C8A72-7C43-4325-96B7-18F872AC9442}"/>
    <cellStyle name="Normal 93_Margen" xfId="47592" xr:uid="{8AAC2BA0-F2B2-4CE5-A13B-CE57F7847C5C}"/>
    <cellStyle name="Normal 94" xfId="4588" xr:uid="{368DC7A4-142D-4A41-AFB6-F5F9C451DCD9}"/>
    <cellStyle name="Normal 94 2" xfId="4589" xr:uid="{7CE5206C-7A7C-4CF1-8A18-21F2E252DC46}"/>
    <cellStyle name="Normal 94 3" xfId="49224" xr:uid="{0DF94C3D-BC6F-4845-A67F-9F2B68C65956}"/>
    <cellStyle name="Normal 94 4" xfId="50273" xr:uid="{BAAE0B0C-C429-4DCA-A7F0-709EB9EED249}"/>
    <cellStyle name="Normal 94_Margen" xfId="47593" xr:uid="{BACC9E04-DCD5-40CB-A656-B7118C5DE711}"/>
    <cellStyle name="Normal 95" xfId="4590" xr:uid="{D24AC58F-0229-4003-B32B-C1A6635F0D86}"/>
    <cellStyle name="Normal 95 10" xfId="4591" xr:uid="{5A31446A-D7A0-4C31-82B2-6454BC6904D6}"/>
    <cellStyle name="Normal 95 10 2" xfId="4592" xr:uid="{0F8D7B5A-E94E-4691-A2BA-7DE69C895A0D}"/>
    <cellStyle name="Normal 95 11" xfId="4593" xr:uid="{41D4623F-9623-441A-ACDE-BED302F3394C}"/>
    <cellStyle name="Normal 95 11 2" xfId="4594" xr:uid="{29F85CFD-4F48-4F68-84A7-62D9DB9FF56D}"/>
    <cellStyle name="Normal 95 12" xfId="4595" xr:uid="{0988B1DF-60E0-44E6-A232-5C4298DDA0FA}"/>
    <cellStyle name="Normal 95 12 2" xfId="4596" xr:uid="{A4A8F2FD-553C-478A-A193-995086B2B4FB}"/>
    <cellStyle name="Normal 95 13" xfId="4597" xr:uid="{C68E4FF8-4F41-49B1-9AD7-97C524CD0729}"/>
    <cellStyle name="Normal 95 13 2" xfId="4598" xr:uid="{0CA7CC92-72DD-476A-991C-4B86AAF38D25}"/>
    <cellStyle name="Normal 95 14" xfId="4599" xr:uid="{1FB40FE3-50EC-4043-AD09-6C325FBBE57C}"/>
    <cellStyle name="Normal 95 15" xfId="49225" xr:uid="{AED7FE14-2538-40CE-B179-7D32E981D136}"/>
    <cellStyle name="Normal 95 2" xfId="4600" xr:uid="{751C15A0-DDF1-4543-81A6-12157D1C8F7F}"/>
    <cellStyle name="Normal 95 2 2" xfId="4601" xr:uid="{D831279D-FB8D-4DFF-B493-44937225643C}"/>
    <cellStyle name="Normal 95 3" xfId="4602" xr:uid="{5743238D-6FC1-4FA8-83F6-BFAE0E532155}"/>
    <cellStyle name="Normal 95 3 2" xfId="4603" xr:uid="{2E66D3CF-6553-4522-B78B-E1F69006B2E7}"/>
    <cellStyle name="Normal 95 4" xfId="4604" xr:uid="{1986D284-1A6A-4FE1-AFDD-14BECC800787}"/>
    <cellStyle name="Normal 95 4 2" xfId="4605" xr:uid="{0EBB5951-BED6-471A-A904-3F44FFEA4DDC}"/>
    <cellStyle name="Normal 95 5" xfId="4606" xr:uid="{4A2202C1-0EED-42EE-AEC2-27E28E942E94}"/>
    <cellStyle name="Normal 95 5 2" xfId="4607" xr:uid="{EC71463F-3856-4B6F-84CE-2E69439D7266}"/>
    <cellStyle name="Normal 95 6" xfId="4608" xr:uid="{7D32D58D-316F-4C6B-94B0-095D412A96D1}"/>
    <cellStyle name="Normal 95 6 2" xfId="4609" xr:uid="{23F659FC-7640-445D-AA8E-698F227E7516}"/>
    <cellStyle name="Normal 95 7" xfId="4610" xr:uid="{2476810D-106F-4DAD-B11D-0D2E0D3FD470}"/>
    <cellStyle name="Normal 95 7 2" xfId="4611" xr:uid="{3ACD29C0-FFFD-4CE2-AD25-DB680204A5F3}"/>
    <cellStyle name="Normal 95 8" xfId="4612" xr:uid="{262FCB52-894C-48FB-84E6-323D17205D18}"/>
    <cellStyle name="Normal 95 8 2" xfId="4613" xr:uid="{985E95F2-98C2-4076-99C7-5AF28ADE80B6}"/>
    <cellStyle name="Normal 95 9" xfId="4614" xr:uid="{75F4094A-8D97-495A-9872-7714A4543EB9}"/>
    <cellStyle name="Normal 95 9 2" xfId="4615" xr:uid="{23D90863-F4E9-42A5-8017-BF06D87266FA}"/>
    <cellStyle name="Normal 95_Margen" xfId="47594" xr:uid="{223232E2-1816-4C02-B01E-87247668F444}"/>
    <cellStyle name="Normal 96" xfId="4616" xr:uid="{ECAD3939-E157-43E3-BD1B-E55F6C437886}"/>
    <cellStyle name="Normal 96 2" xfId="4617" xr:uid="{D2CB382E-DC29-440E-B0E7-DE7356B51830}"/>
    <cellStyle name="Normal 96 2 2" xfId="50274" xr:uid="{24C1205A-63B6-45EE-AC8F-74143C94BC8F}"/>
    <cellStyle name="Normal 96 3" xfId="49226" xr:uid="{EAC87F22-CDA1-477B-8DC3-C59D667B8B5E}"/>
    <cellStyle name="Normal 96_Margen" xfId="47595" xr:uid="{FABCA6C3-1E14-49D3-8A10-387247DB0DF7}"/>
    <cellStyle name="Normal 97" xfId="4618" xr:uid="{ED4BA306-02C8-40BE-BF56-5D5CE502C2B3}"/>
    <cellStyle name="Normal 97 2" xfId="4619" xr:uid="{899650B8-2C56-4C7D-B60F-A47A228D1019}"/>
    <cellStyle name="Normal 97 2 2" xfId="50275" xr:uid="{57DDFBF4-095F-41EC-9862-90AEF31BDCA8}"/>
    <cellStyle name="Normal 97 3" xfId="49227" xr:uid="{99C89BD9-9BCC-4830-8722-9C068A03EA0E}"/>
    <cellStyle name="Normal 97_Margen" xfId="47596" xr:uid="{DA41F405-6120-4AB1-AC28-7E16BF83F3C7}"/>
    <cellStyle name="Normal 98" xfId="4620" xr:uid="{B9E37326-4BB2-4949-93AF-2D09DA7F030D}"/>
    <cellStyle name="Normal 98 2" xfId="4621" xr:uid="{1B046770-6C97-4C29-9612-B3715ED161AD}"/>
    <cellStyle name="Normal 98 2 2" xfId="50276" xr:uid="{E57923EB-AD71-4039-9600-FE68D4F47ED6}"/>
    <cellStyle name="Normal 98 3" xfId="49228" xr:uid="{C411FA1C-3C21-462E-8B9A-9A7033B62B41}"/>
    <cellStyle name="Normal 98_Margen" xfId="47597" xr:uid="{1920376D-3749-4014-8448-DF33EACF6861}"/>
    <cellStyle name="Normal 99" xfId="4622" xr:uid="{F7342F68-7C80-4CCA-A6A6-C63312F2231E}"/>
    <cellStyle name="Normal 99 2" xfId="4623" xr:uid="{FA56FBCD-54EF-4AB2-A26B-E1D7D684B6ED}"/>
    <cellStyle name="Normal 99 2 2" xfId="50277" xr:uid="{8C36C54D-5F49-411D-8627-1D6A4F6C6C21}"/>
    <cellStyle name="Normal 99 3" xfId="49229" xr:uid="{617091A2-7EC4-46EA-9C83-A6A2892E4123}"/>
    <cellStyle name="Normal 99_Margen" xfId="47598" xr:uid="{F5E12526-470F-47C2-ABC0-24CB1609A9FD}"/>
    <cellStyle name="Normal Bold" xfId="35205" xr:uid="{8A1B72A7-F165-4C45-82CB-5FF39F8316AC}"/>
    <cellStyle name="Normal Pct" xfId="35206" xr:uid="{924F44FE-1D1B-4BE9-BEA9-EF577FE64A0E}"/>
    <cellStyle name="Normal U" xfId="35207" xr:uid="{8DE1D815-5703-4828-A6B3-0A8D18474E5B}"/>
    <cellStyle name="Normal_bapRepFIN (3)" xfId="40" xr:uid="{69FF7338-18EB-45CB-8CA5-47A2E11F76EC}"/>
    <cellStyle name="Normal_bapRepFIN (3) 2" xfId="54" xr:uid="{23057757-2EFA-4A4E-A124-A856A0FAE5AF}"/>
    <cellStyle name="Normal_Cuadros BAP trimestrales 4Q05 2" xfId="53391" xr:uid="{58D937A6-1EB8-40F0-B91C-4267FCA33D86}"/>
    <cellStyle name="Normal_Hoja1" xfId="12" xr:uid="{78ABD1B1-A929-724F-8588-4178DF7E037A}"/>
    <cellStyle name="Normal_Hoja1 2" xfId="48" xr:uid="{75B6BE7F-997A-4114-9EA5-3B66D4A2C0E9}"/>
    <cellStyle name="Normal_UN_ResTec 6" xfId="11" xr:uid="{0E35E236-35F9-514F-9756-21D1B8064044}"/>
    <cellStyle name="Normale lib." xfId="35208" xr:uid="{01870A75-43C9-4401-96EC-B6829AFC0CB6}"/>
    <cellStyle name="Normale_ cellular Costs" xfId="35209" xr:uid="{F8CBDF63-7D9D-40E1-B37B-395754D58950}"/>
    <cellStyle name="NormalMultiple" xfId="35210" xr:uid="{DB8A97A2-E011-442F-93A7-BA925927B287}"/>
    <cellStyle name="normální_laroux" xfId="35211" xr:uid="{A3E85F7F-25D5-420A-B5BF-4B3B39B8D01A}"/>
    <cellStyle name="NormalX" xfId="35212" xr:uid="{21E3F953-D966-413D-ABFC-92E56B87ADD9}"/>
    <cellStyle name="NOTAS - Style3" xfId="35213" xr:uid="{ECDC8982-8A9F-4506-8013-2FEA46E1C2D0}"/>
    <cellStyle name="Notas 10" xfId="4624" xr:uid="{0B411ECF-246A-4738-9A60-B90FF4F62149}"/>
    <cellStyle name="Notas 10 2" xfId="35214" xr:uid="{D3601D47-783C-440B-8F45-17351BE82319}"/>
    <cellStyle name="Notas 10 2 2" xfId="35215" xr:uid="{4743E669-C318-4F3B-9F3F-CEA20D7018B4}"/>
    <cellStyle name="Notas 10 2 3" xfId="35216" xr:uid="{B9DEE3FB-F4DD-4A12-B580-480A3F68DAA7}"/>
    <cellStyle name="Notas 10 2_Margen" xfId="47599" xr:uid="{66639608-E40B-497B-9806-0EE758424F77}"/>
    <cellStyle name="Notas 10 3" xfId="35217" xr:uid="{544902EC-86AE-4D5E-880F-8873624D0E94}"/>
    <cellStyle name="Notas 10 4" xfId="35218" xr:uid="{30071F40-D16C-487C-A112-7635FE61ADC9}"/>
    <cellStyle name="Notas 10 5" xfId="35219" xr:uid="{A298B57D-F1C5-4497-AE54-FCEAA22F4711}"/>
    <cellStyle name="Notas 10 6" xfId="51664" xr:uid="{E4F78DE1-45B2-4BC7-8395-80D7C9DF23C1}"/>
    <cellStyle name="Notas 10 7" xfId="53335" xr:uid="{55B1FCF2-5DB0-48B0-9388-D73908871354}"/>
    <cellStyle name="Notas 10_Hoja1" xfId="35220" xr:uid="{191BCD9C-75E9-48BA-B701-4D060EC50D13}"/>
    <cellStyle name="Notas 100" xfId="35221" xr:uid="{CA9DCBAF-CA98-4683-B425-79275FA776EB}"/>
    <cellStyle name="Notas 100 2" xfId="35222" xr:uid="{5AC06C27-44B9-4837-82B1-52E82944CAE7}"/>
    <cellStyle name="Notas 100 2 2" xfId="35223" xr:uid="{0A4BFF8F-F4C4-4618-8CD8-8F2ACB9865F5}"/>
    <cellStyle name="Notas 100 2_Margen" xfId="47600" xr:uid="{203D52FE-E73D-40C3-BDDB-79B3DBA59AB1}"/>
    <cellStyle name="Notas 100 3" xfId="35224" xr:uid="{BB80F645-F225-429B-9DBF-4CA410746D9E}"/>
    <cellStyle name="Notas 100_Margen" xfId="47601" xr:uid="{5B9F4322-F93C-430D-BC11-018605866A1C}"/>
    <cellStyle name="Notas 101" xfId="35225" xr:uid="{A5232D40-4433-487E-BE0D-7C9EA6CF9649}"/>
    <cellStyle name="Notas 101 2" xfId="35226" xr:uid="{F4CE456A-387C-47B1-8C33-4B4A52E6B7D3}"/>
    <cellStyle name="Notas 101 2 2" xfId="35227" xr:uid="{3CD39A5A-F419-4BFE-9209-4E149FABBA76}"/>
    <cellStyle name="Notas 101 2_Margen" xfId="47602" xr:uid="{D8C3809C-A0CF-440B-8AA3-CDC436FAE699}"/>
    <cellStyle name="Notas 101 3" xfId="35228" xr:uid="{87F3BF3A-8361-43F8-B072-9E79E1C3D5A7}"/>
    <cellStyle name="Notas 101_Margen" xfId="47603" xr:uid="{4B062701-3C15-4781-A7BD-EEC54A50AF2A}"/>
    <cellStyle name="Notas 102" xfId="35229" xr:uid="{15421DE8-FF39-4C1E-808E-990163308751}"/>
    <cellStyle name="Notas 102 2" xfId="35230" xr:uid="{DEC340FA-04BE-4A8F-9649-C75D7873E8D9}"/>
    <cellStyle name="Notas 102 2 2" xfId="35231" xr:uid="{FE48BE75-03E8-463A-95D9-AF0C82548A1E}"/>
    <cellStyle name="Notas 102 2_Margen" xfId="47604" xr:uid="{973DFC0F-DF3F-441A-BA8A-C3DA1DF5D928}"/>
    <cellStyle name="Notas 102 3" xfId="35232" xr:uid="{00FC3ABD-C281-4925-A946-E7A1B3A16E27}"/>
    <cellStyle name="Notas 102_Margen" xfId="47605" xr:uid="{22239AE8-2F08-4FE2-B3BC-88F861FC028F}"/>
    <cellStyle name="Notas 103" xfId="35233" xr:uid="{F2473042-1C90-45E4-B902-EA82A273B9A8}"/>
    <cellStyle name="Notas 103 2" xfId="35234" xr:uid="{C090DC67-A407-4949-AB9C-5A121A4A8980}"/>
    <cellStyle name="Notas 103 2 2" xfId="35235" xr:uid="{E1896B9B-8783-4EEF-8141-D694E7A5A4F6}"/>
    <cellStyle name="Notas 103 2_Margen" xfId="47606" xr:uid="{5920F1A9-9297-40C8-A89C-F3818FFAC451}"/>
    <cellStyle name="Notas 103 3" xfId="35236" xr:uid="{4EC862BE-3BC0-4229-83A1-EBA93D7A285B}"/>
    <cellStyle name="Notas 103_Margen" xfId="47607" xr:uid="{562234C2-BADA-4974-B51D-7B08D7E020B7}"/>
    <cellStyle name="Notas 104" xfId="35237" xr:uid="{D7251E03-4DF2-4869-8227-BB455EFD9123}"/>
    <cellStyle name="Notas 104 2" xfId="35238" xr:uid="{2CF5E6A0-6996-46DA-ACBF-0FE0725D9BAC}"/>
    <cellStyle name="Notas 104 2 2" xfId="35239" xr:uid="{5F8A98C9-25B2-48FD-837E-C1457BE54C25}"/>
    <cellStyle name="Notas 104 2_Margen" xfId="47608" xr:uid="{BE53FD09-D6C6-4D68-9AB5-3ACECAF9404A}"/>
    <cellStyle name="Notas 104 3" xfId="35240" xr:uid="{20539608-84F1-47DC-8B8D-311D28516158}"/>
    <cellStyle name="Notas 104_Margen" xfId="47609" xr:uid="{697CBB34-66FC-485C-B0C4-511B5FBC1955}"/>
    <cellStyle name="Notas 105" xfId="35241" xr:uid="{8C7F0F22-1D4D-4791-ACB7-FB7BA66272CC}"/>
    <cellStyle name="Notas 105 2" xfId="35242" xr:uid="{B6A334A6-1A97-4BF3-855A-0D3B56BF0DA6}"/>
    <cellStyle name="Notas 105 2 2" xfId="35243" xr:uid="{7FE2F0E9-E643-4D7A-A406-8454A0E143E3}"/>
    <cellStyle name="Notas 105 2_Margen" xfId="47610" xr:uid="{E2A4D23C-C6FA-4051-9743-A42DB355F896}"/>
    <cellStyle name="Notas 105 3" xfId="35244" xr:uid="{5F617AA0-3141-45A0-9C4F-8F105C052FE9}"/>
    <cellStyle name="Notas 105_Margen" xfId="47611" xr:uid="{C1E710F1-BCF1-4119-8CA4-15A50336A011}"/>
    <cellStyle name="Notas 106" xfId="35245" xr:uid="{B8A459A5-9685-4B67-AA4E-45A3AF21B5E6}"/>
    <cellStyle name="Notas 106 2" xfId="35246" xr:uid="{BE8AF929-A26B-4D09-8DA8-5B2E17B8CA90}"/>
    <cellStyle name="Notas 106 2 2" xfId="35247" xr:uid="{00D0A9D0-A15C-4B0A-B1E0-EB3F386746EC}"/>
    <cellStyle name="Notas 106 2_Margen" xfId="47612" xr:uid="{1D72222A-3490-46BA-8996-41CF395085F3}"/>
    <cellStyle name="Notas 106 3" xfId="35248" xr:uid="{79AB19B0-9E8A-48F7-8770-4F6860837E32}"/>
    <cellStyle name="Notas 106_Margen" xfId="47613" xr:uid="{2688F9C0-68DB-4CF0-B728-FB531A6B8F52}"/>
    <cellStyle name="Notas 107" xfId="35249" xr:uid="{92E94032-1DBE-4C45-822E-DB4FF02AC928}"/>
    <cellStyle name="Notas 107 2" xfId="35250" xr:uid="{7FA8CD17-0A03-4A69-905C-571C09FE15D5}"/>
    <cellStyle name="Notas 107 2 2" xfId="35251" xr:uid="{10ACE295-E45B-4C88-B484-4A12DA7FB575}"/>
    <cellStyle name="Notas 107 2_Margen" xfId="47614" xr:uid="{032F592B-3499-4F98-BB67-EC74B1B38DE0}"/>
    <cellStyle name="Notas 107 3" xfId="35252" xr:uid="{880BE8C6-1EA1-4117-A0D9-3BE3D04B51FB}"/>
    <cellStyle name="Notas 107_Margen" xfId="47615" xr:uid="{D894415B-5CDD-492C-891B-42287EC629A6}"/>
    <cellStyle name="Notas 108" xfId="35253" xr:uid="{3446F536-A2FB-405B-BBA0-D10458E0A0F3}"/>
    <cellStyle name="Notas 108 2" xfId="35254" xr:uid="{F07721DA-30B4-4F7E-91F6-1AFA32C0E51D}"/>
    <cellStyle name="Notas 108 2 2" xfId="35255" xr:uid="{75EAB906-5A48-4CC3-8876-69D3FD6208BD}"/>
    <cellStyle name="Notas 108 2_Margen" xfId="47616" xr:uid="{0F218A25-45B8-43D9-8619-4E6935D93A70}"/>
    <cellStyle name="Notas 108 3" xfId="35256" xr:uid="{59B62304-4EA4-4F6E-AA80-8806DAC847C3}"/>
    <cellStyle name="Notas 108_Margen" xfId="47617" xr:uid="{679B44F9-BF05-4F65-8FC5-E18E704C2285}"/>
    <cellStyle name="Notas 109" xfId="35257" xr:uid="{2496FF4B-06EA-4ADF-BB43-692CD1EC6184}"/>
    <cellStyle name="Notas 109 2" xfId="35258" xr:uid="{1FF6555F-DCC0-400F-AB76-4C18692EC6A8}"/>
    <cellStyle name="Notas 109 2 2" xfId="35259" xr:uid="{0BCC6266-903B-43FB-B524-A192FC560325}"/>
    <cellStyle name="Notas 109 2_Margen" xfId="47618" xr:uid="{D765A806-32E5-40BF-BB9A-DBDC9D08CAB2}"/>
    <cellStyle name="Notas 109 3" xfId="35260" xr:uid="{51CC32AD-2D60-4D91-AD28-E22770C49B5E}"/>
    <cellStyle name="Notas 109_Margen" xfId="47619" xr:uid="{B04AE35F-F625-4A5F-B693-35F53199AD28}"/>
    <cellStyle name="Notas 11" xfId="4625" xr:uid="{C47C53F5-D4C5-4DB3-9059-5CBD96052CAF}"/>
    <cellStyle name="Notas 11 2" xfId="35261" xr:uid="{445C8CA2-099D-4CC9-8AF8-E51AFCF7B354}"/>
    <cellStyle name="Notas 11 2 2" xfId="35262" xr:uid="{EE410A7C-A41E-4ADF-8D0F-6B499A64CA1D}"/>
    <cellStyle name="Notas 11 2 3" xfId="35263" xr:uid="{CF9AB1A2-4E24-4BFE-BB30-5CB7B5ABAE1F}"/>
    <cellStyle name="Notas 11 2_Margen" xfId="47620" xr:uid="{0D0206CA-A796-466D-A0C8-402B0FCB8B9B}"/>
    <cellStyle name="Notas 11 3" xfId="35264" xr:uid="{62D875CC-D9E2-49E0-A372-025F580EF5CF}"/>
    <cellStyle name="Notas 11 4" xfId="35265" xr:uid="{12DB732A-2855-4A00-B2E6-8F0A4008BA8B}"/>
    <cellStyle name="Notas 11 5" xfId="35266" xr:uid="{AC2B6B67-DBB3-4272-B0EF-6922E79B1107}"/>
    <cellStyle name="Notas 11_Hoja1" xfId="35267" xr:uid="{56418EF1-DA94-4040-A90D-76EF203978C3}"/>
    <cellStyle name="Notas 110" xfId="35268" xr:uid="{AD5C8DC1-F5D3-4761-BD8A-AB9C84B9E7EF}"/>
    <cellStyle name="Notas 110 2" xfId="35269" xr:uid="{AA627002-3E8B-49C1-9CEF-65DCFE90ED01}"/>
    <cellStyle name="Notas 110 2 2" xfId="35270" xr:uid="{E1179BEB-9A07-46B4-A5A1-FBA574778A34}"/>
    <cellStyle name="Notas 110 2_Margen" xfId="47621" xr:uid="{ED6A8EB5-F443-456D-AAA4-28B219D705D9}"/>
    <cellStyle name="Notas 110 3" xfId="35271" xr:uid="{91E9D6D9-63D0-4BD2-8246-C68BFB97DAB1}"/>
    <cellStyle name="Notas 110_Margen" xfId="47622" xr:uid="{823DA0A0-4D59-4920-86D3-1D05A324DB6E}"/>
    <cellStyle name="Notas 111" xfId="35272" xr:uid="{6650F2F9-4712-4F8F-BEF0-EA44DE9406A8}"/>
    <cellStyle name="Notas 111 2" xfId="35273" xr:uid="{3114F6F5-4029-461C-9CE1-EB3E22BA89DF}"/>
    <cellStyle name="Notas 111 2 2" xfId="35274" xr:uid="{9BAD7CF3-557A-4D40-AAAD-C0B46D8C1103}"/>
    <cellStyle name="Notas 111 2_Margen" xfId="47623" xr:uid="{539EA384-A7EA-4ED0-938F-AEF3B10D7649}"/>
    <cellStyle name="Notas 111 3" xfId="35275" xr:uid="{C2CA9537-E2DC-4840-B621-F7FE19E9F42D}"/>
    <cellStyle name="Notas 111_Margen" xfId="47624" xr:uid="{016813DA-6A4D-4E2E-ACE0-77BB506FC1E8}"/>
    <cellStyle name="Notas 112" xfId="35276" xr:uid="{D0D6AEBF-27EC-4686-880E-94FA4E15C54A}"/>
    <cellStyle name="Notas 112 2" xfId="35277" xr:uid="{DF1E4EBD-1626-47B8-83BF-092A05B7070F}"/>
    <cellStyle name="Notas 112 2 2" xfId="35278" xr:uid="{887163D5-C319-4DC3-B45E-3F3A06227040}"/>
    <cellStyle name="Notas 112 2_Margen" xfId="47625" xr:uid="{DAAFDE55-58F9-47B7-908B-4830B3943FAF}"/>
    <cellStyle name="Notas 112 3" xfId="35279" xr:uid="{54CA9A54-6E2B-48BC-A823-661890FC1D6D}"/>
    <cellStyle name="Notas 112_Margen" xfId="47626" xr:uid="{1FE843FF-6445-4935-94C3-921B4B36110D}"/>
    <cellStyle name="Notas 113" xfId="35280" xr:uid="{A1BB8342-7B32-4B3C-9314-7DF1379F252D}"/>
    <cellStyle name="Notas 113 2" xfId="35281" xr:uid="{DC38B1CA-0729-4175-876A-9B99739285D8}"/>
    <cellStyle name="Notas 113 2 2" xfId="35282" xr:uid="{DA38D5F8-D101-44BE-A99F-3749590F9BC3}"/>
    <cellStyle name="Notas 113 2_Margen" xfId="47627" xr:uid="{ED2AC13F-A5DB-4665-A785-885A3856DB75}"/>
    <cellStyle name="Notas 113 3" xfId="35283" xr:uid="{7FDFD5BD-8E1A-4EA1-B07D-C8DF70FB997E}"/>
    <cellStyle name="Notas 113_Margen" xfId="47628" xr:uid="{D3DE189F-5871-4F62-BEE5-62623C1426F7}"/>
    <cellStyle name="Notas 114" xfId="35284" xr:uid="{046265A2-8C6E-4F9D-9F23-6025C74CF060}"/>
    <cellStyle name="Notas 114 2" xfId="35285" xr:uid="{F80482F0-4AED-4AC4-B051-C1545C2B1F8A}"/>
    <cellStyle name="Notas 114 2 2" xfId="35286" xr:uid="{B8532015-8267-4EC5-B951-8BC52DD65C7F}"/>
    <cellStyle name="Notas 114 2_Margen" xfId="47629" xr:uid="{973313FA-111C-4882-B635-F977322A08A6}"/>
    <cellStyle name="Notas 114 3" xfId="35287" xr:uid="{F2F6CA68-C58D-4611-9AAC-8BDA675B7E1F}"/>
    <cellStyle name="Notas 114_Margen" xfId="47630" xr:uid="{BD89C00F-01E8-41AA-9AF0-1DB294870B49}"/>
    <cellStyle name="Notas 115" xfId="35288" xr:uid="{D24AFC8A-CE93-4356-8AF1-3325F7DABE21}"/>
    <cellStyle name="Notas 115 2" xfId="35289" xr:uid="{213EBD6E-5FA6-4CC7-8582-1C731CF6FB5E}"/>
    <cellStyle name="Notas 115 2 2" xfId="35290" xr:uid="{F48C03B2-A6E8-4006-93A1-0DAF38165DEB}"/>
    <cellStyle name="Notas 115 2_Margen" xfId="47631" xr:uid="{3CE9B1AC-D69A-46F5-A563-80E42DB75890}"/>
    <cellStyle name="Notas 115 3" xfId="35291" xr:uid="{AF0D1F14-8051-4F7F-9917-1241D52276AF}"/>
    <cellStyle name="Notas 115_Margen" xfId="47632" xr:uid="{489B95B6-A3DD-44CE-9601-696DE1E132B7}"/>
    <cellStyle name="Notas 116" xfId="35292" xr:uid="{DFA5AC58-4633-4E9A-B97F-2CED3A417B6B}"/>
    <cellStyle name="Notas 116 2" xfId="35293" xr:uid="{C935EE1C-0C1C-4DE9-9A1E-92DAB479B56F}"/>
    <cellStyle name="Notas 116 2 2" xfId="35294" xr:uid="{1D97E800-2B44-4CF8-8096-6C67CC12E29B}"/>
    <cellStyle name="Notas 116 2_Margen" xfId="47633" xr:uid="{A50D3223-E4B6-470A-AABA-5F775732C750}"/>
    <cellStyle name="Notas 116 3" xfId="35295" xr:uid="{D2C7750F-D1BB-49BD-8058-CB5E078F0B62}"/>
    <cellStyle name="Notas 116_Margen" xfId="47634" xr:uid="{0C7FE892-EFE9-450E-B3BD-5694854B9D65}"/>
    <cellStyle name="Notas 117" xfId="35296" xr:uid="{63E4C58B-835C-457E-B883-A7CA88A713B3}"/>
    <cellStyle name="Notas 117 2" xfId="35297" xr:uid="{070D50A9-E4CB-431F-BB68-FE75784E3767}"/>
    <cellStyle name="Notas 117 2 2" xfId="35298" xr:uid="{529A63F1-CB7F-4825-8538-29DE0736DDBD}"/>
    <cellStyle name="Notas 117 2_Margen" xfId="47635" xr:uid="{4585614E-DA96-4FA7-8BD8-391477590D03}"/>
    <cellStyle name="Notas 117 3" xfId="35299" xr:uid="{3D26BE82-B423-41E3-AF9A-D41AB49B3985}"/>
    <cellStyle name="Notas 117_Margen" xfId="47636" xr:uid="{E07CD47C-6B1A-4CEB-BC06-BE6EABB55391}"/>
    <cellStyle name="Notas 118" xfId="35300" xr:uid="{F76D3EBA-F744-466E-9B77-634092AAC5F3}"/>
    <cellStyle name="Notas 118 2" xfId="35301" xr:uid="{8242237F-2F14-451C-B81B-5C9E71767304}"/>
    <cellStyle name="Notas 118 2 2" xfId="35302" xr:uid="{2D01305F-8520-4F6E-B604-ED918538768F}"/>
    <cellStyle name="Notas 118 2_Margen" xfId="47637" xr:uid="{D5155A43-91EC-4036-BDE0-F797BFE682B3}"/>
    <cellStyle name="Notas 118 3" xfId="35303" xr:uid="{B479D1C6-21F8-4F2A-80B6-474004F0D4A5}"/>
    <cellStyle name="Notas 118_Margen" xfId="47638" xr:uid="{37BFE435-2C78-4ECD-A49D-62F83DE124BF}"/>
    <cellStyle name="Notas 119" xfId="35304" xr:uid="{8EE29BD3-12AE-4AD9-A3CC-393197CC7A09}"/>
    <cellStyle name="Notas 119 2" xfId="35305" xr:uid="{84EC86BC-6112-4AB2-AFE0-413D486064DE}"/>
    <cellStyle name="Notas 119 2 2" xfId="35306" xr:uid="{7DD81C17-4410-499D-B51B-F5CBC9DBA5EF}"/>
    <cellStyle name="Notas 119 2_Margen" xfId="47639" xr:uid="{70C54171-7261-499A-812C-96455C6E17E1}"/>
    <cellStyle name="Notas 119 3" xfId="35307" xr:uid="{71B378D7-5076-4487-813C-2965D996D926}"/>
    <cellStyle name="Notas 119_Margen" xfId="47640" xr:uid="{C2C34F57-2457-48AA-BA13-7F3948AFAA1A}"/>
    <cellStyle name="Notas 12" xfId="35308" xr:uid="{F881D1F3-2F1B-4139-85AE-7534B5F1DDA3}"/>
    <cellStyle name="Notas 12 2" xfId="35309" xr:uid="{8F95CE31-1CAF-43D3-8E2A-F860A93DBCE7}"/>
    <cellStyle name="Notas 12 2 2" xfId="35310" xr:uid="{CB919BA0-E3E8-4F3B-AE8D-EEE25050BC1A}"/>
    <cellStyle name="Notas 12 2 3" xfId="35311" xr:uid="{71952389-B4B4-44A9-8D65-545E0850FB18}"/>
    <cellStyle name="Notas 12 2_Margen" xfId="47641" xr:uid="{38E6A6AC-E437-455E-A4BE-2A96C169EC6B}"/>
    <cellStyle name="Notas 12 3" xfId="35312" xr:uid="{074457F1-8C8D-4318-BD28-D33D00A81436}"/>
    <cellStyle name="Notas 12 4" xfId="35313" xr:uid="{76E6A8EC-B440-4889-AA3C-56458F561CF4}"/>
    <cellStyle name="Notas 12 5" xfId="35314" xr:uid="{07E4332D-2128-4A66-93C1-E1AD43DAD3BD}"/>
    <cellStyle name="Notas 12_Hoja1" xfId="35315" xr:uid="{2D0B4813-3BFD-49FF-8771-B17D08613F39}"/>
    <cellStyle name="Notas 120" xfId="35316" xr:uid="{2FEF4029-61FE-4148-91FF-3FE858EBA394}"/>
    <cellStyle name="Notas 120 2" xfId="35317" xr:uid="{FA3F8D0B-82F0-422C-B030-958600B06AD4}"/>
    <cellStyle name="Notas 120 2 2" xfId="35318" xr:uid="{0099089B-25BF-44AD-B48B-A52F2933D48D}"/>
    <cellStyle name="Notas 120 2_Margen" xfId="47642" xr:uid="{074E636F-0717-4A42-A157-60C480CC3FF2}"/>
    <cellStyle name="Notas 120 3" xfId="35319" xr:uid="{F188E4CC-AF69-4979-8D0D-D5D508C969EB}"/>
    <cellStyle name="Notas 120_Margen" xfId="47643" xr:uid="{686A9402-B6C8-4CFF-BBF8-D54F1F73CBC6}"/>
    <cellStyle name="Notas 121" xfId="35320" xr:uid="{D7CAF59F-DD68-4684-86AA-6D3E25498550}"/>
    <cellStyle name="Notas 121 2" xfId="35321" xr:uid="{65F54575-36D7-4780-B6D1-F2671ECBCEE5}"/>
    <cellStyle name="Notas 121 2 2" xfId="35322" xr:uid="{112D8515-62E6-48E0-9080-A214F9C264E4}"/>
    <cellStyle name="Notas 121 2_Margen" xfId="47644" xr:uid="{65F9EE13-0F45-4DBD-AF05-0AFCF92C7DB9}"/>
    <cellStyle name="Notas 121 3" xfId="35323" xr:uid="{2BBF63D2-3F40-4875-90A1-68D302A31F88}"/>
    <cellStyle name="Notas 121_Margen" xfId="47645" xr:uid="{A53DF0A2-E8E7-4257-91E5-597CD697EC0D}"/>
    <cellStyle name="Notas 122" xfId="35324" xr:uid="{BCECC83C-BC00-4980-AF97-2449C912DFCE}"/>
    <cellStyle name="Notas 122 2" xfId="35325" xr:uid="{45D0C9EE-1792-4A11-8F5C-166D7A3E63AB}"/>
    <cellStyle name="Notas 122 2 2" xfId="35326" xr:uid="{A5FAEDC2-8834-48A5-8511-689177810140}"/>
    <cellStyle name="Notas 122 2_Margen" xfId="47646" xr:uid="{C3650F5C-2C9E-4397-8B41-318C3EFAA4D2}"/>
    <cellStyle name="Notas 122 3" xfId="35327" xr:uid="{E4434576-602C-4518-9588-BAA68742D1DB}"/>
    <cellStyle name="Notas 122_Margen" xfId="47647" xr:uid="{AF62758D-2F7C-4B7A-83B0-67DB48FFFADC}"/>
    <cellStyle name="Notas 123" xfId="35328" xr:uid="{E1DDB8E4-9F70-4CD7-9E32-C117CD1D59BC}"/>
    <cellStyle name="Notas 123 2" xfId="35329" xr:uid="{EA6E5B8D-AA2C-41A1-B441-4B26A855AFB6}"/>
    <cellStyle name="Notas 123 2 2" xfId="35330" xr:uid="{E217723C-BDD0-4A2A-9ACB-5AF4A8B16796}"/>
    <cellStyle name="Notas 123 2_Margen" xfId="47648" xr:uid="{BCAA2E93-4931-4DFB-A575-0CFAB1553091}"/>
    <cellStyle name="Notas 123 3" xfId="35331" xr:uid="{F7416099-2B69-465B-88E3-2A48AF6BB451}"/>
    <cellStyle name="Notas 123_Margen" xfId="47649" xr:uid="{2199C96D-9072-46C5-B987-6A4DBE8D820F}"/>
    <cellStyle name="Notas 124" xfId="35332" xr:uid="{3BB46F73-3E27-4045-82FB-01C85712BEEF}"/>
    <cellStyle name="Notas 124 2" xfId="35333" xr:uid="{B1B9FE44-956F-44E1-9E73-37006B0E61CB}"/>
    <cellStyle name="Notas 124 2 2" xfId="35334" xr:uid="{FFF82FAB-FB8A-44D8-A018-AE5608156026}"/>
    <cellStyle name="Notas 124 2_Margen" xfId="47650" xr:uid="{0B9EFB60-14F4-448B-9049-F29FB2ED6C84}"/>
    <cellStyle name="Notas 124 3" xfId="35335" xr:uid="{ACE24A3F-A647-4B6B-9990-E161B429FE39}"/>
    <cellStyle name="Notas 124_Margen" xfId="47651" xr:uid="{C6E08EB9-C272-4604-B6B9-C226A4EC600E}"/>
    <cellStyle name="Notas 125" xfId="35336" xr:uid="{56811241-4459-4F18-A540-2CFE5F7CDF11}"/>
    <cellStyle name="Notas 125 2" xfId="35337" xr:uid="{69EFFAF5-D140-4908-8BE7-D8A02F242B28}"/>
    <cellStyle name="Notas 125 2 2" xfId="35338" xr:uid="{DB7D9CC3-1F74-404D-9D40-EED7674B761B}"/>
    <cellStyle name="Notas 125 2_Margen" xfId="47652" xr:uid="{7208BC66-2915-4CEE-BA60-DB79CF30F071}"/>
    <cellStyle name="Notas 125 3" xfId="35339" xr:uid="{5FA5365A-C810-4319-9ED3-EE331DA1DD3F}"/>
    <cellStyle name="Notas 125_Margen" xfId="47653" xr:uid="{3DD5B5D7-0DDA-4F7C-B285-7F858CDEE39B}"/>
    <cellStyle name="Notas 126" xfId="35340" xr:uid="{76DB6C83-650A-4272-87D2-8912CE09630F}"/>
    <cellStyle name="Notas 126 2" xfId="35341" xr:uid="{F266D2B3-6BED-416D-89A7-117298D629E9}"/>
    <cellStyle name="Notas 126 2 2" xfId="35342" xr:uid="{7C9569BD-5522-4684-A911-EC2E13051D52}"/>
    <cellStyle name="Notas 126 2_Margen" xfId="47654" xr:uid="{86BEBB15-8BAB-463F-BA30-4341F2D80AB8}"/>
    <cellStyle name="Notas 126 3" xfId="35343" xr:uid="{2701476D-DBBB-4ECC-8B7B-58A5DF0B49AB}"/>
    <cellStyle name="Notas 126_Margen" xfId="47655" xr:uid="{1FF1DCAE-964E-4A94-AA8C-DD449D3C311B}"/>
    <cellStyle name="Notas 127" xfId="35344" xr:uid="{2C3FCEC2-5DBF-4684-9FA2-F22DF0D78580}"/>
    <cellStyle name="Notas 127 2" xfId="35345" xr:uid="{1ACB035F-BA50-4FB0-A861-183E1387204B}"/>
    <cellStyle name="Notas 127 2 2" xfId="35346" xr:uid="{2F21E93C-1CBE-4634-B44E-F561CCC72867}"/>
    <cellStyle name="Notas 127 2_Margen" xfId="47656" xr:uid="{54E5A324-4D7C-42DC-93D2-F3718A93F0C1}"/>
    <cellStyle name="Notas 127 3" xfId="35347" xr:uid="{B8F5C975-C071-4FB5-BC1D-C53DA27C0718}"/>
    <cellStyle name="Notas 127_Margen" xfId="47657" xr:uid="{B212CDF5-F601-4518-B386-A26C5F7B6965}"/>
    <cellStyle name="Notas 128" xfId="35348" xr:uid="{B0D0FCDD-F712-447C-978C-4EAD46618A1F}"/>
    <cellStyle name="Notas 128 2" xfId="35349" xr:uid="{93DAF2B9-78CA-4166-9CD4-7572133D4984}"/>
    <cellStyle name="Notas 128 2 2" xfId="35350" xr:uid="{0AF7BBB7-7A7F-4982-B42D-7B0A8A403E70}"/>
    <cellStyle name="Notas 128 2_Margen" xfId="47658" xr:uid="{BD627BC6-B48C-4D7C-A5A2-4B0D1E2A758E}"/>
    <cellStyle name="Notas 128 3" xfId="35351" xr:uid="{03EDF243-0794-430B-946A-6C21F3A3C5C0}"/>
    <cellStyle name="Notas 128_Margen" xfId="47659" xr:uid="{310D309C-BCEB-4180-AA74-70DE8F56E061}"/>
    <cellStyle name="Notas 129" xfId="35352" xr:uid="{B9DA6424-DA2B-44D8-9CC9-DECF4F5D9EE2}"/>
    <cellStyle name="Notas 129 2" xfId="35353" xr:uid="{FAE01E76-B768-40BC-A897-22C878AA6A64}"/>
    <cellStyle name="Notas 129 2 2" xfId="35354" xr:uid="{D48F1A72-FA5D-4BF1-9697-161B389BD17C}"/>
    <cellStyle name="Notas 129 2_Margen" xfId="47660" xr:uid="{52E40EDC-A8C5-4D0B-907E-F01A369A0206}"/>
    <cellStyle name="Notas 129 3" xfId="35355" xr:uid="{B0D798F5-EFA2-46E1-9704-C447AFE71139}"/>
    <cellStyle name="Notas 129_Margen" xfId="47661" xr:uid="{ABBBAD72-0751-4165-8C01-744080F933B3}"/>
    <cellStyle name="Notas 13" xfId="35356" xr:uid="{7FC115B0-8DDA-4651-BC09-B531C917108B}"/>
    <cellStyle name="Notas 13 2" xfId="35357" xr:uid="{B7487382-41E8-4AC8-8DB1-DCBEEB2D5823}"/>
    <cellStyle name="Notas 13 2 2" xfId="35358" xr:uid="{34463AE7-E23E-45B9-B627-C943C71C68A4}"/>
    <cellStyle name="Notas 13 2 3" xfId="35359" xr:uid="{C22B917A-24B8-4F66-BCD3-17BE49786CBF}"/>
    <cellStyle name="Notas 13 2_Margen" xfId="47662" xr:uid="{61D2993A-7FF3-46BD-A0BC-3F637BD4E9E0}"/>
    <cellStyle name="Notas 13 3" xfId="35360" xr:uid="{78E4C996-433F-4464-9D97-32BF0DB92715}"/>
    <cellStyle name="Notas 13 4" xfId="35361" xr:uid="{918F3CE2-E6CA-4E36-9B3B-6E47460E98F5}"/>
    <cellStyle name="Notas 13 5" xfId="35362" xr:uid="{AA8D580E-F0D4-4FAE-8451-CCCCAE7D47F2}"/>
    <cellStyle name="Notas 13_Hoja1" xfId="35363" xr:uid="{B94867F6-73D1-4B2A-87AB-D0881549D965}"/>
    <cellStyle name="Notas 130" xfId="35364" xr:uid="{8C46DEFB-A4AF-4F68-BFDD-A5D95736E6DF}"/>
    <cellStyle name="Notas 130 2" xfId="35365" xr:uid="{C85D3EC2-C08E-4315-9E05-EBB6528EDE95}"/>
    <cellStyle name="Notas 130 2 2" xfId="35366" xr:uid="{A005452A-765D-4BB0-B02A-99F56660BAEA}"/>
    <cellStyle name="Notas 130 2_Margen" xfId="47663" xr:uid="{570E5633-3D34-413A-9BB5-B16B165F70AA}"/>
    <cellStyle name="Notas 130 3" xfId="35367" xr:uid="{84A873B3-067E-4CC0-B798-912FBEF370BF}"/>
    <cellStyle name="Notas 130_Margen" xfId="47664" xr:uid="{647FB255-D0F0-4DA0-8A60-5ED1BB4C9809}"/>
    <cellStyle name="Notas 131" xfId="35368" xr:uid="{B2789A51-8E7B-41A9-83B0-FEE40A052A09}"/>
    <cellStyle name="Notas 131 2" xfId="35369" xr:uid="{8D669176-52B6-4335-8054-C20580A2AA7C}"/>
    <cellStyle name="Notas 131 2 2" xfId="35370" xr:uid="{7C036DA4-8BA9-47C2-92D3-42E162A546B9}"/>
    <cellStyle name="Notas 131 2_Margen" xfId="47665" xr:uid="{E7A5D370-2F80-48DD-BEE7-7C373B5CA6FE}"/>
    <cellStyle name="Notas 131 3" xfId="35371" xr:uid="{F9F80419-AD00-4E16-9339-FC24EBF195D5}"/>
    <cellStyle name="Notas 131_Margen" xfId="47666" xr:uid="{198E1547-947E-4540-88EE-EB349C05B715}"/>
    <cellStyle name="Notas 132" xfId="35372" xr:uid="{79289102-00D6-4063-94F2-86CF52E1D5F3}"/>
    <cellStyle name="Notas 132 2" xfId="35373" xr:uid="{A10ACE66-C3C5-4CF9-90AE-8764DDA64CBB}"/>
    <cellStyle name="Notas 132 2 2" xfId="35374" xr:uid="{7B3A68A1-BF1B-490B-8B2A-5F829B3075B6}"/>
    <cellStyle name="Notas 132 2_Margen" xfId="47667" xr:uid="{BD63A2CE-4E14-43EE-AED4-51A5FA8632FC}"/>
    <cellStyle name="Notas 132 3" xfId="35375" xr:uid="{02719F0B-9375-4486-BFAD-4B8F8471BD0B}"/>
    <cellStyle name="Notas 132_Margen" xfId="47668" xr:uid="{43DB70F2-5B0F-4FEF-A1E1-5FCC43C8FB9F}"/>
    <cellStyle name="Notas 133" xfId="35376" xr:uid="{2C6E9624-760B-462E-B47A-29CDB17F9482}"/>
    <cellStyle name="Notas 133 2" xfId="35377" xr:uid="{39D89DDD-BA59-46E6-AB3B-67F4C7E501BC}"/>
    <cellStyle name="Notas 133 2 2" xfId="35378" xr:uid="{E29D4F69-68D9-496E-9850-39AD532B6CA4}"/>
    <cellStyle name="Notas 133 2_Margen" xfId="47669" xr:uid="{DD6D1D60-136E-4B18-87E1-CB48F1EA9827}"/>
    <cellStyle name="Notas 133 3" xfId="35379" xr:uid="{43DD3926-4E77-4C65-8C6D-6D5238FF4FBE}"/>
    <cellStyle name="Notas 133_Margen" xfId="47670" xr:uid="{DECC0DA2-ACA0-4BF7-BC2E-890FE1062212}"/>
    <cellStyle name="Notas 134" xfId="35380" xr:uid="{76ADFFAF-CC80-47F5-A848-DCECB2AA3D48}"/>
    <cellStyle name="Notas 134 2" xfId="35381" xr:uid="{131B7D0F-2BEF-4303-99F5-AA677470A67A}"/>
    <cellStyle name="Notas 134 2 2" xfId="35382" xr:uid="{97A328B2-2BA5-4B4D-945E-C06FB52F3673}"/>
    <cellStyle name="Notas 134 2_Margen" xfId="47671" xr:uid="{E656A247-C7F9-4F35-AE4C-369940C50301}"/>
    <cellStyle name="Notas 134 3" xfId="35383" xr:uid="{246489AE-EE71-4047-8888-89527382640F}"/>
    <cellStyle name="Notas 134_Margen" xfId="47672" xr:uid="{9B15209E-2D76-429B-A65A-4BE74536EBC2}"/>
    <cellStyle name="Notas 135" xfId="35384" xr:uid="{6E9B5658-7149-452B-BEC6-A205E5DF7530}"/>
    <cellStyle name="Notas 135 2" xfId="35385" xr:uid="{04942099-B19C-45A2-A0DA-926D85F56FC8}"/>
    <cellStyle name="Notas 135 2 2" xfId="35386" xr:uid="{A95D370D-D212-4C61-8292-01733D3F9A8C}"/>
    <cellStyle name="Notas 135 2_Margen" xfId="47673" xr:uid="{8BF77285-61EA-46A7-B8A5-32D39FED6CC2}"/>
    <cellStyle name="Notas 135 3" xfId="35387" xr:uid="{2762899D-973B-413E-9A05-7166025443A0}"/>
    <cellStyle name="Notas 135_Margen" xfId="47674" xr:uid="{7A54017B-992C-48EC-BFAC-64E38F9F9221}"/>
    <cellStyle name="Notas 136" xfId="35388" xr:uid="{00104D21-F15A-4B65-8596-5B332FE3DEA6}"/>
    <cellStyle name="Notas 136 2" xfId="35389" xr:uid="{E7AFA08C-0252-4123-A1CA-2F40A906ADBD}"/>
    <cellStyle name="Notas 136 2 2" xfId="35390" xr:uid="{6EEFB60C-86CF-4A71-A729-F33867F59730}"/>
    <cellStyle name="Notas 136 2_Margen" xfId="47675" xr:uid="{BE4C8B53-5A84-4243-BBEB-932DBEC0F00C}"/>
    <cellStyle name="Notas 136 3" xfId="35391" xr:uid="{AC6679C7-791F-456C-8D49-1306BD72C1CD}"/>
    <cellStyle name="Notas 136_Margen" xfId="47676" xr:uid="{AC8845FC-1FF1-47A0-BC35-58C3A0B3EAEC}"/>
    <cellStyle name="Notas 137" xfId="35392" xr:uid="{8B343F25-EAC5-4F6E-B9E5-A564CB501230}"/>
    <cellStyle name="Notas 137 2" xfId="35393" xr:uid="{561513ED-4FDC-4345-B983-30D13EF48DB0}"/>
    <cellStyle name="Notas 137 2 2" xfId="35394" xr:uid="{55E1A838-86BF-4A02-8A3D-7B0B364A2E56}"/>
    <cellStyle name="Notas 137 2_Margen" xfId="47677" xr:uid="{E35DE787-80CD-49D6-8428-1BBECF3E8136}"/>
    <cellStyle name="Notas 137 3" xfId="35395" xr:uid="{9B0CDC58-A5FA-4D60-9C05-E47BE8B8C20A}"/>
    <cellStyle name="Notas 137_Margen" xfId="47678" xr:uid="{834F73FD-626D-4558-99D2-0AF6C8DCC9B9}"/>
    <cellStyle name="Notas 138" xfId="35396" xr:uid="{130C1936-E8C1-4B64-A641-52C05D99358E}"/>
    <cellStyle name="Notas 138 2" xfId="35397" xr:uid="{90641FC2-C9EA-454C-88F1-AB6C9B07780A}"/>
    <cellStyle name="Notas 138 2 2" xfId="35398" xr:uid="{731EB7F2-3517-4CEC-A97C-01324CD5CA7D}"/>
    <cellStyle name="Notas 138 2_Margen" xfId="47679" xr:uid="{3B1647A5-63C4-431B-8218-446737656D4E}"/>
    <cellStyle name="Notas 138 3" xfId="35399" xr:uid="{15DA0EAF-700D-427B-8E84-8201DFBE5957}"/>
    <cellStyle name="Notas 138_Margen" xfId="47680" xr:uid="{10B73380-D899-41F5-BE09-D0AC105CA7EA}"/>
    <cellStyle name="Notas 139" xfId="35400" xr:uid="{3B377F4B-94F6-4B80-B0A9-A82B6F49E6EF}"/>
    <cellStyle name="Notas 139 2" xfId="35401" xr:uid="{B5951707-D4E4-4E53-97FF-E0F1DAF5246A}"/>
    <cellStyle name="Notas 139 2 2" xfId="35402" xr:uid="{5B354643-21F2-48C8-A794-066131A2D0E7}"/>
    <cellStyle name="Notas 139 2_Margen" xfId="47681" xr:uid="{328AA0DA-C6DE-4CAA-8C5A-7DBEE88B90F5}"/>
    <cellStyle name="Notas 139 3" xfId="35403" xr:uid="{7B9E7EDC-5DD0-435C-905A-1A78ACE64554}"/>
    <cellStyle name="Notas 139_Margen" xfId="47682" xr:uid="{A074F8BC-072F-447A-908F-D708BD2CC155}"/>
    <cellStyle name="Notas 14" xfId="35404" xr:uid="{0DC9D32C-C76C-4EAA-B5D1-6EAD661A1562}"/>
    <cellStyle name="Notas 14 2" xfId="35405" xr:uid="{83A3E13A-1753-4839-91FE-C94ED4E62AA7}"/>
    <cellStyle name="Notas 14 2 2" xfId="35406" xr:uid="{1A515080-DEAF-454C-8198-501A9CFA9276}"/>
    <cellStyle name="Notas 14 2 3" xfId="35407" xr:uid="{1AD83259-501D-4A71-B588-531532A88A72}"/>
    <cellStyle name="Notas 14 2_Margen" xfId="47683" xr:uid="{13EE70D5-86C8-4041-949B-5EAC6986E8AD}"/>
    <cellStyle name="Notas 14 3" xfId="35408" xr:uid="{8AD474AB-AD19-4942-9D71-D05890D2C13A}"/>
    <cellStyle name="Notas 14 4" xfId="35409" xr:uid="{C0F148EF-69A3-4B12-9B15-3C0BA2C4E362}"/>
    <cellStyle name="Notas 14 5" xfId="35410" xr:uid="{1CD4A4E4-7498-4E08-95A7-FC22F34DE58E}"/>
    <cellStyle name="Notas 14_Hoja1" xfId="35411" xr:uid="{E26BCE0B-13C5-40D2-8E11-5200C3DAA01E}"/>
    <cellStyle name="Notas 140" xfId="35412" xr:uid="{CF7466A8-D530-42CA-B660-F5C7D4F6CCF1}"/>
    <cellStyle name="Notas 140 2" xfId="35413" xr:uid="{FFF7A0BA-FC15-4F14-B318-FCE6236D1B69}"/>
    <cellStyle name="Notas 140 2 2" xfId="35414" xr:uid="{E9D727EF-6323-46B7-927F-AFE0246C0087}"/>
    <cellStyle name="Notas 140 2_Margen" xfId="47684" xr:uid="{0FE9FF59-DFBB-4B79-9F8F-7733D598ACC0}"/>
    <cellStyle name="Notas 140 3" xfId="35415" xr:uid="{20F04014-FC70-40DB-B254-C823F14E2A28}"/>
    <cellStyle name="Notas 140_Margen" xfId="47685" xr:uid="{DFF1D138-5C24-466E-A4BC-369958329B9B}"/>
    <cellStyle name="Notas 141" xfId="35416" xr:uid="{89E7C8DC-5302-40FD-B469-780D120C4FD9}"/>
    <cellStyle name="Notas 141 2" xfId="35417" xr:uid="{7C0BEDB5-BF1B-4475-8045-922EC911DCC4}"/>
    <cellStyle name="Notas 141 2 2" xfId="35418" xr:uid="{BC506C89-E6D2-4FF5-952D-9EF240C287DA}"/>
    <cellStyle name="Notas 141 2_Margen" xfId="47686" xr:uid="{2806AE09-F85A-4473-B34B-AE1162FA5330}"/>
    <cellStyle name="Notas 141 3" xfId="35419" xr:uid="{A98C5DED-87EF-472B-A0F0-BC1482D15E84}"/>
    <cellStyle name="Notas 141_Margen" xfId="47687" xr:uid="{1CBCED14-7183-483B-B332-43D90E03680E}"/>
    <cellStyle name="Notas 142" xfId="35420" xr:uid="{44B4BC89-0E8B-46EA-9CA3-55D8F1173CD5}"/>
    <cellStyle name="Notas 142 2" xfId="35421" xr:uid="{54B2DE34-F5AE-4C97-A006-C7105F7D179E}"/>
    <cellStyle name="Notas 142 2 2" xfId="35422" xr:uid="{DA831DBA-9762-4AE4-AA78-0D8525C5C594}"/>
    <cellStyle name="Notas 142 2_Margen" xfId="47688" xr:uid="{3F4FE9EA-351B-47E4-AE2E-617019B04B0C}"/>
    <cellStyle name="Notas 142 3" xfId="35423" xr:uid="{85D56B67-3E23-4CBE-B30A-FCD19C1242BD}"/>
    <cellStyle name="Notas 142_Margen" xfId="47689" xr:uid="{8C89CC8C-D525-468E-B333-4B612F58D366}"/>
    <cellStyle name="Notas 143" xfId="35424" xr:uid="{E96A4FEF-7F7F-4A16-997C-91BFECDA1CC0}"/>
    <cellStyle name="Notas 143 2" xfId="35425" xr:uid="{8B46D83C-F4FF-4434-8998-E42F6B86133D}"/>
    <cellStyle name="Notas 143 2 2" xfId="35426" xr:uid="{26C52E67-D04A-47B2-B6C9-131D841EFBDA}"/>
    <cellStyle name="Notas 143 2_Margen" xfId="47690" xr:uid="{DDBE48EA-2FEE-404E-9D51-542EE09F2775}"/>
    <cellStyle name="Notas 143 3" xfId="35427" xr:uid="{0030C2F6-39F4-4CA8-8DF0-8EBE1A1F99D1}"/>
    <cellStyle name="Notas 143_Margen" xfId="47691" xr:uid="{ED250E17-83E3-4F85-8594-8C4E4C984BB7}"/>
    <cellStyle name="Notas 144" xfId="35428" xr:uid="{056F6F5D-C0B0-4ABF-9CD2-0264200478A1}"/>
    <cellStyle name="Notas 144 2" xfId="35429" xr:uid="{DF9D15D3-1F56-462C-8315-8597DD104C51}"/>
    <cellStyle name="Notas 144 2 2" xfId="35430" xr:uid="{FF14DF39-5E71-4E13-A04E-CC70FB37A966}"/>
    <cellStyle name="Notas 144 2_Margen" xfId="47692" xr:uid="{CAF6FC80-6931-486D-9DE3-92D91BA60790}"/>
    <cellStyle name="Notas 144 3" xfId="35431" xr:uid="{F6DE0E8F-EB49-445D-AAD3-2E1006EAD253}"/>
    <cellStyle name="Notas 144_Margen" xfId="47693" xr:uid="{973519C4-AA11-49EC-A4FE-046019CF2430}"/>
    <cellStyle name="Notas 145" xfId="35432" xr:uid="{F8EAA7E1-2065-458A-AF85-5AA39AF8D805}"/>
    <cellStyle name="Notas 145 2" xfId="35433" xr:uid="{B4472BBA-124C-4743-AA66-A045417810F4}"/>
    <cellStyle name="Notas 145 2 2" xfId="35434" xr:uid="{4FC73475-534F-42CE-9442-2DDF59FF11C3}"/>
    <cellStyle name="Notas 145 2_Margen" xfId="47694" xr:uid="{B5D1CB73-D103-4ABD-8081-0A7E5AFC34DA}"/>
    <cellStyle name="Notas 145 3" xfId="35435" xr:uid="{BEDD54C3-87FE-4265-8653-03FEDA759949}"/>
    <cellStyle name="Notas 145_Margen" xfId="47695" xr:uid="{318A84F1-9FF4-45CE-B1E4-D363D4D01EFA}"/>
    <cellStyle name="Notas 146" xfId="35436" xr:uid="{BB458BF7-4E55-46DC-840D-21DE47535CEC}"/>
    <cellStyle name="Notas 146 2" xfId="35437" xr:uid="{A4FC37E2-1CD7-4BA5-BA8A-6696371F1F1D}"/>
    <cellStyle name="Notas 146 2 2" xfId="35438" xr:uid="{A51F9F89-97A5-45D6-8F48-5DFFC9C33C51}"/>
    <cellStyle name="Notas 146 2_Margen" xfId="47696" xr:uid="{888E69F7-8FBE-4640-87EC-89E44B0518B2}"/>
    <cellStyle name="Notas 146 3" xfId="35439" xr:uid="{5275A66F-3EE0-4EEB-81E1-4B7C442E58F0}"/>
    <cellStyle name="Notas 146_Margen" xfId="47697" xr:uid="{A3E2E679-5964-46B8-B0DD-94368C172AF1}"/>
    <cellStyle name="Notas 147" xfId="35440" xr:uid="{6CD07893-A627-4191-A1F3-331584C29EEC}"/>
    <cellStyle name="Notas 147 2" xfId="35441" xr:uid="{91DD19BC-7E3C-40F8-AB3A-5119BEA0A63B}"/>
    <cellStyle name="Notas 147 2 2" xfId="35442" xr:uid="{E58770A6-13B1-4833-A72C-3CB1F1A8F23C}"/>
    <cellStyle name="Notas 147 2_Margen" xfId="47698" xr:uid="{D778F2CD-6762-497A-AE8D-03E419BCA7D2}"/>
    <cellStyle name="Notas 147 3" xfId="35443" xr:uid="{B2367E1E-B05A-48DA-B0A1-492032BAB973}"/>
    <cellStyle name="Notas 147_Margen" xfId="47699" xr:uid="{7C80C193-AB21-436E-AD06-AFB6F7C2CC1E}"/>
    <cellStyle name="Notas 148" xfId="35444" xr:uid="{91A06FB6-E4BD-4806-AE8D-7B11C552816C}"/>
    <cellStyle name="Notas 148 2" xfId="35445" xr:uid="{1C317F9C-EAA4-467D-85DE-5FCAAB6E02F9}"/>
    <cellStyle name="Notas 148 2 2" xfId="35446" xr:uid="{FD92B7B5-89C6-4C9F-B913-F570B72D2C33}"/>
    <cellStyle name="Notas 148 2_Margen" xfId="47700" xr:uid="{FA98AED1-7786-4039-88F6-42F43F5C3ED9}"/>
    <cellStyle name="Notas 148 3" xfId="35447" xr:uid="{E3270D11-AD5E-4B81-B6CC-AFEFE266CCF6}"/>
    <cellStyle name="Notas 148_Margen" xfId="47701" xr:uid="{013FCDFE-DBDB-4333-B996-83658E75C97A}"/>
    <cellStyle name="Notas 149" xfId="35448" xr:uid="{A1D26C91-894F-4696-95E1-947923CE8517}"/>
    <cellStyle name="Notas 149 2" xfId="35449" xr:uid="{3D8E8D9F-3336-46AD-B230-EC6B544F6052}"/>
    <cellStyle name="Notas 149 2 2" xfId="35450" xr:uid="{3C3B789C-20FB-4B80-8EDB-E608BE515EB9}"/>
    <cellStyle name="Notas 149 2_Margen" xfId="47702" xr:uid="{E1B2644E-C2D9-42F2-8E51-DB2720F02F2A}"/>
    <cellStyle name="Notas 149 3" xfId="35451" xr:uid="{92C2E065-9A48-496E-A764-799F2A6D34D6}"/>
    <cellStyle name="Notas 149_Margen" xfId="47703" xr:uid="{993EA7CF-0AEC-4C0F-AA87-C4B4A8AD55F9}"/>
    <cellStyle name="Notas 15" xfId="35452" xr:uid="{0034B5D9-AAA2-4367-9023-9A4EFE8BBDB8}"/>
    <cellStyle name="Notas 15 2" xfId="35453" xr:uid="{FF1983FC-DC6E-4855-BF3C-EDBB7302272D}"/>
    <cellStyle name="Notas 15 2 2" xfId="35454" xr:uid="{13EAF14F-9F20-403E-AE6C-CC579CB5A852}"/>
    <cellStyle name="Notas 15 2_Margen" xfId="47704" xr:uid="{E901B28F-986D-4658-931E-B56A8B483B80}"/>
    <cellStyle name="Notas 15 3" xfId="35455" xr:uid="{4EC8761E-9CBC-459B-A395-7A89E2346DFF}"/>
    <cellStyle name="Notas 15 4" xfId="35456" xr:uid="{3EBDC4F9-3E12-4CBD-88A5-DB47B3DD5CE0}"/>
    <cellStyle name="Notas 15_Margen" xfId="47705" xr:uid="{59E09A9A-596C-4B7A-9F76-EEA45C9C040E}"/>
    <cellStyle name="Notas 150" xfId="35457" xr:uid="{CC94B1A7-3348-46F5-917C-4743EAC86E6D}"/>
    <cellStyle name="Notas 150 2" xfId="35458" xr:uid="{221989A4-3A08-4982-8685-8F0FF0CAE6C8}"/>
    <cellStyle name="Notas 150 2 2" xfId="35459" xr:uid="{31D12C5C-F981-44CE-B15F-13CA31B02755}"/>
    <cellStyle name="Notas 150 2_Margen" xfId="47706" xr:uid="{829CE28F-D4AC-400E-9731-3C2A9B0AC7FA}"/>
    <cellStyle name="Notas 150 3" xfId="35460" xr:uid="{DA0EDB0C-3298-4115-92D5-3143E81D06AC}"/>
    <cellStyle name="Notas 150_Margen" xfId="47707" xr:uid="{2C3649C5-F5E6-41B3-A8DF-83FF29A52CD9}"/>
    <cellStyle name="Notas 151" xfId="35461" xr:uid="{2A029FED-DC46-4A5D-9067-4F360C52BDC5}"/>
    <cellStyle name="Notas 151 2" xfId="35462" xr:uid="{239AD17C-E300-4DD0-B567-E02DB5F8A188}"/>
    <cellStyle name="Notas 151 2 2" xfId="35463" xr:uid="{7F6354BC-02A2-4037-859E-C6E92AB9C20C}"/>
    <cellStyle name="Notas 151 2_Margen" xfId="47708" xr:uid="{AEF77BD4-F1C6-47C0-A87D-D4DDE50B7622}"/>
    <cellStyle name="Notas 151 3" xfId="35464" xr:uid="{C02602D8-E179-4A4B-AD66-CC0AAE4C7FCD}"/>
    <cellStyle name="Notas 151_Margen" xfId="47709" xr:uid="{191BD647-1A4B-4898-9561-714A882394FE}"/>
    <cellStyle name="Notas 152" xfId="35465" xr:uid="{D2010B44-E535-403B-9CE0-5DE292C76E32}"/>
    <cellStyle name="Notas 152 2" xfId="35466" xr:uid="{66873964-7BD8-4A3A-ACD1-81218D87061A}"/>
    <cellStyle name="Notas 152 2 2" xfId="35467" xr:uid="{68209C68-303D-4983-8A6B-9C74A4E44E15}"/>
    <cellStyle name="Notas 152 2_Margen" xfId="47710" xr:uid="{BBBDE4B4-4D60-4AC0-9FC4-874E86C3D689}"/>
    <cellStyle name="Notas 152 3" xfId="35468" xr:uid="{32E7DA0B-7854-400F-91F8-4CD41F93E55D}"/>
    <cellStyle name="Notas 152_Margen" xfId="47711" xr:uid="{BDCA78D5-4B04-465F-B725-81691BCF009B}"/>
    <cellStyle name="Notas 153" xfId="35469" xr:uid="{75A7505A-ED87-4F2D-AE33-B8ABECE71FC8}"/>
    <cellStyle name="Notas 153 2" xfId="35470" xr:uid="{DD6E3CF7-D275-4BA7-AC38-42FCF8AF3C0C}"/>
    <cellStyle name="Notas 153 2 2" xfId="35471" xr:uid="{954AE94D-5375-415C-AC59-F5DDD094C04F}"/>
    <cellStyle name="Notas 153 2_Margen" xfId="47712" xr:uid="{5968B99F-1AA7-47FA-B548-E15C289C90E7}"/>
    <cellStyle name="Notas 153 3" xfId="35472" xr:uid="{AA826C4C-C335-4865-B200-0A64898E1A56}"/>
    <cellStyle name="Notas 153_Margen" xfId="47713" xr:uid="{4830547C-48E8-45CC-8208-427FF96D3D15}"/>
    <cellStyle name="Notas 154" xfId="35473" xr:uid="{75C363BE-9F6A-40CA-BF5D-695F8480C603}"/>
    <cellStyle name="Notas 154 2" xfId="35474" xr:uid="{317D51B7-B117-4E84-90A3-BFB8C515B998}"/>
    <cellStyle name="Notas 154 2 2" xfId="35475" xr:uid="{660E403F-980F-41D0-B949-E3B7AF4AA2AC}"/>
    <cellStyle name="Notas 154 2_Margen" xfId="47714" xr:uid="{9273C11C-DBBC-492B-AE32-0F0C747B5E56}"/>
    <cellStyle name="Notas 154 3" xfId="35476" xr:uid="{4216B5CD-935C-4DFA-AFED-61742AED5D9E}"/>
    <cellStyle name="Notas 154_Margen" xfId="47715" xr:uid="{32D0B932-F521-406A-9C48-925764282A6C}"/>
    <cellStyle name="Notas 155" xfId="35477" xr:uid="{B12CAC20-9EAC-4C07-A56B-6AA5DF962A89}"/>
    <cellStyle name="Notas 155 2" xfId="35478" xr:uid="{8C44F841-B3FD-4BE3-AB56-BDE549D56F27}"/>
    <cellStyle name="Notas 155 2 2" xfId="35479" xr:uid="{506AE388-168A-4F47-941A-DF20F15AF920}"/>
    <cellStyle name="Notas 155 2_Margen" xfId="47716" xr:uid="{914592CA-41FC-47EE-A5CC-7A9B75D0A94D}"/>
    <cellStyle name="Notas 155 3" xfId="35480" xr:uid="{626DDDDD-4676-4148-A304-0C8332B619C5}"/>
    <cellStyle name="Notas 155_Margen" xfId="47717" xr:uid="{310573EE-6075-4353-B36D-3AEF396EF06C}"/>
    <cellStyle name="Notas 156" xfId="35481" xr:uid="{6DBA19C6-1D84-4B25-88B8-1F9424E594E9}"/>
    <cellStyle name="Notas 156 2" xfId="35482" xr:uid="{74255AB3-C2F0-492B-90F6-A59E8C1A1566}"/>
    <cellStyle name="Notas 156 2 2" xfId="35483" xr:uid="{C8737131-66E5-4735-9347-97821FF11B77}"/>
    <cellStyle name="Notas 156 2_Margen" xfId="47718" xr:uid="{7756D384-D972-4352-B9DD-D0C825ED1540}"/>
    <cellStyle name="Notas 156 3" xfId="35484" xr:uid="{7BCE6313-238E-4EA7-BD82-DC62F1A82757}"/>
    <cellStyle name="Notas 156_Margen" xfId="47719" xr:uid="{CFD65E2C-3572-4F7E-B207-428254071279}"/>
    <cellStyle name="Notas 157" xfId="35485" xr:uid="{02B7A6DE-52E7-4926-9DEA-B6A1E3607675}"/>
    <cellStyle name="Notas 157 2" xfId="35486" xr:uid="{B93B0035-3340-4193-85C1-26C3D070B47B}"/>
    <cellStyle name="Notas 157 2 2" xfId="35487" xr:uid="{72ED88F9-7FF1-4FA1-A5AB-6D5C8FC12AFD}"/>
    <cellStyle name="Notas 157 2_Margen" xfId="47720" xr:uid="{CE763933-C657-45B2-98D7-AC2D15BEA253}"/>
    <cellStyle name="Notas 157 3" xfId="35488" xr:uid="{26746AAF-053C-4E45-B1C9-F5C319BF6845}"/>
    <cellStyle name="Notas 157_Margen" xfId="47721" xr:uid="{CBC78183-8F81-417E-A612-AC9596501430}"/>
    <cellStyle name="Notas 158" xfId="35489" xr:uid="{093A47BA-F8C0-4E96-BEA8-D70CE24C6725}"/>
    <cellStyle name="Notas 158 2" xfId="35490" xr:uid="{575E5102-D1B1-4F39-B570-F1DA946C4DCA}"/>
    <cellStyle name="Notas 158 2 2" xfId="35491" xr:uid="{A33FA453-BCEB-45D3-9B29-C3E69E0705A5}"/>
    <cellStyle name="Notas 158 2_Margen" xfId="47722" xr:uid="{1325C501-7A03-403C-B5CE-76DBFEBFACCE}"/>
    <cellStyle name="Notas 158 3" xfId="35492" xr:uid="{36D3F3FE-4F2E-4CC9-A8A1-B99E339F0666}"/>
    <cellStyle name="Notas 158_Margen" xfId="47723" xr:uid="{5ACBF924-DD86-4EFF-80F3-8C2BCEEE0694}"/>
    <cellStyle name="Notas 159" xfId="35493" xr:uid="{73875F46-0C74-4471-8E3B-D18F87578D00}"/>
    <cellStyle name="Notas 159 2" xfId="35494" xr:uid="{B3EC79F6-F4CE-4FD6-960F-AFB0811AFA7E}"/>
    <cellStyle name="Notas 159 2 2" xfId="35495" xr:uid="{E0A36DB3-990B-4ECC-91E2-CA6B1C9B0815}"/>
    <cellStyle name="Notas 159 2_Margen" xfId="47724" xr:uid="{5C3BE334-1A98-48B8-9ED4-7BD95B966378}"/>
    <cellStyle name="Notas 159 3" xfId="35496" xr:uid="{C56EE6EA-1B91-41FF-BA01-99F99C435FEA}"/>
    <cellStyle name="Notas 159_Margen" xfId="47725" xr:uid="{797338D7-353D-42AE-BD87-9722A2C784BF}"/>
    <cellStyle name="Notas 16" xfId="35497" xr:uid="{0278C90C-B61B-4B54-B9A8-BC138D997EFF}"/>
    <cellStyle name="Notas 16 2" xfId="35498" xr:uid="{565C8F4A-B365-4C43-B08C-3300E2EEB08E}"/>
    <cellStyle name="Notas 16 2 2" xfId="35499" xr:uid="{5DFFCC00-D120-4D78-954B-011D75452451}"/>
    <cellStyle name="Notas 16 2_Margen" xfId="47726" xr:uid="{952474A0-CCB9-40E8-9443-BAE670386AE2}"/>
    <cellStyle name="Notas 16 3" xfId="35500" xr:uid="{56048CBA-3758-4809-96A0-A7D1A98EA6B0}"/>
    <cellStyle name="Notas 16 4" xfId="35501" xr:uid="{258748AD-2F7F-43A7-B108-6801853AF317}"/>
    <cellStyle name="Notas 16_Margen" xfId="47727" xr:uid="{F31BEB83-95CE-4AE5-895F-8DA2D0A1FE55}"/>
    <cellStyle name="Notas 160" xfId="35502" xr:uid="{B15EAFFA-9A86-4D0C-975A-3866F4CEAD22}"/>
    <cellStyle name="Notas 160 2" xfId="35503" xr:uid="{4D371AF5-B584-465B-ADC2-9D86CEFD54CB}"/>
    <cellStyle name="Notas 160 2 2" xfId="35504" xr:uid="{FE873E31-7375-4E15-A643-AC3611C16045}"/>
    <cellStyle name="Notas 160 2_Margen" xfId="47728" xr:uid="{3C63AD12-8868-48FE-9B98-36E217F22E0A}"/>
    <cellStyle name="Notas 160 3" xfId="35505" xr:uid="{919413E4-5AAB-4BB1-9C3C-3251A8F70CC1}"/>
    <cellStyle name="Notas 160_Margen" xfId="47729" xr:uid="{411B4884-656E-4B0D-A752-47F3E7577B9F}"/>
    <cellStyle name="Notas 161" xfId="35506" xr:uid="{DB8B7DB7-E35C-4B7C-B98F-C0940285FC51}"/>
    <cellStyle name="Notas 161 2" xfId="35507" xr:uid="{BC18E86C-3CB8-48B2-8111-5CB30512F747}"/>
    <cellStyle name="Notas 161 2 2" xfId="35508" xr:uid="{C4CF00D4-BE47-482B-8906-ED0908636947}"/>
    <cellStyle name="Notas 161 2_Margen" xfId="47730" xr:uid="{64D8BAB2-54E7-4537-9750-48292E7D345C}"/>
    <cellStyle name="Notas 161 3" xfId="35509" xr:uid="{1D0725C1-D6C5-4239-93F9-CCDDF2C01DA3}"/>
    <cellStyle name="Notas 161_Margen" xfId="47731" xr:uid="{B9769E26-6312-4646-9F33-31E56AFFE16C}"/>
    <cellStyle name="Notas 162" xfId="35510" xr:uid="{15668846-34C7-4999-BDB8-8DCC5D735B81}"/>
    <cellStyle name="Notas 162 2" xfId="35511" xr:uid="{F238D32B-8A8E-42AD-A86C-34A444943CB1}"/>
    <cellStyle name="Notas 162 2 2" xfId="35512" xr:uid="{CA61CFC4-2A7A-4203-AC08-F381C5483061}"/>
    <cellStyle name="Notas 162 2_Margen" xfId="47732" xr:uid="{2553191C-9951-498A-8DC0-B84721BB3DF9}"/>
    <cellStyle name="Notas 162 3" xfId="35513" xr:uid="{9E76BE28-74D2-4A5B-98D4-31EE727B88E0}"/>
    <cellStyle name="Notas 162_Margen" xfId="47733" xr:uid="{4EB457C5-D2F7-4BB8-8712-F466B2855031}"/>
    <cellStyle name="Notas 163" xfId="35514" xr:uid="{0F598399-3583-40F3-9975-53206931F1A9}"/>
    <cellStyle name="Notas 163 2" xfId="35515" xr:uid="{8B363944-8BD2-4546-B1B6-5B4E5A9A0B22}"/>
    <cellStyle name="Notas 163 2 2" xfId="35516" xr:uid="{595F8AF9-E8E6-4421-971A-EC41758A3613}"/>
    <cellStyle name="Notas 163 2_Margen" xfId="47734" xr:uid="{367F4BF3-F5D5-44E9-91A3-01D834AFFC14}"/>
    <cellStyle name="Notas 163 3" xfId="35517" xr:uid="{C679D47A-2C40-42C9-A68B-04DDEF6AECDC}"/>
    <cellStyle name="Notas 163_Margen" xfId="47735" xr:uid="{EC439252-E24C-496E-9F12-B3096B6A146F}"/>
    <cellStyle name="Notas 164" xfId="35518" xr:uid="{E2929A6B-3F53-4CCD-9613-301BBF7B1A3B}"/>
    <cellStyle name="Notas 164 2" xfId="35519" xr:uid="{2C311994-F712-4D4D-9C6F-AF21CC680361}"/>
    <cellStyle name="Notas 164 2 2" xfId="35520" xr:uid="{30D07AC1-46B7-42AC-A9C8-7277843553C8}"/>
    <cellStyle name="Notas 164 2_Margen" xfId="47736" xr:uid="{CB3827AC-575B-4AA5-AC47-159E71C9728A}"/>
    <cellStyle name="Notas 164 3" xfId="35521" xr:uid="{BD4E93D7-7D1D-48F2-AE73-EFA0DA4F7AF5}"/>
    <cellStyle name="Notas 164_Margen" xfId="47737" xr:uid="{7275BE58-1D81-429B-B94B-FDC288EB964D}"/>
    <cellStyle name="Notas 165" xfId="35522" xr:uid="{B2F37B6A-2C8F-458D-9433-1B28FDAEACCC}"/>
    <cellStyle name="Notas 165 2" xfId="35523" xr:uid="{D98ADE47-6868-47E5-8EB5-DE8140398A26}"/>
    <cellStyle name="Notas 165 2 2" xfId="35524" xr:uid="{77B9F7FA-28B0-4F11-B055-6987C65D938F}"/>
    <cellStyle name="Notas 165 2_Margen" xfId="47738" xr:uid="{1DEC970A-5DDD-496C-89F1-0EC3B7484B43}"/>
    <cellStyle name="Notas 165 3" xfId="35525" xr:uid="{A2043A33-642A-4989-A7CB-0C4C025B30D9}"/>
    <cellStyle name="Notas 165_Margen" xfId="47739" xr:uid="{1AB215B0-396E-4FBE-8234-F3157AC9D868}"/>
    <cellStyle name="Notas 166" xfId="35526" xr:uid="{D581749B-6823-4EAE-90B1-34CB0242DD2F}"/>
    <cellStyle name="Notas 166 2" xfId="35527" xr:uid="{57DDDB08-9963-4181-B773-E93DE609587A}"/>
    <cellStyle name="Notas 166 2 2" xfId="35528" xr:uid="{FC80AFFF-6FC9-442D-8B4F-E8B120AD14AD}"/>
    <cellStyle name="Notas 166 2_Margen" xfId="47740" xr:uid="{7D16531A-93BF-4C35-A37F-CD166E4768B3}"/>
    <cellStyle name="Notas 166 3" xfId="35529" xr:uid="{30098E2E-DD62-4278-8B8A-AF52D1E6DEDF}"/>
    <cellStyle name="Notas 166_Margen" xfId="47741" xr:uid="{DA2FE93E-6D7A-4F31-9948-E575CF889A05}"/>
    <cellStyle name="Notas 167" xfId="35530" xr:uid="{AB754455-E98C-4DAA-929F-5E0FCB77DAFD}"/>
    <cellStyle name="Notas 167 2" xfId="35531" xr:uid="{0BF91DA6-19E7-418C-8B69-69EFF3D4C161}"/>
    <cellStyle name="Notas 167 2 2" xfId="35532" xr:uid="{83BC5B17-0A39-4BB0-9C91-F05ED37B2453}"/>
    <cellStyle name="Notas 167 2_Margen" xfId="47742" xr:uid="{6ACF9070-9AB1-4086-9B4F-AC45AF83CA27}"/>
    <cellStyle name="Notas 167 3" xfId="35533" xr:uid="{DB704FE3-E80E-48C7-9226-697DB3B37462}"/>
    <cellStyle name="Notas 167_Margen" xfId="47743" xr:uid="{898B03D8-F624-4BEA-8EC4-F7320093582B}"/>
    <cellStyle name="Notas 168" xfId="35534" xr:uid="{46AAE035-FAA6-456F-9B25-B230A7C3D11F}"/>
    <cellStyle name="Notas 168 2" xfId="35535" xr:uid="{D65ADA49-2945-4B2E-A1E3-2BCE93A1EE44}"/>
    <cellStyle name="Notas 168 2 2" xfId="35536" xr:uid="{8572F6DA-DA77-4CD9-9784-B80728FCCFB6}"/>
    <cellStyle name="Notas 168 2_Margen" xfId="47744" xr:uid="{8D8C7F06-C759-4166-8B6E-6BFF3149F3D0}"/>
    <cellStyle name="Notas 168 3" xfId="35537" xr:uid="{AA7DDE12-820E-4C93-B856-CD6672C43224}"/>
    <cellStyle name="Notas 168_Margen" xfId="47745" xr:uid="{84EB7FA3-F0AE-49EA-B42F-1FB10A191817}"/>
    <cellStyle name="Notas 169" xfId="35538" xr:uid="{A7406CB7-DB6D-48D9-98FA-805A754D6DE8}"/>
    <cellStyle name="Notas 169 2" xfId="35539" xr:uid="{7E8F3C0D-4EB4-4C8A-855F-4E27932C148D}"/>
    <cellStyle name="Notas 169 2 2" xfId="35540" xr:uid="{8E31C298-548A-4031-9536-19DCAECFB47C}"/>
    <cellStyle name="Notas 169 2_Margen" xfId="47746" xr:uid="{BBB0CD75-F47D-4C12-BB6A-165874A4EE4C}"/>
    <cellStyle name="Notas 169 3" xfId="35541" xr:uid="{68A099FC-347A-4C00-AD9B-0E89D6257C43}"/>
    <cellStyle name="Notas 169_Margen" xfId="47747" xr:uid="{A0677AEF-695F-4E27-8173-9E7F4CB11C40}"/>
    <cellStyle name="Notas 17" xfId="35542" xr:uid="{1CEBB40E-747C-4524-B342-6827D2FBEDC7}"/>
    <cellStyle name="Notas 17 2" xfId="35543" xr:uid="{A0FF7146-A396-4C8D-8DDD-E287EFF6FBCF}"/>
    <cellStyle name="Notas 17 2 2" xfId="35544" xr:uid="{98762826-0442-435F-B1CA-EBEE8521419A}"/>
    <cellStyle name="Notas 17 2_Margen" xfId="47748" xr:uid="{B15D7769-E2FF-4836-AE73-D09C91A6BD7D}"/>
    <cellStyle name="Notas 17 3" xfId="35545" xr:uid="{E7F78DA0-7906-4A40-AF00-2C544CC67B9A}"/>
    <cellStyle name="Notas 17 4" xfId="35546" xr:uid="{6EAA2649-013F-4460-8697-8D7FB783DA53}"/>
    <cellStyle name="Notas 17_Margen" xfId="47749" xr:uid="{A9DBFB6D-70D4-4DB4-8EB4-95B655EA0CD9}"/>
    <cellStyle name="Notas 170" xfId="35547" xr:uid="{E537A605-DAC1-41CB-B1D2-5A177E01190F}"/>
    <cellStyle name="Notas 170 2" xfId="35548" xr:uid="{B15A9B7F-BDF5-4ED5-8324-931FC9141F4D}"/>
    <cellStyle name="Notas 170 2 2" xfId="35549" xr:uid="{0DD7569B-AA5D-4209-AB2F-7EBF61E59F9A}"/>
    <cellStyle name="Notas 170 2_Margen" xfId="47750" xr:uid="{F3D28580-915C-4429-B34E-4322BC3A7AF5}"/>
    <cellStyle name="Notas 170 3" xfId="35550" xr:uid="{8C50D538-E294-45A7-A782-EDC13CD29E48}"/>
    <cellStyle name="Notas 170_Margen" xfId="47751" xr:uid="{C46BECF2-639D-4DB1-BB57-76857397147C}"/>
    <cellStyle name="Notas 171" xfId="35551" xr:uid="{B44A5AED-3454-4AFA-B733-3935297F56DD}"/>
    <cellStyle name="Notas 171 2" xfId="35552" xr:uid="{67C63F3E-F93F-4E01-8D4C-376F8E1D6537}"/>
    <cellStyle name="Notas 171 2 2" xfId="35553" xr:uid="{57AB305F-C7F4-47E0-91AF-4439CB6C313C}"/>
    <cellStyle name="Notas 171 2_Margen" xfId="47752" xr:uid="{47718D2B-1FDE-4E6B-B535-81AED3413249}"/>
    <cellStyle name="Notas 171 3" xfId="35554" xr:uid="{FF20DD7A-D4D2-4AEF-94D8-BAF171624DDE}"/>
    <cellStyle name="Notas 171_Margen" xfId="47753" xr:uid="{A0F6B243-D39E-4C83-B098-DC38A722344A}"/>
    <cellStyle name="Notas 172" xfId="35555" xr:uid="{4CE26B8B-0312-457C-8172-C4CCB327D4D5}"/>
    <cellStyle name="Notas 172 2" xfId="35556" xr:uid="{DAF2EC57-A832-46B3-8164-483F963B28FF}"/>
    <cellStyle name="Notas 172 2 2" xfId="35557" xr:uid="{1987716E-BB3E-4B32-AE49-C61A3EC549A1}"/>
    <cellStyle name="Notas 172 2_Margen" xfId="47754" xr:uid="{94B559AD-BC3A-4C0D-A643-CE065FD2B644}"/>
    <cellStyle name="Notas 172 3" xfId="35558" xr:uid="{D3A07D90-F78D-4066-9D5D-D695B3C49EFA}"/>
    <cellStyle name="Notas 172_Margen" xfId="47755" xr:uid="{0FA07920-AAB5-4E31-A24E-EAF32C715BC3}"/>
    <cellStyle name="Notas 173" xfId="35559" xr:uid="{EF22156A-5347-4411-AB72-5EF23C6ECFF2}"/>
    <cellStyle name="Notas 173 2" xfId="35560" xr:uid="{3C483760-8284-41F6-B35B-5812C7D92928}"/>
    <cellStyle name="Notas 173 2 2" xfId="35561" xr:uid="{DCEB6131-1E91-43C9-9E62-99B4085EDB3B}"/>
    <cellStyle name="Notas 173 2_Margen" xfId="47756" xr:uid="{1C73C12C-588D-44BC-B247-E1E4394A0BF3}"/>
    <cellStyle name="Notas 173 3" xfId="35562" xr:uid="{2E72D335-F9BE-4B25-BA5F-1E8EB5F65180}"/>
    <cellStyle name="Notas 173_Margen" xfId="47757" xr:uid="{304CC811-6384-4E98-BAAC-AB451A605F33}"/>
    <cellStyle name="Notas 174" xfId="35563" xr:uid="{5C27B976-58D6-47F3-8EA0-3487EC1891DF}"/>
    <cellStyle name="Notas 174 2" xfId="35564" xr:uid="{E5C09D5D-EACD-4A5A-A469-62B8DBD9BF92}"/>
    <cellStyle name="Notas 174 2 2" xfId="35565" xr:uid="{1E40262B-1D50-4092-8513-C6B666DBC7BD}"/>
    <cellStyle name="Notas 174 2_Margen" xfId="47758" xr:uid="{2D8F5098-F49B-4F14-96A7-F19ADCDE09A4}"/>
    <cellStyle name="Notas 174 3" xfId="35566" xr:uid="{5421BE68-484A-4386-8B3C-39B29B40C06C}"/>
    <cellStyle name="Notas 174_Margen" xfId="47759" xr:uid="{3738EC0A-C463-4CA1-9419-59EB28D037DB}"/>
    <cellStyle name="Notas 175" xfId="35567" xr:uid="{35D5B019-F866-42F0-B308-21267F8332CB}"/>
    <cellStyle name="Notas 175 2" xfId="35568" xr:uid="{AF2FEC1E-7E5B-494F-849F-A0CB888EADCC}"/>
    <cellStyle name="Notas 175 2 2" xfId="35569" xr:uid="{26EF8F6F-5B42-48CB-8FE8-13C07C76C699}"/>
    <cellStyle name="Notas 175 2_Margen" xfId="47760" xr:uid="{4B9A89E7-5FF8-4207-A352-8FF25C351D96}"/>
    <cellStyle name="Notas 175 3" xfId="35570" xr:uid="{A4534506-3EC4-44EB-AACE-9BBB479E7CB5}"/>
    <cellStyle name="Notas 175_Margen" xfId="47761" xr:uid="{9D52F982-3C02-4A30-BDA1-D5534DBA4DA3}"/>
    <cellStyle name="Notas 176" xfId="35571" xr:uid="{89F0895F-D147-40F2-A6E5-0B6FE46BF16B}"/>
    <cellStyle name="Notas 176 2" xfId="35572" xr:uid="{3F7D1B2C-4757-4125-AD13-AFD394E7418C}"/>
    <cellStyle name="Notas 176 2 2" xfId="35573" xr:uid="{1411F464-C10F-4F28-A475-E6321EA5F1E0}"/>
    <cellStyle name="Notas 176 2_Margen" xfId="47762" xr:uid="{6BF9DFC7-0F7D-4B06-B23F-0802F6CD3A08}"/>
    <cellStyle name="Notas 176 3" xfId="35574" xr:uid="{3A1E5399-102B-4598-9369-C9FA3338881E}"/>
    <cellStyle name="Notas 176_Margen" xfId="47763" xr:uid="{0163B727-74E1-4044-8A6D-11755995546E}"/>
    <cellStyle name="Notas 177" xfId="35575" xr:uid="{6D41DE41-EF04-4893-9052-CE3023D26119}"/>
    <cellStyle name="Notas 177 2" xfId="35576" xr:uid="{F15462E6-7F09-4465-81F5-A4BC669E3D4E}"/>
    <cellStyle name="Notas 177 2 2" xfId="35577" xr:uid="{D8BAAD3F-C401-4435-9936-76CAF4BD3F2D}"/>
    <cellStyle name="Notas 177 2_Margen" xfId="47764" xr:uid="{FC6C6D76-24DF-4B54-BEE7-3079BE0A7C7C}"/>
    <cellStyle name="Notas 177 3" xfId="35578" xr:uid="{A0340BDF-5582-4515-8036-D5AAF3ACBB4F}"/>
    <cellStyle name="Notas 177_Margen" xfId="47765" xr:uid="{11C15375-1196-4802-BA5C-5E517843256A}"/>
    <cellStyle name="Notas 178" xfId="35579" xr:uid="{5205DA12-41A6-400F-8329-A1FAC3B3451C}"/>
    <cellStyle name="Notas 178 2" xfId="35580" xr:uid="{BC5E35ED-5F2D-4A70-8F60-6499F2CDC339}"/>
    <cellStyle name="Notas 178 2 2" xfId="35581" xr:uid="{1F6B4D6A-D8D2-47BE-9E70-4C88D590DB14}"/>
    <cellStyle name="Notas 178 2_Margen" xfId="47766" xr:uid="{14AEC58E-A9AD-4510-B9F5-9EBD9A5B04EF}"/>
    <cellStyle name="Notas 178 3" xfId="35582" xr:uid="{AEB7C0C0-F02D-49EF-A26C-6773BB2C7A76}"/>
    <cellStyle name="Notas 178_Margen" xfId="47767" xr:uid="{273441C4-A7B3-4A81-80A2-481A9D93B3F6}"/>
    <cellStyle name="Notas 179" xfId="35583" xr:uid="{1613048D-A7B2-407A-BD6C-4F2DF0D94580}"/>
    <cellStyle name="Notas 179 2" xfId="35584" xr:uid="{473A2047-BB48-4AD6-A431-1DD1B3E65B64}"/>
    <cellStyle name="Notas 179 2 2" xfId="35585" xr:uid="{11C993F7-C89C-41FE-A4BA-DA1A0D485DCC}"/>
    <cellStyle name="Notas 179 2_Margen" xfId="47768" xr:uid="{0E3D640C-C561-4E6C-AE30-6CA984A253A6}"/>
    <cellStyle name="Notas 179 3" xfId="35586" xr:uid="{413D8409-0F73-43F4-943F-0285053230FE}"/>
    <cellStyle name="Notas 179_Margen" xfId="47769" xr:uid="{B74E119D-E2E2-4C6E-8EC1-027CC6C281F0}"/>
    <cellStyle name="Notas 18" xfId="35587" xr:uid="{AD3AFFCE-72D9-48C1-827D-43A998417776}"/>
    <cellStyle name="Notas 18 2" xfId="35588" xr:uid="{28CB3D17-40BF-495C-885E-FD64FB6F5FDE}"/>
    <cellStyle name="Notas 18 2 2" xfId="35589" xr:uid="{49C34C49-5EFC-498B-9EDD-EDB8E6C74D19}"/>
    <cellStyle name="Notas 18 2_Margen" xfId="47770" xr:uid="{4B157E5D-BEEF-4103-980F-A30C1C6FCB8F}"/>
    <cellStyle name="Notas 18 3" xfId="35590" xr:uid="{5519DD3E-909F-4A5C-96F2-C98AE306E9CA}"/>
    <cellStyle name="Notas 18 4" xfId="35591" xr:uid="{92058A56-3E3C-49BB-AD62-BA5931C2F0F1}"/>
    <cellStyle name="Notas 18_Margen" xfId="47771" xr:uid="{D1F475AF-3867-4645-A819-3B1A4D3AF467}"/>
    <cellStyle name="Notas 180" xfId="35592" xr:uid="{36596904-531B-47C5-BA08-6BE02A641DAE}"/>
    <cellStyle name="Notas 180 2" xfId="35593" xr:uid="{BEBB95C1-416C-4428-B7B7-DEDF06787FA2}"/>
    <cellStyle name="Notas 180 2 2" xfId="35594" xr:uid="{653F2E2D-6AE2-497B-A1E3-9559EC60A4B6}"/>
    <cellStyle name="Notas 180 2_Margen" xfId="47772" xr:uid="{FAAF37DD-EDB8-4C8C-907C-2F2071844CA4}"/>
    <cellStyle name="Notas 180 3" xfId="35595" xr:uid="{DF483214-C7EF-45EE-BA4F-4DC1FA2C6488}"/>
    <cellStyle name="Notas 180_Margen" xfId="47773" xr:uid="{A90463B3-0737-402B-AE3F-3FE32F20C104}"/>
    <cellStyle name="Notas 181" xfId="35596" xr:uid="{CCD77D01-BBF7-48E2-8B85-2AC76E3CBE30}"/>
    <cellStyle name="Notas 181 2" xfId="35597" xr:uid="{3FEC571D-3172-4D92-88FA-055E0337ECF7}"/>
    <cellStyle name="Notas 181 2 2" xfId="35598" xr:uid="{F48AAF0B-D0C7-41C8-9C57-6950513DC4BB}"/>
    <cellStyle name="Notas 181 2_Margen" xfId="47774" xr:uid="{E3690CC8-1036-4B37-8F2A-9810AB092CF4}"/>
    <cellStyle name="Notas 181 3" xfId="35599" xr:uid="{FE914A81-3E6D-4401-8B52-2984A531F459}"/>
    <cellStyle name="Notas 181_Margen" xfId="47775" xr:uid="{640BB05F-E2F7-40E6-A8A5-5BFCC693E578}"/>
    <cellStyle name="Notas 182" xfId="35600" xr:uid="{F861C420-AA9B-4809-B5F5-8689406678C7}"/>
    <cellStyle name="Notas 182 2" xfId="35601" xr:uid="{5E8720CE-9680-4206-8D7A-1F0F7BA15B76}"/>
    <cellStyle name="Notas 182 2 2" xfId="35602" xr:uid="{8F6E13D1-A683-479E-B34F-99C67FD094B2}"/>
    <cellStyle name="Notas 182 2_Margen" xfId="47776" xr:uid="{8496F784-1B79-4F1E-9CD9-17DEE7FAC9DA}"/>
    <cellStyle name="Notas 182 3" xfId="35603" xr:uid="{76FCE54D-AF30-4F15-A59A-A2D4B94717DA}"/>
    <cellStyle name="Notas 182_Margen" xfId="47777" xr:uid="{214D8D55-E1A3-4167-888E-48A3A3DD982B}"/>
    <cellStyle name="Notas 183" xfId="35604" xr:uid="{91E864A2-10FB-419F-B9E0-4D05039D2E4C}"/>
    <cellStyle name="Notas 183 2" xfId="35605" xr:uid="{14FDA873-725F-4CB9-8BA3-25BCDC339C0D}"/>
    <cellStyle name="Notas 183 2 2" xfId="35606" xr:uid="{0FE29666-00E1-48BC-B2E3-42CEACE401EA}"/>
    <cellStyle name="Notas 183 2_Margen" xfId="47778" xr:uid="{DDCE736E-A35E-45FF-8002-06AB44C5F9F6}"/>
    <cellStyle name="Notas 183 3" xfId="35607" xr:uid="{81F913A6-001D-44C6-8FE5-B0244A212F34}"/>
    <cellStyle name="Notas 183_Margen" xfId="47779" xr:uid="{E1362C81-B8F5-43BF-966E-AC23AD370037}"/>
    <cellStyle name="Notas 184" xfId="35608" xr:uid="{49163983-0C6C-432C-8DD7-AD234AABC926}"/>
    <cellStyle name="Notas 184 2" xfId="35609" xr:uid="{CF0F75D9-011D-4A0C-B554-FC5AA761633C}"/>
    <cellStyle name="Notas 184 2 2" xfId="35610" xr:uid="{E030E4BB-B400-4EBF-8CE4-4C36BDE38D3C}"/>
    <cellStyle name="Notas 184 2_Margen" xfId="47780" xr:uid="{F6BF5965-836F-4E0A-A9D6-4678855576BE}"/>
    <cellStyle name="Notas 184 3" xfId="35611" xr:uid="{F16994A6-70BE-4C53-BE6A-F45FAB660A50}"/>
    <cellStyle name="Notas 184_Margen" xfId="47781" xr:uid="{84D96C2D-B7C7-4D9D-ABD4-ED119574EEC1}"/>
    <cellStyle name="Notas 185" xfId="35612" xr:uid="{21D4DFB7-E437-43FA-8AED-B85C080EBD1A}"/>
    <cellStyle name="Notas 185 2" xfId="35613" xr:uid="{972D5929-7B7C-4658-B6EE-BBEDA6ECF444}"/>
    <cellStyle name="Notas 185 2 2" xfId="35614" xr:uid="{F1CE6BA0-BA5A-484B-82C8-50AE4F4DA549}"/>
    <cellStyle name="Notas 185 2_Margen" xfId="47782" xr:uid="{1C277372-34CC-4F9A-9BFA-AC2D438D4D4A}"/>
    <cellStyle name="Notas 185 3" xfId="35615" xr:uid="{6C97058B-AD12-4E7F-8BFA-576F2719D868}"/>
    <cellStyle name="Notas 185_Margen" xfId="47783" xr:uid="{58DAB336-2310-4DF1-A5FF-C7709BA59C0A}"/>
    <cellStyle name="Notas 186" xfId="35616" xr:uid="{6CEB0990-3CDE-4120-8700-8AC12A66292F}"/>
    <cellStyle name="Notas 186 2" xfId="35617" xr:uid="{DF81784B-F96B-4201-B9D4-602779846371}"/>
    <cellStyle name="Notas 186 2 2" xfId="35618" xr:uid="{A06E1C35-1F4D-44B1-A981-879EAC6E184B}"/>
    <cellStyle name="Notas 186 2_Margen" xfId="47784" xr:uid="{EDFB521B-8919-493B-9BC3-ED98C108A08B}"/>
    <cellStyle name="Notas 186 3" xfId="35619" xr:uid="{85B6EFAD-C8AE-4DD5-880D-6059F9FA9EC4}"/>
    <cellStyle name="Notas 186_Margen" xfId="47785" xr:uid="{D38CD1FF-936A-4FE8-987C-7E7DA245113D}"/>
    <cellStyle name="Notas 187" xfId="35620" xr:uid="{F106E487-2089-49BA-85B5-855546852C9E}"/>
    <cellStyle name="Notas 187 2" xfId="35621" xr:uid="{0669360F-7ADF-4811-9F02-E2C86ADE0FA6}"/>
    <cellStyle name="Notas 187 2 2" xfId="35622" xr:uid="{D2F61527-03E6-4102-9B1E-77FB57972FA3}"/>
    <cellStyle name="Notas 187 2_Margen" xfId="47786" xr:uid="{40C80511-CEA4-4435-ACFB-23DCF0694AB4}"/>
    <cellStyle name="Notas 187 3" xfId="35623" xr:uid="{042C9AFF-29C9-4143-847A-58DD94B22A6D}"/>
    <cellStyle name="Notas 187_Margen" xfId="47787" xr:uid="{76867E7F-6D29-40C0-B5A5-28487528E102}"/>
    <cellStyle name="Notas 188" xfId="35624" xr:uid="{77516FFD-3111-4906-BCE0-4B224F5C6532}"/>
    <cellStyle name="Notas 188 2" xfId="35625" xr:uid="{326DA756-B73E-442E-9B8A-B00769C952EE}"/>
    <cellStyle name="Notas 188 2 2" xfId="35626" xr:uid="{57259186-D29F-430B-B26E-68E8A9F6D77A}"/>
    <cellStyle name="Notas 188 2_Margen" xfId="47788" xr:uid="{D8CE15AC-E050-4486-A0E6-C987A06F9B96}"/>
    <cellStyle name="Notas 188 3" xfId="35627" xr:uid="{17548A3B-A2D0-4723-A8D2-9516D6F4124A}"/>
    <cellStyle name="Notas 188_Margen" xfId="47789" xr:uid="{8B2F0F4F-B036-49CA-84A8-1BDF37D448F2}"/>
    <cellStyle name="Notas 189" xfId="35628" xr:uid="{23FD6F15-06EC-47F2-9397-6C286C040CB4}"/>
    <cellStyle name="Notas 189 2" xfId="35629" xr:uid="{EFCCABF0-72B5-4533-BDD8-DDA6ECB3095E}"/>
    <cellStyle name="Notas 189 2 2" xfId="35630" xr:uid="{4795A690-48D9-4195-A2AD-01FA0C382236}"/>
    <cellStyle name="Notas 189 2_Margen" xfId="47790" xr:uid="{4164FFA9-FD58-4457-965E-03F246772608}"/>
    <cellStyle name="Notas 189 3" xfId="35631" xr:uid="{C758E7E7-047B-488E-B295-27D3995952E6}"/>
    <cellStyle name="Notas 189_Margen" xfId="47791" xr:uid="{782D2F28-1E6B-4038-8D9E-E8191F59A0C9}"/>
    <cellStyle name="Notas 19" xfId="35632" xr:uid="{EC869571-A53D-4824-9DC2-DD8B375CF160}"/>
    <cellStyle name="Notas 19 2" xfId="35633" xr:uid="{9ED81705-561D-4208-88A1-1623E8633368}"/>
    <cellStyle name="Notas 19 2 2" xfId="35634" xr:uid="{F6BBD83E-52DF-4C64-A200-C42D7A9C0C68}"/>
    <cellStyle name="Notas 19 2_Margen" xfId="47792" xr:uid="{88D7B8A6-D78A-4DC5-AB13-E277B27471E9}"/>
    <cellStyle name="Notas 19 3" xfId="35635" xr:uid="{8E0B2214-9C1E-4C96-9A6F-373DB10780B1}"/>
    <cellStyle name="Notas 19 4" xfId="35636" xr:uid="{B257CEAE-0464-4595-ABDF-29DBC4821D7E}"/>
    <cellStyle name="Notas 19_Margen" xfId="47793" xr:uid="{3F550EB8-3350-455F-ACDB-7EDAE59B8FFB}"/>
    <cellStyle name="Notas 190" xfId="35637" xr:uid="{41E82272-6C18-4701-BD22-C54E2B5E530B}"/>
    <cellStyle name="Notas 190 2" xfId="35638" xr:uid="{4674EBCD-3D29-4427-8663-A46219254D15}"/>
    <cellStyle name="Notas 190_Margen" xfId="47794" xr:uid="{7C85BF3F-D1A5-4373-A9D3-53F4C35C2928}"/>
    <cellStyle name="Notas 191" xfId="35639" xr:uid="{EF0B8645-3F05-47AA-9826-E9705EB5DE27}"/>
    <cellStyle name="Notas 191 2" xfId="35640" xr:uid="{643B9BEE-4FFE-47ED-A40E-BDD4EADC6026}"/>
    <cellStyle name="Notas 191_Margen" xfId="47795" xr:uid="{48978F1E-FDF2-48D9-9414-689C0D372F4E}"/>
    <cellStyle name="Notas 192" xfId="49458" xr:uid="{C8A035B9-6823-46AF-90D5-9D3FCA6995DC}"/>
    <cellStyle name="Notas 2" xfId="4626" xr:uid="{02C634A9-461D-49ED-BAAB-E16E9A670145}"/>
    <cellStyle name="Notas 2 10" xfId="35641" xr:uid="{B78C25A0-9F63-48CC-ABCD-84E9C489A2DE}"/>
    <cellStyle name="Notas 2 10 2" xfId="35642" xr:uid="{D44AE292-6890-47C9-AD20-185D8741F8D5}"/>
    <cellStyle name="Notas 2 11" xfId="35643" xr:uid="{1E2366D5-EDA1-4B08-95DD-8A372DA73ACE}"/>
    <cellStyle name="Notas 2 11 2" xfId="35644" xr:uid="{77499E29-17F7-4186-A5E1-799DB4E5F71D}"/>
    <cellStyle name="Notas 2 12" xfId="35645" xr:uid="{3EB57468-BDF6-44EF-B090-6E391FE17F36}"/>
    <cellStyle name="Notas 2 12 2" xfId="35646" xr:uid="{E52F3529-EEDD-4F19-A004-3C5A5DA7EA30}"/>
    <cellStyle name="Notas 2 13" xfId="35647" xr:uid="{AD91F515-55BC-458F-9BC8-6551C4C31D75}"/>
    <cellStyle name="Notas 2 13 2" xfId="35648" xr:uid="{222CFF57-BA55-4B3C-B20E-B3438A77F346}"/>
    <cellStyle name="Notas 2 14" xfId="35649" xr:uid="{3D759034-B79D-4E3E-9EB4-63FD6562B747}"/>
    <cellStyle name="Notas 2 14 2" xfId="35650" xr:uid="{EA5E199F-08CB-498D-873A-E3AFFFD088E6}"/>
    <cellStyle name="Notas 2 15" xfId="35651" xr:uid="{33C4B936-68DF-40A9-9246-8604743B3B63}"/>
    <cellStyle name="Notas 2 15 2" xfId="35652" xr:uid="{D79D7508-28A1-48F0-B926-88FBE3DC9ADC}"/>
    <cellStyle name="Notas 2 16" xfId="35653" xr:uid="{E79AF033-6310-4BFD-8966-BF7009F73234}"/>
    <cellStyle name="Notas 2 17" xfId="35654" xr:uid="{E93BF8D3-6DB2-4D0B-9E8E-63392468D387}"/>
    <cellStyle name="Notas 2 18" xfId="35655" xr:uid="{9B1CE460-3B3D-4A29-8375-333B0894E824}"/>
    <cellStyle name="Notas 2 19" xfId="50278" xr:uid="{38CBEB8C-79B8-434A-AB46-0151477439B7}"/>
    <cellStyle name="Notas 2 2" xfId="4627" xr:uid="{B39B7C10-ADD0-41E1-B2D3-4D6FD71BFA50}"/>
    <cellStyle name="Notas 2 2 2" xfId="35656" xr:uid="{8DA27A75-639C-4201-BE03-997317FDA6B4}"/>
    <cellStyle name="Notas 2 2 2 2" xfId="35657" xr:uid="{F7F8A9FA-AEAE-4228-96E1-6E9DF251D419}"/>
    <cellStyle name="Notas 2 2 3" xfId="35658" xr:uid="{CD79390D-3684-4E0C-9FC3-80969A64529A}"/>
    <cellStyle name="Notas 2 2 4" xfId="35659" xr:uid="{A07AD30D-2BA5-466B-9EDA-04A06F2AF730}"/>
    <cellStyle name="Notas 2 2 5" xfId="49230" xr:uid="{803D09C8-3D98-475E-AD6D-AFE585DC95C3}"/>
    <cellStyle name="Notas 2 2 6" xfId="50279" xr:uid="{2AC52792-1474-4708-95E0-1E2F44B0361B}"/>
    <cellStyle name="Notas 2 2_Hoja1" xfId="35660" xr:uid="{00A054E7-876E-425B-B6EE-B7A1EE3BD884}"/>
    <cellStyle name="Notas 2 20" xfId="53476" xr:uid="{D880C003-3052-46DA-B9D3-A311662470D7}"/>
    <cellStyle name="Notas 2 21" xfId="53504" xr:uid="{278B55D7-9527-40B0-905E-B92591DDDC86}"/>
    <cellStyle name="Notas 2 3" xfId="4628" xr:uid="{BCCBC3AB-091A-4F97-A054-AAD780DBBBBD}"/>
    <cellStyle name="Notas 2 3 2" xfId="35661" xr:uid="{E697CB42-AC9B-453B-8B02-C04C8330090B}"/>
    <cellStyle name="Notas 2 3 2 2" xfId="35662" xr:uid="{B782F0C4-BA8D-4507-9C1C-455C56A52433}"/>
    <cellStyle name="Notas 2 3 3" xfId="35663" xr:uid="{52B86C1A-E685-4CFF-8565-DE7C756F3FD7}"/>
    <cellStyle name="Notas 2 3 4" xfId="49231" xr:uid="{75D46011-1068-4FE0-A62C-9BDEFD0FE8BD}"/>
    <cellStyle name="Notas 2 3_Hoja1" xfId="35664" xr:uid="{F32A29E6-21CC-4CE5-840C-80078FB1CC95}"/>
    <cellStyle name="Notas 2 4" xfId="35665" xr:uid="{ABFD6129-922D-4748-9525-EA4811B00E54}"/>
    <cellStyle name="Notas 2 4 2" xfId="35666" xr:uid="{4647F12C-8D56-4EA1-96C0-AC50E0CF318D}"/>
    <cellStyle name="Notas 2 4 3" xfId="35667" xr:uid="{9D854091-7B66-4AD7-AB69-FA8796F1280A}"/>
    <cellStyle name="Notas 2 5" xfId="35668" xr:uid="{B240A30F-3B49-45B8-ABF3-56BF1928BA80}"/>
    <cellStyle name="Notas 2 5 2" xfId="35669" xr:uid="{ACC3A57F-8E24-4543-8DE6-27888BFBC4CB}"/>
    <cellStyle name="Notas 2 6" xfId="35670" xr:uid="{C99130E1-F74D-4AF9-A031-BD983374C282}"/>
    <cellStyle name="Notas 2 6 2" xfId="35671" xr:uid="{96C6CE65-7B9C-479B-B5E0-E14EC10A6B04}"/>
    <cellStyle name="Notas 2 7" xfId="35672" xr:uid="{AC463C0A-EAEE-437A-9E86-20DCF3FAF414}"/>
    <cellStyle name="Notas 2 7 2" xfId="35673" xr:uid="{5D01A14A-D388-4D15-9021-BB0315BB2AE8}"/>
    <cellStyle name="Notas 2 8" xfId="35674" xr:uid="{F2FDD0A8-61CA-4F66-97A2-32FADE72A1AE}"/>
    <cellStyle name="Notas 2 8 2" xfId="35675" xr:uid="{EB23B3EF-D767-4897-B469-A9F49DFA1301}"/>
    <cellStyle name="Notas 2 9" xfId="35676" xr:uid="{C339E65A-F26B-4E7B-BDFF-62A3470A7E2C}"/>
    <cellStyle name="Notas 2 9 2" xfId="35677" xr:uid="{5204BAAC-0F5F-44BF-8F28-6BD5481691C3}"/>
    <cellStyle name="Notas 2_Cartera" xfId="35678" xr:uid="{BDA5C858-FCDF-4744-A4B5-A19CD632F3A2}"/>
    <cellStyle name="Notas 20" xfId="35679" xr:uid="{39EDA224-37F3-4F0C-B402-4663121E6D6D}"/>
    <cellStyle name="Notas 20 10" xfId="35680" xr:uid="{4520969F-0FA6-48F9-AF24-7892EA0EB4A4}"/>
    <cellStyle name="Notas 20 11" xfId="35681" xr:uid="{0B83B6B9-DCD6-4875-AE42-AA89E5474278}"/>
    <cellStyle name="Notas 20 12" xfId="35682" xr:uid="{1599961A-5418-423C-A9D6-459682967676}"/>
    <cellStyle name="Notas 20 13" xfId="35683" xr:uid="{5489CC0B-2B3B-4C3A-8DFF-D86B1FBE27F8}"/>
    <cellStyle name="Notas 20 13 2" xfId="35684" xr:uid="{BACB46F3-CAE0-4C1F-A89F-26638E3A707B}"/>
    <cellStyle name="Notas 20 14" xfId="35685" xr:uid="{84F75831-7880-4833-96AC-F4E205293387}"/>
    <cellStyle name="Notas 20 15" xfId="35686" xr:uid="{B55230A7-BD69-4D8F-9DFC-7E231F718D03}"/>
    <cellStyle name="Notas 20 2" xfId="35687" xr:uid="{B6934981-9087-4383-9387-32EE6EE41007}"/>
    <cellStyle name="Notas 20 2 2" xfId="35688" xr:uid="{5F676947-0D97-4A7C-A641-5FB135D49EAC}"/>
    <cellStyle name="Notas 20 2 3" xfId="35689" xr:uid="{895D4A36-3FEA-45E4-983D-22E904571D6E}"/>
    <cellStyle name="Notas 20 2_Margen" xfId="47796" xr:uid="{AA5C971F-6C8E-481C-9844-99FD8291AA3A}"/>
    <cellStyle name="Notas 20 3" xfId="35690" xr:uid="{0C33B6F1-1F21-49FA-B0F3-F7ED228E15F3}"/>
    <cellStyle name="Notas 20 4" xfId="35691" xr:uid="{260534D5-5E2E-4C03-BC91-C985DF3835B6}"/>
    <cellStyle name="Notas 20 5" xfId="35692" xr:uid="{463756AA-C7E4-4BF6-A79A-39AA96637FB9}"/>
    <cellStyle name="Notas 20 6" xfId="35693" xr:uid="{7E3F42B1-0BEA-48EB-8165-44FD9CA4FCDC}"/>
    <cellStyle name="Notas 20 7" xfId="35694" xr:uid="{0E9DE760-839F-4EB9-8CF3-CDC797B620CE}"/>
    <cellStyle name="Notas 20 8" xfId="35695" xr:uid="{90B16D9F-8365-4793-A2F6-CB0F96ABA41B}"/>
    <cellStyle name="Notas 20 9" xfId="35696" xr:uid="{EA28CCC2-61FD-43AC-8FA2-424A06421631}"/>
    <cellStyle name="Notas 20_Hoja1" xfId="35697" xr:uid="{8D0C58E1-3E30-473D-B02E-AC17D34B1E17}"/>
    <cellStyle name="Notas 21" xfId="35698" xr:uid="{124C28E5-ED92-46D1-BB56-8846FF07919F}"/>
    <cellStyle name="Notas 21 2" xfId="35699" xr:uid="{FA8E98E4-8512-45A1-B33A-35E8CFD595B7}"/>
    <cellStyle name="Notas 21 2 2" xfId="35700" xr:uid="{484E749B-EBA3-42E6-96DA-82E84B0F3CAE}"/>
    <cellStyle name="Notas 21 2_Margen" xfId="47797" xr:uid="{ABD97E0C-203C-4BCE-8781-E2723D99072A}"/>
    <cellStyle name="Notas 21 3" xfId="35701" xr:uid="{1CA155A3-7444-4529-840F-81E54603FC33}"/>
    <cellStyle name="Notas 21 4" xfId="35702" xr:uid="{A5395956-2B3A-4F24-ABFC-F3898D0C60BB}"/>
    <cellStyle name="Notas 21_Margen" xfId="47798" xr:uid="{893C90DF-0D04-4C79-B5B0-BB8C70293550}"/>
    <cellStyle name="Notas 22" xfId="35703" xr:uid="{944D1B5D-12D5-4085-BF7B-FE36948525C9}"/>
    <cellStyle name="Notas 22 2" xfId="35704" xr:uid="{0DFAF9E7-82F1-48EB-B131-CC0A9BEE00FC}"/>
    <cellStyle name="Notas 22 2 2" xfId="35705" xr:uid="{A631C07C-D39A-451B-AEEB-F094947CA74E}"/>
    <cellStyle name="Notas 22 2_Margen" xfId="47799" xr:uid="{B9984C89-6E73-4565-99E6-ABA1934DF47F}"/>
    <cellStyle name="Notas 22 3" xfId="35706" xr:uid="{EBD6EF61-8518-4DDB-BDAA-95571EC552C9}"/>
    <cellStyle name="Notas 22 4" xfId="35707" xr:uid="{CAF4CEC2-232B-489F-B78A-6D399FCD234B}"/>
    <cellStyle name="Notas 22_Margen" xfId="47800" xr:uid="{DFE24DAE-9F2D-4A1C-885B-36A99759750C}"/>
    <cellStyle name="Notas 23" xfId="35708" xr:uid="{372F8DB3-3E9D-441A-B542-31567CF6DDE2}"/>
    <cellStyle name="Notas 23 2" xfId="35709" xr:uid="{40155578-3DAB-426F-929A-99E409BBDE39}"/>
    <cellStyle name="Notas 23 2 2" xfId="35710" xr:uid="{D8E04D2A-4A93-4819-B6BA-594B6D1FBDE8}"/>
    <cellStyle name="Notas 23 2_Margen" xfId="47801" xr:uid="{E3200BEF-C97D-4630-AE06-D6305F1885E1}"/>
    <cellStyle name="Notas 23 3" xfId="35711" xr:uid="{F2643B11-E210-4B27-AE5B-4605A4F63F4D}"/>
    <cellStyle name="Notas 23_Margen" xfId="47802" xr:uid="{687DF1E6-249B-4952-A21F-ACA2D2FB61CC}"/>
    <cellStyle name="Notas 24" xfId="35712" xr:uid="{70299828-642E-4E0C-82C1-7EBCA1C2091A}"/>
    <cellStyle name="Notas 24 2" xfId="35713" xr:uid="{D4BAFB0A-4609-4E91-865C-F910EBAA944E}"/>
    <cellStyle name="Notas 24 2 2" xfId="35714" xr:uid="{5BD95535-EDC5-4C7A-A5C2-9437975FF8A9}"/>
    <cellStyle name="Notas 24 2_Margen" xfId="47803" xr:uid="{15393E6C-B9DF-437F-A7E2-ED50D54391D5}"/>
    <cellStyle name="Notas 24 3" xfId="35715" xr:uid="{9758DE1B-54DF-47FB-9080-49E6C24B004B}"/>
    <cellStyle name="Notas 24_Margen" xfId="47804" xr:uid="{BFC2B84D-3850-41BE-BDDB-D3A9C7104EEC}"/>
    <cellStyle name="Notas 25" xfId="35716" xr:uid="{4EC2181D-5185-4A92-9F53-B2684938D1CB}"/>
    <cellStyle name="Notas 25 2" xfId="35717" xr:uid="{E3CB035B-4617-43D0-8FC7-7253B7EA196B}"/>
    <cellStyle name="Notas 25 2 2" xfId="35718" xr:uid="{966F6BF0-7E0E-483E-B2F2-98A15AE77956}"/>
    <cellStyle name="Notas 25 2_Margen" xfId="47805" xr:uid="{43324A92-9E45-4CA4-ABE7-4897FB4D6B96}"/>
    <cellStyle name="Notas 25 3" xfId="35719" xr:uid="{BAFD096B-ACCF-4682-93DE-C7253AD9D76F}"/>
    <cellStyle name="Notas 25_Margen" xfId="47806" xr:uid="{111234A7-D361-4DDC-87FF-3D93AEF087A5}"/>
    <cellStyle name="Notas 26" xfId="35720" xr:uid="{3737E705-1161-4E6C-92B8-D504C6B90D8A}"/>
    <cellStyle name="Notas 26 2" xfId="35721" xr:uid="{8ED43F0C-6329-4A45-88FF-A2A4C2E95D9D}"/>
    <cellStyle name="Notas 26 2 2" xfId="35722" xr:uid="{20618E98-9B57-4CA1-95E6-F6FF12D60C5D}"/>
    <cellStyle name="Notas 26 2_Margen" xfId="47807" xr:uid="{B343F983-1773-43C4-83A4-B52AF0740D6D}"/>
    <cellStyle name="Notas 26 3" xfId="35723" xr:uid="{44F9A08C-EB85-45CE-8613-22FA62A18A6A}"/>
    <cellStyle name="Notas 26_Margen" xfId="47808" xr:uid="{2D4D2493-BDBF-4176-ABB2-26784823F009}"/>
    <cellStyle name="Notas 27" xfId="35724" xr:uid="{BE670419-6371-46CC-96AE-B458A09CD928}"/>
    <cellStyle name="Notas 27 2" xfId="35725" xr:uid="{BF1C99B6-1B4A-4697-8AE2-36990ECE09F1}"/>
    <cellStyle name="Notas 27 2 2" xfId="35726" xr:uid="{386335F3-49E4-4663-AFC0-5265971CD52E}"/>
    <cellStyle name="Notas 27 2_Margen" xfId="47809" xr:uid="{E2B7EE84-2E5C-4D68-B898-35D41D6AB29E}"/>
    <cellStyle name="Notas 27 3" xfId="35727" xr:uid="{89CC8D5F-8894-4D92-B721-C51F0A76DB4C}"/>
    <cellStyle name="Notas 27_Margen" xfId="47810" xr:uid="{6A05D0BA-889A-4988-B71D-8E4CE1936C6A}"/>
    <cellStyle name="Notas 28" xfId="35728" xr:uid="{A72D8FD0-E18E-4D62-9528-87200A4A68F3}"/>
    <cellStyle name="Notas 28 2" xfId="35729" xr:uid="{6B83EE56-7B94-447A-8067-5A5CF1133704}"/>
    <cellStyle name="Notas 28 2 2" xfId="35730" xr:uid="{14D64C4C-90F8-42F2-9316-B66E67D04660}"/>
    <cellStyle name="Notas 28 2_Margen" xfId="47811" xr:uid="{06D4A125-8C9C-4B5A-97BE-46C2CAED92E5}"/>
    <cellStyle name="Notas 28 3" xfId="35731" xr:uid="{C4ED75DD-7FE7-490F-AF15-30888E02EBD3}"/>
    <cellStyle name="Notas 28_Margen" xfId="47812" xr:uid="{D6173C78-2E73-4837-A3AC-3DA6518C5C78}"/>
    <cellStyle name="Notas 29" xfId="35732" xr:uid="{6FF26314-0817-4C85-8022-587991D97730}"/>
    <cellStyle name="Notas 29 2" xfId="35733" xr:uid="{EE274916-E453-49A8-BD05-7F4BD2E5FF5C}"/>
    <cellStyle name="Notas 29 2 2" xfId="35734" xr:uid="{2126FA25-C38E-4BB3-AD02-FC1E25B33B3F}"/>
    <cellStyle name="Notas 29 2_Margen" xfId="47813" xr:uid="{F05452F9-EBD0-4E06-8784-8F55CE99FDE4}"/>
    <cellStyle name="Notas 29 3" xfId="35735" xr:uid="{A0C4F9A1-C7F9-48DE-B7F8-883409F94B47}"/>
    <cellStyle name="Notas 29_Margen" xfId="47814" xr:uid="{7EAF0A83-76CA-4979-9D42-388DA67A1FC3}"/>
    <cellStyle name="Notas 3" xfId="4629" xr:uid="{CAAE876E-2A8A-4F90-B9E3-CB4A472FA19A}"/>
    <cellStyle name="Notas 3 10" xfId="35736" xr:uid="{6D450AE8-1BAB-4205-B58B-E23968B284C8}"/>
    <cellStyle name="Notas 3 11" xfId="35737" xr:uid="{84EFBE20-827B-4033-8F33-ED354EE24480}"/>
    <cellStyle name="Notas 3 12" xfId="35738" xr:uid="{5CACC40F-48C6-4348-B92F-FB6BBBDECD5F}"/>
    <cellStyle name="Notas 3 13" xfId="49232" xr:uid="{6FB76BDD-3248-4052-B00F-C31BD184161F}"/>
    <cellStyle name="Notas 3 14" xfId="50280" xr:uid="{2C0C08C5-9A5A-40C9-93C4-62A2AE56FCB5}"/>
    <cellStyle name="Notas 3 2" xfId="4630" xr:uid="{BCB54FCC-D6B7-44D8-9185-B4C0ED2BACAD}"/>
    <cellStyle name="Notas 3 2 2" xfId="35739" xr:uid="{1DF98F8D-9AB8-4761-BBFB-AE677C5C7829}"/>
    <cellStyle name="Notas 3 2 2 2" xfId="50281" xr:uid="{047834F1-6DF5-4517-AC57-1EB05D910C4F}"/>
    <cellStyle name="Notas 3 2 3" xfId="35740" xr:uid="{7B534B5E-5FAC-4137-852D-CFF7E6B7D09E}"/>
    <cellStyle name="Notas 3 2 3 2" xfId="47815" xr:uid="{DA759494-1F3F-4DD3-9F16-1CB648E5445A}"/>
    <cellStyle name="Notas 3 2 4" xfId="47816" xr:uid="{841A1327-FB0B-4941-8688-05A0D2EE753C}"/>
    <cellStyle name="Notas 3 2 5" xfId="47817" xr:uid="{5B125834-5832-4188-AD1D-19667CD631B3}"/>
    <cellStyle name="Notas 3 2 6" xfId="49233" xr:uid="{15FCFC9D-BEB9-4A74-8420-2385876577E9}"/>
    <cellStyle name="Notas 3 2_Margen" xfId="47818" xr:uid="{B070EE88-7E56-4F38-AC7A-E52E74C0ACEA}"/>
    <cellStyle name="Notas 3 3" xfId="4631" xr:uid="{F569A5A1-B2DC-474C-9E2B-7BDD73F21586}"/>
    <cellStyle name="Notas 3 3 2" xfId="35741" xr:uid="{31BFBC03-B28C-4180-9B85-3A09C8D3A520}"/>
    <cellStyle name="Notas 3 3 3" xfId="49234" xr:uid="{54A1BA38-E78D-4FFC-855D-A6013C991203}"/>
    <cellStyle name="Notas 3 3 4" xfId="51663" xr:uid="{BA488E32-6DDA-41C1-AB92-4E148B015639}"/>
    <cellStyle name="Notas 3 4" xfId="35742" xr:uid="{9397BB0C-20B6-4230-AABD-D45E82179B29}"/>
    <cellStyle name="Notas 3 4 2" xfId="35743" xr:uid="{B66957A7-985C-4D70-8DA8-4B39E90C48A0}"/>
    <cellStyle name="Notas 3 5" xfId="35744" xr:uid="{92CFA087-D156-4574-8BE5-601D79357FA3}"/>
    <cellStyle name="Notas 3 5 2" xfId="35745" xr:uid="{4A47EAC3-60F7-4B4D-A7BC-0C8026430F8F}"/>
    <cellStyle name="Notas 3 6" xfId="35746" xr:uid="{149C09BA-6F3F-4CB0-8124-BD6A85E537FF}"/>
    <cellStyle name="Notas 3 6 2" xfId="35747" xr:uid="{AA910831-126C-4CA0-8995-FB2B512B5EA9}"/>
    <cellStyle name="Notas 3 7" xfId="35748" xr:uid="{8FF67FB6-C52E-473C-9D31-BF4847518575}"/>
    <cellStyle name="Notas 3 7 2" xfId="35749" xr:uid="{71957D20-E7EB-4C8F-81BD-9AC0FD9B43AB}"/>
    <cellStyle name="Notas 3 8" xfId="35750" xr:uid="{79C40B1A-E1FD-4021-AEA7-71793925E2A5}"/>
    <cellStyle name="Notas 3 8 2" xfId="35751" xr:uid="{4ED5493B-C4D1-4C28-9D2D-B50ACA57E9AB}"/>
    <cellStyle name="Notas 3 9" xfId="35752" xr:uid="{4132C1C9-05F6-4F25-9890-81E17682C641}"/>
    <cellStyle name="Notas 3 9 2" xfId="35753" xr:uid="{393CA985-0C57-46B5-9F70-CE5E3540AA36}"/>
    <cellStyle name="Notas 3_Hoja1" xfId="35754" xr:uid="{48028490-81B6-4B68-9E2C-FF714689C2A4}"/>
    <cellStyle name="Notas 30" xfId="35755" xr:uid="{6C8C3DC3-5AB9-4D6D-95D3-1854B3DE8DCC}"/>
    <cellStyle name="Notas 30 2" xfId="35756" xr:uid="{4F832CDD-B99A-4346-9B3F-7C6C4FB14BE0}"/>
    <cellStyle name="Notas 30 2 2" xfId="35757" xr:uid="{63B64E78-471B-4526-B042-B82461FDB514}"/>
    <cellStyle name="Notas 30 2_Margen" xfId="47819" xr:uid="{3765E3E8-AD42-4FFC-8D31-D8BB1734A2AE}"/>
    <cellStyle name="Notas 30 3" xfId="35758" xr:uid="{00293CF8-E2AC-4A6E-960D-B87C21208C30}"/>
    <cellStyle name="Notas 30_Margen" xfId="47820" xr:uid="{9780682B-7A4C-4EEB-BFD8-3421EC604DA0}"/>
    <cellStyle name="Notas 31" xfId="35759" xr:uid="{33B39260-B2F7-4A7D-A02C-AC1A7869FD6D}"/>
    <cellStyle name="Notas 31 2" xfId="35760" xr:uid="{F035FE55-9598-43CB-AA2D-0CB50B827C13}"/>
    <cellStyle name="Notas 31 2 2" xfId="35761" xr:uid="{BC1783A1-D1FA-434F-ABE1-E26F4810F49F}"/>
    <cellStyle name="Notas 31 2_Margen" xfId="47821" xr:uid="{E2FC7E05-C942-4DBD-9862-5EB6A7DFFC4E}"/>
    <cellStyle name="Notas 31 3" xfId="35762" xr:uid="{46A689D9-638A-4C92-B9BA-57FF66DF70F0}"/>
    <cellStyle name="Notas 31_Margen" xfId="47822" xr:uid="{71DEE997-70BF-49E9-B629-345A4D89CF5E}"/>
    <cellStyle name="Notas 32" xfId="35763" xr:uid="{36362955-52FB-4B9B-B336-26AA867FBC01}"/>
    <cellStyle name="Notas 32 2" xfId="35764" xr:uid="{2330186A-2633-47F1-9341-686257F3696E}"/>
    <cellStyle name="Notas 32 2 2" xfId="35765" xr:uid="{A9A4B034-3470-4165-A144-F18A6120BDF0}"/>
    <cellStyle name="Notas 32 2_Margen" xfId="47823" xr:uid="{2FCFA9D7-E652-47F3-BE26-717C095EF527}"/>
    <cellStyle name="Notas 32 3" xfId="35766" xr:uid="{E7217D90-2D37-4144-AA9D-1D6BADD52B1E}"/>
    <cellStyle name="Notas 32_Margen" xfId="47824" xr:uid="{1C042C70-62CD-4843-9168-4B6FFDDC887C}"/>
    <cellStyle name="Notas 33" xfId="35767" xr:uid="{B3D6036C-687D-4E56-9317-536C65829E31}"/>
    <cellStyle name="Notas 33 2" xfId="35768" xr:uid="{8C5B164E-C9D6-40D9-BA59-39CAB5DF937A}"/>
    <cellStyle name="Notas 33 2 2" xfId="35769" xr:uid="{C597199A-82E9-4576-B99A-83BDEBC4BC38}"/>
    <cellStyle name="Notas 33 2_Margen" xfId="47825" xr:uid="{D8F97E15-1444-4602-95F8-C4B68EE08B1A}"/>
    <cellStyle name="Notas 33 3" xfId="35770" xr:uid="{5CC92439-72BB-44AF-8507-84906B8CDEA5}"/>
    <cellStyle name="Notas 33_Margen" xfId="47826" xr:uid="{2C068D53-C068-4F8C-8855-956EA87DA59A}"/>
    <cellStyle name="Notas 34" xfId="35771" xr:uid="{25A3AF17-B895-4EE8-91B3-172338B83BFB}"/>
    <cellStyle name="Notas 34 2" xfId="35772" xr:uid="{AE698708-FC52-4D68-9CB9-DFC014010813}"/>
    <cellStyle name="Notas 34 2 2" xfId="35773" xr:uid="{A33455F7-7EE1-4037-A678-45C45259E686}"/>
    <cellStyle name="Notas 34 2_Margen" xfId="47827" xr:uid="{D0932CAA-1153-4BF5-BEA8-9E8CB2B48BE0}"/>
    <cellStyle name="Notas 34 3" xfId="35774" xr:uid="{C785701D-AD32-461B-B82F-862A936E524E}"/>
    <cellStyle name="Notas 34_Margen" xfId="47828" xr:uid="{7BC590B3-5515-46F6-A5AB-0BD8B47B3086}"/>
    <cellStyle name="Notas 35" xfId="35775" xr:uid="{47E47DCC-70BC-4FF4-84CA-4A4451728685}"/>
    <cellStyle name="Notas 35 2" xfId="35776" xr:uid="{BE5CEED7-AE44-4915-825C-7A28EB8E8CE7}"/>
    <cellStyle name="Notas 35 2 2" xfId="35777" xr:uid="{2739B26D-E7C7-44DA-80FF-2E3DB043E354}"/>
    <cellStyle name="Notas 35 2_Margen" xfId="47829" xr:uid="{38D97E92-F005-4283-A510-34AF73B16C4E}"/>
    <cellStyle name="Notas 35 3" xfId="35778" xr:uid="{B01CA9EA-B2CF-43A3-95F5-42EBAF11F60E}"/>
    <cellStyle name="Notas 35_Margen" xfId="47830" xr:uid="{F104B283-B454-4AAC-8879-1CCF55254575}"/>
    <cellStyle name="Notas 36" xfId="35779" xr:uid="{29737F49-F148-4711-BA02-0E5BD0B31E9C}"/>
    <cellStyle name="Notas 36 2" xfId="35780" xr:uid="{52A2C4CE-A101-4882-B30A-8A3CF18E7A24}"/>
    <cellStyle name="Notas 36 2 2" xfId="35781" xr:uid="{836DEE65-B480-4A03-9896-3D2DAD5B7DD3}"/>
    <cellStyle name="Notas 36 2_Margen" xfId="47831" xr:uid="{3B53D7E2-8DC2-48A8-96E2-16513A8937F3}"/>
    <cellStyle name="Notas 36 3" xfId="35782" xr:uid="{7E9D7A34-0EDE-4922-B6F6-6D6BE1BC35B5}"/>
    <cellStyle name="Notas 36_Margen" xfId="47832" xr:uid="{7DDEFF0C-BB00-4DDB-8820-CA9FECFE9037}"/>
    <cellStyle name="Notas 37" xfId="35783" xr:uid="{723A8CB0-1DD6-434D-AB92-596C75409CD0}"/>
    <cellStyle name="Notas 37 2" xfId="35784" xr:uid="{F4F652D1-0C56-4259-AA64-5B6017B5EE1C}"/>
    <cellStyle name="Notas 37 2 2" xfId="35785" xr:uid="{E61DAF4C-ADB5-4575-A524-0F17E3AA460C}"/>
    <cellStyle name="Notas 37 2_Margen" xfId="47833" xr:uid="{AEA23793-39DC-4D02-AA6E-332667A8D2B8}"/>
    <cellStyle name="Notas 37 3" xfId="35786" xr:uid="{9C8304DD-612C-487D-A1D6-2ED401663FD9}"/>
    <cellStyle name="Notas 37_Margen" xfId="47834" xr:uid="{5EFD5F0C-C1E6-495E-AD54-65E84AC22279}"/>
    <cellStyle name="Notas 38" xfId="35787" xr:uid="{F5B2F91E-6710-4E97-84F0-4C784789602B}"/>
    <cellStyle name="Notas 38 2" xfId="35788" xr:uid="{1674FA1D-DCF2-47C6-98C3-47F250BF4A37}"/>
    <cellStyle name="Notas 38 2 2" xfId="35789" xr:uid="{D11E6A02-7768-4ADC-8C86-4F25A6545319}"/>
    <cellStyle name="Notas 38 2_Margen" xfId="47835" xr:uid="{168F78F1-FBA9-4AFA-8564-4DC875F186ED}"/>
    <cellStyle name="Notas 38 3" xfId="35790" xr:uid="{93BD617C-E339-48F1-A318-D2ADB750F6E5}"/>
    <cellStyle name="Notas 38_Margen" xfId="47836" xr:uid="{A2F49C01-73D4-476E-B919-203B0D298137}"/>
    <cellStyle name="Notas 39" xfId="35791" xr:uid="{FCD47398-58CC-4A56-A9B4-FB3680086E66}"/>
    <cellStyle name="Notas 39 2" xfId="35792" xr:uid="{862BF47D-5C4F-44D5-BEF4-394B0C9C02A1}"/>
    <cellStyle name="Notas 39 2 2" xfId="35793" xr:uid="{B62DCE6E-68B1-4335-B4CE-708C0F701346}"/>
    <cellStyle name="Notas 39 2_Margen" xfId="47837" xr:uid="{9FA4E313-0EED-4052-9B90-D9D50B63C2F6}"/>
    <cellStyle name="Notas 39 3" xfId="35794" xr:uid="{9F50D3AB-3680-4492-B79C-1D6E20A4B507}"/>
    <cellStyle name="Notas 39_Margen" xfId="47838" xr:uid="{A701789A-932F-4863-A582-418B014E1F03}"/>
    <cellStyle name="Notas 4" xfId="4632" xr:uid="{C154FB2A-2C38-404A-814B-4FCA71A5CDA4}"/>
    <cellStyle name="Notas 4 10" xfId="35795" xr:uid="{60C1BE62-791B-497C-A40A-E19DBFDF55A7}"/>
    <cellStyle name="Notas 4 11" xfId="35796" xr:uid="{7FB3FB4D-8E40-4AD1-94B4-696DF364DFCC}"/>
    <cellStyle name="Notas 4 12" xfId="35797" xr:uid="{B64DD019-45AB-41A1-8416-BAC3104B7F43}"/>
    <cellStyle name="Notas 4 13" xfId="49235" xr:uid="{A1431D9E-9FAD-4FCF-8025-B159531EC475}"/>
    <cellStyle name="Notas 4 14" xfId="51662" xr:uid="{BFB98041-E54F-4F41-B0CB-B2860453491D}"/>
    <cellStyle name="Notas 4 2" xfId="4633" xr:uid="{19210A69-BE5E-4A24-96AE-7281E9A09096}"/>
    <cellStyle name="Notas 4 2 2" xfId="35798" xr:uid="{785BEC3F-3AA5-4C2F-8F7D-5A1CCAE4A277}"/>
    <cellStyle name="Notas 4 2 3" xfId="35799" xr:uid="{DE838BB7-8C40-44B9-A186-276446C3F2DE}"/>
    <cellStyle name="Notas 4 2_Margen" xfId="47839" xr:uid="{29A0A7B9-C43F-44CF-AD81-E8D2A353A304}"/>
    <cellStyle name="Notas 4 3" xfId="4634" xr:uid="{F08C0EE1-7496-4421-BDBF-2B390B8E4DE5}"/>
    <cellStyle name="Notas 4 3 2" xfId="35800" xr:uid="{62FD0B39-C6C5-4588-B021-73405C4D1C0D}"/>
    <cellStyle name="Notas 4 4" xfId="35801" xr:uid="{1BCE47A9-DEEC-4064-B995-9E9D83A44D9A}"/>
    <cellStyle name="Notas 4 4 2" xfId="35802" xr:uid="{496B58E3-66BF-4F27-9DC5-0F3DF9EF453F}"/>
    <cellStyle name="Notas 4 5" xfId="35803" xr:uid="{39903AD9-EF16-4BAB-8537-DCFE3711EAE1}"/>
    <cellStyle name="Notas 4 5 2" xfId="35804" xr:uid="{A0314B84-FBFD-42E1-A53E-464E818738AB}"/>
    <cellStyle name="Notas 4 6" xfId="35805" xr:uid="{D08513A7-4565-4B91-B96F-05CD61C472A8}"/>
    <cellStyle name="Notas 4 6 2" xfId="35806" xr:uid="{966D4A28-C0C5-4B9B-89F5-82E6D9BF7890}"/>
    <cellStyle name="Notas 4 7" xfId="35807" xr:uid="{6AB780C7-D3F5-4A20-A8B9-E8BB68CFD25B}"/>
    <cellStyle name="Notas 4 7 2" xfId="35808" xr:uid="{527846F2-133F-46F6-A7F5-428220A1EA19}"/>
    <cellStyle name="Notas 4 8" xfId="35809" xr:uid="{AF8A95C4-77B8-4037-8EBD-11CF8DF06E4A}"/>
    <cellStyle name="Notas 4 8 2" xfId="35810" xr:uid="{2B7E3B34-DE3A-4B1F-8FBC-65E5714F80FB}"/>
    <cellStyle name="Notas 4 9" xfId="35811" xr:uid="{E6C3FC6A-C6E3-48C0-AFC2-504E33F8F670}"/>
    <cellStyle name="Notas 4 9 2" xfId="35812" xr:uid="{7F32FE89-4D88-4AC3-86D7-51A35D6A6D17}"/>
    <cellStyle name="Notas 4_Hoja1" xfId="35813" xr:uid="{84E77A19-46B9-473A-B9BF-C66C92CE4586}"/>
    <cellStyle name="Notas 40" xfId="35814" xr:uid="{11B7E5D0-01D4-4FFB-B54B-DB8C9296D91E}"/>
    <cellStyle name="Notas 40 2" xfId="35815" xr:uid="{26EF61A4-459A-4089-BDCE-16FCC12AB74E}"/>
    <cellStyle name="Notas 40 2 2" xfId="35816" xr:uid="{1DEB406F-84BD-4558-8708-92604FA3CB5B}"/>
    <cellStyle name="Notas 40 2_Margen" xfId="47840" xr:uid="{A684C86F-C474-4B74-B6B1-026244050E47}"/>
    <cellStyle name="Notas 40 3" xfId="35817" xr:uid="{538FD064-E539-4F7E-8C5E-873E3F44AEC8}"/>
    <cellStyle name="Notas 40_Margen" xfId="47841" xr:uid="{35B12E61-CDC6-404F-A90F-BA9CC55DD8D1}"/>
    <cellStyle name="Notas 41" xfId="35818" xr:uid="{EE2FB1CF-F412-4863-87B8-2142E4D7536B}"/>
    <cellStyle name="Notas 41 2" xfId="35819" xr:uid="{8C6423B1-13C9-4FE8-BE15-B4A368CFD8C0}"/>
    <cellStyle name="Notas 41 2 2" xfId="35820" xr:uid="{94E76324-4E7D-42E3-8657-E59961B512F5}"/>
    <cellStyle name="Notas 41 2_Margen" xfId="47842" xr:uid="{EA851531-B6B7-447E-9BBD-76115C66F586}"/>
    <cellStyle name="Notas 41 3" xfId="35821" xr:uid="{77C6185C-8E34-47F0-87DF-BEC1394089EB}"/>
    <cellStyle name="Notas 41_Margen" xfId="47843" xr:uid="{C53B2B1A-0C4E-4C4A-A64C-025D951A29DF}"/>
    <cellStyle name="Notas 42" xfId="35822" xr:uid="{972E3461-4D10-47E9-93BC-2AEE407B3FF1}"/>
    <cellStyle name="Notas 42 2" xfId="35823" xr:uid="{EF35A119-1D70-4ADC-B08C-98BFECEA3B9B}"/>
    <cellStyle name="Notas 42 2 2" xfId="35824" xr:uid="{84D502A5-DE72-4032-B1BF-AD2EE4BBB6A5}"/>
    <cellStyle name="Notas 42 2_Margen" xfId="47844" xr:uid="{F31B2588-1940-4B2D-96BA-6EBBBA0FAFDE}"/>
    <cellStyle name="Notas 42 3" xfId="35825" xr:uid="{F33F0A5C-18C2-47A0-B332-F84962922218}"/>
    <cellStyle name="Notas 42_Margen" xfId="47845" xr:uid="{87E5AEDF-E08F-4F66-9672-E16BBBFAA6A0}"/>
    <cellStyle name="Notas 43" xfId="35826" xr:uid="{ECA3C6F1-328B-4BB2-9787-71D62913715A}"/>
    <cellStyle name="Notas 43 2" xfId="35827" xr:uid="{9AC9B280-E702-424E-A062-7E4E8D48CF8B}"/>
    <cellStyle name="Notas 43 2 2" xfId="35828" xr:uid="{9814CE4B-556E-4236-B13C-D2FC7A60EFCA}"/>
    <cellStyle name="Notas 43 2_Margen" xfId="47846" xr:uid="{94F14D82-8A73-496F-B0C8-5D4120725A42}"/>
    <cellStyle name="Notas 43 3" xfId="35829" xr:uid="{27B01A9C-BB6C-4FFF-863A-73A0B5A48501}"/>
    <cellStyle name="Notas 43_Margen" xfId="47847" xr:uid="{70EDFDC1-E4A3-4912-863D-683D76FDC9E2}"/>
    <cellStyle name="Notas 44" xfId="35830" xr:uid="{08284EA2-4E65-466D-8F0F-832FA40CE022}"/>
    <cellStyle name="Notas 44 2" xfId="35831" xr:uid="{0B06D716-5650-487D-8908-8D00631E59CC}"/>
    <cellStyle name="Notas 44 2 2" xfId="35832" xr:uid="{A8F3C2B9-0882-4369-B5F8-599650FD7B9A}"/>
    <cellStyle name="Notas 44 2_Margen" xfId="47848" xr:uid="{682A252D-7967-424D-A400-C097E6E3BCE0}"/>
    <cellStyle name="Notas 44 3" xfId="35833" xr:uid="{9155E2FA-B9F0-4F9A-8454-D2D589BCE78F}"/>
    <cellStyle name="Notas 44_Margen" xfId="47849" xr:uid="{B1BEE656-6E4A-4CCC-8EEC-4A74F7765DC8}"/>
    <cellStyle name="Notas 45" xfId="35834" xr:uid="{DE47652D-3ACD-48EF-95CB-4F3C5CFC086C}"/>
    <cellStyle name="Notas 45 2" xfId="35835" xr:uid="{546C3A4F-FAEC-4597-B7C1-B79A982BF086}"/>
    <cellStyle name="Notas 45 2 2" xfId="35836" xr:uid="{8F7C6B88-C21F-4CA8-BC2F-6BDA8BB80F4C}"/>
    <cellStyle name="Notas 45 2_Margen" xfId="47850" xr:uid="{D0850884-D401-456E-9C1F-FCB4A6C4F69F}"/>
    <cellStyle name="Notas 45 3" xfId="35837" xr:uid="{D337C964-1341-4789-A369-3EEB048A8CBD}"/>
    <cellStyle name="Notas 45_Margen" xfId="47851" xr:uid="{AA075E28-3D74-4899-8B10-FF121CD89380}"/>
    <cellStyle name="Notas 46" xfId="35838" xr:uid="{2BCE1D62-9951-4A97-9F08-88D8505F07A0}"/>
    <cellStyle name="Notas 46 2" xfId="35839" xr:uid="{AC65A71E-2B82-40A6-89F6-1A398AD5F2E2}"/>
    <cellStyle name="Notas 46 2 2" xfId="35840" xr:uid="{87D8C603-B869-4474-89EE-24ECEC6CC578}"/>
    <cellStyle name="Notas 46 2_Margen" xfId="47852" xr:uid="{F9AC8DFB-EAF8-4C17-9468-43FFE2475E9D}"/>
    <cellStyle name="Notas 46 3" xfId="35841" xr:uid="{465DB6DB-C8D7-43F3-8A8B-8A4DE41182CA}"/>
    <cellStyle name="Notas 46_Margen" xfId="47853" xr:uid="{C3D71DAE-9F8F-49D9-A600-FB4C7E5DEC20}"/>
    <cellStyle name="Notas 47" xfId="35842" xr:uid="{BD8C0F29-9F80-4F5D-8F5F-C719800EE1AA}"/>
    <cellStyle name="Notas 47 2" xfId="35843" xr:uid="{D1E41B1F-54D6-41D1-8265-F73759BC85A7}"/>
    <cellStyle name="Notas 47 2 2" xfId="35844" xr:uid="{6CF0A7F7-ED2E-4DD7-9C0D-E5A143BC0C4C}"/>
    <cellStyle name="Notas 47 2_Margen" xfId="47854" xr:uid="{644D397B-BF46-4940-B823-F89FA3E0E708}"/>
    <cellStyle name="Notas 47 3" xfId="35845" xr:uid="{7073E7D9-E5C8-44BB-8709-63B2658AC5E5}"/>
    <cellStyle name="Notas 47_Margen" xfId="47855" xr:uid="{05BF2CD4-2F35-4DB5-A489-3D0438222F0C}"/>
    <cellStyle name="Notas 48" xfId="35846" xr:uid="{08911ACB-A771-446D-91F1-866B0CEECC0F}"/>
    <cellStyle name="Notas 48 2" xfId="35847" xr:uid="{8C298FA3-CA8F-480D-971B-8397B5FC8E67}"/>
    <cellStyle name="Notas 48 2 2" xfId="35848" xr:uid="{89B0836C-8AF4-4F43-8FAA-85F6CD3D28CC}"/>
    <cellStyle name="Notas 48 2_Margen" xfId="47856" xr:uid="{C991F23F-F3D2-45AC-BA41-FF7C298DD906}"/>
    <cellStyle name="Notas 48 3" xfId="35849" xr:uid="{2D8C14D9-30D9-4C4D-9CB7-895810E2C7A2}"/>
    <cellStyle name="Notas 48_Margen" xfId="47857" xr:uid="{5C21BD59-1973-4E77-BB4B-262D0DECEEE7}"/>
    <cellStyle name="Notas 49" xfId="35850" xr:uid="{8136AD50-4EAD-4250-B615-3E5EC5FD8657}"/>
    <cellStyle name="Notas 49 2" xfId="35851" xr:uid="{5FB83778-1175-4894-806E-93611712A296}"/>
    <cellStyle name="Notas 49 2 2" xfId="35852" xr:uid="{27CCEE9A-3679-4D1D-B868-5C46AC6DA946}"/>
    <cellStyle name="Notas 49 2_Margen" xfId="47858" xr:uid="{DB5FE8FA-3FB9-470A-83F5-D18A31FBE90E}"/>
    <cellStyle name="Notas 49 3" xfId="35853" xr:uid="{88FB4B39-9E16-4D56-A5B4-96A00513384F}"/>
    <cellStyle name="Notas 49_Margen" xfId="47859" xr:uid="{82D6C913-2E03-4504-9ABA-591276227FC2}"/>
    <cellStyle name="Notas 5" xfId="4635" xr:uid="{6F188EA1-5972-4640-9B17-D7A58F5DA82B}"/>
    <cellStyle name="Notas 5 10" xfId="35854" xr:uid="{E440CE2E-47AD-4583-BCD9-4148E4539E05}"/>
    <cellStyle name="Notas 5 11" xfId="35855" xr:uid="{CE47DCD0-60D7-476D-990F-9B28E75F4F3C}"/>
    <cellStyle name="Notas 5 12" xfId="35856" xr:uid="{F3D00313-FC0E-43AF-B595-637A7142CA7B}"/>
    <cellStyle name="Notas 5 13" xfId="51661" xr:uid="{30F4F6C8-CD6F-4F6B-B135-4B0FAD1350C7}"/>
    <cellStyle name="Notas 5 2" xfId="4636" xr:uid="{E06C34BA-D8C5-49DE-8FA2-BDBD64D920EC}"/>
    <cellStyle name="Notas 5 2 2" xfId="35857" xr:uid="{DA5920A5-8E73-49F1-9928-E1DF3E895E94}"/>
    <cellStyle name="Notas 5 2 3" xfId="35858" xr:uid="{B2C5DBC9-9E7E-410D-BC9D-E655CED60880}"/>
    <cellStyle name="Notas 5 2_Margen" xfId="47860" xr:uid="{3B732319-BD82-450F-902E-F81CDF64456E}"/>
    <cellStyle name="Notas 5 3" xfId="35859" xr:uid="{E0D3F892-9FE5-4F3E-B7AC-B5D3DFBC8745}"/>
    <cellStyle name="Notas 5 3 2" xfId="35860" xr:uid="{AD28F32C-7336-4888-A2C0-3B00D9142647}"/>
    <cellStyle name="Notas 5 4" xfId="35861" xr:uid="{EFFBF8EB-0791-4590-851B-34F7DCAD7319}"/>
    <cellStyle name="Notas 5 4 2" xfId="35862" xr:uid="{405A14CE-2E26-4502-84E9-5143D83BACC3}"/>
    <cellStyle name="Notas 5 5" xfId="35863" xr:uid="{51E2B12D-CF25-4A00-95FB-E98FA943B25D}"/>
    <cellStyle name="Notas 5 5 2" xfId="35864" xr:uid="{BB5A3C9C-A93D-4558-AEB6-FB1D83EAE6D5}"/>
    <cellStyle name="Notas 5 6" xfId="35865" xr:uid="{F91A2D4F-26F4-4930-BC00-1E2821954835}"/>
    <cellStyle name="Notas 5 6 2" xfId="35866" xr:uid="{51DF0F79-7191-4592-9CD2-2D3ED45B7824}"/>
    <cellStyle name="Notas 5 7" xfId="35867" xr:uid="{467383A5-6DDC-435B-B290-CEC54F824D93}"/>
    <cellStyle name="Notas 5 7 2" xfId="35868" xr:uid="{5BDB74EF-9934-4DD8-B809-9DBFCF5BF25E}"/>
    <cellStyle name="Notas 5 8" xfId="35869" xr:uid="{1C036C33-0520-45FB-8864-15CB3A47383A}"/>
    <cellStyle name="Notas 5 8 2" xfId="35870" xr:uid="{2E246C55-D616-4F89-AC92-D17264ADC8F7}"/>
    <cellStyle name="Notas 5 9" xfId="35871" xr:uid="{6A07F481-9583-4534-B7D4-3FE4278CE501}"/>
    <cellStyle name="Notas 5 9 2" xfId="35872" xr:uid="{C8DA21D0-EEFA-4FC5-979F-F9F336EE5BB4}"/>
    <cellStyle name="Notas 5_Hoja1" xfId="35873" xr:uid="{925FDD0C-F4CD-4022-88F3-DC03FDB15FE8}"/>
    <cellStyle name="Notas 50" xfId="35874" xr:uid="{8556D37B-4550-4C42-8F39-8206BF4DC3E4}"/>
    <cellStyle name="Notas 50 2" xfId="35875" xr:uid="{3D2B80D2-9B58-444A-BD7E-92BB234BB087}"/>
    <cellStyle name="Notas 50 2 2" xfId="35876" xr:uid="{A794A4BD-8B40-4A34-81C2-A489E932C4D8}"/>
    <cellStyle name="Notas 50 2_Margen" xfId="47861" xr:uid="{145891A1-F732-49FE-9959-B8E914DD0432}"/>
    <cellStyle name="Notas 50 3" xfId="35877" xr:uid="{DC86342B-01AE-4635-B596-894B41FB0E2A}"/>
    <cellStyle name="Notas 50_Margen" xfId="47862" xr:uid="{0857BA95-C5DC-45F4-8215-14A9B5DE40AC}"/>
    <cellStyle name="Notas 51" xfId="35878" xr:uid="{4BFBC641-163B-41D8-880D-8A04CA794B6D}"/>
    <cellStyle name="Notas 51 2" xfId="35879" xr:uid="{D03FA039-F261-4FEF-89CE-523E615B3485}"/>
    <cellStyle name="Notas 51 2 2" xfId="35880" xr:uid="{163A6B16-167F-48EB-9F26-5AAB6136D5E3}"/>
    <cellStyle name="Notas 51 2_Margen" xfId="47863" xr:uid="{A18FF78A-81BE-4DDB-99A9-E2A5BAACDF9D}"/>
    <cellStyle name="Notas 51 3" xfId="35881" xr:uid="{75CEAEB6-779A-4566-A413-08E0414EBAF6}"/>
    <cellStyle name="Notas 51_Margen" xfId="47864" xr:uid="{4E7555DE-B4BF-4A91-9D17-ECD705110F31}"/>
    <cellStyle name="Notas 52" xfId="35882" xr:uid="{2110A76A-F1F3-43C6-B7F6-CF627A614AD2}"/>
    <cellStyle name="Notas 52 2" xfId="35883" xr:uid="{90AFB7A4-83A3-434C-9043-A79FDDF901A1}"/>
    <cellStyle name="Notas 52 2 2" xfId="35884" xr:uid="{42260B9C-CB91-4250-86B8-EC8D0177FC77}"/>
    <cellStyle name="Notas 52 2_Margen" xfId="47865" xr:uid="{6B21DD94-8045-4598-BAC6-BB5D60116BC2}"/>
    <cellStyle name="Notas 52 3" xfId="35885" xr:uid="{AB93E9DF-0C1B-487F-BD1C-297605CB7416}"/>
    <cellStyle name="Notas 52_Margen" xfId="47866" xr:uid="{33C5A8A9-7D6B-4FF1-AF0C-A6633A6D6215}"/>
    <cellStyle name="Notas 53" xfId="35886" xr:uid="{A6DE12F9-13DE-4C2B-ABB6-10410FD742CC}"/>
    <cellStyle name="Notas 53 2" xfId="35887" xr:uid="{E23B2A3E-4450-4CAC-B120-7B875680761D}"/>
    <cellStyle name="Notas 53 2 2" xfId="35888" xr:uid="{7239E671-41F7-42B0-9E4A-4C5FE2FED0F3}"/>
    <cellStyle name="Notas 53 2_Margen" xfId="47867" xr:uid="{42D4331D-A9EE-4AC5-9A12-0218DFFFA97E}"/>
    <cellStyle name="Notas 53 3" xfId="35889" xr:uid="{1C283CF1-8F12-4713-B85E-7CDC20167F48}"/>
    <cellStyle name="Notas 53_Margen" xfId="47868" xr:uid="{EC866BE7-5333-4C1B-BBE3-EA7E6138FE16}"/>
    <cellStyle name="Notas 54" xfId="35890" xr:uid="{4E647609-E94D-43AB-85D0-3E1332B5C9F0}"/>
    <cellStyle name="Notas 54 2" xfId="35891" xr:uid="{2F94C66E-C14E-4E29-B087-6FE134EF86F6}"/>
    <cellStyle name="Notas 54 2 2" xfId="35892" xr:uid="{7A49D309-03A5-44F4-A2D5-E6D39CE461CA}"/>
    <cellStyle name="Notas 54 2_Margen" xfId="47869" xr:uid="{ABE19E08-3BAC-46D2-A3C5-4FC61BBAF465}"/>
    <cellStyle name="Notas 54 3" xfId="35893" xr:uid="{15562EEE-EAF6-4F69-9ABA-55C3B0FB9A75}"/>
    <cellStyle name="Notas 54_Margen" xfId="47870" xr:uid="{44C77654-F792-43F3-9408-FD4790F21AB4}"/>
    <cellStyle name="Notas 55" xfId="35894" xr:uid="{86B3BF6E-13C7-4A04-9730-A10A596BB28C}"/>
    <cellStyle name="Notas 55 2" xfId="35895" xr:uid="{3AF955E3-80B7-410D-A413-B85D6E7D14F3}"/>
    <cellStyle name="Notas 55 2 2" xfId="35896" xr:uid="{1CE2C71A-2AFD-46D3-83B8-7F3A96F9BBE4}"/>
    <cellStyle name="Notas 55 2_Margen" xfId="47871" xr:uid="{6669BEF6-6CBB-4786-BCF7-E1F515E49683}"/>
    <cellStyle name="Notas 55 3" xfId="35897" xr:uid="{F0D8066A-3BFE-4EA4-B57C-3C134390E7B9}"/>
    <cellStyle name="Notas 55_Margen" xfId="47872" xr:uid="{2BB66ED8-5426-462C-BEA1-4D0C136AE239}"/>
    <cellStyle name="Notas 56" xfId="35898" xr:uid="{AC1DADC2-9633-4396-AC08-E8C8DB258250}"/>
    <cellStyle name="Notas 56 2" xfId="35899" xr:uid="{93EA0FE7-7A2C-4E95-9A51-2C44A87FB0AF}"/>
    <cellStyle name="Notas 56 2 2" xfId="35900" xr:uid="{74E99E17-0FD2-488F-A5ED-F27E7600EE95}"/>
    <cellStyle name="Notas 56 2_Margen" xfId="47873" xr:uid="{7DF55200-4A70-4586-8A5E-FA3DFE4B5672}"/>
    <cellStyle name="Notas 56 3" xfId="35901" xr:uid="{BFA8E7CA-8CC1-41F3-A54F-1CD20D3E1B9D}"/>
    <cellStyle name="Notas 56_Margen" xfId="47874" xr:uid="{F1C1AF65-2B6D-4C56-B777-5D0B74D8AA8F}"/>
    <cellStyle name="Notas 57" xfId="35902" xr:uid="{A0BE8B24-B115-48FB-A61F-C3DA854F7CD6}"/>
    <cellStyle name="Notas 57 2" xfId="35903" xr:uid="{096D43C1-D6F9-4827-AC25-90C250F71A47}"/>
    <cellStyle name="Notas 57 2 2" xfId="35904" xr:uid="{3825AF54-B6F1-4F8B-B56D-1DAC4AEC13C8}"/>
    <cellStyle name="Notas 57 2_Margen" xfId="47875" xr:uid="{3155985C-8B4E-4C44-8CC8-6E824F0F1AF9}"/>
    <cellStyle name="Notas 57 3" xfId="35905" xr:uid="{C90A7C0E-EFF0-419A-858C-1343344178BA}"/>
    <cellStyle name="Notas 57_Margen" xfId="47876" xr:uid="{A7BFE3F5-3035-4FF4-B41E-75BCB756952C}"/>
    <cellStyle name="Notas 58" xfId="35906" xr:uid="{E91BA1D2-53EC-4996-921C-9E05F02D1ABE}"/>
    <cellStyle name="Notas 58 10" xfId="35907" xr:uid="{B045392B-BB85-4B36-A4D9-1F139BD9A280}"/>
    <cellStyle name="Notas 58 10 2" xfId="35908" xr:uid="{D35E23BB-1542-4B8E-9923-BBF73E9C0C58}"/>
    <cellStyle name="Notas 58 10 2 2" xfId="35909" xr:uid="{C237B1BE-D034-4261-8768-5EF0801058B1}"/>
    <cellStyle name="Notas 58 10 2_Margen" xfId="47877" xr:uid="{D88D9ACC-4679-4777-8046-EA6A3CE64540}"/>
    <cellStyle name="Notas 58 10 3" xfId="35910" xr:uid="{93B14F9B-0A42-41A7-8896-87DA9346496C}"/>
    <cellStyle name="Notas 58 10_Margen" xfId="47878" xr:uid="{8DA4EB62-AA12-4A40-BC5A-6F0FA49EE5CB}"/>
    <cellStyle name="Notas 58 11" xfId="35911" xr:uid="{166D34B3-8757-4537-A91E-9B0D55792FDD}"/>
    <cellStyle name="Notas 58 11 2" xfId="35912" xr:uid="{CCE66942-CB7E-41DD-ADDA-5008EF8088BB}"/>
    <cellStyle name="Notas 58 11 2 2" xfId="35913" xr:uid="{CF48405E-3EFF-4B8E-ACAD-06B7F97497BB}"/>
    <cellStyle name="Notas 58 11 2_Margen" xfId="47879" xr:uid="{2D6DC452-ABF1-4B12-BB91-FB38B1897537}"/>
    <cellStyle name="Notas 58 11 3" xfId="35914" xr:uid="{A6C31817-F18D-4C3F-8FD4-58AF796FA496}"/>
    <cellStyle name="Notas 58 11_Margen" xfId="47880" xr:uid="{4229D18D-1ACD-4613-92B6-3C33BF2B2F52}"/>
    <cellStyle name="Notas 58 12" xfId="35915" xr:uid="{0DEB928C-EA9D-4EF2-B368-F5F72F18FED2}"/>
    <cellStyle name="Notas 58 12 2" xfId="35916" xr:uid="{6814934A-0FAB-4F27-B2E2-3CF157316AB0}"/>
    <cellStyle name="Notas 58 12 2 2" xfId="35917" xr:uid="{36E20ECA-D6DA-48CF-8083-4C07BD902E42}"/>
    <cellStyle name="Notas 58 12 2_Margen" xfId="47881" xr:uid="{2D8A8073-AB5B-4C65-839F-DB6523259087}"/>
    <cellStyle name="Notas 58 12 3" xfId="35918" xr:uid="{2A733D51-7834-4FE2-A7DE-AE6F2C9B8638}"/>
    <cellStyle name="Notas 58 12_Margen" xfId="47882" xr:uid="{938BCC4F-3867-431E-B88A-EA66494C4F2C}"/>
    <cellStyle name="Notas 58 13" xfId="35919" xr:uid="{D21B6271-4318-416A-8556-88EEA2B3C45C}"/>
    <cellStyle name="Notas 58 13 2" xfId="35920" xr:uid="{26192A9D-7F69-4FE4-A4D0-1DE59390FE94}"/>
    <cellStyle name="Notas 58 13 2 2" xfId="35921" xr:uid="{669DBEA3-252A-4086-87E6-5A003C53D1F9}"/>
    <cellStyle name="Notas 58 13 2_Margen" xfId="47883" xr:uid="{26BEE4DC-CC0C-4CC0-B473-B6D69F73799C}"/>
    <cellStyle name="Notas 58 13 3" xfId="35922" xr:uid="{3CA625DC-4E0E-43BD-A15D-3723F60CF770}"/>
    <cellStyle name="Notas 58 13_Margen" xfId="47884" xr:uid="{D592E979-8349-410D-AA14-E955F8B5818B}"/>
    <cellStyle name="Notas 58 14" xfId="35923" xr:uid="{4F4F3539-0B6D-49D9-A1F2-20AF96546C64}"/>
    <cellStyle name="Notas 58 14 2" xfId="35924" xr:uid="{983A72D6-FFB9-4177-A377-DE9646C41A33}"/>
    <cellStyle name="Notas 58 14 2 2" xfId="35925" xr:uid="{D5DE3EE2-FEBB-4537-AB79-B9DF083908AE}"/>
    <cellStyle name="Notas 58 14 2_Margen" xfId="47885" xr:uid="{5690E06C-85CD-40CF-9967-5FAAFBB21852}"/>
    <cellStyle name="Notas 58 14 3" xfId="35926" xr:uid="{F4E2EB78-9028-4B53-9E22-5185AEBCB795}"/>
    <cellStyle name="Notas 58 14_Margen" xfId="47886" xr:uid="{1CBB3884-7A67-4B2B-ADBC-5E77196A425E}"/>
    <cellStyle name="Notas 58 15" xfId="35927" xr:uid="{6404B36C-D4A6-48A7-89D4-5EBF7684B9E7}"/>
    <cellStyle name="Notas 58 15 2" xfId="35928" xr:uid="{216A4B3B-0C14-4648-87E7-3F0D807D54F6}"/>
    <cellStyle name="Notas 58 15 2 2" xfId="35929" xr:uid="{FF642251-BDF9-4F95-B86F-E163C4155C7D}"/>
    <cellStyle name="Notas 58 15 2_Margen" xfId="47887" xr:uid="{316E8AC0-715F-4D75-BE4C-B1AE46BE1A7C}"/>
    <cellStyle name="Notas 58 15 3" xfId="35930" xr:uid="{C5CB64E4-0385-471D-A540-2FD38AA99712}"/>
    <cellStyle name="Notas 58 15_Margen" xfId="47888" xr:uid="{5D268BF8-93BA-4DB8-97C9-75553A963CF6}"/>
    <cellStyle name="Notas 58 16" xfId="35931" xr:uid="{C20FDCBE-79C8-493C-A899-68FB56CEA096}"/>
    <cellStyle name="Notas 58 16 2" xfId="35932" xr:uid="{AE95B73D-6DC4-4890-B7EC-0A02CB6A624E}"/>
    <cellStyle name="Notas 58 16 2 2" xfId="35933" xr:uid="{5C26ACF5-07FE-495E-B71A-5394FAD2E6C5}"/>
    <cellStyle name="Notas 58 16 2_Margen" xfId="47889" xr:uid="{28F2A9AE-CC82-4B09-98CF-D7609F465330}"/>
    <cellStyle name="Notas 58 16 3" xfId="35934" xr:uid="{20FB88C1-BD9E-4FB7-A65A-46E751A45829}"/>
    <cellStyle name="Notas 58 16_Margen" xfId="47890" xr:uid="{FB75FE4A-1452-4A4C-88FC-B2CAB8E7B13A}"/>
    <cellStyle name="Notas 58 17" xfId="35935" xr:uid="{2924F565-29F2-482F-B683-16029421B11B}"/>
    <cellStyle name="Notas 58 17 2" xfId="35936" xr:uid="{744EC12D-2ECD-4481-A9DE-9E4D22EC2E39}"/>
    <cellStyle name="Notas 58 17 2 2" xfId="35937" xr:uid="{75260145-D9A0-4240-9DDD-004686C12962}"/>
    <cellStyle name="Notas 58 17 2_Margen" xfId="47891" xr:uid="{1BC5D42F-1CDE-4F04-A6DB-92C3D8DE48C2}"/>
    <cellStyle name="Notas 58 17 3" xfId="35938" xr:uid="{3681BCD2-77E3-4C3B-B73D-44A33EDC19FA}"/>
    <cellStyle name="Notas 58 17_Margen" xfId="47892" xr:uid="{40C3BE35-F076-49F3-9B53-7DF4512DD6B3}"/>
    <cellStyle name="Notas 58 18" xfId="35939" xr:uid="{4088592B-7892-4EC0-99FE-3C1F16DB05D9}"/>
    <cellStyle name="Notas 58 18 2" xfId="35940" xr:uid="{F51C3114-5637-467E-830C-4823D41A0E20}"/>
    <cellStyle name="Notas 58 18 2 2" xfId="35941" xr:uid="{911D8991-89EA-45C0-A003-CCAB4B9100F2}"/>
    <cellStyle name="Notas 58 18 2_Margen" xfId="47893" xr:uid="{530CC69F-3369-450F-AB7B-FAC74A66979F}"/>
    <cellStyle name="Notas 58 18 3" xfId="35942" xr:uid="{CC3C8D98-732D-4C7A-A0E3-76374869A5DD}"/>
    <cellStyle name="Notas 58 18_Margen" xfId="47894" xr:uid="{A34BADB2-406F-4307-A256-7B2E28AD6BD7}"/>
    <cellStyle name="Notas 58 19" xfId="35943" xr:uid="{CE8620FA-9994-40BE-968A-E14A39A8FD07}"/>
    <cellStyle name="Notas 58 19 2" xfId="35944" xr:uid="{44F99AA6-8F13-44B1-BAD2-A4AA286683A3}"/>
    <cellStyle name="Notas 58 19 2 2" xfId="35945" xr:uid="{C2E70E73-348B-486A-88F0-D72E0C86449F}"/>
    <cellStyle name="Notas 58 19 2_Margen" xfId="47895" xr:uid="{88BAAE1F-F942-4920-9F3B-1011225501B5}"/>
    <cellStyle name="Notas 58 19 3" xfId="35946" xr:uid="{FDEDD013-E027-46F3-B029-2C0418BD34A7}"/>
    <cellStyle name="Notas 58 19_Margen" xfId="47896" xr:uid="{91DF5A92-C900-48CD-9281-C6A7B99E52AB}"/>
    <cellStyle name="Notas 58 2" xfId="35947" xr:uid="{8B538CAD-2824-4F46-9C35-523B6A97DF7D}"/>
    <cellStyle name="Notas 58 2 2" xfId="35948" xr:uid="{F7E326C9-F6FF-4DF7-9A41-607A73086AB2}"/>
    <cellStyle name="Notas 58 2 2 2" xfId="35949" xr:uid="{886572E3-BBA2-40AB-8850-0E03A65B79C0}"/>
    <cellStyle name="Notas 58 2 2_Margen" xfId="47897" xr:uid="{DA073B9C-2445-4A79-A8A9-A72BC08AA5E3}"/>
    <cellStyle name="Notas 58 2 3" xfId="35950" xr:uid="{9B466479-27F3-43C4-B699-2D5443A1256E}"/>
    <cellStyle name="Notas 58 2_Margen" xfId="47898" xr:uid="{70AD108B-1AF0-49BE-AAEE-2AC0F3CA033E}"/>
    <cellStyle name="Notas 58 20" xfId="35951" xr:uid="{C6281AE0-1411-4FF4-8C2C-1A9204851D6F}"/>
    <cellStyle name="Notas 58 20 2" xfId="35952" xr:uid="{A787421B-F0B1-465F-AB05-ACA0D190F965}"/>
    <cellStyle name="Notas 58 20 2 2" xfId="35953" xr:uid="{98F758C8-E362-41E1-8B25-D6ADFDF3965B}"/>
    <cellStyle name="Notas 58 20 2_Margen" xfId="47899" xr:uid="{E7EF8C61-D9F3-4D64-BF1E-C6F03C409945}"/>
    <cellStyle name="Notas 58 20 3" xfId="35954" xr:uid="{C3F6BCD3-7952-4E16-9673-009D36BEFB5E}"/>
    <cellStyle name="Notas 58 20_Margen" xfId="47900" xr:uid="{DAF50D59-7AA1-4388-9386-54DE0D1707B4}"/>
    <cellStyle name="Notas 58 21" xfId="35955" xr:uid="{C985D37D-09D2-47E2-850B-A8D59AFB2B53}"/>
    <cellStyle name="Notas 58 21 2" xfId="35956" xr:uid="{F280256A-E5CE-4E0F-B7A1-7790034CA3DF}"/>
    <cellStyle name="Notas 58 21_Margen" xfId="47901" xr:uid="{11F6F05B-B623-43DF-B3B2-AF265F5D0640}"/>
    <cellStyle name="Notas 58 22" xfId="35957" xr:uid="{030948DD-2E5B-49A7-8CA4-FA3A2B7CBE7C}"/>
    <cellStyle name="Notas 58 22 2" xfId="35958" xr:uid="{A64BD9C0-35D9-44C1-ACFF-19393159201D}"/>
    <cellStyle name="Notas 58 22_Margen" xfId="47902" xr:uid="{78AB6B1B-112B-496E-9A37-074F48F147A6}"/>
    <cellStyle name="Notas 58 23" xfId="35959" xr:uid="{D80FDAFD-F911-4A0E-8700-0A9A59878CA8}"/>
    <cellStyle name="Notas 58 3" xfId="35960" xr:uid="{13B8D4E6-CAA6-4C46-ABD1-161C7A1FA3B9}"/>
    <cellStyle name="Notas 58 3 2" xfId="35961" xr:uid="{649BDD33-1B51-4DBA-810F-C41566D12AE1}"/>
    <cellStyle name="Notas 58 3 2 2" xfId="35962" xr:uid="{3A0A2338-9614-441D-A0FE-F62306B27707}"/>
    <cellStyle name="Notas 58 3 2_Margen" xfId="47903" xr:uid="{2359FB6C-B8CB-4D75-8D33-97EB3A1A89A3}"/>
    <cellStyle name="Notas 58 3 3" xfId="35963" xr:uid="{A0850D6E-89D8-46AD-98AB-EBC951453408}"/>
    <cellStyle name="Notas 58 3_Margen" xfId="47904" xr:uid="{0B8FA628-060F-4434-9801-DAAF9F6C5A88}"/>
    <cellStyle name="Notas 58 4" xfId="35964" xr:uid="{2A4549D0-5692-43AE-9FE5-599D0AEEE9AD}"/>
    <cellStyle name="Notas 58 4 2" xfId="35965" xr:uid="{53A56493-A898-430A-A277-7055444055DA}"/>
    <cellStyle name="Notas 58 4 2 2" xfId="35966" xr:uid="{D8639793-C4CC-499D-A3AE-79261C047878}"/>
    <cellStyle name="Notas 58 4 2_Margen" xfId="47905" xr:uid="{DFD9C609-65FA-4115-81D6-62F77A1BA15E}"/>
    <cellStyle name="Notas 58 4 3" xfId="35967" xr:uid="{EC8C496E-3074-494E-9E5D-596F07BD5238}"/>
    <cellStyle name="Notas 58 4_Margen" xfId="47906" xr:uid="{5D06E1F3-3FFA-4F06-A5FF-2B1729EDF0E9}"/>
    <cellStyle name="Notas 58 5" xfId="35968" xr:uid="{2E6C34B5-7D37-42D3-9CDF-150797AEB389}"/>
    <cellStyle name="Notas 58 5 2" xfId="35969" xr:uid="{9D139450-BACB-48C7-AB87-B12F25E060EF}"/>
    <cellStyle name="Notas 58 5 2 2" xfId="35970" xr:uid="{C8C94F24-F1A6-4A85-A4FE-CC07D750BC2D}"/>
    <cellStyle name="Notas 58 5 2_Margen" xfId="47907" xr:uid="{74FEC250-40F7-41C1-AE77-2373324286CC}"/>
    <cellStyle name="Notas 58 5 3" xfId="35971" xr:uid="{18470E67-9AF2-4524-99D0-A567E2AF39E5}"/>
    <cellStyle name="Notas 58 5_Margen" xfId="47908" xr:uid="{A2194E79-6844-4B8C-BC2F-72080FFAA300}"/>
    <cellStyle name="Notas 58 6" xfId="35972" xr:uid="{182A7194-8C79-4D94-BA2D-19599334653F}"/>
    <cellStyle name="Notas 58 6 2" xfId="35973" xr:uid="{54FF285E-4DCD-4DF1-838E-919481F2CA6C}"/>
    <cellStyle name="Notas 58 6 2 2" xfId="35974" xr:uid="{213EB0B1-BCAC-49C4-A6F7-5CC167B6C3E9}"/>
    <cellStyle name="Notas 58 6 2_Margen" xfId="47909" xr:uid="{D812A152-C78F-41B3-82A4-8CBB884C7114}"/>
    <cellStyle name="Notas 58 6 3" xfId="35975" xr:uid="{1B26E325-3424-47C6-9439-25436220BEF1}"/>
    <cellStyle name="Notas 58 6_Margen" xfId="47910" xr:uid="{2D2FE331-5561-4842-84F8-246B338683B4}"/>
    <cellStyle name="Notas 58 7" xfId="35976" xr:uid="{68F1666B-AF4B-41A8-8EDD-1A7860575D3B}"/>
    <cellStyle name="Notas 58 7 2" xfId="35977" xr:uid="{7AC1232B-DC3A-4A1A-981E-5D9F226E3758}"/>
    <cellStyle name="Notas 58 7 2 2" xfId="35978" xr:uid="{D84D616D-37CC-4407-B9C5-2FD435BA84C4}"/>
    <cellStyle name="Notas 58 7 2_Margen" xfId="47911" xr:uid="{13DA8B12-A182-4F52-8D56-8DBC7A01EE01}"/>
    <cellStyle name="Notas 58 7 3" xfId="35979" xr:uid="{BAC62902-5FD2-425C-9CCB-1C4EB95E663B}"/>
    <cellStyle name="Notas 58 7_Margen" xfId="47912" xr:uid="{46252B6E-A8FC-44DF-B9D1-2F705D5B5B84}"/>
    <cellStyle name="Notas 58 8" xfId="35980" xr:uid="{B56A8F6B-145B-4694-A7FC-03F4BD8B5976}"/>
    <cellStyle name="Notas 58 8 2" xfId="35981" xr:uid="{53E3CD3B-187A-400A-8D6E-A5141A924385}"/>
    <cellStyle name="Notas 58 8 2 2" xfId="35982" xr:uid="{5803EE03-B4C2-4F25-AFC4-15F717721490}"/>
    <cellStyle name="Notas 58 8 2_Margen" xfId="47913" xr:uid="{005C70A1-7048-42FD-B1D9-EAD499423C7A}"/>
    <cellStyle name="Notas 58 8 3" xfId="35983" xr:uid="{780A9F0E-5332-4059-B25A-B19B0C01CF6F}"/>
    <cellStyle name="Notas 58 8_Margen" xfId="47914" xr:uid="{A3A041FD-51EF-433D-A676-9111D1572672}"/>
    <cellStyle name="Notas 58 9" xfId="35984" xr:uid="{8B213CE1-1315-404B-9B28-BCF8974FFE2A}"/>
    <cellStyle name="Notas 58 9 2" xfId="35985" xr:uid="{B3CC92DD-2CA1-43CA-9A47-0207823D68E7}"/>
    <cellStyle name="Notas 58 9 2 2" xfId="35986" xr:uid="{2B275D5A-9F27-46E0-892C-31171017AA2E}"/>
    <cellStyle name="Notas 58 9 2_Margen" xfId="47915" xr:uid="{2C00462C-5E26-4CA6-ACD2-1AD568A73C08}"/>
    <cellStyle name="Notas 58 9 3" xfId="35987" xr:uid="{8E034EE2-D3BA-4D81-99FA-B13F7B44F9E6}"/>
    <cellStyle name="Notas 58 9_Margen" xfId="47916" xr:uid="{B5A34DDF-D867-4BAB-8046-C035CD452956}"/>
    <cellStyle name="Notas 58_Margen" xfId="47917" xr:uid="{FF37AE38-47FB-41C5-BBDA-4C7C34C3B55F}"/>
    <cellStyle name="Notas 59" xfId="35988" xr:uid="{2065BBAD-2E18-4833-8579-89E4ACC4DC3B}"/>
    <cellStyle name="Notas 59 2" xfId="35989" xr:uid="{3DADB14D-CA8D-47B2-A5C3-84F5462A0317}"/>
    <cellStyle name="Notas 59 2 2" xfId="35990" xr:uid="{4709439E-1006-4A72-870E-F217323C8034}"/>
    <cellStyle name="Notas 59 2_Margen" xfId="47918" xr:uid="{0EDC5EA4-02B4-481C-A16D-1F7B68716DE9}"/>
    <cellStyle name="Notas 59 3" xfId="35991" xr:uid="{39098081-66B5-4F0F-A0C1-4C47FA5236F7}"/>
    <cellStyle name="Notas 59_Margen" xfId="47919" xr:uid="{192C4FF0-7FC6-4FBF-A12F-C60293612FC1}"/>
    <cellStyle name="Notas 6" xfId="4637" xr:uid="{74319225-1F69-4B6C-86A3-5857E13E3B00}"/>
    <cellStyle name="Notas 6 10" xfId="35992" xr:uid="{90B61C65-3F81-49CE-825B-03BE8FA54AC8}"/>
    <cellStyle name="Notas 6 11" xfId="35993" xr:uid="{5F5C0EED-51A8-4AB9-9350-FEC99A2337D5}"/>
    <cellStyle name="Notas 6 12" xfId="35994" xr:uid="{27981772-008A-4C55-BD75-E2A91B22E317}"/>
    <cellStyle name="Notas 6 13" xfId="51660" xr:uid="{4C5A8C0B-8255-47B8-AA50-47F2C89A4527}"/>
    <cellStyle name="Notas 6 2" xfId="35995" xr:uid="{4D6E4DF0-ABAF-4C39-A31A-27792A48B28F}"/>
    <cellStyle name="Notas 6 2 2" xfId="35996" xr:uid="{172D6DE0-201B-4450-A3A0-BF9889485FDE}"/>
    <cellStyle name="Notas 6 2 3" xfId="35997" xr:uid="{8D56EC12-4820-4660-B440-F284028C2B39}"/>
    <cellStyle name="Notas 6 2_Margen" xfId="47920" xr:uid="{52A9AD06-F7DA-44F1-8C0C-7B4400EA3F6B}"/>
    <cellStyle name="Notas 6 3" xfId="35998" xr:uid="{A7B5C1A5-0404-49E4-AC27-2E896A34BA23}"/>
    <cellStyle name="Notas 6 3 2" xfId="35999" xr:uid="{79779653-C5CB-459C-9EAB-9E39833F3765}"/>
    <cellStyle name="Notas 6 4" xfId="36000" xr:uid="{ECBCF96C-20C0-4FE9-863B-8B079D093830}"/>
    <cellStyle name="Notas 6 4 2" xfId="36001" xr:uid="{B2FFD41F-853A-45B5-8AC5-23FAE02D79CD}"/>
    <cellStyle name="Notas 6 5" xfId="36002" xr:uid="{92B9FDBD-F385-4646-842E-0A91BD7F4DC9}"/>
    <cellStyle name="Notas 6 5 2" xfId="36003" xr:uid="{AC003FF9-4DD1-4188-9170-FF1738CB9D6A}"/>
    <cellStyle name="Notas 6 6" xfId="36004" xr:uid="{65EC3D2C-966F-4921-93AA-010062B6A93B}"/>
    <cellStyle name="Notas 6 6 2" xfId="36005" xr:uid="{EF047EA1-C245-4A10-B5B9-A70D2136BD75}"/>
    <cellStyle name="Notas 6 7" xfId="36006" xr:uid="{6D131CCF-C59F-447C-942D-FD0DCFAA78E8}"/>
    <cellStyle name="Notas 6 7 2" xfId="36007" xr:uid="{2A6587DF-9218-49EA-8F76-56D8C9F2D7A7}"/>
    <cellStyle name="Notas 6 8" xfId="36008" xr:uid="{D86689E1-F3E6-4FFD-B1F4-C3AEC8A800AC}"/>
    <cellStyle name="Notas 6 8 2" xfId="36009" xr:uid="{6E3BB1C4-E3A0-4DC8-9032-C4BBBC772EA7}"/>
    <cellStyle name="Notas 6 9" xfId="36010" xr:uid="{468ECB99-5E93-4A67-9ED6-F1F5797D14A0}"/>
    <cellStyle name="Notas 6 9 2" xfId="36011" xr:uid="{9B243957-3857-4ED4-BFDF-1DCA1EF7A9D8}"/>
    <cellStyle name="Notas 6_Hoja1" xfId="36012" xr:uid="{7D50D958-18E2-48E1-B683-7C6993E5A3E4}"/>
    <cellStyle name="Notas 60" xfId="36013" xr:uid="{C7593CC2-8D45-43B4-A475-D43B74282401}"/>
    <cellStyle name="Notas 60 2" xfId="36014" xr:uid="{CB542812-346A-40F6-AD49-203A9226F861}"/>
    <cellStyle name="Notas 60 2 2" xfId="36015" xr:uid="{5704ACB4-29C2-40AE-823C-33673343D878}"/>
    <cellStyle name="Notas 60 2_Margen" xfId="47921" xr:uid="{64A914A4-C667-4461-BB94-807F6649BD41}"/>
    <cellStyle name="Notas 60 3" xfId="36016" xr:uid="{B5BBCA24-7544-41FC-860F-2DD8982AA4E2}"/>
    <cellStyle name="Notas 60_Margen" xfId="47922" xr:uid="{037BA48D-3587-4D3B-A18E-16365A07D31D}"/>
    <cellStyle name="Notas 61" xfId="36017" xr:uid="{70F0E7FF-8E4C-43AD-A175-E1AA9EB368F8}"/>
    <cellStyle name="Notas 61 2" xfId="36018" xr:uid="{B674EAED-D74C-4ACF-9E67-F1ABF5027833}"/>
    <cellStyle name="Notas 61 2 2" xfId="36019" xr:uid="{92EBDCED-53D4-4E6D-984D-D9C71D73C0AB}"/>
    <cellStyle name="Notas 61 2_Margen" xfId="47923" xr:uid="{E4EE49D3-D2B8-4E5C-BCDC-F5993E100929}"/>
    <cellStyle name="Notas 61 3" xfId="36020" xr:uid="{307EE781-63F3-4555-B193-69DCCFA24E0B}"/>
    <cellStyle name="Notas 61_Margen" xfId="47924" xr:uid="{59B61E88-F0CD-471C-A098-8C060A7BD254}"/>
    <cellStyle name="Notas 62" xfId="36021" xr:uid="{DADFBB22-BE41-4A3F-9888-16157D3E127C}"/>
    <cellStyle name="Notas 62 2" xfId="36022" xr:uid="{5A402B43-25C5-4363-8379-86D9F0AAEB99}"/>
    <cellStyle name="Notas 62 2 2" xfId="36023" xr:uid="{68B5627A-0AE1-4340-BFF6-DD383840043D}"/>
    <cellStyle name="Notas 62 2_Margen" xfId="47925" xr:uid="{280DFF4D-77C6-4359-BECB-BC69568882B4}"/>
    <cellStyle name="Notas 62 3" xfId="36024" xr:uid="{58A54D0B-CA16-4C31-B227-A65DEAA349C7}"/>
    <cellStyle name="Notas 62_Margen" xfId="47926" xr:uid="{2217FFAE-C5C8-4DA0-B640-DF1C6B3C3E93}"/>
    <cellStyle name="Notas 63" xfId="36025" xr:uid="{1326E0A9-4199-4324-8B0B-C30055C09E89}"/>
    <cellStyle name="Notas 63 2" xfId="36026" xr:uid="{12E26A53-FE0F-439D-BA88-7290BFB0B0E6}"/>
    <cellStyle name="Notas 63 2 2" xfId="36027" xr:uid="{96B9DC13-3271-4B7B-A8C3-3B70F88D25A7}"/>
    <cellStyle name="Notas 63 2_Margen" xfId="47927" xr:uid="{30CBBF49-6593-43F8-BB42-C1473430F40D}"/>
    <cellStyle name="Notas 63 3" xfId="36028" xr:uid="{87066E39-986B-4980-917A-F2EAF15C28DC}"/>
    <cellStyle name="Notas 63_Margen" xfId="47928" xr:uid="{986248D8-33AA-4E81-B8E5-7C9D8E34E0B0}"/>
    <cellStyle name="Notas 64" xfId="36029" xr:uid="{C9F9DAB2-F8F9-4144-9230-1479591B5E05}"/>
    <cellStyle name="Notas 64 2" xfId="36030" xr:uid="{F78C17EA-DD23-4F19-8711-0FB1B3A8EEAF}"/>
    <cellStyle name="Notas 64 2 2" xfId="36031" xr:uid="{C7385DFD-40A3-43AB-81AD-C69B3986B8A4}"/>
    <cellStyle name="Notas 64 2_Margen" xfId="47929" xr:uid="{F2F676A0-6161-4669-80B7-D6697EB786C0}"/>
    <cellStyle name="Notas 64 3" xfId="36032" xr:uid="{FE471F66-5768-4B08-BED4-AC48CDFCE188}"/>
    <cellStyle name="Notas 64_Margen" xfId="47930" xr:uid="{3C38AC5E-CE74-4A9A-B531-9103339C50EA}"/>
    <cellStyle name="Notas 65" xfId="36033" xr:uid="{2AFE0DFB-A036-4998-B487-04DD7B8D8244}"/>
    <cellStyle name="Notas 65 2" xfId="36034" xr:uid="{25F43631-5913-4122-B060-1C3CBCCFC65F}"/>
    <cellStyle name="Notas 65 2 2" xfId="36035" xr:uid="{57B1284E-4022-40F9-8988-D4540B1BEED4}"/>
    <cellStyle name="Notas 65 2_Margen" xfId="47931" xr:uid="{A0D79707-2332-48AE-B4CC-D861BC1E52F6}"/>
    <cellStyle name="Notas 65 3" xfId="36036" xr:uid="{CEDF2626-56E7-4A78-BF01-9E1B77E970A8}"/>
    <cellStyle name="Notas 65_Margen" xfId="47932" xr:uid="{B76E7E3A-6421-41FA-B7F5-D173250EC3A8}"/>
    <cellStyle name="Notas 66" xfId="36037" xr:uid="{C7D19C64-CD97-4498-A739-758A3B60DA1E}"/>
    <cellStyle name="Notas 66 2" xfId="36038" xr:uid="{56EB4BDA-CDA2-44F6-9E09-AE97DCBFDAE5}"/>
    <cellStyle name="Notas 66 2 2" xfId="36039" xr:uid="{BC799E87-4203-4CB8-B830-135FD3A9F37A}"/>
    <cellStyle name="Notas 66 2_Margen" xfId="47933" xr:uid="{A69F567C-67D6-4231-9FDD-0604B3E87E29}"/>
    <cellStyle name="Notas 66 3" xfId="36040" xr:uid="{834534FA-B31C-4D2A-9919-6CD3FB40DBB7}"/>
    <cellStyle name="Notas 66_Margen" xfId="47934" xr:uid="{4B4B26F9-6708-4DD1-BDBC-F89CC43B25AC}"/>
    <cellStyle name="Notas 67" xfId="36041" xr:uid="{EC83D592-E4AB-489E-B8B3-488C7D088EB1}"/>
    <cellStyle name="Notas 67 2" xfId="36042" xr:uid="{D615A38C-92E9-4AED-88FB-B59C8DA9192E}"/>
    <cellStyle name="Notas 67 2 2" xfId="36043" xr:uid="{957B0F49-457C-4B72-9617-BD897863E4EB}"/>
    <cellStyle name="Notas 67 2_Margen" xfId="47935" xr:uid="{FA2EB089-976C-4D51-B848-AB0C535CEBA1}"/>
    <cellStyle name="Notas 67 3" xfId="36044" xr:uid="{C0553B56-96C9-40FD-945B-009188B92DEA}"/>
    <cellStyle name="Notas 67_Margen" xfId="47936" xr:uid="{DD076BE0-0633-4CF8-A8FE-4EE293B705A2}"/>
    <cellStyle name="Notas 68" xfId="36045" xr:uid="{CFF411B2-8A79-4427-AAEA-08B7D7E70E8A}"/>
    <cellStyle name="Notas 68 2" xfId="36046" xr:uid="{C82C45D4-2AF6-43EE-B451-C0FD42F98832}"/>
    <cellStyle name="Notas 68 2 2" xfId="36047" xr:uid="{577E70B4-22C1-4EBF-B644-6375D7BEF335}"/>
    <cellStyle name="Notas 68 2_Margen" xfId="47937" xr:uid="{C406A5B8-0222-4B2F-8B50-C4B51582092D}"/>
    <cellStyle name="Notas 68 3" xfId="36048" xr:uid="{BF4D40A0-4972-4E05-BB43-AEBDF19370D4}"/>
    <cellStyle name="Notas 68_Margen" xfId="47938" xr:uid="{69450531-A29E-453F-88A4-8E04B774920B}"/>
    <cellStyle name="Notas 69" xfId="36049" xr:uid="{E7208106-343E-493C-A651-45EDD5EA63B9}"/>
    <cellStyle name="Notas 69 2" xfId="36050" xr:uid="{8E453CD0-5566-43B3-A40A-2119DA6D1E9D}"/>
    <cellStyle name="Notas 69 2 2" xfId="36051" xr:uid="{D13C3B11-A48A-4377-B254-125B20BEAF7A}"/>
    <cellStyle name="Notas 69 2_Margen" xfId="47939" xr:uid="{B06B2C09-C147-4760-87EF-91F7FF8692C6}"/>
    <cellStyle name="Notas 69 3" xfId="36052" xr:uid="{609C130A-C5F3-4274-B15B-BA9FACD370D9}"/>
    <cellStyle name="Notas 69_Margen" xfId="47940" xr:uid="{F1F3D871-9225-47E2-870C-7E4B12832DBA}"/>
    <cellStyle name="Notas 7" xfId="4638" xr:uid="{AB22B2D2-31C9-4473-8EC6-CD5C7A880D14}"/>
    <cellStyle name="Notas 7 10" xfId="36053" xr:uid="{49B4AECD-A4EB-46C2-9C47-F7C66A077DD2}"/>
    <cellStyle name="Notas 7 11" xfId="36054" xr:uid="{7CB08E25-B916-402D-AE92-0A8F356088D8}"/>
    <cellStyle name="Notas 7 12" xfId="36055" xr:uid="{404315CB-D159-46DC-A726-F5B3CDFC8011}"/>
    <cellStyle name="Notas 7 13" xfId="51659" xr:uid="{E9680492-C0D6-458E-9E2B-87F00F638243}"/>
    <cellStyle name="Notas 7 2" xfId="36056" xr:uid="{6C4FC2EE-653F-46EF-B164-37042F181B4C}"/>
    <cellStyle name="Notas 7 2 2" xfId="36057" xr:uid="{6930F26E-25F6-4FEC-B822-1E2BD700C6CF}"/>
    <cellStyle name="Notas 7 2 3" xfId="36058" xr:uid="{69904CF5-2E20-4A3E-A8BB-1ACED5D462E5}"/>
    <cellStyle name="Notas 7 2_Margen" xfId="47941" xr:uid="{3DB36800-6432-4677-B57F-6A63E196D440}"/>
    <cellStyle name="Notas 7 3" xfId="36059" xr:uid="{C851280B-363F-4C85-9FF5-B2B89A8FD5CC}"/>
    <cellStyle name="Notas 7 3 2" xfId="36060" xr:uid="{E8A702F7-8F2E-49D1-8C70-77C52C9AA487}"/>
    <cellStyle name="Notas 7 4" xfId="36061" xr:uid="{1D82E696-6361-4152-A3AA-EB83A14838AD}"/>
    <cellStyle name="Notas 7 4 2" xfId="36062" xr:uid="{B1A7D1B4-83E3-481D-9ECB-DB0786E2EF68}"/>
    <cellStyle name="Notas 7 5" xfId="36063" xr:uid="{12F82A57-85BC-4D97-8040-AC4916BB539F}"/>
    <cellStyle name="Notas 7 5 2" xfId="36064" xr:uid="{EF8E76B4-BF53-4E69-B7AE-2930F2FD79DF}"/>
    <cellStyle name="Notas 7 6" xfId="36065" xr:uid="{7BCD7CD9-D65B-4C7E-8A05-451542B74C61}"/>
    <cellStyle name="Notas 7 6 2" xfId="36066" xr:uid="{4ECAE0CC-5A11-4C8B-81DE-261549C501E6}"/>
    <cellStyle name="Notas 7 7" xfId="36067" xr:uid="{9E4E3728-5F8D-4E05-9296-2DFA0A94025A}"/>
    <cellStyle name="Notas 7 7 2" xfId="36068" xr:uid="{F17F9C44-A397-42A1-8D07-075F39BF7F48}"/>
    <cellStyle name="Notas 7 8" xfId="36069" xr:uid="{D523D8DB-BDDA-4D5F-A2C1-7F25085235D0}"/>
    <cellStyle name="Notas 7 8 2" xfId="36070" xr:uid="{2A100E52-C9DB-479E-A451-42559970FF29}"/>
    <cellStyle name="Notas 7 9" xfId="36071" xr:uid="{4C5B1B4C-8F32-4EF1-9D3A-66815FF68FDE}"/>
    <cellStyle name="Notas 7 9 2" xfId="36072" xr:uid="{05322D94-B02A-4F20-ACDF-2035E8EBA2E3}"/>
    <cellStyle name="Notas 7_Hoja1" xfId="36073" xr:uid="{702240E7-C610-4654-A6E7-4E603990E9D3}"/>
    <cellStyle name="Notas 70" xfId="36074" xr:uid="{50BD6FCC-6477-4D3E-835D-C5D23853C675}"/>
    <cellStyle name="Notas 70 2" xfId="36075" xr:uid="{4E6896BA-95FB-4E9B-A6BB-A0952EC179D0}"/>
    <cellStyle name="Notas 70 2 2" xfId="36076" xr:uid="{933E316C-F8E0-4244-A4C2-280CE0CBE1B5}"/>
    <cellStyle name="Notas 70 2_Margen" xfId="47942" xr:uid="{084A14D0-EED9-4A0B-9A1B-D5B171DC77B1}"/>
    <cellStyle name="Notas 70 3" xfId="36077" xr:uid="{D8B8ECC4-745D-4EA3-80E2-16FA7DAAD098}"/>
    <cellStyle name="Notas 70_Margen" xfId="47943" xr:uid="{16328FF6-A3B6-4850-BCD6-7CFFBE6E474F}"/>
    <cellStyle name="Notas 71" xfId="36078" xr:uid="{2A050531-4AF7-40CC-893E-7F9D77D63745}"/>
    <cellStyle name="Notas 71 2" xfId="36079" xr:uid="{4959B626-4804-4BEE-B780-4EC0A0317FF1}"/>
    <cellStyle name="Notas 71 2 2" xfId="36080" xr:uid="{D78BE025-B850-4AD9-AF7D-86BE4B3A028D}"/>
    <cellStyle name="Notas 71 2_Margen" xfId="47944" xr:uid="{0A8AE468-3714-4D9F-AE9B-E4F84AD6DE2F}"/>
    <cellStyle name="Notas 71 3" xfId="36081" xr:uid="{7DF2B602-FB7C-4BF6-84CB-E921C0EF919B}"/>
    <cellStyle name="Notas 71_Margen" xfId="47945" xr:uid="{E712F5B6-FA2A-4425-B8F5-64ABBD8AE140}"/>
    <cellStyle name="Notas 72" xfId="36082" xr:uid="{64004574-DF1B-47E5-B5F8-EA822E36B95A}"/>
    <cellStyle name="Notas 72 2" xfId="36083" xr:uid="{6446D69A-8DD9-4A77-B1B2-42F13293A313}"/>
    <cellStyle name="Notas 72 2 2" xfId="36084" xr:uid="{F6729580-C7B5-4917-AAA4-BC0B94882CB1}"/>
    <cellStyle name="Notas 72 2_Margen" xfId="47946" xr:uid="{F3FDB6FC-3569-4AA3-A296-F19621C4A55C}"/>
    <cellStyle name="Notas 72 3" xfId="36085" xr:uid="{91D19385-4314-41F9-A355-E19B9FF6EDD8}"/>
    <cellStyle name="Notas 72_Margen" xfId="47947" xr:uid="{59B714A7-A7B8-4F58-9BF4-8ABF1F7780ED}"/>
    <cellStyle name="Notas 73" xfId="36086" xr:uid="{8E2972DE-3497-414A-B8DB-F895CF570A0D}"/>
    <cellStyle name="Notas 73 2" xfId="36087" xr:uid="{7BF03859-01F2-4CA6-BDDC-3B318FBA9787}"/>
    <cellStyle name="Notas 73 2 2" xfId="36088" xr:uid="{6F350E08-9F55-4E70-A787-7E4802646D38}"/>
    <cellStyle name="Notas 73 2_Margen" xfId="47948" xr:uid="{2442615E-3B55-42C8-82AD-BE32AF2119A5}"/>
    <cellStyle name="Notas 73 3" xfId="36089" xr:uid="{FB8CB058-0E3A-432E-8CD9-DF8C98F32670}"/>
    <cellStyle name="Notas 73_Margen" xfId="47949" xr:uid="{16AF288A-33FE-4DE3-84CB-9ED8C908F55D}"/>
    <cellStyle name="Notas 74" xfId="36090" xr:uid="{2E00170F-B49D-46D0-872B-3DA940B0610D}"/>
    <cellStyle name="Notas 74 2" xfId="36091" xr:uid="{65F1ED32-02E3-4CDD-9C5B-5146902A168E}"/>
    <cellStyle name="Notas 74 2 2" xfId="36092" xr:uid="{8E47224E-27E2-4B15-8574-5994C06F4972}"/>
    <cellStyle name="Notas 74 2_Margen" xfId="47950" xr:uid="{9195F634-4CF8-4568-A1B4-FB7B07206FF4}"/>
    <cellStyle name="Notas 74 3" xfId="36093" xr:uid="{74CCFE66-E4EB-4063-9DCB-3F0466D22454}"/>
    <cellStyle name="Notas 74_Margen" xfId="47951" xr:uid="{0C828D8C-1B57-4AB0-BBED-632E24B027D4}"/>
    <cellStyle name="Notas 75" xfId="36094" xr:uid="{3F4019A6-4090-4009-8C5F-DFAB5BAEC51F}"/>
    <cellStyle name="Notas 75 2" xfId="36095" xr:uid="{789DD00E-1724-4D32-9B8F-B7ECE64D65E1}"/>
    <cellStyle name="Notas 75 2 2" xfId="36096" xr:uid="{55C0C2F8-B2BA-4867-8412-7CFD391C0298}"/>
    <cellStyle name="Notas 75 2_Margen" xfId="47952" xr:uid="{5097D04C-BD06-412E-871F-5034EC210412}"/>
    <cellStyle name="Notas 75 3" xfId="36097" xr:uid="{65381C02-7A4D-4A7A-BDC0-C9C812E5A4D4}"/>
    <cellStyle name="Notas 75_Margen" xfId="47953" xr:uid="{584F80D3-DF97-4A06-B283-E362BCB70B6D}"/>
    <cellStyle name="Notas 76" xfId="36098" xr:uid="{CA533D03-923F-45ED-88FA-9078517D2B6F}"/>
    <cellStyle name="Notas 76 2" xfId="36099" xr:uid="{9E4C5DD7-AAEA-496B-9ED2-2A1F5D57F4A7}"/>
    <cellStyle name="Notas 76 2 2" xfId="36100" xr:uid="{7D40FCA7-76D8-4E9F-8C8E-A009427F6146}"/>
    <cellStyle name="Notas 76 2_Margen" xfId="47954" xr:uid="{701663C9-48A6-4B5D-9040-4B78F06810A2}"/>
    <cellStyle name="Notas 76 3" xfId="36101" xr:uid="{677F0EE2-4577-4EEE-BE90-104E3B475E35}"/>
    <cellStyle name="Notas 76_Margen" xfId="47955" xr:uid="{42E335C9-4C1A-4E23-AD9A-A49D99C4F3CE}"/>
    <cellStyle name="Notas 77" xfId="36102" xr:uid="{D59113B2-1D62-4304-9087-3650B17B6CEE}"/>
    <cellStyle name="Notas 77 2" xfId="36103" xr:uid="{C355BB8C-0C74-4D5D-9569-F460A8617E33}"/>
    <cellStyle name="Notas 77 2 2" xfId="36104" xr:uid="{0DE41D84-CA9D-425C-85E0-458F56FCE8CB}"/>
    <cellStyle name="Notas 77 2_Margen" xfId="47956" xr:uid="{32E4E298-BA67-4CD5-939A-8218B30B67BA}"/>
    <cellStyle name="Notas 77 3" xfId="36105" xr:uid="{F2285AB3-F51B-4C76-A9F2-4FAF2A099FF4}"/>
    <cellStyle name="Notas 77_Margen" xfId="47957" xr:uid="{1192472D-E364-4B66-A91A-89A4C6424C58}"/>
    <cellStyle name="Notas 78" xfId="36106" xr:uid="{B96D6DEA-7889-45F0-A382-017D2A6F15BE}"/>
    <cellStyle name="Notas 78 2" xfId="36107" xr:uid="{D0414167-F829-4843-9E4F-A767D210C4EF}"/>
    <cellStyle name="Notas 78 2 2" xfId="36108" xr:uid="{B1B82013-D939-4C80-963D-CBD57552B982}"/>
    <cellStyle name="Notas 78 2_Margen" xfId="47958" xr:uid="{1C9DCF26-9B96-4307-9442-3637EFE0CD40}"/>
    <cellStyle name="Notas 78 3" xfId="36109" xr:uid="{BE3C186E-695B-4AC7-970A-373514AE3EEE}"/>
    <cellStyle name="Notas 78_Margen" xfId="47959" xr:uid="{83133242-03E5-42D4-8C5D-79EEFC9F6B3F}"/>
    <cellStyle name="Notas 79" xfId="36110" xr:uid="{FDA407E2-7A18-4FAD-AC20-36781ADA4BE9}"/>
    <cellStyle name="Notas 79 2" xfId="36111" xr:uid="{C2C90AF5-AB73-484E-88BE-9F4A811E6F76}"/>
    <cellStyle name="Notas 79 2 2" xfId="36112" xr:uid="{F9C0F345-5864-4237-B21C-61A27984D349}"/>
    <cellStyle name="Notas 79 2_Margen" xfId="47960" xr:uid="{03CFE0C0-1DB0-4E1B-8E54-E886EBA2AF0B}"/>
    <cellStyle name="Notas 79 3" xfId="36113" xr:uid="{84BC1F51-44EE-432A-B658-2D2404FF8A0F}"/>
    <cellStyle name="Notas 79_Margen" xfId="47961" xr:uid="{4F161909-B74A-42EF-87FD-CC2866191687}"/>
    <cellStyle name="Notas 8" xfId="4639" xr:uid="{B799AA29-021C-499A-805F-64996605729E}"/>
    <cellStyle name="Notas 8 2" xfId="36114" xr:uid="{36184621-F90B-45B4-982D-66535C2D2CE0}"/>
    <cellStyle name="Notas 8 2 2" xfId="36115" xr:uid="{5FAF9C38-9286-4E48-ACB6-B39701D51147}"/>
    <cellStyle name="Notas 8 2 3" xfId="36116" xr:uid="{9C7FF356-943E-467E-8B87-E4047013CCE6}"/>
    <cellStyle name="Notas 8 2_Margen" xfId="47962" xr:uid="{C36C5F82-D143-4E05-91E2-6A88007FE5D2}"/>
    <cellStyle name="Notas 8 3" xfId="36117" xr:uid="{C3D3A0BF-03F7-446D-BE13-D71B30755AB7}"/>
    <cellStyle name="Notas 8 4" xfId="36118" xr:uid="{9E5EE8E1-04B4-4BAA-A6A9-221778BC7DFC}"/>
    <cellStyle name="Notas 8 5" xfId="36119" xr:uid="{92E43B9F-4950-40C6-94CE-97808E9E6815}"/>
    <cellStyle name="Notas 8 6" xfId="51658" xr:uid="{8B94F194-F30B-4404-8304-A3B62FCE3446}"/>
    <cellStyle name="Notas 8 7" xfId="53334" xr:uid="{60057DD7-75CB-4602-BA9E-4E817ACC6165}"/>
    <cellStyle name="Notas 8_Hoja1" xfId="36120" xr:uid="{2AB07A35-6D45-4D74-B185-B53F72F56C05}"/>
    <cellStyle name="Notas 80" xfId="36121" xr:uid="{0630CA70-D8B1-4680-B2B4-F250F6DC892E}"/>
    <cellStyle name="Notas 80 2" xfId="36122" xr:uid="{6FABD87A-AE0C-425F-BA2F-7BAAEE8DDC3B}"/>
    <cellStyle name="Notas 80 2 2" xfId="36123" xr:uid="{28CD2728-04D0-4E37-B32F-3C41E15583EC}"/>
    <cellStyle name="Notas 80 2_Margen" xfId="47963" xr:uid="{D314DEF1-CDB6-4DE3-9864-2219C0EEFBD5}"/>
    <cellStyle name="Notas 80 3" xfId="36124" xr:uid="{2C5E6154-7178-40E0-B5A7-71C0B85341CB}"/>
    <cellStyle name="Notas 80_Margen" xfId="47964" xr:uid="{4AD0B31D-F079-40FF-A575-FFB3A32982D5}"/>
    <cellStyle name="Notas 81" xfId="36125" xr:uid="{89CDB4B8-1833-4C36-8221-C02EF1B2F6FF}"/>
    <cellStyle name="Notas 81 2" xfId="36126" xr:uid="{DBDDB8F7-8808-4EC2-9AB0-D2DC96E39F24}"/>
    <cellStyle name="Notas 81 2 2" xfId="36127" xr:uid="{C098DAF4-554B-4354-ABCC-6990F97242B2}"/>
    <cellStyle name="Notas 81 2_Margen" xfId="47965" xr:uid="{E6C64409-D701-44F2-9938-57E9424EC310}"/>
    <cellStyle name="Notas 81 3" xfId="36128" xr:uid="{77938BAC-5249-46E0-8927-F2AAC2352D72}"/>
    <cellStyle name="Notas 81_Margen" xfId="47966" xr:uid="{05EAA434-D687-4942-BF2E-802380961C9A}"/>
    <cellStyle name="Notas 82" xfId="36129" xr:uid="{4BD7322F-6564-4B5D-A560-25EBCDB83C56}"/>
    <cellStyle name="Notas 82 2" xfId="36130" xr:uid="{E7A3BA65-3625-4A64-BED8-C8803BB0F37A}"/>
    <cellStyle name="Notas 82 2 2" xfId="36131" xr:uid="{1B3D5975-BBA2-4F1A-852C-F1CD11038831}"/>
    <cellStyle name="Notas 82 2_Margen" xfId="47967" xr:uid="{46D00EE6-DBC2-434A-A7AB-2976CF3C35DF}"/>
    <cellStyle name="Notas 82 3" xfId="36132" xr:uid="{B66BBB32-F55E-488E-9454-2778DAF7DE7C}"/>
    <cellStyle name="Notas 82_Margen" xfId="47968" xr:uid="{167858A2-5250-4D41-AEBD-FDF905001E4D}"/>
    <cellStyle name="Notas 83" xfId="36133" xr:uid="{70A48282-D741-455A-A5D6-08C68CB14AEC}"/>
    <cellStyle name="Notas 83 2" xfId="36134" xr:uid="{710181C5-C318-43B7-A91A-745FA9863A31}"/>
    <cellStyle name="Notas 83 2 2" xfId="36135" xr:uid="{7717DD62-BE69-48C9-A323-AF505FE0809C}"/>
    <cellStyle name="Notas 83 2_Margen" xfId="47969" xr:uid="{6C0F3DA4-B11E-432A-8DCA-24E28263CEFC}"/>
    <cellStyle name="Notas 83 3" xfId="36136" xr:uid="{059B5A69-02AD-49E8-9860-BAC3C210C8CD}"/>
    <cellStyle name="Notas 83_Margen" xfId="47970" xr:uid="{7F66CEE4-CFA0-4FB2-A440-D4DBAB43C75F}"/>
    <cellStyle name="Notas 84" xfId="36137" xr:uid="{FEF71B55-8BE0-4908-8B27-7F8780E06D11}"/>
    <cellStyle name="Notas 84 2" xfId="36138" xr:uid="{F90E4337-1DF6-4E07-B52C-C677734A95FC}"/>
    <cellStyle name="Notas 84 2 2" xfId="36139" xr:uid="{202E05C2-EDFD-4F23-A641-EFBB2EF3CAE3}"/>
    <cellStyle name="Notas 84 2_Margen" xfId="47971" xr:uid="{16CE2C2B-1771-4C75-9B7E-DA46F4ED522D}"/>
    <cellStyle name="Notas 84 3" xfId="36140" xr:uid="{ACBC7295-83E5-49CE-9988-C71CD636652F}"/>
    <cellStyle name="Notas 84_Margen" xfId="47972" xr:uid="{25380E10-BD32-400D-8CF9-9480069ECC62}"/>
    <cellStyle name="Notas 85" xfId="36141" xr:uid="{307F9F34-D68F-40AA-9C3B-ED89506D5FB2}"/>
    <cellStyle name="Notas 85 2" xfId="36142" xr:uid="{236B11A4-1F44-43A2-9033-E40E4F586DBC}"/>
    <cellStyle name="Notas 85 2 2" xfId="36143" xr:uid="{23DFB256-90F6-468E-ACAC-3EF1574B2958}"/>
    <cellStyle name="Notas 85 2_Margen" xfId="47973" xr:uid="{4A5452AD-1CA6-4858-87DD-B36513787150}"/>
    <cellStyle name="Notas 85 3" xfId="36144" xr:uid="{D8C3182A-9A71-4E1D-B08A-F71D5E1F7327}"/>
    <cellStyle name="Notas 85_Margen" xfId="47974" xr:uid="{1A91CCEF-4C3E-4F1A-81B4-D1E4FA412E72}"/>
    <cellStyle name="Notas 86" xfId="36145" xr:uid="{30469F49-3683-4EBA-8AB5-B58D764DF399}"/>
    <cellStyle name="Notas 86 2" xfId="36146" xr:uid="{912A7528-B161-40C5-ABB4-90AA3524A9EA}"/>
    <cellStyle name="Notas 86 2 2" xfId="36147" xr:uid="{24E3BA02-B267-444E-8B65-94DE9CC61C33}"/>
    <cellStyle name="Notas 86 2_Margen" xfId="47975" xr:uid="{0D85E0C5-8475-42D3-8A46-98EE233376BB}"/>
    <cellStyle name="Notas 86 3" xfId="36148" xr:uid="{280CE2B9-1AB1-441C-B66F-5062916D55D1}"/>
    <cellStyle name="Notas 86_Margen" xfId="47976" xr:uid="{EE6F60C2-2DEB-4558-ADAA-C9A4721D99C7}"/>
    <cellStyle name="Notas 87" xfId="36149" xr:uid="{9E0E0BE6-4A78-4844-94CD-C73B1869F8A6}"/>
    <cellStyle name="Notas 87 2" xfId="36150" xr:uid="{17DBF994-A4BA-4D2A-B626-2A8115B27F94}"/>
    <cellStyle name="Notas 87 2 2" xfId="36151" xr:uid="{00CE249D-0450-4B88-87F3-5E991FD734CC}"/>
    <cellStyle name="Notas 87 2_Margen" xfId="47977" xr:uid="{87E0F24A-C13E-4C19-B78A-211034AFD745}"/>
    <cellStyle name="Notas 87 3" xfId="36152" xr:uid="{32CE5F20-6232-40CD-B556-FBACE55E48E6}"/>
    <cellStyle name="Notas 87_Margen" xfId="47978" xr:uid="{4F76EC67-7A58-4228-9BA3-9928E05BD96B}"/>
    <cellStyle name="Notas 88" xfId="36153" xr:uid="{FAAE2312-00BB-4B04-9A9D-2CB8940A2031}"/>
    <cellStyle name="Notas 88 2" xfId="36154" xr:uid="{D496760E-0C40-48A6-BB0B-2F566E0EDD1C}"/>
    <cellStyle name="Notas 88 2 2" xfId="36155" xr:uid="{0E262197-AE9E-496E-B196-B41F4B073BA5}"/>
    <cellStyle name="Notas 88 2_Margen" xfId="47979" xr:uid="{5D34815F-6D40-4EEC-9EF6-4E9E35D57CC2}"/>
    <cellStyle name="Notas 88 3" xfId="36156" xr:uid="{7CEE82AC-802B-4C90-9FEA-58E71AF3A6A1}"/>
    <cellStyle name="Notas 88_Margen" xfId="47980" xr:uid="{8ABB03BB-F9DD-4EE1-979A-A6E747D83E87}"/>
    <cellStyle name="Notas 89" xfId="36157" xr:uid="{6C1D2160-2FA0-4307-B706-9A65B43B9B48}"/>
    <cellStyle name="Notas 89 2" xfId="36158" xr:uid="{00B4345D-F889-40B7-A4F3-D854D373FCAA}"/>
    <cellStyle name="Notas 89 2 2" xfId="36159" xr:uid="{7B18FBBC-037A-47F9-9AB8-AB38BF7E8307}"/>
    <cellStyle name="Notas 89 2_Margen" xfId="47981" xr:uid="{48C474DC-E322-43A7-9EAF-1A5DAE9ED7D1}"/>
    <cellStyle name="Notas 89 3" xfId="36160" xr:uid="{9ADEB35D-B53C-4471-A906-DE3F121ED636}"/>
    <cellStyle name="Notas 89_Margen" xfId="47982" xr:uid="{2E45B90A-2495-44D4-A3B9-9F5A7D4C183F}"/>
    <cellStyle name="Notas 9" xfId="4640" xr:uid="{D8AF0DBA-0915-44BE-B23B-A68918D87AB7}"/>
    <cellStyle name="Notas 9 2" xfId="36161" xr:uid="{529AABC6-D49F-4129-ACD0-4D22BB5BC9CE}"/>
    <cellStyle name="Notas 9 2 2" xfId="36162" xr:uid="{22EAD857-81F6-4A6D-BC20-E3A051887AF1}"/>
    <cellStyle name="Notas 9 2 3" xfId="36163" xr:uid="{9DD96F82-3A81-40BC-9202-45EC5932E134}"/>
    <cellStyle name="Notas 9 2_Margen" xfId="47983" xr:uid="{F3F67317-3F89-4B01-832F-24FE6E0D0369}"/>
    <cellStyle name="Notas 9 3" xfId="36164" xr:uid="{ECA8D727-C722-44DC-815D-4E5F86ABF7C7}"/>
    <cellStyle name="Notas 9 4" xfId="36165" xr:uid="{F6970C46-1EE1-40A9-9B0E-C2D02A378F7B}"/>
    <cellStyle name="Notas 9 5" xfId="36166" xr:uid="{873D7E82-BA97-4F31-AE37-3BE5F605D5B6}"/>
    <cellStyle name="Notas 9 6" xfId="51657" xr:uid="{F9F82FC7-5F3B-46C5-9FC5-F35CD66EEAAE}"/>
    <cellStyle name="Notas 9 7" xfId="53333" xr:uid="{3E26D184-020E-4EBC-8A34-9AE3DD4AA0CB}"/>
    <cellStyle name="Notas 9_Hoja1" xfId="36167" xr:uid="{941DF9C5-F2DD-43B5-9C21-9A1EB715EC6E}"/>
    <cellStyle name="Notas 90" xfId="36168" xr:uid="{CAAD2D9F-A311-4123-AC02-2BF524AB9E93}"/>
    <cellStyle name="Notas 90 2" xfId="36169" xr:uid="{3902A7AB-83DD-4964-AE09-F91136313A87}"/>
    <cellStyle name="Notas 90 2 2" xfId="36170" xr:uid="{8AFE9080-C1F5-4073-9F73-CBB063E98BD7}"/>
    <cellStyle name="Notas 90 2_Margen" xfId="47984" xr:uid="{21B2D63D-5985-49B6-B522-FDEC5586ED84}"/>
    <cellStyle name="Notas 90 3" xfId="36171" xr:uid="{0ED18B95-3CFF-494C-8837-B8B23096BFBC}"/>
    <cellStyle name="Notas 90_Margen" xfId="47985" xr:uid="{A5AA2426-5F05-4A6D-958E-ED681B1959CE}"/>
    <cellStyle name="Notas 91" xfId="36172" xr:uid="{00C4EB23-8A96-4513-82FE-3D2A3CFA2177}"/>
    <cellStyle name="Notas 91 2" xfId="36173" xr:uid="{80F57693-E876-4591-8AB5-A740AE86EDC9}"/>
    <cellStyle name="Notas 91 2 2" xfId="36174" xr:uid="{79BC06EE-16C9-4235-AE27-B84D07E4D1AA}"/>
    <cellStyle name="Notas 91 2_Margen" xfId="47986" xr:uid="{FF176B12-3D65-4BAE-B409-3AC1EE450F68}"/>
    <cellStyle name="Notas 91 3" xfId="36175" xr:uid="{A025D432-0EE5-460A-BF2D-3095A02CE4DB}"/>
    <cellStyle name="Notas 91_Margen" xfId="47987" xr:uid="{92752E1E-82FC-4EF1-8A38-93B357D1CDA6}"/>
    <cellStyle name="Notas 92" xfId="36176" xr:uid="{F536E340-B758-4196-9BB3-CDEE0E928A8D}"/>
    <cellStyle name="Notas 92 2" xfId="36177" xr:uid="{7B2A30B7-C913-4F8F-947C-B29D87DD03B4}"/>
    <cellStyle name="Notas 92 2 2" xfId="36178" xr:uid="{E3E02842-6F1E-4A6F-AB7C-E7DCEEBB2BF3}"/>
    <cellStyle name="Notas 92 2_Margen" xfId="47988" xr:uid="{AAAD3B72-E37D-4990-BC13-E7FCD1DEEFA5}"/>
    <cellStyle name="Notas 92 3" xfId="36179" xr:uid="{8C06C61B-50E2-4497-AF93-2185193280CB}"/>
    <cellStyle name="Notas 92_Margen" xfId="47989" xr:uid="{5578A321-E18E-4DDD-A91A-B9F19CC3041A}"/>
    <cellStyle name="Notas 93" xfId="36180" xr:uid="{66DF2B23-1A95-4F25-A113-502954D5A855}"/>
    <cellStyle name="Notas 93 2" xfId="36181" xr:uid="{FBBDC0D7-CF06-40F3-87DA-9E3CE9262F6A}"/>
    <cellStyle name="Notas 93 2 2" xfId="36182" xr:uid="{2CCDF5A2-9939-4BBD-832B-433BD6CD0B75}"/>
    <cellStyle name="Notas 93 2_Margen" xfId="47990" xr:uid="{1CE40968-90AF-4A62-A2C7-5F51354D9603}"/>
    <cellStyle name="Notas 93 3" xfId="36183" xr:uid="{DF1CB9D6-0E5C-4A29-9038-AF8E97C12865}"/>
    <cellStyle name="Notas 93_Margen" xfId="47991" xr:uid="{7F239CAE-6790-4C5B-A82F-8E8B9F316A7F}"/>
    <cellStyle name="Notas 94" xfId="36184" xr:uid="{27DC76EB-EE4F-4F58-8854-2A6D5B6CFC2E}"/>
    <cellStyle name="Notas 94 2" xfId="36185" xr:uid="{2BBA6A66-6C45-48C0-B788-34F9E75A604C}"/>
    <cellStyle name="Notas 94 2 2" xfId="36186" xr:uid="{3C233D4B-E444-4506-A34C-67E6DD8D748A}"/>
    <cellStyle name="Notas 94 2_Margen" xfId="47992" xr:uid="{FAB06991-E168-4A1F-8CA3-56EE80E3A94A}"/>
    <cellStyle name="Notas 94 3" xfId="36187" xr:uid="{C549E328-39AC-4074-B1D8-20C1A728CEF6}"/>
    <cellStyle name="Notas 94_Margen" xfId="47993" xr:uid="{993D90B0-626E-42C8-BA2B-1A3D0A22F5F7}"/>
    <cellStyle name="Notas 95" xfId="36188" xr:uid="{7C228B4D-821E-46B6-B57C-F6891B1EDD1C}"/>
    <cellStyle name="Notas 95 2" xfId="36189" xr:uid="{5D180120-4722-4A89-B0AE-580E26D5A8C0}"/>
    <cellStyle name="Notas 95 2 2" xfId="36190" xr:uid="{CF1468D3-BF87-4004-B2E9-903A2F625DE6}"/>
    <cellStyle name="Notas 95 2_Margen" xfId="47994" xr:uid="{37CEDDCC-BCB2-4F31-9748-A6EB6F374A62}"/>
    <cellStyle name="Notas 95 3" xfId="36191" xr:uid="{532B6D8B-8C3C-4673-A902-7BB1D3DE4385}"/>
    <cellStyle name="Notas 95_Margen" xfId="47995" xr:uid="{385E1B6F-1348-495C-B54A-CFAA23A00949}"/>
    <cellStyle name="Notas 96" xfId="36192" xr:uid="{9BDC531A-D74E-4BB0-BF86-18D48CF95450}"/>
    <cellStyle name="Notas 96 2" xfId="36193" xr:uid="{505E4F07-E095-4046-8D54-ABBB64888031}"/>
    <cellStyle name="Notas 96 2 2" xfId="36194" xr:uid="{0E9F4943-E8C2-4536-924C-A8F21D2F6545}"/>
    <cellStyle name="Notas 96 2_Margen" xfId="47996" xr:uid="{50D0CADF-BAAF-4AF4-B41D-D0B5F84CF0E0}"/>
    <cellStyle name="Notas 96 3" xfId="36195" xr:uid="{67EA1C9B-232E-4981-ACF8-703F3B752088}"/>
    <cellStyle name="Notas 96_Margen" xfId="47997" xr:uid="{FF0D82D1-06B0-41F8-89B9-914A68D82B5E}"/>
    <cellStyle name="Notas 97" xfId="36196" xr:uid="{8065B93C-1A08-4B0A-BF9D-578F1E47C332}"/>
    <cellStyle name="Notas 97 2" xfId="36197" xr:uid="{BE36BC94-C9C4-424B-B98F-8008335B0091}"/>
    <cellStyle name="Notas 97 2 2" xfId="36198" xr:uid="{55DF256B-D20C-4E20-B5D8-0E5E95D82D0A}"/>
    <cellStyle name="Notas 97 2_Margen" xfId="47998" xr:uid="{7E205B93-F0A2-47FB-9E31-BE4E3C57AA80}"/>
    <cellStyle name="Notas 97 3" xfId="36199" xr:uid="{A331FE96-A352-437A-BD20-5643587A5B1C}"/>
    <cellStyle name="Notas 97_Margen" xfId="47999" xr:uid="{A76655AA-472C-4984-9A27-6344BB0B9FD8}"/>
    <cellStyle name="Notas 98" xfId="36200" xr:uid="{FE564C00-BD65-4F78-AB3E-4BAA2571166D}"/>
    <cellStyle name="Notas 98 2" xfId="36201" xr:uid="{4E81F074-750B-462F-9037-F749E1A265F0}"/>
    <cellStyle name="Notas 98 2 2" xfId="36202" xr:uid="{FE9C425D-10BA-4BC6-BE7D-4A3C28C5DEC4}"/>
    <cellStyle name="Notas 98 2_Margen" xfId="48000" xr:uid="{AE59D738-FE4A-4107-98E4-3C5CFE9C2445}"/>
    <cellStyle name="Notas 98 3" xfId="36203" xr:uid="{60DB49EA-FC4F-4F21-B0FC-1D7DE261D8EF}"/>
    <cellStyle name="Notas 98_Margen" xfId="48001" xr:uid="{CB481681-78BA-45E4-860D-13B74FF0A286}"/>
    <cellStyle name="Notas 99" xfId="36204" xr:uid="{5A97211B-583B-4119-8C14-2E4EDF146693}"/>
    <cellStyle name="Notas 99 2" xfId="36205" xr:uid="{364CAC1B-FD1C-40A4-AAFB-51C42F993A49}"/>
    <cellStyle name="Notas 99 2 2" xfId="36206" xr:uid="{0CA02034-4D46-4AF1-8D42-E657268E02C0}"/>
    <cellStyle name="Notas 99 2_Margen" xfId="48002" xr:uid="{9878C267-6323-40C5-8B56-4F1C4C2021E1}"/>
    <cellStyle name="Notas 99 3" xfId="36207" xr:uid="{7E809A13-195B-47BC-930C-BBF975B12982}"/>
    <cellStyle name="Notas 99_Margen" xfId="48003" xr:uid="{717E03D4-BD5E-437B-8743-7B2D2205487B}"/>
    <cellStyle name="Note" xfId="4641" xr:uid="{D2A71722-5550-450D-B4BF-7A0C70810D01}"/>
    <cellStyle name="Note 10" xfId="4642" xr:uid="{A8D522F8-85EB-497F-B5C0-712846140374}"/>
    <cellStyle name="Note 10 2" xfId="4643" xr:uid="{C6CFAFC3-CAF9-42F9-BAC1-0D655A075160}"/>
    <cellStyle name="Note 10 3" xfId="51656" xr:uid="{06FAE6CA-4B4B-402A-8EF8-FA5E992ED324}"/>
    <cellStyle name="Note 11" xfId="4644" xr:uid="{4AC421F0-91E8-42ED-BCFE-14262D305825}"/>
    <cellStyle name="Note 11 2" xfId="4645" xr:uid="{4BACF32B-E38C-4010-AEA1-EB6EE67F4CBF}"/>
    <cellStyle name="Note 11 3" xfId="51655" xr:uid="{E466919E-66C6-43A6-B417-D8CC5230389A}"/>
    <cellStyle name="Note 12" xfId="4646" xr:uid="{16E7D34B-A663-49DB-9ABF-E1BF0F76A643}"/>
    <cellStyle name="Note 12 2" xfId="4647" xr:uid="{1E7111DB-A854-43C6-962C-0081FD51CA43}"/>
    <cellStyle name="Note 12 3" xfId="51654" xr:uid="{D04BBEFA-2746-45CC-8190-6D771AF1FEFB}"/>
    <cellStyle name="Note 13" xfId="4648" xr:uid="{C05B8D55-DFC2-4A46-8700-9558033B1473}"/>
    <cellStyle name="Note 13 2" xfId="4649" xr:uid="{80DD8D0C-0144-4D4B-A439-F238D5C7430A}"/>
    <cellStyle name="Note 13 3" xfId="51653" xr:uid="{74A04656-FB49-4508-81A1-4F3339AD5828}"/>
    <cellStyle name="Note 14" xfId="4650" xr:uid="{27D92706-51DE-4E06-9F47-D6C2ADCB517C}"/>
    <cellStyle name="Note 14 2" xfId="4651" xr:uid="{DC3977B3-A82E-46C3-96E5-298FDC460511}"/>
    <cellStyle name="Note 14 3" xfId="51652" xr:uid="{CBBBD225-6BDB-44F7-BC33-FD0E31CE55BA}"/>
    <cellStyle name="Note 15" xfId="4652" xr:uid="{1C584557-D41F-4B0D-B9FB-7DB9DB4FC89D}"/>
    <cellStyle name="Note 15 2" xfId="4653" xr:uid="{22B78A86-8922-4747-A423-82F359BB68D7}"/>
    <cellStyle name="Note 15 3" xfId="51651" xr:uid="{4597AE64-CA95-4ECB-B2A9-0B5B1D9E18F6}"/>
    <cellStyle name="Note 16" xfId="4654" xr:uid="{8BF0827B-8B0F-4883-9EB9-4C26606044DD}"/>
    <cellStyle name="Note 16 2" xfId="4655" xr:uid="{0873ED27-E29C-4595-96F8-89ED16682905}"/>
    <cellStyle name="Note 16 3" xfId="51650" xr:uid="{A73D48EB-DA5F-41AD-8D63-6B917A27565D}"/>
    <cellStyle name="Note 17" xfId="4656" xr:uid="{5C6E5370-6EAA-4852-BF5F-52A3B53EC04A}"/>
    <cellStyle name="Note 17 2" xfId="4657" xr:uid="{30959CB8-454A-41B2-8A1A-A35155C9F3D2}"/>
    <cellStyle name="Note 17 3" xfId="51649" xr:uid="{B384BFE3-F8D9-4927-9163-9338557789A4}"/>
    <cellStyle name="Note 18" xfId="4658" xr:uid="{FEC88BBB-7358-4769-AAA4-C7F3BF617CA9}"/>
    <cellStyle name="Note 18 2" xfId="4659" xr:uid="{4A82EE61-340C-4067-9CE9-F948C4C2292E}"/>
    <cellStyle name="Note 18 3" xfId="51648" xr:uid="{ECB17DD3-082A-4759-B6DC-EF35E9A66757}"/>
    <cellStyle name="Note 19" xfId="4660" xr:uid="{EF51774A-4A6F-45A8-BB51-A0DD9DC96EE2}"/>
    <cellStyle name="Note 19 2" xfId="4661" xr:uid="{D409DB3A-ADF2-4426-B11E-B11188C96DC2}"/>
    <cellStyle name="Note 19 3" xfId="51647" xr:uid="{89F228C8-2CA9-41EE-9A58-485E8DC1936A}"/>
    <cellStyle name="Note 2" xfId="4662" xr:uid="{E100D623-8DB4-4B62-A388-043547240D71}"/>
    <cellStyle name="Note 2 2" xfId="4663" xr:uid="{A3937854-5A57-48DC-A046-64321FCE40E0}"/>
    <cellStyle name="Note 2 2 2" xfId="50282" xr:uid="{D1E23138-3013-4E94-8FED-22FDA652874E}"/>
    <cellStyle name="Note 2 3" xfId="48004" xr:uid="{B56ED35B-29D8-44A1-A060-26E73A64AB3D}"/>
    <cellStyle name="Note 2 4" xfId="48005" xr:uid="{E257957C-2EA0-49C2-862F-A6FF92085F0B}"/>
    <cellStyle name="Note 2 5" xfId="49236" xr:uid="{FD0F5CA1-A6D1-4FC6-8BAC-0CE9E32060DD}"/>
    <cellStyle name="Note 2 6" xfId="49488" xr:uid="{E8CB5F80-5C20-45FA-BE73-2745BCB544DE}"/>
    <cellStyle name="Note 20" xfId="4664" xr:uid="{FEA147CB-22EA-472F-8791-E86F782C5A67}"/>
    <cellStyle name="Note 20 2" xfId="4665" xr:uid="{4B5AF497-5C13-4552-AF3C-6F86BFA47397}"/>
    <cellStyle name="Note 20 3" xfId="51646" xr:uid="{E800E0ED-1769-4577-B6A5-A7D4E4728F77}"/>
    <cellStyle name="Note 21" xfId="4666" xr:uid="{1C137B2D-3E4B-4227-BB01-54799EC9FC21}"/>
    <cellStyle name="Note 21 2" xfId="4667" xr:uid="{47A68849-1D53-48AA-AAAF-85A296F93577}"/>
    <cellStyle name="Note 21 3" xfId="51645" xr:uid="{2F808B2E-A4E8-45B6-B25D-A84029EE8291}"/>
    <cellStyle name="Note 22" xfId="4668" xr:uid="{6EA22675-A1B8-4925-BEBE-ABAEC9A6923D}"/>
    <cellStyle name="Note 22 2" xfId="4669" xr:uid="{D4745F9E-21FB-4C0C-AB89-0FB392AEE894}"/>
    <cellStyle name="Note 22 3" xfId="51644" xr:uid="{3E3394E1-ED84-4F81-85AC-7B0E35B3582F}"/>
    <cellStyle name="Note 23" xfId="4670" xr:uid="{1B706DA8-5F5A-4939-8C91-FB3E8DFFA5E7}"/>
    <cellStyle name="Note 23 2" xfId="4671" xr:uid="{12C773C2-E199-4EC7-A4C0-FC2A2B1436BD}"/>
    <cellStyle name="Note 23 3" xfId="51643" xr:uid="{55CA4011-737D-446A-956C-C8E5A2C347D0}"/>
    <cellStyle name="Note 24" xfId="4672" xr:uid="{D259F0AB-B852-4CE8-A713-81DA4D6AC3A1}"/>
    <cellStyle name="Note 24 2" xfId="4673" xr:uid="{16E9547D-1434-4037-B32D-8C2206A8EA4A}"/>
    <cellStyle name="Note 24 3" xfId="51642" xr:uid="{236FEC29-74B0-450D-9D18-992FB531F7B2}"/>
    <cellStyle name="Note 25" xfId="4674" xr:uid="{5DBB6F61-FBD0-4665-A122-10590147550C}"/>
    <cellStyle name="Note 25 2" xfId="4675" xr:uid="{7AA99863-0485-4182-B5C3-6A469E62E577}"/>
    <cellStyle name="Note 25 3" xfId="51641" xr:uid="{77928560-EFA0-42D0-91D3-57426BA31346}"/>
    <cellStyle name="Note 26" xfId="4676" xr:uid="{FAAFCC65-8A45-4A0B-9B37-2C020C4BBA6B}"/>
    <cellStyle name="Note 26 2" xfId="4677" xr:uid="{E04F6A85-AA6F-4C82-812E-2F730EF59F3F}"/>
    <cellStyle name="Note 26 3" xfId="51640" xr:uid="{8D8E43F4-DED7-4524-9A6C-1C21F6A1F78E}"/>
    <cellStyle name="Note 27" xfId="4678" xr:uid="{69F75110-FEB1-41F2-86F1-0AF3B4BA1156}"/>
    <cellStyle name="Note 27 2" xfId="4679" xr:uid="{93B3EE79-425F-4658-B1ED-CAF0E96A218F}"/>
    <cellStyle name="Note 27 3" xfId="51639" xr:uid="{A7588224-89C5-4BB0-A288-EF02F32D55CE}"/>
    <cellStyle name="Note 28" xfId="4680" xr:uid="{53F1798B-CCDC-405B-921C-D51688EB4623}"/>
    <cellStyle name="Note 28 2" xfId="4681" xr:uid="{E0F519EA-0CB3-41DF-9B6B-495B825A121A}"/>
    <cellStyle name="Note 28 3" xfId="51638" xr:uid="{92F3A0F0-10E1-4284-8DFE-44BDA048FBC4}"/>
    <cellStyle name="Note 29" xfId="4682" xr:uid="{F54780B8-C143-40E6-B300-719B625B8182}"/>
    <cellStyle name="Note 29 2" xfId="51637" xr:uid="{40E401CC-1E82-475A-BA5D-61818BA1C299}"/>
    <cellStyle name="Note 3" xfId="4683" xr:uid="{032F1D5D-3678-4CE9-8E5A-8A6A53777E2D}"/>
    <cellStyle name="Note 3 2" xfId="4684" xr:uid="{FC1982AE-209C-4675-A990-004952710945}"/>
    <cellStyle name="Note 3 2 2" xfId="51636" xr:uid="{70671E02-A44A-4D42-8077-41C3D27D1296}"/>
    <cellStyle name="Note 3 3" xfId="50283" xr:uid="{033DA3E5-EA5B-4907-A7C7-54B955FDF601}"/>
    <cellStyle name="Note 30" xfId="4685" xr:uid="{A3324A21-F154-4403-A0CF-257B78129263}"/>
    <cellStyle name="Note 30 2" xfId="51635" xr:uid="{EBE23203-9374-495F-BAE1-825143C9B197}"/>
    <cellStyle name="Note 31" xfId="4686" xr:uid="{1FA8554B-BAE6-4CB3-A7E0-BDA37A16FA85}"/>
    <cellStyle name="Note 31 2" xfId="51634" xr:uid="{1FF74408-7857-412B-A856-2FBB91A49C11}"/>
    <cellStyle name="Note 32" xfId="4687" xr:uid="{7A4AA790-8ABC-4CFC-816D-0D4A7D814668}"/>
    <cellStyle name="Note 32 2" xfId="51633" xr:uid="{5C946639-175C-4E17-940A-EDDEA93CB338}"/>
    <cellStyle name="Note 33" xfId="4688" xr:uid="{419F1E67-0515-4C36-A1C3-AEC80A1A5016}"/>
    <cellStyle name="Note 33 2" xfId="51632" xr:uid="{60FDFDAD-A7CB-486D-AC97-EF308BA31DBC}"/>
    <cellStyle name="Note 34" xfId="4689" xr:uid="{8E592B89-6C08-4055-9313-BCFC8787EF8A}"/>
    <cellStyle name="Note 34 2" xfId="51631" xr:uid="{222629B1-2760-4216-94F4-FABDE279B617}"/>
    <cellStyle name="Note 35" xfId="4690" xr:uid="{DFBF0160-4DF4-4EDC-9CE7-AC506EB6B587}"/>
    <cellStyle name="Note 35 2" xfId="51630" xr:uid="{007AE7F4-1224-43ED-8163-1AB5F1C35596}"/>
    <cellStyle name="Note 36" xfId="4691" xr:uid="{8B6204A0-64FA-4C23-BEA2-EC133188A076}"/>
    <cellStyle name="Note 36 2" xfId="51629" xr:uid="{BA919CC2-30E8-44CB-A646-4412C5C1E9FB}"/>
    <cellStyle name="Note 37" xfId="4692" xr:uid="{C4586F48-D96F-4962-BF3F-DECEE142FCFD}"/>
    <cellStyle name="Note 37 2" xfId="51628" xr:uid="{85E1969A-3770-42F0-814A-CE6A3DFD3AA0}"/>
    <cellStyle name="Note 38" xfId="4693" xr:uid="{B9E22005-94D3-42B6-B5B4-8A2267104650}"/>
    <cellStyle name="Note 38 2" xfId="51627" xr:uid="{ED1A1FE6-97E2-4A31-B101-1BB51914B40E}"/>
    <cellStyle name="Note 39" xfId="4694" xr:uid="{72053B8C-15BF-4BD6-BA75-EBDBFA944D9D}"/>
    <cellStyle name="Note 39 2" xfId="51626" xr:uid="{0A44B5D3-025D-47EA-9F88-2A39665AD3F6}"/>
    <cellStyle name="Note 4" xfId="4695" xr:uid="{B07C04D1-3BB8-43E8-B1D3-DBD89ABBCEDE}"/>
    <cellStyle name="Note 4 2" xfId="4696" xr:uid="{B738C6AC-637E-4AAE-9F96-AF869F895ABD}"/>
    <cellStyle name="Note 4 3" xfId="51625" xr:uid="{51021E97-43E4-4408-97E8-859A35414EE7}"/>
    <cellStyle name="Note 40" xfId="4697" xr:uid="{7F492D3C-F045-4190-B1BF-895CD5F53D0E}"/>
    <cellStyle name="Note 40 2" xfId="51624" xr:uid="{CA324BC9-74F8-4959-AF3E-83E1995E3E0A}"/>
    <cellStyle name="Note 41" xfId="4698" xr:uid="{D84BF4C4-7CDC-4F30-992C-73F8DA2AF634}"/>
    <cellStyle name="Note 41 2" xfId="51623" xr:uid="{924C1B6C-D675-4A69-8074-F1B624DC7A44}"/>
    <cellStyle name="Note 42" xfId="4699" xr:uid="{DC750285-1BB0-4015-B126-BD1BDA32EE92}"/>
    <cellStyle name="Note 42 2" xfId="51622" xr:uid="{09EC0178-7839-4AF8-B1EC-8AA02E7700E7}"/>
    <cellStyle name="Note 43" xfId="4700" xr:uid="{7CFCB7BD-352E-450E-A40D-C112F747A228}"/>
    <cellStyle name="Note 43 2" xfId="51621" xr:uid="{E207D183-98EA-49F0-B1BF-61AC7DFFAED2}"/>
    <cellStyle name="Note 44" xfId="4701" xr:uid="{BE7E38A0-9DD4-44B6-90DE-C8E0F3098F71}"/>
    <cellStyle name="Note 44 2" xfId="51620" xr:uid="{0E93FC74-F4DF-467B-B6F2-6DB49D2ABFA6}"/>
    <cellStyle name="Note 45" xfId="4702" xr:uid="{DDEA270A-C262-4155-BB1D-361D5A0572C2}"/>
    <cellStyle name="Note 45 2" xfId="51619" xr:uid="{E3165EB2-6CA4-4D29-840C-739216DCB109}"/>
    <cellStyle name="Note 46" xfId="4703" xr:uid="{F2EEA906-78DD-4914-A7A4-DC5013CBB728}"/>
    <cellStyle name="Note 46 2" xfId="51618" xr:uid="{BE3CF6E8-FA2F-4ADD-8B87-3488C8E0A21C}"/>
    <cellStyle name="Note 47" xfId="4704" xr:uid="{7C6D6D42-BA7E-40F9-AFAB-12B190F269A3}"/>
    <cellStyle name="Note 47 2" xfId="51617" xr:uid="{0CDD3D38-2BC5-4591-9074-38EACAE26970}"/>
    <cellStyle name="Note 48" xfId="4705" xr:uid="{10FED736-D5DD-4D93-A4B3-D3AB21FE5079}"/>
    <cellStyle name="Note 48 2" xfId="51616" xr:uid="{C56F6DC2-8732-47D7-BA9D-2F3626EF70DA}"/>
    <cellStyle name="Note 49" xfId="4706" xr:uid="{7AF11385-ADD4-44E7-8F49-C2FED91C2E7A}"/>
    <cellStyle name="Note 49 2" xfId="51615" xr:uid="{AAF16FA7-607C-4DA5-AD49-85A1964BBAB8}"/>
    <cellStyle name="Note 5" xfId="4707" xr:uid="{573C83B2-2CE1-4273-89E4-76214EC48E6C}"/>
    <cellStyle name="Note 5 2" xfId="4708" xr:uid="{B9D11A17-E088-4E28-B169-6229B534A4D1}"/>
    <cellStyle name="Note 5 3" xfId="51614" xr:uid="{707C152E-FEC5-4F7F-B1BE-CE0B6A74AF61}"/>
    <cellStyle name="Note 50" xfId="4709" xr:uid="{EEDC2473-9A5C-4532-ADE8-58AD759541B2}"/>
    <cellStyle name="Note 50 2" xfId="51613" xr:uid="{04221737-5101-4602-8FE7-5DFC46618D1F}"/>
    <cellStyle name="Note 51" xfId="4710" xr:uid="{837362EA-650F-4C37-AB11-56130D7EC8C7}"/>
    <cellStyle name="Note 51 2" xfId="51612" xr:uid="{6C677237-20DE-46FB-AB6F-B4DA1005501D}"/>
    <cellStyle name="Note 52" xfId="4711" xr:uid="{60590BD5-5286-49F9-A6D8-1A9137CC5A96}"/>
    <cellStyle name="Note 52 2" xfId="51611" xr:uid="{1937883E-073D-420E-9D00-CD4B8E409E88}"/>
    <cellStyle name="Note 53" xfId="4712" xr:uid="{66ED7DF2-7BAA-49E4-8935-F9F1CF6976A7}"/>
    <cellStyle name="Note 53 2" xfId="51610" xr:uid="{CD42FFB8-DDBB-4001-BC89-F12860DCFF97}"/>
    <cellStyle name="Note 54" xfId="4713" xr:uid="{889C8DA3-6780-4A91-BC32-055EDE423812}"/>
    <cellStyle name="Note 54 2" xfId="51609" xr:uid="{74EE3902-12CA-4ABB-925E-BD0ACAB562D2}"/>
    <cellStyle name="Note 55" xfId="4714" xr:uid="{15110773-C842-4049-9751-32D1A1CC37F5}"/>
    <cellStyle name="Note 55 2" xfId="51608" xr:uid="{657B03DF-0665-4C5C-A843-A871D01BD56E}"/>
    <cellStyle name="Note 56" xfId="4715" xr:uid="{2AD76A8E-8FAB-4D1D-A80E-E4D40F3BD87A}"/>
    <cellStyle name="Note 56 2" xfId="51607" xr:uid="{98CB8922-AF95-4C78-AABE-81B9387662B6}"/>
    <cellStyle name="Note 57" xfId="4716" xr:uid="{938B1EB8-FE07-4A1C-8E96-0858719D3FEE}"/>
    <cellStyle name="Note 57 2" xfId="51606" xr:uid="{3B69A8CF-D9D2-464E-AB7C-B3C4CB713789}"/>
    <cellStyle name="Note 58" xfId="4717" xr:uid="{41F21694-9644-477E-B382-338CF598BEFF}"/>
    <cellStyle name="Note 59" xfId="49487" xr:uid="{F2862070-0979-4EB9-B13C-CADFFE3412FB}"/>
    <cellStyle name="Note 6" xfId="4718" xr:uid="{CE104F13-83F8-4D7B-999E-FCEC9D077679}"/>
    <cellStyle name="Note 6 2" xfId="4719" xr:uid="{2EF0A161-858E-4EF9-B307-5CE42EA24F94}"/>
    <cellStyle name="Note 6 3" xfId="51605" xr:uid="{9B8883E5-A665-4860-A839-86FC62711843}"/>
    <cellStyle name="Note 7" xfId="4720" xr:uid="{52CEF912-0809-45D6-B847-3B4DA219BF13}"/>
    <cellStyle name="Note 7 2" xfId="4721" xr:uid="{48CFBB19-BE64-40E0-9B61-44934A637C3C}"/>
    <cellStyle name="Note 7 3" xfId="51604" xr:uid="{849FB6DB-D647-4898-95D8-6709768A885E}"/>
    <cellStyle name="Note 8" xfId="4722" xr:uid="{8621DA2A-929A-499E-BE60-546C4EA6F4A6}"/>
    <cellStyle name="Note 8 2" xfId="4723" xr:uid="{9734EA55-B6AE-4CA9-8A3C-794D39350EB5}"/>
    <cellStyle name="Note 8 3" xfId="51603" xr:uid="{929BC840-E4D7-4CF9-B3DC-3DC8EA96B755}"/>
    <cellStyle name="Note 9" xfId="4724" xr:uid="{5F40601B-AB99-4399-ABC3-0A942983688C}"/>
    <cellStyle name="Note 9 2" xfId="4725" xr:uid="{B483FCC8-8D80-4CB0-BAF9-31413F1B521A}"/>
    <cellStyle name="Note 9 3" xfId="51602" xr:uid="{120C4209-BA9A-4516-875C-C98E174DB42D}"/>
    <cellStyle name="Note_Hoja1" xfId="36208" xr:uid="{0C6FC8BA-846A-4D7B-A838-028AAD8DAEBA}"/>
    <cellStyle name="NPPESalesPct" xfId="36209" xr:uid="{DA8905EA-4B2C-4921-839D-67320823B014}"/>
    <cellStyle name="NuevoEstilo" xfId="4726" xr:uid="{15FB2193-3F90-4D9A-B107-C2893338863D}"/>
    <cellStyle name="NuevoEstilo 10" xfId="4727" xr:uid="{1FA1226B-A88C-4D4E-B448-6D8FCA86E447}"/>
    <cellStyle name="NuevoEstilo 10 2" xfId="4728" xr:uid="{EFB03C19-E0EB-4AB1-B5EF-D2C07523D254}"/>
    <cellStyle name="NuevoEstilo 11" xfId="4729" xr:uid="{F278087D-1B28-426E-B399-9F3E08C28F13}"/>
    <cellStyle name="NuevoEstilo 11 2" xfId="4730" xr:uid="{0B5BB029-C625-4626-B711-1598E16AC162}"/>
    <cellStyle name="NuevoEstilo 12" xfId="4731" xr:uid="{60C8999C-F38B-428E-8EAC-3D8216BB737F}"/>
    <cellStyle name="NuevoEstilo 12 2" xfId="4732" xr:uid="{1998E595-99EF-430C-AF78-AC49AB9C2922}"/>
    <cellStyle name="NuevoEstilo 13" xfId="4733" xr:uid="{E3F67D71-3241-46E4-A946-FDA0A9FAC4D1}"/>
    <cellStyle name="NuevoEstilo 13 2" xfId="4734" xr:uid="{2A7A60BD-C36C-4C6A-8168-9DE14BAFD8B1}"/>
    <cellStyle name="NuevoEstilo 14" xfId="4735" xr:uid="{72FEABF0-9DB8-4DBE-B030-6BBAC3C23835}"/>
    <cellStyle name="NuevoEstilo 14 2" xfId="4736" xr:uid="{9A2C8F87-A067-4996-A5C3-ABBA5B220A38}"/>
    <cellStyle name="NuevoEstilo 15" xfId="4737" xr:uid="{2A5F4C8E-6D1F-4F03-9ED1-973F10EFE847}"/>
    <cellStyle name="NuevoEstilo 15 2" xfId="4738" xr:uid="{22285021-0D84-4779-9934-BC6576002CA6}"/>
    <cellStyle name="NuevoEstilo 16" xfId="4739" xr:uid="{E1D37E06-9EAE-4D8C-86C1-ACBC4AF697DF}"/>
    <cellStyle name="NuevoEstilo 16 2" xfId="4740" xr:uid="{4CC648CC-9BB0-4C42-A8D3-C86F6665517A}"/>
    <cellStyle name="NuevoEstilo 17" xfId="4741" xr:uid="{72F40D6B-6FFB-4D3D-B49A-73EE5F9F42B3}"/>
    <cellStyle name="NuevoEstilo 17 2" xfId="4742" xr:uid="{4049FECC-C448-434A-8816-2311D5E9737C}"/>
    <cellStyle name="NuevoEstilo 18" xfId="4743" xr:uid="{E444243B-E3DF-44BC-B9FB-63CC2A2B90CC}"/>
    <cellStyle name="NuevoEstilo 18 2" xfId="4744" xr:uid="{738F8088-FB87-498E-A6BD-02664B2E64C1}"/>
    <cellStyle name="NuevoEstilo 19" xfId="4745" xr:uid="{75483307-E71A-4B20-812A-54192D4A524B}"/>
    <cellStyle name="NuevoEstilo 19 2" xfId="4746" xr:uid="{550F25A8-FFE6-481F-8F3E-8E34DE4C5647}"/>
    <cellStyle name="NuevoEstilo 2" xfId="4747" xr:uid="{30EE5B80-8E92-46C5-A75D-BE16FA4654B6}"/>
    <cellStyle name="NuevoEstilo 2 2" xfId="4748" xr:uid="{1C26A28D-6153-4452-B3BF-CE59AEB0973B}"/>
    <cellStyle name="NuevoEstilo 2 3" xfId="49237" xr:uid="{900E86FF-FFF8-43E9-8775-1DAE61BA5EC9}"/>
    <cellStyle name="NuevoEstilo 20" xfId="4749" xr:uid="{91F348F3-C549-42D2-A94F-8F41037678C7}"/>
    <cellStyle name="NuevoEstilo 20 2" xfId="4750" xr:uid="{B4AFC895-25AF-4173-829E-37B48E04B3B0}"/>
    <cellStyle name="NuevoEstilo 21" xfId="4751" xr:uid="{E5AB8851-7D8C-45F6-8763-12718D268F81}"/>
    <cellStyle name="NuevoEstilo 21 2" xfId="4752" xr:uid="{350BCB17-96C5-4ED6-A1F5-CD10CAD9A65C}"/>
    <cellStyle name="NuevoEstilo 22" xfId="4753" xr:uid="{B416A1E8-0A2A-4BA8-8ED7-3FCF78952239}"/>
    <cellStyle name="NuevoEstilo 22 2" xfId="4754" xr:uid="{C7B35C62-EA02-41EF-8FE6-DE56E8924B20}"/>
    <cellStyle name="NuevoEstilo 23" xfId="4755" xr:uid="{0165C4A1-20D4-4D98-96E3-D3B310441D69}"/>
    <cellStyle name="NuevoEstilo 23 2" xfId="4756" xr:uid="{02805311-E69F-4892-9C4E-F411478D4D5C}"/>
    <cellStyle name="NuevoEstilo 24" xfId="4757" xr:uid="{86975F5B-2CFD-4132-BAB0-925876C83DDF}"/>
    <cellStyle name="NuevoEstilo 24 2" xfId="4758" xr:uid="{20D33B3E-911B-4807-BC5D-870AC2950EBA}"/>
    <cellStyle name="NuevoEstilo 25" xfId="4759" xr:uid="{6F340E09-8494-4F6D-B999-3729E02EA8BF}"/>
    <cellStyle name="NuevoEstilo 25 2" xfId="4760" xr:uid="{D0BD7A3F-9A76-4756-BA89-1E4357520475}"/>
    <cellStyle name="NuevoEstilo 26" xfId="4761" xr:uid="{3817665F-6E8E-4018-B8E1-573F33D2E210}"/>
    <cellStyle name="NuevoEstilo 26 2" xfId="4762" xr:uid="{496E6D9E-E633-4B43-84BA-76AAA2C94F34}"/>
    <cellStyle name="NuevoEstilo 27" xfId="4763" xr:uid="{69D45DAD-E3F9-4EFE-A4DB-A70741E9101F}"/>
    <cellStyle name="NuevoEstilo 27 2" xfId="4764" xr:uid="{CF77D0CC-C5F2-45FF-966A-AC8DCC742115}"/>
    <cellStyle name="NuevoEstilo 28" xfId="4765" xr:uid="{C2CC9CBF-CC05-423A-8536-CD89D61E6531}"/>
    <cellStyle name="NuevoEstilo 28 2" xfId="4766" xr:uid="{A7BC89EF-C9C0-466D-A792-C6B9E6C89C95}"/>
    <cellStyle name="NuevoEstilo 29" xfId="4767" xr:uid="{73CE6583-4881-4938-A2A7-63FBC9BE866E}"/>
    <cellStyle name="NuevoEstilo 29 2" xfId="4768" xr:uid="{C524882F-032D-482C-8A5C-CE1ADEA0FFC9}"/>
    <cellStyle name="NuevoEstilo 29 3" xfId="51601" xr:uid="{548D1964-3331-4A8B-9B17-4B09A289E57A}"/>
    <cellStyle name="NuevoEstilo 3" xfId="4769" xr:uid="{98E83656-8869-40E5-8611-4B190ACBB897}"/>
    <cellStyle name="NuevoEstilo 3 2" xfId="4770" xr:uid="{6B93E911-AD9B-4D4D-86FA-0B79E1125A9B}"/>
    <cellStyle name="NuevoEstilo 30" xfId="4771" xr:uid="{3EE842EE-3D4B-47B8-AF14-C8FDA0942FFD}"/>
    <cellStyle name="NuevoEstilo 30 2" xfId="51600" xr:uid="{5FE9B99A-F970-4A17-A4FC-A5C468BCA788}"/>
    <cellStyle name="NuevoEstilo 31" xfId="4772" xr:uid="{FC7406FF-3F43-461F-9887-ED24ABD6CF22}"/>
    <cellStyle name="NuevoEstilo 31 2" xfId="51599" xr:uid="{3D05CD76-FC5C-478C-B349-C15105DAFF33}"/>
    <cellStyle name="NuevoEstilo 32" xfId="4773" xr:uid="{20E11E50-C831-4BCB-A97B-6FBA301D8723}"/>
    <cellStyle name="NuevoEstilo 32 2" xfId="51598" xr:uid="{48BD8C4C-36B7-4E8F-91F9-CBAA2EBBAAEB}"/>
    <cellStyle name="NuevoEstilo 33" xfId="4774" xr:uid="{32D13E36-F310-4D71-895C-326EA93832A1}"/>
    <cellStyle name="NuevoEstilo 33 2" xfId="51597" xr:uid="{5A04566A-9E76-45CF-B5C5-8EAAB864BC12}"/>
    <cellStyle name="NuevoEstilo 34" xfId="4775" xr:uid="{2F4B438F-0435-41FB-AB62-C919A8A89CC5}"/>
    <cellStyle name="NuevoEstilo 34 2" xfId="51596" xr:uid="{080DD029-FFED-4F81-99EC-A6D985F02AC3}"/>
    <cellStyle name="NuevoEstilo 35" xfId="4776" xr:uid="{79815639-60CC-4033-81C4-7264936AD210}"/>
    <cellStyle name="NuevoEstilo 35 2" xfId="51595" xr:uid="{3FF1AF2E-5073-4C2B-A79E-4C917BDD112F}"/>
    <cellStyle name="NuevoEstilo 36" xfId="4777" xr:uid="{316EF7FC-4482-4C4A-B3DD-1E9D9A37CF88}"/>
    <cellStyle name="NuevoEstilo 36 2" xfId="51594" xr:uid="{5E83CA67-D46A-41FA-B0B1-C113AA7F3376}"/>
    <cellStyle name="NuevoEstilo 37" xfId="4778" xr:uid="{55F8C24F-E24D-4ABD-94F6-AF88DCB69E75}"/>
    <cellStyle name="NuevoEstilo 37 2" xfId="51593" xr:uid="{EF06AF51-A3FB-43E1-94D2-E23EDECBF311}"/>
    <cellStyle name="NuevoEstilo 38" xfId="4779" xr:uid="{78319841-7874-493A-B51D-05E9FE4DA169}"/>
    <cellStyle name="NuevoEstilo 38 2" xfId="51592" xr:uid="{365AE18F-3D54-4C30-B189-469B133015C1}"/>
    <cellStyle name="NuevoEstilo 39" xfId="4780" xr:uid="{847CF20C-1E41-4C70-867E-5AC01945BF55}"/>
    <cellStyle name="NuevoEstilo 39 2" xfId="51591" xr:uid="{0B8BF47E-26E9-41A6-BEB4-6BC420657776}"/>
    <cellStyle name="NuevoEstilo 4" xfId="4781" xr:uid="{833E54AE-9B97-4169-A2A1-5BA835A8429A}"/>
    <cellStyle name="NuevoEstilo 4 2" xfId="4782" xr:uid="{5019A14E-7E14-47AC-828D-82F784875DC4}"/>
    <cellStyle name="NuevoEstilo 40" xfId="4783" xr:uid="{7A92A0F9-F083-4B68-9305-669BBECC967F}"/>
    <cellStyle name="NuevoEstilo 40 2" xfId="51590" xr:uid="{80B7B9D0-BC08-4087-8492-56B6B32B48DB}"/>
    <cellStyle name="NuevoEstilo 41" xfId="4784" xr:uid="{6DA52A41-D20D-478B-9960-95F838E25B4F}"/>
    <cellStyle name="NuevoEstilo 41 2" xfId="51589" xr:uid="{1D568768-DDF9-4F66-9990-C8DF1AD9E0DD}"/>
    <cellStyle name="NuevoEstilo 42" xfId="4785" xr:uid="{F7E2BBF8-6E9B-4B2C-A1F8-81A13308A9C3}"/>
    <cellStyle name="NuevoEstilo 42 2" xfId="51588" xr:uid="{AB5AB188-1091-449A-9B70-F68888D3A698}"/>
    <cellStyle name="NuevoEstilo 43" xfId="4786" xr:uid="{17EE005C-C13C-49EA-BB6B-D8C07F52FD05}"/>
    <cellStyle name="NuevoEstilo 43 2" xfId="51587" xr:uid="{9192E209-63DE-41E0-983C-33112F4407C7}"/>
    <cellStyle name="NuevoEstilo 44" xfId="4787" xr:uid="{9B754B11-FEF0-48D9-9492-C3BB70C9CA3F}"/>
    <cellStyle name="NuevoEstilo 44 2" xfId="51586" xr:uid="{F0881D3F-292B-476F-B47F-D08126FEA0A2}"/>
    <cellStyle name="NuevoEstilo 45" xfId="4788" xr:uid="{2BF8188C-1B4C-49CA-8B75-E50DDBA1A74D}"/>
    <cellStyle name="NuevoEstilo 45 2" xfId="51585" xr:uid="{28132435-B626-473B-9885-3921AC8C09D1}"/>
    <cellStyle name="NuevoEstilo 46" xfId="4789" xr:uid="{0344C12C-2A48-4AF2-9C35-840F655CF414}"/>
    <cellStyle name="NuevoEstilo 46 2" xfId="51584" xr:uid="{C95D30FB-FA8F-4A18-B78F-CB5168DCB4BD}"/>
    <cellStyle name="NuevoEstilo 47" xfId="4790" xr:uid="{486422D3-15C7-4534-8139-5BFB1DF5634B}"/>
    <cellStyle name="NuevoEstilo 47 2" xfId="51583" xr:uid="{E2B1A509-2DE0-4198-924F-82CEC1923AEB}"/>
    <cellStyle name="NuevoEstilo 48" xfId="4791" xr:uid="{7021FCCA-884E-4E24-81EC-A669E1ABBDDB}"/>
    <cellStyle name="NuevoEstilo 48 2" xfId="51582" xr:uid="{C5459C23-F7F0-4A37-8C1B-187DC90FA846}"/>
    <cellStyle name="NuevoEstilo 49" xfId="4792" xr:uid="{287D1129-A8EF-4F5D-A934-314E19DFB1AA}"/>
    <cellStyle name="NuevoEstilo 49 2" xfId="51581" xr:uid="{0D7D646B-A506-4E74-B6B7-6E2AE62A4888}"/>
    <cellStyle name="NuevoEstilo 5" xfId="4793" xr:uid="{2D6F39F4-C6CF-4636-A43A-2604E4356F0D}"/>
    <cellStyle name="NuevoEstilo 5 2" xfId="4794" xr:uid="{27E42E07-0FC8-45D8-B5BF-9A0C2DFC5E7A}"/>
    <cellStyle name="NuevoEstilo 50" xfId="4795" xr:uid="{BF382910-31A1-40C6-9A67-D7C3B809309F}"/>
    <cellStyle name="NuevoEstilo 50 2" xfId="51580" xr:uid="{B7231EFF-1A15-4D15-9B48-BD46E0FD82CA}"/>
    <cellStyle name="NuevoEstilo 51" xfId="4796" xr:uid="{4BC4C68D-B9AD-4D88-BF5A-2B03F9DA9202}"/>
    <cellStyle name="NuevoEstilo 51 2" xfId="51579" xr:uid="{06F86E30-A6B4-4370-B2E7-17F26FFFFB9D}"/>
    <cellStyle name="NuevoEstilo 52" xfId="4797" xr:uid="{A2E0C3FA-9863-49AD-B7C0-58039220498E}"/>
    <cellStyle name="NuevoEstilo 52 2" xfId="51578" xr:uid="{1BDF3DD1-0E68-4D4E-B2C7-2293A5248D81}"/>
    <cellStyle name="NuevoEstilo 53" xfId="4798" xr:uid="{5750ED44-8C4B-4094-A067-5860815A8982}"/>
    <cellStyle name="NuevoEstilo 53 2" xfId="51577" xr:uid="{7808550D-9484-4556-8349-BDBC49906A13}"/>
    <cellStyle name="NuevoEstilo 54" xfId="4799" xr:uid="{25E890FB-A1EA-4FB0-8095-FCFFF63D1346}"/>
    <cellStyle name="NuevoEstilo 54 2" xfId="51576" xr:uid="{B72F4F33-8156-45B3-84AC-2C9936EABDE1}"/>
    <cellStyle name="NuevoEstilo 55" xfId="4800" xr:uid="{A7320799-FD88-4938-94D1-1B964913E4D9}"/>
    <cellStyle name="NuevoEstilo 55 2" xfId="51575" xr:uid="{13EC0FDD-2B43-4028-91BA-882E85E58014}"/>
    <cellStyle name="NuevoEstilo 56" xfId="4801" xr:uid="{5C5AFB23-4960-41FA-9FDB-CE5BF59A160C}"/>
    <cellStyle name="NuevoEstilo 56 2" xfId="51574" xr:uid="{43390179-2402-48C3-9A95-483BE969FC6A}"/>
    <cellStyle name="NuevoEstilo 57" xfId="4802" xr:uid="{8A8F795D-FB5A-4DD9-AF82-E8089031EBA4}"/>
    <cellStyle name="NuevoEstilo 58" xfId="4803" xr:uid="{EBC21AE1-00C2-436B-BB27-E9B7734F83CE}"/>
    <cellStyle name="NuevoEstilo 6" xfId="4804" xr:uid="{C1756976-8B92-403E-86BF-6A1C20B2489F}"/>
    <cellStyle name="NuevoEstilo 6 2" xfId="4805" xr:uid="{F5363BA0-A13F-4A8F-B981-DF4C25C24895}"/>
    <cellStyle name="NuevoEstilo 7" xfId="4806" xr:uid="{D1EBB641-703E-4FD0-8C9D-28B48C4BCC30}"/>
    <cellStyle name="NuevoEstilo 7 2" xfId="4807" xr:uid="{6B1B6FD7-3125-4F75-9F96-EC0D8562EA0A}"/>
    <cellStyle name="NuevoEstilo 8" xfId="4808" xr:uid="{C33C6269-54BC-424D-828F-73DAFCA255AD}"/>
    <cellStyle name="NuevoEstilo 8 2" xfId="4809" xr:uid="{1FD00490-A8E3-483E-BC40-27EDA7B68332}"/>
    <cellStyle name="NuevoEstilo 9" xfId="4810" xr:uid="{E79867A5-148B-40CA-BD8B-ADD04B778633}"/>
    <cellStyle name="NuevoEstilo 9 2" xfId="4811" xr:uid="{7F4FB25B-CFFB-4C1C-9E0F-F3CCBB2AF5CE}"/>
    <cellStyle name="NWI%S" xfId="36210" xr:uid="{F4BE34D9-AAF4-4CE0-AAC4-DAA47F2ECBBE}"/>
    <cellStyle name="Œ…‹æØ‚è [0.00]_!!!GO" xfId="4812" xr:uid="{DBCD6F61-F588-4E3F-9716-DE2D52624D4A}"/>
    <cellStyle name="Œ…‹æØ‚è_!!!GO" xfId="4813" xr:uid="{00F10340-86A6-44E5-B1DA-489789FDC816}"/>
    <cellStyle name="Option" xfId="36211" xr:uid="{908D066D-444C-4A84-9F7D-51C9534F8068}"/>
    <cellStyle name="Output" xfId="67" xr:uid="{884EA227-B105-4FC8-8363-A2A6BCC986C1}"/>
    <cellStyle name="Output 10" xfId="36212" xr:uid="{13A992CF-A320-474C-9B25-F52F124130FB}"/>
    <cellStyle name="Output 11" xfId="36213" xr:uid="{9147A59E-2E29-495D-A9AF-F40851A693F9}"/>
    <cellStyle name="Output 12" xfId="36214" xr:uid="{8B8AD81C-6355-4F44-B2C5-21B0F7562B58}"/>
    <cellStyle name="Output 13" xfId="36215" xr:uid="{D423A2A8-7556-4D67-B17E-F8CA166657DC}"/>
    <cellStyle name="Output 14" xfId="49489" xr:uid="{6442CB7E-5251-4CF3-BDF9-470958E5FFFA}"/>
    <cellStyle name="Output 2" xfId="4814" xr:uid="{09F327C6-CD6E-4F09-819E-F7D05AC74701}"/>
    <cellStyle name="Output 2 2" xfId="36216" xr:uid="{8E29BC19-9672-48CB-84F5-99A95AA37168}"/>
    <cellStyle name="Output 2 2 2" xfId="50525" xr:uid="{37532243-CE0F-4C78-AD91-ED34E40B2E85}"/>
    <cellStyle name="Output 2 3" xfId="49238" xr:uid="{527D9F08-3E87-404C-9BF1-91CF8B8D28E9}"/>
    <cellStyle name="Output 2 4" xfId="50284" xr:uid="{3FB29840-87B8-4EEA-8C76-6917941A1EDF}"/>
    <cellStyle name="Output 3" xfId="36217" xr:uid="{54F218AF-9971-4A8C-8BB2-AEA45623E9BC}"/>
    <cellStyle name="Output 3 2" xfId="50285" xr:uid="{198B21AF-D214-4C07-82A7-8DE5EB535F75}"/>
    <cellStyle name="Output 4" xfId="36218" xr:uid="{CC4A3D29-D0B3-48A0-A6D4-0EF540021ECC}"/>
    <cellStyle name="Output 5" xfId="36219" xr:uid="{AE468C0A-B911-44C4-9700-E70D921C289D}"/>
    <cellStyle name="Output 6" xfId="36220" xr:uid="{A2BF9B29-A977-4C8F-95D3-ABAC1170D184}"/>
    <cellStyle name="Output 7" xfId="36221" xr:uid="{1AB52F6A-0BC4-4AA4-A3EF-07BC3027EB71}"/>
    <cellStyle name="Output 8" xfId="36222" xr:uid="{6F68FC62-71F7-4430-A556-3871B5A7AB75}"/>
    <cellStyle name="Output 9" xfId="36223" xr:uid="{BB8ACC84-F733-4CC5-97ED-CFBDE99AED27}"/>
    <cellStyle name="Output colorato" xfId="36224" xr:uid="{BBBAD6D5-2666-4985-A8D6-B857DC383EFB}"/>
    <cellStyle name="Output_Hoja1" xfId="36225" xr:uid="{7FA5EC83-5208-43D5-A492-506C1264FB7C}"/>
    <cellStyle name="Overskrift" xfId="36226" xr:uid="{7FE7AE4F-A364-4C70-9DD8-4728B8789DEB}"/>
    <cellStyle name="Page Number" xfId="36227" xr:uid="{8322E7E1-6DB1-45B6-947E-552DFB579A2C}"/>
    <cellStyle name="PE 386 software" xfId="36228" xr:uid="{65D20D5C-9EC5-426F-A5D7-36C42A46BF2D}"/>
    <cellStyle name="PE 386 software 2" xfId="36229" xr:uid="{CCB45B44-72DD-41E7-A40B-5F3E73569BCD}"/>
    <cellStyle name="PE 386 software_Margen" xfId="48006" xr:uid="{718CB33E-E97F-4137-99EE-30563E483B72}"/>
    <cellStyle name="per.style" xfId="4815" xr:uid="{57C6CAE2-1CD2-4DB5-B39D-97E393346EF9}"/>
    <cellStyle name="per.style 2" xfId="4816" xr:uid="{5B2BD1AA-3F6D-43AC-A6DA-124D2BB7B758}"/>
    <cellStyle name="per.style 2 2" xfId="4817" xr:uid="{57631BDC-6005-40F1-9D3D-68F529D9BD1D}"/>
    <cellStyle name="per.style 2 3" xfId="50286" xr:uid="{6B328DDF-7D71-4EB4-A5C8-8ABCB662BEE0}"/>
    <cellStyle name="per.style 3" xfId="4818" xr:uid="{D5672B31-80CF-4A8C-9330-2C5D0EFDF63A}"/>
    <cellStyle name="per.style 3 2" xfId="50287" xr:uid="{F136384E-40AF-4ED4-B0AB-760A93BAFDA5}"/>
    <cellStyle name="Percen - Estilo2" xfId="36230" xr:uid="{7DE9A3D8-E210-4D37-824E-450B8042E110}"/>
    <cellStyle name="Percent" xfId="32" xr:uid="{757DD09E-0221-3548-832B-CC8C4FF288C3}"/>
    <cellStyle name="Percent (0)" xfId="36231" xr:uid="{AFE6539A-523B-4786-85FC-47719E97DF17}"/>
    <cellStyle name="Percent [0]" xfId="36232" xr:uid="{52B1BC39-2E72-48AE-A372-0B58C602EB4F}"/>
    <cellStyle name="Percent [0] U" xfId="36233" xr:uid="{CE1D8124-3DC2-4004-A22C-BF1F56BA81EC}"/>
    <cellStyle name="Percent [1]" xfId="36234" xr:uid="{040A4830-8D5F-4868-AA27-A3058FA183FA}"/>
    <cellStyle name="Percent [2]" xfId="43" xr:uid="{BC099EB0-5EF3-4690-9095-CC1B9705BD03}"/>
    <cellStyle name="Percent [2] 10" xfId="4819" xr:uid="{73E4CEB4-58F2-4FAF-A886-235FBD1C88B1}"/>
    <cellStyle name="Percent [2] 10 2" xfId="4820" xr:uid="{6AFE6145-18DE-4CAA-9D83-EC8A1EB7FE6A}"/>
    <cellStyle name="Percent [2] 11" xfId="4821" xr:uid="{41BF0425-219C-48E0-B735-45F703B11F1C}"/>
    <cellStyle name="Percent [2] 11 2" xfId="4822" xr:uid="{3EC9D154-FAB4-488D-8D25-A4F928318B24}"/>
    <cellStyle name="Percent [2] 12" xfId="4823" xr:uid="{20CA0104-BA67-458C-B2F2-C073E63B2569}"/>
    <cellStyle name="Percent [2] 12 2" xfId="4824" xr:uid="{1FDF0E20-3109-471D-B113-BA76ABF06E6C}"/>
    <cellStyle name="Percent [2] 13" xfId="4825" xr:uid="{CD309B3C-637C-413E-ADC8-F890C7AEA930}"/>
    <cellStyle name="Percent [2] 13 2" xfId="4826" xr:uid="{4148AADD-224C-46F8-A997-2823F87DB1E0}"/>
    <cellStyle name="Percent [2] 14" xfId="4827" xr:uid="{BCE98337-20CC-4D1E-81F8-45DCC683DE57}"/>
    <cellStyle name="Percent [2] 14 2" xfId="4828" xr:uid="{E456E1DD-A55C-413D-8609-390ECAAB37C7}"/>
    <cellStyle name="Percent [2] 15" xfId="4829" xr:uid="{7BEA0F21-2D00-4911-8DC2-605AB36DEE7F}"/>
    <cellStyle name="Percent [2] 15 2" xfId="4830" xr:uid="{33A57CEA-497C-4C6B-A3B5-8E5CF88E2EF7}"/>
    <cellStyle name="Percent [2] 16" xfId="4831" xr:uid="{ACA9566D-5957-459B-8A02-E170BC6B8D49}"/>
    <cellStyle name="Percent [2] 16 2" xfId="4832" xr:uid="{23C67EE5-1166-4667-9FBC-310A5D68B908}"/>
    <cellStyle name="Percent [2] 17" xfId="4833" xr:uid="{353ED229-C2A8-443B-A2C8-0D1AE5923606}"/>
    <cellStyle name="Percent [2] 17 2" xfId="4834" xr:uid="{89715E44-4C5E-4C3F-85DD-97E0676FD432}"/>
    <cellStyle name="Percent [2] 18" xfId="4835" xr:uid="{E5AAC75B-AD60-4D19-B6FF-025A6535643F}"/>
    <cellStyle name="Percent [2] 18 2" xfId="4836" xr:uid="{532C770D-6989-4601-B19A-231C025DFD96}"/>
    <cellStyle name="Percent [2] 19" xfId="4837" xr:uid="{2A38744C-5006-4B0E-8AD6-F3421DD5FDB4}"/>
    <cellStyle name="Percent [2] 19 2" xfId="4838" xr:uid="{DCC0BC05-F863-484A-B155-D880CB78F2D2}"/>
    <cellStyle name="Percent [2] 2" xfId="4839" xr:uid="{95A3568C-F6DB-4FDF-A5BB-FDF6CEFB2444}"/>
    <cellStyle name="Percent [2] 2 2" xfId="4840" xr:uid="{AA62827E-1D55-415F-BC30-5A2DE89AB228}"/>
    <cellStyle name="Percent [2] 20" xfId="4841" xr:uid="{5396DD51-3303-4AE1-823D-0F84B566A2B3}"/>
    <cellStyle name="Percent [2] 20 2" xfId="4842" xr:uid="{B6E2112F-B16F-4749-B058-EEFE98395A5E}"/>
    <cellStyle name="Percent [2] 21" xfId="4843" xr:uid="{4F13D994-8F47-4B69-9398-24DCF4CC1FAB}"/>
    <cellStyle name="Percent [2] 21 2" xfId="4844" xr:uid="{F540AB5E-7FA0-4481-A713-B463F0E56D5F}"/>
    <cellStyle name="Percent [2] 22" xfId="4845" xr:uid="{A43172AD-21BA-4F71-B11D-2097AEE38AB2}"/>
    <cellStyle name="Percent [2] 22 2" xfId="4846" xr:uid="{2EED9255-EF95-4682-B318-976F47FF2278}"/>
    <cellStyle name="Percent [2] 23" xfId="4847" xr:uid="{1442C09E-A10C-472F-9B24-2F2679D6E9DB}"/>
    <cellStyle name="Percent [2] 23 2" xfId="4848" xr:uid="{68D62911-B773-4D36-9BCE-4C91213F25A4}"/>
    <cellStyle name="Percent [2] 24" xfId="4849" xr:uid="{1088B56B-1D2A-489C-A612-6D44647F8E22}"/>
    <cellStyle name="Percent [2] 24 2" xfId="4850" xr:uid="{6730226B-1442-4BA0-809C-86C9BB51FEE0}"/>
    <cellStyle name="Percent [2] 25" xfId="4851" xr:uid="{F3C69CD7-CC97-485E-9174-284470816A0C}"/>
    <cellStyle name="Percent [2] 25 2" xfId="4852" xr:uid="{58E74894-1320-4DBA-BAD0-A9A70638D05F}"/>
    <cellStyle name="Percent [2] 26" xfId="4853" xr:uid="{D3BD64C7-80AC-4286-A121-D34CFA70CDDB}"/>
    <cellStyle name="Percent [2] 26 2" xfId="4854" xr:uid="{42224AED-6F54-4869-8BE4-48FC294EF427}"/>
    <cellStyle name="Percent [2] 27" xfId="4855" xr:uid="{5C2AE7FE-85F9-479D-8756-1A1D90D67FAA}"/>
    <cellStyle name="Percent [2] 27 2" xfId="4856" xr:uid="{0AEC759A-C34B-4BE5-8EA3-91D1A0D8385F}"/>
    <cellStyle name="Percent [2] 28" xfId="4857" xr:uid="{C95C0737-AAC1-4571-BC14-25DD734E4360}"/>
    <cellStyle name="Percent [2] 28 2" xfId="4858" xr:uid="{6CE7D922-77F0-49EA-B4ED-3F4834A5A3FB}"/>
    <cellStyle name="Percent [2] 29" xfId="4859" xr:uid="{D92C38B9-E08F-40FF-BE1C-5211D612257C}"/>
    <cellStyle name="Percent [2] 29 2" xfId="4860" xr:uid="{B474B30B-B5D6-458B-ABA5-45482A1FE7FD}"/>
    <cellStyle name="Percent [2] 29 3" xfId="49239" xr:uid="{B6C6872A-6F6D-48CA-8555-59E4CCB2790D}"/>
    <cellStyle name="Percent [2] 3" xfId="4861" xr:uid="{A7D46269-A873-4D64-9272-6CFCAB3AB209}"/>
    <cellStyle name="Percent [2] 3 2" xfId="4862" xr:uid="{57318297-AA01-4302-8D89-C0C3A2EC7020}"/>
    <cellStyle name="Percent [2] 30" xfId="4863" xr:uid="{30C99B1A-6EC9-4AF1-8BA1-C871124A15FF}"/>
    <cellStyle name="Percent [2] 30 2" xfId="49240" xr:uid="{584A4778-C093-4116-A523-8AE63C976C0A}"/>
    <cellStyle name="Percent [2] 31" xfId="4864" xr:uid="{49E20CA2-5BF5-4A5A-9AFA-7DA19CCD212C}"/>
    <cellStyle name="Percent [2] 31 2" xfId="49241" xr:uid="{AD386451-7FF9-4BF6-B322-710A80EF51FC}"/>
    <cellStyle name="Percent [2] 32" xfId="4865" xr:uid="{2FC71A59-CA92-4DE9-85FD-B2D082F9AFCF}"/>
    <cellStyle name="Percent [2] 32 2" xfId="49242" xr:uid="{01C02984-10A2-4646-98C7-D60F9137B833}"/>
    <cellStyle name="Percent [2] 33" xfId="4866" xr:uid="{99E1A85E-2743-49AA-B73C-1B50EBF852DD}"/>
    <cellStyle name="Percent [2] 33 2" xfId="49243" xr:uid="{82F7B00E-EE2E-4303-A0CD-0EF55DB2B3E0}"/>
    <cellStyle name="Percent [2] 34" xfId="4867" xr:uid="{DBE696EC-64A5-44AE-9BD2-4AB6BAD01869}"/>
    <cellStyle name="Percent [2] 34 2" xfId="49244" xr:uid="{78E62FA9-29C9-4EDD-B92D-9168428B3389}"/>
    <cellStyle name="Percent [2] 35" xfId="4868" xr:uid="{93F39AA4-0046-4535-A278-776D9D4FB1CE}"/>
    <cellStyle name="Percent [2] 35 2" xfId="49245" xr:uid="{7DCA1020-EE7B-4FC4-B1B1-1DF5AB4EA3A8}"/>
    <cellStyle name="Percent [2] 36" xfId="4869" xr:uid="{B707B8E4-DB01-430C-923C-3C30BB4C12F0}"/>
    <cellStyle name="Percent [2] 36 2" xfId="49246" xr:uid="{3A90F7D0-6CDC-4202-B040-DE86E8F3F315}"/>
    <cellStyle name="Percent [2] 37" xfId="4870" xr:uid="{44FAF065-7C1B-4C76-8668-11E6D3F4FB1C}"/>
    <cellStyle name="Percent [2] 37 2" xfId="49247" xr:uid="{3EF7CD9D-63EB-4EBE-A750-84EC94375692}"/>
    <cellStyle name="Percent [2] 38" xfId="4871" xr:uid="{77CEEDAC-8DC4-4815-A8C4-D9B6AD844CEB}"/>
    <cellStyle name="Percent [2] 38 2" xfId="51572" xr:uid="{63B8A187-2BA6-45A7-B486-DE57E54E6609}"/>
    <cellStyle name="Percent [2] 39" xfId="4872" xr:uid="{91D30243-1BE5-476A-B41E-0BFAAC4E1EDB}"/>
    <cellStyle name="Percent [2] 39 2" xfId="51571" xr:uid="{E5F4072A-64A9-4191-A23C-528583CE73F6}"/>
    <cellStyle name="Percent [2] 4" xfId="4873" xr:uid="{785CE406-168E-49F8-87EF-7756636FAB05}"/>
    <cellStyle name="Percent [2] 4 2" xfId="4874" xr:uid="{A87398A2-AC75-4397-8BA3-296652AED23C}"/>
    <cellStyle name="Percent [2] 40" xfId="4875" xr:uid="{51CDE097-B421-4C60-B9DF-9FAF1471B453}"/>
    <cellStyle name="Percent [2] 40 2" xfId="51570" xr:uid="{D2CC597F-4DEB-40EB-A00A-DE411C78F09D}"/>
    <cellStyle name="Percent [2] 41" xfId="4876" xr:uid="{DE0602E3-6489-493C-A6FC-606FE97C42E0}"/>
    <cellStyle name="Percent [2] 41 2" xfId="51569" xr:uid="{812BAA27-02F4-4ED1-9F00-428A2D88295D}"/>
    <cellStyle name="Percent [2] 42" xfId="4877" xr:uid="{826541A0-FDBE-4B25-A40B-EEFD94D40904}"/>
    <cellStyle name="Percent [2] 42 2" xfId="51568" xr:uid="{DEC87C06-965A-4AEF-B834-0900994C0174}"/>
    <cellStyle name="Percent [2] 43" xfId="4878" xr:uid="{647F06DA-9BD6-4D1E-9B3F-FE060C287A7E}"/>
    <cellStyle name="Percent [2] 43 2" xfId="51567" xr:uid="{F20DB3E2-6796-4E15-ABAA-1F82261B4F95}"/>
    <cellStyle name="Percent [2] 44" xfId="4879" xr:uid="{EB09115C-698A-4967-A094-AE9AC49E7E97}"/>
    <cellStyle name="Percent [2] 44 2" xfId="51566" xr:uid="{20770478-F6B7-4AF0-BACB-3C645F925CCB}"/>
    <cellStyle name="Percent [2] 45" xfId="4880" xr:uid="{8A69FEAC-ACB1-4BE5-939F-9E40159B2A40}"/>
    <cellStyle name="Percent [2] 45 2" xfId="51565" xr:uid="{35A4CBFE-D995-4E70-A92C-0053FA4114CB}"/>
    <cellStyle name="Percent [2] 46" xfId="4881" xr:uid="{ABA1E68E-BADE-431D-914B-28378093C744}"/>
    <cellStyle name="Percent [2] 46 2" xfId="51564" xr:uid="{4CA7F3C5-F339-4A06-987C-944EB0A2ABDF}"/>
    <cellStyle name="Percent [2] 47" xfId="4882" xr:uid="{F4ABEEF9-5D37-4345-9C88-401256F1531F}"/>
    <cellStyle name="Percent [2] 47 2" xfId="51563" xr:uid="{D272BF1B-3EBB-43FA-BFF4-CCDA3049DB0F}"/>
    <cellStyle name="Percent [2] 48" xfId="4883" xr:uid="{36308274-E73E-419B-B8D8-83AC8D2D9907}"/>
    <cellStyle name="Percent [2] 48 2" xfId="51562" xr:uid="{FD9D0B09-4715-4415-8323-852D6D0D6073}"/>
    <cellStyle name="Percent [2] 49" xfId="4884" xr:uid="{67678930-C6DD-4AAC-BA73-9E2E23545218}"/>
    <cellStyle name="Percent [2] 49 2" xfId="51561" xr:uid="{F6C6177C-361D-4AE3-8DFE-B389CE7A4F74}"/>
    <cellStyle name="Percent [2] 5" xfId="4885" xr:uid="{2F34FC94-A326-481F-B01D-3AFC457FF0A2}"/>
    <cellStyle name="Percent [2] 5 2" xfId="4886" xr:uid="{1061352F-B391-451E-8258-3779DE24B587}"/>
    <cellStyle name="Percent [2] 50" xfId="4887" xr:uid="{2AC48956-E1DC-4E51-B81D-9D3AB5019DE1}"/>
    <cellStyle name="Percent [2] 50 2" xfId="51560" xr:uid="{793ABF10-0E5F-45AE-906F-B370FDED6FA9}"/>
    <cellStyle name="Percent [2] 51" xfId="4888" xr:uid="{5F3C7082-0B79-470F-B15B-30F7D4D63617}"/>
    <cellStyle name="Percent [2] 51 2" xfId="51559" xr:uid="{E9736BC5-3A19-4268-B62E-6632253F4954}"/>
    <cellStyle name="Percent [2] 52" xfId="4889" xr:uid="{B50F75F1-2863-47AB-88EC-43112BED781A}"/>
    <cellStyle name="Percent [2] 52 2" xfId="51558" xr:uid="{DC817CB8-1B73-43F3-B8F7-C685336CD064}"/>
    <cellStyle name="Percent [2] 53" xfId="4890" xr:uid="{B4B26AC4-67C2-446E-B8BF-E466E8B8979A}"/>
    <cellStyle name="Percent [2] 53 2" xfId="51557" xr:uid="{520A6591-2896-4547-9DF5-07F0EC27479A}"/>
    <cellStyle name="Percent [2] 54" xfId="4891" xr:uid="{4ADDB08F-CDC9-4034-9C46-BC5B0DED75B6}"/>
    <cellStyle name="Percent [2] 54 2" xfId="51556" xr:uid="{B198FA21-B0AE-4FC2-B49B-D7629B53143F}"/>
    <cellStyle name="Percent [2] 55" xfId="4892" xr:uid="{0D1D40CB-F88B-4D23-AE31-FABB8EFC8186}"/>
    <cellStyle name="Percent [2] 55 2" xfId="51555" xr:uid="{017DC1D5-1ABC-4422-9A99-7D329DA665CF}"/>
    <cellStyle name="Percent [2] 56" xfId="4893" xr:uid="{723A0A7A-46F3-49DC-B4B7-9723CB7BCF5A}"/>
    <cellStyle name="Percent [2] 56 2" xfId="51554" xr:uid="{794C7442-0C59-4979-B362-A1ECBCD22465}"/>
    <cellStyle name="Percent [2] 57" xfId="4894" xr:uid="{54EF8F64-0921-4032-BC0B-B415334914F1}"/>
    <cellStyle name="Percent [2] 57 2" xfId="51553" xr:uid="{4613EAC8-AD6D-41F6-8243-C0FC7F3BE3B4}"/>
    <cellStyle name="Percent [2] 58" xfId="4895" xr:uid="{5A98C501-139B-4590-9180-DC5FF8D35AC7}"/>
    <cellStyle name="Percent [2] 59" xfId="4896" xr:uid="{8A15658B-DF45-4990-B15D-E65B4FCC3BA7}"/>
    <cellStyle name="Percent [2] 6" xfId="4897" xr:uid="{5EC22F4E-9898-4DAC-A25F-816F3AE1360B}"/>
    <cellStyle name="Percent [2] 6 2" xfId="4898" xr:uid="{E89EC40D-A747-410B-B25C-97F119FCA8A5}"/>
    <cellStyle name="Percent [2] 7" xfId="4899" xr:uid="{4423A540-4EAC-4F69-BBB3-2454BDB26C3E}"/>
    <cellStyle name="Percent [2] 7 2" xfId="4900" xr:uid="{C8FCEA0A-DFCB-4BEC-AD8D-DA58AAE03F92}"/>
    <cellStyle name="Percent [2] 8" xfId="4901" xr:uid="{EC2F3147-6C71-4B7A-9424-203F9A39861C}"/>
    <cellStyle name="Percent [2] 8 2" xfId="4902" xr:uid="{25616BE5-CAAA-4B27-A588-80C59DD7171E}"/>
    <cellStyle name="Percent [2] 9" xfId="4903" xr:uid="{42A02917-D763-4784-B16D-1D0A328E49C3}"/>
    <cellStyle name="Percent [2] 9 2" xfId="4904" xr:uid="{82FF582A-1B7E-417B-8EC8-3685ECF30E07}"/>
    <cellStyle name="Percent [2] U" xfId="36235" xr:uid="{A9B20902-D9CC-45A1-A10A-4C3CD587AD24}"/>
    <cellStyle name="Percent [2]_040805 HLH joint financial model v0.3j" xfId="36236" xr:uid="{4C9143C6-DC51-4530-AF81-103C6E44350C}"/>
    <cellStyle name="Percent 12 2" xfId="36237" xr:uid="{7D8BF6A5-2C52-452D-9B7D-0D2C0FBB7AA7}"/>
    <cellStyle name="Percent 15" xfId="36238" xr:uid="{91711054-4F77-478B-B451-27BF2444E222}"/>
    <cellStyle name="Percent 17" xfId="36239" xr:uid="{ADBC3F4A-12BF-46CB-B92A-161C1614670F}"/>
    <cellStyle name="Percent 2" xfId="36240" xr:uid="{C24E0D66-D8DC-4EDC-BB9C-C4D959E45AA0}"/>
    <cellStyle name="Percent 2 10" xfId="36241" xr:uid="{01F263EB-7339-4DC6-A890-8C3E1FBE91DD}"/>
    <cellStyle name="Percent 2 11" xfId="36242" xr:uid="{2E7D99F7-0D33-49D0-BBE8-DB1DC2D14877}"/>
    <cellStyle name="Percent 2 12" xfId="36243" xr:uid="{C180FA8A-CA10-4E50-800F-13E8F0739896}"/>
    <cellStyle name="Percent 2 13" xfId="36244" xr:uid="{925F6DFC-025A-498D-B18B-32EB288A09F5}"/>
    <cellStyle name="Percent 2 14" xfId="36245" xr:uid="{F8B92E3A-5055-4E5F-BE44-4516AAF5A105}"/>
    <cellStyle name="Percent 2 15" xfId="36246" xr:uid="{C7A8651C-F53C-4A8D-8D09-4446344DCC9B}"/>
    <cellStyle name="Percent 2 16" xfId="36247" xr:uid="{9BD9747E-9D55-4135-A263-7461447158B5}"/>
    <cellStyle name="Percent 2 17" xfId="36248" xr:uid="{C2F64784-63CD-4584-BA61-487975607A55}"/>
    <cellStyle name="Percent 2 18" xfId="36249" xr:uid="{53BFA96E-B02C-4630-8384-B88F814CCE82}"/>
    <cellStyle name="Percent 2 19" xfId="36250" xr:uid="{DC0B24CF-69B5-44AC-974B-676B6AF3DA50}"/>
    <cellStyle name="Percent 2 2" xfId="36251" xr:uid="{D7ED5217-8E26-4F3E-A563-0005D65DBC3A}"/>
    <cellStyle name="Percent 2 2 2" xfId="36252" xr:uid="{8F735DF8-FC31-4162-AE40-8EAEDA363279}"/>
    <cellStyle name="Percent 2 2_Margen" xfId="48007" xr:uid="{94875C0B-683C-4265-B220-887BA45DFAB1}"/>
    <cellStyle name="Percent 2 20" xfId="36253" xr:uid="{F7FA13A3-8015-4404-898A-9D7C51BAF82D}"/>
    <cellStyle name="Percent 2 21" xfId="36254" xr:uid="{623B3924-1381-4DFE-993F-0D3B9B4C5649}"/>
    <cellStyle name="Percent 2 22" xfId="36255" xr:uid="{96ABE0F0-AA95-4B69-BF52-AB9BE99EA639}"/>
    <cellStyle name="Percent 2 23" xfId="36256" xr:uid="{4D07E443-C8DF-44BE-AB93-C5B33754415B}"/>
    <cellStyle name="Percent 2 24" xfId="36257" xr:uid="{123C12B3-33FA-426C-8927-A516E6740A19}"/>
    <cellStyle name="Percent 2 25" xfId="36258" xr:uid="{F823B55B-CE72-4CCD-AF87-E3EBEE7D6A2A}"/>
    <cellStyle name="Percent 2 26" xfId="36259" xr:uid="{AFF3020C-EB6E-494E-BC6E-6C73C4A42D38}"/>
    <cellStyle name="Percent 2 27" xfId="36260" xr:uid="{E6D5D976-AAB2-43D9-82BE-559DE312540B}"/>
    <cellStyle name="Percent 2 28" xfId="36261" xr:uid="{C2617444-1BB0-4914-ABD0-1ABD0A2F69D1}"/>
    <cellStyle name="Percent 2 3" xfId="36262" xr:uid="{9CCA874C-8B1A-42D6-B95A-BF14A23D0401}"/>
    <cellStyle name="Percent 2 4" xfId="36263" xr:uid="{B5248DE0-CEB3-4597-8B51-208EF0D10150}"/>
    <cellStyle name="Percent 2 5" xfId="36264" xr:uid="{0291B97D-C6F8-452E-8D3A-7F6786C1B55C}"/>
    <cellStyle name="Percent 2 6" xfId="36265" xr:uid="{04A3A4F8-95FD-4B38-85D0-85DB54D3307F}"/>
    <cellStyle name="Percent 2 7" xfId="36266" xr:uid="{02314A2F-3868-4191-8EC2-BB7558A4C0EE}"/>
    <cellStyle name="Percent 2 8" xfId="36267" xr:uid="{BADF2417-1DE9-459C-9BE8-DFD16AAB95D5}"/>
    <cellStyle name="Percent 2 9" xfId="36268" xr:uid="{8315145F-53B3-49A4-BB97-36475FB7C187}"/>
    <cellStyle name="Percent 2_Margen" xfId="48008" xr:uid="{FBF831C9-33FA-4735-9C61-1FC081396F25}"/>
    <cellStyle name="Percent 21" xfId="36269" xr:uid="{8973AD09-8D94-44E8-AAEB-C2B3CE30CD5C}"/>
    <cellStyle name="Percent 24" xfId="36270" xr:uid="{87CAAB72-258D-49FC-AF66-BEB15C97E22E}"/>
    <cellStyle name="Percent 27" xfId="36271" xr:uid="{E0944942-7742-42AC-9725-EE83D195B39D}"/>
    <cellStyle name="Percent 3" xfId="36272" xr:uid="{F4F02178-1A7C-44ED-8091-B1B323212DE2}"/>
    <cellStyle name="Percent 3 2" xfId="36273" xr:uid="{B403B868-5F43-4729-8437-A8F3D6E1DFE8}"/>
    <cellStyle name="Percent 4" xfId="48009" xr:uid="{5039555F-935F-4BFC-A799-9583E67F648C}"/>
    <cellStyle name="Percent 5" xfId="53379" xr:uid="{BB9D1882-4F75-495C-BC41-308A62A918B3}"/>
    <cellStyle name="Percent 6" xfId="53397" xr:uid="{A67E4176-BAAF-40D0-AD9B-93D286E0409A}"/>
    <cellStyle name="Percent 7" xfId="53431" xr:uid="{723FE09C-0D61-493A-9B46-4767C59DFE5E}"/>
    <cellStyle name="Percent Comma" xfId="36274" xr:uid="{FDEA189E-05C1-48FE-84FD-2F493715EEB2}"/>
    <cellStyle name="Percent(0)" xfId="36275" xr:uid="{132149E2-F5F3-4500-AC60-CF07EFE5A5C0}"/>
    <cellStyle name="Percent_~9598287" xfId="36276" xr:uid="{058A6764-5E5E-4809-8424-0740B03CC013}"/>
    <cellStyle name="Percentage" xfId="36277" xr:uid="{3F30E561-A64E-434E-B553-C945BEC5C9F7}"/>
    <cellStyle name="PercentSales" xfId="36278" xr:uid="{67D132E9-7FB1-4B00-B040-7933A2AB05BD}"/>
    <cellStyle name="Platas" xfId="36279" xr:uid="{E9105B2C-B75A-401A-8902-728A962B7BA2}"/>
    <cellStyle name="Porcentagem_Backup de orçamento6+6-oficial revisado 21.7.99 - 2" xfId="36280" xr:uid="{0BC37412-43CC-4269-AA6A-A5B74D8F3C68}"/>
    <cellStyle name="Porcentaje" xfId="53394" builtinId="5"/>
    <cellStyle name="Porcentaje 10" xfId="14" xr:uid="{97CB81DE-8821-B147-9DF0-214DD0897BB2}"/>
    <cellStyle name="Porcentaje 10 2" xfId="36282" xr:uid="{631A8492-6C83-4106-875C-D9568011BB0A}"/>
    <cellStyle name="Porcentaje 10 3" xfId="36281" xr:uid="{F7D277F4-8AD5-4C34-8A4F-53FC83A662CF}"/>
    <cellStyle name="Porcentaje 10_Margen" xfId="48010" xr:uid="{FC0F9179-6612-4DA2-8586-5957F56295EE}"/>
    <cellStyle name="Porcentaje 11" xfId="36283" xr:uid="{E4FA2D00-AA17-48AD-83FB-DE32ACE7EA45}"/>
    <cellStyle name="Porcentaje 11 2" xfId="36284" xr:uid="{235049E5-8E5A-4089-8B13-23F40DD8960A}"/>
    <cellStyle name="Porcentaje 11_Margen" xfId="48011" xr:uid="{7E6D8847-E874-4425-B9AE-3D78092A90E4}"/>
    <cellStyle name="Porcentaje 12" xfId="36285" xr:uid="{F62C4668-A522-4D65-A03B-E824822CC25A}"/>
    <cellStyle name="Porcentaje 12 2" xfId="36286" xr:uid="{78C6ECBE-AAFA-4CE4-BF9E-CDC4367F8816}"/>
    <cellStyle name="Porcentaje 12_Margen" xfId="48012" xr:uid="{35F7B32A-AEDC-447F-AE29-FFB9A960479D}"/>
    <cellStyle name="Porcentaje 13" xfId="36287" xr:uid="{A2FDE20D-5DEC-472F-994F-C5D00418BFE6}"/>
    <cellStyle name="Porcentaje 13 2" xfId="36288" xr:uid="{181E29FE-D02D-4078-B13C-16AECC4B8B39}"/>
    <cellStyle name="Porcentaje 13 3" xfId="36289" xr:uid="{5D94145B-CD21-4E54-98B7-48DC16BF35B4}"/>
    <cellStyle name="Porcentaje 13_Margen" xfId="48013" xr:uid="{6275111C-D9C2-4A46-A03D-CBD262ABB776}"/>
    <cellStyle name="Porcentaje 14" xfId="36290" xr:uid="{3361CFE1-0311-4B87-A10E-F115AC178A31}"/>
    <cellStyle name="Porcentaje 14 2" xfId="36291" xr:uid="{33A27ECF-0BEE-4AC2-87B3-14054E229A26}"/>
    <cellStyle name="Porcentaje 14 2 2" xfId="36292" xr:uid="{AA74AB26-3B7E-4715-994E-B818766809DA}"/>
    <cellStyle name="Porcentaje 14 2 2 2" xfId="36293" xr:uid="{4F3332F9-87E0-40F2-B4BE-EA1ABBB8A6A8}"/>
    <cellStyle name="Porcentaje 14 2 2 2 2" xfId="36294" xr:uid="{DBFB3CB2-5C0C-4791-AE10-048F30982CC1}"/>
    <cellStyle name="Porcentaje 14 2 2 2_Margen" xfId="48014" xr:uid="{26A44938-A90A-4F92-ADBB-1AA417EAC486}"/>
    <cellStyle name="Porcentaje 14 2 2 3" xfId="36295" xr:uid="{8074AFD2-85C2-4180-B89C-FE7C74F4CB22}"/>
    <cellStyle name="Porcentaje 14 2 2 3 2" xfId="36296" xr:uid="{6C5CE64E-8D28-4895-9EBA-E92B7419C32B}"/>
    <cellStyle name="Porcentaje 14 2 2 3 2 2" xfId="36297" xr:uid="{B9B6E582-054E-4FDB-ABB3-53C8C7628CD3}"/>
    <cellStyle name="Porcentaje 14 2 2 3 2_Margen" xfId="48015" xr:uid="{398F9F5D-F753-40CE-9CF4-3F60B690F514}"/>
    <cellStyle name="Porcentaje 14 2 2 3 3" xfId="36298" xr:uid="{70D75E35-0F8C-4658-A49A-D4384BD4A17B}"/>
    <cellStyle name="Porcentaje 14 2 2 3 3 2" xfId="36299" xr:uid="{81921F34-E8C5-438F-88E0-0A3CC8DD7702}"/>
    <cellStyle name="Porcentaje 14 2 2 3 3 2 2" xfId="36300" xr:uid="{9D702BD0-ACFE-4BF4-8F96-315BF7BFF49E}"/>
    <cellStyle name="Porcentaje 14 2 2 3 3 2 2 2" xfId="36301" xr:uid="{697D7ED8-8F2C-4A14-9782-539A95077ADE}"/>
    <cellStyle name="Porcentaje 14 2 2 3 3 2 2_Margen" xfId="48016" xr:uid="{B29FBFDE-2B9C-4EAD-B6CB-0708A036650A}"/>
    <cellStyle name="Porcentaje 14 2 2 3 3 2 3" xfId="36302" xr:uid="{FB1C080A-C0C9-4E56-853D-BBA59045F268}"/>
    <cellStyle name="Porcentaje 14 2 2 3 3 2 3 2" xfId="36303" xr:uid="{E180099B-8038-4000-9879-AA057F2739D1}"/>
    <cellStyle name="Porcentaje 14 2 2 3 3 2 3_Margen" xfId="48017" xr:uid="{86AE4FF7-37CA-40DE-A2A2-8F6C8AA96E99}"/>
    <cellStyle name="Porcentaje 14 2 2 3 3 2 4" xfId="36304" xr:uid="{4D83DF20-F01B-4957-9B0E-7E9BD14E70D4}"/>
    <cellStyle name="Porcentaje 14 2 2 3 3 2_Margen" xfId="48018" xr:uid="{DE543B60-2F90-4561-B6FC-F95113F4A4CF}"/>
    <cellStyle name="Porcentaje 14 2 2 3 3 3" xfId="36305" xr:uid="{14FE38C5-89D7-4C12-AED3-943482B9A3A7}"/>
    <cellStyle name="Porcentaje 14 2 2 3 3_Margen" xfId="48019" xr:uid="{6A240E79-C396-4602-B1A1-826766A2E10C}"/>
    <cellStyle name="Porcentaje 14 2 2 3 4" xfId="36306" xr:uid="{26BCC25B-5DB3-48CB-8210-C7723D33B3C8}"/>
    <cellStyle name="Porcentaje 14 2 2 3_Margen" xfId="48020" xr:uid="{1EA1B910-DB75-4A44-B5A1-5AE634B1CC0C}"/>
    <cellStyle name="Porcentaje 14 2 2 4" xfId="36307" xr:uid="{56565D3A-B1D7-47FF-AA33-5DF32EA9B8F2}"/>
    <cellStyle name="Porcentaje 14 2 2_Margen" xfId="48021" xr:uid="{EAEF6B8E-5C71-4758-9359-57E9C92C45A0}"/>
    <cellStyle name="Porcentaje 14 2 3" xfId="36308" xr:uid="{1ADF7D58-144E-487D-9983-3E7C435DDB9C}"/>
    <cellStyle name="Porcentaje 14 2_Margen" xfId="48022" xr:uid="{32CEB3DD-0566-4BAA-8ACF-54968FA45B7C}"/>
    <cellStyle name="Porcentaje 14 3" xfId="36309" xr:uid="{ECBF090F-E520-4CA6-A265-A89952145815}"/>
    <cellStyle name="Porcentaje 14_Margen" xfId="48023" xr:uid="{CFD41097-93A5-4248-896A-7EFB0AFDB26F}"/>
    <cellStyle name="Porcentaje 15" xfId="36310" xr:uid="{2036F0C4-9C1F-447B-9FCE-AEAF6EB2C887}"/>
    <cellStyle name="Porcentaje 15 2" xfId="36311" xr:uid="{8F7FD18B-EE86-421C-9F69-3F222C9301A0}"/>
    <cellStyle name="Porcentaje 15_Margen" xfId="48024" xr:uid="{4089D54E-1884-4B0F-A780-BE270422A925}"/>
    <cellStyle name="Porcentaje 16" xfId="36312" xr:uid="{7F46A3DE-5EC8-4156-A8A9-B7237301A2C1}"/>
    <cellStyle name="Porcentaje 16 2" xfId="36313" xr:uid="{C39C24AD-BC47-4C11-8424-F203B67A9964}"/>
    <cellStyle name="Porcentaje 16 2 2" xfId="36314" xr:uid="{EBB12214-C7DD-4512-8642-CD6490387555}"/>
    <cellStyle name="Porcentaje 16 2 3" xfId="36315" xr:uid="{52909058-74C9-48E9-815D-C4B66711B1A6}"/>
    <cellStyle name="Porcentaje 16 2_Margen" xfId="48025" xr:uid="{CF2BEBC3-2098-4AB5-BF99-2B123B06C17F}"/>
    <cellStyle name="Porcentaje 16 3" xfId="36316" xr:uid="{4B8DFE60-51DF-4E00-9E5A-C27D89E2DEF2}"/>
    <cellStyle name="Porcentaje 16_Margen" xfId="48026" xr:uid="{FC0233B7-F5DB-4DCB-AD5E-B99206AEEA52}"/>
    <cellStyle name="Porcentaje 17" xfId="36317" xr:uid="{44E6BB5E-1A25-4229-933A-6B252E0335F2}"/>
    <cellStyle name="Porcentaje 17 2" xfId="36318" xr:uid="{19CDCBB2-9417-4B57-967D-D5F2176F3FFF}"/>
    <cellStyle name="Porcentaje 17_Margen" xfId="48027" xr:uid="{6A65B357-EE62-4519-9ED4-A01C6ABCCDFA}"/>
    <cellStyle name="Porcentaje 18" xfId="36319" xr:uid="{9CD2C3D1-D838-4923-BA34-48ACFDC1F7B1}"/>
    <cellStyle name="Porcentaje 18 2" xfId="36320" xr:uid="{837CC37A-7182-4966-A08D-FFBD1C6F33B7}"/>
    <cellStyle name="Porcentaje 18_Margen" xfId="48028" xr:uid="{908DAC4F-F41E-4164-84CA-1C6C1AE62867}"/>
    <cellStyle name="Porcentaje 19" xfId="36321" xr:uid="{1B06439C-DD94-4BF6-BC6A-83ECB2338392}"/>
    <cellStyle name="Porcentaje 19 2" xfId="36322" xr:uid="{5891C5A8-7B61-4A71-A15C-8896AF944B9B}"/>
    <cellStyle name="Porcentaje 19_Margen" xfId="48029" xr:uid="{B6090585-2D4A-42FD-A672-4E1FF2F28AE6}"/>
    <cellStyle name="Porcentaje 2" xfId="62" xr:uid="{37A66002-C9CC-4AF3-B073-7249B8CAD254}"/>
    <cellStyle name="Porcentaje 2 10" xfId="19" xr:uid="{F8D1A1E7-669C-144A-9580-D0EE97314CA4}"/>
    <cellStyle name="Porcentaje 2 10 3" xfId="53520" xr:uid="{0351C291-823E-4451-A2F3-523031DA2948}"/>
    <cellStyle name="Porcentaje 2 11" xfId="48404" xr:uid="{7AE3E8B5-516A-4652-B53B-5B67A75EE0A5}"/>
    <cellStyle name="Porcentaje 2 12" xfId="49490" xr:uid="{802A7811-A947-4E28-B80A-0295A00013D1}"/>
    <cellStyle name="Porcentaje 2 13" xfId="4905" xr:uid="{77061207-A951-4A05-9115-AC7D96341A19}"/>
    <cellStyle name="Porcentaje 2 2" xfId="26" xr:uid="{0FD79BD3-CD27-4EE0-9414-4BBC1233FB62}"/>
    <cellStyle name="Porcentaje 2 2 2" xfId="36323" xr:uid="{312CADAC-FF84-4766-B6D9-EF3FC9DD7FDE}"/>
    <cellStyle name="Porcentaje 2 2 3" xfId="4906" xr:uid="{0ACE9F56-36EE-4DFC-B7F2-B9BF93DA7F0C}"/>
    <cellStyle name="Porcentaje 2 2 5" xfId="52" xr:uid="{AE07528B-6D03-4F0F-89EE-4E0E50CC2B31}"/>
    <cellStyle name="Porcentaje 2 2_Margen" xfId="48030" xr:uid="{0858732C-3446-466A-A353-ADA08742C7E9}"/>
    <cellStyle name="Porcentaje 2 3" xfId="36324" xr:uid="{FAA017B2-CF17-42D1-B1D1-C66256A68111}"/>
    <cellStyle name="Porcentaje 2 4" xfId="10" xr:uid="{1CD7963D-D600-8545-A222-054E26C133DD}"/>
    <cellStyle name="Porcentaje 2 4 2" xfId="36325" xr:uid="{3D1F81AE-4C92-440C-A062-447B76295798}"/>
    <cellStyle name="Porcentaje 2 5" xfId="48265" xr:uid="{6EEF746C-C68D-4A6B-8730-DBC2A6F7EBAF}"/>
    <cellStyle name="Porcentaje 2 6" xfId="48294" xr:uid="{8DB1E5BB-F560-4975-8EE2-D14A548E4D30}"/>
    <cellStyle name="Porcentaje 2 7" xfId="48322" xr:uid="{5DD936CF-501A-4689-87CB-2D6DAE767E05}"/>
    <cellStyle name="Porcentaje 2 8" xfId="48350" xr:uid="{0217EDA2-FDA2-47AC-87B8-BAB2A9C69B1E}"/>
    <cellStyle name="Porcentaje 2 9" xfId="48378" xr:uid="{D43A73B0-8138-42BF-BC31-1F60814357FA}"/>
    <cellStyle name="Porcentaje 2_Margen" xfId="48031" xr:uid="{D3293B0D-4037-4382-BDC5-7B99E8A341F2}"/>
    <cellStyle name="Porcentaje 20" xfId="36326" xr:uid="{03006FDE-72FF-483E-ABE6-4AA20CC6B6C7}"/>
    <cellStyle name="Porcentaje 20 2" xfId="36327" xr:uid="{91B69658-2553-43BF-B7C6-34AEF0EE1C2A}"/>
    <cellStyle name="Porcentaje 20_Margen" xfId="48032" xr:uid="{0AD03935-6323-4BD4-9B59-355410BCC02B}"/>
    <cellStyle name="Porcentaje 21" xfId="36328" xr:uid="{C5527A8F-80E1-44D7-A401-3FB90A174B3A}"/>
    <cellStyle name="Porcentaje 22" xfId="36329" xr:uid="{7C25F542-EB53-4BC6-A774-CF9DBCBA4A0C}"/>
    <cellStyle name="Porcentaje 23" xfId="36330" xr:uid="{F9F7ECD9-13F9-468C-BF1E-270C1BF5D0C6}"/>
    <cellStyle name="Porcentaje 23 2" xfId="36331" xr:uid="{AB81E7A9-7337-4F3F-8F73-4496DBF6BFBC}"/>
    <cellStyle name="Porcentaje 23_Margen" xfId="48033" xr:uid="{0A673A41-BB7D-4C95-A86E-7C584F1358DD}"/>
    <cellStyle name="Porcentaje 24" xfId="34" xr:uid="{15D65F18-EBDF-4B7A-817E-C00CCC857BED}"/>
    <cellStyle name="Porcentaje 24 2" xfId="36332" xr:uid="{0BC24444-8B3F-4ED6-A403-F6B6AA34824B}"/>
    <cellStyle name="Porcentaje 25" xfId="48244" xr:uid="{F3BFE14D-8961-4BB9-8A05-74762010D32A}"/>
    <cellStyle name="Porcentaje 25 2" xfId="53390" xr:uid="{19B5BA27-E182-4ED6-B44D-758CB9430D3C}"/>
    <cellStyle name="Porcentaje 26" xfId="48257" xr:uid="{4B9C8EBE-F12B-4FD6-A667-7E99FFF602FB}"/>
    <cellStyle name="Porcentaje 27" xfId="48286" xr:uid="{FFC217BD-1AC6-44DB-9BDE-609CF6035EF2}"/>
    <cellStyle name="Porcentaje 28" xfId="48314" xr:uid="{34FC7DF2-B6A0-4237-9D1C-978A4AF5F145}"/>
    <cellStyle name="Porcentaje 29" xfId="48342" xr:uid="{D7BA6B30-56BE-4355-B9BF-E5CFCE6D408A}"/>
    <cellStyle name="Porcentaje 3" xfId="42" xr:uid="{60B7FF73-748D-43DA-95D9-EE465C4C189D}"/>
    <cellStyle name="Porcentaje 3 2" xfId="36333" xr:uid="{8ED50B25-B8E7-4120-B1B2-767B067D74A7}"/>
    <cellStyle name="Porcentaje 3 2 2" xfId="51753" xr:uid="{1E0F01C7-AF94-4F9F-8FCA-7CCA008E4007}"/>
    <cellStyle name="Porcentaje 3 3" xfId="36334" xr:uid="{E9280E2A-1AC6-4F5C-8A85-8B278C17032C}"/>
    <cellStyle name="Porcentaje 3 4" xfId="36335" xr:uid="{DDA5150B-3605-4C60-99DC-DC08C03BD189}"/>
    <cellStyle name="Porcentaje 3 5" xfId="50288" xr:uid="{0B8D7221-9636-456C-B2A2-B124006768BF}"/>
    <cellStyle name="Porcentaje 3 6" xfId="53477" xr:uid="{564E1838-3990-4BD1-BE5C-72973451AE40}"/>
    <cellStyle name="Porcentaje 3_Margen" xfId="48034" xr:uid="{1B706087-821C-4149-87CE-CEA3F522C9F6}"/>
    <cellStyle name="Porcentaje 30" xfId="48370" xr:uid="{FD4F667F-D96F-425A-B0E5-70CA63370BE2}"/>
    <cellStyle name="Porcentaje 31" xfId="48397" xr:uid="{B7879E63-5E32-4B84-8ED3-E6A266EF0B59}"/>
    <cellStyle name="Porcentaje 32" xfId="48426" xr:uid="{10B02505-4B43-4689-86BB-90BE43AE755A}"/>
    <cellStyle name="Porcentaje 33" xfId="48453" xr:uid="{82E60A1D-C572-48E0-8C89-31AE9FFD2CBC}"/>
    <cellStyle name="Porcentaje 34" xfId="48480" xr:uid="{7C2FEDB6-2CCB-4262-A4E4-6C62111B6A8B}"/>
    <cellStyle name="Porcentaje 35" xfId="48507" xr:uid="{063B66E7-39C0-45EA-99DE-B76B4D5C3E48}"/>
    <cellStyle name="Porcentaje 36" xfId="48534" xr:uid="{9BD049D9-F6DA-4720-B52A-4E97AA73D213}"/>
    <cellStyle name="Porcentaje 37" xfId="48561" xr:uid="{9A5B2C39-404F-4F86-B065-EBB216881AB4}"/>
    <cellStyle name="Porcentaje 38" xfId="48600" xr:uid="{8DDD4087-1D35-49B5-A5AE-FE903A38A862}"/>
    <cellStyle name="Porcentaje 39" xfId="49414" xr:uid="{2C36305E-E877-4FB5-AA8F-12F30FBC7AF5}"/>
    <cellStyle name="Porcentaje 4" xfId="4907" xr:uid="{50DAA052-6148-4BDE-879E-C8BFE059F894}"/>
    <cellStyle name="Porcentaje 4 2" xfId="28" xr:uid="{892FA9B1-CB65-4028-ABE9-44A787EAD75C}"/>
    <cellStyle name="Porcentaje 4 3" xfId="48035" xr:uid="{9BEC1C9C-9579-47DC-8946-1DE953A9B3DE}"/>
    <cellStyle name="Porcentaje 4 4" xfId="51552" xr:uid="{D49EDBBC-7674-4E5B-879C-3D2595AEF430}"/>
    <cellStyle name="Porcentaje 40" xfId="90" xr:uid="{598E4C20-80E4-4ABB-A5FB-C4F5CC46783D}"/>
    <cellStyle name="Porcentaje 41" xfId="53350" xr:uid="{CFD77B40-9C08-467E-9364-684773805782}"/>
    <cellStyle name="Porcentaje 42" xfId="53355" xr:uid="{7BACB247-8B3F-418B-97FD-6F4C5875F97F}"/>
    <cellStyle name="Porcentaje 43" xfId="53358" xr:uid="{83D04B4F-3EEF-4574-B6D0-6F99525C8FF2}"/>
    <cellStyle name="Porcentaje 44" xfId="53361" xr:uid="{F58FDF3D-ED63-4F74-BDB7-B1CA6E41DBAA}"/>
    <cellStyle name="Porcentaje 45" xfId="53370" xr:uid="{47624422-FFA4-4996-94D0-0D3240DBA0D6}"/>
    <cellStyle name="Porcentaje 46" xfId="53374" xr:uid="{35E643D2-E2A5-4A7C-88E9-70B651C752F5}"/>
    <cellStyle name="Porcentaje 47" xfId="38" xr:uid="{C4E002B8-2E45-4C33-A6B4-F71FE066AB43}"/>
    <cellStyle name="Porcentaje 48" xfId="53381" xr:uid="{0ADC9F24-B445-425B-AF12-7EAAF52E4FB6}"/>
    <cellStyle name="Porcentaje 5" xfId="31" xr:uid="{12BE67D7-0B1F-4A43-972B-5E71CFCFDDEF}"/>
    <cellStyle name="Porcentaje 5 2" xfId="36336" xr:uid="{D190544D-72E3-459A-BA20-84B21BE62C86}"/>
    <cellStyle name="Porcentaje 5 3" xfId="53378" xr:uid="{7A0CFCD1-A46B-4845-93E1-7F6D4F16347F}"/>
    <cellStyle name="Porcentaje 5_Margen" xfId="48036" xr:uid="{8906E3FC-A609-4BAB-AE3D-E285B5A0DA53}"/>
    <cellStyle name="Porcentaje 6" xfId="27" xr:uid="{4EE43422-D7AD-4ADD-A573-2B98F66CC0F6}"/>
    <cellStyle name="Porcentaje 6 10" xfId="36338" xr:uid="{47529A54-B3C1-4229-8961-806D81F55B1D}"/>
    <cellStyle name="Porcentaje 6 10 2" xfId="36339" xr:uid="{032AA620-562B-4E8B-81F3-9253CBB38DE0}"/>
    <cellStyle name="Porcentaje 6 10_Margen" xfId="48037" xr:uid="{AB7C9092-B527-48CD-8BCE-F610D756EED0}"/>
    <cellStyle name="Porcentaje 6 11" xfId="36340" xr:uid="{6969117C-6D58-4407-B50A-8E6C0C83F15D}"/>
    <cellStyle name="Porcentaje 6 11 2" xfId="36341" xr:uid="{FCB9D1D2-07BA-4DEF-99DE-B211A865D1D9}"/>
    <cellStyle name="Porcentaje 6 11_Margen" xfId="48038" xr:uid="{5A4F3383-3DF1-45CF-B76E-753DD5E9CDA0}"/>
    <cellStyle name="Porcentaje 6 12" xfId="36342" xr:uid="{98ED05ED-D86A-45CA-BD0D-473E5FEBD004}"/>
    <cellStyle name="Porcentaje 6 12 2" xfId="36343" xr:uid="{98394587-C07C-45B0-AD93-02C0FED2C649}"/>
    <cellStyle name="Porcentaje 6 12_Margen" xfId="48039" xr:uid="{D77E6109-1C54-4362-B4D5-A8C212A6BEB5}"/>
    <cellStyle name="Porcentaje 6 13" xfId="36344" xr:uid="{FDF90044-3E0A-42F0-B427-078DBB2846B0}"/>
    <cellStyle name="Porcentaje 6 13 2" xfId="36345" xr:uid="{F2FB1D08-7BBC-47D4-8ADD-96F5FCD91DFE}"/>
    <cellStyle name="Porcentaje 6 13_Margen" xfId="48040" xr:uid="{A72139CE-62FE-4004-9CCD-6F6E211BE8E5}"/>
    <cellStyle name="Porcentaje 6 14" xfId="36337" xr:uid="{D56A5093-2F10-4546-81AC-9895E09C9089}"/>
    <cellStyle name="Porcentaje 6 2" xfId="36346" xr:uid="{317BF765-CB9A-412A-BDC9-7A69D9CD4584}"/>
    <cellStyle name="Porcentaje 6 2 2" xfId="36347" xr:uid="{7C6F740C-6B35-4D80-AD27-9A6666955AC9}"/>
    <cellStyle name="Porcentaje 6 2_Margen" xfId="48041" xr:uid="{F1D63434-9FF7-44DC-964E-4D1F6B89DA98}"/>
    <cellStyle name="Porcentaje 6 3" xfId="53" xr:uid="{FBB2CDB6-7529-4EC5-BA9A-F6A998949858}"/>
    <cellStyle name="Porcentaje 6 3 2" xfId="36348" xr:uid="{029AA12F-BEE2-4333-B7C8-EE400D09A64F}"/>
    <cellStyle name="Porcentaje 6 3_Margen" xfId="48042" xr:uid="{769581B1-5C0E-465C-BFF6-5A5EE92B4910}"/>
    <cellStyle name="Porcentaje 6 4" xfId="36349" xr:uid="{3E6ED435-7FAD-4669-8ACA-32B0AD33D076}"/>
    <cellStyle name="Porcentaje 6 4 2" xfId="36350" xr:uid="{B99A1837-6A40-4B6A-9F50-3D38ECD9AD0F}"/>
    <cellStyle name="Porcentaje 6 4_Margen" xfId="48043" xr:uid="{5590F49C-DA43-4DE4-8AAC-2BEC207F2DD5}"/>
    <cellStyle name="Porcentaje 6 5" xfId="36351" xr:uid="{CFA6DA23-E777-4B6D-A044-24400A5779A5}"/>
    <cellStyle name="Porcentaje 6 5 2" xfId="36352" xr:uid="{EA242290-D2B6-4B28-A147-991269838E3D}"/>
    <cellStyle name="Porcentaje 6 5_Margen" xfId="48044" xr:uid="{FE51A567-4B93-4C04-B2FC-0AFD337C58C2}"/>
    <cellStyle name="Porcentaje 6 6" xfId="36353" xr:uid="{4BC80859-E13B-499B-A77D-F32CC27175A5}"/>
    <cellStyle name="Porcentaje 6 6 2" xfId="36354" xr:uid="{7BBEB2F1-B094-4E99-B543-2307278E182B}"/>
    <cellStyle name="Porcentaje 6 6_Margen" xfId="48045" xr:uid="{6645FD77-D7DF-484A-AE19-C97E99542C0F}"/>
    <cellStyle name="Porcentaje 6 7" xfId="36355" xr:uid="{DF3BC56B-C55D-4FC0-A99D-6C4F22BE2EE8}"/>
    <cellStyle name="Porcentaje 6 7 2" xfId="36356" xr:uid="{DBF51B63-105E-4201-9A0E-1A495136E8D4}"/>
    <cellStyle name="Porcentaje 6 7_Margen" xfId="48046" xr:uid="{5C4B386B-A98D-4B81-B688-A8496AFD1DBB}"/>
    <cellStyle name="Porcentaje 6 8" xfId="36357" xr:uid="{60F95EBD-08D0-4240-A173-7B827237B81A}"/>
    <cellStyle name="Porcentaje 6 8 2" xfId="36358" xr:uid="{03D5EAB8-D375-4D32-AF04-9E0CE36CB3E4}"/>
    <cellStyle name="Porcentaje 6 8_Margen" xfId="48047" xr:uid="{2D8A9A96-A124-4611-859C-715A1C3A264B}"/>
    <cellStyle name="Porcentaje 6 9" xfId="36359" xr:uid="{7F2F9C4D-16DB-4A12-AB55-E873FE2BF387}"/>
    <cellStyle name="Porcentaje 6 9 2" xfId="36360" xr:uid="{0FF34DA1-F810-4B1D-B913-375E06EE2308}"/>
    <cellStyle name="Porcentaje 6 9_Margen" xfId="48048" xr:uid="{843121DD-7B04-41E0-9F9A-5EC392513FBC}"/>
    <cellStyle name="Porcentaje 6_Margen" xfId="48049" xr:uid="{6E96A40F-1ACD-4D90-B5A1-68F92B2053D8}"/>
    <cellStyle name="Porcentaje 7" xfId="36361" xr:uid="{08C32261-A45A-45EE-B80A-E74B410AEF83}"/>
    <cellStyle name="Porcentaje 7 3" xfId="15" xr:uid="{6BD8C8E7-6AD4-8E4E-9D17-E240E8282111}"/>
    <cellStyle name="Porcentaje 8" xfId="36362" xr:uid="{B03A9D10-75EC-40EA-AF50-592B29B5E29C}"/>
    <cellStyle name="Porcentaje 8 2" xfId="36363" xr:uid="{A946B910-A2C1-48BB-B313-6CE9EE9A2509}"/>
    <cellStyle name="Porcentaje 8_Margen" xfId="48050" xr:uid="{14D484C2-2475-441D-A2D9-B4CAEFBE820D}"/>
    <cellStyle name="Porcentaje 9" xfId="36364" xr:uid="{AE3C894D-996F-4B12-8CDA-FCC6F687F009}"/>
    <cellStyle name="Porcentaje 9 2" xfId="36365" xr:uid="{4D15C37A-19D7-4D97-B94B-527E949EF488}"/>
    <cellStyle name="Porcentaje 9_Margen" xfId="48051" xr:uid="{A7C33961-5E2E-4846-88F3-1F5892C9B960}"/>
    <cellStyle name="Porcentual 10" xfId="47" xr:uid="{330AD54A-3CF7-4FC5-819A-EC2E914F5980}"/>
    <cellStyle name="Porcentual 10 10" xfId="36366" xr:uid="{40328CE9-D872-4B32-A8DD-CBC418DC1703}"/>
    <cellStyle name="Porcentual 10 11" xfId="36367" xr:uid="{A3B55930-06F9-4305-9284-F714D7654767}"/>
    <cellStyle name="Porcentual 10 12" xfId="36368" xr:uid="{8C16E041-7185-48D5-908E-C0369DA5E740}"/>
    <cellStyle name="Porcentual 10 13" xfId="36369" xr:uid="{5D85932B-590A-40A5-BAE1-FF6F93672E39}"/>
    <cellStyle name="Porcentual 10 14" xfId="36370" xr:uid="{03607064-E599-4A56-A042-B6109587731E}"/>
    <cellStyle name="Porcentual 10 15" xfId="36371" xr:uid="{4AD742C7-4594-4475-948E-594380DE4F47}"/>
    <cellStyle name="Porcentual 10 16" xfId="36372" xr:uid="{3D2BD075-3B43-477C-8936-FAFCC079A3D4}"/>
    <cellStyle name="Porcentual 10 17" xfId="36373" xr:uid="{E7E474C2-6963-4C24-81D1-2FF527D35BA1}"/>
    <cellStyle name="Porcentual 10 18" xfId="36374" xr:uid="{517F121A-D722-4420-8FE5-4C7ED1C86986}"/>
    <cellStyle name="Porcentual 10 19" xfId="36375" xr:uid="{99AE8E06-C862-4F69-9EB1-BFFAFC2E8F96}"/>
    <cellStyle name="Porcentual 10 2" xfId="4908" xr:uid="{F1779E3C-B22D-49B3-818B-0C7A40E798A0}"/>
    <cellStyle name="Porcentual 10 2 10" xfId="36376" xr:uid="{241595AC-958F-4B35-A65C-0770A71D11BF}"/>
    <cellStyle name="Porcentual 10 2 11" xfId="36377" xr:uid="{B9AEC512-7F2F-4895-A18A-CCB12B763F89}"/>
    <cellStyle name="Porcentual 10 2 12" xfId="36378" xr:uid="{A4FEF48D-2537-4215-9EE5-ED63D43A382D}"/>
    <cellStyle name="Porcentual 10 2 13" xfId="36379" xr:uid="{0B3F55D1-1DE8-4653-A86E-2389DB5B9F14}"/>
    <cellStyle name="Porcentual 10 2 14" xfId="36380" xr:uid="{23E46797-0A37-47D2-9E04-E7FAB8763574}"/>
    <cellStyle name="Porcentual 10 2 15" xfId="36381" xr:uid="{F8CCBF51-FD75-48C5-B667-FC905CE33D86}"/>
    <cellStyle name="Porcentual 10 2 16" xfId="36382" xr:uid="{0B772768-6BFD-4223-AC2A-0CEC0AC67796}"/>
    <cellStyle name="Porcentual 10 2 17" xfId="36383" xr:uid="{7EECE683-C6B1-4D57-981E-CDD613A27E13}"/>
    <cellStyle name="Porcentual 10 2 18" xfId="36384" xr:uid="{70AAFBE6-CFF3-4DEF-BE4F-6690A63C55A2}"/>
    <cellStyle name="Porcentual 10 2 19" xfId="36385" xr:uid="{C4845F21-F04D-4DFE-A3EB-0A5B0D756897}"/>
    <cellStyle name="Porcentual 10 2 2" xfId="36386" xr:uid="{3DA78DB3-1C96-4E98-899F-79D6FC52CCFA}"/>
    <cellStyle name="Porcentual 10 2 2 2" xfId="36387" xr:uid="{1AB0F0BD-A53E-452B-B946-584F1EFF3655}"/>
    <cellStyle name="Porcentual 10 2 2_Hoja1" xfId="36388" xr:uid="{E7B88E85-5CEA-4C53-A67F-BA3BEC050FC5}"/>
    <cellStyle name="Porcentual 10 2 20" xfId="36389" xr:uid="{1B924DEA-F362-480E-8D2B-6599DC392263}"/>
    <cellStyle name="Porcentual 10 2 21" xfId="36390" xr:uid="{1D38937D-40DD-4584-8643-D71DB56EEB8E}"/>
    <cellStyle name="Porcentual 10 2 22" xfId="36391" xr:uid="{1A770E2A-FDA8-4ECF-9828-A4637E509D0F}"/>
    <cellStyle name="Porcentual 10 2 23" xfId="36392" xr:uid="{2344C1DC-5B11-4852-BD0F-DAC801547600}"/>
    <cellStyle name="Porcentual 10 2 24" xfId="36393" xr:uid="{46900913-2C8B-4983-A010-45847F108B0C}"/>
    <cellStyle name="Porcentual 10 2 25" xfId="36394" xr:uid="{A8FA5C50-CAE4-406A-810B-55619AE7A47D}"/>
    <cellStyle name="Porcentual 10 2 26" xfId="36395" xr:uid="{4105F965-DE1A-4451-850F-D410C870A50F}"/>
    <cellStyle name="Porcentual 10 2 27" xfId="36396" xr:uid="{DB645DB5-D04E-4152-B5B1-6162685179A9}"/>
    <cellStyle name="Porcentual 10 2 28" xfId="36397" xr:uid="{6B2B14E2-3711-450A-97A3-28C88B76ECD6}"/>
    <cellStyle name="Porcentual 10 2 29" xfId="36398" xr:uid="{8433ECB6-EEEB-4D3F-AB44-1FE9F1629E23}"/>
    <cellStyle name="Porcentual 10 2 3" xfId="36399" xr:uid="{93E8CBAA-B5AF-4799-9D74-09139ED7C8BD}"/>
    <cellStyle name="Porcentual 10 2 30" xfId="36400" xr:uid="{79EBFB7E-770B-45A0-B911-74537B43359F}"/>
    <cellStyle name="Porcentual 10 2 31" xfId="36401" xr:uid="{B4D886EF-C943-4392-AB5D-B1BA1FFA9B7C}"/>
    <cellStyle name="Porcentual 10 2 32" xfId="36402" xr:uid="{BEF36DC4-0BFF-4BEA-A503-1119DFA69EBB}"/>
    <cellStyle name="Porcentual 10 2 4" xfId="36403" xr:uid="{235F379A-C358-4215-9C75-2F546F3243D6}"/>
    <cellStyle name="Porcentual 10 2 5" xfId="36404" xr:uid="{3725E306-4AB4-45FE-83B8-750CD8154E6E}"/>
    <cellStyle name="Porcentual 10 2 6" xfId="36405" xr:uid="{20C8C304-D363-4793-8022-503E119DAA81}"/>
    <cellStyle name="Porcentual 10 2 7" xfId="36406" xr:uid="{421E6CE1-7683-4B76-A94D-6B732FAACB24}"/>
    <cellStyle name="Porcentual 10 2 8" xfId="36407" xr:uid="{E6B13CD4-60AC-4C40-A7D2-99F09189FB2F}"/>
    <cellStyle name="Porcentual 10 2 9" xfId="36408" xr:uid="{C30E09DD-B79D-4F6A-9213-C63ECADB0D94}"/>
    <cellStyle name="Porcentual 10 2_Hoja1" xfId="36409" xr:uid="{037C00C3-3F24-4D3A-92E3-89499E1A6C85}"/>
    <cellStyle name="Porcentual 10 20" xfId="36410" xr:uid="{720335E3-8D18-4B8D-BB2E-18840E733485}"/>
    <cellStyle name="Porcentual 10 21" xfId="36411" xr:uid="{EE251CF8-1EAE-47D1-838C-9537F56CDE13}"/>
    <cellStyle name="Porcentual 10 22" xfId="36412" xr:uid="{55998F96-994B-4A64-8B46-9062D0889F73}"/>
    <cellStyle name="Porcentual 10 23" xfId="36413" xr:uid="{124692AE-A451-4C08-AA63-5EDA65AAA6CF}"/>
    <cellStyle name="Porcentual 10 24" xfId="36414" xr:uid="{630EFA49-EE0E-4FF0-BFEC-D6B4A7285C81}"/>
    <cellStyle name="Porcentual 10 25" xfId="36415" xr:uid="{A4BE450E-81EA-4BAF-A54C-C4595C2A09F7}"/>
    <cellStyle name="Porcentual 10 26" xfId="36416" xr:uid="{70F5407C-3243-4919-BE2A-8B6BEDBD24AF}"/>
    <cellStyle name="Porcentual 10 27" xfId="36417" xr:uid="{D18B3619-94F3-4B5D-9227-6D653D5639F1}"/>
    <cellStyle name="Porcentual 10 28" xfId="36418" xr:uid="{96AB4BE4-1DF4-4A44-9F33-2BC10DAE9B06}"/>
    <cellStyle name="Porcentual 10 29" xfId="36419" xr:uid="{6BDA70A4-06F5-45A1-AC17-5A6D6AA3EE69}"/>
    <cellStyle name="Porcentual 10 3" xfId="36420" xr:uid="{ED93CD24-768C-4EF5-AD9A-8E0A75D03411}"/>
    <cellStyle name="Porcentual 10 30" xfId="36421" xr:uid="{ED9D5B87-9635-4B9D-A67B-642B98B0CCE8}"/>
    <cellStyle name="Porcentual 10 31" xfId="36422" xr:uid="{EE211267-4E9D-4B78-B5E3-11C2F90B4642}"/>
    <cellStyle name="Porcentual 10 32" xfId="36423" xr:uid="{7EA487B8-1329-41BF-9B35-705879868511}"/>
    <cellStyle name="Porcentual 10 33" xfId="36424" xr:uid="{C6BCB18B-2FDB-4C35-B252-BCD0546D1340}"/>
    <cellStyle name="Porcentual 10 34" xfId="36425" xr:uid="{48CCC7D0-F1E3-4AA9-9FAB-F3009A1A6316}"/>
    <cellStyle name="Porcentual 10 35" xfId="36426" xr:uid="{30960763-A5C7-4E77-B1A6-CEFAD3355F6D}"/>
    <cellStyle name="Porcentual 10 36" xfId="36427" xr:uid="{D9A79397-03F1-48BA-94A8-7731AB7AE91A}"/>
    <cellStyle name="Porcentual 10 37" xfId="36428" xr:uid="{652E3673-74E9-44B0-BD82-2B668B2C73EE}"/>
    <cellStyle name="Porcentual 10 38" xfId="36429" xr:uid="{77CB10EA-5B2A-434B-8ACF-316964953484}"/>
    <cellStyle name="Porcentual 10 39" xfId="36430" xr:uid="{11C0B415-D3F7-4674-A540-1B2A152888F1}"/>
    <cellStyle name="Porcentual 10 4" xfId="36431" xr:uid="{B6993FAA-C1DA-4DC8-A96F-0E10DBCB37EC}"/>
    <cellStyle name="Porcentual 10 40" xfId="36432" xr:uid="{7AAC8767-7B8D-40AF-8B85-93B22FD23ED8}"/>
    <cellStyle name="Porcentual 10 41" xfId="36433" xr:uid="{66CAC2B3-CBB0-4715-8A36-D973603DC748}"/>
    <cellStyle name="Porcentual 10 42" xfId="36434" xr:uid="{700494E9-4E5D-4DB2-B116-BB49875AA4CA}"/>
    <cellStyle name="Porcentual 10 43" xfId="36435" xr:uid="{C8DC82CD-C68D-45C0-8EE7-F5EBD74AA81D}"/>
    <cellStyle name="Porcentual 10 44" xfId="36436" xr:uid="{E560F646-2A25-4C63-980B-7E93DB77A0E3}"/>
    <cellStyle name="Porcentual 10 45" xfId="36437" xr:uid="{51C07E88-647B-4F26-BCE5-CCDBB803CFFD}"/>
    <cellStyle name="Porcentual 10 46" xfId="36438" xr:uid="{F47C88EB-F39C-4F90-A3A6-3C21D6E4ADB1}"/>
    <cellStyle name="Porcentual 10 5" xfId="36439" xr:uid="{CC245AAD-0239-4560-9EDA-496FEA7F115C}"/>
    <cellStyle name="Porcentual 10 6" xfId="36440" xr:uid="{186A5C04-9C23-46AD-9AC9-A511D07B10C7}"/>
    <cellStyle name="Porcentual 10 6 2" xfId="36441" xr:uid="{9412C294-373C-4343-9289-2DAB6F439936}"/>
    <cellStyle name="Porcentual 10 6_Hoja1" xfId="36442" xr:uid="{83BF6FBF-328B-4528-BE71-F2D40A849F9A}"/>
    <cellStyle name="Porcentual 10 7" xfId="36443" xr:uid="{C814C1AA-B31A-4C0E-92BF-D3B2446C8480}"/>
    <cellStyle name="Porcentual 10 8" xfId="36444" xr:uid="{BFED9C8E-9928-4F84-BAF3-7D45C163A614}"/>
    <cellStyle name="Porcentual 10 9" xfId="36445" xr:uid="{5F9500F9-7A71-453B-95EF-110CC956AC18}"/>
    <cellStyle name="Porcentual 10_Hoja1" xfId="36446" xr:uid="{98557853-6213-4BB5-BE72-EED274D35374}"/>
    <cellStyle name="Porcentual 11" xfId="36447" xr:uid="{B8ED4BE4-70EC-4F86-8E56-DC8D8EA13005}"/>
    <cellStyle name="Porcentual 11 2" xfId="36448" xr:uid="{7D71E28E-30F1-43B6-81DA-B5AFCE21051E}"/>
    <cellStyle name="Porcentual 11 2 10" xfId="36449" xr:uid="{BFC97820-BF9C-4037-9A17-02F5A39FBB22}"/>
    <cellStyle name="Porcentual 11 2 11" xfId="36450" xr:uid="{0D71EF9B-14C7-495D-9523-463163A99B7C}"/>
    <cellStyle name="Porcentual 11 2 12" xfId="36451" xr:uid="{30EFA01B-325B-4073-9CEC-B7EDA793816D}"/>
    <cellStyle name="Porcentual 11 2 13" xfId="36452" xr:uid="{48204691-36F3-4CCC-9FC2-A1669AD854FD}"/>
    <cellStyle name="Porcentual 11 2 14" xfId="36453" xr:uid="{F94CFD04-F3AF-4648-A631-85ED8BE0B6A3}"/>
    <cellStyle name="Porcentual 11 2 15" xfId="36454" xr:uid="{7F3996D0-064E-4BC1-A310-4DF7FE7CBBE0}"/>
    <cellStyle name="Porcentual 11 2 16" xfId="36455" xr:uid="{37DE9FC4-2FBC-4DB1-8A40-55685420CCE7}"/>
    <cellStyle name="Porcentual 11 2 17" xfId="36456" xr:uid="{C9F2E720-745A-4655-BEBC-CC79D5D4FE5C}"/>
    <cellStyle name="Porcentual 11 2 18" xfId="36457" xr:uid="{EA50E890-B6B0-40CE-BFC9-1587DC371F72}"/>
    <cellStyle name="Porcentual 11 2 19" xfId="36458" xr:uid="{5F01AE25-603E-4854-8D9A-570D36483E5A}"/>
    <cellStyle name="Porcentual 11 2 2" xfId="36459" xr:uid="{7B46C3E6-0D1A-4A06-BD3F-9945497A8D51}"/>
    <cellStyle name="Porcentual 11 2 2 2" xfId="36460" xr:uid="{0563A2FD-95F3-4860-9C92-E491920BB43F}"/>
    <cellStyle name="Porcentual 11 2 2_Hoja1" xfId="36461" xr:uid="{EE330E2B-909D-4851-9B87-9DACC6F86E1F}"/>
    <cellStyle name="Porcentual 11 2 20" xfId="36462" xr:uid="{A354A330-14ED-43F9-A01E-43644232CFAD}"/>
    <cellStyle name="Porcentual 11 2 21" xfId="36463" xr:uid="{C7E461D2-5363-433E-8293-D1D74C58FDED}"/>
    <cellStyle name="Porcentual 11 2 22" xfId="36464" xr:uid="{2BFB0497-48C5-4F3F-97FD-4CF7DCFD02CE}"/>
    <cellStyle name="Porcentual 11 2 23" xfId="36465" xr:uid="{BAF44632-DDA2-475D-A9BA-23D692B1A542}"/>
    <cellStyle name="Porcentual 11 2 24" xfId="36466" xr:uid="{E23BAAF9-7DBE-4A01-982F-EE31F07B5B31}"/>
    <cellStyle name="Porcentual 11 2 25" xfId="36467" xr:uid="{A542E319-CF90-46E6-9459-0D38F8993176}"/>
    <cellStyle name="Porcentual 11 2 26" xfId="36468" xr:uid="{5DE577D3-C86F-4DA1-A3AF-5CBDBA35FB11}"/>
    <cellStyle name="Porcentual 11 2 27" xfId="36469" xr:uid="{9A13860C-1AEB-43DC-A14B-F7D6F92ABBFC}"/>
    <cellStyle name="Porcentual 11 2 28" xfId="36470" xr:uid="{8351A914-C559-470B-AC9F-99882D0FC80F}"/>
    <cellStyle name="Porcentual 11 2 29" xfId="36471" xr:uid="{3D7DC48A-8EB2-45BF-B879-749F33C7D67A}"/>
    <cellStyle name="Porcentual 11 2 3" xfId="36472" xr:uid="{00AFDD09-59A5-4AAA-8A86-4E25F614837C}"/>
    <cellStyle name="Porcentual 11 2 30" xfId="36473" xr:uid="{A763CB03-BDE6-41A8-BC34-F10C2A448B24}"/>
    <cellStyle name="Porcentual 11 2 31" xfId="36474" xr:uid="{0A36A777-5F88-48DC-8B21-348F44B4D8A3}"/>
    <cellStyle name="Porcentual 11 2 4" xfId="36475" xr:uid="{BE950785-815D-4437-996F-C37D1B9AE58E}"/>
    <cellStyle name="Porcentual 11 2 5" xfId="36476" xr:uid="{81B35A75-BCB3-429E-961A-3562FF8C24D6}"/>
    <cellStyle name="Porcentual 11 2 6" xfId="36477" xr:uid="{9A80B63E-0FD3-4D22-8834-79B6D49FA13B}"/>
    <cellStyle name="Porcentual 11 2 7" xfId="36478" xr:uid="{82C65FAF-7254-4F1D-8BA0-EB483F8DFD12}"/>
    <cellStyle name="Porcentual 11 2 8" xfId="36479" xr:uid="{64150BDF-2A09-42A4-8E89-3A54FAF4F25F}"/>
    <cellStyle name="Porcentual 11 2 9" xfId="36480" xr:uid="{780CF3F2-6F54-4E0C-8B66-008062D83965}"/>
    <cellStyle name="Porcentual 11 2_Hoja1" xfId="36481" xr:uid="{185A4495-3E4B-40B1-BD3E-A341B3A98B9B}"/>
    <cellStyle name="Porcentual 11 3" xfId="36482" xr:uid="{EC9D96CD-27DD-40BD-B8B3-7508CB3754B8}"/>
    <cellStyle name="Porcentual 11 4" xfId="36483" xr:uid="{852334BA-DEBF-4784-AA87-B48C5F2C57C5}"/>
    <cellStyle name="Porcentual 11 5" xfId="36484" xr:uid="{801FCCC5-3C0C-458A-AF2B-CA58FE3F48DD}"/>
    <cellStyle name="Porcentual 11 6" xfId="36485" xr:uid="{8D65E6AA-4E3A-4E02-864D-277CF943F5FA}"/>
    <cellStyle name="Porcentual 11 7" xfId="36486" xr:uid="{6164A3AA-9CB6-4D4C-9D5B-C93CBBAA09C2}"/>
    <cellStyle name="Porcentual 11 8" xfId="36487" xr:uid="{88175AFA-A35E-4B8A-8A12-FB2A1625AC32}"/>
    <cellStyle name="Porcentual 11 9" xfId="36488" xr:uid="{BE50A0C2-E0EB-4E78-BF1D-8CED1F3C6BC4}"/>
    <cellStyle name="Porcentual 11_Hoja1" xfId="36489" xr:uid="{6F499CFF-1DB9-4F4E-95DD-3EB0CB082755}"/>
    <cellStyle name="Porcentual 12" xfId="36490" xr:uid="{4B2AEFE1-07A6-40E2-BE57-F39147E09DA5}"/>
    <cellStyle name="Porcentual 12 2" xfId="36491" xr:uid="{F87589B7-3F7E-4960-BD55-BD1C05243A52}"/>
    <cellStyle name="Porcentual 12 3" xfId="36492" xr:uid="{DE6C60DD-B1D3-46E4-84A8-BA07BFD2F759}"/>
    <cellStyle name="Porcentual 12 4" xfId="36493" xr:uid="{01F32102-0516-44D6-BB1B-4413061F7B70}"/>
    <cellStyle name="Porcentual 12 5" xfId="36494" xr:uid="{E1BD2D64-2B6D-4F51-906E-436956403D46}"/>
    <cellStyle name="Porcentual 12_Hoja1" xfId="36495" xr:uid="{226A8AC0-A2EA-41AB-8E23-6554EBF6464D}"/>
    <cellStyle name="Porcentual 13" xfId="36496" xr:uid="{45EFBD79-CE27-40B0-A2C5-EB7A1F64D7FE}"/>
    <cellStyle name="Porcentual 13 2" xfId="36497" xr:uid="{8FE03179-DA0B-4471-8EE1-B1CBA209EA8E}"/>
    <cellStyle name="Porcentual 13 3" xfId="36498" xr:uid="{576DC268-1651-46FF-B8E8-C43495B0FB35}"/>
    <cellStyle name="Porcentual 13 4" xfId="36499" xr:uid="{ECC63E8C-AA77-496C-921D-3DB2ACBFAEC3}"/>
    <cellStyle name="Porcentual 13 5" xfId="36500" xr:uid="{0A7E17DB-9259-498F-AB2D-F8990311CF68}"/>
    <cellStyle name="Porcentual 13 6" xfId="36501" xr:uid="{B7551D9E-3E23-44D1-9D1F-20BFE8690E7B}"/>
    <cellStyle name="Porcentual 13 7" xfId="36502" xr:uid="{D0501C70-8935-41E1-8288-D5E8C4B244ED}"/>
    <cellStyle name="Porcentual 13 8" xfId="36503" xr:uid="{724F44C8-690C-44A4-A456-69A1976CDD93}"/>
    <cellStyle name="Porcentual 13_Hoja1" xfId="36504" xr:uid="{51843FDF-7E5C-4829-991A-A53C358A2DA4}"/>
    <cellStyle name="Porcentual 14" xfId="36505" xr:uid="{2501951B-BFFE-4763-ACF4-A489F5FBEACF}"/>
    <cellStyle name="Porcentual 14 2" xfId="36506" xr:uid="{D4E75EB6-618C-40F3-AF5F-EFE21EC51B04}"/>
    <cellStyle name="Porcentual 14 2 2" xfId="36507" xr:uid="{C403F753-BEFF-4EF4-8375-75C9744EE3D1}"/>
    <cellStyle name="Porcentual 14 2_Margen" xfId="48052" xr:uid="{0DB3CDE5-7A5A-4922-8610-DB8D35422BC7}"/>
    <cellStyle name="Porcentual 14 3" xfId="36508" xr:uid="{B1C75F8E-B666-486D-9D4E-B1494D4560D2}"/>
    <cellStyle name="Porcentual 14 4" xfId="36509" xr:uid="{E39B291C-B32D-4CC8-895F-CA46256DABFF}"/>
    <cellStyle name="Porcentual 14 5" xfId="36510" xr:uid="{8BC39F1B-6F4C-442D-94D5-AF058A43A5BB}"/>
    <cellStyle name="Porcentual 14_Hoja1" xfId="36511" xr:uid="{1E1062B2-03C2-486D-BC58-34D9B4337FF9}"/>
    <cellStyle name="Porcentual 15" xfId="36512" xr:uid="{7EB51C08-8644-47FB-8CCD-67DC3288B9A0}"/>
    <cellStyle name="Porcentual 15 2" xfId="36513" xr:uid="{E56451C1-C564-4570-9150-879037DFB2AD}"/>
    <cellStyle name="Porcentual 15 3" xfId="36514" xr:uid="{E1AB5749-545E-4ACF-BD7E-73652856B75F}"/>
    <cellStyle name="Porcentual 15 4" xfId="36515" xr:uid="{F9A2B202-AEE4-4817-AFD0-99ED56830E36}"/>
    <cellStyle name="Porcentual 15 5" xfId="36516" xr:uid="{6C248EA9-0919-4691-AE0A-5B074D61D6B4}"/>
    <cellStyle name="Porcentual 15 6" xfId="36517" xr:uid="{9B14DF41-FDD3-41BB-BC8C-FF4BBA35C758}"/>
    <cellStyle name="Porcentual 15 7" xfId="36518" xr:uid="{3F1ABBDB-64C4-41F4-9E72-B97DD8AA8533}"/>
    <cellStyle name="Porcentual 15 8" xfId="36519" xr:uid="{65F1831C-670A-44BA-AC19-37501ADDCC1F}"/>
    <cellStyle name="Porcentual 15 9" xfId="36520" xr:uid="{B5B7D11C-86FA-4419-AE7A-731A5654B28F}"/>
    <cellStyle name="Porcentual 15_Hoja1" xfId="36521" xr:uid="{61032ADC-BF0B-4C46-BB2A-5AAB8EDAB608}"/>
    <cellStyle name="Porcentual 16" xfId="36522" xr:uid="{CC5933E7-42A3-4A65-AC56-38A679CA1CB8}"/>
    <cellStyle name="Porcentual 16 2" xfId="36523" xr:uid="{32241169-DA24-4412-B3C0-676FD7BC9D87}"/>
    <cellStyle name="Porcentual 16 3" xfId="36524" xr:uid="{275D77E6-8E2E-4CEB-98C6-BF9D935AABD3}"/>
    <cellStyle name="Porcentual 16 4" xfId="36525" xr:uid="{2C47AC70-4FDD-4450-BFC4-1B33621C1263}"/>
    <cellStyle name="Porcentual 16 5" xfId="36526" xr:uid="{51B6B9D5-190A-4334-A785-B9E3FCBA6BC3}"/>
    <cellStyle name="Porcentual 16_Hoja1" xfId="36527" xr:uid="{124ABA75-1168-42B3-9465-5DD731A46270}"/>
    <cellStyle name="Porcentual 17" xfId="36528" xr:uid="{F18768C6-445E-4870-A157-99A087C075D6}"/>
    <cellStyle name="Porcentual 17 2" xfId="36529" xr:uid="{6CF0C0D4-554C-46AE-A09A-91218647D008}"/>
    <cellStyle name="Porcentual 17 3" xfId="36530" xr:uid="{14335388-BAD6-4553-8A93-4B0DD4D09AF7}"/>
    <cellStyle name="Porcentual 17 4" xfId="36531" xr:uid="{E6C1B98D-DF9B-40D5-8B27-0D64B206FA39}"/>
    <cellStyle name="Porcentual 17 5" xfId="36532" xr:uid="{FD700688-53D7-46DC-A557-627B9C3D3A96}"/>
    <cellStyle name="Porcentual 17 6" xfId="36533" xr:uid="{598DEF68-A190-4F7A-9A1A-D5C3C9BE719F}"/>
    <cellStyle name="Porcentual 17_Hoja1" xfId="36534" xr:uid="{6481D889-020F-4514-9FDF-8A4E77FD9005}"/>
    <cellStyle name="Porcentual 18" xfId="36535" xr:uid="{941DE7A8-618B-4F63-BD7C-7C6109498D79}"/>
    <cellStyle name="Porcentual 18 2" xfId="36536" xr:uid="{E7310BB7-6AF6-4BC8-A972-9627B0699DFC}"/>
    <cellStyle name="Porcentual 18 3" xfId="36537" xr:uid="{46AA3AF5-3268-41E9-AF18-5E4510128440}"/>
    <cellStyle name="Porcentual 18 4" xfId="36538" xr:uid="{80D2366A-8AAB-4402-963E-2DB7B4E1182C}"/>
    <cellStyle name="Porcentual 18_Hoja1" xfId="36539" xr:uid="{A523EA14-3416-4ECD-9898-03B0D5B9FC73}"/>
    <cellStyle name="Porcentual 19" xfId="36540" xr:uid="{5B86564D-71DA-4B5B-A830-FE79CAA84AAA}"/>
    <cellStyle name="Porcentual 19 2" xfId="36541" xr:uid="{B3E32286-66F9-45BC-B4D6-3E4E3E1DA1EB}"/>
    <cellStyle name="Porcentual 19 3" xfId="36542" xr:uid="{74A7B976-1FE6-47C1-88E4-8B7A09BEC4D7}"/>
    <cellStyle name="Porcentual 19 4" xfId="36543" xr:uid="{EB45D696-5E83-4F7F-AC56-6CF79EA03F2A}"/>
    <cellStyle name="Porcentual 19 5" xfId="36544" xr:uid="{4A451781-8B83-4BD9-A8C6-86C6B6D6EB8F}"/>
    <cellStyle name="Porcentual 19 6" xfId="36545" xr:uid="{B3D784E0-B4E3-413C-BF6F-CC5A55535EFF}"/>
    <cellStyle name="Porcentual 19 7" xfId="36546" xr:uid="{DE1128AB-7340-4D24-A038-D5F747329E25}"/>
    <cellStyle name="Porcentual 19 8" xfId="36547" xr:uid="{27E5EF4D-9DBE-4630-B51D-D3B361E5A3A8}"/>
    <cellStyle name="Porcentual 19_Hoja1" xfId="36548" xr:uid="{E2EECFF0-C108-4693-B282-7099DE95803E}"/>
    <cellStyle name="Porcentual 2" xfId="6" xr:uid="{EF648EB6-2BA3-F94F-B50D-361BB6D9DA0B}"/>
    <cellStyle name="Porcentual 2 10" xfId="36549" xr:uid="{7F40E00B-5AD7-46D7-8FBC-B955C77E357F}"/>
    <cellStyle name="Porcentual 2 10 10" xfId="36550" xr:uid="{E469B585-C1C4-4BB1-838B-C4ACC03D9727}"/>
    <cellStyle name="Porcentual 2 10 11" xfId="36551" xr:uid="{8BB5831A-5575-420E-98BE-967DC5139DCB}"/>
    <cellStyle name="Porcentual 2 10 12" xfId="36552" xr:uid="{27066438-2D24-47B0-A712-4314199A86B7}"/>
    <cellStyle name="Porcentual 2 10 13" xfId="36553" xr:uid="{6FD57291-75F3-4869-906E-560E3FDD1EDE}"/>
    <cellStyle name="Porcentual 2 10 14" xfId="36554" xr:uid="{31BA2FE7-FAAC-46D5-9110-89BACBE6F6FE}"/>
    <cellStyle name="Porcentual 2 10 15" xfId="36555" xr:uid="{7CF36F81-46B1-41F0-A521-C29ED7BF68B0}"/>
    <cellStyle name="Porcentual 2 10 2" xfId="36556" xr:uid="{F79BA55A-7D3A-4394-822E-3B4D2635DDE4}"/>
    <cellStyle name="Porcentual 2 10 2 2" xfId="36557" xr:uid="{104CE019-615A-42FF-832A-EB207054C528}"/>
    <cellStyle name="Porcentual 2 10 2_Hoja1" xfId="36558" xr:uid="{2DD009A1-5804-4F57-A232-3B9A5224179A}"/>
    <cellStyle name="Porcentual 2 10 3" xfId="36559" xr:uid="{239A0CA5-D0C5-4F24-9654-D3CB7060F20A}"/>
    <cellStyle name="Porcentual 2 10 4" xfId="36560" xr:uid="{1509CCA6-E6A1-4B1D-8DA7-ACBD2BDEB471}"/>
    <cellStyle name="Porcentual 2 10 5" xfId="36561" xr:uid="{6A17A591-E8DD-45A4-81B3-70F9C05CE934}"/>
    <cellStyle name="Porcentual 2 10 6" xfId="36562" xr:uid="{4A802A21-E7B2-4517-B771-C9CD97A16987}"/>
    <cellStyle name="Porcentual 2 10 7" xfId="36563" xr:uid="{34A42BC0-B1E5-4E49-8E0F-C8924619949B}"/>
    <cellStyle name="Porcentual 2 10 8" xfId="36564" xr:uid="{41C4B43F-EE5C-4422-8801-957845001967}"/>
    <cellStyle name="Porcentual 2 10 9" xfId="36565" xr:uid="{17FFBA81-FAB2-41E8-B0FC-7B6C6B853B8A}"/>
    <cellStyle name="Porcentual 2 10_Hoja1" xfId="36566" xr:uid="{44A91937-9479-4970-8CEF-492954BC87E9}"/>
    <cellStyle name="Porcentual 2 11" xfId="36567" xr:uid="{25275D5B-247F-4DD8-9F8C-77303880B7DB}"/>
    <cellStyle name="Porcentual 2 11 10" xfId="36568" xr:uid="{CE5A4F9C-5D31-4AF6-8E1E-F94FF176B94F}"/>
    <cellStyle name="Porcentual 2 11 11" xfId="36569" xr:uid="{3D93F4BD-6E5A-44BB-A21F-A8FECCDDC09F}"/>
    <cellStyle name="Porcentual 2 11 12" xfId="36570" xr:uid="{48975B27-2DE8-4F81-9467-E9CE82F1B34C}"/>
    <cellStyle name="Porcentual 2 11 13" xfId="36571" xr:uid="{C16218CD-78ED-4980-99B8-7DB07DAADB49}"/>
    <cellStyle name="Porcentual 2 11 14" xfId="36572" xr:uid="{D1040EB2-AB24-4E13-9F98-211FD839FA8F}"/>
    <cellStyle name="Porcentual 2 11 15" xfId="36573" xr:uid="{CC662EB6-25DD-4CBC-BBBC-5D4F50FFC6C2}"/>
    <cellStyle name="Porcentual 2 11 2" xfId="36574" xr:uid="{0A0A0B05-3DC6-4060-831F-918C4ABED183}"/>
    <cellStyle name="Porcentual 2 11 2 2" xfId="36575" xr:uid="{338A5454-A7CE-426A-829C-9CC5C0AFDC32}"/>
    <cellStyle name="Porcentual 2 11 2_Hoja1" xfId="36576" xr:uid="{69EE5683-6FF3-43A3-8EB7-C951F5C14970}"/>
    <cellStyle name="Porcentual 2 11 3" xfId="36577" xr:uid="{B9BCAF5E-6459-451F-BDDF-D5343D9F9908}"/>
    <cellStyle name="Porcentual 2 11 4" xfId="36578" xr:uid="{D14B4748-B743-4BCF-8F5C-457C7E50257F}"/>
    <cellStyle name="Porcentual 2 11 5" xfId="36579" xr:uid="{A53E1590-730E-488E-93A1-1C7FB6B2D33A}"/>
    <cellStyle name="Porcentual 2 11 6" xfId="36580" xr:uid="{BCE116DE-C490-4837-A322-DB612666C014}"/>
    <cellStyle name="Porcentual 2 11 7" xfId="36581" xr:uid="{5F62FECE-4EE5-4554-9629-9FD117649747}"/>
    <cellStyle name="Porcentual 2 11 8" xfId="36582" xr:uid="{645B0F76-41FC-4BD8-B169-FF2C0850B741}"/>
    <cellStyle name="Porcentual 2 11 9" xfId="36583" xr:uid="{444D00E1-5A6B-4117-8F09-F75C4AE55C6E}"/>
    <cellStyle name="Porcentual 2 11_Hoja1" xfId="36584" xr:uid="{5ED75600-6CEF-4B7F-9747-4AF4F129E877}"/>
    <cellStyle name="Porcentual 2 12" xfId="36585" xr:uid="{0B368D71-13F2-4AF3-B001-EAB88A0AE854}"/>
    <cellStyle name="Porcentual 2 12 10" xfId="36586" xr:uid="{DDED3434-5C0F-4C1C-AB97-CC9C706C2DC0}"/>
    <cellStyle name="Porcentual 2 12 11" xfId="36587" xr:uid="{A26E9909-11B5-4312-A13D-E021C66B8591}"/>
    <cellStyle name="Porcentual 2 12 12" xfId="36588" xr:uid="{B2F88723-9D2A-4882-A40E-8306B6BC8C1D}"/>
    <cellStyle name="Porcentual 2 12 13" xfId="36589" xr:uid="{CD07BD46-DE12-458D-8C63-6DF0697BF19E}"/>
    <cellStyle name="Porcentual 2 12 14" xfId="36590" xr:uid="{4F05EB6B-AA23-4C9B-9F80-E677FDC735F3}"/>
    <cellStyle name="Porcentual 2 12 15" xfId="36591" xr:uid="{D671908E-A877-4245-A4FE-2E7ADD2C9507}"/>
    <cellStyle name="Porcentual 2 12 2" xfId="36592" xr:uid="{94516DC9-A3B1-4093-97D6-67ED18FD7735}"/>
    <cellStyle name="Porcentual 2 12 2 2" xfId="36593" xr:uid="{18EE0454-9D60-4077-B996-3918BE53FBC0}"/>
    <cellStyle name="Porcentual 2 12 2_Hoja1" xfId="36594" xr:uid="{754838D7-DB45-4582-B456-7716B552F3DE}"/>
    <cellStyle name="Porcentual 2 12 3" xfId="36595" xr:uid="{D91B78F3-C345-4A4C-BB32-BA678DAAE024}"/>
    <cellStyle name="Porcentual 2 12 4" xfId="36596" xr:uid="{9818B2CF-A126-4F7F-A8B2-D93C21F1447E}"/>
    <cellStyle name="Porcentual 2 12 5" xfId="36597" xr:uid="{79DBA078-87F1-4E13-8BC0-A605F55B1973}"/>
    <cellStyle name="Porcentual 2 12 6" xfId="36598" xr:uid="{8AAB0F4B-074C-43E9-BF7F-58B3BBD634CF}"/>
    <cellStyle name="Porcentual 2 12 7" xfId="36599" xr:uid="{EF70F01C-8B6F-4C95-B4D8-223124FFD0B3}"/>
    <cellStyle name="Porcentual 2 12 8" xfId="36600" xr:uid="{AFE4AB67-60F5-42A6-A902-E05795BB3675}"/>
    <cellStyle name="Porcentual 2 12 9" xfId="36601" xr:uid="{16312A65-D23D-4DC6-B4C6-1EB0E01B05FD}"/>
    <cellStyle name="Porcentual 2 12_Hoja1" xfId="36602" xr:uid="{35960304-C6E0-4B4C-BF38-100344C1FFAE}"/>
    <cellStyle name="Porcentual 2 13" xfId="36603" xr:uid="{EF459B6F-3760-49E7-97BD-16ECB793741D}"/>
    <cellStyle name="Porcentual 2 13 10" xfId="36604" xr:uid="{5B359007-889F-456D-BC82-8C76F3374F10}"/>
    <cellStyle name="Porcentual 2 13 11" xfId="36605" xr:uid="{A13380FC-970B-4718-B44F-3A6BDC29A4A8}"/>
    <cellStyle name="Porcentual 2 13 12" xfId="36606" xr:uid="{8F88A1E8-EFC6-4303-9F4E-E478F3DC08AE}"/>
    <cellStyle name="Porcentual 2 13 13" xfId="36607" xr:uid="{3F75AE25-2638-4E2C-B91C-B903DDD69671}"/>
    <cellStyle name="Porcentual 2 13 14" xfId="36608" xr:uid="{10196438-4B19-458A-87F1-32707E9FF1B9}"/>
    <cellStyle name="Porcentual 2 13 15" xfId="36609" xr:uid="{5136F6E3-CC41-4E67-8359-407FA6457558}"/>
    <cellStyle name="Porcentual 2 13 2" xfId="36610" xr:uid="{3FF4DEBF-F708-4489-8934-B73A6915BBCC}"/>
    <cellStyle name="Porcentual 2 13 2 2" xfId="36611" xr:uid="{D3402184-5052-49D5-AA1C-958E70654579}"/>
    <cellStyle name="Porcentual 2 13 2_Hoja1" xfId="36612" xr:uid="{9D0F49F5-E460-424A-8ACB-6CFBA174FF8C}"/>
    <cellStyle name="Porcentual 2 13 3" xfId="36613" xr:uid="{C81E972A-6B09-47AB-9B4E-E3DD1B2AFB71}"/>
    <cellStyle name="Porcentual 2 13 4" xfId="36614" xr:uid="{DCDC218C-6817-48C1-98EA-91D12F9E579F}"/>
    <cellStyle name="Porcentual 2 13 5" xfId="36615" xr:uid="{1C5B008D-B8E0-44EE-8884-CEC8C4637F78}"/>
    <cellStyle name="Porcentual 2 13 6" xfId="36616" xr:uid="{553040F4-D536-426A-A3C4-6151798334B4}"/>
    <cellStyle name="Porcentual 2 13 7" xfId="36617" xr:uid="{924A36FE-A413-455A-B47E-9B6C135927DE}"/>
    <cellStyle name="Porcentual 2 13 8" xfId="36618" xr:uid="{E9F9B316-C07A-4F60-9986-F21BA9C31F30}"/>
    <cellStyle name="Porcentual 2 13 9" xfId="36619" xr:uid="{54C3C914-B037-4C99-8A11-45A5A13EE6FF}"/>
    <cellStyle name="Porcentual 2 13_Hoja1" xfId="36620" xr:uid="{21B0CABD-4735-44BB-83C4-46FD4600B5AE}"/>
    <cellStyle name="Porcentual 2 14" xfId="36621" xr:uid="{0BF0CCBB-8389-4D63-B674-DD50AA1935FC}"/>
    <cellStyle name="Porcentual 2 14 10" xfId="36622" xr:uid="{D28E909C-F2C8-4C69-978F-F53FDB3647E6}"/>
    <cellStyle name="Porcentual 2 14 11" xfId="36623" xr:uid="{28D6FC26-78DB-4877-939D-64BA6F76B005}"/>
    <cellStyle name="Porcentual 2 14 12" xfId="36624" xr:uid="{0FCA8747-C682-4C20-A078-10F1747F23BC}"/>
    <cellStyle name="Porcentual 2 14 13" xfId="36625" xr:uid="{7389C507-0B2B-4D80-B514-002EB2437EB6}"/>
    <cellStyle name="Porcentual 2 14 14" xfId="36626" xr:uid="{3AF9CCFF-7BD6-4717-A598-635BF8710749}"/>
    <cellStyle name="Porcentual 2 14 15" xfId="36627" xr:uid="{1A55C6FD-85A3-4686-AF51-4F94DB971DFE}"/>
    <cellStyle name="Porcentual 2 14 2" xfId="36628" xr:uid="{91752967-A011-4916-93D3-39CE1BDA637C}"/>
    <cellStyle name="Porcentual 2 14 2 2" xfId="36629" xr:uid="{B7387A3F-711D-4A35-94A5-6B99A5795E4E}"/>
    <cellStyle name="Porcentual 2 14 2_Hoja1" xfId="36630" xr:uid="{26B7902F-4DB3-484D-BD1C-32912FF66B33}"/>
    <cellStyle name="Porcentual 2 14 3" xfId="36631" xr:uid="{9AB7DD68-AC2C-49F6-B8DC-2B96277A6995}"/>
    <cellStyle name="Porcentual 2 14 4" xfId="36632" xr:uid="{11E18B4B-6C61-424E-9A1F-C56E5B9D7D06}"/>
    <cellStyle name="Porcentual 2 14 5" xfId="36633" xr:uid="{639B6BE5-0995-412A-AC4C-A06C02F8DDAB}"/>
    <cellStyle name="Porcentual 2 14 6" xfId="36634" xr:uid="{F2C26175-3944-470D-BCD8-9E90BF6086E6}"/>
    <cellStyle name="Porcentual 2 14 7" xfId="36635" xr:uid="{DD76503E-C726-47DE-BA6C-F569DAF4DA2D}"/>
    <cellStyle name="Porcentual 2 14 8" xfId="36636" xr:uid="{F7FD7922-6609-4843-A5B7-F8AD890B1313}"/>
    <cellStyle name="Porcentual 2 14 9" xfId="36637" xr:uid="{5373D7F0-DCC5-499D-AA03-149119D427AA}"/>
    <cellStyle name="Porcentual 2 14_Hoja1" xfId="36638" xr:uid="{DD2AFF9E-418A-4847-A0CB-6C1750C57C14}"/>
    <cellStyle name="Porcentual 2 15" xfId="36639" xr:uid="{B52E8771-4CE8-4A4B-8A96-59B853066114}"/>
    <cellStyle name="Porcentual 2 16" xfId="36640" xr:uid="{A3C40465-7D8C-43CF-AD8A-7A1630AE57AC}"/>
    <cellStyle name="Porcentual 2 17" xfId="36641" xr:uid="{AA5F5034-7DA5-48F5-8D86-3CEDFD33530D}"/>
    <cellStyle name="Porcentual 2 18" xfId="36642" xr:uid="{CB2F4D6A-732E-4AA8-B336-D7B43DCC09A8}"/>
    <cellStyle name="Porcentual 2 19" xfId="36643" xr:uid="{CCE94460-48F3-4A8B-AE9E-6E0417B64B8B}"/>
    <cellStyle name="Porcentual 2 2" xfId="4910" xr:uid="{38082218-EE2B-4346-9922-6C0451A6493A}"/>
    <cellStyle name="Porcentual 2 2 10" xfId="36644" xr:uid="{34A2861D-AD7D-4A9F-8518-F9EAFDB866B9}"/>
    <cellStyle name="Porcentual 2 2 10 10" xfId="36645" xr:uid="{E8FF3E6B-9690-494C-8067-1300CE0412F7}"/>
    <cellStyle name="Porcentual 2 2 10 11" xfId="36646" xr:uid="{F0C5AB7E-A876-4519-A13A-D2C62F83B759}"/>
    <cellStyle name="Porcentual 2 2 10 12" xfId="36647" xr:uid="{FF502649-03FA-4499-8EFD-EEA54C86735A}"/>
    <cellStyle name="Porcentual 2 2 10 13" xfId="36648" xr:uid="{E8DC2694-DFA6-47E2-83FF-8E2B8BD9DFA7}"/>
    <cellStyle name="Porcentual 2 2 10 2" xfId="36649" xr:uid="{70530329-125E-483C-9951-1FE19A987496}"/>
    <cellStyle name="Porcentual 2 2 10 2 2" xfId="36650" xr:uid="{244D942C-43A3-41C6-873D-1B75C2BE7B6C}"/>
    <cellStyle name="Porcentual 2 2 10 2 3" xfId="36651" xr:uid="{5172D3B8-5915-4436-8D23-95DE942CC189}"/>
    <cellStyle name="Porcentual 2 2 10 3" xfId="36652" xr:uid="{FEB34727-DABD-4DBA-8049-C268C7EDED00}"/>
    <cellStyle name="Porcentual 2 2 10 4" xfId="36653" xr:uid="{40B206AA-7908-4460-B694-FD965B9FF9A7}"/>
    <cellStyle name="Porcentual 2 2 10 5" xfId="36654" xr:uid="{97442B6B-9D0B-4B1F-956C-6CF30EDC030F}"/>
    <cellStyle name="Porcentual 2 2 10 6" xfId="36655" xr:uid="{E3DEE126-7FDC-4764-8A54-0AC700765C4A}"/>
    <cellStyle name="Porcentual 2 2 10 7" xfId="36656" xr:uid="{CEA48115-D352-4F89-A05E-3784B98EE63E}"/>
    <cellStyle name="Porcentual 2 2 10 8" xfId="36657" xr:uid="{9FFA49AC-9730-429E-8B3E-7A350B90118F}"/>
    <cellStyle name="Porcentual 2 2 10 9" xfId="36658" xr:uid="{CB353C14-6943-45DE-8727-1A067BDF96AD}"/>
    <cellStyle name="Porcentual 2 2 10_Hoja1" xfId="36659" xr:uid="{16DA6ED8-F36C-41E4-9EEB-10FB442A83E7}"/>
    <cellStyle name="Porcentual 2 2 11" xfId="36660" xr:uid="{C6F80F94-6554-4FE0-BD31-32CD28AFC1E6}"/>
    <cellStyle name="Porcentual 2 2 11 10" xfId="36661" xr:uid="{D2CC2F33-DE95-4A32-90F7-24D9B6A601DD}"/>
    <cellStyle name="Porcentual 2 2 11 11" xfId="36662" xr:uid="{87113D38-B108-4956-A1E2-530A128BF1FB}"/>
    <cellStyle name="Porcentual 2 2 11 12" xfId="36663" xr:uid="{C00DF220-CC28-45A5-A891-2B47DE5D9390}"/>
    <cellStyle name="Porcentual 2 2 11 13" xfId="36664" xr:uid="{9EF9A530-3E26-4B05-9E60-DCEB005DEE09}"/>
    <cellStyle name="Porcentual 2 2 11 2" xfId="36665" xr:uid="{C493FA8E-C020-4315-9A2F-8897A6DD349F}"/>
    <cellStyle name="Porcentual 2 2 11 3" xfId="36666" xr:uid="{9A97E9CE-F6BB-4A97-9DAF-88C274BFA356}"/>
    <cellStyle name="Porcentual 2 2 11 4" xfId="36667" xr:uid="{503FA88F-6146-4FF9-88BE-FD604B812F4C}"/>
    <cellStyle name="Porcentual 2 2 11 5" xfId="36668" xr:uid="{D8092B35-00BC-4FF0-A171-DFE3B8539953}"/>
    <cellStyle name="Porcentual 2 2 11 6" xfId="36669" xr:uid="{2C6DD813-AF5D-434E-8CD5-2CF5BADD4D26}"/>
    <cellStyle name="Porcentual 2 2 11 7" xfId="36670" xr:uid="{09186CBD-B26C-4199-9F68-2CDFBEC2B20D}"/>
    <cellStyle name="Porcentual 2 2 11 8" xfId="36671" xr:uid="{95EFCB65-8913-4617-8A7B-4B87A2309E8A}"/>
    <cellStyle name="Porcentual 2 2 11 9" xfId="36672" xr:uid="{7CCD5DD9-E3D9-46E3-AD5A-611AB3652ACD}"/>
    <cellStyle name="Porcentual 2 2 11_Hoja1" xfId="36673" xr:uid="{7D0047D7-96FB-4E2B-B393-152CB0BBD5B5}"/>
    <cellStyle name="Porcentual 2 2 12" xfId="36674" xr:uid="{EE2B3DDF-0071-4C22-9B2A-A6DC2326A495}"/>
    <cellStyle name="Porcentual 2 2 12 10" xfId="36675" xr:uid="{7A5CEC96-3084-40F7-AD8B-86287AD6932E}"/>
    <cellStyle name="Porcentual 2 2 12 11" xfId="36676" xr:uid="{109F1E26-B3CE-47C4-88E7-DA901276D8F1}"/>
    <cellStyle name="Porcentual 2 2 12 12" xfId="36677" xr:uid="{1C93A243-14EA-451D-A5A3-7BDEDE1EE809}"/>
    <cellStyle name="Porcentual 2 2 12 13" xfId="36678" xr:uid="{CCC7DBEA-C795-4D17-9A50-B33B4E5D6FF2}"/>
    <cellStyle name="Porcentual 2 2 12 2" xfId="36679" xr:uid="{2787198E-2EF9-4420-B048-0B0F24513A33}"/>
    <cellStyle name="Porcentual 2 2 12 3" xfId="36680" xr:uid="{4E277E0E-6B10-4101-9B89-1D989101CD85}"/>
    <cellStyle name="Porcentual 2 2 12 4" xfId="36681" xr:uid="{56DE1A1E-AEFA-46E8-8CF0-A55585CAD5DA}"/>
    <cellStyle name="Porcentual 2 2 12 5" xfId="36682" xr:uid="{B921BC88-72D7-421D-92AF-1B90684CE10E}"/>
    <cellStyle name="Porcentual 2 2 12 6" xfId="36683" xr:uid="{4DE54176-1C92-4A53-B63B-F83DBF17282E}"/>
    <cellStyle name="Porcentual 2 2 12 7" xfId="36684" xr:uid="{ED5DAB2C-C073-4ACE-88E2-F3611EE8A85E}"/>
    <cellStyle name="Porcentual 2 2 12 8" xfId="36685" xr:uid="{FEE62A6A-74FF-4232-8D46-8380C0C7074A}"/>
    <cellStyle name="Porcentual 2 2 12 9" xfId="36686" xr:uid="{B8000052-CB22-49DC-B8FE-5E4BF7711875}"/>
    <cellStyle name="Porcentual 2 2 12_Hoja1" xfId="36687" xr:uid="{2B391225-1B5B-4A6E-A9DF-E41A01F87499}"/>
    <cellStyle name="Porcentual 2 2 13" xfId="36688" xr:uid="{34BF9BB9-24BA-4340-8470-A420BC4D4A3B}"/>
    <cellStyle name="Porcentual 2 2 13 10" xfId="36689" xr:uid="{A4109E12-CC78-401C-AA2B-0E8159E043FC}"/>
    <cellStyle name="Porcentual 2 2 13 11" xfId="36690" xr:uid="{2B4A3C70-BF00-47BD-A170-9E99F62A0E8F}"/>
    <cellStyle name="Porcentual 2 2 13 12" xfId="36691" xr:uid="{4BEC4B47-F2F4-420B-9988-D341A2EC5BE8}"/>
    <cellStyle name="Porcentual 2 2 13 13" xfId="36692" xr:uid="{07BA244A-55F1-4E27-B908-7DFEE24C0BAA}"/>
    <cellStyle name="Porcentual 2 2 13 2" xfId="36693" xr:uid="{425EF0AD-94B4-4E71-A526-DD64833B0C52}"/>
    <cellStyle name="Porcentual 2 2 13 3" xfId="36694" xr:uid="{C422332B-5CA4-4E61-B424-529DC9DC5AB0}"/>
    <cellStyle name="Porcentual 2 2 13 4" xfId="36695" xr:uid="{1831FCD6-DC34-4E5A-86E3-8186967CC2FC}"/>
    <cellStyle name="Porcentual 2 2 13 5" xfId="36696" xr:uid="{05A44072-9C86-4A52-81B0-C11EBCF28807}"/>
    <cellStyle name="Porcentual 2 2 13 6" xfId="36697" xr:uid="{ECAC9A60-8799-4D4C-B43D-28939D364D5F}"/>
    <cellStyle name="Porcentual 2 2 13 7" xfId="36698" xr:uid="{8F23CEBD-AABA-4A1B-89CA-647F844C4D79}"/>
    <cellStyle name="Porcentual 2 2 13 8" xfId="36699" xr:uid="{1C6C9EB4-A245-412C-A050-8FBC3D3D2979}"/>
    <cellStyle name="Porcentual 2 2 13 9" xfId="36700" xr:uid="{191305D8-0164-44C8-8F77-39CE3848C96D}"/>
    <cellStyle name="Porcentual 2 2 13_Hoja1" xfId="36701" xr:uid="{65582272-EDEC-425B-B60E-18429BDDA406}"/>
    <cellStyle name="Porcentual 2 2 14" xfId="36702" xr:uid="{EA1BEA26-AD05-4BFF-A0FE-699F3D48E9D6}"/>
    <cellStyle name="Porcentual 2 2 14 2" xfId="36703" xr:uid="{AC2FB9BB-21EF-4988-9015-FA2039D6D747}"/>
    <cellStyle name="Porcentual 2 2 14_Hoja1" xfId="36704" xr:uid="{50092341-99DD-4309-80CC-571506E9D1C2}"/>
    <cellStyle name="Porcentual 2 2 15" xfId="36705" xr:uid="{0CB4D69D-8F4E-479C-8C67-59CBBAA0E533}"/>
    <cellStyle name="Porcentual 2 2 16" xfId="36706" xr:uid="{483447D0-4436-47FD-B433-7642F5225129}"/>
    <cellStyle name="Porcentual 2 2 17" xfId="36707" xr:uid="{0309D046-4F88-4DFC-A364-47A165EE2733}"/>
    <cellStyle name="Porcentual 2 2 18" xfId="36708" xr:uid="{1E128EA1-51A5-49F2-B495-4D80A5121F48}"/>
    <cellStyle name="Porcentual 2 2 19" xfId="36709" xr:uid="{9958767F-380A-4386-ABA6-FF6EFF3EBCB7}"/>
    <cellStyle name="Porcentual 2 2 2" xfId="36710" xr:uid="{1A85E7DB-31E7-4E9B-B1E3-E0C2AB05064D}"/>
    <cellStyle name="Porcentual 2 2 2 10" xfId="36711" xr:uid="{7C90172A-A48B-445D-B4D6-C90AB761FDE6}"/>
    <cellStyle name="Porcentual 2 2 2 11" xfId="36712" xr:uid="{01C29BA7-49F3-4DFD-8B13-E95D77DBFEA4}"/>
    <cellStyle name="Porcentual 2 2 2 12" xfId="36713" xr:uid="{AB4C455A-D6A5-46BA-8C43-02AA9F0E1ADB}"/>
    <cellStyle name="Porcentual 2 2 2 13" xfId="36714" xr:uid="{79B7E702-D0AE-4F3D-B6D0-4379E6C24010}"/>
    <cellStyle name="Porcentual 2 2 2 14" xfId="36715" xr:uid="{F62E2A86-C5E8-4724-99C7-51D79530BA54}"/>
    <cellStyle name="Porcentual 2 2 2 15" xfId="36716" xr:uid="{38476F93-55BB-4808-A208-96075845BD94}"/>
    <cellStyle name="Porcentual 2 2 2 16" xfId="36717" xr:uid="{3D0A5B8B-D2CA-483B-AA10-FAB6E20C9510}"/>
    <cellStyle name="Porcentual 2 2 2 2" xfId="36718" xr:uid="{B739419E-E5A1-4CAD-8009-F8FF7FB8FBA4}"/>
    <cellStyle name="Porcentual 2 2 2 2 10" xfId="36719" xr:uid="{D19C1BA9-D1CA-4EEE-AC29-3600A5BC0FCE}"/>
    <cellStyle name="Porcentual 2 2 2 2 11" xfId="36720" xr:uid="{F92E9FEE-2AB6-46B2-8DC8-63701F5A139F}"/>
    <cellStyle name="Porcentual 2 2 2 2 12" xfId="36721" xr:uid="{F42832BE-7B69-47B2-A2B9-31BBB3FA0AE9}"/>
    <cellStyle name="Porcentual 2 2 2 2 13" xfId="36722" xr:uid="{3C72B688-7095-4CA6-8EC6-3F05D4211A67}"/>
    <cellStyle name="Porcentual 2 2 2 2 14" xfId="36723" xr:uid="{74FFEAD1-BB9D-493A-A4DF-6C0C630225EA}"/>
    <cellStyle name="Porcentual 2 2 2 2 2" xfId="36724" xr:uid="{63B333AC-B5D7-4DF9-A1B5-6A016ABFBA49}"/>
    <cellStyle name="Porcentual 2 2 2 2 2 10" xfId="36725" xr:uid="{7479FEA2-8FDF-433D-8A2C-8B81ED2632A2}"/>
    <cellStyle name="Porcentual 2 2 2 2 2 11" xfId="36726" xr:uid="{738C8468-7C87-48C4-9DAC-C6EC7A041E5B}"/>
    <cellStyle name="Porcentual 2 2 2 2 2 12" xfId="36727" xr:uid="{294AABFA-FB46-45FE-B158-53DB5D8E006E}"/>
    <cellStyle name="Porcentual 2 2 2 2 2 13" xfId="36728" xr:uid="{221F9E7B-9801-4A9E-9CCD-F90D88F8A842}"/>
    <cellStyle name="Porcentual 2 2 2 2 2 14" xfId="36729" xr:uid="{27F897BF-D2FB-4BF6-92C1-F2D4467CFDDB}"/>
    <cellStyle name="Porcentual 2 2 2 2 2 2" xfId="36730" xr:uid="{8C18A7BE-5A79-4B5E-8795-A19CD9620B6F}"/>
    <cellStyle name="Porcentual 2 2 2 2 2 2 10" xfId="36731" xr:uid="{F62EC9F4-8F44-45E6-A8D8-8182BE41D1C6}"/>
    <cellStyle name="Porcentual 2 2 2 2 2 2 11" xfId="36732" xr:uid="{4FE9D8E4-C45A-4F51-A570-3F24BBCAAED4}"/>
    <cellStyle name="Porcentual 2 2 2 2 2 2 12" xfId="36733" xr:uid="{122A4450-42EA-4413-B9FD-C91A65190992}"/>
    <cellStyle name="Porcentual 2 2 2 2 2 2 13" xfId="36734" xr:uid="{4ADA603E-492A-47C6-BAD9-D32B16F4BB27}"/>
    <cellStyle name="Porcentual 2 2 2 2 2 2 2" xfId="36735" xr:uid="{FCAFCC4F-87B4-4F24-B145-F4028F964A39}"/>
    <cellStyle name="Porcentual 2 2 2 2 2 2 3" xfId="36736" xr:uid="{7E7ECC07-39F8-4C77-BA18-459188C0AF50}"/>
    <cellStyle name="Porcentual 2 2 2 2 2 2 4" xfId="36737" xr:uid="{D8F981B3-C68F-480E-9B6B-47B0BB47A8AB}"/>
    <cellStyle name="Porcentual 2 2 2 2 2 2 5" xfId="36738" xr:uid="{595FD0D5-6553-4DDF-B29C-BEEC09DE0CC6}"/>
    <cellStyle name="Porcentual 2 2 2 2 2 2 6" xfId="36739" xr:uid="{2F929779-1B5A-4D6A-92A8-B8B442EC22D5}"/>
    <cellStyle name="Porcentual 2 2 2 2 2 2 7" xfId="36740" xr:uid="{DF086BC3-EB68-4FAE-A531-A53345851D23}"/>
    <cellStyle name="Porcentual 2 2 2 2 2 2 8" xfId="36741" xr:uid="{C8880E73-EDBA-4C04-B60F-75828FDF0792}"/>
    <cellStyle name="Porcentual 2 2 2 2 2 2 9" xfId="36742" xr:uid="{E2BCF606-B75E-453A-891C-5001A697B0F6}"/>
    <cellStyle name="Porcentual 2 2 2 2 2 3" xfId="36743" xr:uid="{41DA0665-87D6-41BA-9E76-C39F39F21CA8}"/>
    <cellStyle name="Porcentual 2 2 2 2 2 4" xfId="36744" xr:uid="{44EE1286-B586-4A36-A5DC-2195DB796A02}"/>
    <cellStyle name="Porcentual 2 2 2 2 2 5" xfId="36745" xr:uid="{D4C2F834-781F-45BE-B747-F9932CFD40DD}"/>
    <cellStyle name="Porcentual 2 2 2 2 2 6" xfId="36746" xr:uid="{02F49893-F601-46E1-9BAB-70DAE637C15B}"/>
    <cellStyle name="Porcentual 2 2 2 2 2 7" xfId="36747" xr:uid="{BFD95094-88C7-4B8F-9D89-83B381D5C205}"/>
    <cellStyle name="Porcentual 2 2 2 2 2 8" xfId="36748" xr:uid="{10881C66-72AE-4EF8-B7A5-4B4E8C55D2B4}"/>
    <cellStyle name="Porcentual 2 2 2 2 2 9" xfId="36749" xr:uid="{06CDCDD5-3DA6-453A-84C7-1CB0F1D9279E}"/>
    <cellStyle name="Porcentual 2 2 2 2 3" xfId="36750" xr:uid="{43BC06D6-9C6F-4E96-A2A3-B4AE22D1A283}"/>
    <cellStyle name="Porcentual 2 2 2 2 4" xfId="36751" xr:uid="{B2CB5500-4CF6-4075-B165-D5EDE3B377A5}"/>
    <cellStyle name="Porcentual 2 2 2 2 5" xfId="36752" xr:uid="{664ABDF7-80FD-43D6-8BAD-CB87E81BF510}"/>
    <cellStyle name="Porcentual 2 2 2 2 6" xfId="36753" xr:uid="{53DF9F22-14FC-4563-AC84-9562FD224E37}"/>
    <cellStyle name="Porcentual 2 2 2 2 7" xfId="36754" xr:uid="{5CA5485E-0A68-4177-A55B-D1D5B3089023}"/>
    <cellStyle name="Porcentual 2 2 2 2 8" xfId="36755" xr:uid="{24EB206A-8252-4051-BD94-A5736BCE7AF5}"/>
    <cellStyle name="Porcentual 2 2 2 2 9" xfId="36756" xr:uid="{60947B88-424C-48F7-9805-D724F5023152}"/>
    <cellStyle name="Porcentual 2 2 2 3" xfId="36757" xr:uid="{5FFD90F0-90D2-4FB5-A94A-2FB3BC47B59B}"/>
    <cellStyle name="Porcentual 2 2 2 4" xfId="36758" xr:uid="{33DBDF94-5BBE-4303-A1C9-2665D4BFDB27}"/>
    <cellStyle name="Porcentual 2 2 2 5" xfId="36759" xr:uid="{403C4430-BF67-4D51-9393-9FA233C049D6}"/>
    <cellStyle name="Porcentual 2 2 2 6" xfId="36760" xr:uid="{975599A4-C1B5-47B5-9D6E-C87F9A0904D9}"/>
    <cellStyle name="Porcentual 2 2 2 7" xfId="36761" xr:uid="{F8275975-0A2E-4321-AC87-A7ADD142E98D}"/>
    <cellStyle name="Porcentual 2 2 2 8" xfId="36762" xr:uid="{A0D3188A-AD62-4477-9613-6BC546CFCFFB}"/>
    <cellStyle name="Porcentual 2 2 2 9" xfId="36763" xr:uid="{2D6694E4-E099-4AD0-A71C-F98ABB290F25}"/>
    <cellStyle name="Porcentual 2 2 2_Hoja1" xfId="36764" xr:uid="{34F94EA0-919B-4915-BC0B-8E3AD4CE6911}"/>
    <cellStyle name="Porcentual 2 2 20" xfId="36765" xr:uid="{C260DB59-5648-4C24-BAE3-6FDBC0A42501}"/>
    <cellStyle name="Porcentual 2 2 21" xfId="36766" xr:uid="{7B84D5BB-1413-4426-A59D-C78198ED5A96}"/>
    <cellStyle name="Porcentual 2 2 22" xfId="36767" xr:uid="{1285961F-07E0-4BB4-BA7A-A25814C60ADF}"/>
    <cellStyle name="Porcentual 2 2 23" xfId="36768" xr:uid="{6F3E8C7E-F05C-4DAA-A86D-963682537731}"/>
    <cellStyle name="Porcentual 2 2 24" xfId="36769" xr:uid="{66D44318-2AB6-457F-A6BB-087BB6618F44}"/>
    <cellStyle name="Porcentual 2 2 25" xfId="36770" xr:uid="{B672355E-2314-40DA-968D-AB47B4325DE8}"/>
    <cellStyle name="Porcentual 2 2 26" xfId="36771" xr:uid="{A6EB1A17-AEF4-46BF-BE13-88CD58D2BB9D}"/>
    <cellStyle name="Porcentual 2 2 27" xfId="36772" xr:uid="{0FB9E8F3-3686-4519-BB01-B11911A2F8F4}"/>
    <cellStyle name="Porcentual 2 2 28" xfId="36773" xr:uid="{AAE084A2-CF77-4BF5-A344-E245B9577D4D}"/>
    <cellStyle name="Porcentual 2 2 29" xfId="36774" xr:uid="{0AA2AAE5-5BAF-4D2E-B008-FB89B982659A}"/>
    <cellStyle name="Porcentual 2 2 3" xfId="36775" xr:uid="{45C15D04-4FD4-408A-9763-763F945D1BC6}"/>
    <cellStyle name="Porcentual 2 2 3 10" xfId="36776" xr:uid="{36B64D7F-7BA9-4AED-8A47-1DE98836FFD2}"/>
    <cellStyle name="Porcentual 2 2 3 11" xfId="36777" xr:uid="{5783FDFA-F77A-4A9E-AB05-6E0F255A163A}"/>
    <cellStyle name="Porcentual 2 2 3 12" xfId="36778" xr:uid="{11796B27-7F0D-405E-A77A-BD89C1353D43}"/>
    <cellStyle name="Porcentual 2 2 3 13" xfId="36779" xr:uid="{1341547D-3C5F-467A-BF89-11F04CC6BF45}"/>
    <cellStyle name="Porcentual 2 2 3 14" xfId="36780" xr:uid="{F396EBE2-F32D-4320-870D-795CAB1EF30D}"/>
    <cellStyle name="Porcentual 2 2 3 15" xfId="36781" xr:uid="{3E23A440-88F1-4BED-B4BC-9643C944DD9F}"/>
    <cellStyle name="Porcentual 2 2 3 16" xfId="36782" xr:uid="{525974B6-C70A-482D-A004-048242FE2E24}"/>
    <cellStyle name="Porcentual 2 2 3 17" xfId="36783" xr:uid="{1DD8DB14-097D-42D3-8657-615EFD8B1244}"/>
    <cellStyle name="Porcentual 2 2 3 2" xfId="36784" xr:uid="{BFD3BC19-D7CE-4AF4-9D51-7B68497584DE}"/>
    <cellStyle name="Porcentual 2 2 3 3" xfId="36785" xr:uid="{13A7585C-4E05-4C9C-8818-7BFE2EEC7CCC}"/>
    <cellStyle name="Porcentual 2 2 3 4" xfId="36786" xr:uid="{4802794E-FF15-4E66-AB58-ACEE6147BCDB}"/>
    <cellStyle name="Porcentual 2 2 3 5" xfId="36787" xr:uid="{4B55909D-D20F-46CF-821B-8FAE0E97BFD0}"/>
    <cellStyle name="Porcentual 2 2 3 6" xfId="36788" xr:uid="{EA42F9EB-339A-4719-BC50-D669379204FE}"/>
    <cellStyle name="Porcentual 2 2 3 7" xfId="36789" xr:uid="{09D51C11-3F73-4B79-B0BB-2CBB15E66847}"/>
    <cellStyle name="Porcentual 2 2 3 8" xfId="36790" xr:uid="{14B14D26-2199-45F4-A3F5-4FE8828CD6A1}"/>
    <cellStyle name="Porcentual 2 2 3 9" xfId="36791" xr:uid="{447A167B-B519-45CE-A48A-DD6D43B38DAE}"/>
    <cellStyle name="Porcentual 2 2 3_Hoja1" xfId="36792" xr:uid="{AFAB70A5-A39B-4309-9689-B7696F7CCE43}"/>
    <cellStyle name="Porcentual 2 2 30" xfId="36793" xr:uid="{742DF340-2E4E-4DC9-84EA-8BA229C68C3B}"/>
    <cellStyle name="Porcentual 2 2 31" xfId="36794" xr:uid="{91C6D840-2552-4B98-B775-E562ECF8A30B}"/>
    <cellStyle name="Porcentual 2 2 32" xfId="36795" xr:uid="{D7F749B5-2080-4535-BE39-AE6CD656B7D8}"/>
    <cellStyle name="Porcentual 2 2 33" xfId="36796" xr:uid="{519A47F3-76C7-4536-923C-CE1836FB999B}"/>
    <cellStyle name="Porcentual 2 2 34" xfId="50289" xr:uid="{65D17626-7429-4558-A610-5E1EE5B4AFA0}"/>
    <cellStyle name="Porcentual 2 2 35" xfId="49605" xr:uid="{88B75D79-74C0-4541-95E4-2A010E7743B4}"/>
    <cellStyle name="Porcentual 2 2 36" xfId="53479" xr:uid="{D0D7A8C8-1EC7-4513-BFB7-0449DAD96D44}"/>
    <cellStyle name="Porcentual 2 2 37" xfId="53506" xr:uid="{356E8B8F-1D7C-4DF9-B090-44C2F333347A}"/>
    <cellStyle name="Porcentual 2 2 4" xfId="36797" xr:uid="{F5EC34A4-BF87-4CEF-89CD-4E45BDC1C8D0}"/>
    <cellStyle name="Porcentual 2 2 4 10" xfId="36798" xr:uid="{A8EB6E3A-6135-400E-B665-D4C495F664EC}"/>
    <cellStyle name="Porcentual 2 2 4 11" xfId="36799" xr:uid="{44E086C8-4EC7-4DCB-8417-DF93BF248BBB}"/>
    <cellStyle name="Porcentual 2 2 4 12" xfId="36800" xr:uid="{B6076BCE-AF22-4B35-A6C6-CA8749D7AF15}"/>
    <cellStyle name="Porcentual 2 2 4 13" xfId="36801" xr:uid="{CE42779A-6159-438B-A368-DDFCF36426F6}"/>
    <cellStyle name="Porcentual 2 2 4 14" xfId="36802" xr:uid="{772D5024-3C80-4148-B5CA-7D04E63BDAFF}"/>
    <cellStyle name="Porcentual 2 2 4 15" xfId="36803" xr:uid="{8BF0B70A-BB82-4F91-A875-03BA2E2D72D7}"/>
    <cellStyle name="Porcentual 2 2 4 16" xfId="36804" xr:uid="{CC8C8C9B-FB03-4E2C-AD00-65601380E5D9}"/>
    <cellStyle name="Porcentual 2 2 4 17" xfId="36805" xr:uid="{5A4087F3-3EF0-45E0-A105-0BB530291411}"/>
    <cellStyle name="Porcentual 2 2 4 2" xfId="36806" xr:uid="{AA6A1EEE-53CC-4F1B-A8BC-36D2E1A23940}"/>
    <cellStyle name="Porcentual 2 2 4 3" xfId="36807" xr:uid="{0C468097-6FA1-449A-A193-6B6D0BC5F803}"/>
    <cellStyle name="Porcentual 2 2 4 4" xfId="36808" xr:uid="{3817C439-1C4D-48F9-A5F6-96664525D7A9}"/>
    <cellStyle name="Porcentual 2 2 4 5" xfId="36809" xr:uid="{E75404D5-F1BD-4649-8C6D-8D5D68E4B723}"/>
    <cellStyle name="Porcentual 2 2 4 6" xfId="36810" xr:uid="{9DD2788F-6A08-4C09-ABAC-7BDE39CDA4A9}"/>
    <cellStyle name="Porcentual 2 2 4 7" xfId="36811" xr:uid="{5F38D871-1D20-4DB7-BDA0-CF93D538F6FC}"/>
    <cellStyle name="Porcentual 2 2 4 8" xfId="36812" xr:uid="{8DABDE4C-3955-4042-8F63-DFDB68281D85}"/>
    <cellStyle name="Porcentual 2 2 4 9" xfId="36813" xr:uid="{2473FB78-4D3B-41C6-81EA-D9D25E225BE7}"/>
    <cellStyle name="Porcentual 2 2 4_Hoja1" xfId="36814" xr:uid="{C6ADBAD6-D5F7-47BE-BCB6-C9036314B8F4}"/>
    <cellStyle name="Porcentual 2 2 5" xfId="36815" xr:uid="{A92E8C2C-1450-42DB-A681-BE97F8345CA9}"/>
    <cellStyle name="Porcentual 2 2 5 10" xfId="36816" xr:uid="{7E47077A-B16D-4DAE-BFA2-AB792C031C73}"/>
    <cellStyle name="Porcentual 2 2 5 11" xfId="36817" xr:uid="{149C9009-395D-44FD-BD9A-701CF501681E}"/>
    <cellStyle name="Porcentual 2 2 5 12" xfId="36818" xr:uid="{E292E706-799A-4C1F-B0E2-4C5B738ED175}"/>
    <cellStyle name="Porcentual 2 2 5 13" xfId="36819" xr:uid="{3A7DB638-5379-4AD6-8BC5-14CB18F3E55E}"/>
    <cellStyle name="Porcentual 2 2 5 14" xfId="36820" xr:uid="{04303564-9248-492B-86E0-BC68D56E9AF0}"/>
    <cellStyle name="Porcentual 2 2 5 15" xfId="36821" xr:uid="{4828CEC0-1401-4DED-A154-5CDA44A99609}"/>
    <cellStyle name="Porcentual 2 2 5 16" xfId="36822" xr:uid="{EB008216-F3D7-4D0B-883E-37D6563B22E1}"/>
    <cellStyle name="Porcentual 2 2 5 17" xfId="36823" xr:uid="{3A4DDF71-8D14-42DC-BCF7-6CFB95894A18}"/>
    <cellStyle name="Porcentual 2 2 5 2" xfId="36824" xr:uid="{87F1A8DE-836C-4A0E-A583-699F50A50D37}"/>
    <cellStyle name="Porcentual 2 2 5 3" xfId="36825" xr:uid="{7DCAC2E7-3F10-41AD-AAC8-01563814D702}"/>
    <cellStyle name="Porcentual 2 2 5 4" xfId="36826" xr:uid="{DE055B67-D448-48D2-9658-C1D3447A871F}"/>
    <cellStyle name="Porcentual 2 2 5 5" xfId="36827" xr:uid="{E3711688-2099-49E9-B9B3-A856E901B5B6}"/>
    <cellStyle name="Porcentual 2 2 5 6" xfId="36828" xr:uid="{05DB2371-65D8-4AC0-8F3E-4B4B4F96C2BC}"/>
    <cellStyle name="Porcentual 2 2 5 7" xfId="36829" xr:uid="{627E48B3-C0FD-4C66-8CE4-322D5F5F5159}"/>
    <cellStyle name="Porcentual 2 2 5 8" xfId="36830" xr:uid="{35A6EF05-7466-4BFD-8895-AB3FEC183BE2}"/>
    <cellStyle name="Porcentual 2 2 5 9" xfId="36831" xr:uid="{AAB74CFE-769B-4FB4-8962-ED8EC40DD571}"/>
    <cellStyle name="Porcentual 2 2 5_Hoja1" xfId="36832" xr:uid="{191BFDF2-95C3-4AF8-BDCC-45DE7EDB7BC4}"/>
    <cellStyle name="Porcentual 2 2 6" xfId="36833" xr:uid="{5C5BC221-742B-4A6E-9F91-AC891037B584}"/>
    <cellStyle name="Porcentual 2 2 6 10" xfId="36834" xr:uid="{9EDDF9B9-9B3C-4A75-9214-BCBA201ECA73}"/>
    <cellStyle name="Porcentual 2 2 6 11" xfId="36835" xr:uid="{6DF3A52E-E014-45B9-BD57-18C1DFD115DA}"/>
    <cellStyle name="Porcentual 2 2 6 12" xfId="36836" xr:uid="{EC20548C-7C36-4CD4-8A19-2DA8E16CC0D6}"/>
    <cellStyle name="Porcentual 2 2 6 13" xfId="36837" xr:uid="{741F4D6F-F40E-4EF5-850E-30C1FC3E8467}"/>
    <cellStyle name="Porcentual 2 2 6 14" xfId="36838" xr:uid="{D30F0F8C-490C-416B-868C-2077D50D0414}"/>
    <cellStyle name="Porcentual 2 2 6 15" xfId="36839" xr:uid="{EDDACB3F-CABA-48E2-8132-2AA1036A3E81}"/>
    <cellStyle name="Porcentual 2 2 6 16" xfId="36840" xr:uid="{72C86B48-0EE9-46B9-89F8-C3E9CE4017D2}"/>
    <cellStyle name="Porcentual 2 2 6 17" xfId="36841" xr:uid="{E381A148-72DB-4EA7-B676-05D1B30EF2FE}"/>
    <cellStyle name="Porcentual 2 2 6 2" xfId="36842" xr:uid="{4038F7F4-148C-4E5A-9ED0-ADCFB0CE3266}"/>
    <cellStyle name="Porcentual 2 2 6 3" xfId="36843" xr:uid="{97BE5F0C-462C-49C2-85DE-9D006006A335}"/>
    <cellStyle name="Porcentual 2 2 6 4" xfId="36844" xr:uid="{29D03996-8919-4F7D-8752-12C4DFF658E9}"/>
    <cellStyle name="Porcentual 2 2 6 5" xfId="36845" xr:uid="{145DCD24-151C-4E27-9F76-5E95B870DDE2}"/>
    <cellStyle name="Porcentual 2 2 6 6" xfId="36846" xr:uid="{C43E8E5F-441A-4EE0-872E-D1ACC6A4310C}"/>
    <cellStyle name="Porcentual 2 2 6 7" xfId="36847" xr:uid="{5FD05097-1B28-450F-A3B0-B85867993CDF}"/>
    <cellStyle name="Porcentual 2 2 6 8" xfId="36848" xr:uid="{622411E1-33D0-484E-930D-10185830A69F}"/>
    <cellStyle name="Porcentual 2 2 6 9" xfId="36849" xr:uid="{77432EBB-551B-4CC6-9A10-8A7A3F298D5A}"/>
    <cellStyle name="Porcentual 2 2 6_Hoja1" xfId="36850" xr:uid="{5D132C2A-8202-473E-B330-39609550D8B1}"/>
    <cellStyle name="Porcentual 2 2 7" xfId="36851" xr:uid="{EAB50C25-F6CB-40D8-8AE4-17E542748B2D}"/>
    <cellStyle name="Porcentual 2 2 7 10" xfId="36852" xr:uid="{D3EBF427-8D56-4FDA-AF40-77EBF25359BE}"/>
    <cellStyle name="Porcentual 2 2 7 11" xfId="36853" xr:uid="{8F8CDFA3-7BF5-4B8B-BBA6-C207D4180E33}"/>
    <cellStyle name="Porcentual 2 2 7 12" xfId="36854" xr:uid="{70C032A5-2AE3-45C7-8A66-AB4EEE88E099}"/>
    <cellStyle name="Porcentual 2 2 7 13" xfId="36855" xr:uid="{F2036A53-14DB-4E5D-9FC2-77C57CA5DE31}"/>
    <cellStyle name="Porcentual 2 2 7 14" xfId="36856" xr:uid="{B2269C81-312E-479D-A6EA-9D8470AA0305}"/>
    <cellStyle name="Porcentual 2 2 7 15" xfId="36857" xr:uid="{5430637B-61D1-4C67-9475-ED0FD87B2D99}"/>
    <cellStyle name="Porcentual 2 2 7 16" xfId="36858" xr:uid="{3BE84504-CD28-4103-997C-8063EF4FA26E}"/>
    <cellStyle name="Porcentual 2 2 7 17" xfId="36859" xr:uid="{69E2B402-B812-4669-BAA2-83E7B459682B}"/>
    <cellStyle name="Porcentual 2 2 7 2" xfId="36860" xr:uid="{F57686B8-E44E-45DC-9300-97C0F86DB236}"/>
    <cellStyle name="Porcentual 2 2 7 3" xfId="36861" xr:uid="{1430B157-02EC-4E91-9787-39440155817A}"/>
    <cellStyle name="Porcentual 2 2 7 4" xfId="36862" xr:uid="{1D235CB5-79E2-4F98-8C80-366E13393707}"/>
    <cellStyle name="Porcentual 2 2 7 5" xfId="36863" xr:uid="{B3B44527-9A15-450E-AD94-69BB2155EEAC}"/>
    <cellStyle name="Porcentual 2 2 7 6" xfId="36864" xr:uid="{9E16431C-E2BC-4156-8419-FFCCF81B772F}"/>
    <cellStyle name="Porcentual 2 2 7 7" xfId="36865" xr:uid="{03568604-0132-4043-BFED-3A1480F3B97B}"/>
    <cellStyle name="Porcentual 2 2 7 8" xfId="36866" xr:uid="{8ADC6C3B-52F0-40BB-BB09-89E46B87F769}"/>
    <cellStyle name="Porcentual 2 2 7 9" xfId="36867" xr:uid="{C9E4EBDA-4892-4D06-AAC6-70876DDDF4F5}"/>
    <cellStyle name="Porcentual 2 2 7_Hoja1" xfId="36868" xr:uid="{9C4869D7-9015-4FCD-874D-92422A2DCBA8}"/>
    <cellStyle name="Porcentual 2 2 8" xfId="36869" xr:uid="{6F5FEF9A-D42E-4976-A2F0-449C3D902AAC}"/>
    <cellStyle name="Porcentual 2 2 8 10" xfId="36870" xr:uid="{47FFBB50-3165-4B0E-A187-E5B4B10E7CBE}"/>
    <cellStyle name="Porcentual 2 2 8 11" xfId="36871" xr:uid="{4062398B-3A8B-4F86-8BFE-9CA08BD43BF9}"/>
    <cellStyle name="Porcentual 2 2 8 12" xfId="36872" xr:uid="{B04FD723-F092-4B61-80B1-E6867AB9B400}"/>
    <cellStyle name="Porcentual 2 2 8 13" xfId="36873" xr:uid="{BF7E744F-10B2-4C59-9E8D-D5A2FFE65492}"/>
    <cellStyle name="Porcentual 2 2 8 14" xfId="36874" xr:uid="{471FBD00-C9ED-48DA-824A-FD8507804EFA}"/>
    <cellStyle name="Porcentual 2 2 8 15" xfId="36875" xr:uid="{321866B0-A517-471C-AEE3-89854574B59A}"/>
    <cellStyle name="Porcentual 2 2 8 16" xfId="36876" xr:uid="{F9CADC18-B178-4664-9AF8-8A0FC973DE9C}"/>
    <cellStyle name="Porcentual 2 2 8 17" xfId="36877" xr:uid="{59E8A59F-3CCC-4179-B53E-529C74C30B08}"/>
    <cellStyle name="Porcentual 2 2 8 2" xfId="36878" xr:uid="{B3DDA4F4-16BD-4240-B0E8-EAFB2243256D}"/>
    <cellStyle name="Porcentual 2 2 8 3" xfId="36879" xr:uid="{F25DBD1B-E73A-48C2-9C65-2F3E5D367B65}"/>
    <cellStyle name="Porcentual 2 2 8 4" xfId="36880" xr:uid="{90FD057F-9182-4929-A33E-9CFF1D6CCF54}"/>
    <cellStyle name="Porcentual 2 2 8 5" xfId="36881" xr:uid="{1D034680-112F-42C3-AE92-13EEE63CCD91}"/>
    <cellStyle name="Porcentual 2 2 8 6" xfId="36882" xr:uid="{A95442D8-6DE8-4147-AE3E-37CD70795A7C}"/>
    <cellStyle name="Porcentual 2 2 8 7" xfId="36883" xr:uid="{998A8225-FB5E-40BD-A42F-310412A73200}"/>
    <cellStyle name="Porcentual 2 2 8 8" xfId="36884" xr:uid="{FB3E7FDF-37F0-4D05-BD67-4643E2239857}"/>
    <cellStyle name="Porcentual 2 2 8 9" xfId="36885" xr:uid="{B19C547B-0FD1-44DC-8D26-96DB1F86A358}"/>
    <cellStyle name="Porcentual 2 2 8_Hoja1" xfId="36886" xr:uid="{13B72732-C2F2-4214-BE26-7B200DCC5F2C}"/>
    <cellStyle name="Porcentual 2 2 9" xfId="36887" xr:uid="{53DFC887-D7F9-47CC-B67A-C4DC1CED37E7}"/>
    <cellStyle name="Porcentual 2 2 9 10" xfId="36888" xr:uid="{892C9F81-65C3-444F-A624-19321450C112}"/>
    <cellStyle name="Porcentual 2 2 9 11" xfId="36889" xr:uid="{B1890513-43A6-49AF-971D-5FA8703D9580}"/>
    <cellStyle name="Porcentual 2 2 9 12" xfId="36890" xr:uid="{B578C40A-B6CD-45CE-88C7-A24105EB5986}"/>
    <cellStyle name="Porcentual 2 2 9 13" xfId="36891" xr:uid="{F36E4812-8899-44A5-99EE-8DBAC07AEF54}"/>
    <cellStyle name="Porcentual 2 2 9 2" xfId="36892" xr:uid="{BCA132F1-B5E4-43B3-BD6D-CCB647DB08D3}"/>
    <cellStyle name="Porcentual 2 2 9 3" xfId="36893" xr:uid="{CAE16103-A8E6-42AF-89A7-EB474540DF08}"/>
    <cellStyle name="Porcentual 2 2 9 4" xfId="36894" xr:uid="{65120B06-09DA-40BC-8770-0B19C31561D8}"/>
    <cellStyle name="Porcentual 2 2 9 5" xfId="36895" xr:uid="{D2B53BEB-47B7-4BF2-B82C-6A11ADE6740F}"/>
    <cellStyle name="Porcentual 2 2 9 6" xfId="36896" xr:uid="{4631B503-2E4A-4413-A6A3-91F481247499}"/>
    <cellStyle name="Porcentual 2 2 9 7" xfId="36897" xr:uid="{13B29D3D-B34E-4F93-9908-A868498A4FF8}"/>
    <cellStyle name="Porcentual 2 2 9 8" xfId="36898" xr:uid="{440BD1F7-17CA-4CA4-AAFB-D8F29475E0BE}"/>
    <cellStyle name="Porcentual 2 2 9 9" xfId="36899" xr:uid="{2EF9B582-24D8-4BAB-B312-8916F4B66B94}"/>
    <cellStyle name="Porcentual 2 2 9_Hoja1" xfId="36900" xr:uid="{97B5D62F-9984-42FD-9CA1-76F7E7FC8016}"/>
    <cellStyle name="Porcentual 2 2_Hoja1" xfId="36901" xr:uid="{75A5C048-3334-4CD2-A23C-42DBA75777AC}"/>
    <cellStyle name="Porcentual 2 20" xfId="36902" xr:uid="{1FF6AC4D-BE24-4BA2-838A-56E01DD3601C}"/>
    <cellStyle name="Porcentual 2 21" xfId="36903" xr:uid="{8CFA4C6C-B8F5-48FF-8C38-97778FBD7D34}"/>
    <cellStyle name="Porcentual 2 22" xfId="36904" xr:uid="{D61422CE-EFF7-4344-8BC3-90EAF8E8A31D}"/>
    <cellStyle name="Porcentual 2 23" xfId="36905" xr:uid="{428CCBD4-7D1B-4AA0-A3E1-FDD8419C5ED2}"/>
    <cellStyle name="Porcentual 2 24" xfId="36906" xr:uid="{5A34F5A2-5AF3-4E16-8138-098AF3C46B77}"/>
    <cellStyle name="Porcentual 2 25" xfId="36907" xr:uid="{3BCC4F56-EF80-48B8-8AA6-3D2C441F05DA}"/>
    <cellStyle name="Porcentual 2 26" xfId="36908" xr:uid="{2F175A5C-D577-41A8-96B1-25E57B08AD8C}"/>
    <cellStyle name="Porcentual 2 27" xfId="36909" xr:uid="{52648547-88C0-42DD-A726-C262835FDDFA}"/>
    <cellStyle name="Porcentual 2 28" xfId="36910" xr:uid="{5E4C1196-40BB-4672-936D-54F10ABDCF8C}"/>
    <cellStyle name="Porcentual 2 29" xfId="36911" xr:uid="{80299CF9-2148-4F44-80B9-4F51E8FAD568}"/>
    <cellStyle name="Porcentual 2 3" xfId="4911" xr:uid="{71161445-034D-4F04-8D6D-165D972E82C8}"/>
    <cellStyle name="Porcentual 2 3 10" xfId="36912" xr:uid="{F0EBE5C5-4926-4BF3-9F51-3FD47068478C}"/>
    <cellStyle name="Porcentual 2 3 11" xfId="36913" xr:uid="{7F6902B0-BC29-4257-829E-05B084999906}"/>
    <cellStyle name="Porcentual 2 3 12" xfId="36914" xr:uid="{7A9CDAD8-47FD-4AAA-96AE-0149DF7615BF}"/>
    <cellStyle name="Porcentual 2 3 13" xfId="36915" xr:uid="{CD5D87BA-845C-4EF3-9C0D-6C4BC23B8DB0}"/>
    <cellStyle name="Porcentual 2 3 14" xfId="36916" xr:uid="{60355CDF-C66C-4138-BCDF-89A945D16B6C}"/>
    <cellStyle name="Porcentual 2 3 15" xfId="36917" xr:uid="{A8CD7838-E4B9-4AEE-82CB-096DAAF60A00}"/>
    <cellStyle name="Porcentual 2 3 16" xfId="36918" xr:uid="{25EC10CD-ACA5-4A8F-914D-C349705FB3D5}"/>
    <cellStyle name="Porcentual 2 3 17" xfId="36919" xr:uid="{C7E68F81-964B-45C8-A724-D7CE7CB60B72}"/>
    <cellStyle name="Porcentual 2 3 18" xfId="36920" xr:uid="{4E265491-26AB-4F36-9915-000D259979C8}"/>
    <cellStyle name="Porcentual 2 3 19" xfId="36921" xr:uid="{8A737C4A-E106-49A9-B286-EAB09C30CEFD}"/>
    <cellStyle name="Porcentual 2 3 2" xfId="4912" xr:uid="{1B5270AE-7A6A-44BC-A99B-08F6A50FC624}"/>
    <cellStyle name="Porcentual 2 3 2 10" xfId="36922" xr:uid="{0D022037-D713-4CE5-AF6D-B7314BB0CDFF}"/>
    <cellStyle name="Porcentual 2 3 2 11" xfId="36923" xr:uid="{4EBD8F01-B747-4A44-8038-D0FBE243FFD5}"/>
    <cellStyle name="Porcentual 2 3 2 12" xfId="36924" xr:uid="{EE6F88D6-4CE5-4534-960D-61E9632AD766}"/>
    <cellStyle name="Porcentual 2 3 2 13" xfId="36925" xr:uid="{2D144AD6-0FA1-4B21-AF2E-EB44F8E336ED}"/>
    <cellStyle name="Porcentual 2 3 2 14" xfId="36926" xr:uid="{AB237DB2-FDB4-4B3B-9A6D-7DC742CCE478}"/>
    <cellStyle name="Porcentual 2 3 2 15" xfId="36927" xr:uid="{278EDE3A-4BC6-460A-97D4-54EDB3586C35}"/>
    <cellStyle name="Porcentual 2 3 2 2" xfId="36928" xr:uid="{F38BB36B-CA9F-4126-B7EA-8ECA755F8447}"/>
    <cellStyle name="Porcentual 2 3 2 3" xfId="36929" xr:uid="{6B5104F6-96AC-449A-8A00-69CC7CBDE56A}"/>
    <cellStyle name="Porcentual 2 3 2 4" xfId="36930" xr:uid="{8B2DE961-5794-4518-9577-7BE0D079B360}"/>
    <cellStyle name="Porcentual 2 3 2 5" xfId="36931" xr:uid="{931443E4-E51E-4C9F-8164-5E14F7F755B0}"/>
    <cellStyle name="Porcentual 2 3 2 6" xfId="36932" xr:uid="{1D7F0F14-C9B8-4EA3-8B5D-B7E1CFD24B65}"/>
    <cellStyle name="Porcentual 2 3 2 7" xfId="36933" xr:uid="{49988189-8756-4C29-AEB6-44B757183D8E}"/>
    <cellStyle name="Porcentual 2 3 2 8" xfId="36934" xr:uid="{ECE67EEE-FB25-4A1D-B240-44FADBFEA234}"/>
    <cellStyle name="Porcentual 2 3 2 9" xfId="36935" xr:uid="{52725ED5-AB73-4917-AD02-815F17E08771}"/>
    <cellStyle name="Porcentual 2 3 2_Hoja1" xfId="36936" xr:uid="{B4BF7DD9-70C9-4ACF-B3D8-C13722EE1516}"/>
    <cellStyle name="Porcentual 2 3 20" xfId="36937" xr:uid="{9A85A968-A172-4621-B10D-47E34BF96EB3}"/>
    <cellStyle name="Porcentual 2 3 21" xfId="36938" xr:uid="{598F3F15-0780-40F7-A5FE-2EADE3E7C9AA}"/>
    <cellStyle name="Porcentual 2 3 22" xfId="36939" xr:uid="{5DF9D488-6945-456B-BA73-54E677C918E3}"/>
    <cellStyle name="Porcentual 2 3 23" xfId="36940" xr:uid="{0E0496D6-4D60-4D07-9073-55E84AAE0EDF}"/>
    <cellStyle name="Porcentual 2 3 24" xfId="36941" xr:uid="{B1227B89-DB1A-4A55-AFB4-14C7F5ED9984}"/>
    <cellStyle name="Porcentual 2 3 25" xfId="36942" xr:uid="{04104B47-90BF-474C-9FB5-E59DF3C32185}"/>
    <cellStyle name="Porcentual 2 3 26" xfId="36943" xr:uid="{CF532951-EBDD-45AF-812A-C19C7071E2C0}"/>
    <cellStyle name="Porcentual 2 3 27" xfId="36944" xr:uid="{15EAC3BC-5002-48A9-9784-352DB6320EB2}"/>
    <cellStyle name="Porcentual 2 3 28" xfId="36945" xr:uid="{C10ACD54-7AF3-4ABE-859F-50A0F3809966}"/>
    <cellStyle name="Porcentual 2 3 29" xfId="36946" xr:uid="{EE226427-073A-40CE-B78B-982BF7B30FCB}"/>
    <cellStyle name="Porcentual 2 3 3" xfId="36947" xr:uid="{2876078E-44F3-4385-B5E1-3BC7B4EAE1E5}"/>
    <cellStyle name="Porcentual 2 3 3 10" xfId="36948" xr:uid="{5336C1A0-B3DA-47D5-B8A6-B55DD16831CF}"/>
    <cellStyle name="Porcentual 2 3 3 11" xfId="36949" xr:uid="{B8A5E740-3909-4341-B85B-B75F9E84A3EB}"/>
    <cellStyle name="Porcentual 2 3 3 12" xfId="36950" xr:uid="{991C0AD8-CF42-4FBB-B342-8896467B3FE9}"/>
    <cellStyle name="Porcentual 2 3 3 13" xfId="36951" xr:uid="{EAFCE546-FDF8-4D46-805A-97C57364839E}"/>
    <cellStyle name="Porcentual 2 3 3 14" xfId="36952" xr:uid="{C8EC8450-9BB6-48B8-8370-ED42C1520E4B}"/>
    <cellStyle name="Porcentual 2 3 3 15" xfId="36953" xr:uid="{C24F868E-3445-41A9-B703-90C3D2246789}"/>
    <cellStyle name="Porcentual 2 3 3 16" xfId="36954" xr:uid="{CCDEF465-933E-434C-BCD0-6CE75A588A49}"/>
    <cellStyle name="Porcentual 2 3 3 17" xfId="36955" xr:uid="{8A98BBC4-8998-4B1C-8EFD-FD0D67FD1088}"/>
    <cellStyle name="Porcentual 2 3 3 2" xfId="36956" xr:uid="{4B10E035-10DF-4456-8E3C-501AB5E6D318}"/>
    <cellStyle name="Porcentual 2 3 3 3" xfId="36957" xr:uid="{089898D7-E63A-4913-A1E0-59240FD31DED}"/>
    <cellStyle name="Porcentual 2 3 3 4" xfId="36958" xr:uid="{DDEAFBB6-B77E-4367-AB48-E5C7E893A3F0}"/>
    <cellStyle name="Porcentual 2 3 3 5" xfId="36959" xr:uid="{DB69D921-7D30-4719-8646-16AAA3901FE4}"/>
    <cellStyle name="Porcentual 2 3 3 6" xfId="36960" xr:uid="{18E839D0-E437-4DFC-8BB3-BC1AAD0D5817}"/>
    <cellStyle name="Porcentual 2 3 3 7" xfId="36961" xr:uid="{ED82459E-37B0-4658-8CA2-57B7ADEFC04F}"/>
    <cellStyle name="Porcentual 2 3 3 8" xfId="36962" xr:uid="{294DEF42-A37D-4376-A053-ECF6263FD507}"/>
    <cellStyle name="Porcentual 2 3 3 9" xfId="36963" xr:uid="{53861ED1-5D4D-4161-833E-CBAFB49223AD}"/>
    <cellStyle name="Porcentual 2 3 3_Hoja1" xfId="36964" xr:uid="{CC32280A-01D9-4FE4-87E7-79828FB5DD41}"/>
    <cellStyle name="Porcentual 2 3 30" xfId="36965" xr:uid="{5375FCA3-F4E4-474A-AC36-09277B35B751}"/>
    <cellStyle name="Porcentual 2 3 31" xfId="36966" xr:uid="{66DE452C-1027-4567-A544-ABF990368E5A}"/>
    <cellStyle name="Porcentual 2 3 32" xfId="36967" xr:uid="{F928DE73-4CA4-44C0-9E55-15F647FDFC97}"/>
    <cellStyle name="Porcentual 2 3 4" xfId="36968" xr:uid="{D14FA244-7757-40A2-A09D-6FA2E0D5EB4C}"/>
    <cellStyle name="Porcentual 2 3 4 10" xfId="36969" xr:uid="{01E0169D-2859-4DC9-B591-379C00D104EE}"/>
    <cellStyle name="Porcentual 2 3 4 11" xfId="36970" xr:uid="{0B80F192-2EF9-40CA-B089-A60A7F90F572}"/>
    <cellStyle name="Porcentual 2 3 4 12" xfId="36971" xr:uid="{5F4DB14B-FD8D-427E-907E-F97FC4BD66A2}"/>
    <cellStyle name="Porcentual 2 3 4 13" xfId="36972" xr:uid="{3F076D96-90F9-4834-9122-A9C04F42B6A6}"/>
    <cellStyle name="Porcentual 2 3 4 14" xfId="36973" xr:uid="{CBAA167F-F14D-4B0E-BFAE-20EB95313248}"/>
    <cellStyle name="Porcentual 2 3 4 15" xfId="36974" xr:uid="{5F8D4CE5-36DD-4493-9F03-2300CD0EBCA5}"/>
    <cellStyle name="Porcentual 2 3 4 16" xfId="36975" xr:uid="{25079247-169F-4E75-9508-0663255944DA}"/>
    <cellStyle name="Porcentual 2 3 4 17" xfId="36976" xr:uid="{CC61079F-443F-4430-8DD2-1F8054C1FF9B}"/>
    <cellStyle name="Porcentual 2 3 4 2" xfId="36977" xr:uid="{21BC4926-FD01-4AF3-AEFC-14F2CFD32C2F}"/>
    <cellStyle name="Porcentual 2 3 4 3" xfId="36978" xr:uid="{B5B2EDE4-B617-4594-90D0-EB0B43D78DDA}"/>
    <cellStyle name="Porcentual 2 3 4 4" xfId="36979" xr:uid="{4E41E094-DFAD-4BB4-92B2-2230E2663C97}"/>
    <cellStyle name="Porcentual 2 3 4 5" xfId="36980" xr:uid="{3EE11D68-EFE1-40F5-ADC9-61A6A590985F}"/>
    <cellStyle name="Porcentual 2 3 4 6" xfId="36981" xr:uid="{117BAFB5-F1D5-44FE-82AC-D8F5476FA673}"/>
    <cellStyle name="Porcentual 2 3 4 7" xfId="36982" xr:uid="{1DCC89C3-C1D1-4E84-8861-04F6CFE33718}"/>
    <cellStyle name="Porcentual 2 3 4 8" xfId="36983" xr:uid="{24B83CB9-D3DE-4C12-841C-D108C48B293F}"/>
    <cellStyle name="Porcentual 2 3 4 9" xfId="36984" xr:uid="{A130D5EF-318F-43F2-AD23-2B56EF7D8675}"/>
    <cellStyle name="Porcentual 2 3 4_Hoja1" xfId="36985" xr:uid="{617D6798-D2AD-4460-9D46-96C6969F912C}"/>
    <cellStyle name="Porcentual 2 3 5" xfId="36986" xr:uid="{FF7D26B8-3603-41B0-80F6-5EE3ED08D34D}"/>
    <cellStyle name="Porcentual 2 3 5 10" xfId="36987" xr:uid="{02D0C8A1-D362-49C0-934A-32FC945A825E}"/>
    <cellStyle name="Porcentual 2 3 5 11" xfId="36988" xr:uid="{CC6258D7-07F2-4A58-B720-FB9842DADFBC}"/>
    <cellStyle name="Porcentual 2 3 5 12" xfId="36989" xr:uid="{EAF8A3B9-C1A0-4872-BF0A-60E5EEF7BE2D}"/>
    <cellStyle name="Porcentual 2 3 5 13" xfId="36990" xr:uid="{8F436FE9-8653-46E3-9403-9F59C87FDB7E}"/>
    <cellStyle name="Porcentual 2 3 5 14" xfId="36991" xr:uid="{24E925E9-9955-4D4E-8EC1-8A69F9F9ED36}"/>
    <cellStyle name="Porcentual 2 3 5 15" xfId="36992" xr:uid="{787598D9-88EA-48D6-B396-435FFF7FDF7D}"/>
    <cellStyle name="Porcentual 2 3 5 16" xfId="36993" xr:uid="{7EA92D40-A507-4F34-BF30-C04C2D356CB2}"/>
    <cellStyle name="Porcentual 2 3 5 17" xfId="36994" xr:uid="{6118AF77-7F5C-40AE-ACBF-F74E2F6F4570}"/>
    <cellStyle name="Porcentual 2 3 5 2" xfId="36995" xr:uid="{5DF3E309-63C0-446D-897A-9917AAE36703}"/>
    <cellStyle name="Porcentual 2 3 5 3" xfId="36996" xr:uid="{C2583039-0243-40B6-8CA5-0D2D39B37646}"/>
    <cellStyle name="Porcentual 2 3 5 4" xfId="36997" xr:uid="{D3CE08B4-0C38-44BB-9338-5C3A4E5314D4}"/>
    <cellStyle name="Porcentual 2 3 5 5" xfId="36998" xr:uid="{5FC816C1-82FF-4730-A174-A3A7C2263390}"/>
    <cellStyle name="Porcentual 2 3 5 6" xfId="36999" xr:uid="{2FEC2FB5-B284-4007-BABC-492EA2211365}"/>
    <cellStyle name="Porcentual 2 3 5 7" xfId="37000" xr:uid="{0A2F3D38-6101-49BB-92F7-F7C1DEFDE3EB}"/>
    <cellStyle name="Porcentual 2 3 5 8" xfId="37001" xr:uid="{FF1419EE-BE27-4F6C-A754-C1D6A9795165}"/>
    <cellStyle name="Porcentual 2 3 5 9" xfId="37002" xr:uid="{364E154E-05AD-4E02-AFC8-827E55219F75}"/>
    <cellStyle name="Porcentual 2 3 5_Hoja1" xfId="37003" xr:uid="{640C63FF-B498-4D50-AB4C-20F43DB9A84C}"/>
    <cellStyle name="Porcentual 2 3 6" xfId="37004" xr:uid="{C05C318F-1A24-494A-9D36-8277C92F5CB8}"/>
    <cellStyle name="Porcentual 2 3 6 10" xfId="37005" xr:uid="{93FF5E96-8463-427C-AA7C-998D1CE8281B}"/>
    <cellStyle name="Porcentual 2 3 6 11" xfId="37006" xr:uid="{A394C0CE-5057-40C2-A131-E236E1A68AE8}"/>
    <cellStyle name="Porcentual 2 3 6 12" xfId="37007" xr:uid="{410FF825-2D35-485D-A802-DCFCD861B9D6}"/>
    <cellStyle name="Porcentual 2 3 6 13" xfId="37008" xr:uid="{6F238FE1-D866-432F-989A-ED99C2E4917D}"/>
    <cellStyle name="Porcentual 2 3 6 14" xfId="37009" xr:uid="{E5918584-9717-4438-B1B1-9D3BA174D364}"/>
    <cellStyle name="Porcentual 2 3 6 15" xfId="37010" xr:uid="{AF3CA136-E412-45C5-9C30-15DF028DEFA4}"/>
    <cellStyle name="Porcentual 2 3 6 16" xfId="37011" xr:uid="{DD671B9E-FA4E-4B4C-B806-FD4D1238B49D}"/>
    <cellStyle name="Porcentual 2 3 6 17" xfId="37012" xr:uid="{F3931F7B-31F3-4FD9-9685-5C0F8BF377E0}"/>
    <cellStyle name="Porcentual 2 3 6 2" xfId="37013" xr:uid="{D9AC8D9B-0562-4259-831A-1F0FDFDA270A}"/>
    <cellStyle name="Porcentual 2 3 6 3" xfId="37014" xr:uid="{EA944BD3-A2D3-4F1E-B89F-FAAF14B93F3B}"/>
    <cellStyle name="Porcentual 2 3 6 4" xfId="37015" xr:uid="{1A8D06CD-89E9-4949-AAFF-FC544CD35F55}"/>
    <cellStyle name="Porcentual 2 3 6 5" xfId="37016" xr:uid="{9511C7BA-474C-40FF-8214-0D1DBFFAEC06}"/>
    <cellStyle name="Porcentual 2 3 6 6" xfId="37017" xr:uid="{BA8EBAAD-3D97-4F77-8C04-5D16FCF36DC0}"/>
    <cellStyle name="Porcentual 2 3 6 7" xfId="37018" xr:uid="{34FAAA36-3B5F-4C01-BEF1-1EDBF1DBF35D}"/>
    <cellStyle name="Porcentual 2 3 6 8" xfId="37019" xr:uid="{CDEB48A1-CF4B-4C36-97F4-96561C815DF8}"/>
    <cellStyle name="Porcentual 2 3 6 9" xfId="37020" xr:uid="{F2D2E214-55CC-48D1-A41E-770F9996D48A}"/>
    <cellStyle name="Porcentual 2 3 6_Hoja1" xfId="37021" xr:uid="{7EA5DFEF-9F30-4553-AEAE-60F964FE5A13}"/>
    <cellStyle name="Porcentual 2 3 7" xfId="37022" xr:uid="{42AAB914-11EC-435A-A8EC-2861FE961317}"/>
    <cellStyle name="Porcentual 2 3 7 10" xfId="37023" xr:uid="{84CC323A-296A-4D46-8688-EEF870E89260}"/>
    <cellStyle name="Porcentual 2 3 7 11" xfId="37024" xr:uid="{59D71B56-4047-4D7C-A9B8-829589207F95}"/>
    <cellStyle name="Porcentual 2 3 7 12" xfId="37025" xr:uid="{407DA6F0-5B42-4A59-8320-991380B58D00}"/>
    <cellStyle name="Porcentual 2 3 7 13" xfId="37026" xr:uid="{BB480680-39D6-4894-BC46-CE9DDDB8CDD4}"/>
    <cellStyle name="Porcentual 2 3 7 14" xfId="37027" xr:uid="{7A80004A-4669-4825-8300-BC2784036D71}"/>
    <cellStyle name="Porcentual 2 3 7 15" xfId="37028" xr:uid="{C19DF3A8-ACC0-424A-9365-D8D8BF8CD78C}"/>
    <cellStyle name="Porcentual 2 3 7 16" xfId="37029" xr:uid="{256DA3DC-059B-487D-ABD1-4617F63F09DA}"/>
    <cellStyle name="Porcentual 2 3 7 17" xfId="37030" xr:uid="{E72EFED9-B35A-40E6-A4B4-C51B7AFF5425}"/>
    <cellStyle name="Porcentual 2 3 7 2" xfId="37031" xr:uid="{B8EC2338-ACCA-448F-83B7-C10601526E0D}"/>
    <cellStyle name="Porcentual 2 3 7 3" xfId="37032" xr:uid="{1CAE4C7D-0A7B-45A0-A2AD-5973461DE7CC}"/>
    <cellStyle name="Porcentual 2 3 7 4" xfId="37033" xr:uid="{C680BC62-4E3C-46ED-85D0-A4C00BD628E4}"/>
    <cellStyle name="Porcentual 2 3 7 5" xfId="37034" xr:uid="{FA739D97-2088-4EF4-BE94-460F4DCD0E3B}"/>
    <cellStyle name="Porcentual 2 3 7 6" xfId="37035" xr:uid="{CCD8D3A3-CA48-45A6-AC2B-3D8B15AE4423}"/>
    <cellStyle name="Porcentual 2 3 7 7" xfId="37036" xr:uid="{13FBA767-0727-494E-A75E-7B8DCA2F5BCC}"/>
    <cellStyle name="Porcentual 2 3 7 8" xfId="37037" xr:uid="{55488D0F-64A9-4124-903C-2CBE7B594928}"/>
    <cellStyle name="Porcentual 2 3 7 9" xfId="37038" xr:uid="{57461B60-1685-469F-898A-D7130E61788B}"/>
    <cellStyle name="Porcentual 2 3 7_Hoja1" xfId="37039" xr:uid="{2A344943-B617-437D-ABC8-D2544833EBAF}"/>
    <cellStyle name="Porcentual 2 3 8" xfId="37040" xr:uid="{52C75F99-E33A-44D9-A931-9C8F3D51969C}"/>
    <cellStyle name="Porcentual 2 3 8 10" xfId="37041" xr:uid="{15F985AB-4008-44F2-A543-64EC7343AF37}"/>
    <cellStyle name="Porcentual 2 3 8 11" xfId="37042" xr:uid="{03D0A4CA-CDC3-40DE-BDE1-7D656345F241}"/>
    <cellStyle name="Porcentual 2 3 8 12" xfId="37043" xr:uid="{B866AB57-6D9C-4C07-8A16-F36CA15F916A}"/>
    <cellStyle name="Porcentual 2 3 8 13" xfId="37044" xr:uid="{2A5210B7-4475-426B-B471-DB92205BC8C1}"/>
    <cellStyle name="Porcentual 2 3 8 14" xfId="37045" xr:uid="{9D2351F8-42A7-4180-AEB9-949E92CFEB79}"/>
    <cellStyle name="Porcentual 2 3 8 15" xfId="37046" xr:uid="{C9FBAA03-C8D1-4D0B-8D86-26C60BD25702}"/>
    <cellStyle name="Porcentual 2 3 8 16" xfId="37047" xr:uid="{F8D5B31E-FEA5-487A-8485-05D43DEDDC33}"/>
    <cellStyle name="Porcentual 2 3 8 17" xfId="37048" xr:uid="{97C642C9-020D-4552-914A-775EDD464488}"/>
    <cellStyle name="Porcentual 2 3 8 2" xfId="37049" xr:uid="{3C5A8622-640B-4294-BB89-96D87CC3B2E5}"/>
    <cellStyle name="Porcentual 2 3 8 3" xfId="37050" xr:uid="{43CC744D-FB56-4864-B300-B002AEA3AC2A}"/>
    <cellStyle name="Porcentual 2 3 8 4" xfId="37051" xr:uid="{EB3F5773-52E3-4B1B-A980-A5DDEFFBA9BC}"/>
    <cellStyle name="Porcentual 2 3 8 5" xfId="37052" xr:uid="{DCD5757B-CCD0-4EA6-9CB7-48450703AC18}"/>
    <cellStyle name="Porcentual 2 3 8 6" xfId="37053" xr:uid="{D292C760-828B-456C-B838-AFA7DBC36EB1}"/>
    <cellStyle name="Porcentual 2 3 8 7" xfId="37054" xr:uid="{0E87FBB3-06AC-422E-A3A9-991C2E745876}"/>
    <cellStyle name="Porcentual 2 3 8 8" xfId="37055" xr:uid="{90BCB5EB-3820-42D6-BAB1-452E9617D663}"/>
    <cellStyle name="Porcentual 2 3 8 9" xfId="37056" xr:uid="{ABEECC0B-655E-49B8-B212-2D0553BB1339}"/>
    <cellStyle name="Porcentual 2 3 8_Hoja1" xfId="37057" xr:uid="{E9E7F18D-B598-4EF2-AFC4-F26940F7BB3D}"/>
    <cellStyle name="Porcentual 2 3 9" xfId="37058" xr:uid="{DDAF50FE-CA37-4120-9557-DD059D90C06D}"/>
    <cellStyle name="Porcentual 2 3 9 2" xfId="37059" xr:uid="{0596F3AE-8848-4E2D-9F22-F1F777E1F3A2}"/>
    <cellStyle name="Porcentual 2 3 9_Hoja1" xfId="37060" xr:uid="{DFEF2412-4036-4C4D-9461-2C8E18A5358F}"/>
    <cellStyle name="Porcentual 2 3_Hoja1" xfId="37061" xr:uid="{D4BB9332-082F-49EB-9F4B-85C6740431F1}"/>
    <cellStyle name="Porcentual 2 30" xfId="37062" xr:uid="{F682C249-EC6B-4B09-9324-9FA90C85227C}"/>
    <cellStyle name="Porcentual 2 31" xfId="37063" xr:uid="{332B6F14-F64F-46EA-B9A1-0A5EF1E72629}"/>
    <cellStyle name="Porcentual 2 32" xfId="37064" xr:uid="{0B908A10-16DA-4264-9754-C669CB70934C}"/>
    <cellStyle name="Porcentual 2 33" xfId="37065" xr:uid="{3A00F144-B53D-42B2-8B75-14B78CE443B1}"/>
    <cellStyle name="Porcentual 2 34" xfId="48240" xr:uid="{DB946EFF-80E7-467D-83EC-CDC4B6957EBC}"/>
    <cellStyle name="Porcentual 2 35" xfId="48245" xr:uid="{6A4B4D61-B770-4E96-9329-A194515A1AAD}"/>
    <cellStyle name="Porcentual 2 36" xfId="48254" xr:uid="{E9B656EF-B577-47F9-B472-20C4DE3840FD}"/>
    <cellStyle name="Porcentual 2 37" xfId="48283" xr:uid="{1D8290EE-DABC-4C5F-814C-78429AD8E610}"/>
    <cellStyle name="Porcentual 2 38" xfId="48311" xr:uid="{EB6544E7-A3BB-4F8B-8BD4-ED58B4DAAF68}"/>
    <cellStyle name="Porcentual 2 39" xfId="48339" xr:uid="{113C805C-303A-4A98-A07A-A846278FAF80}"/>
    <cellStyle name="Porcentual 2 4" xfId="37066" xr:uid="{113D4EC8-803E-450E-AD56-D997358DD4A4}"/>
    <cellStyle name="Porcentual 2 4 10" xfId="37067" xr:uid="{E6DD37C6-A8B5-40B7-AC8B-43D9D2DC5264}"/>
    <cellStyle name="Porcentual 2 4 11" xfId="37068" xr:uid="{162CD2C9-EDA3-4E78-AAEB-AB38CB345E23}"/>
    <cellStyle name="Porcentual 2 4 12" xfId="37069" xr:uid="{10D7153E-DE94-4218-9B0A-244505F4CDCF}"/>
    <cellStyle name="Porcentual 2 4 13" xfId="37070" xr:uid="{A26CC2EB-7EB7-4F5B-BF51-6C442E8F86AD}"/>
    <cellStyle name="Porcentual 2 4 14" xfId="37071" xr:uid="{AF90391E-A759-40C9-9DE3-2316ADCDA3D4}"/>
    <cellStyle name="Porcentual 2 4 15" xfId="37072" xr:uid="{74F07C03-42E5-4163-A3AA-C9F49C79EC02}"/>
    <cellStyle name="Porcentual 2 4 16" xfId="37073" xr:uid="{373ED26A-009C-4646-BA84-8A718BAE8286}"/>
    <cellStyle name="Porcentual 2 4 17" xfId="37074" xr:uid="{920618C0-4DA3-43A2-9BDD-6DDEA8DCA80B}"/>
    <cellStyle name="Porcentual 2 4 18" xfId="37075" xr:uid="{5B1753A9-2AC0-4422-A315-70BD330343E9}"/>
    <cellStyle name="Porcentual 2 4 19" xfId="37076" xr:uid="{6B25D9E6-A0D7-46BD-B82D-F43F47763AA4}"/>
    <cellStyle name="Porcentual 2 4 2" xfId="37077" xr:uid="{B1F464EA-10C1-4AB1-A73E-295B831FC861}"/>
    <cellStyle name="Porcentual 2 4 2 10" xfId="37078" xr:uid="{3CE1D45B-5955-4D89-B87A-CA64264C6BBB}"/>
    <cellStyle name="Porcentual 2 4 2 11" xfId="37079" xr:uid="{E6137AF6-31DB-473B-B6B0-C1B1FB7A3513}"/>
    <cellStyle name="Porcentual 2 4 2 12" xfId="37080" xr:uid="{0A2B0B88-3518-4FED-B0B1-AE4CC80836C7}"/>
    <cellStyle name="Porcentual 2 4 2 13" xfId="37081" xr:uid="{B1B76757-6FE8-4DB9-9072-34C923EA2A04}"/>
    <cellStyle name="Porcentual 2 4 2 14" xfId="37082" xr:uid="{E34111FF-7B7C-4CAA-BF1E-99E24B912861}"/>
    <cellStyle name="Porcentual 2 4 2 15" xfId="37083" xr:uid="{41A0873D-195B-404F-8C98-B5CA889E89E3}"/>
    <cellStyle name="Porcentual 2 4 2 2" xfId="37084" xr:uid="{26C2A18E-9439-481E-ADFB-BD9BDF7B6BF5}"/>
    <cellStyle name="Porcentual 2 4 2 2 2" xfId="37085" xr:uid="{EBBB37E8-9851-4C35-8973-08DAA95A89C2}"/>
    <cellStyle name="Porcentual 2 4 2 2 3" xfId="37086" xr:uid="{7159C5C7-13A5-4ACF-A43F-BD23EDE6EEFD}"/>
    <cellStyle name="Porcentual 2 4 2 2 4" xfId="37087" xr:uid="{9974506A-8EFB-4B8F-9C72-672FF8C7D3E3}"/>
    <cellStyle name="Porcentual 2 4 2 3" xfId="37088" xr:uid="{37A8536A-0E99-4B46-AA87-2A7D41133505}"/>
    <cellStyle name="Porcentual 2 4 2 3 2" xfId="37089" xr:uid="{8673AA4E-88CA-48FB-A4E0-EC02E6AC7C2F}"/>
    <cellStyle name="Porcentual 2 4 2 4" xfId="37090" xr:uid="{EC937316-13CB-43CC-80FE-57BEB5E863CD}"/>
    <cellStyle name="Porcentual 2 4 2 5" xfId="37091" xr:uid="{6BBE2E6A-AF63-4DA9-8F88-D50815198FB7}"/>
    <cellStyle name="Porcentual 2 4 2 6" xfId="37092" xr:uid="{CC626E00-FDD3-47D6-8B5E-2CA062CFC9CC}"/>
    <cellStyle name="Porcentual 2 4 2 7" xfId="37093" xr:uid="{25FAD793-9B85-4EA9-B20B-5C4D191EE277}"/>
    <cellStyle name="Porcentual 2 4 2 8" xfId="37094" xr:uid="{CC842258-0B87-4B03-B1D8-FC189DEAE48F}"/>
    <cellStyle name="Porcentual 2 4 2 9" xfId="37095" xr:uid="{9AE5B057-F6FE-44C6-97CE-4AF0F76BF5CF}"/>
    <cellStyle name="Porcentual 2 4 2_Hoja1" xfId="37096" xr:uid="{D1802121-605D-4314-9CB1-C88B6DDB9D69}"/>
    <cellStyle name="Porcentual 2 4 20" xfId="37097" xr:uid="{C6A26D56-CAA5-40BD-BB1F-FA4F7CC174CF}"/>
    <cellStyle name="Porcentual 2 4 21" xfId="37098" xr:uid="{F2DF57EF-26EA-4292-B617-5E6E2F2176A1}"/>
    <cellStyle name="Porcentual 2 4 22" xfId="37099" xr:uid="{894EB2EB-16AC-47B0-9A9D-5A025FDE48B2}"/>
    <cellStyle name="Porcentual 2 4 23" xfId="37100" xr:uid="{AD2D3F8A-EF69-4C56-AD12-5EA54DE33F94}"/>
    <cellStyle name="Porcentual 2 4 24" xfId="37101" xr:uid="{29FAE536-6665-4A7E-8D02-7E0AFB85323C}"/>
    <cellStyle name="Porcentual 2 4 25" xfId="37102" xr:uid="{CE89ED6A-BF5C-433C-AD2B-1B1A16F5FF99}"/>
    <cellStyle name="Porcentual 2 4 26" xfId="37103" xr:uid="{7F6EBE20-6DB2-4994-B1CC-F9B71872F028}"/>
    <cellStyle name="Porcentual 2 4 27" xfId="37104" xr:uid="{77ACE0DF-E701-493F-8CEE-D06BADDDB996}"/>
    <cellStyle name="Porcentual 2 4 28" xfId="37105" xr:uid="{5D5E7148-D730-4AA2-BEB8-1E5BDA6CE4C4}"/>
    <cellStyle name="Porcentual 2 4 29" xfId="37106" xr:uid="{68DE7D0A-E7C4-48FF-9044-A64AC3AF1008}"/>
    <cellStyle name="Porcentual 2 4 3" xfId="37107" xr:uid="{17822629-85DC-4E59-A5E5-23E787B4279D}"/>
    <cellStyle name="Porcentual 2 4 3 10" xfId="37108" xr:uid="{38A66207-1F87-4B6E-902C-7BC1CE137555}"/>
    <cellStyle name="Porcentual 2 4 3 11" xfId="37109" xr:uid="{341D6F84-8DD9-4A54-A106-887C0E751505}"/>
    <cellStyle name="Porcentual 2 4 3 12" xfId="37110" xr:uid="{95715D46-391D-43A0-BACF-F63F216B6E2F}"/>
    <cellStyle name="Porcentual 2 4 3 13" xfId="37111" xr:uid="{C966620A-D65E-420A-97A0-9D6E52D09C98}"/>
    <cellStyle name="Porcentual 2 4 3 14" xfId="37112" xr:uid="{FA0A8D52-A6A9-41D6-8C2B-1947F6A52FCE}"/>
    <cellStyle name="Porcentual 2 4 3 15" xfId="37113" xr:uid="{7FD7CAAD-5D9E-4F03-B1EB-008A12CE9FF9}"/>
    <cellStyle name="Porcentual 2 4 3 16" xfId="37114" xr:uid="{8D0F1E7E-F143-48AF-9EDD-290D90C2C2ED}"/>
    <cellStyle name="Porcentual 2 4 3 17" xfId="37115" xr:uid="{7C47860B-FC7F-4D27-A850-74C2F914E2F9}"/>
    <cellStyle name="Porcentual 2 4 3 2" xfId="37116" xr:uid="{C50212DE-D111-4FEA-A0ED-B791B80ABEE8}"/>
    <cellStyle name="Porcentual 2 4 3 3" xfId="37117" xr:uid="{2270BB6A-9DC7-43C7-8E63-F30A327E21C1}"/>
    <cellStyle name="Porcentual 2 4 3 4" xfId="37118" xr:uid="{8421766D-F841-4C8A-9A5E-CE15A7324F26}"/>
    <cellStyle name="Porcentual 2 4 3 5" xfId="37119" xr:uid="{A42C9785-24C7-4AC4-BCA9-6027811E3D9F}"/>
    <cellStyle name="Porcentual 2 4 3 6" xfId="37120" xr:uid="{AD644E8F-BB3B-4673-9205-784149FCFCDE}"/>
    <cellStyle name="Porcentual 2 4 3 7" xfId="37121" xr:uid="{31409FB5-F093-42E8-B780-ACCFA39B3477}"/>
    <cellStyle name="Porcentual 2 4 3 8" xfId="37122" xr:uid="{A0D02DEF-1132-456C-8D62-201798F583C2}"/>
    <cellStyle name="Porcentual 2 4 3 9" xfId="37123" xr:uid="{89E13B33-9CD0-421B-914F-64B84922C088}"/>
    <cellStyle name="Porcentual 2 4 3_Hoja1" xfId="37124" xr:uid="{253F4E12-0033-4BE4-AD74-0E0EAA59ABBA}"/>
    <cellStyle name="Porcentual 2 4 30" xfId="37125" xr:uid="{F6E04AC2-27E6-4A72-B528-46921BFA84AF}"/>
    <cellStyle name="Porcentual 2 4 31" xfId="37126" xr:uid="{6C4377CC-EFBA-4E0F-B80C-F46814B36AF5}"/>
    <cellStyle name="Porcentual 2 4 32" xfId="37127" xr:uid="{4EFBC5F7-6421-4CBB-A0B8-FEDC2EAFA9B6}"/>
    <cellStyle name="Porcentual 2 4 33" xfId="50290" xr:uid="{C24498D3-6458-4CD0-8E63-C7782C7AA1EF}"/>
    <cellStyle name="Porcentual 2 4 34" xfId="49473" xr:uid="{1FFD32C0-FD2A-48FE-87E5-F90D5B076AE8}"/>
    <cellStyle name="Porcentual 2 4 4" xfId="37128" xr:uid="{6F0DD135-1420-4209-8ECB-E0EA74774EE4}"/>
    <cellStyle name="Porcentual 2 4 4 10" xfId="37129" xr:uid="{783BA30F-EE08-4481-A4D0-1D561FBB010F}"/>
    <cellStyle name="Porcentual 2 4 4 11" xfId="37130" xr:uid="{4908AC63-506F-4560-9DDE-95FBE18092C2}"/>
    <cellStyle name="Porcentual 2 4 4 12" xfId="37131" xr:uid="{13577CCD-B646-46E9-A4A3-474F5B4AA17F}"/>
    <cellStyle name="Porcentual 2 4 4 13" xfId="37132" xr:uid="{716E1363-8AA8-4B7E-881D-53F282361C7A}"/>
    <cellStyle name="Porcentual 2 4 4 14" xfId="37133" xr:uid="{CE64FECE-70E8-4720-8E64-B8785990186B}"/>
    <cellStyle name="Porcentual 2 4 4 15" xfId="37134" xr:uid="{3DF746C7-6C07-447F-A735-8948D96FAC76}"/>
    <cellStyle name="Porcentual 2 4 4 16" xfId="37135" xr:uid="{6CEA84E5-3C53-4833-AEB2-C13C25789F0E}"/>
    <cellStyle name="Porcentual 2 4 4 17" xfId="37136" xr:uid="{C7CAB45E-C99A-436A-8C77-B7DE8A7800F9}"/>
    <cellStyle name="Porcentual 2 4 4 2" xfId="37137" xr:uid="{20E8D6CB-4F3A-4BA1-9508-426730510079}"/>
    <cellStyle name="Porcentual 2 4 4 3" xfId="37138" xr:uid="{2D7F60B2-666C-40B9-879F-E2F00A8A48C3}"/>
    <cellStyle name="Porcentual 2 4 4 4" xfId="37139" xr:uid="{C9DD62AC-1162-4FF8-84B8-DEB9351F7D17}"/>
    <cellStyle name="Porcentual 2 4 4 5" xfId="37140" xr:uid="{03FEE59B-606A-43F9-B3BB-59AA7F1601EE}"/>
    <cellStyle name="Porcentual 2 4 4 6" xfId="37141" xr:uid="{AD056BE9-8B59-406B-A09D-C942F4254BF2}"/>
    <cellStyle name="Porcentual 2 4 4 7" xfId="37142" xr:uid="{01918250-1C75-465D-ACA7-7052AA6D024A}"/>
    <cellStyle name="Porcentual 2 4 4 8" xfId="37143" xr:uid="{23DDB6CA-DEB0-4610-986E-43298622BB67}"/>
    <cellStyle name="Porcentual 2 4 4 9" xfId="37144" xr:uid="{8841D9A0-A102-464C-BEF7-E193FD689CA2}"/>
    <cellStyle name="Porcentual 2 4 4_Hoja1" xfId="37145" xr:uid="{C5899092-3D86-4214-A0E7-FD552E21388E}"/>
    <cellStyle name="Porcentual 2 4 5" xfId="37146" xr:uid="{B5DCC88E-32E7-45CD-BB7A-E9E06F694CAE}"/>
    <cellStyle name="Porcentual 2 4 5 10" xfId="37147" xr:uid="{3502F4D5-5195-43A6-AADC-835D96618B26}"/>
    <cellStyle name="Porcentual 2 4 5 11" xfId="37148" xr:uid="{6314EEDA-11C6-4E6C-B8D2-2B6DF227540F}"/>
    <cellStyle name="Porcentual 2 4 5 12" xfId="37149" xr:uid="{9103C335-5A10-4071-B1D0-54DFDE0EF708}"/>
    <cellStyle name="Porcentual 2 4 5 13" xfId="37150" xr:uid="{F97D2CC4-04B8-41A0-914E-E58F163C9717}"/>
    <cellStyle name="Porcentual 2 4 5 14" xfId="37151" xr:uid="{C12B47BF-93B4-49C8-B177-4A253CDA8ED1}"/>
    <cellStyle name="Porcentual 2 4 5 15" xfId="37152" xr:uid="{5B0CE11C-6DB4-4BFF-95A4-D53B1261C50A}"/>
    <cellStyle name="Porcentual 2 4 5 16" xfId="37153" xr:uid="{D58766D0-0647-4675-9C93-23D0A3FF20CA}"/>
    <cellStyle name="Porcentual 2 4 5 17" xfId="37154" xr:uid="{F4FB219E-BD7D-4DF8-B36F-0F87ACBAFC34}"/>
    <cellStyle name="Porcentual 2 4 5 2" xfId="37155" xr:uid="{0EB1FA00-1002-4216-B0CD-5541356366E3}"/>
    <cellStyle name="Porcentual 2 4 5 3" xfId="37156" xr:uid="{4F32175F-617C-40C9-B3FE-ABE45589B3B0}"/>
    <cellStyle name="Porcentual 2 4 5 4" xfId="37157" xr:uid="{236B3231-7AE4-44A9-97B1-5AC29B62CF7A}"/>
    <cellStyle name="Porcentual 2 4 5 5" xfId="37158" xr:uid="{1A1C7481-F3CF-4082-B3A4-398B3FE35E53}"/>
    <cellStyle name="Porcentual 2 4 5 6" xfId="37159" xr:uid="{C8DA599F-20DE-4BE4-A5F7-890631210ACD}"/>
    <cellStyle name="Porcentual 2 4 5 7" xfId="37160" xr:uid="{75071566-B0B1-4CD0-AC43-AD6406B89FC9}"/>
    <cellStyle name="Porcentual 2 4 5 8" xfId="37161" xr:uid="{0131062D-6653-4455-AC9A-EE24ABB88DC3}"/>
    <cellStyle name="Porcentual 2 4 5 9" xfId="37162" xr:uid="{6363666C-A281-44AF-997F-8A2A2C90FBBD}"/>
    <cellStyle name="Porcentual 2 4 5_Hoja1" xfId="37163" xr:uid="{A3D6B0EE-1FC5-488D-A4ED-E16A6990F575}"/>
    <cellStyle name="Porcentual 2 4 6" xfId="37164" xr:uid="{9E878A49-FBAF-431B-A3CD-924009CB09C8}"/>
    <cellStyle name="Porcentual 2 4 6 10" xfId="37165" xr:uid="{EA1D83F0-CD80-4EE6-88B9-A920ACD603C1}"/>
    <cellStyle name="Porcentual 2 4 6 11" xfId="37166" xr:uid="{F1377C17-628D-4A79-AD42-89D8CDB48BE4}"/>
    <cellStyle name="Porcentual 2 4 6 12" xfId="37167" xr:uid="{859CDB84-ABC3-401B-B6B5-E5B784A65DCF}"/>
    <cellStyle name="Porcentual 2 4 6 13" xfId="37168" xr:uid="{57055781-18A7-437D-8C22-E550C4209966}"/>
    <cellStyle name="Porcentual 2 4 6 14" xfId="37169" xr:uid="{FACA5AC2-D2B2-4C38-ACE0-E12686CBADB9}"/>
    <cellStyle name="Porcentual 2 4 6 15" xfId="37170" xr:uid="{3F627F26-FAAA-4497-A743-EACE376EFD07}"/>
    <cellStyle name="Porcentual 2 4 6 16" xfId="37171" xr:uid="{6BBEABE9-1086-4300-8313-6174A0D3BEFF}"/>
    <cellStyle name="Porcentual 2 4 6 17" xfId="37172" xr:uid="{490C1F55-ED57-463D-8D99-E54BD9F3C02E}"/>
    <cellStyle name="Porcentual 2 4 6 2" xfId="37173" xr:uid="{2A691685-9B16-48F7-B665-F1205C2176E3}"/>
    <cellStyle name="Porcentual 2 4 6 3" xfId="37174" xr:uid="{0C09BCDB-8F1C-469A-B30D-77F04BEC22D5}"/>
    <cellStyle name="Porcentual 2 4 6 4" xfId="37175" xr:uid="{84A223E8-E570-4180-B21B-058B09DF2F92}"/>
    <cellStyle name="Porcentual 2 4 6 5" xfId="37176" xr:uid="{5F4D2EDF-11E8-4797-BA75-2C211E9710CC}"/>
    <cellStyle name="Porcentual 2 4 6 6" xfId="37177" xr:uid="{35834D44-B600-40E8-BD95-43F4B99DFBFC}"/>
    <cellStyle name="Porcentual 2 4 6 7" xfId="37178" xr:uid="{830CD0A7-9339-47B1-9FD0-5E56B5156AF5}"/>
    <cellStyle name="Porcentual 2 4 6 8" xfId="37179" xr:uid="{53E1FBC5-D073-469C-9783-A2AD3D328927}"/>
    <cellStyle name="Porcentual 2 4 6 9" xfId="37180" xr:uid="{11DEE945-4D49-4AA1-9459-0EDA314B14CB}"/>
    <cellStyle name="Porcentual 2 4 6_Hoja1" xfId="37181" xr:uid="{ED8F83F5-877C-45C5-9B6C-F9D5D6E27C6C}"/>
    <cellStyle name="Porcentual 2 4 7" xfId="37182" xr:uid="{446B6A46-2A89-4DE2-9BFD-5F37DAB93779}"/>
    <cellStyle name="Porcentual 2 4 7 10" xfId="37183" xr:uid="{8FFF3A28-2741-4095-A2A3-6D98FA969931}"/>
    <cellStyle name="Porcentual 2 4 7 11" xfId="37184" xr:uid="{B0F1D976-4C39-45E1-8D4D-18DA60468D47}"/>
    <cellStyle name="Porcentual 2 4 7 12" xfId="37185" xr:uid="{D3E953A1-E253-426A-99DC-3B9E5DFE0A7E}"/>
    <cellStyle name="Porcentual 2 4 7 13" xfId="37186" xr:uid="{7FA054F9-1665-49E4-9233-0AD9035C0EDF}"/>
    <cellStyle name="Porcentual 2 4 7 14" xfId="37187" xr:uid="{7244C5D7-1F55-41CB-A032-03DA8D715E0B}"/>
    <cellStyle name="Porcentual 2 4 7 15" xfId="37188" xr:uid="{76F934B8-8AA6-435B-BD77-C465065B3FFC}"/>
    <cellStyle name="Porcentual 2 4 7 16" xfId="37189" xr:uid="{78342B47-6966-4B04-A237-75F1B4CDDD6D}"/>
    <cellStyle name="Porcentual 2 4 7 17" xfId="37190" xr:uid="{0370C947-D4B6-4071-8EBC-C58B6D713EE9}"/>
    <cellStyle name="Porcentual 2 4 7 2" xfId="37191" xr:uid="{16BE03C3-5D8E-425B-9128-6B7508234F9B}"/>
    <cellStyle name="Porcentual 2 4 7 3" xfId="37192" xr:uid="{40B1E900-1739-4D4F-9267-424C72E574F2}"/>
    <cellStyle name="Porcentual 2 4 7 4" xfId="37193" xr:uid="{812C68F2-7CB7-49B3-BC15-A4C885D5E029}"/>
    <cellStyle name="Porcentual 2 4 7 5" xfId="37194" xr:uid="{F014D698-EF68-4FA9-A0AF-82558551032D}"/>
    <cellStyle name="Porcentual 2 4 7 6" xfId="37195" xr:uid="{ED1DAC03-9D25-4ABE-B06C-CE25EA786D31}"/>
    <cellStyle name="Porcentual 2 4 7 7" xfId="37196" xr:uid="{D68F7912-40A8-45C1-A921-2637E6617CFB}"/>
    <cellStyle name="Porcentual 2 4 7 8" xfId="37197" xr:uid="{2B9FA7A8-2D6F-4024-B331-DADDA99B2631}"/>
    <cellStyle name="Porcentual 2 4 7 9" xfId="37198" xr:uid="{5E479F8F-05D9-42A8-8215-5DA8894883EE}"/>
    <cellStyle name="Porcentual 2 4 7_Hoja1" xfId="37199" xr:uid="{EE39CF04-2B0D-4E7D-A1CB-ADE87A36A4FF}"/>
    <cellStyle name="Porcentual 2 4 8" xfId="37200" xr:uid="{54CD82E7-77E8-4745-8A31-15F5D179D53A}"/>
    <cellStyle name="Porcentual 2 4 8 10" xfId="37201" xr:uid="{A374BE06-DD79-41B7-93F2-079430EC2A44}"/>
    <cellStyle name="Porcentual 2 4 8 11" xfId="37202" xr:uid="{01CCA5CC-CE02-4BDE-9742-F468865226B3}"/>
    <cellStyle name="Porcentual 2 4 8 12" xfId="37203" xr:uid="{DFC29351-F591-4943-9665-3AAD7501D6E6}"/>
    <cellStyle name="Porcentual 2 4 8 13" xfId="37204" xr:uid="{76EA5D64-A7D0-4E21-B1BD-D86E29CA85B2}"/>
    <cellStyle name="Porcentual 2 4 8 14" xfId="37205" xr:uid="{C6C46850-C4D4-46C8-BC91-525CC7E55AD2}"/>
    <cellStyle name="Porcentual 2 4 8 15" xfId="37206" xr:uid="{C8589675-0C37-4367-BA7C-A9C4131D4F8D}"/>
    <cellStyle name="Porcentual 2 4 8 16" xfId="37207" xr:uid="{BEA3C266-CE94-4FDE-AD75-562FC5C48B0C}"/>
    <cellStyle name="Porcentual 2 4 8 17" xfId="37208" xr:uid="{4F62E27B-CA89-49B3-AF63-16B6B37214EC}"/>
    <cellStyle name="Porcentual 2 4 8 2" xfId="37209" xr:uid="{8DCB88FF-5027-4C63-8009-07221B552523}"/>
    <cellStyle name="Porcentual 2 4 8 3" xfId="37210" xr:uid="{CA7D3909-B00A-4603-A82B-584434D03E0A}"/>
    <cellStyle name="Porcentual 2 4 8 4" xfId="37211" xr:uid="{C43F8377-EAD9-470D-8D9B-B0AF17C1FEAD}"/>
    <cellStyle name="Porcentual 2 4 8 5" xfId="37212" xr:uid="{03222CB2-36D4-435F-8EE0-72E4A2EF196F}"/>
    <cellStyle name="Porcentual 2 4 8 6" xfId="37213" xr:uid="{2ECD2BE8-A185-4E3A-884F-A1952696FE90}"/>
    <cellStyle name="Porcentual 2 4 8 7" xfId="37214" xr:uid="{E96200BF-F8F8-498C-9643-93C9FD0E569A}"/>
    <cellStyle name="Porcentual 2 4 8 8" xfId="37215" xr:uid="{EF8C0F0A-14BA-45E6-971E-15621E9493AF}"/>
    <cellStyle name="Porcentual 2 4 8 9" xfId="37216" xr:uid="{2440AD7E-D6BE-46C1-9A50-9233362BC423}"/>
    <cellStyle name="Porcentual 2 4 8_Hoja1" xfId="37217" xr:uid="{36135098-25D5-43A3-85C3-43B273FA6F9A}"/>
    <cellStyle name="Porcentual 2 4 9" xfId="37218" xr:uid="{7674278C-8BAC-4E7F-AE62-04A4D46803B8}"/>
    <cellStyle name="Porcentual 2 4 9 2" xfId="37219" xr:uid="{0E079736-5794-459B-82F5-7671ACB590CB}"/>
    <cellStyle name="Porcentual 2 4 9_Hoja1" xfId="37220" xr:uid="{0EAA3B4E-E8C0-4F1E-BFC6-E302E8550A17}"/>
    <cellStyle name="Porcentual 2 4_Hoja1" xfId="37221" xr:uid="{34AE16C4-D0E2-4918-B4D2-A3A342400F4D}"/>
    <cellStyle name="Porcentual 2 40" xfId="48367" xr:uid="{512AF729-44A4-4A44-92AA-D9000BCF22D3}"/>
    <cellStyle name="Porcentual 2 41" xfId="48394" xr:uid="{D4D7C232-C141-41A3-8BD6-BBC4968F3224}"/>
    <cellStyle name="Porcentual 2 42" xfId="48422" xr:uid="{A4233BC3-52CD-46E6-8AA4-F3D4811D5F3D}"/>
    <cellStyle name="Porcentual 2 43" xfId="48449" xr:uid="{07DC0524-8CAE-498D-B135-FB56D3353368}"/>
    <cellStyle name="Porcentual 2 44" xfId="48476" xr:uid="{4CE428F2-A465-483A-8144-02C6BA588080}"/>
    <cellStyle name="Porcentual 2 45" xfId="48503" xr:uid="{71F9EEE2-685F-4483-A88A-AF721A9D401F}"/>
    <cellStyle name="Porcentual 2 46" xfId="48530" xr:uid="{F24E8029-508A-4349-B2EA-B51940E626A1}"/>
    <cellStyle name="Porcentual 2 47" xfId="48557" xr:uid="{6D673DD5-8842-4E76-BB54-62F7BAF6A84C}"/>
    <cellStyle name="Porcentual 2 48" xfId="49248" xr:uid="{83BD60A7-B426-4E14-8318-D07AB1916F93}"/>
    <cellStyle name="Porcentual 2 49" xfId="49452" xr:uid="{3C1276A7-DAFE-47E2-86F1-F8DC1BBF3567}"/>
    <cellStyle name="Porcentual 2 5" xfId="37222" xr:uid="{D6CFAF77-B354-4BD1-9982-D3784CA0C81A}"/>
    <cellStyle name="Porcentual 2 5 10" xfId="37223" xr:uid="{6423B76A-2A2A-4C05-90C2-C5B799F108B9}"/>
    <cellStyle name="Porcentual 2 5 11" xfId="37224" xr:uid="{80952E7B-5C6E-40D5-B951-97A97598C2F3}"/>
    <cellStyle name="Porcentual 2 5 12" xfId="37225" xr:uid="{E8CDCBCB-D69C-43B2-921F-16220F4E42C3}"/>
    <cellStyle name="Porcentual 2 5 13" xfId="37226" xr:uid="{9B019144-CFC8-41A7-BA44-1DB51BE0838F}"/>
    <cellStyle name="Porcentual 2 5 14" xfId="37227" xr:uid="{1912BF48-3DC5-4872-B133-D16B02CFC651}"/>
    <cellStyle name="Porcentual 2 5 15" xfId="37228" xr:uid="{EF952C8C-5787-4843-B853-30B83FC89BC2}"/>
    <cellStyle name="Porcentual 2 5 16" xfId="37229" xr:uid="{F884204B-FF36-46A9-BDF4-E954A0B1A443}"/>
    <cellStyle name="Porcentual 2 5 2" xfId="37230" xr:uid="{F5C6880E-1514-4CCF-AEC0-8900DA0B2610}"/>
    <cellStyle name="Porcentual 2 5 2 2" xfId="37231" xr:uid="{78CB8EC9-6AAB-406D-91DB-ED704CC7F280}"/>
    <cellStyle name="Porcentual 2 5 2_Hoja1" xfId="37232" xr:uid="{7207F63C-F107-4FDC-8112-E397830FC875}"/>
    <cellStyle name="Porcentual 2 5 3" xfId="37233" xr:uid="{919AC5FD-3345-415C-836B-D4D85C137874}"/>
    <cellStyle name="Porcentual 2 5 4" xfId="37234" xr:uid="{CAE42820-EE48-4164-90E4-2F8F87D6DBF3}"/>
    <cellStyle name="Porcentual 2 5 5" xfId="37235" xr:uid="{BF4F9212-2C08-4F24-B133-D16FC5229871}"/>
    <cellStyle name="Porcentual 2 5 6" xfId="37236" xr:uid="{C4025F89-B3CD-4159-881F-755840614DE8}"/>
    <cellStyle name="Porcentual 2 5 7" xfId="37237" xr:uid="{DACEA4F8-17DA-4911-9571-92CCCD55D8D5}"/>
    <cellStyle name="Porcentual 2 5 8" xfId="37238" xr:uid="{87CEDAEB-8AD0-42BD-8F1F-8D363BEEA4BC}"/>
    <cellStyle name="Porcentual 2 5 9" xfId="37239" xr:uid="{C1E15255-9155-481F-A900-532EF5A391A9}"/>
    <cellStyle name="Porcentual 2 5_Hoja1" xfId="37240" xr:uid="{9C5C466E-25A4-4420-AD51-61A4BE253DE5}"/>
    <cellStyle name="Porcentual 2 50" xfId="49491" xr:uid="{82AA1EE1-07E8-4406-A660-78DD8256012E}"/>
    <cellStyle name="Porcentual 2 51" xfId="51376" xr:uid="{6B071855-1A51-4DC8-A96C-1BD05E479B60}"/>
    <cellStyle name="Porcentual 2 52" xfId="4909" xr:uid="{CBF53A7F-CFC6-45C4-AC7A-8CDF79696936}"/>
    <cellStyle name="Porcentual 2 53" xfId="53478" xr:uid="{1CCC02D4-3C62-4F55-A8EA-B8312B8124F9}"/>
    <cellStyle name="Porcentual 2 54" xfId="53505" xr:uid="{84491D6C-0EFA-4535-A261-FBF64D88BB5C}"/>
    <cellStyle name="Porcentual 2 6" xfId="37241" xr:uid="{D7B616B0-9F5F-45B3-8E5F-72FDA7902889}"/>
    <cellStyle name="Porcentual 2 6 10" xfId="37242" xr:uid="{F7D593A2-A1C1-437E-AC47-513182766918}"/>
    <cellStyle name="Porcentual 2 6 11" xfId="37243" xr:uid="{78764DC6-4C30-424B-98BA-06CE28FDC2D3}"/>
    <cellStyle name="Porcentual 2 6 12" xfId="37244" xr:uid="{07D05DE8-49FC-4726-A9A9-82D677AC4376}"/>
    <cellStyle name="Porcentual 2 6 13" xfId="37245" xr:uid="{198637BC-5BB9-4110-9A3D-CFA075922393}"/>
    <cellStyle name="Porcentual 2 6 14" xfId="37246" xr:uid="{5355F70F-C0ED-4351-816D-1627AB91A0EF}"/>
    <cellStyle name="Porcentual 2 6 15" xfId="37247" xr:uid="{E1B0BD53-ED19-47DC-B15A-1014D57CADFC}"/>
    <cellStyle name="Porcentual 2 6 2" xfId="37248" xr:uid="{1E2430D5-5082-43A3-9388-6C1ECAECBF1E}"/>
    <cellStyle name="Porcentual 2 6 2 2" xfId="37249" xr:uid="{18743013-5AD5-495E-9498-589D9748143C}"/>
    <cellStyle name="Porcentual 2 6 2_Hoja1" xfId="37250" xr:uid="{E8E0D2F2-7936-4C2C-82F8-CA03B6CC9381}"/>
    <cellStyle name="Porcentual 2 6 3" xfId="37251" xr:uid="{1B55B045-CC4F-47E3-BD39-70E75728401D}"/>
    <cellStyle name="Porcentual 2 6 4" xfId="37252" xr:uid="{A4ED9A48-86C5-4547-B662-485292FB9CC6}"/>
    <cellStyle name="Porcentual 2 6 5" xfId="37253" xr:uid="{868E9205-60EC-43DC-8470-BD606F488C1D}"/>
    <cellStyle name="Porcentual 2 6 6" xfId="37254" xr:uid="{CF4158A2-79DD-40C9-8E24-CFCB2D931B38}"/>
    <cellStyle name="Porcentual 2 6 7" xfId="37255" xr:uid="{85770474-08A1-496D-A54C-2ACC5CCA720F}"/>
    <cellStyle name="Porcentual 2 6 8" xfId="37256" xr:uid="{B1B03A49-B346-4F50-A0DA-F42DD7A215A1}"/>
    <cellStyle name="Porcentual 2 6 9" xfId="37257" xr:uid="{5843B709-0C65-4199-8E03-497D13C2441E}"/>
    <cellStyle name="Porcentual 2 6_Hoja1" xfId="37258" xr:uid="{4B7CEC35-CC78-44A9-A3AC-1F1A1B632A1B}"/>
    <cellStyle name="Porcentual 2 7" xfId="37259" xr:uid="{7CFBDBAF-EE62-4540-9B63-9F81EF77DA99}"/>
    <cellStyle name="Porcentual 2 7 10" xfId="37260" xr:uid="{8A0CE31A-0480-4039-9F57-D6C04C2163F9}"/>
    <cellStyle name="Porcentual 2 7 11" xfId="37261" xr:uid="{2A3C287A-722B-4731-BC57-F3D81EC4C348}"/>
    <cellStyle name="Porcentual 2 7 12" xfId="37262" xr:uid="{CFCA6659-7B2A-41A1-9D58-BFA6EBA8BAD1}"/>
    <cellStyle name="Porcentual 2 7 13" xfId="37263" xr:uid="{7AB90D07-5E87-40A8-9044-FEE1A648F4A2}"/>
    <cellStyle name="Porcentual 2 7 14" xfId="37264" xr:uid="{2B66BB54-2BA2-4272-B9F3-DDD1AB0E47E4}"/>
    <cellStyle name="Porcentual 2 7 15" xfId="37265" xr:uid="{95F0803E-5BC9-4B9C-8D0F-7B2263C42075}"/>
    <cellStyle name="Porcentual 2 7 2" xfId="37266" xr:uid="{A1448694-7053-42A9-A8E7-B9346759A3BD}"/>
    <cellStyle name="Porcentual 2 7 2 2" xfId="37267" xr:uid="{B16A2958-BF6D-43D0-A6C2-BF8BC3F8E2E2}"/>
    <cellStyle name="Porcentual 2 7 2_Hoja1" xfId="37268" xr:uid="{D88F1A7F-C4ED-4509-A9F2-2BA4AC9D4926}"/>
    <cellStyle name="Porcentual 2 7 3" xfId="37269" xr:uid="{CC5AE360-167D-4DA6-A370-2DF69A2C94AD}"/>
    <cellStyle name="Porcentual 2 7 4" xfId="37270" xr:uid="{FDDE9D8D-9044-4B8C-A70A-4BABC6D623C1}"/>
    <cellStyle name="Porcentual 2 7 5" xfId="37271" xr:uid="{861F0022-14FF-452E-8441-99F1FE51CD5A}"/>
    <cellStyle name="Porcentual 2 7 6" xfId="37272" xr:uid="{FD90B8C8-3FA0-44D8-BE63-B8308DBEF890}"/>
    <cellStyle name="Porcentual 2 7 7" xfId="37273" xr:uid="{9BEFB1C0-E3D1-405D-8430-2AA56A812FAC}"/>
    <cellStyle name="Porcentual 2 7 8" xfId="37274" xr:uid="{29767F3D-BED2-4F20-8086-02F50191BA1C}"/>
    <cellStyle name="Porcentual 2 7 9" xfId="37275" xr:uid="{52A063C7-DB0D-48AB-B5FB-51BD948DFA73}"/>
    <cellStyle name="Porcentual 2 7_Hoja1" xfId="37276" xr:uid="{F927DD86-7E79-4531-A59A-0EFB924FE88F}"/>
    <cellStyle name="Porcentual 2 8" xfId="37277" xr:uid="{D3EEBDCA-82C6-402B-8BB3-B4706809B881}"/>
    <cellStyle name="Porcentual 2 8 10" xfId="37278" xr:uid="{3F11528A-78CA-4245-9F9F-7AB2D8BF0A41}"/>
    <cellStyle name="Porcentual 2 8 11" xfId="37279" xr:uid="{0AC97D04-0292-4B24-B194-80D9FE73E9F5}"/>
    <cellStyle name="Porcentual 2 8 12" xfId="37280" xr:uid="{35A5FFED-46AC-4C9C-BE71-78AA4A133D1D}"/>
    <cellStyle name="Porcentual 2 8 13" xfId="37281" xr:uid="{511AF6E8-C5B4-46B7-9E2C-8828756CA3F8}"/>
    <cellStyle name="Porcentual 2 8 14" xfId="37282" xr:uid="{9F5F9171-4A22-4A9B-A0F1-27BE7E1C328B}"/>
    <cellStyle name="Porcentual 2 8 15" xfId="37283" xr:uid="{2AC606C7-5FEB-4E09-8195-3F9C08EFE34F}"/>
    <cellStyle name="Porcentual 2 8 2" xfId="37284" xr:uid="{4415BE0A-CD30-42DC-80AD-D3F4A0CCCD85}"/>
    <cellStyle name="Porcentual 2 8 2 2" xfId="37285" xr:uid="{95FE49B7-20DF-4E6B-954E-CE364503770F}"/>
    <cellStyle name="Porcentual 2 8 2_Hoja1" xfId="37286" xr:uid="{F3D3EB4A-2F4F-480F-947D-948DD8D79293}"/>
    <cellStyle name="Porcentual 2 8 3" xfId="37287" xr:uid="{1C2ECCF7-3FA2-403B-A8D4-2749B1D5BEEF}"/>
    <cellStyle name="Porcentual 2 8 4" xfId="37288" xr:uid="{BA5764B7-2877-4EF9-B212-5BBB0C486C34}"/>
    <cellStyle name="Porcentual 2 8 5" xfId="37289" xr:uid="{472BEEEB-279A-4AAC-B2CD-81EA52402E95}"/>
    <cellStyle name="Porcentual 2 8 6" xfId="37290" xr:uid="{D4024502-8F63-42DA-8CF5-C52ADC1BBD5A}"/>
    <cellStyle name="Porcentual 2 8 7" xfId="37291" xr:uid="{4EB13ADF-3B5B-4349-B680-FB5BE294ABC6}"/>
    <cellStyle name="Porcentual 2 8 8" xfId="37292" xr:uid="{3D77B9CA-5D8A-49DB-8850-F2E8C1814AB8}"/>
    <cellStyle name="Porcentual 2 8 9" xfId="37293" xr:uid="{87F39F6F-FD3E-4123-B9CB-BEA410BD7866}"/>
    <cellStyle name="Porcentual 2 8_Hoja1" xfId="37294" xr:uid="{38ACF9B9-6143-4D39-95D9-22834D7E5550}"/>
    <cellStyle name="Porcentual 2 9" xfId="37295" xr:uid="{25D172CD-4F6B-4B65-88F3-42AA5498B09F}"/>
    <cellStyle name="Porcentual 2 9 10" xfId="37296" xr:uid="{FDBB20FA-5555-4A0A-B984-E1DECFEDF7FF}"/>
    <cellStyle name="Porcentual 2 9 11" xfId="37297" xr:uid="{B6905AFA-734C-472C-BEED-09A93208B6D8}"/>
    <cellStyle name="Porcentual 2 9 12" xfId="37298" xr:uid="{7E2ACE03-2712-4AA2-BF48-ED26E6E69C23}"/>
    <cellStyle name="Porcentual 2 9 13" xfId="37299" xr:uid="{9D968FFE-57A7-4540-A08D-5B9E72962056}"/>
    <cellStyle name="Porcentual 2 9 14" xfId="37300" xr:uid="{49B821EB-7190-44DD-82CB-7FF7EEF35E5A}"/>
    <cellStyle name="Porcentual 2 9 15" xfId="37301" xr:uid="{9705997C-0283-420D-8137-A74583E04D2C}"/>
    <cellStyle name="Porcentual 2 9 2" xfId="37302" xr:uid="{F64F9681-DC6E-45F9-A97B-8245F7F3C7C1}"/>
    <cellStyle name="Porcentual 2 9 2 2" xfId="37303" xr:uid="{28132203-F853-43F6-963D-631A67EBBA90}"/>
    <cellStyle name="Porcentual 2 9 2_Hoja1" xfId="37304" xr:uid="{31F1A78A-9A1E-4B5F-AC7E-84AB9A13E7E3}"/>
    <cellStyle name="Porcentual 2 9 3" xfId="37305" xr:uid="{37C9384C-B44E-4B43-9E28-3D70B37BAE4F}"/>
    <cellStyle name="Porcentual 2 9 4" xfId="37306" xr:uid="{6B4261DC-4567-4778-B0F3-E70AA92E8CF6}"/>
    <cellStyle name="Porcentual 2 9 5" xfId="37307" xr:uid="{CAF076BF-385E-442B-B9BE-8C5B95CA9D18}"/>
    <cellStyle name="Porcentual 2 9 6" xfId="37308" xr:uid="{C98A0621-F130-47A6-A1D9-C9442286EA64}"/>
    <cellStyle name="Porcentual 2 9 7" xfId="37309" xr:uid="{96337517-DFFE-4EDC-87E0-0FC83CFA0ED2}"/>
    <cellStyle name="Porcentual 2 9 8" xfId="37310" xr:uid="{794E38CE-E741-4BF1-ABAF-2D90B108ED6D}"/>
    <cellStyle name="Porcentual 2 9 9" xfId="37311" xr:uid="{84E0BAAA-0092-4062-9FE8-C4807FA84B4D}"/>
    <cellStyle name="Porcentual 2 9_Hoja1" xfId="37312" xr:uid="{16F839D2-A0BD-4764-A527-2C5EA40ABB48}"/>
    <cellStyle name="Porcentual 2_Hoja1" xfId="37313" xr:uid="{D3978E16-2902-4FB6-A6B5-F82CEE2FF1C9}"/>
    <cellStyle name="Porcentual 20" xfId="37314" xr:uid="{2EE4EF01-718F-40F9-B4E2-F07846579C7D}"/>
    <cellStyle name="Porcentual 20 2" xfId="37315" xr:uid="{96112222-3717-4AFF-A80E-6535D14712FF}"/>
    <cellStyle name="Porcentual 20 3" xfId="37316" xr:uid="{1CB1B902-4B80-4769-93E9-20239AD762FB}"/>
    <cellStyle name="Porcentual 20 4" xfId="37317" xr:uid="{5D0F99B4-087E-46DF-9382-23F0C9877556}"/>
    <cellStyle name="Porcentual 20_Hoja1" xfId="37318" xr:uid="{9BE04291-DE8E-4244-ADD7-ADF4A1DCFCE3}"/>
    <cellStyle name="Porcentual 21" xfId="37319" xr:uid="{F23BD40D-7401-4758-A920-EF6E7ED10AEE}"/>
    <cellStyle name="Porcentual 21 2" xfId="37320" xr:uid="{80A4C30D-A5E2-490C-A2D6-20E12EB1097F}"/>
    <cellStyle name="Porcentual 21 3" xfId="37321" xr:uid="{09AD608D-6464-44F9-BD7B-CCE2D0733359}"/>
    <cellStyle name="Porcentual 21 4" xfId="37322" xr:uid="{BEBCAE77-6A07-4A9C-8832-462A45B08B00}"/>
    <cellStyle name="Porcentual 21 5" xfId="37323" xr:uid="{BF328876-4D8E-4D7E-A8CB-80099AA5465F}"/>
    <cellStyle name="Porcentual 21 6" xfId="37324" xr:uid="{11C1FF88-01C1-4345-B186-68768FCC012C}"/>
    <cellStyle name="Porcentual 21 7" xfId="37325" xr:uid="{9131615F-A454-4937-B5A6-8D64D8D4E1AB}"/>
    <cellStyle name="Porcentual 21 8" xfId="37326" xr:uid="{69C7507F-7085-4B2A-B992-54B8D6866E01}"/>
    <cellStyle name="Porcentual 21_Hoja1" xfId="37327" xr:uid="{A72C40D7-427E-4F4F-983A-AEBD31A56D4D}"/>
    <cellStyle name="Porcentual 22" xfId="37328" xr:uid="{4925966D-4517-483C-BEB4-FB120A009271}"/>
    <cellStyle name="Porcentual 22 2" xfId="37329" xr:uid="{2D6A8346-B617-4A91-8ED7-B82BCD07480C}"/>
    <cellStyle name="Porcentual 22 3" xfId="37330" xr:uid="{2D41B285-01DE-4BEE-BC1F-F9B5CE2A3251}"/>
    <cellStyle name="Porcentual 22 4" xfId="37331" xr:uid="{A87ACD9A-80D3-4684-8B2C-3C752FA3393A}"/>
    <cellStyle name="Porcentual 22_Hoja1" xfId="37332" xr:uid="{C7E7E0D9-E739-4A72-B4B1-61FA305F5BED}"/>
    <cellStyle name="Porcentual 23" xfId="37333" xr:uid="{C3B94CDA-F814-4B96-9D36-FBBEC261D50E}"/>
    <cellStyle name="Porcentual 23 2" xfId="37334" xr:uid="{241B160A-3BA5-45DC-9BAB-B3FF747E694C}"/>
    <cellStyle name="Porcentual 23 3" xfId="37335" xr:uid="{1317B19D-37E2-4C87-B2E3-DAFC3BEFB447}"/>
    <cellStyle name="Porcentual 23 4" xfId="37336" xr:uid="{444236A0-1893-431A-9F1D-6FCB2D8410D2}"/>
    <cellStyle name="Porcentual 23 5" xfId="37337" xr:uid="{436A4FB6-7ABF-404C-88E7-786454311D22}"/>
    <cellStyle name="Porcentual 23_Hoja1" xfId="37338" xr:uid="{08F70617-F8DC-4752-BA66-CA0FB575AACE}"/>
    <cellStyle name="Porcentual 24" xfId="37339" xr:uid="{3A52C31C-FD4D-47EB-957F-B6EE5E5A7E15}"/>
    <cellStyle name="Porcentual 25" xfId="37340" xr:uid="{A2B24FF2-4085-48CF-9D04-B78B63CB8CEB}"/>
    <cellStyle name="Porcentual 25 2" xfId="37341" xr:uid="{A4725695-E7D3-4F41-A90A-FDF539CA1A39}"/>
    <cellStyle name="Porcentual 25 3" xfId="37342" xr:uid="{CAB5289A-34A4-4575-830F-BE6B98C2E392}"/>
    <cellStyle name="Porcentual 25 4" xfId="37343" xr:uid="{B1A979D5-F23E-4817-B4EE-EBCD156CB069}"/>
    <cellStyle name="Porcentual 25 5" xfId="37344" xr:uid="{9EF6140B-8BE3-43BB-9080-A8A1458A3FA8}"/>
    <cellStyle name="Porcentual 25_Hoja1" xfId="37345" xr:uid="{1F2EA72A-423B-4564-988F-5AD0C680125F}"/>
    <cellStyle name="Porcentual 26" xfId="37346" xr:uid="{0EAE6218-C526-4A98-8895-8943EF32BDBF}"/>
    <cellStyle name="Porcentual 27" xfId="37347" xr:uid="{4BE8F5A5-5A65-4C37-AFFD-0BCC052480F2}"/>
    <cellStyle name="Porcentual 27 2" xfId="37348" xr:uid="{0C294786-03B8-420D-807D-54DD756C0C0A}"/>
    <cellStyle name="Porcentual 27 3" xfId="37349" xr:uid="{4D116BA4-FDF6-4F90-89B4-DD53BD9B979F}"/>
    <cellStyle name="Porcentual 27 4" xfId="37350" xr:uid="{82ED4499-F4D8-47D7-91EE-C9D9A933B5FC}"/>
    <cellStyle name="Porcentual 27 5" xfId="37351" xr:uid="{AC9C7C49-6325-42DD-9748-D1EAE2050258}"/>
    <cellStyle name="Porcentual 27_Hoja1" xfId="37352" xr:uid="{E4D5E2D9-A120-4AE6-8A72-B8565E8ED1CA}"/>
    <cellStyle name="Porcentual 28" xfId="4913" xr:uid="{2D42FC3C-667A-44A4-AE2C-28A4E2A4D939}"/>
    <cellStyle name="Porcentual 3" xfId="37353" xr:uid="{CDC4F2D3-E95D-4AE8-9F29-54E15F46ED92}"/>
    <cellStyle name="Porcentual 3 10" xfId="37354" xr:uid="{03794496-6ADA-4311-B1A4-0357F5FA6268}"/>
    <cellStyle name="Porcentual 3 11" xfId="37355" xr:uid="{4A0156C3-4D60-4825-BC6C-52A77491489D}"/>
    <cellStyle name="Porcentual 3 12" xfId="37356" xr:uid="{5E585481-734D-4430-A6E1-218678615F5F}"/>
    <cellStyle name="Porcentual 3 13" xfId="37357" xr:uid="{63FAD5BC-AB0F-4C32-A5A2-62DF276FE3A0}"/>
    <cellStyle name="Porcentual 3 14" xfId="37358" xr:uid="{1C858784-74E5-4F15-BABD-F78BA8C6F9DB}"/>
    <cellStyle name="Porcentual 3 15" xfId="37359" xr:uid="{72DC7C9B-C57E-4958-AA6D-5F2C17D141B3}"/>
    <cellStyle name="Porcentual 3 16" xfId="37360" xr:uid="{63D49CE8-CD35-448E-A5A6-DE3B79ADCB5C}"/>
    <cellStyle name="Porcentual 3 17" xfId="37361" xr:uid="{60806F65-6335-49CE-B14B-3FA65FE6EE7D}"/>
    <cellStyle name="Porcentual 3 18" xfId="37362" xr:uid="{97DB8530-FFBE-4D42-BE9A-1526B356C25F}"/>
    <cellStyle name="Porcentual 3 19" xfId="37363" xr:uid="{8E964CD6-48C9-4204-BE61-9E4EEE53D1E7}"/>
    <cellStyle name="Porcentual 3 2" xfId="37364" xr:uid="{8E7BBCD7-A309-449E-91C2-683C97487E55}"/>
    <cellStyle name="Porcentual 3 2 10" xfId="37365" xr:uid="{A7114CD8-73DF-4B65-9610-4CB918D2DD82}"/>
    <cellStyle name="Porcentual 3 2 11" xfId="37366" xr:uid="{679559B6-3EB7-4E13-AD5B-ACB8B3126772}"/>
    <cellStyle name="Porcentual 3 2 12" xfId="37367" xr:uid="{90BE4EFC-7FF8-4116-9EE0-293A64DBFCB8}"/>
    <cellStyle name="Porcentual 3 2 13" xfId="37368" xr:uid="{53701B70-9C8E-448E-9B18-2EA5D21F8780}"/>
    <cellStyle name="Porcentual 3 2 14" xfId="37369" xr:uid="{D7D0AA94-234E-4F87-85CC-96CB47071603}"/>
    <cellStyle name="Porcentual 3 2 15" xfId="37370" xr:uid="{03A6901E-351E-4AEF-943D-7755AC0925DC}"/>
    <cellStyle name="Porcentual 3 2 16" xfId="37371" xr:uid="{758C5D1E-44E3-45BE-8ED3-68EC081A13B5}"/>
    <cellStyle name="Porcentual 3 2 17" xfId="37372" xr:uid="{7154ACE9-793D-48E3-8424-739906180BB5}"/>
    <cellStyle name="Porcentual 3 2 18" xfId="37373" xr:uid="{ED292FBF-1030-4137-93C5-606AB6A0DC9F}"/>
    <cellStyle name="Porcentual 3 2 19" xfId="37374" xr:uid="{58ADAFA4-4921-4EE8-87D2-77F31C67AC73}"/>
    <cellStyle name="Porcentual 3 2 2" xfId="37375" xr:uid="{A9CF1595-98FE-4D68-B782-68FD8F645EFA}"/>
    <cellStyle name="Porcentual 3 2 2 10" xfId="37376" xr:uid="{8B28B68B-5981-4288-AC1B-D7EA915191D7}"/>
    <cellStyle name="Porcentual 3 2 2 11" xfId="37377" xr:uid="{9B454EB6-3E1A-4309-A72A-77BFA7296AB1}"/>
    <cellStyle name="Porcentual 3 2 2 12" xfId="37378" xr:uid="{3E4AF2D1-0202-4864-8202-C973C5E4016A}"/>
    <cellStyle name="Porcentual 3 2 2 2" xfId="37379" xr:uid="{0361431D-9B1C-4080-9FD8-852AB04017E1}"/>
    <cellStyle name="Porcentual 3 2 2 2 2" xfId="37380" xr:uid="{9C64678B-67BC-4F3F-A70F-263D12D78DE5}"/>
    <cellStyle name="Porcentual 3 2 2 2 2 2" xfId="37381" xr:uid="{3381BBF5-42CA-4678-867C-8F5FF5E66859}"/>
    <cellStyle name="Porcentual 3 2 2 2 2_Hoja1" xfId="37382" xr:uid="{4BB172A4-2E0A-4211-822B-CD5618C912A6}"/>
    <cellStyle name="Porcentual 3 2 2 2_Hoja1" xfId="37383" xr:uid="{3A426752-CBFB-4F92-8593-8A1F4826C0D3}"/>
    <cellStyle name="Porcentual 3 2 2 3" xfId="37384" xr:uid="{D3158FCA-11D7-4AD4-BA68-210066A08A8C}"/>
    <cellStyle name="Porcentual 3 2 2 3 10" xfId="37385" xr:uid="{7B624061-DB44-4284-996B-51051D3E183D}"/>
    <cellStyle name="Porcentual 3 2 2 3 11" xfId="37386" xr:uid="{F6EB9C5C-575A-46A5-A073-942FA350F8D0}"/>
    <cellStyle name="Porcentual 3 2 2 3 12" xfId="37387" xr:uid="{DBB34D91-4C4C-4A9A-8384-F9761B74DBE9}"/>
    <cellStyle name="Porcentual 3 2 2 3 2" xfId="37388" xr:uid="{EA656AC8-1857-43CE-B18D-3FB4DBBFC52E}"/>
    <cellStyle name="Porcentual 3 2 2 3 3" xfId="37389" xr:uid="{42AE8ACF-CC2B-441D-93B7-CEAD6B1B793C}"/>
    <cellStyle name="Porcentual 3 2 2 3 4" xfId="37390" xr:uid="{1A245D17-344F-4D10-84C1-96AB37E47AB8}"/>
    <cellStyle name="Porcentual 3 2 2 3 5" xfId="37391" xr:uid="{C769DDBC-BC81-4A60-A202-A80FF1C783A1}"/>
    <cellStyle name="Porcentual 3 2 2 3 6" xfId="37392" xr:uid="{520CA736-D68D-45D7-8DFE-C5697176B75A}"/>
    <cellStyle name="Porcentual 3 2 2 3 7" xfId="37393" xr:uid="{0683569B-9BEA-45C5-BD96-893F49A0F101}"/>
    <cellStyle name="Porcentual 3 2 2 3 8" xfId="37394" xr:uid="{1ADB0BE1-2165-4769-AFC5-9520237ED8E6}"/>
    <cellStyle name="Porcentual 3 2 2 3 9" xfId="37395" xr:uid="{54B43763-3065-4995-971B-A69C6BC1D7C1}"/>
    <cellStyle name="Porcentual 3 2 2 3_Hoja1" xfId="37396" xr:uid="{24C7C510-2385-42D0-AAD6-829C2711B8B4}"/>
    <cellStyle name="Porcentual 3 2 2 4" xfId="37397" xr:uid="{A00D7E0B-958A-4278-AF72-856FCB8C2D55}"/>
    <cellStyle name="Porcentual 3 2 2 4 2" xfId="37398" xr:uid="{D5F623AD-1798-48D9-8989-81C8B5312831}"/>
    <cellStyle name="Porcentual 3 2 2 4_Hoja1" xfId="37399" xr:uid="{3C84D2D1-8E4E-4562-AE17-AFAF4A80A420}"/>
    <cellStyle name="Porcentual 3 2 2 5" xfId="37400" xr:uid="{9E5E8836-04FF-4635-95B1-58EF39FEF6CF}"/>
    <cellStyle name="Porcentual 3 2 2 6" xfId="37401" xr:uid="{62957D03-5822-4C49-8C62-2605CD15FC9E}"/>
    <cellStyle name="Porcentual 3 2 2 7" xfId="37402" xr:uid="{B410EBA7-276C-4FD1-A3D2-EDB538F101C6}"/>
    <cellStyle name="Porcentual 3 2 2 8" xfId="37403" xr:uid="{D90BD4D3-FF89-4F60-8220-6894944FA390}"/>
    <cellStyle name="Porcentual 3 2 2 9" xfId="37404" xr:uid="{71072D11-39E3-4C9F-A2D8-EAC5C5245695}"/>
    <cellStyle name="Porcentual 3 2 2_Hoja1" xfId="37405" xr:uid="{1DED072C-AF7B-484D-AA70-2106E9989F52}"/>
    <cellStyle name="Porcentual 3 2 20" xfId="37406" xr:uid="{7C06ACBF-BE9C-43C4-8D87-B488555A8803}"/>
    <cellStyle name="Porcentual 3 2 21" xfId="37407" xr:uid="{74502666-5B4C-4E00-BFE4-D424DB20249F}"/>
    <cellStyle name="Porcentual 3 2 22" xfId="37408" xr:uid="{D2360CF9-7BC9-4DE9-BF5A-54BB2B5AAC77}"/>
    <cellStyle name="Porcentual 3 2 23" xfId="37409" xr:uid="{7EC46587-2425-437E-BFD9-A85A49A42883}"/>
    <cellStyle name="Porcentual 3 2 24" xfId="37410" xr:uid="{0E35A3EC-2BD5-422B-93D5-B4BCFD7BDDB7}"/>
    <cellStyle name="Porcentual 3 2 25" xfId="37411" xr:uid="{7E4B0F72-BFEC-4B21-A767-F1E1450CF895}"/>
    <cellStyle name="Porcentual 3 2 26" xfId="37412" xr:uid="{55F50CB3-9DE1-4D0B-8ADD-C70B06797B08}"/>
    <cellStyle name="Porcentual 3 2 27" xfId="37413" xr:uid="{065EB9F4-DE4A-4BBD-A552-A3ADBE4BEC48}"/>
    <cellStyle name="Porcentual 3 2 28" xfId="37414" xr:uid="{8AEE9475-06E2-469D-916A-8BD26BE4E374}"/>
    <cellStyle name="Porcentual 3 2 29" xfId="37415" xr:uid="{22C50F08-D228-4C1C-AE46-871FCF52D54A}"/>
    <cellStyle name="Porcentual 3 2 3" xfId="37416" xr:uid="{ACA7D486-A82A-4FEA-B497-6DE22D4BD680}"/>
    <cellStyle name="Porcentual 3 2 3 10" xfId="37417" xr:uid="{C8B30634-2B71-4989-9876-1954D38F2037}"/>
    <cellStyle name="Porcentual 3 2 3 11" xfId="37418" xr:uid="{F17F5053-80B9-4CC6-8904-E1203B56B5C1}"/>
    <cellStyle name="Porcentual 3 2 3 2" xfId="37419" xr:uid="{978F4C45-EC68-417F-830A-B533933126C2}"/>
    <cellStyle name="Porcentual 3 2 3 3" xfId="37420" xr:uid="{420EC0EC-21ED-4D4C-93F6-6A08620E0EFA}"/>
    <cellStyle name="Porcentual 3 2 3 4" xfId="37421" xr:uid="{4CCB1B44-7B84-4A7F-8D01-70D74B77B910}"/>
    <cellStyle name="Porcentual 3 2 3 5" xfId="37422" xr:uid="{BE55C212-94CA-46A7-9B2E-5588226DBB15}"/>
    <cellStyle name="Porcentual 3 2 3 6" xfId="37423" xr:uid="{C3FC4C38-A633-473C-8AD0-492842E630E4}"/>
    <cellStyle name="Porcentual 3 2 3 7" xfId="37424" xr:uid="{FD45FAA2-7E58-4649-889B-BA867FB9FAB9}"/>
    <cellStyle name="Porcentual 3 2 3 8" xfId="37425" xr:uid="{E8D86C3E-E5E2-4F7E-AA33-531B321F2081}"/>
    <cellStyle name="Porcentual 3 2 3 9" xfId="37426" xr:uid="{2589E788-7E91-4D41-B726-A31A54B9E02F}"/>
    <cellStyle name="Porcentual 3 2 3_Hoja1" xfId="37427" xr:uid="{FD16629D-9FDF-46F0-96F7-696D8DA29674}"/>
    <cellStyle name="Porcentual 3 2 30" xfId="37428" xr:uid="{2CBB9B04-3F81-49D0-BC33-81F03B5EB895}"/>
    <cellStyle name="Porcentual 3 2 4" xfId="37429" xr:uid="{372E1C5E-FA53-4F0A-A9E8-DACA82D9CF20}"/>
    <cellStyle name="Porcentual 3 2 5" xfId="37430" xr:uid="{C66DDE10-A8E3-4519-BDBC-AE0966C6AF71}"/>
    <cellStyle name="Porcentual 3 2 6" xfId="37431" xr:uid="{0165606C-EAEE-4D42-B1C9-8E6F2D5B2D84}"/>
    <cellStyle name="Porcentual 3 2 7" xfId="37432" xr:uid="{596E6667-676F-4B51-897C-BB0F5E083500}"/>
    <cellStyle name="Porcentual 3 2 8" xfId="37433" xr:uid="{081F472A-F1E8-41BD-A6F7-BCC5FE123404}"/>
    <cellStyle name="Porcentual 3 2 9" xfId="37434" xr:uid="{4518438F-ED99-48A8-A746-F6DA328D5601}"/>
    <cellStyle name="Porcentual 3 2_Hoja1" xfId="37435" xr:uid="{F0361DD1-AEAF-4968-A10C-A3D6C924D3B1}"/>
    <cellStyle name="Porcentual 3 20" xfId="37436" xr:uid="{43D46D9B-685C-45C9-9E21-67AF2E5FD6ED}"/>
    <cellStyle name="Porcentual 3 21" xfId="37437" xr:uid="{F6D8B437-5CF7-44D4-86DD-BC7EC741EE5F}"/>
    <cellStyle name="Porcentual 3 22" xfId="37438" xr:uid="{0635FDED-381E-434E-91B0-C18B05B626D1}"/>
    <cellStyle name="Porcentual 3 23" xfId="37439" xr:uid="{AE1A0F1C-A9DC-4A6E-B94E-A9B1C2D15A20}"/>
    <cellStyle name="Porcentual 3 24" xfId="37440" xr:uid="{20B84A47-94A4-43B3-B7C9-372A5604495F}"/>
    <cellStyle name="Porcentual 3 25" xfId="37441" xr:uid="{539DA6DD-5689-4729-B8EB-2972EAA5E1A7}"/>
    <cellStyle name="Porcentual 3 3" xfId="37442" xr:uid="{210B388D-313F-430A-96B0-ACD1813220B8}"/>
    <cellStyle name="Porcentual 3 3 10" xfId="37443" xr:uid="{FE99E072-0D32-42F0-86ED-8A8D49D569C4}"/>
    <cellStyle name="Porcentual 3 3 11" xfId="37444" xr:uid="{B4F98C52-6EFB-4B83-83B9-08179136D1F5}"/>
    <cellStyle name="Porcentual 3 3 12" xfId="37445" xr:uid="{FEECA765-714D-492F-AF82-2D173659C5CC}"/>
    <cellStyle name="Porcentual 3 3 13" xfId="37446" xr:uid="{821E48CB-74CD-483D-BB12-AE981F3D78E5}"/>
    <cellStyle name="Porcentual 3 3 14" xfId="37447" xr:uid="{75DC0851-645A-4252-A55E-E9BC0CC5755A}"/>
    <cellStyle name="Porcentual 3 3 15" xfId="37448" xr:uid="{FE45E279-9B61-4CC3-939A-02C0584380E1}"/>
    <cellStyle name="Porcentual 3 3 16" xfId="37449" xr:uid="{A1332859-BA9A-4935-9DB0-F7531B05D8AA}"/>
    <cellStyle name="Porcentual 3 3 17" xfId="37450" xr:uid="{8FA3EF83-9E36-4AFF-A143-A4041AD095A3}"/>
    <cellStyle name="Porcentual 3 3 18" xfId="37451" xr:uid="{36551025-2FEC-45AB-B17A-7D02E4511F36}"/>
    <cellStyle name="Porcentual 3 3 19" xfId="37452" xr:uid="{1583CCBE-2612-4589-A7C7-DBEE13A74A81}"/>
    <cellStyle name="Porcentual 3 3 2" xfId="37453" xr:uid="{B22CD2CE-7434-4788-9704-32C4789CD022}"/>
    <cellStyle name="Porcentual 3 3 2 2" xfId="37454" xr:uid="{05A7787E-1C46-4ED5-BF40-7FEB05A4CBFC}"/>
    <cellStyle name="Porcentual 3 3 2 3" xfId="50292" xr:uid="{2E4354BD-FC5E-4C3B-AD46-1A6863FC38B4}"/>
    <cellStyle name="Porcentual 3 3 2_Hoja1" xfId="37455" xr:uid="{B73FAB47-93E8-4A2E-9BF4-5FB0CECD566C}"/>
    <cellStyle name="Porcentual 3 3 20" xfId="37456" xr:uid="{8E8014E8-DE87-4DEC-966E-DB54AE9CD99C}"/>
    <cellStyle name="Porcentual 3 3 21" xfId="37457" xr:uid="{272C7020-0CAF-4981-AA80-8627AA4DA7B8}"/>
    <cellStyle name="Porcentual 3 3 22" xfId="37458" xr:uid="{0E84F542-FA45-41C3-8A90-3D9769FA1023}"/>
    <cellStyle name="Porcentual 3 3 23" xfId="37459" xr:uid="{53178F02-CAC6-4916-8E8C-87E0CB627831}"/>
    <cellStyle name="Porcentual 3 3 24" xfId="37460" xr:uid="{70EF57F5-BAD5-487C-B698-B333CB273F17}"/>
    <cellStyle name="Porcentual 3 3 25" xfId="37461" xr:uid="{687AE34C-25C8-4C60-BCBB-AE875F5AD569}"/>
    <cellStyle name="Porcentual 3 3 26" xfId="37462" xr:uid="{B813CC27-E668-4F51-8330-D2166EF9AEF2}"/>
    <cellStyle name="Porcentual 3 3 27" xfId="37463" xr:uid="{122030FE-2D4C-4B50-A7C5-A3710D636F09}"/>
    <cellStyle name="Porcentual 3 3 28" xfId="37464" xr:uid="{9E971B6F-8780-4AB4-BBA6-AD207E0F0E19}"/>
    <cellStyle name="Porcentual 3 3 29" xfId="37465" xr:uid="{6D574EE2-69AD-49C8-BB05-A5683632E6B4}"/>
    <cellStyle name="Porcentual 3 3 3" xfId="37466" xr:uid="{BA393EA3-B2CA-4614-AF3D-23B65DA5ADE4}"/>
    <cellStyle name="Porcentual 3 3 30" xfId="37467" xr:uid="{D0081E8F-AA24-4224-B9B1-C965756E5764}"/>
    <cellStyle name="Porcentual 3 3 31" xfId="37468" xr:uid="{9131B7A1-AD1F-4DCE-9012-C60BF8E5E680}"/>
    <cellStyle name="Porcentual 3 3 32" xfId="50291" xr:uid="{46ABAE63-16EB-40E7-809C-7D4BE0E6715A}"/>
    <cellStyle name="Porcentual 3 3 4" xfId="37469" xr:uid="{1FCD3F75-9AE7-4D22-9739-2BB4BD9DB379}"/>
    <cellStyle name="Porcentual 3 3 5" xfId="37470" xr:uid="{D3B2BA95-BBBF-457A-961E-9FB0C2CBA7D6}"/>
    <cellStyle name="Porcentual 3 3 6" xfId="37471" xr:uid="{C8451099-871E-4142-AAAC-4E78C901672B}"/>
    <cellStyle name="Porcentual 3 3 7" xfId="37472" xr:uid="{EC7341F4-C9AA-4DFF-A433-5AAEDD458FBF}"/>
    <cellStyle name="Porcentual 3 3 8" xfId="37473" xr:uid="{F5B8998B-3E4A-4E04-BCE1-9705D0424885}"/>
    <cellStyle name="Porcentual 3 3 9" xfId="37474" xr:uid="{D306177E-E7A3-4F6F-8799-6A64181649F2}"/>
    <cellStyle name="Porcentual 3 3_Hoja1" xfId="37475" xr:uid="{7B50D765-2A86-4FC2-945B-88146A53B9E9}"/>
    <cellStyle name="Porcentual 3 4" xfId="37476" xr:uid="{7FFFBC0C-F9A9-48A0-819A-2BBB63E3AABA}"/>
    <cellStyle name="Porcentual 3 4 10" xfId="37477" xr:uid="{921CBF62-6F25-4603-AC0A-696AC8C3CE9D}"/>
    <cellStyle name="Porcentual 3 4 11" xfId="37478" xr:uid="{4BF5471A-DAF2-4443-853F-3F74C85AD676}"/>
    <cellStyle name="Porcentual 3 4 12" xfId="37479" xr:uid="{D8211C45-E787-4B7C-A030-CB4963A8EA3A}"/>
    <cellStyle name="Porcentual 3 4 13" xfId="37480" xr:uid="{2E4747FC-0093-47B8-A5F7-8E43ECEE6547}"/>
    <cellStyle name="Porcentual 3 4 14" xfId="37481" xr:uid="{B4D69327-FF21-4379-8A8F-72DF25F23115}"/>
    <cellStyle name="Porcentual 3 4 15" xfId="37482" xr:uid="{DBC6CCF1-961F-4EB5-86AA-927CD2F19DE8}"/>
    <cellStyle name="Porcentual 3 4 16" xfId="37483" xr:uid="{53DCBE03-FC67-402D-B66F-675198CEB63D}"/>
    <cellStyle name="Porcentual 3 4 17" xfId="37484" xr:uid="{399DB812-8A31-4BC1-B8C5-82D4DAB18751}"/>
    <cellStyle name="Porcentual 3 4 18" xfId="37485" xr:uid="{2B7469CB-A859-4BAC-8C5C-730F2C353592}"/>
    <cellStyle name="Porcentual 3 4 19" xfId="37486" xr:uid="{22DFCA18-047E-4883-BFDC-C45C80F7AD99}"/>
    <cellStyle name="Porcentual 3 4 2" xfId="37487" xr:uid="{5E0E301E-6ADC-48A8-B4B0-BA5A1193AB15}"/>
    <cellStyle name="Porcentual 3 4 2 2" xfId="37488" xr:uid="{C078667E-044C-46FC-838F-03BF5534DD7F}"/>
    <cellStyle name="Porcentual 3 4 2 3" xfId="50294" xr:uid="{79D20D52-6F2A-409C-AB4E-010EFD00A8E8}"/>
    <cellStyle name="Porcentual 3 4 2_Hoja1" xfId="37489" xr:uid="{C8405161-E066-4B84-93AD-051C440F96AD}"/>
    <cellStyle name="Porcentual 3 4 20" xfId="37490" xr:uid="{F9742AE8-A3A0-4A56-BBD0-733BE33209E2}"/>
    <cellStyle name="Porcentual 3 4 21" xfId="37491" xr:uid="{432FAA30-F025-41D9-85F4-63E2302E86FD}"/>
    <cellStyle name="Porcentual 3 4 22" xfId="37492" xr:uid="{58671405-1410-41D2-AE74-4C4471EA4F0B}"/>
    <cellStyle name="Porcentual 3 4 23" xfId="37493" xr:uid="{18B9653A-BD14-46C2-ABF7-3DFEB3ECD3DA}"/>
    <cellStyle name="Porcentual 3 4 24" xfId="37494" xr:uid="{745E9A12-BD94-4992-A50B-98ECAA189C07}"/>
    <cellStyle name="Porcentual 3 4 25" xfId="37495" xr:uid="{FDD95A47-5114-4B21-B912-A6C197CED492}"/>
    <cellStyle name="Porcentual 3 4 26" xfId="37496" xr:uid="{B216AF4C-7A21-4617-BD81-01A468666CEF}"/>
    <cellStyle name="Porcentual 3 4 27" xfId="37497" xr:uid="{074767D9-5069-4CD0-AB2B-C2FC9E07A1B9}"/>
    <cellStyle name="Porcentual 3 4 28" xfId="37498" xr:uid="{63183836-58C6-4F23-A8D9-5DEE35F2894F}"/>
    <cellStyle name="Porcentual 3 4 29" xfId="37499" xr:uid="{1FAC0480-672C-40EB-941A-FCB95573EB6D}"/>
    <cellStyle name="Porcentual 3 4 3" xfId="37500" xr:uid="{BFD98CEC-1E75-4320-8E66-5E51BAB38FD0}"/>
    <cellStyle name="Porcentual 3 4 3 2" xfId="50295" xr:uid="{FBC420E3-ABBE-468C-A958-5CC099F89E7B}"/>
    <cellStyle name="Porcentual 3 4 30" xfId="37501" xr:uid="{633D4361-B342-42DC-B8E1-79387AFEB8A7}"/>
    <cellStyle name="Porcentual 3 4 31" xfId="37502" xr:uid="{E20A4148-A114-4852-BFF1-14F632762284}"/>
    <cellStyle name="Porcentual 3 4 32" xfId="50293" xr:uid="{31413A28-C6B5-42B4-B5DD-CABA0D3B5BEB}"/>
    <cellStyle name="Porcentual 3 4 33" xfId="49472" xr:uid="{F9CAE17A-3DA7-406A-B464-B58355DB0056}"/>
    <cellStyle name="Porcentual 3 4 4" xfId="37503" xr:uid="{94F0E78E-2457-4420-ACB8-891DB4DC7717}"/>
    <cellStyle name="Porcentual 3 4 5" xfId="37504" xr:uid="{2445DF52-6681-4026-AF0C-6DB67318B977}"/>
    <cellStyle name="Porcentual 3 4 6" xfId="37505" xr:uid="{A4F093B5-DEDA-4DB4-AAEE-85DA6FBE1AF4}"/>
    <cellStyle name="Porcentual 3 4 7" xfId="37506" xr:uid="{ED6BB9FF-122A-4013-B899-3B64F510659C}"/>
    <cellStyle name="Porcentual 3 4 8" xfId="37507" xr:uid="{65684BE1-F5F8-423E-80EE-2817DB905B57}"/>
    <cellStyle name="Porcentual 3 4 9" xfId="37508" xr:uid="{39B22A2A-B75D-4EF4-911D-5593005D34D0}"/>
    <cellStyle name="Porcentual 3 4_Hoja1" xfId="37509" xr:uid="{9D42D33F-2A99-43CE-A6E5-6AD1FBF9BE9E}"/>
    <cellStyle name="Porcentual 3 5" xfId="37510" xr:uid="{C5A0A1BD-BAFC-4E97-9415-36442871B646}"/>
    <cellStyle name="Porcentual 3 5 10" xfId="37511" xr:uid="{373D4BD7-AFF6-4842-8970-BAAA4D3FB97F}"/>
    <cellStyle name="Porcentual 3 5 11" xfId="37512" xr:uid="{EC790A40-C94F-483A-96B5-07F5EBED9937}"/>
    <cellStyle name="Porcentual 3 5 12" xfId="37513" xr:uid="{2C2D7C14-EC3B-4991-AF89-112F43148194}"/>
    <cellStyle name="Porcentual 3 5 13" xfId="37514" xr:uid="{47ED0DCE-DA53-42F4-8B24-8493729A2E27}"/>
    <cellStyle name="Porcentual 3 5 14" xfId="37515" xr:uid="{4EF6A6BD-D5A1-461A-9ACE-459A03A82CD9}"/>
    <cellStyle name="Porcentual 3 5 15" xfId="37516" xr:uid="{1814F4FB-54A6-4872-BDDB-E6F438EFDD54}"/>
    <cellStyle name="Porcentual 3 5 16" xfId="37517" xr:uid="{6B783811-D062-48EA-91A9-4253E3E87232}"/>
    <cellStyle name="Porcentual 3 5 17" xfId="37518" xr:uid="{6EAA18D1-2754-4A35-B53D-F2F41D273E3A}"/>
    <cellStyle name="Porcentual 3 5 18" xfId="37519" xr:uid="{0A31D1AA-FADB-4799-A532-FD16624656D5}"/>
    <cellStyle name="Porcentual 3 5 19" xfId="37520" xr:uid="{883B4AE0-EEDB-40D1-92AB-64FFD2687E6B}"/>
    <cellStyle name="Porcentual 3 5 2" xfId="37521" xr:uid="{B294DB70-1539-42C7-BEB6-96966161B59C}"/>
    <cellStyle name="Porcentual 3 5 2 2" xfId="37522" xr:uid="{82009F4F-E0A5-4108-9C3F-718C83D9B511}"/>
    <cellStyle name="Porcentual 3 5 2_Hoja1" xfId="37523" xr:uid="{0A3C3784-3358-4CE3-84F3-6B47AF9502C4}"/>
    <cellStyle name="Porcentual 3 5 20" xfId="37524" xr:uid="{25404D52-96F1-40CD-BC37-DF526EB97E12}"/>
    <cellStyle name="Porcentual 3 5 21" xfId="37525" xr:uid="{BD7C2691-815B-4EAE-B472-0AAEFB990493}"/>
    <cellStyle name="Porcentual 3 5 22" xfId="37526" xr:uid="{3DE9FE16-B04A-44FC-8E7E-2F427AC00E5B}"/>
    <cellStyle name="Porcentual 3 5 23" xfId="37527" xr:uid="{EC1AFC47-4379-407F-9BE4-80E472C7EBBD}"/>
    <cellStyle name="Porcentual 3 5 24" xfId="37528" xr:uid="{381080D8-96D2-4AD7-B286-3FA2A9557D8B}"/>
    <cellStyle name="Porcentual 3 5 25" xfId="37529" xr:uid="{4AEBED3C-42AD-4517-B99E-7E64EA63AF63}"/>
    <cellStyle name="Porcentual 3 5 26" xfId="37530" xr:uid="{AC6D9191-BD14-442D-888A-232BDDAAE216}"/>
    <cellStyle name="Porcentual 3 5 27" xfId="37531" xr:uid="{80E9B224-7B53-4D77-ACF5-C659FBEEF627}"/>
    <cellStyle name="Porcentual 3 5 28" xfId="37532" xr:uid="{BD128C3D-934A-4B5B-A252-AAC9D79D17CF}"/>
    <cellStyle name="Porcentual 3 5 29" xfId="37533" xr:uid="{E7681DB1-0228-4E6B-9D85-C29705CB7616}"/>
    <cellStyle name="Porcentual 3 5 3" xfId="37534" xr:uid="{BEFAACE5-7FB6-4759-8D66-3DC83B37C5BD}"/>
    <cellStyle name="Porcentual 3 5 30" xfId="37535" xr:uid="{08EB7143-2C64-44D5-9485-C83E56691B73}"/>
    <cellStyle name="Porcentual 3 5 31" xfId="37536" xr:uid="{E10457EC-5AF3-46A3-8B74-7A74CE7566DB}"/>
    <cellStyle name="Porcentual 3 5 4" xfId="37537" xr:uid="{A0FBBC26-91D4-441D-A1E8-43394FDC0C61}"/>
    <cellStyle name="Porcentual 3 5 5" xfId="37538" xr:uid="{0D3DA4A2-7538-4995-9EA7-1754A5E0384A}"/>
    <cellStyle name="Porcentual 3 5 6" xfId="37539" xr:uid="{267B335A-835C-453D-A45A-1736ADCA477A}"/>
    <cellStyle name="Porcentual 3 5 7" xfId="37540" xr:uid="{D0F8037C-E1FA-4834-87C0-D998D2C31A14}"/>
    <cellStyle name="Porcentual 3 5 8" xfId="37541" xr:uid="{2A32D839-C3C1-4F4C-B3CE-330D3F496B83}"/>
    <cellStyle name="Porcentual 3 5 9" xfId="37542" xr:uid="{716C45B7-BAC9-43A4-9CFA-D37203BCA14D}"/>
    <cellStyle name="Porcentual 3 5_Hoja1" xfId="37543" xr:uid="{270353E0-2437-4B53-B01A-E353981DDFB3}"/>
    <cellStyle name="Porcentual 3 6" xfId="37544" xr:uid="{490E31ED-EE94-4B37-BADD-FC1A013AFFAD}"/>
    <cellStyle name="Porcentual 3 6 10" xfId="37545" xr:uid="{A9D07DA3-12B2-4E76-9C23-E5B4DF1C5F22}"/>
    <cellStyle name="Porcentual 3 6 11" xfId="37546" xr:uid="{D4C6B6E6-4E53-400F-9ECD-FBCD59795BF9}"/>
    <cellStyle name="Porcentual 3 6 12" xfId="37547" xr:uid="{39040BB8-A6A2-4F66-8BB4-250B6745CE7E}"/>
    <cellStyle name="Porcentual 3 6 13" xfId="37548" xr:uid="{BB74611C-BC7D-4C95-AC02-5F0F01AF9ECD}"/>
    <cellStyle name="Porcentual 3 6 14" xfId="37549" xr:uid="{0E304E9D-E79F-4D1E-9AB6-5DF5F4EECBEE}"/>
    <cellStyle name="Porcentual 3 6 15" xfId="37550" xr:uid="{E667A796-3251-44FD-BB24-25832359A0EC}"/>
    <cellStyle name="Porcentual 3 6 16" xfId="37551" xr:uid="{2784483E-DB05-4FEA-82AF-CE4F28497F5E}"/>
    <cellStyle name="Porcentual 3 6 17" xfId="37552" xr:uid="{8428596B-FEF5-48CA-B2C3-DA39DE589285}"/>
    <cellStyle name="Porcentual 3 6 18" xfId="37553" xr:uid="{C26683CC-AE0B-4E04-89D9-83CC206DBD33}"/>
    <cellStyle name="Porcentual 3 6 19" xfId="37554" xr:uid="{46825C88-2D06-44A4-94A5-AF4AA1D0CFA9}"/>
    <cellStyle name="Porcentual 3 6 2" xfId="37555" xr:uid="{05968CE3-053E-426C-AA57-7285461970E9}"/>
    <cellStyle name="Porcentual 3 6 2 2" xfId="37556" xr:uid="{9A524080-D2FD-4980-8487-0661BE092D23}"/>
    <cellStyle name="Porcentual 3 6 2_Hoja1" xfId="37557" xr:uid="{D33F9F30-07B8-4F5F-BCFE-B8258045240E}"/>
    <cellStyle name="Porcentual 3 6 20" xfId="37558" xr:uid="{411CBCF6-E42F-40D3-A357-BFF74C9BA735}"/>
    <cellStyle name="Porcentual 3 6 21" xfId="37559" xr:uid="{17975236-B77F-4006-A6C1-69C6D795A4F5}"/>
    <cellStyle name="Porcentual 3 6 22" xfId="37560" xr:uid="{5C127EAF-24C4-41FB-B8EF-BD6413A73FCF}"/>
    <cellStyle name="Porcentual 3 6 23" xfId="37561" xr:uid="{7A18ACBB-0D08-4D91-A3BB-2E4C3388E339}"/>
    <cellStyle name="Porcentual 3 6 24" xfId="37562" xr:uid="{F9DCF305-D323-4C47-892A-7D131942ED78}"/>
    <cellStyle name="Porcentual 3 6 25" xfId="37563" xr:uid="{E4D36958-89BB-4D24-B6FE-B539189C0CF5}"/>
    <cellStyle name="Porcentual 3 6 26" xfId="37564" xr:uid="{E3A029DE-5198-4CD6-AD3B-B00C1DD4DE76}"/>
    <cellStyle name="Porcentual 3 6 27" xfId="37565" xr:uid="{5C668BE4-47A2-45F7-B679-6B4846C61F47}"/>
    <cellStyle name="Porcentual 3 6 28" xfId="37566" xr:uid="{C44758BA-AA5F-4991-BF0F-EC038F4EA3AE}"/>
    <cellStyle name="Porcentual 3 6 29" xfId="37567" xr:uid="{12F13BE3-FC35-4D23-AE01-CF4F30C59D82}"/>
    <cellStyle name="Porcentual 3 6 3" xfId="37568" xr:uid="{ABD9DA97-D379-4AF0-BB54-1CF03A68A9A2}"/>
    <cellStyle name="Porcentual 3 6 30" xfId="37569" xr:uid="{2C78D99C-ABE7-4E86-A9B8-9DA75B08CD8F}"/>
    <cellStyle name="Porcentual 3 6 31" xfId="37570" xr:uid="{D3689B06-D46B-4809-AD97-3B257347B2C2}"/>
    <cellStyle name="Porcentual 3 6 4" xfId="37571" xr:uid="{480DF54B-D160-41A9-9C54-159D1124D7F0}"/>
    <cellStyle name="Porcentual 3 6 5" xfId="37572" xr:uid="{AA1B8BE0-1961-43C9-9F5A-F7650B870510}"/>
    <cellStyle name="Porcentual 3 6 6" xfId="37573" xr:uid="{C190CCE6-5FDE-4577-8C72-40E4292C29E2}"/>
    <cellStyle name="Porcentual 3 6 7" xfId="37574" xr:uid="{D0F3238E-C905-4FA6-BFD4-C2F9F4B95791}"/>
    <cellStyle name="Porcentual 3 6 8" xfId="37575" xr:uid="{ECCECED0-602B-4F34-9A28-1E5EFE446F28}"/>
    <cellStyle name="Porcentual 3 6 9" xfId="37576" xr:uid="{346CAA35-15E9-4181-90D2-198043439CE0}"/>
    <cellStyle name="Porcentual 3 6_Hoja1" xfId="37577" xr:uid="{14FC74FE-4E3D-478B-8117-2AE445229AC3}"/>
    <cellStyle name="Porcentual 3 7" xfId="37578" xr:uid="{9720BBE6-C350-47CD-8FF8-0CB4E70B5F77}"/>
    <cellStyle name="Porcentual 3 8" xfId="37579" xr:uid="{B747886A-9C26-447B-B0DE-A25289474BB1}"/>
    <cellStyle name="Porcentual 3 9" xfId="37580" xr:uid="{59885E02-D018-4777-A2FC-48A6B36C44E4}"/>
    <cellStyle name="Porcentual 3_Hoja1" xfId="37581" xr:uid="{B95E8C8B-739E-4E7D-A1F0-80C52F64AE50}"/>
    <cellStyle name="Porcentual 33" xfId="17" xr:uid="{93B01FF3-2C0B-3044-9F60-1F2348AED178}"/>
    <cellStyle name="Porcentual 4" xfId="4914" xr:uid="{00A89503-1DBB-47E0-956C-37E4AD4C9BC7}"/>
    <cellStyle name="Porcentual 4 10" xfId="37582" xr:uid="{82643D24-39A7-453F-83E1-BF062DEACD5E}"/>
    <cellStyle name="Porcentual 4 11" xfId="37583" xr:uid="{CE509D90-08B0-4F9A-9C09-AAAE0464C54F}"/>
    <cellStyle name="Porcentual 4 12" xfId="37584" xr:uid="{C5A4FAFB-447E-42AF-B5B5-97D530DDEE3E}"/>
    <cellStyle name="Porcentual 4 13" xfId="37585" xr:uid="{07972002-0A76-4437-B118-95EA8AA16B1F}"/>
    <cellStyle name="Porcentual 4 14" xfId="37586" xr:uid="{7B8B7DD7-F57D-4779-9F9B-A64C2D7EC07B}"/>
    <cellStyle name="Porcentual 4 15" xfId="37587" xr:uid="{4495CAD4-E485-46B3-94EC-768452A5B989}"/>
    <cellStyle name="Porcentual 4 16" xfId="37588" xr:uid="{32C783F6-DB9E-4615-A0C8-9253035BA65F}"/>
    <cellStyle name="Porcentual 4 17" xfId="37589" xr:uid="{AD332F47-7636-484B-A91F-566012A5333D}"/>
    <cellStyle name="Porcentual 4 18" xfId="37590" xr:uid="{8A396171-13D5-44F5-B6FC-D59F1DDF15D2}"/>
    <cellStyle name="Porcentual 4 19" xfId="37591" xr:uid="{27A5FEBC-3644-447D-B731-1686B6553DB7}"/>
    <cellStyle name="Porcentual 4 2" xfId="4915" xr:uid="{A723EAB9-D6E8-4121-AFF3-0E97C7543B68}"/>
    <cellStyle name="Porcentual 4 2 2" xfId="37592" xr:uid="{B7AF52B3-7D93-4D3D-8434-4E12A7706FB1}"/>
    <cellStyle name="Porcentual 4 2_Hoja1" xfId="37593" xr:uid="{4AF16112-3744-4E83-8AFE-E90FC6F026D6}"/>
    <cellStyle name="Porcentual 4 20" xfId="37594" xr:uid="{80A557CB-BF9F-4CBC-B096-07DED0BCFA5A}"/>
    <cellStyle name="Porcentual 4 21" xfId="37595" xr:uid="{55651B9D-EC90-4212-BB0D-AC9C994FA480}"/>
    <cellStyle name="Porcentual 4 22" xfId="37596" xr:uid="{EDE9BA43-78E5-4537-BAEE-1AC061E3FBA6}"/>
    <cellStyle name="Porcentual 4 23" xfId="37597" xr:uid="{7E12FD10-A411-4B62-B0BB-C90BE021E4AA}"/>
    <cellStyle name="Porcentual 4 24" xfId="37598" xr:uid="{23C8EBE6-2A06-4294-B10E-46442FFCE4FB}"/>
    <cellStyle name="Porcentual 4 25" xfId="49249" xr:uid="{D2F6CED6-21B0-4E44-8710-CA0F1725DFBA}"/>
    <cellStyle name="Porcentual 4 26" xfId="49453" xr:uid="{E1BB32A6-AAC1-4120-B029-64DAA0E6570F}"/>
    <cellStyle name="Porcentual 4 3" xfId="37599" xr:uid="{CE9DB642-79AC-45D0-A5AE-E0E6FC566E25}"/>
    <cellStyle name="Porcentual 4 3 10" xfId="37600" xr:uid="{DDD3280C-9468-44A2-9B34-4EDD45F21CCD}"/>
    <cellStyle name="Porcentual 4 3 11" xfId="37601" xr:uid="{C2037556-F3A6-4BDF-80A3-8ADB102AD268}"/>
    <cellStyle name="Porcentual 4 3 12" xfId="37602" xr:uid="{12A25BF0-3D2E-4D5F-AD99-51AE43FA2EA6}"/>
    <cellStyle name="Porcentual 4 3 13" xfId="37603" xr:uid="{D760C63A-BD0C-4A31-A818-EE192829E998}"/>
    <cellStyle name="Porcentual 4 3 14" xfId="37604" xr:uid="{BC71E76E-AC5E-4BA1-B650-DAD32E2B85F1}"/>
    <cellStyle name="Porcentual 4 3 15" xfId="37605" xr:uid="{07D97546-63CB-42E5-B64E-D5F946C16DC9}"/>
    <cellStyle name="Porcentual 4 3 16" xfId="37606" xr:uid="{C189BBDE-ABA9-4AA0-BF0D-589AA21C9087}"/>
    <cellStyle name="Porcentual 4 3 17" xfId="50296" xr:uid="{7A4EE927-C748-4FF7-9D6F-61CB3859E1E4}"/>
    <cellStyle name="Porcentual 4 3 2" xfId="37607" xr:uid="{D8840969-EDF8-4284-95C8-762E8E914D3A}"/>
    <cellStyle name="Porcentual 4 3 3" xfId="37608" xr:uid="{95B30A3D-DB86-4394-A412-C85CA06A557B}"/>
    <cellStyle name="Porcentual 4 3 3 2" xfId="37609" xr:uid="{BFF1F91A-DA81-44F3-B1DC-5141557A5EFB}"/>
    <cellStyle name="Porcentual 4 3 3_Hoja1" xfId="37610" xr:uid="{67F3CCC6-C39A-41B1-930B-FDE46931DDFD}"/>
    <cellStyle name="Porcentual 4 3 4" xfId="37611" xr:uid="{8AA01865-0DE3-4091-AB2D-2AD4E8D5455D}"/>
    <cellStyle name="Porcentual 4 3 5" xfId="37612" xr:uid="{0FB36C60-F551-44AD-B2ED-B193825CA16B}"/>
    <cellStyle name="Porcentual 4 3 6" xfId="37613" xr:uid="{AC3A78D6-BC79-42CE-B2A1-7B7E7BA312F4}"/>
    <cellStyle name="Porcentual 4 3 7" xfId="37614" xr:uid="{FC722EA2-0316-49DD-A8A0-72CCDAEA473E}"/>
    <cellStyle name="Porcentual 4 3 8" xfId="37615" xr:uid="{1A258FD7-1193-4252-A28B-6699307E0DE7}"/>
    <cellStyle name="Porcentual 4 3 9" xfId="37616" xr:uid="{D345F526-D820-470F-A631-493D85B49EDF}"/>
    <cellStyle name="Porcentual 4 3_Hoja1" xfId="37617" xr:uid="{08ECE8B7-FE54-4796-9334-8B08776FC4F6}"/>
    <cellStyle name="Porcentual 4 4" xfId="37618" xr:uid="{F686B4E9-A8EE-414D-ACC7-492CF72FC68D}"/>
    <cellStyle name="Porcentual 4 4 10" xfId="37619" xr:uid="{1807C40E-CCAB-4364-86A6-86D8B2C80FA1}"/>
    <cellStyle name="Porcentual 4 4 11" xfId="37620" xr:uid="{1F520CFE-3B88-4475-B071-5719B0FF1634}"/>
    <cellStyle name="Porcentual 4 4 12" xfId="37621" xr:uid="{23BA286B-A8A6-41BC-9C98-D624573FF6A5}"/>
    <cellStyle name="Porcentual 4 4 13" xfId="37622" xr:uid="{42AD1C1B-4870-4C7E-B974-B6413F700FDA}"/>
    <cellStyle name="Porcentual 4 4 14" xfId="37623" xr:uid="{59193E22-4489-424A-88EB-944201870BB3}"/>
    <cellStyle name="Porcentual 4 4 15" xfId="37624" xr:uid="{C21A60C9-3660-4164-AF6B-CBA9741B1B99}"/>
    <cellStyle name="Porcentual 4 4 16" xfId="50297" xr:uid="{27B14804-A4CD-4DF5-A12B-06AB9B0713DB}"/>
    <cellStyle name="Porcentual 4 4 2" xfId="37625" xr:uid="{0CC404AB-F872-45FC-85E0-F1941793C8EC}"/>
    <cellStyle name="Porcentual 4 4 2 2" xfId="37626" xr:uid="{3CB833CA-B23B-4A6A-93AB-AE1E5AC8D074}"/>
    <cellStyle name="Porcentual 4 4 2_Hoja1" xfId="37627" xr:uid="{2355F24F-F37A-453F-B784-DCC31337AD26}"/>
    <cellStyle name="Porcentual 4 4 3" xfId="37628" xr:uid="{10A3B4F7-578E-45FA-99CF-216F2F1A2FE5}"/>
    <cellStyle name="Porcentual 4 4 4" xfId="37629" xr:uid="{D8BB29AF-CBEC-43F7-8481-231DABEF05F5}"/>
    <cellStyle name="Porcentual 4 4 5" xfId="37630" xr:uid="{5BB7640D-8B85-4387-B692-EA880E10A914}"/>
    <cellStyle name="Porcentual 4 4 6" xfId="37631" xr:uid="{3CAFA782-B8A0-429B-8D5D-D8F36383612B}"/>
    <cellStyle name="Porcentual 4 4 7" xfId="37632" xr:uid="{4E4D466F-E24B-4DC2-B6F9-DDFF6207A76B}"/>
    <cellStyle name="Porcentual 4 4 8" xfId="37633" xr:uid="{BF0448A1-E876-4722-B586-62868C708BED}"/>
    <cellStyle name="Porcentual 4 4 9" xfId="37634" xr:uid="{5860ED11-5840-4E7F-B628-1D91F392C477}"/>
    <cellStyle name="Porcentual 4 4_Hoja1" xfId="37635" xr:uid="{E0F74B2A-9A79-4C3D-9BF1-E79D41D6AFE5}"/>
    <cellStyle name="Porcentual 4 5" xfId="37636" xr:uid="{3BBB2329-DF1D-46AF-A98D-97497CF2509F}"/>
    <cellStyle name="Porcentual 4 5 10" xfId="37637" xr:uid="{8CDF21F6-A69E-4CB8-B24F-C20872FA48A8}"/>
    <cellStyle name="Porcentual 4 5 11" xfId="37638" xr:uid="{80A97A68-B4BF-426A-ACB9-C6B67EA7F75F}"/>
    <cellStyle name="Porcentual 4 5 12" xfId="37639" xr:uid="{608B2831-2763-46EA-9A76-242EFBFFE078}"/>
    <cellStyle name="Porcentual 4 5 13" xfId="37640" xr:uid="{0BA36047-4919-44ED-BCEF-82A3DFA50D6B}"/>
    <cellStyle name="Porcentual 4 5 14" xfId="37641" xr:uid="{1D8B7135-758E-4A15-B04C-279C8902A67D}"/>
    <cellStyle name="Porcentual 4 5 15" xfId="37642" xr:uid="{40FD30B1-5D18-44FA-93A3-BDF41562309F}"/>
    <cellStyle name="Porcentual 4 5 2" xfId="37643" xr:uid="{0A982160-2524-4AF5-B9FF-2EAE51743B3B}"/>
    <cellStyle name="Porcentual 4 5 2 2" xfId="37644" xr:uid="{7F3442B7-0FFE-4481-8E96-E5CAA1ECC7A8}"/>
    <cellStyle name="Porcentual 4 5 2_Hoja1" xfId="37645" xr:uid="{449D56EA-98AD-46CA-B59B-1361E50E6F6E}"/>
    <cellStyle name="Porcentual 4 5 3" xfId="37646" xr:uid="{04957DF3-BCF8-41DE-8181-EC99858757F8}"/>
    <cellStyle name="Porcentual 4 5 4" xfId="37647" xr:uid="{DF987F52-ED70-4797-A70A-5595099D118B}"/>
    <cellStyle name="Porcentual 4 5 5" xfId="37648" xr:uid="{264FB668-1DDF-40FB-BDD9-B07FE2A10EB3}"/>
    <cellStyle name="Porcentual 4 5 6" xfId="37649" xr:uid="{FC70CD80-CD9B-428F-9081-2DCDF335176F}"/>
    <cellStyle name="Porcentual 4 5 7" xfId="37650" xr:uid="{92C97DD3-A546-462D-AEB7-B7FCCF59339A}"/>
    <cellStyle name="Porcentual 4 5 8" xfId="37651" xr:uid="{B8C2063B-766E-455C-A965-E1EECFEB839B}"/>
    <cellStyle name="Porcentual 4 5 9" xfId="37652" xr:uid="{A3F5F2AF-6EBF-43B5-9161-9FFD252C8278}"/>
    <cellStyle name="Porcentual 4 5_Hoja1" xfId="37653" xr:uid="{A3B12057-02E6-4E13-9DDF-1FE550B51509}"/>
    <cellStyle name="Porcentual 4 6" xfId="37654" xr:uid="{005A0CA0-FD44-4183-8C35-E5F1A119D21A}"/>
    <cellStyle name="Porcentual 4 6 10" xfId="37655" xr:uid="{8CFBF68C-DD49-463B-9300-66CDBCB9F1D6}"/>
    <cellStyle name="Porcentual 4 6 11" xfId="37656" xr:uid="{1473BC93-BDA2-453C-AA0F-E9550CFA3E82}"/>
    <cellStyle name="Porcentual 4 6 12" xfId="37657" xr:uid="{5DD007FD-7874-482E-B6EC-DF871C001C5B}"/>
    <cellStyle name="Porcentual 4 6 13" xfId="37658" xr:uid="{4714274A-9370-4C0A-BB0A-B749D3853EAD}"/>
    <cellStyle name="Porcentual 4 6 14" xfId="37659" xr:uid="{7CF60909-8A7A-46A1-9C9A-E4F1B4E3FED4}"/>
    <cellStyle name="Porcentual 4 6 15" xfId="37660" xr:uid="{6B06A259-F47E-4E8B-933D-14528A901F7A}"/>
    <cellStyle name="Porcentual 4 6 2" xfId="37661" xr:uid="{0E5F0D7C-2462-4F12-8DC8-9EDF6992C5E2}"/>
    <cellStyle name="Porcentual 4 6 2 2" xfId="37662" xr:uid="{3069025A-84F5-4EAB-97F1-D71B8A2F985C}"/>
    <cellStyle name="Porcentual 4 6 2_Hoja1" xfId="37663" xr:uid="{09315174-6986-41F3-A455-0A636A751003}"/>
    <cellStyle name="Porcentual 4 6 3" xfId="37664" xr:uid="{A0E7EF56-A1F4-49C4-ABD6-F0E22C7F3AA6}"/>
    <cellStyle name="Porcentual 4 6 4" xfId="37665" xr:uid="{E425921D-B927-4515-A507-B30A3339C017}"/>
    <cellStyle name="Porcentual 4 6 5" xfId="37666" xr:uid="{11D8478C-BB8D-47CD-ADFE-6D2C31001F97}"/>
    <cellStyle name="Porcentual 4 6 6" xfId="37667" xr:uid="{CDF5300E-ED33-405D-86A8-553DF20C2A6F}"/>
    <cellStyle name="Porcentual 4 6 7" xfId="37668" xr:uid="{9443F2D3-9BC0-4E44-985E-4DE920D7DCDE}"/>
    <cellStyle name="Porcentual 4 6 8" xfId="37669" xr:uid="{08346234-6178-4FF9-A897-1CCE7144D918}"/>
    <cellStyle name="Porcentual 4 6 9" xfId="37670" xr:uid="{A8A25564-1F05-41D1-BDFF-28FC14E32923}"/>
    <cellStyle name="Porcentual 4 6_Hoja1" xfId="37671" xr:uid="{D93352B2-D79C-42EB-B03C-58E3BD7171BB}"/>
    <cellStyle name="Porcentual 4 7" xfId="37672" xr:uid="{3FC473B3-1C42-4F3B-BE42-7534BABBE4B1}"/>
    <cellStyle name="Porcentual 4 7 10" xfId="37673" xr:uid="{84E64E42-EFBE-46D4-B6CC-BE73886CF7E8}"/>
    <cellStyle name="Porcentual 4 7 11" xfId="37674" xr:uid="{C8BCD353-219D-4ADD-A4A7-B57D6E723A23}"/>
    <cellStyle name="Porcentual 4 7 12" xfId="37675" xr:uid="{1C7BFA0F-248F-45D4-936B-7574A10172B3}"/>
    <cellStyle name="Porcentual 4 7 13" xfId="37676" xr:uid="{87DD3931-EEA3-417B-A9CC-C5AE3A2EFE48}"/>
    <cellStyle name="Porcentual 4 7 14" xfId="37677" xr:uid="{D7265884-412F-4716-8225-6ED79DD06853}"/>
    <cellStyle name="Porcentual 4 7 15" xfId="37678" xr:uid="{74BFD57C-CF70-4D08-8FD9-8211E1E5949A}"/>
    <cellStyle name="Porcentual 4 7 2" xfId="37679" xr:uid="{93BA2C6A-1AD0-4CC2-B52C-B8B88DD6354C}"/>
    <cellStyle name="Porcentual 4 7 2 2" xfId="37680" xr:uid="{5300AA54-8924-43F1-9163-169E99A213C9}"/>
    <cellStyle name="Porcentual 4 7 2_Hoja1" xfId="37681" xr:uid="{2691AB5C-D71D-4F64-AE64-6A19F350E3C0}"/>
    <cellStyle name="Porcentual 4 7 3" xfId="37682" xr:uid="{A72BEB2C-4073-4C42-943F-A2845B465A0D}"/>
    <cellStyle name="Porcentual 4 7 4" xfId="37683" xr:uid="{E76108C5-3805-458D-97F2-99454BC71BFD}"/>
    <cellStyle name="Porcentual 4 7 5" xfId="37684" xr:uid="{BCF76411-7835-4DC9-B77C-F09CCA07C5A4}"/>
    <cellStyle name="Porcentual 4 7 6" xfId="37685" xr:uid="{668E7C7F-43E0-4860-8E67-EF4BE415D6AE}"/>
    <cellStyle name="Porcentual 4 7 7" xfId="37686" xr:uid="{9A98C520-833C-4DE9-BDEF-FC66FFD10F98}"/>
    <cellStyle name="Porcentual 4 7 8" xfId="37687" xr:uid="{5C131755-44FB-4E20-8648-E4471B88A124}"/>
    <cellStyle name="Porcentual 4 7 9" xfId="37688" xr:uid="{577AFB6A-60F4-478B-B4BA-E05E58BF31C9}"/>
    <cellStyle name="Porcentual 4 7_Hoja1" xfId="37689" xr:uid="{D1552F52-80F7-4E51-A717-3980B33B7789}"/>
    <cellStyle name="Porcentual 4 8" xfId="37690" xr:uid="{C0CDAE36-DC85-4596-921F-00FAF00CE01F}"/>
    <cellStyle name="Porcentual 4 8 10" xfId="37691" xr:uid="{222AD21C-9B39-4810-B5BE-5EC7A085286B}"/>
    <cellStyle name="Porcentual 4 8 11" xfId="37692" xr:uid="{FF5A4A5F-7895-4699-8395-7457D9D5200F}"/>
    <cellStyle name="Porcentual 4 8 12" xfId="37693" xr:uid="{B71C1F59-7A92-415A-8131-E9B9EE43788A}"/>
    <cellStyle name="Porcentual 4 8 13" xfId="37694" xr:uid="{3FB117AF-950F-4CE4-8FBD-CA9B317A6075}"/>
    <cellStyle name="Porcentual 4 8 14" xfId="37695" xr:uid="{209E4D54-DBFA-45DD-B914-E93B757E7050}"/>
    <cellStyle name="Porcentual 4 8 15" xfId="37696" xr:uid="{2DF4E211-E91B-4D7A-AEA7-5BBD9B0FBA60}"/>
    <cellStyle name="Porcentual 4 8 2" xfId="37697" xr:uid="{B6B57C84-291B-499E-B505-82FF09269EA8}"/>
    <cellStyle name="Porcentual 4 8 2 2" xfId="37698" xr:uid="{82E9C859-E7D6-4A03-B508-0FE1C9992DFF}"/>
    <cellStyle name="Porcentual 4 8 2_Hoja1" xfId="37699" xr:uid="{DDE78763-CD0A-4EA9-BB45-71AF713A318D}"/>
    <cellStyle name="Porcentual 4 8 3" xfId="37700" xr:uid="{F680D2F3-B659-4163-B1DE-B71EB9E36F96}"/>
    <cellStyle name="Porcentual 4 8 4" xfId="37701" xr:uid="{DD242847-0F82-4A85-91CF-CD47B14BED82}"/>
    <cellStyle name="Porcentual 4 8 5" xfId="37702" xr:uid="{90114F31-8D2B-45DE-A15F-0F6AF596EF92}"/>
    <cellStyle name="Porcentual 4 8 6" xfId="37703" xr:uid="{52827948-D5BA-4C05-BC8A-DCD7EB608E24}"/>
    <cellStyle name="Porcentual 4 8 7" xfId="37704" xr:uid="{0ABAB979-259A-446D-A8BA-23072E9E21D1}"/>
    <cellStyle name="Porcentual 4 8 8" xfId="37705" xr:uid="{BDC893C4-A965-4F47-A326-198FB1BD0A78}"/>
    <cellStyle name="Porcentual 4 8 9" xfId="37706" xr:uid="{1F66C80C-1D74-41A2-A692-83BEA833BEA9}"/>
    <cellStyle name="Porcentual 4 8_Hoja1" xfId="37707" xr:uid="{719D0A84-8632-43BB-9D5F-ACC449A9B10B}"/>
    <cellStyle name="Porcentual 4 9" xfId="37708" xr:uid="{24C05976-38BF-4E9B-836B-25A369365136}"/>
    <cellStyle name="Porcentual 4 9 10" xfId="37709" xr:uid="{3C3DE3DD-EEBB-4E43-A562-071A48DB129E}"/>
    <cellStyle name="Porcentual 4 9 11" xfId="37710" xr:uid="{7BA0585E-F108-442F-A9A6-3A9C3A4E647C}"/>
    <cellStyle name="Porcentual 4 9 12" xfId="37711" xr:uid="{C9ECDEAC-23F6-42CD-9FD5-4463E55D84C0}"/>
    <cellStyle name="Porcentual 4 9 13" xfId="37712" xr:uid="{F5ADBD6F-1E1A-44A2-8EB1-3168915901BF}"/>
    <cellStyle name="Porcentual 4 9 14" xfId="37713" xr:uid="{31061D5B-B431-4E81-B9EF-982F8998DD57}"/>
    <cellStyle name="Porcentual 4 9 15" xfId="37714" xr:uid="{A8F4A8E0-7F09-491A-8646-D8A65B472BC7}"/>
    <cellStyle name="Porcentual 4 9 2" xfId="37715" xr:uid="{B35DA146-17EC-4969-9F6D-2EEB232E57B4}"/>
    <cellStyle name="Porcentual 4 9 2 2" xfId="37716" xr:uid="{6EEBC0F3-B4B5-497F-92A5-038ABE740D12}"/>
    <cellStyle name="Porcentual 4 9 2_Hoja1" xfId="37717" xr:uid="{41504FC6-A1D1-432E-BFE6-52AD5A430366}"/>
    <cellStyle name="Porcentual 4 9 3" xfId="37718" xr:uid="{DE048919-7D1C-45CC-B66F-3861A4B81A78}"/>
    <cellStyle name="Porcentual 4 9 4" xfId="37719" xr:uid="{05D3BAF4-5283-4EEE-AA00-10927FF98871}"/>
    <cellStyle name="Porcentual 4 9 5" xfId="37720" xr:uid="{368D6F32-B024-43BF-A262-93DE9065C73B}"/>
    <cellStyle name="Porcentual 4 9 6" xfId="37721" xr:uid="{5BD0E596-E26F-48A9-AA6F-2A1DFBA4883A}"/>
    <cellStyle name="Porcentual 4 9 7" xfId="37722" xr:uid="{27283195-1157-4644-918B-6D66F0008F24}"/>
    <cellStyle name="Porcentual 4 9 8" xfId="37723" xr:uid="{158C8797-5C1B-4FD2-94DF-C487B302758F}"/>
    <cellStyle name="Porcentual 4 9 9" xfId="37724" xr:uid="{19AEB725-4686-40BD-A3E8-70CC317000E2}"/>
    <cellStyle name="Porcentual 4 9_Hoja1" xfId="37725" xr:uid="{1F23D88C-CB47-4769-950B-FE8E7AC3E81D}"/>
    <cellStyle name="Porcentual 4_Hoja1" xfId="37726" xr:uid="{5CC215CD-E366-42A7-8D7F-25949290B09D}"/>
    <cellStyle name="Porcentual 40" xfId="37727" xr:uid="{A025C84B-DCDA-4EBC-BDFE-A72DAE08B89C}"/>
    <cellStyle name="Porcentual 42" xfId="37728" xr:uid="{3A0D78D0-D998-4D59-925E-D3B3ECFD5BE1}"/>
    <cellStyle name="Porcentual 43" xfId="37729" xr:uid="{41AC65B8-849E-4890-8AB8-481962D22076}"/>
    <cellStyle name="Porcentual 48 2" xfId="4916" xr:uid="{41EE4EDB-C996-4C28-982C-25224323CB13}"/>
    <cellStyle name="Porcentual 48 2 2" xfId="51551" xr:uid="{8E2E11F4-7E76-49A9-9616-226D33F3436E}"/>
    <cellStyle name="Porcentual 49" xfId="4917" xr:uid="{9248D9FD-01C1-4DD5-8901-79C06A907605}"/>
    <cellStyle name="Porcentual 49 2" xfId="51550" xr:uid="{430F334B-3D83-40CC-83D0-F35EC0A59835}"/>
    <cellStyle name="Porcentual 5" xfId="37730" xr:uid="{4E0A92A0-F0B3-4FBC-AF72-07A41B3854AA}"/>
    <cellStyle name="Porcentual 5 10" xfId="37731" xr:uid="{ECA33535-0212-4E3D-AB82-A05D6E86061E}"/>
    <cellStyle name="Porcentual 5 11" xfId="37732" xr:uid="{B923A43C-6F13-4F8A-8354-1554D3BB0787}"/>
    <cellStyle name="Porcentual 5 12" xfId="37733" xr:uid="{487C84F2-B26E-4ED0-9051-B5D3A12A5E81}"/>
    <cellStyle name="Porcentual 5 13" xfId="37734" xr:uid="{01BFE154-EDFB-4F1C-B2F9-C8A472AF554B}"/>
    <cellStyle name="Porcentual 5 14" xfId="37735" xr:uid="{4A08BE57-DF57-483B-88F4-F203848BB458}"/>
    <cellStyle name="Porcentual 5 15" xfId="37736" xr:uid="{632CAF99-9D88-4F43-9BD3-6CE3588055ED}"/>
    <cellStyle name="Porcentual 5 16" xfId="37737" xr:uid="{90F11080-9B59-4290-B9F1-93FEC126162E}"/>
    <cellStyle name="Porcentual 5 17" xfId="37738" xr:uid="{460E78AE-9F25-4E88-94BB-9C8F305B2E47}"/>
    <cellStyle name="Porcentual 5 18" xfId="37739" xr:uid="{14A1D5FD-E9A6-499A-B092-2468DA3464EA}"/>
    <cellStyle name="Porcentual 5 19" xfId="37740" xr:uid="{C001CCCC-A4E3-47A4-8878-640CD48CF54C}"/>
    <cellStyle name="Porcentual 5 2" xfId="37741" xr:uid="{14D61DBD-7F38-4306-A053-E2CA6861D774}"/>
    <cellStyle name="Porcentual 5 20" xfId="37742" xr:uid="{705F4A18-A16F-475F-BD11-84EA9047C8E5}"/>
    <cellStyle name="Porcentual 5 3" xfId="37743" xr:uid="{77A13603-4174-4263-B2AF-CF802FB34DD9}"/>
    <cellStyle name="Porcentual 5 3 2" xfId="37744" xr:uid="{5598E6A8-D51F-40BB-BC07-E229582465D6}"/>
    <cellStyle name="Porcentual 5 4" xfId="37745" xr:uid="{365A1797-D8D0-49A8-8B5C-1B65294A418B}"/>
    <cellStyle name="Porcentual 5 5" xfId="37746" xr:uid="{74B1149A-2090-45A9-8F5A-BA875804772B}"/>
    <cellStyle name="Porcentual 5 6" xfId="37747" xr:uid="{4DD5A4FD-E2D3-4B70-9201-41415C5A0A52}"/>
    <cellStyle name="Porcentual 5 7" xfId="37748" xr:uid="{35DC67A1-3C6D-4771-9113-287162896E46}"/>
    <cellStyle name="Porcentual 5 8" xfId="37749" xr:uid="{A22E04F9-79F9-4CEB-B7E3-A4BDCD12FE14}"/>
    <cellStyle name="Porcentual 5 9" xfId="37750" xr:uid="{F26A9C39-C2EB-4DF6-8B1C-50EF632940AC}"/>
    <cellStyle name="Porcentual 5_Hoja1" xfId="37751" xr:uid="{0B22CFD1-FB32-4E90-9D78-FBBC65734790}"/>
    <cellStyle name="Porcentual 50" xfId="4918" xr:uid="{86853327-0E3B-4CF7-A557-82D6C49A4817}"/>
    <cellStyle name="Porcentual 50 2" xfId="51549" xr:uid="{22842048-339C-44C0-AE61-DCB1F758C8C9}"/>
    <cellStyle name="Porcentual 6" xfId="37752" xr:uid="{770255AF-4D26-4DEC-8CE0-727281D54C7F}"/>
    <cellStyle name="Porcentual 6 2" xfId="37753" xr:uid="{060A8FF9-1070-4636-B104-81A673104CAC}"/>
    <cellStyle name="Porcentual 6 2 2" xfId="37754" xr:uid="{667F8631-5CBA-4339-8984-EC7A886BE3F3}"/>
    <cellStyle name="Porcentual 6 3" xfId="37755" xr:uid="{B8404780-DD56-42A3-8B5D-1CBC5FD0AE63}"/>
    <cellStyle name="Porcentual 6 3 2" xfId="37756" xr:uid="{E6BC40EF-BF2F-4048-BB91-FD5E547DD923}"/>
    <cellStyle name="Porcentual 6 3 3" xfId="37757" xr:uid="{719D7481-A20E-41FB-AF97-879BFD978C09}"/>
    <cellStyle name="Porcentual 6 4" xfId="37758" xr:uid="{F5F38685-D8FB-4A83-B4F3-CCEE1D396E66}"/>
    <cellStyle name="Porcentual 6 5" xfId="37759" xr:uid="{CF4B8DD7-8C1C-48A9-A101-EADA0CDD21A9}"/>
    <cellStyle name="Porcentual 6 6" xfId="37760" xr:uid="{200AD686-557F-4F78-8752-3DE18EF65273}"/>
    <cellStyle name="Porcentual 6 7" xfId="37761" xr:uid="{71457B2C-65BD-4B3D-84B0-0D9186A5E177}"/>
    <cellStyle name="Porcentual 6 8" xfId="50298" xr:uid="{FDADDD99-7B00-4248-B104-3EE92C072A38}"/>
    <cellStyle name="Porcentual 6_Hoja1" xfId="37762" xr:uid="{044FACE5-0E16-4146-96CF-4B3AFC353DDA}"/>
    <cellStyle name="Porcentual 7" xfId="37763" xr:uid="{EC4AECED-0261-4838-B4E1-C59C6DDC71A1}"/>
    <cellStyle name="Porcentual 7 10" xfId="37764" xr:uid="{CC4BF987-1995-428D-B341-57150FCDB2F5}"/>
    <cellStyle name="Porcentual 7 11" xfId="37765" xr:uid="{330D7B86-EABE-439A-8129-81C9A4BC73A1}"/>
    <cellStyle name="Porcentual 7 12" xfId="37766" xr:uid="{376BC29C-9C63-4AEE-BA58-3427A8037E85}"/>
    <cellStyle name="Porcentual 7 13" xfId="37767" xr:uid="{E2CD5D2E-41B0-4F96-A25F-96B838CB39B0}"/>
    <cellStyle name="Porcentual 7 13 2" xfId="37768" xr:uid="{48DC36BD-6BC0-40F7-8EFD-3A0DCDA24456}"/>
    <cellStyle name="Porcentual 7 13_Hoja1" xfId="37769" xr:uid="{D4B4BD42-60DE-4F72-AB39-F54C37462B0F}"/>
    <cellStyle name="Porcentual 7 14" xfId="37770" xr:uid="{120ECC18-7A48-442D-A759-C6612890E6EF}"/>
    <cellStyle name="Porcentual 7 15" xfId="37771" xr:uid="{AA96D85B-4622-4BFC-9A8C-19B68492AF58}"/>
    <cellStyle name="Porcentual 7 16" xfId="37772" xr:uid="{C97E9C7A-4A0C-4ADF-A4F1-0035DEE550A2}"/>
    <cellStyle name="Porcentual 7 17" xfId="37773" xr:uid="{2D9268BA-7D66-40CC-A538-370F2843EAE4}"/>
    <cellStyle name="Porcentual 7 18" xfId="37774" xr:uid="{37FC3263-721C-4933-ACB6-04DC55747497}"/>
    <cellStyle name="Porcentual 7 19" xfId="37775" xr:uid="{13BDDE8E-A2B6-41D0-8D7B-2C26EA3FC8EC}"/>
    <cellStyle name="Porcentual 7 2" xfId="37776" xr:uid="{2044D670-4A7C-4651-935B-E253E2566818}"/>
    <cellStyle name="Porcentual 7 2 2" xfId="37777" xr:uid="{2591A1C3-0E31-4745-9073-D0F31AA1F1F5}"/>
    <cellStyle name="Porcentual 7 2 2 2" xfId="37778" xr:uid="{885A04CA-692A-412E-B3ED-E473BCAC20AA}"/>
    <cellStyle name="Porcentual 7 2 2 2 2" xfId="37779" xr:uid="{F0E2253A-4AF6-46A2-8E31-C7ACAB79A6D3}"/>
    <cellStyle name="Porcentual 7 2 2 2 2 2" xfId="37780" xr:uid="{E4469FE2-2B60-46FE-ACFC-7DD3E5E55D5F}"/>
    <cellStyle name="Porcentual 7 2 2 2 2_Hoja1" xfId="37781" xr:uid="{29840564-9874-4BDF-AFE4-27CA28F65EDF}"/>
    <cellStyle name="Porcentual 7 2 2 2_Hoja1" xfId="37782" xr:uid="{E34C7ECC-E190-46CD-8DB3-D2E033082F2E}"/>
    <cellStyle name="Porcentual 7 2 2 3" xfId="37783" xr:uid="{4E1B0033-6B56-4147-99D4-E5B9F592EAE4}"/>
    <cellStyle name="Porcentual 7 2 2_Hoja1" xfId="37784" xr:uid="{B3F87F5A-FC89-4747-A14A-A29AE6DD5493}"/>
    <cellStyle name="Porcentual 7 2 3" xfId="37785" xr:uid="{260BBF8B-6BF8-417B-A3A2-6206A1E2E183}"/>
    <cellStyle name="Porcentual 7 2 3 2" xfId="37786" xr:uid="{7E5160BE-38AB-408E-9100-B66F2A4FA31D}"/>
    <cellStyle name="Porcentual 7 2 3_Hoja1" xfId="37787" xr:uid="{806810AF-5548-444B-A3C4-2A0BB5C8BCC6}"/>
    <cellStyle name="Porcentual 7 2_Hoja1" xfId="37788" xr:uid="{F8D5080C-F2FC-4FE6-B18D-C700E84DBD74}"/>
    <cellStyle name="Porcentual 7 20" xfId="50299" xr:uid="{928235D0-6B50-4503-A901-EB290BAF82CA}"/>
    <cellStyle name="Porcentual 7 21" xfId="49586" xr:uid="{83D12835-D2F7-4406-94C0-DF027AD67C48}"/>
    <cellStyle name="Porcentual 7 3" xfId="37789" xr:uid="{55AF6BB2-65EA-4E6D-8438-FD168938316D}"/>
    <cellStyle name="Porcentual 7 3 2" xfId="37790" xr:uid="{9CB2DEDF-EF55-4084-8996-8E1930678097}"/>
    <cellStyle name="Porcentual 7 4" xfId="37791" xr:uid="{5D16B443-1DF3-450D-A09D-082AE13B202E}"/>
    <cellStyle name="Porcentual 7 5" xfId="37792" xr:uid="{6A6D93B1-7413-4973-8CD8-EB0EF6736043}"/>
    <cellStyle name="Porcentual 7 6" xfId="37793" xr:uid="{EA0D66DD-243A-4554-AAAF-AD8C50A765F5}"/>
    <cellStyle name="Porcentual 7 7" xfId="37794" xr:uid="{6238A716-CED1-47F1-8274-9D353F5C7B9F}"/>
    <cellStyle name="Porcentual 7 8" xfId="37795" xr:uid="{260691BD-888A-4469-9EBD-08928DBA3350}"/>
    <cellStyle name="Porcentual 7 9" xfId="37796" xr:uid="{75013CCA-D589-4C74-98A8-97120931FE38}"/>
    <cellStyle name="Porcentual 7_Hoja1" xfId="37797" xr:uid="{110D737F-2A13-4FE0-A2BC-D3155751B35C}"/>
    <cellStyle name="Porcentual 8" xfId="37798" xr:uid="{5B947AAB-39EA-4265-BEED-168B46B03602}"/>
    <cellStyle name="Porcentual 8 10" xfId="37799" xr:uid="{64011A08-898E-42EB-9368-978BE4749EB9}"/>
    <cellStyle name="Porcentual 8 11" xfId="37800" xr:uid="{B82BDAF5-5D1E-43C0-8BBF-1E76CEB55673}"/>
    <cellStyle name="Porcentual 8 12" xfId="37801" xr:uid="{B9FDB161-502C-4DA6-B2CE-C9B4FCE190A3}"/>
    <cellStyle name="Porcentual 8 2" xfId="37802" xr:uid="{CAC75E1F-A189-40C1-9307-C00343A06A81}"/>
    <cellStyle name="Porcentual 8 2 2" xfId="37803" xr:uid="{CCFB0C2F-354B-4716-8FD9-1CD78A634AC5}"/>
    <cellStyle name="Porcentual 8 3" xfId="37804" xr:uid="{2354B8F8-18C6-4550-AF16-7BA13622F8DA}"/>
    <cellStyle name="Porcentual 8 3 2" xfId="37805" xr:uid="{974E732B-61C1-4F67-A4BD-E61D7207FBA9}"/>
    <cellStyle name="Porcentual 8 4" xfId="37806" xr:uid="{F9ED5EC6-D291-41F1-AD33-09EBAA8C56DC}"/>
    <cellStyle name="Porcentual 8 5" xfId="37807" xr:uid="{D7ADCC32-B42C-49FF-B7C8-20F66584D01B}"/>
    <cellStyle name="Porcentual 8 6" xfId="37808" xr:uid="{5F309778-0EAE-4DB5-A27F-C0152E994AB2}"/>
    <cellStyle name="Porcentual 8 7" xfId="37809" xr:uid="{F1AC67D5-1405-4A77-A945-9CA301E212B4}"/>
    <cellStyle name="Porcentual 8 8" xfId="37810" xr:uid="{1A185759-7088-4109-A71C-C2BEE113F1A8}"/>
    <cellStyle name="Porcentual 8 9" xfId="37811" xr:uid="{E4E00FFC-504F-4BB6-A313-4165E596CFE1}"/>
    <cellStyle name="Porcentual 8_Hoja1" xfId="37812" xr:uid="{A8968389-A6F8-4257-9F22-BABE93828480}"/>
    <cellStyle name="Porcentual 9" xfId="37813" xr:uid="{11D51008-5935-4727-8BB7-C332D2864289}"/>
    <cellStyle name="Porcentual 9 10" xfId="37814" xr:uid="{B02E84D4-EB4C-47EA-8A52-825FCF8C33BC}"/>
    <cellStyle name="Porcentual 9 11" xfId="37815" xr:uid="{3D0ADA17-E25C-4779-93F4-FB2D0E9439DE}"/>
    <cellStyle name="Porcentual 9 12" xfId="37816" xr:uid="{526D930A-9708-4559-A581-0A2C788A982D}"/>
    <cellStyle name="Porcentual 9 2" xfId="37817" xr:uid="{25A2C4C6-2054-4348-A8C8-49E287026CD3}"/>
    <cellStyle name="Porcentual 9 2 10" xfId="37818" xr:uid="{481B76D5-1A8F-4401-B261-4F5D30FEB2C9}"/>
    <cellStyle name="Porcentual 9 2 11" xfId="37819" xr:uid="{9D332E03-3C92-419B-ADA4-DC0DCF682DA8}"/>
    <cellStyle name="Porcentual 9 2 12" xfId="37820" xr:uid="{FAF6DF02-BF38-4FCD-A9BF-2EA9AC467108}"/>
    <cellStyle name="Porcentual 9 2 13" xfId="37821" xr:uid="{AFC66F0B-D969-4528-9124-F93850C5349C}"/>
    <cellStyle name="Porcentual 9 2 14" xfId="37822" xr:uid="{6B3C6178-E6A7-48C7-BD23-3B4A15D12164}"/>
    <cellStyle name="Porcentual 9 2 15" xfId="37823" xr:uid="{156A6FCE-BDC8-43CE-99DA-64F4B39B28C0}"/>
    <cellStyle name="Porcentual 9 2 16" xfId="37824" xr:uid="{9325BC39-330E-4F1A-9F97-29B9919D10F9}"/>
    <cellStyle name="Porcentual 9 2 17" xfId="37825" xr:uid="{59815AB2-5EF9-45CC-83B9-96D86984186E}"/>
    <cellStyle name="Porcentual 9 2 18" xfId="37826" xr:uid="{255E202C-84B1-4367-950D-BCDCE8D91239}"/>
    <cellStyle name="Porcentual 9 2 19" xfId="37827" xr:uid="{22965A2D-34A4-44CE-80DB-6658DDAE9BCA}"/>
    <cellStyle name="Porcentual 9 2 2" xfId="37828" xr:uid="{1A28A9CD-8E34-4DB7-A6A1-699C88045B1B}"/>
    <cellStyle name="Porcentual 9 2 2 10" xfId="37829" xr:uid="{74C26CC1-2024-4A90-B2B1-AF7B69F6A14E}"/>
    <cellStyle name="Porcentual 9 2 2 11" xfId="37830" xr:uid="{905BAE80-223C-46A0-A484-0F28B38EB8BD}"/>
    <cellStyle name="Porcentual 9 2 2 12" xfId="37831" xr:uid="{D7DCADF9-4788-4292-82F1-018495A31FB6}"/>
    <cellStyle name="Porcentual 9 2 2 13" xfId="37832" xr:uid="{FC6CE966-8564-44A9-B3F3-815F1AE7D6CB}"/>
    <cellStyle name="Porcentual 9 2 2 14" xfId="37833" xr:uid="{C776AF3A-3461-4F98-8D15-F8F42D8FE535}"/>
    <cellStyle name="Porcentual 9 2 2 15" xfId="37834" xr:uid="{C7539CF3-CDA6-4F67-A819-96753E58FDB3}"/>
    <cellStyle name="Porcentual 9 2 2 2" xfId="37835" xr:uid="{C693EB50-AE71-4CA0-8588-F5D326AA1BF9}"/>
    <cellStyle name="Porcentual 9 2 2 3" xfId="37836" xr:uid="{9D862A11-32A6-4D43-AB9E-D0560BAA848C}"/>
    <cellStyle name="Porcentual 9 2 2 4" xfId="37837" xr:uid="{228B8A76-9181-4B6B-912E-2CA8B6A56851}"/>
    <cellStyle name="Porcentual 9 2 2 5" xfId="37838" xr:uid="{C1E9B5CB-3D93-410B-A4A8-8579637D6C79}"/>
    <cellStyle name="Porcentual 9 2 2 6" xfId="37839" xr:uid="{3593F78F-5D43-4DB2-AADE-114B3D1A7F43}"/>
    <cellStyle name="Porcentual 9 2 2 7" xfId="37840" xr:uid="{E38C69B8-DD22-45A5-9D9C-4E576FB0A065}"/>
    <cellStyle name="Porcentual 9 2 2 8" xfId="37841" xr:uid="{45DA03CE-86A5-4994-86F5-60CF96D6171C}"/>
    <cellStyle name="Porcentual 9 2 2 9" xfId="37842" xr:uid="{F2E416EA-5ADB-477E-B62D-F134EBE76D7D}"/>
    <cellStyle name="Porcentual 9 2 2_Hoja1" xfId="37843" xr:uid="{55D07F49-B75E-48C7-8C6E-8D0CA21571D2}"/>
    <cellStyle name="Porcentual 9 2 20" xfId="37844" xr:uid="{6F93CD10-D9B6-4CD8-9253-D1024AF8D85B}"/>
    <cellStyle name="Porcentual 9 2 21" xfId="37845" xr:uid="{F629AB02-D929-4DE5-8A98-5A828909AD8B}"/>
    <cellStyle name="Porcentual 9 2 22" xfId="37846" xr:uid="{8453541B-68E6-4B5D-AF7C-32B981C671BA}"/>
    <cellStyle name="Porcentual 9 2 23" xfId="37847" xr:uid="{49D87779-E77F-4E37-A239-1BD4B080A6EF}"/>
    <cellStyle name="Porcentual 9 2 24" xfId="37848" xr:uid="{0623D59A-DEA9-4634-9CBA-44F594C93548}"/>
    <cellStyle name="Porcentual 9 2 25" xfId="37849" xr:uid="{06CF4B2F-FA35-45BC-8C8A-BA856D2ED21D}"/>
    <cellStyle name="Porcentual 9 2 26" xfId="37850" xr:uid="{B9E84B91-047D-4DA6-A806-4780E40E8F2E}"/>
    <cellStyle name="Porcentual 9 2 27" xfId="37851" xr:uid="{9B90DB5B-6159-410C-9F16-EA784824F2A2}"/>
    <cellStyle name="Porcentual 9 2 28" xfId="37852" xr:uid="{C010DCA9-1943-4A0C-87A0-EDEA919D9B95}"/>
    <cellStyle name="Porcentual 9 2 29" xfId="37853" xr:uid="{E9B0A52D-57EF-4D3B-9A44-66559A7C77B3}"/>
    <cellStyle name="Porcentual 9 2 3" xfId="37854" xr:uid="{946FC558-2223-4CFE-A36D-9DB0C347E1AB}"/>
    <cellStyle name="Porcentual 9 2 3 10" xfId="37855" xr:uid="{8FAC4081-1957-44E9-BCD8-D9699374155E}"/>
    <cellStyle name="Porcentual 9 2 3 11" xfId="37856" xr:uid="{6BE9DAF5-0723-4F39-B9DD-83E6A7AFD191}"/>
    <cellStyle name="Porcentual 9 2 3 12" xfId="37857" xr:uid="{5FF8818E-0EE1-484F-A2AB-011176319490}"/>
    <cellStyle name="Porcentual 9 2 3 13" xfId="37858" xr:uid="{0CFA8545-E976-4C6D-85A8-3D730BD4E118}"/>
    <cellStyle name="Porcentual 9 2 3 14" xfId="37859" xr:uid="{73FF92A9-FC80-4611-86E8-DDA158A35DCA}"/>
    <cellStyle name="Porcentual 9 2 3 15" xfId="37860" xr:uid="{9E643BE6-C089-46D9-AE29-E932E3AA5E70}"/>
    <cellStyle name="Porcentual 9 2 3 16" xfId="37861" xr:uid="{5B09F16B-DB22-4B86-8B61-20761D17ED88}"/>
    <cellStyle name="Porcentual 9 2 3 17" xfId="37862" xr:uid="{BDF9E875-8643-4056-A26D-68DDED991458}"/>
    <cellStyle name="Porcentual 9 2 3 2" xfId="37863" xr:uid="{745539FA-FAEA-4D95-B731-F03468BA92B8}"/>
    <cellStyle name="Porcentual 9 2 3 3" xfId="37864" xr:uid="{9B56BA06-8FAB-495E-8311-EDD7E119C4B9}"/>
    <cellStyle name="Porcentual 9 2 3 4" xfId="37865" xr:uid="{DE3131E4-CE60-4745-AFE9-FE6266BF4EAA}"/>
    <cellStyle name="Porcentual 9 2 3 5" xfId="37866" xr:uid="{36522364-590A-4325-9F6E-03E143B4E478}"/>
    <cellStyle name="Porcentual 9 2 3 6" xfId="37867" xr:uid="{2B966955-9A52-4679-B944-611B36232A7A}"/>
    <cellStyle name="Porcentual 9 2 3 7" xfId="37868" xr:uid="{ED7C8A38-3D5C-45F7-A3FE-015597C2D0D5}"/>
    <cellStyle name="Porcentual 9 2 3 8" xfId="37869" xr:uid="{F40682A0-97F3-40F4-BA4C-57CF4590F96F}"/>
    <cellStyle name="Porcentual 9 2 3 9" xfId="37870" xr:uid="{3528F6B3-E26A-43D4-A87E-AD03797BBF15}"/>
    <cellStyle name="Porcentual 9 2 3_Hoja1" xfId="37871" xr:uid="{AA4A34B4-3C12-4DB8-AF21-3A99317F2BC7}"/>
    <cellStyle name="Porcentual 9 2 30" xfId="37872" xr:uid="{E63F6B22-36D0-4203-8925-70DB55C26DBA}"/>
    <cellStyle name="Porcentual 9 2 31" xfId="37873" xr:uid="{29897037-A9A6-4FB3-9C16-B32DBFC1E0CD}"/>
    <cellStyle name="Porcentual 9 2 4" xfId="37874" xr:uid="{61B6E235-03DB-4813-BB72-D27C0AC04A17}"/>
    <cellStyle name="Porcentual 9 2 4 10" xfId="37875" xr:uid="{B159BCCE-C81F-401C-B04A-97BB842B392E}"/>
    <cellStyle name="Porcentual 9 2 4 11" xfId="37876" xr:uid="{BFD32926-76B5-46E1-ADA2-30490880D2E0}"/>
    <cellStyle name="Porcentual 9 2 4 12" xfId="37877" xr:uid="{75482715-41DC-4A27-A2B9-DBFB83DC073A}"/>
    <cellStyle name="Porcentual 9 2 4 13" xfId="37878" xr:uid="{13359C0E-BAF8-458D-ABDB-D8F1E843A232}"/>
    <cellStyle name="Porcentual 9 2 4 14" xfId="37879" xr:uid="{800549B7-904D-42B9-B71F-6B96D65878AC}"/>
    <cellStyle name="Porcentual 9 2 4 15" xfId="37880" xr:uid="{2B225987-92F5-4B9A-BB4D-2F454557801D}"/>
    <cellStyle name="Porcentual 9 2 4 16" xfId="37881" xr:uid="{A7F35FFD-369E-4CF2-A0BC-C3F1DA1B27A5}"/>
    <cellStyle name="Porcentual 9 2 4 17" xfId="37882" xr:uid="{8786B0B4-3FE1-491D-98BA-6BFEB39E39F9}"/>
    <cellStyle name="Porcentual 9 2 4 2" xfId="37883" xr:uid="{8BB7F922-6EC5-4656-967C-89FCCB621EE9}"/>
    <cellStyle name="Porcentual 9 2 4 3" xfId="37884" xr:uid="{CFD93A2A-D14A-4880-AD9D-C0A8C21A79C1}"/>
    <cellStyle name="Porcentual 9 2 4 4" xfId="37885" xr:uid="{906F26F8-7C0B-4743-B16E-847C00B0CD99}"/>
    <cellStyle name="Porcentual 9 2 4 5" xfId="37886" xr:uid="{DCF32DFA-91BB-4785-B0D4-4A7F466068B5}"/>
    <cellStyle name="Porcentual 9 2 4 6" xfId="37887" xr:uid="{F9D695B2-F738-4AB9-B700-A050EFC95EF3}"/>
    <cellStyle name="Porcentual 9 2 4 7" xfId="37888" xr:uid="{872AA796-9654-4694-9D92-F1EAD9706FC1}"/>
    <cellStyle name="Porcentual 9 2 4 8" xfId="37889" xr:uid="{4316B98F-A54D-4AF0-9C40-0C0099FBD7B1}"/>
    <cellStyle name="Porcentual 9 2 4 9" xfId="37890" xr:uid="{81FEBD95-32F8-477A-976F-86FF0A6583DF}"/>
    <cellStyle name="Porcentual 9 2 4_Hoja1" xfId="37891" xr:uid="{4C2014A4-621B-4E06-9793-E9C048FB2CC0}"/>
    <cellStyle name="Porcentual 9 2 5" xfId="37892" xr:uid="{6687B9C5-D525-40BB-BD0D-924FDCCA2EF0}"/>
    <cellStyle name="Porcentual 9 2 5 10" xfId="37893" xr:uid="{7B7D0367-F9A8-43EF-8306-AB0B1DB2D990}"/>
    <cellStyle name="Porcentual 9 2 5 11" xfId="37894" xr:uid="{A1F30DA0-9FA0-48C1-BA5F-40D84F6EEE44}"/>
    <cellStyle name="Porcentual 9 2 5 12" xfId="37895" xr:uid="{B2B2D759-3408-4E4D-B3DF-7554A2FB1243}"/>
    <cellStyle name="Porcentual 9 2 5 13" xfId="37896" xr:uid="{BFDEB05D-A0A9-4DA0-AE4F-6A37E2DC5979}"/>
    <cellStyle name="Porcentual 9 2 5 14" xfId="37897" xr:uid="{3D801BF8-F069-4753-883F-3092221EDFF1}"/>
    <cellStyle name="Porcentual 9 2 5 15" xfId="37898" xr:uid="{46C69504-3517-4FFC-9AF6-1D324CEF2632}"/>
    <cellStyle name="Porcentual 9 2 5 16" xfId="37899" xr:uid="{51299F29-CE69-4013-A9AD-A3AA6356E72B}"/>
    <cellStyle name="Porcentual 9 2 5 17" xfId="37900" xr:uid="{EED3B79C-1144-4090-9ED1-27DBA10F960F}"/>
    <cellStyle name="Porcentual 9 2 5 2" xfId="37901" xr:uid="{FB1E6FC4-4B10-4BAF-BB94-85706AA2C4F9}"/>
    <cellStyle name="Porcentual 9 2 5 3" xfId="37902" xr:uid="{81F99943-DE62-4B89-AB35-15769A6151FA}"/>
    <cellStyle name="Porcentual 9 2 5 4" xfId="37903" xr:uid="{782A73CE-3DEF-4328-8B46-C9D28AB57F90}"/>
    <cellStyle name="Porcentual 9 2 5 5" xfId="37904" xr:uid="{49708015-FAD5-4E19-9222-D20B268F95C2}"/>
    <cellStyle name="Porcentual 9 2 5 6" xfId="37905" xr:uid="{15C8BCCE-F31C-4A74-8FDF-B35EE0A51CCC}"/>
    <cellStyle name="Porcentual 9 2 5 7" xfId="37906" xr:uid="{817178E1-828A-4D29-8E90-2A2C0C8CBB4B}"/>
    <cellStyle name="Porcentual 9 2 5 8" xfId="37907" xr:uid="{6D5E4B6B-9947-4B8E-9D7E-A712B4F23D71}"/>
    <cellStyle name="Porcentual 9 2 5 9" xfId="37908" xr:uid="{A03455F4-C81B-44AC-9D98-569324849BB8}"/>
    <cellStyle name="Porcentual 9 2 5_Hoja1" xfId="37909" xr:uid="{A6E74FC9-1036-4B31-BE3C-73DCAADCEDE9}"/>
    <cellStyle name="Porcentual 9 2 6" xfId="37910" xr:uid="{C0F5AE2A-1BE0-4B1F-A183-E18113DD662A}"/>
    <cellStyle name="Porcentual 9 2 6 10" xfId="37911" xr:uid="{15F738FF-C188-422B-8D63-B816B38CD8DB}"/>
    <cellStyle name="Porcentual 9 2 6 11" xfId="37912" xr:uid="{0DF73245-76DA-4912-88BD-DBFAB6419F5D}"/>
    <cellStyle name="Porcentual 9 2 6 12" xfId="37913" xr:uid="{AA063296-0F7B-48AD-86D3-1FF2705BD52E}"/>
    <cellStyle name="Porcentual 9 2 6 13" xfId="37914" xr:uid="{6ADFE546-48B6-4775-9D4D-A741F2F73261}"/>
    <cellStyle name="Porcentual 9 2 6 14" xfId="37915" xr:uid="{0ABAFF65-CFEC-4384-87BF-62816FA18E49}"/>
    <cellStyle name="Porcentual 9 2 6 15" xfId="37916" xr:uid="{7DF03D4E-EFE2-4803-B799-A736AACEAC1C}"/>
    <cellStyle name="Porcentual 9 2 6 16" xfId="37917" xr:uid="{4B101B88-C46A-41F0-B518-E70F8245ED46}"/>
    <cellStyle name="Porcentual 9 2 6 17" xfId="37918" xr:uid="{068E9265-08DE-42C8-AC06-A68341C7C33D}"/>
    <cellStyle name="Porcentual 9 2 6 2" xfId="37919" xr:uid="{5D42F491-B812-4ABA-A231-12EA95E99F3E}"/>
    <cellStyle name="Porcentual 9 2 6 3" xfId="37920" xr:uid="{5B4EA10B-9D7D-41EA-AD80-B3FECC33DE4D}"/>
    <cellStyle name="Porcentual 9 2 6 4" xfId="37921" xr:uid="{6E1C6032-AEC2-4C8F-A6BF-B1AE885B9BB7}"/>
    <cellStyle name="Porcentual 9 2 6 5" xfId="37922" xr:uid="{A2969066-8048-4A80-B62D-5F92FDBFC114}"/>
    <cellStyle name="Porcentual 9 2 6 6" xfId="37923" xr:uid="{7EA30CCD-ABBA-4858-B57B-54B0AEF19043}"/>
    <cellStyle name="Porcentual 9 2 6 7" xfId="37924" xr:uid="{3CCB911C-23B8-423A-8ECA-A00B43D12973}"/>
    <cellStyle name="Porcentual 9 2 6 8" xfId="37925" xr:uid="{7E943B57-BA14-436E-855A-BE5374425D46}"/>
    <cellStyle name="Porcentual 9 2 6 9" xfId="37926" xr:uid="{68227D7D-3103-447A-B92D-2A237B8D195F}"/>
    <cellStyle name="Porcentual 9 2 6_Hoja1" xfId="37927" xr:uid="{CDDE26C0-9F2C-45B6-A9F0-0ED0376D26E5}"/>
    <cellStyle name="Porcentual 9 2 7" xfId="37928" xr:uid="{56A2E06D-5DCF-46A9-A59E-1182B51822A1}"/>
    <cellStyle name="Porcentual 9 2 7 10" xfId="37929" xr:uid="{01835FD5-A0FE-4F46-947C-346817D9BAB4}"/>
    <cellStyle name="Porcentual 9 2 7 11" xfId="37930" xr:uid="{0656BDA3-529F-431F-B6FD-09C646F8FECE}"/>
    <cellStyle name="Porcentual 9 2 7 12" xfId="37931" xr:uid="{F6313A6B-4A8C-4EA9-90D2-9929142C6674}"/>
    <cellStyle name="Porcentual 9 2 7 13" xfId="37932" xr:uid="{BABE7657-C2C0-44D2-A2D8-644CA3A10AA8}"/>
    <cellStyle name="Porcentual 9 2 7 14" xfId="37933" xr:uid="{EF714517-2C82-4DE9-92E8-A8FFDE3D17B0}"/>
    <cellStyle name="Porcentual 9 2 7 15" xfId="37934" xr:uid="{93B30DBA-1167-4C0A-A128-1E65D7D19F81}"/>
    <cellStyle name="Porcentual 9 2 7 16" xfId="37935" xr:uid="{356D40CB-796F-4C46-A3EA-CC32CA468367}"/>
    <cellStyle name="Porcentual 9 2 7 17" xfId="37936" xr:uid="{45F38325-9917-444C-B9D3-DB8166C596E4}"/>
    <cellStyle name="Porcentual 9 2 7 2" xfId="37937" xr:uid="{E47E9928-A70D-4F69-A1F1-7183C1EC8565}"/>
    <cellStyle name="Porcentual 9 2 7 3" xfId="37938" xr:uid="{B3EDACDF-A90D-4C4D-8B73-BFD3BDBB7DC1}"/>
    <cellStyle name="Porcentual 9 2 7 4" xfId="37939" xr:uid="{6250F6A8-F622-4DE2-AFE9-25179031222F}"/>
    <cellStyle name="Porcentual 9 2 7 5" xfId="37940" xr:uid="{810D33C2-ECDF-400C-9305-7C8D4FBC5417}"/>
    <cellStyle name="Porcentual 9 2 7 6" xfId="37941" xr:uid="{619E2618-12BF-4152-938C-86021B6A0341}"/>
    <cellStyle name="Porcentual 9 2 7 7" xfId="37942" xr:uid="{339760AC-ED15-4808-8180-6F6867EA1E31}"/>
    <cellStyle name="Porcentual 9 2 7 8" xfId="37943" xr:uid="{01F207CA-A6B8-4E0B-A553-444FA26448E9}"/>
    <cellStyle name="Porcentual 9 2 7 9" xfId="37944" xr:uid="{108146BF-025E-4591-99EB-AC46AF445AB7}"/>
    <cellStyle name="Porcentual 9 2 7_Hoja1" xfId="37945" xr:uid="{66014A9F-2C12-4054-B555-2FD038153AC6}"/>
    <cellStyle name="Porcentual 9 2 8" xfId="37946" xr:uid="{58C47555-9156-47F5-BBE5-1AC019B01A49}"/>
    <cellStyle name="Porcentual 9 2 8 10" xfId="37947" xr:uid="{A413087B-12F8-4914-991C-FD15668ED4FE}"/>
    <cellStyle name="Porcentual 9 2 8 11" xfId="37948" xr:uid="{0E78571C-E82C-4A3B-81D5-815835588D37}"/>
    <cellStyle name="Porcentual 9 2 8 12" xfId="37949" xr:uid="{46394D62-D8AA-4579-B44F-230B5060D475}"/>
    <cellStyle name="Porcentual 9 2 8 13" xfId="37950" xr:uid="{903BE73D-1D17-45BE-BAD2-FFCF1303735B}"/>
    <cellStyle name="Porcentual 9 2 8 14" xfId="37951" xr:uid="{EF57089B-A16A-491A-B3E8-ACF2BD93C4FD}"/>
    <cellStyle name="Porcentual 9 2 8 15" xfId="37952" xr:uid="{F80F26D4-5F0A-4282-A4F9-C2D49A8EFDDE}"/>
    <cellStyle name="Porcentual 9 2 8 16" xfId="37953" xr:uid="{E7BE4FD3-0B3D-4A3A-AA55-117EF09E1002}"/>
    <cellStyle name="Porcentual 9 2 8 17" xfId="37954" xr:uid="{F4797C52-9C98-4ACC-AD7E-724BB8E46D16}"/>
    <cellStyle name="Porcentual 9 2 8 2" xfId="37955" xr:uid="{BC3BFE85-DC17-49D1-AE09-4277E016C242}"/>
    <cellStyle name="Porcentual 9 2 8 3" xfId="37956" xr:uid="{A9CCEEDE-136D-4EFA-8392-718261BCEED1}"/>
    <cellStyle name="Porcentual 9 2 8 4" xfId="37957" xr:uid="{8E92C26D-E226-458E-B7F8-99172DD6EF47}"/>
    <cellStyle name="Porcentual 9 2 8 5" xfId="37958" xr:uid="{323A9E76-31E1-4635-88CE-07A519652B3D}"/>
    <cellStyle name="Porcentual 9 2 8 6" xfId="37959" xr:uid="{54D9E71C-196F-4BB3-84E3-AE856BBBDA8D}"/>
    <cellStyle name="Porcentual 9 2 8 7" xfId="37960" xr:uid="{BD6DA4FC-EE6A-47A5-9DAD-04AF1D769745}"/>
    <cellStyle name="Porcentual 9 2 8 8" xfId="37961" xr:uid="{39695E93-996E-4686-8FD9-D6E38EEFA550}"/>
    <cellStyle name="Porcentual 9 2 8 9" xfId="37962" xr:uid="{E771BA22-0FE0-4B4D-802D-E3C130F67310}"/>
    <cellStyle name="Porcentual 9 2 8_Hoja1" xfId="37963" xr:uid="{4A8C66FF-E03A-4E0C-89B3-652ADB52A614}"/>
    <cellStyle name="Porcentual 9 2 9" xfId="37964" xr:uid="{547E641F-84BC-4974-9882-3B71737DE5AB}"/>
    <cellStyle name="Porcentual 9 2_Hoja1" xfId="37965" xr:uid="{E1F88923-2D1A-4E76-A626-270CCA036FAD}"/>
    <cellStyle name="Porcentual 9 3" xfId="37966" xr:uid="{AFFFEEA5-FA14-482F-BB5E-83B263ABB089}"/>
    <cellStyle name="Porcentual 9 4" xfId="37967" xr:uid="{7C226BB2-3591-4287-A807-AA3BA1449DC7}"/>
    <cellStyle name="Porcentual 9 5" xfId="37968" xr:uid="{C22952AA-8825-40EA-99FC-3FDB1A9D4BFA}"/>
    <cellStyle name="Porcentual 9 6" xfId="37969" xr:uid="{590A57AA-90A8-4A8E-ADF9-5F1745D90894}"/>
    <cellStyle name="Porcentual 9 6 10" xfId="37970" xr:uid="{FB63612D-21D6-4AB4-9965-896CCB2949D4}"/>
    <cellStyle name="Porcentual 9 6 11" xfId="37971" xr:uid="{07F96FD6-DF97-400D-8735-AE0A39D5C782}"/>
    <cellStyle name="Porcentual 9 6 12" xfId="37972" xr:uid="{E3190947-2AB5-4631-8BA6-2097223FAA06}"/>
    <cellStyle name="Porcentual 9 6 13" xfId="37973" xr:uid="{9D7A4A11-4043-49F3-84F7-BBFB0D4609A8}"/>
    <cellStyle name="Porcentual 9 6 14" xfId="37974" xr:uid="{E94D0C41-5CEA-4811-A043-C8A750F9E0FF}"/>
    <cellStyle name="Porcentual 9 6 15" xfId="37975" xr:uid="{389B7681-F147-4084-996E-DC18027D41E4}"/>
    <cellStyle name="Porcentual 9 6 2" xfId="37976" xr:uid="{AAE0A745-29C6-4EFB-9B5C-C9712CBFA0B7}"/>
    <cellStyle name="Porcentual 9 6 3" xfId="37977" xr:uid="{715E9AFF-5607-4BB5-8EBF-A6C62BA6C4CE}"/>
    <cellStyle name="Porcentual 9 6 4" xfId="37978" xr:uid="{C10327A4-9189-4D99-BD16-8ABB8AA3CAF8}"/>
    <cellStyle name="Porcentual 9 6 5" xfId="37979" xr:uid="{31A5A0BB-B362-41B0-BBF7-CEA21F83355D}"/>
    <cellStyle name="Porcentual 9 6 6" xfId="37980" xr:uid="{9670C9A4-2B94-4FE3-8BF7-40C2BDB40827}"/>
    <cellStyle name="Porcentual 9 6 7" xfId="37981" xr:uid="{517A45CD-59BE-4138-91D1-2E3A193D03F5}"/>
    <cellStyle name="Porcentual 9 6 8" xfId="37982" xr:uid="{3260A2A6-E02F-4E60-B1D7-A0E88078DAE7}"/>
    <cellStyle name="Porcentual 9 6 9" xfId="37983" xr:uid="{F427C392-F0F5-417C-AD2B-670CA852F047}"/>
    <cellStyle name="Porcentual 9 6_Hoja1" xfId="37984" xr:uid="{FBBB9631-59D8-4410-BC13-1EA608AA267A}"/>
    <cellStyle name="Porcentual 9 7" xfId="37985" xr:uid="{D4F19F46-604A-4D81-93B6-8819970202C3}"/>
    <cellStyle name="Porcentual 9 8" xfId="37986" xr:uid="{6B287F96-1032-4072-8E84-85D34CB14648}"/>
    <cellStyle name="Porcentual 9 9" xfId="37987" xr:uid="{EF86F8D0-8698-4E58-8492-5F92876A4ACE}"/>
    <cellStyle name="Porcentual 9_Hoja1" xfId="37988" xr:uid="{CF2E84F1-CD08-440E-B36F-42C739A92A1A}"/>
    <cellStyle name="pricing" xfId="4919" xr:uid="{55FF6F00-84AE-4F00-96A1-4E93A3E1C98F}"/>
    <cellStyle name="pricing 2" xfId="4920" xr:uid="{B226BF90-313B-4437-81C8-2F7D66CA8025}"/>
    <cellStyle name="pricing 2 2" xfId="4921" xr:uid="{E88EF1EF-1F57-4F76-86FD-5E118B696AE6}"/>
    <cellStyle name="pricing 2 2 2" xfId="50301" xr:uid="{243A0CC9-EBAA-4D39-A12C-B58FE28E1A7C}"/>
    <cellStyle name="pricing 2 3" xfId="49250" xr:uid="{80D1F219-76CF-4E2C-96EF-053D68F2637A}"/>
    <cellStyle name="pricing 3" xfId="4922" xr:uid="{D57CD2F8-AF75-4067-9061-3A067A6B6FFA}"/>
    <cellStyle name="pricing 3 2" xfId="50302" xr:uid="{AB03B7AF-2EFE-4DC3-824D-3CA8422EE1AB}"/>
    <cellStyle name="pricing 4" xfId="4923" xr:uid="{E93E58C7-F85E-441C-82AD-18F88A77029B}"/>
    <cellStyle name="pricing 4 2" xfId="48053" xr:uid="{5C96651F-B224-46AF-BAD1-BB062CA6CCEB}"/>
    <cellStyle name="pricing 4 3" xfId="50303" xr:uid="{8BF812B3-7441-4756-9AE4-743592BAF50E}"/>
    <cellStyle name="pricing 5" xfId="48054" xr:uid="{A76F2055-C647-4AC7-857C-F300099B8FA2}"/>
    <cellStyle name="producto" xfId="37989" xr:uid="{B8065B37-D340-425E-86F3-1D4A493BD31C}"/>
    <cellStyle name="producto 2" xfId="37990" xr:uid="{77FBF201-8D30-4A14-B46B-94F55A74CAA5}"/>
    <cellStyle name="producto_Margen" xfId="48055" xr:uid="{5FC7539B-18A4-40C7-8718-906FB515E293}"/>
    <cellStyle name="PSChar" xfId="4924" xr:uid="{DA93B97E-188D-417A-A8D1-F6E9BF23AD49}"/>
    <cellStyle name="PSChar 2" xfId="4925" xr:uid="{B8B884CB-ADAF-447C-BB71-6FDDD77E7136}"/>
    <cellStyle name="PSChar 2 2" xfId="4926" xr:uid="{91EF637E-8B5F-4A1E-8B36-777C8388DC14}"/>
    <cellStyle name="PSChar 2 3" xfId="49251" xr:uid="{21102909-B015-4F99-A04D-335E0E9858CF}"/>
    <cellStyle name="PSChar 3" xfId="4927" xr:uid="{3CC75C85-E5B4-4D20-B6E2-D6568AAA287E}"/>
    <cellStyle name="PSChar_Margen" xfId="48056" xr:uid="{A471F320-0E77-4AC5-B4C4-449F02D20218}"/>
    <cellStyle name="PSDate" xfId="37991" xr:uid="{EE583EFE-EB4F-4E64-9AD6-0C59389E11B0}"/>
    <cellStyle name="PSDec" xfId="37992" xr:uid="{A13CF709-8700-4719-BA85-8D4FB31D602D}"/>
    <cellStyle name="PSHeading" xfId="37993" xr:uid="{BECE333A-AC5B-4306-8F4A-08F4D44244D9}"/>
    <cellStyle name="PSHeading 2" xfId="49252" xr:uid="{C7CFE21E-0C53-438E-A5A2-D6763ED06930}"/>
    <cellStyle name="PSInt" xfId="37994" xr:uid="{B644234C-BF27-46DB-93DB-F672C2AF232E}"/>
    <cellStyle name="PSSpacer" xfId="37995" xr:uid="{2AE0BD42-43A2-4064-95FA-D146E9FFD4B1}"/>
    <cellStyle name="Punto" xfId="37996" xr:uid="{8888643E-BEE3-4C7B-A0BC-0CF75E4BFB22}"/>
    <cellStyle name="Punto0" xfId="37997" xr:uid="{7FB4DFFC-78FD-4FEA-A623-5AB70EA862EB}"/>
    <cellStyle name="Punto0 - Modelo2" xfId="37998" xr:uid="{982E45EE-5B80-4511-8FEE-DFFBF902EA4B}"/>
    <cellStyle name="Punto0_$_ENT_p98" xfId="37999" xr:uid="{A076AE0F-EEB3-4253-AABE-311D1217C808}"/>
    <cellStyle name="Punto1 - Modelo1" xfId="38000" xr:uid="{950CA9CB-8AC3-4630-AC63-9AD24849A890}"/>
    <cellStyle name="R00A" xfId="38001" xr:uid="{28F6851F-A49E-471F-BE96-A095C2820745}"/>
    <cellStyle name="R00B" xfId="38002" xr:uid="{8C1595F2-34B5-4213-B4D8-621B6AB52A50}"/>
    <cellStyle name="R00B 2" xfId="38003" xr:uid="{6801ED4E-F032-46C4-BD62-ECB91D67B9B1}"/>
    <cellStyle name="R00B_Margen" xfId="48057" xr:uid="{54F06AA2-58DD-43E6-95D9-A6118B22ECFE}"/>
    <cellStyle name="R00L" xfId="38004" xr:uid="{151B2178-2443-4721-8534-185BBB20A4D9}"/>
    <cellStyle name="R00L 2" xfId="38005" xr:uid="{913C98C3-E899-406F-B8CA-2A8F877B9D25}"/>
    <cellStyle name="R00L_Margen" xfId="48058" xr:uid="{FD2F86C7-D0C2-4C91-A3C8-0300CBBB834F}"/>
    <cellStyle name="R01A" xfId="38006" xr:uid="{6FA205E7-F8E6-41A2-AAA5-2B0653E8D4E4}"/>
    <cellStyle name="R01B" xfId="38007" xr:uid="{B30EBD51-8275-47F8-B95F-A47A035ED002}"/>
    <cellStyle name="R01B 10" xfId="38008" xr:uid="{ABDA2B57-95F8-4EEE-A4C2-CB0D6B48D0C3}"/>
    <cellStyle name="R01B 2" xfId="38009" xr:uid="{B6374B22-4A71-46F2-A309-20CF29A311DD}"/>
    <cellStyle name="R01B 2 2" xfId="38010" xr:uid="{9C1EE617-6DB5-4818-9E72-2A471DED9585}"/>
    <cellStyle name="R01B 2_Margen" xfId="48059" xr:uid="{7FCC2B9E-FC69-4E85-9D66-CAFEA675707B}"/>
    <cellStyle name="R01B 3" xfId="38011" xr:uid="{326D7DE4-93B8-4198-AD2C-4460AF03888B}"/>
    <cellStyle name="R01B 3 2" xfId="38012" xr:uid="{CB3C964D-46C9-4FF4-A47F-9899AF0D2033}"/>
    <cellStyle name="R01B 3_Margen" xfId="48060" xr:uid="{F3DF0300-85FE-4646-BFBA-36E0E89162C7}"/>
    <cellStyle name="R01B 4" xfId="38013" xr:uid="{EB563951-5C9A-4FBC-B3DB-4107011A7EBF}"/>
    <cellStyle name="R01B 4 2" xfId="38014" xr:uid="{1E090239-083C-4F7D-A5D4-E6FAB901CF15}"/>
    <cellStyle name="R01B 4_Margen" xfId="48061" xr:uid="{54B0FD70-ABA5-47E2-8722-C860E97A3F8B}"/>
    <cellStyle name="R01B 5" xfId="38015" xr:uid="{4EE20B12-6F4D-4AEC-A5CE-434DE9AAB4D5}"/>
    <cellStyle name="R01B 5 2" xfId="38016" xr:uid="{663D6E1C-BAAD-4094-A372-121C8BE71993}"/>
    <cellStyle name="R01B 5_Margen" xfId="48062" xr:uid="{280FD332-5E86-4B54-904B-9C88BC5EBF5F}"/>
    <cellStyle name="R01B 6" xfId="38017" xr:uid="{2786787C-5C26-4266-BBEE-3DB57FD70F2A}"/>
    <cellStyle name="R01B 6 2" xfId="38018" xr:uid="{1618EB00-6850-473E-A38C-BF1A3BA1DD1B}"/>
    <cellStyle name="R01B 6_Margen" xfId="48063" xr:uid="{70678BFF-9362-4C0B-956B-56F85BDB840E}"/>
    <cellStyle name="R01B 7" xfId="38019" xr:uid="{05E9820D-196F-444D-9315-27F2D76B7597}"/>
    <cellStyle name="R01B 7 2" xfId="38020" xr:uid="{65DE5D2A-247F-47E9-B551-1E93B47180B7}"/>
    <cellStyle name="R01B 7_Margen" xfId="48064" xr:uid="{9B539B10-6568-435E-8340-F7BF64A95034}"/>
    <cellStyle name="R01B 8" xfId="38021" xr:uid="{AAD94D6E-2FD3-4FE1-ACEE-42019AB736E1}"/>
    <cellStyle name="R01B 8 2" xfId="38022" xr:uid="{87989B68-F4DA-4B70-A420-3F737CAAA4F9}"/>
    <cellStyle name="R01B 8_Margen" xfId="48065" xr:uid="{D8742075-374C-4F32-B74B-F46977FD8E77}"/>
    <cellStyle name="R01B 9" xfId="38023" xr:uid="{52E7E0CA-90CB-4F50-AD09-6E49EBF52B60}"/>
    <cellStyle name="R01B 9 2" xfId="38024" xr:uid="{AA1A4247-EB48-43F6-AC35-70A3BB1A7526}"/>
    <cellStyle name="R01B 9_Margen" xfId="48066" xr:uid="{340DAAE5-299F-4062-93AD-AE9298F14BE9}"/>
    <cellStyle name="R01B_Margen" xfId="48067" xr:uid="{53AE7D75-CA23-42D1-A889-A681AC31C922}"/>
    <cellStyle name="R01H" xfId="38025" xr:uid="{9C75349B-DFDD-493B-AFDD-AF296CECCBED}"/>
    <cellStyle name="R01H 2" xfId="38026" xr:uid="{5F082140-9866-48C0-BDA2-E99643F2ED90}"/>
    <cellStyle name="R01H_Margen" xfId="48068" xr:uid="{81E26810-2E40-4F85-B193-752049F4D90A}"/>
    <cellStyle name="R01L" xfId="38027" xr:uid="{008BDF63-7569-4621-B1AB-375E1532FF66}"/>
    <cellStyle name="R01L 2" xfId="38028" xr:uid="{30F571E1-58F0-41A7-B236-2E3A67287255}"/>
    <cellStyle name="R01L_Margen" xfId="48069" xr:uid="{B24764A8-0A77-4B02-8763-10FAB5BC7B5A}"/>
    <cellStyle name="R02A" xfId="38029" xr:uid="{3333BE6F-F39E-4F34-A538-98C5EEB96883}"/>
    <cellStyle name="R02A 2" xfId="38030" xr:uid="{58E6B7E8-A513-42C6-894D-5D2CD39BC9DF}"/>
    <cellStyle name="R02A 2 2" xfId="38031" xr:uid="{CF60177A-5087-41D6-8FE4-94EC3F9AD1E8}"/>
    <cellStyle name="R02A 2 3" xfId="38032" xr:uid="{8AD5995B-28C8-4CDE-82AB-77A5E892CF91}"/>
    <cellStyle name="R02A 2 4" xfId="38033" xr:uid="{E90B4831-F9AD-46C1-B417-1A56CBB5D4C1}"/>
    <cellStyle name="R02A 2 5" xfId="38034" xr:uid="{7F185798-91FD-4CBE-B88F-A06718C082E2}"/>
    <cellStyle name="R02A 2 6" xfId="38035" xr:uid="{917B10CA-F0E6-4EF2-9360-8F8F0960F85E}"/>
    <cellStyle name="R02A 2 7" xfId="38036" xr:uid="{D92868E0-D361-457C-87B6-63359215F401}"/>
    <cellStyle name="R02A 2 8" xfId="38037" xr:uid="{C771C21E-83FB-4B04-8567-D7337A6BFF5D}"/>
    <cellStyle name="R02A 2_Margen" xfId="48070" xr:uid="{1543DD46-8E4A-463E-AA24-E40058FDFC7D}"/>
    <cellStyle name="R02A 3" xfId="38038" xr:uid="{7BF468AC-4114-4311-9C9D-11828F9C68DD}"/>
    <cellStyle name="R02A 4" xfId="38039" xr:uid="{B64FA680-9896-4B1E-9FF0-E1D0C6AD39B7}"/>
    <cellStyle name="R02A 5" xfId="38040" xr:uid="{1375D239-DC94-44B5-9516-42F4688D34E5}"/>
    <cellStyle name="R02A 6" xfId="38041" xr:uid="{6FC46737-D2A0-45D0-BB61-1A7D88471169}"/>
    <cellStyle name="R02A 7" xfId="38042" xr:uid="{A8AC4EB6-4E59-495A-8668-6120901FB9B8}"/>
    <cellStyle name="R02A 8" xfId="38043" xr:uid="{CA48089B-0D7A-4022-8D50-980EAF31992D}"/>
    <cellStyle name="R02A 9" xfId="38044" xr:uid="{69E6D0A7-4E87-4838-8263-0B9B68D40F45}"/>
    <cellStyle name="R02A_Margen" xfId="48071" xr:uid="{0439915A-F468-42D0-91E2-69D15C8DE205}"/>
    <cellStyle name="R02B" xfId="38045" xr:uid="{E8B82187-998E-4294-910D-DF9F670A8231}"/>
    <cellStyle name="R02B 2" xfId="38046" xr:uid="{722737A6-759F-4E1D-B18B-9A2F59D8B521}"/>
    <cellStyle name="R02B 2 2" xfId="38047" xr:uid="{EB225216-DEAD-4452-B89E-8596C70E105A}"/>
    <cellStyle name="R02B 2_Margen" xfId="48072" xr:uid="{AF824466-92D6-4927-B9B3-2F9168EBF27D}"/>
    <cellStyle name="R02B 3" xfId="38048" xr:uid="{FE5C3B60-431B-4EC2-AADD-1358009263D6}"/>
    <cellStyle name="R02B_Margen" xfId="48073" xr:uid="{9876929F-D645-4DAD-8351-391C1F4E1E8D}"/>
    <cellStyle name="R02H" xfId="38049" xr:uid="{1D9ACA6B-7C76-483F-A187-EBD93F9C1464}"/>
    <cellStyle name="R02H 2" xfId="38050" xr:uid="{F960C475-D540-4B69-B9F8-CB878AA11F60}"/>
    <cellStyle name="R02H_Margen" xfId="48074" xr:uid="{DCA430C4-30DB-4823-A661-C459D3DEBE2B}"/>
    <cellStyle name="R02L" xfId="38051" xr:uid="{1AA83E36-5283-4CB3-9423-CD582CB915FD}"/>
    <cellStyle name="R02L 2" xfId="38052" xr:uid="{E9A95E8E-1E5A-4683-A174-5A8C6ADCED60}"/>
    <cellStyle name="R02L_Margen" xfId="48075" xr:uid="{7B62E2D6-42CE-4BBC-B8EF-3D49F8EB2083}"/>
    <cellStyle name="R03A" xfId="38053" xr:uid="{6FF9CC9B-A977-475D-A5B5-C3FFEC9D3D3F}"/>
    <cellStyle name="R03B" xfId="38054" xr:uid="{F97F713D-87D6-43A6-B9EC-54277DB76B91}"/>
    <cellStyle name="R03B 2" xfId="38055" xr:uid="{7FD397F4-84C9-4303-9EED-CBD99099F3EB}"/>
    <cellStyle name="R03B_Margen" xfId="48076" xr:uid="{D8F8E3A9-F7D0-48C9-9BAC-482E666FA182}"/>
    <cellStyle name="R03H" xfId="38056" xr:uid="{470C8E6B-DFB6-4454-AB62-264F4FDF6519}"/>
    <cellStyle name="R03H 2" xfId="38057" xr:uid="{90D4218E-4F63-4321-BD9F-069A9B732041}"/>
    <cellStyle name="R03H_Margen" xfId="48077" xr:uid="{52F17D73-346B-455E-8852-47600777DCF8}"/>
    <cellStyle name="R03L" xfId="38058" xr:uid="{18E82BEA-6CBD-4660-A5A6-58BA3B0EE58B}"/>
    <cellStyle name="R03L 2" xfId="38059" xr:uid="{D90D9728-4D28-4F1E-909E-C49CD6B729EA}"/>
    <cellStyle name="R03L_Margen" xfId="48078" xr:uid="{11958663-C56A-40FE-AB76-A39740103212}"/>
    <cellStyle name="R04A" xfId="38060" xr:uid="{CD095A43-B204-4E44-9EFD-B7BDE1423315}"/>
    <cellStyle name="R04B" xfId="38061" xr:uid="{4522C09B-CA5E-4BCB-98BA-7DC7B4145BC9}"/>
    <cellStyle name="R04B 2" xfId="38062" xr:uid="{695B7A6C-54B2-4C86-A5E2-5026E01788B0}"/>
    <cellStyle name="R04B_Margen" xfId="48079" xr:uid="{1897E6AB-0713-44D4-B617-40CF50D9F9C3}"/>
    <cellStyle name="R04H" xfId="38063" xr:uid="{E4CA45CE-8E69-426A-96D4-835609628E09}"/>
    <cellStyle name="R04H 2" xfId="38064" xr:uid="{E763C595-9A2A-4B8A-9618-383E3DF86D22}"/>
    <cellStyle name="R04H_Margen" xfId="48080" xr:uid="{331F692C-E42C-4226-9F2D-68FDC4FEDC55}"/>
    <cellStyle name="R04L" xfId="38065" xr:uid="{43626182-2B7D-40A0-BBD4-A3F9A16E8D3F}"/>
    <cellStyle name="R04L 2" xfId="38066" xr:uid="{37DA532E-3D79-4A41-91BC-45B264BE81CF}"/>
    <cellStyle name="R04L_Margen" xfId="48081" xr:uid="{E2B3E7BD-503A-49E8-98C8-D2146C082D05}"/>
    <cellStyle name="R05A" xfId="38067" xr:uid="{8CD4A29B-66E5-44AF-886F-D53889D5AB09}"/>
    <cellStyle name="R05B" xfId="38068" xr:uid="{BE9BDEF4-05FE-4A10-A026-9DE3752BDA80}"/>
    <cellStyle name="R05B 2" xfId="38069" xr:uid="{233CB561-E2AC-414A-AD22-99D1163384BC}"/>
    <cellStyle name="R05B_Margen" xfId="48082" xr:uid="{5237792C-EC73-4E92-921D-04EB8589392F}"/>
    <cellStyle name="R05H" xfId="38070" xr:uid="{579D5554-BD25-4873-B955-3AE5782A90A9}"/>
    <cellStyle name="R05H 2" xfId="38071" xr:uid="{9A190FC7-06D4-41E2-9F78-8651583953B0}"/>
    <cellStyle name="R05H_Margen" xfId="48083" xr:uid="{CA19B03B-6C12-4DD2-BCF7-6BDDD4360C73}"/>
    <cellStyle name="R05L" xfId="38072" xr:uid="{8C7C4748-7457-4691-8695-48BBC77B582F}"/>
    <cellStyle name="R06A" xfId="38073" xr:uid="{F32EB3BE-852F-433A-A128-D54E87139326}"/>
    <cellStyle name="R06B" xfId="38074" xr:uid="{B5DECC59-46B1-4E16-9B8A-4C48E9181FAF}"/>
    <cellStyle name="R06B 2" xfId="38075" xr:uid="{1F0FF6D2-D732-4330-BCC6-7EC09B97AAE3}"/>
    <cellStyle name="R06B_Margen" xfId="48084" xr:uid="{F187DA73-75A8-4DE3-B095-D8932B2AD820}"/>
    <cellStyle name="R06H" xfId="38076" xr:uid="{BBFD9D2B-D27F-41C9-9F4B-E0949CC0BF63}"/>
    <cellStyle name="R06H 2" xfId="38077" xr:uid="{9A7376C8-9231-4CA2-9D6D-58B1B0516D7B}"/>
    <cellStyle name="R06H_Margen" xfId="48085" xr:uid="{D81F864D-2658-4AE7-868E-AA71903986F4}"/>
    <cellStyle name="R06L" xfId="38078" xr:uid="{A777D9FF-6485-4526-905A-6FC0922C7A18}"/>
    <cellStyle name="R06L 2" xfId="38079" xr:uid="{FF4817F2-B784-48E8-9BD1-D5EDF9986117}"/>
    <cellStyle name="R06L_Margen" xfId="48086" xr:uid="{D1064EA5-0BB0-4A9A-AAFE-9573E38E6335}"/>
    <cellStyle name="R07A" xfId="38080" xr:uid="{DEC529CC-1E1C-4CF1-8ABC-0820B6C2DC4C}"/>
    <cellStyle name="R07B" xfId="38081" xr:uid="{04C148B4-302E-430D-8A5B-B488224DD8DC}"/>
    <cellStyle name="R07B 2" xfId="38082" xr:uid="{0F9C8EF6-7084-444F-86AB-E69A39D2393F}"/>
    <cellStyle name="R07B_Margen" xfId="48087" xr:uid="{E7F93A55-C664-47BA-B1BE-B4C458B0C1AA}"/>
    <cellStyle name="R07H" xfId="38083" xr:uid="{F2EAC030-239A-4430-A203-6D03BD2CA685}"/>
    <cellStyle name="R07H 2" xfId="38084" xr:uid="{4C4E1236-5A77-4DBB-964E-76A327DB554E}"/>
    <cellStyle name="R07H_Margen" xfId="48088" xr:uid="{A18CAA8C-A507-4E96-9754-C47B46B0ECB3}"/>
    <cellStyle name="R07L" xfId="38085" xr:uid="{6CA51237-A788-4267-AAB9-9C9AA58C249D}"/>
    <cellStyle name="R07L 2" xfId="38086" xr:uid="{45185840-1568-4C65-9017-EA5E0277F14F}"/>
    <cellStyle name="R07L_Margen" xfId="48089" xr:uid="{EB04CCF6-4A27-4CA3-BD8F-339A3AF4082B}"/>
    <cellStyle name="rate" xfId="38087" xr:uid="{FE6111BA-DE2B-429A-8DE1-C53AE58D7D72}"/>
    <cellStyle name="Ratio" xfId="38088" xr:uid="{46045E63-752F-4190-B80F-41DFAC4FC432}"/>
    <cellStyle name="Ratio Comma" xfId="38089" xr:uid="{F8EEF213-9E88-4B81-8DCA-EF0A2F0AF536}"/>
    <cellStyle name="Ratio_040805 HLH joint financial model v0.3j" xfId="38090" xr:uid="{3FDB2CED-B1E3-4CCD-A92B-9CA5F3EEBF10}"/>
    <cellStyle name="RECUAD - Style4" xfId="38091" xr:uid="{80D19E81-35F4-4E6A-BBAD-3637BCDCA666}"/>
    <cellStyle name="Red font" xfId="38092" xr:uid="{89566751-3301-470F-AB7E-4DD85A8C5FDB}"/>
    <cellStyle name="Red Text" xfId="38093" xr:uid="{32AF859F-12AF-4321-8C21-F19FC6BB32C3}"/>
    <cellStyle name="Resaltar" xfId="38094" xr:uid="{9AB665A7-110C-48E6-9B50-4D06D684C4B5}"/>
    <cellStyle name="Resaltar1" xfId="38095" xr:uid="{E955EBF4-C6D9-4560-B3A7-2F78E895721B}"/>
    <cellStyle name="Resultat" xfId="38096" xr:uid="{A56FF7CF-5E1F-4EE8-859A-2A31A0A24A48}"/>
    <cellStyle name="results" xfId="4928" xr:uid="{6307D621-E23E-42BA-8DBF-04BE153A7726}"/>
    <cellStyle name="results 2" xfId="4929" xr:uid="{B923A5A3-B81F-49EC-9D49-57D8D4C3B647}"/>
    <cellStyle name="results 2 2" xfId="4930" xr:uid="{8D1479B7-020A-426E-8E79-A2F27647CB1A}"/>
    <cellStyle name="results 2 3" xfId="49253" xr:uid="{57B5B454-0A02-4A8E-9303-4F498B4F38DC}"/>
    <cellStyle name="results 3" xfId="4931" xr:uid="{CC2895CD-56A1-430E-B817-10063D8C6445}"/>
    <cellStyle name="results 4" xfId="38097" xr:uid="{C5E35B97-D79C-4236-B900-6F729EF38BAB}"/>
    <cellStyle name="RevList" xfId="4932" xr:uid="{62487A3D-ABA2-4F8A-83B2-7BD9326B7C06}"/>
    <cellStyle name="RevList 10" xfId="4933" xr:uid="{BF923A91-275F-499D-B9BA-0F98AE10E2AA}"/>
    <cellStyle name="RevList 10 2" xfId="4934" xr:uid="{97414316-09F7-4EB9-B539-ACC9E77B08C0}"/>
    <cellStyle name="RevList 11" xfId="4935" xr:uid="{914B0661-6616-4087-B1BD-6FEC9CB41CBD}"/>
    <cellStyle name="RevList 11 2" xfId="4936" xr:uid="{20B7B890-A778-40EF-81A3-F3181473C8EF}"/>
    <cellStyle name="RevList 12" xfId="4937" xr:uid="{5006AB30-65FA-46D6-81A9-B4D386A3A32E}"/>
    <cellStyle name="RevList 12 2" xfId="4938" xr:uid="{31B859A5-AEE2-4F25-A4C0-89717E95E095}"/>
    <cellStyle name="RevList 13" xfId="4939" xr:uid="{F5BB8B80-C641-4996-8EA0-A23AADD8759D}"/>
    <cellStyle name="RevList 13 2" xfId="4940" xr:uid="{F29CE472-5A7F-4717-AE6C-BF4C4327FDC4}"/>
    <cellStyle name="RevList 14" xfId="4941" xr:uid="{2FAD72CD-CD9F-4A6F-9453-9EA09C00B186}"/>
    <cellStyle name="RevList 14 2" xfId="4942" xr:uid="{D2E87976-8CF2-445C-AF76-28F63DA4650B}"/>
    <cellStyle name="RevList 15" xfId="4943" xr:uid="{D187B0B7-2428-4979-B19F-C7EE1517BAE5}"/>
    <cellStyle name="RevList 15 2" xfId="4944" xr:uid="{FF4564F0-5525-4D1E-A2AE-CCE9595F442F}"/>
    <cellStyle name="RevList 16" xfId="4945" xr:uid="{EC0F9C3F-389E-4E3D-8BEC-3A493CBCDD45}"/>
    <cellStyle name="RevList 16 2" xfId="4946" xr:uid="{3F51261A-C360-4C26-AE77-1411218722AD}"/>
    <cellStyle name="RevList 17" xfId="4947" xr:uid="{39B8DD92-5CB0-4D8A-A209-23E9693A26C0}"/>
    <cellStyle name="RevList 17 2" xfId="4948" xr:uid="{A49A43BF-A1DF-4CEF-89AB-C3ABEAB7F444}"/>
    <cellStyle name="RevList 18" xfId="4949" xr:uid="{AF5CE46D-3502-4169-8CDF-5049722656B8}"/>
    <cellStyle name="RevList 18 2" xfId="4950" xr:uid="{10808BAB-9677-4A59-9211-3C78B275FF84}"/>
    <cellStyle name="RevList 19" xfId="4951" xr:uid="{E6786209-1FAB-4CB7-BCC1-A7EF1C24EDA1}"/>
    <cellStyle name="RevList 19 2" xfId="4952" xr:uid="{F5899F37-7606-43CC-A046-0A463C0497FF}"/>
    <cellStyle name="RevList 2" xfId="4953" xr:uid="{A0FC7AFD-9803-4666-9269-2B8C5D42240A}"/>
    <cellStyle name="RevList 2 2" xfId="4954" xr:uid="{8A901955-A27C-4D8B-9F76-5A08A9F511BC}"/>
    <cellStyle name="RevList 2 2 2" xfId="50305" xr:uid="{8CE5D2AC-BB70-41F0-ADDB-0FACFEB2CB7F}"/>
    <cellStyle name="RevList 20" xfId="4955" xr:uid="{F402F14A-26B1-4D8E-B895-E32718AAF25B}"/>
    <cellStyle name="RevList 20 2" xfId="4956" xr:uid="{A1039ECF-6C9B-4F57-B5EB-07CAD71D6B9F}"/>
    <cellStyle name="RevList 21" xfId="4957" xr:uid="{7449BC8E-8EB4-4305-8786-DA8530EF40EC}"/>
    <cellStyle name="RevList 21 2" xfId="4958" xr:uid="{1F875871-448E-4EF1-BDCC-756EAE3B9B1C}"/>
    <cellStyle name="RevList 22" xfId="4959" xr:uid="{B7FE88F7-634C-438A-8D7B-89CEAB97F972}"/>
    <cellStyle name="RevList 22 2" xfId="4960" xr:uid="{6C832144-A40D-44B6-9E67-6D8803EDDDAF}"/>
    <cellStyle name="RevList 23" xfId="4961" xr:uid="{A0956E8E-2C19-4AE3-8C20-DAA07A16183B}"/>
    <cellStyle name="RevList 23 2" xfId="4962" xr:uid="{2224D615-006C-44C0-B081-AB7920F73CA2}"/>
    <cellStyle name="RevList 24" xfId="4963" xr:uid="{65CD28D1-6887-42D3-996C-249A3B7D1C7C}"/>
    <cellStyle name="RevList 24 2" xfId="4964" xr:uid="{8C128072-EBC9-4F9F-B153-48BB16AB5027}"/>
    <cellStyle name="RevList 25" xfId="4965" xr:uid="{D3A69955-FB72-493A-9F8E-19E27B3AF08D}"/>
    <cellStyle name="RevList 25 2" xfId="4966" xr:uid="{1D9B3E29-CF4F-4BEF-85D8-8716B57078A7}"/>
    <cellStyle name="RevList 26" xfId="4967" xr:uid="{3CC17062-2182-4861-828C-2219D3219D35}"/>
    <cellStyle name="RevList 26 2" xfId="4968" xr:uid="{1BE65E93-9527-4C5C-8C86-F45FA1F45667}"/>
    <cellStyle name="RevList 27" xfId="4969" xr:uid="{CB0AAE40-8B07-4AB2-B9E8-2C9BC4DC8338}"/>
    <cellStyle name="RevList 27 2" xfId="4970" xr:uid="{4FAD0000-5979-442F-BD4D-64EE220A8FBD}"/>
    <cellStyle name="RevList 28" xfId="4971" xr:uid="{4ADA6D1A-C3E6-4BAD-AF4E-E1FFF7A22267}"/>
    <cellStyle name="RevList 28 2" xfId="4972" xr:uid="{CB46E287-0919-438B-AB88-536287DD1C5A}"/>
    <cellStyle name="RevList 29" xfId="4973" xr:uid="{FDB795A5-25FB-4ECF-8F02-29FA95591C0F}"/>
    <cellStyle name="RevList 29 2" xfId="4974" xr:uid="{B8822712-69E8-4854-A341-C310AC4D5AAC}"/>
    <cellStyle name="RevList 29 3" xfId="51547" xr:uid="{4B95112F-1FB1-4B6C-9A6A-A3204CE75F16}"/>
    <cellStyle name="RevList 3" xfId="4975" xr:uid="{F9350A9B-C6BE-42AA-A1F3-610D84CB56C9}"/>
    <cellStyle name="RevList 3 2" xfId="4976" xr:uid="{F76042BF-BA8C-429C-A5BF-3615218896EB}"/>
    <cellStyle name="RevList 30" xfId="4977" xr:uid="{F9748969-CB7F-4D0E-8DC8-5FE9E83694D0}"/>
    <cellStyle name="RevList 30 2" xfId="51546" xr:uid="{7B45A63F-8DD7-4785-AFC9-88BF2C31E286}"/>
    <cellStyle name="RevList 31" xfId="4978" xr:uid="{5C5DB29E-A852-43AB-B73B-AFA4896C6204}"/>
    <cellStyle name="RevList 31 2" xfId="51545" xr:uid="{1A43C18E-F5BC-497B-8519-3579807186AC}"/>
    <cellStyle name="RevList 32" xfId="4979" xr:uid="{34E3E4C6-F211-4F6E-AAE9-6D4A159C9405}"/>
    <cellStyle name="RevList 32 2" xfId="51544" xr:uid="{410062E9-BA87-464A-ADF7-CECF0E277551}"/>
    <cellStyle name="RevList 33" xfId="4980" xr:uid="{DA22C7D7-7A4C-4A8E-B88E-3864369A8C65}"/>
    <cellStyle name="RevList 33 2" xfId="51543" xr:uid="{B9C31429-70FC-4813-B0F7-62868D72461C}"/>
    <cellStyle name="RevList 34" xfId="4981" xr:uid="{C6996CEF-6E2D-4AFA-B501-630D6DE9B88D}"/>
    <cellStyle name="RevList 34 2" xfId="51542" xr:uid="{7F6BFAB3-0511-4FE3-889F-A86915B98117}"/>
    <cellStyle name="RevList 35" xfId="4982" xr:uid="{C803003C-1645-46CB-A1B6-455A4E43EE6B}"/>
    <cellStyle name="RevList 35 2" xfId="51541" xr:uid="{D2C76919-ADA2-4889-9566-841F0EF5E4E7}"/>
    <cellStyle name="RevList 36" xfId="4983" xr:uid="{0CA94EFB-3D9B-4A24-8C76-F728366A7CD3}"/>
    <cellStyle name="RevList 36 2" xfId="51540" xr:uid="{507DD34A-A5C2-431E-9535-42B7F73EB54F}"/>
    <cellStyle name="RevList 37" xfId="4984" xr:uid="{0CF7FC14-E8A9-45E1-94A5-3E476905EB53}"/>
    <cellStyle name="RevList 37 2" xfId="51539" xr:uid="{F0E1B86A-C278-4556-AF57-ABC8DFF8A3A8}"/>
    <cellStyle name="RevList 38" xfId="4985" xr:uid="{2696C8A2-F25C-4091-849F-352E4B2EDDBE}"/>
    <cellStyle name="RevList 38 2" xfId="51538" xr:uid="{313B71F8-6B51-4C7E-AEAB-DA539ED9FC92}"/>
    <cellStyle name="RevList 39" xfId="4986" xr:uid="{8AC75C7A-AECD-494D-BF71-8FCF74756609}"/>
    <cellStyle name="RevList 39 2" xfId="51537" xr:uid="{FC72FCDC-3050-4494-B516-CE8AC5A867FA}"/>
    <cellStyle name="RevList 4" xfId="4987" xr:uid="{CA2626C9-34DA-4B56-8606-92FBFFF0BBBC}"/>
    <cellStyle name="RevList 4 2" xfId="4988" xr:uid="{7176AD48-F671-448F-8C53-A865C0389EF5}"/>
    <cellStyle name="RevList 40" xfId="4989" xr:uid="{8311BF12-F217-4F02-B885-82F89BD85058}"/>
    <cellStyle name="RevList 40 2" xfId="51536" xr:uid="{9035F28F-0529-4A39-B639-0DFE1451349D}"/>
    <cellStyle name="RevList 41" xfId="4990" xr:uid="{17B9DBD4-767B-48CF-9170-638C83A133AE}"/>
    <cellStyle name="RevList 41 2" xfId="51535" xr:uid="{D2C866C4-C6D5-457C-A22D-653020D0C75F}"/>
    <cellStyle name="RevList 42" xfId="4991" xr:uid="{6B864CCA-5BD6-415D-9CB8-2A799EA4C695}"/>
    <cellStyle name="RevList 42 2" xfId="51534" xr:uid="{C1F13623-0999-453F-BFFF-98484D9EED85}"/>
    <cellStyle name="RevList 43" xfId="4992" xr:uid="{0E809144-F31D-40FB-B2BF-92F386243D9F}"/>
    <cellStyle name="RevList 43 2" xfId="51533" xr:uid="{7596A0D9-F2B0-4F99-8ECA-3AA36BEFA2C8}"/>
    <cellStyle name="RevList 44" xfId="4993" xr:uid="{AAD99715-DFBF-4306-86D7-B5F9551EAE67}"/>
    <cellStyle name="RevList 44 2" xfId="51532" xr:uid="{659EDC7F-B041-452E-85CD-2C854FA6C84D}"/>
    <cellStyle name="RevList 45" xfId="4994" xr:uid="{09EC01A4-C885-4B54-9EC9-0D45BFE780BA}"/>
    <cellStyle name="RevList 45 2" xfId="51531" xr:uid="{3A93AC74-7E30-4166-A88C-61EF0F013757}"/>
    <cellStyle name="RevList 46" xfId="4995" xr:uid="{C7B854D6-576B-475E-BCCB-84D31579CDB6}"/>
    <cellStyle name="RevList 46 2" xfId="51530" xr:uid="{10414AF4-473D-4F8B-8A07-7DEA652E4C16}"/>
    <cellStyle name="RevList 47" xfId="4996" xr:uid="{08BAF37F-631C-4522-BD03-BD194D81C92E}"/>
    <cellStyle name="RevList 47 2" xfId="51529" xr:uid="{64B1F760-6F91-43DE-897C-FEC8544AB554}"/>
    <cellStyle name="RevList 48" xfId="4997" xr:uid="{FC64C608-A61A-46D5-8DEF-B67B000E8A76}"/>
    <cellStyle name="RevList 48 2" xfId="51528" xr:uid="{3996C526-BF56-4433-8F35-6130369793C7}"/>
    <cellStyle name="RevList 49" xfId="4998" xr:uid="{E0EBCF2F-020C-446F-BE3B-0AACBB34E5CF}"/>
    <cellStyle name="RevList 49 2" xfId="51527" xr:uid="{D118A3C2-E5B4-4EC7-BE22-4CA69BC98331}"/>
    <cellStyle name="RevList 5" xfId="4999" xr:uid="{C0690AE5-874E-465C-A374-53DD5579741C}"/>
    <cellStyle name="RevList 5 2" xfId="5000" xr:uid="{B8C6B24D-79D6-4B24-BCC9-8ADEC7BC5B3E}"/>
    <cellStyle name="RevList 50" xfId="5001" xr:uid="{5BEA63D1-31D6-4AAA-A45A-0A9A8E41E1BB}"/>
    <cellStyle name="RevList 50 2" xfId="51526" xr:uid="{706DBB9F-4C7A-4EAE-B9D0-437B7BB29DDD}"/>
    <cellStyle name="RevList 51" xfId="5002" xr:uid="{7F6A188D-D8CD-45EA-B37B-0BBC15720D38}"/>
    <cellStyle name="RevList 51 2" xfId="51525" xr:uid="{16BBD4E9-A41B-46AA-9C1B-93790112F37C}"/>
    <cellStyle name="RevList 52" xfId="5003" xr:uid="{485AA811-D67F-438D-803C-AAFCE1FD3613}"/>
    <cellStyle name="RevList 52 2" xfId="51524" xr:uid="{60414FF8-2417-44E5-AC81-9014289136AD}"/>
    <cellStyle name="RevList 53" xfId="5004" xr:uid="{39B8A43B-136A-4A95-9A18-7541913D7224}"/>
    <cellStyle name="RevList 53 2" xfId="51523" xr:uid="{EB96B41D-E5EB-4672-B42F-9A549F7DFB45}"/>
    <cellStyle name="RevList 54" xfId="5005" xr:uid="{B1B6E64F-9BB6-4B19-98AC-79EA127CB6E1}"/>
    <cellStyle name="RevList 54 2" xfId="51522" xr:uid="{BE4011B6-6A4B-4682-AF42-F19FC01A5593}"/>
    <cellStyle name="RevList 55" xfId="5006" xr:uid="{0D9F9103-6723-4B37-8AB6-3EDB88672A62}"/>
    <cellStyle name="RevList 55 2" xfId="51521" xr:uid="{C4549C4D-5F76-4E34-8463-35B5F2486EF0}"/>
    <cellStyle name="RevList 56" xfId="5007" xr:uid="{6B1FF561-AC67-4EA2-9877-0F1FAED4AE69}"/>
    <cellStyle name="RevList 56 2" xfId="51520" xr:uid="{BA44D636-CC6E-4429-89D6-4E23AB74A368}"/>
    <cellStyle name="RevList 57" xfId="5008" xr:uid="{424A473E-DFF8-4A1B-BDF3-2845F2E3314C}"/>
    <cellStyle name="RevList 57 2" xfId="51519" xr:uid="{315DB201-DE02-4949-A9F4-FA8E63594091}"/>
    <cellStyle name="RevList 58" xfId="5009" xr:uid="{8CA9EF56-3382-4270-B548-EBA9B5AAE23E}"/>
    <cellStyle name="RevList 59" xfId="5010" xr:uid="{2D01D2FA-B05C-472F-92A4-CD1ACF67556B}"/>
    <cellStyle name="RevList 6" xfId="5011" xr:uid="{42EB402A-0608-48C6-97B4-697A87D9CE76}"/>
    <cellStyle name="RevList 6 2" xfId="5012" xr:uid="{89468495-4FF2-48A6-A63A-6163A36F9828}"/>
    <cellStyle name="RevList 60" xfId="49254" xr:uid="{F88854B3-D3A4-48B6-9B96-147C8C9E8631}"/>
    <cellStyle name="RevList 7" xfId="5013" xr:uid="{DEBFA05C-97CF-4D0A-A116-62055171CD9C}"/>
    <cellStyle name="RevList 7 2" xfId="5014" xr:uid="{DE51660B-773D-4BF6-AC0D-3B4305A687D6}"/>
    <cellStyle name="RevList 8" xfId="5015" xr:uid="{8E0ECEB4-F031-4E15-886D-1985448482FB}"/>
    <cellStyle name="RevList 8 2" xfId="5016" xr:uid="{C15A37C0-8CD6-4490-A77C-E7A3A852F3BE}"/>
    <cellStyle name="RevList 9" xfId="5017" xr:uid="{83667535-A1A6-4EC9-A29A-2771BF7A6200}"/>
    <cellStyle name="RevList 9 2" xfId="5018" xr:uid="{E67078F4-9B12-46C4-A128-AFD30B5669F3}"/>
    <cellStyle name="RM" xfId="5019" xr:uid="{3E6E4EFF-07DF-41F3-938E-1375675268ED}"/>
    <cellStyle name="RM 2" xfId="5020" xr:uid="{4299C7F2-0241-4EF4-89AB-AD718D0028BA}"/>
    <cellStyle name="RM 2 2" xfId="5021" xr:uid="{7F795E01-36B9-4135-903E-D5CE3DC7F2B7}"/>
    <cellStyle name="RM 2 3" xfId="50306" xr:uid="{5FA3D09C-3379-473E-BEE7-DDA35698E446}"/>
    <cellStyle name="RM 3" xfId="5022" xr:uid="{B34A8711-4386-4BD8-8CFF-8BFCA6142E49}"/>
    <cellStyle name="RM 3 2" xfId="50307" xr:uid="{9591C946-0B87-4FC9-BB6E-ACA932855735}"/>
    <cellStyle name="Roadrunner" xfId="38098" xr:uid="{B3D62BD0-9E88-4B34-AFF1-0BF56FD46A48}"/>
    <cellStyle name="Salida 10" xfId="5023" xr:uid="{0F2B2932-A312-419A-B80E-F60B77096301}"/>
    <cellStyle name="Salida 10 2" xfId="38099" xr:uid="{C62BAF11-F3E9-45C3-A67D-AE85E374BD18}"/>
    <cellStyle name="Salida 10 3" xfId="51518" xr:uid="{E38258DC-AA0C-4351-8F7E-F7D80318A7FE}"/>
    <cellStyle name="Salida 11" xfId="5024" xr:uid="{FC363F39-A330-44D4-9F7D-4E0AFC676B38}"/>
    <cellStyle name="Salida 2" xfId="5025" xr:uid="{4ED92225-0512-4150-A127-6790B3642C0E}"/>
    <cellStyle name="Salida 2 2" xfId="5026" xr:uid="{E58C72F7-BC24-475A-A569-188EB858322F}"/>
    <cellStyle name="Salida 2 2 2" xfId="38100" xr:uid="{920D390D-A223-4102-A754-0FC23BC42543}"/>
    <cellStyle name="Salida 2 2 3" xfId="38101" xr:uid="{436D37A6-78B6-438C-886F-F98881120EE3}"/>
    <cellStyle name="Salida 2 2 4" xfId="49255" xr:uid="{30A35431-210E-4E33-AABE-7AC62738DF70}"/>
    <cellStyle name="Salida 2 3" xfId="5027" xr:uid="{F0E0B3DA-92E8-4752-8D8E-C207715E09C0}"/>
    <cellStyle name="Salida 2 3 2" xfId="38102" xr:uid="{1EF9C604-8527-48CF-97CB-94F472C73DE1}"/>
    <cellStyle name="Salida 2 3 3" xfId="38103" xr:uid="{B4746527-7E8F-4B01-8EE1-EFC00300D8F6}"/>
    <cellStyle name="Salida 2 4" xfId="38104" xr:uid="{78525E46-7597-4660-BE44-374C4051A3B5}"/>
    <cellStyle name="Salida 2 4 2" xfId="38105" xr:uid="{63317422-0BEB-45CC-9999-97E18152CED2}"/>
    <cellStyle name="Salida 2 4 3" xfId="38106" xr:uid="{7FE489E5-D0FC-4B99-805D-6320E92C0442}"/>
    <cellStyle name="Salida 2 5" xfId="38107" xr:uid="{45E892D0-2C50-48BE-95F6-BAC8EA3971C0}"/>
    <cellStyle name="Salida 2 6" xfId="50308" xr:uid="{BA0913F3-F875-4939-986E-38D625A0D87E}"/>
    <cellStyle name="Salida 2 7" xfId="53480" xr:uid="{1F023183-833E-4EDF-B363-80C74D28B77B}"/>
    <cellStyle name="Salida 2_Cartera" xfId="38108" xr:uid="{A3719280-6305-41A5-AE39-0EF0429D0C83}"/>
    <cellStyle name="Salida 3" xfId="5028" xr:uid="{6D3308A6-450F-4917-B709-8CF3E615E021}"/>
    <cellStyle name="Salida 3 2" xfId="5029" xr:uid="{88588154-5AA4-4363-AB31-1B2FB0D62C32}"/>
    <cellStyle name="Salida 3 2 2" xfId="48090" xr:uid="{E20E0998-FF17-4DB5-98F5-037BC1CCA08B}"/>
    <cellStyle name="Salida 3 2 3" xfId="48091" xr:uid="{AC6F3A48-A31A-4DFF-A44A-C94C6120ED80}"/>
    <cellStyle name="Salida 3 2 4" xfId="48092" xr:uid="{F4B78068-6D49-4DD3-934B-87CDBCBE7D1E}"/>
    <cellStyle name="Salida 3 2 5" xfId="49257" xr:uid="{D5A5DD2C-877A-420E-982E-A94EB3A6FC83}"/>
    <cellStyle name="Salida 3 3" xfId="5030" xr:uid="{EBA692C6-7B33-4781-AEC8-8697765C5020}"/>
    <cellStyle name="Salida 3 3 2" xfId="49258" xr:uid="{262C2CB9-A04A-44CB-AE5B-A49121103403}"/>
    <cellStyle name="Salida 3 3 3" xfId="51517" xr:uid="{017C2DCE-9D80-4776-9BB8-C7D0FEEFE197}"/>
    <cellStyle name="Salida 3 4" xfId="49256" xr:uid="{66EC5E4B-168F-4844-86FA-707C73E65BD2}"/>
    <cellStyle name="Salida 3 5" xfId="50309" xr:uid="{6E6F1939-F92E-4969-A5B4-4A71EBE836F2}"/>
    <cellStyle name="Salida 3_Margen" xfId="48093" xr:uid="{A96C7EA1-491E-4339-B62F-E549096D635F}"/>
    <cellStyle name="Salida 4" xfId="5031" xr:uid="{CF1766DD-D73B-4588-B7A5-4019D73C7A89}"/>
    <cellStyle name="Salida 4 2" xfId="5032" xr:uid="{C9A2FA64-7899-4E0A-BB8A-6F6FC7ABC962}"/>
    <cellStyle name="Salida 4 2 2" xfId="50526" xr:uid="{3737F0E5-CD25-42B3-AF31-011884E87785}"/>
    <cellStyle name="Salida 4 3" xfId="5033" xr:uid="{B0810E1F-7033-4175-B255-4FD605967140}"/>
    <cellStyle name="Salida 4 3 2" xfId="51516" xr:uid="{C3B8DDC3-1E72-43CA-883C-03AB97E130B5}"/>
    <cellStyle name="Salida 4 4" xfId="49259" xr:uid="{33311C4B-D1E1-4E81-A20E-1CA07DB0BF8A}"/>
    <cellStyle name="Salida 4 5" xfId="50310" xr:uid="{B903910A-38DC-4C0D-B291-D6BA74F40ABB}"/>
    <cellStyle name="Salida 5" xfId="5034" xr:uid="{5C89CA2F-BEB0-401C-B74E-B14BB68FA3B3}"/>
    <cellStyle name="Salida 5 2" xfId="5035" xr:uid="{82DD44B0-68B8-4718-B2FF-DF09BE538043}"/>
    <cellStyle name="Salida 5 3" xfId="51515" xr:uid="{68363FC1-4F61-4909-896A-F239AC82630C}"/>
    <cellStyle name="Salida 6" xfId="5036" xr:uid="{B4F03BA0-DC29-40ED-9EAB-C170EE0E7FCC}"/>
    <cellStyle name="Salida 6 2" xfId="38109" xr:uid="{623CAB8C-C261-40DD-BA36-E34F5B530A29}"/>
    <cellStyle name="Salida 6 3" xfId="51514" xr:uid="{D024EB6D-3403-430A-8E42-E69C8A0CFB22}"/>
    <cellStyle name="Salida 7" xfId="5037" xr:uid="{1147EE8B-9976-4AC0-A9B5-44F3A086F95E}"/>
    <cellStyle name="Salida 7 2" xfId="38110" xr:uid="{DF0F8345-93CF-41FE-98E4-DD0815FF87B2}"/>
    <cellStyle name="Salida 7 3" xfId="51513" xr:uid="{3CC8DA24-EA52-4BF8-B865-F49B37D92467}"/>
    <cellStyle name="Salida 8" xfId="5038" xr:uid="{99820141-CB3A-4829-9516-70AD327D0185}"/>
    <cellStyle name="Salida 8 2" xfId="38111" xr:uid="{55604DC3-0C39-4C93-AB9F-B6AE028A0303}"/>
    <cellStyle name="Salida 8 3" xfId="51512" xr:uid="{7BCA3F28-46CB-4298-A89D-B02623FAC179}"/>
    <cellStyle name="Salida 9" xfId="5039" xr:uid="{13FEDE5C-946A-4117-858B-F44551322117}"/>
    <cellStyle name="Salida 9 2" xfId="38112" xr:uid="{2687E984-B845-4E59-8B17-9294FD289DD0}"/>
    <cellStyle name="Salida 9 3" xfId="51511" xr:uid="{996FCE16-E3AC-43D5-9073-BA200CFF05C5}"/>
    <cellStyle name="SAPBEXaggData" xfId="5040" xr:uid="{D5D9FFAA-3780-4CFD-84CB-61C5D5F85DA7}"/>
    <cellStyle name="SAPBEXaggData 10" xfId="5041" xr:uid="{DBE66AFA-01BD-41FF-A8BB-54D7BE84EF18}"/>
    <cellStyle name="SAPBEXaggData 10 2" xfId="49260" xr:uid="{D3A985CC-2A48-43E3-B31C-BC32391E8D09}"/>
    <cellStyle name="SAPBEXaggData 10 3" xfId="50311" xr:uid="{A762F0E9-ACEE-48EF-84A7-237EB916E124}"/>
    <cellStyle name="SAPBEXaggData 11" xfId="5042" xr:uid="{0191E906-1930-4667-A3AF-403D0C703822}"/>
    <cellStyle name="SAPBEXaggData 11 2" xfId="51510" xr:uid="{5BD12B17-B244-4219-95AF-38BD38460175}"/>
    <cellStyle name="SAPBEXaggData 12" xfId="49493" xr:uid="{2D8D2B8A-7E39-41DF-B96C-4DFCA3A970AC}"/>
    <cellStyle name="SAPBEXaggData 2" xfId="5043" xr:uid="{D323F4B9-8070-4B32-BEF7-441CB0CF5739}"/>
    <cellStyle name="SAPBEXaggData 2 10" xfId="38113" xr:uid="{013F8B7F-187E-4B4B-891A-E9EB4E520F18}"/>
    <cellStyle name="SAPBEXaggData 2 11" xfId="38114" xr:uid="{0EA1DD19-78A3-4F9D-9985-5481F329F0D3}"/>
    <cellStyle name="SAPBEXaggData 2 12" xfId="38115" xr:uid="{305592FA-1EDD-460D-991B-F68B97B40127}"/>
    <cellStyle name="SAPBEXaggData 2 13" xfId="38116" xr:uid="{B842C4C3-02CA-4DF8-844E-B39A22D51E2A}"/>
    <cellStyle name="SAPBEXaggData 2 14" xfId="38117" xr:uid="{CDEABBF4-3DF0-4EBD-8616-3ACD4ADB2CAF}"/>
    <cellStyle name="SAPBEXaggData 2 15" xfId="38118" xr:uid="{B6BBEA99-05B9-4951-B448-B86A90572B95}"/>
    <cellStyle name="SAPBEXaggData 2 16" xfId="38119" xr:uid="{0C944F31-916D-4D7C-B79A-6D9FD0C5B3C0}"/>
    <cellStyle name="SAPBEXaggData 2 17" xfId="38120" xr:uid="{245D8C23-0554-42C7-964A-FF5AC637B3F6}"/>
    <cellStyle name="SAPBEXaggData 2 18" xfId="38121" xr:uid="{910013F7-BC76-437C-BDCD-3F899B959365}"/>
    <cellStyle name="SAPBEXaggData 2 19" xfId="38122" xr:uid="{C6C7869A-C97E-439C-A723-A247699EDFF9}"/>
    <cellStyle name="SAPBEXaggData 2 2" xfId="38123" xr:uid="{FB9A8CCD-9203-4346-AEA5-E277D1810BBD}"/>
    <cellStyle name="SAPBEXaggData 2 2 10" xfId="38124" xr:uid="{33129B2B-6029-4D61-8C47-FF9E4FB0EA45}"/>
    <cellStyle name="SAPBEXaggData 2 2 11" xfId="38125" xr:uid="{7C838C32-CA5A-4F0E-B1F4-73779DD6E0ED}"/>
    <cellStyle name="SAPBEXaggData 2 2 12" xfId="38126" xr:uid="{1A52BC16-0B26-4E2B-B1E7-5C5456D3B892}"/>
    <cellStyle name="SAPBEXaggData 2 2 13" xfId="38127" xr:uid="{81042E01-7234-4E60-AF93-8665B1FAA0E5}"/>
    <cellStyle name="SAPBEXaggData 2 2 14" xfId="38128" xr:uid="{60F6AF9C-B4A4-46AB-81CF-8E24DDC40375}"/>
    <cellStyle name="SAPBEXaggData 2 2 15" xfId="38129" xr:uid="{7F40CD5A-A2E1-4D6D-A868-486BD838C12C}"/>
    <cellStyle name="SAPBEXaggData 2 2 2" xfId="38130" xr:uid="{3D3EE1C0-3861-4DC1-881C-98E171EC49EF}"/>
    <cellStyle name="SAPBEXaggData 2 2 2 10" xfId="38131" xr:uid="{44BCB165-5025-4028-8F36-C6604049DFD9}"/>
    <cellStyle name="SAPBEXaggData 2 2 2 11" xfId="38132" xr:uid="{2965B9A0-88D5-4F81-AC74-97B4CD040CBE}"/>
    <cellStyle name="SAPBEXaggData 2 2 2 2" xfId="38133" xr:uid="{5422C77E-7545-4BBF-996C-2319289F78F0}"/>
    <cellStyle name="SAPBEXaggData 2 2 2 3" xfId="38134" xr:uid="{45C7851D-7D63-48A5-973B-C8E2614CCA69}"/>
    <cellStyle name="SAPBEXaggData 2 2 2 4" xfId="38135" xr:uid="{BAEE9B7C-D690-402C-91AA-DBD27739BE67}"/>
    <cellStyle name="SAPBEXaggData 2 2 2 5" xfId="38136" xr:uid="{691F35B1-911A-4AF9-B549-EEF79DE188AF}"/>
    <cellStyle name="SAPBEXaggData 2 2 2 6" xfId="38137" xr:uid="{205C3444-162A-4743-A853-3FD5865905C8}"/>
    <cellStyle name="SAPBEXaggData 2 2 2 7" xfId="38138" xr:uid="{01C0687C-C82E-4C7C-AD12-958C92D3C1CA}"/>
    <cellStyle name="SAPBEXaggData 2 2 2 8" xfId="38139" xr:uid="{4BEE59BC-A29A-4929-8144-06E596967069}"/>
    <cellStyle name="SAPBEXaggData 2 2 2 9" xfId="38140" xr:uid="{977046C2-96B5-4725-BC7B-C8B6B46A621C}"/>
    <cellStyle name="SAPBEXaggData 2 2 3" xfId="38141" xr:uid="{A6A2C116-07C5-4D6F-B2B5-B6A7FE7E5F63}"/>
    <cellStyle name="SAPBEXaggData 2 2 3 10" xfId="38142" xr:uid="{23E7439B-618E-49EA-A396-C3E123F8B6ED}"/>
    <cellStyle name="SAPBEXaggData 2 2 3 11" xfId="38143" xr:uid="{177E6F13-B09D-49FE-85E8-1965D80FA26B}"/>
    <cellStyle name="SAPBEXaggData 2 2 3 2" xfId="38144" xr:uid="{90D3B8FE-C00E-4229-9005-489E0416269E}"/>
    <cellStyle name="SAPBEXaggData 2 2 3 3" xfId="38145" xr:uid="{C7BC73EB-9B19-4F4A-A3F0-86C296B6FE81}"/>
    <cellStyle name="SAPBEXaggData 2 2 3 4" xfId="38146" xr:uid="{AD1F8C1B-3968-4714-8A93-6DEB782E8A7C}"/>
    <cellStyle name="SAPBEXaggData 2 2 3 5" xfId="38147" xr:uid="{5356E924-6AE0-4D5B-A2D8-3F808076FFCA}"/>
    <cellStyle name="SAPBEXaggData 2 2 3 6" xfId="38148" xr:uid="{0994DF3B-F087-4BA6-BE62-353F90D80681}"/>
    <cellStyle name="SAPBEXaggData 2 2 3 7" xfId="38149" xr:uid="{664782CB-01C7-4926-928A-DEDF2D50B8FC}"/>
    <cellStyle name="SAPBEXaggData 2 2 3 8" xfId="38150" xr:uid="{5404E408-1D97-432C-9C81-E326AE15E24F}"/>
    <cellStyle name="SAPBEXaggData 2 2 3 9" xfId="38151" xr:uid="{15CCB79C-6179-42DD-AEB8-E999DB13FCD0}"/>
    <cellStyle name="SAPBEXaggData 2 2 4" xfId="38152" xr:uid="{3BA6528A-7AD5-46BE-8507-9747B6381E87}"/>
    <cellStyle name="SAPBEXaggData 2 2 4 10" xfId="38153" xr:uid="{25EABE8B-5B8D-49F9-97AE-3506DCDAD816}"/>
    <cellStyle name="SAPBEXaggData 2 2 4 11" xfId="38154" xr:uid="{26CF202A-78D0-433E-9221-48C3F78BA8A7}"/>
    <cellStyle name="SAPBEXaggData 2 2 4 2" xfId="38155" xr:uid="{BA6C5D8C-7DF0-4C85-A02A-DCC006C64C90}"/>
    <cellStyle name="SAPBEXaggData 2 2 4 3" xfId="38156" xr:uid="{971B56EE-4512-4176-8181-C26280645F96}"/>
    <cellStyle name="SAPBEXaggData 2 2 4 4" xfId="38157" xr:uid="{AB4B2DF7-CE13-4C11-8076-2429ED88950D}"/>
    <cellStyle name="SAPBEXaggData 2 2 4 5" xfId="38158" xr:uid="{F111A3B7-4FC3-4E6E-B81B-629A527955B7}"/>
    <cellStyle name="SAPBEXaggData 2 2 4 6" xfId="38159" xr:uid="{E65ED3EF-32D4-44D5-9950-EBEEAEFD7816}"/>
    <cellStyle name="SAPBEXaggData 2 2 4 7" xfId="38160" xr:uid="{1FD4C467-222A-480B-87DF-1DB8AFD0D4DC}"/>
    <cellStyle name="SAPBEXaggData 2 2 4 8" xfId="38161" xr:uid="{DE7FEE7E-2497-4586-AC53-754A5CAF88E7}"/>
    <cellStyle name="SAPBEXaggData 2 2 4 9" xfId="38162" xr:uid="{6232D4AA-675C-441E-BA0A-0CFA2BB98F73}"/>
    <cellStyle name="SAPBEXaggData 2 2 5" xfId="38163" xr:uid="{6EC3150C-EF5E-47FC-BE94-0CA87AB4FFE8}"/>
    <cellStyle name="SAPBEXaggData 2 2 5 10" xfId="38164" xr:uid="{78AF4476-A671-4238-9778-2B7C944120F8}"/>
    <cellStyle name="SAPBEXaggData 2 2 5 11" xfId="38165" xr:uid="{31A98B63-EDAF-42DF-AB24-EF4211DE0D00}"/>
    <cellStyle name="SAPBEXaggData 2 2 5 2" xfId="38166" xr:uid="{021FB9C7-9EF5-47FB-B4FF-9949784EF2A1}"/>
    <cellStyle name="SAPBEXaggData 2 2 5 3" xfId="38167" xr:uid="{CDF10E7D-3C8B-4BF1-9615-25AD82904FE0}"/>
    <cellStyle name="SAPBEXaggData 2 2 5 4" xfId="38168" xr:uid="{0F405303-E27D-4589-8809-D394AB01E0F7}"/>
    <cellStyle name="SAPBEXaggData 2 2 5 5" xfId="38169" xr:uid="{0C1C2DD4-5D0A-43B9-A3DE-D18861813856}"/>
    <cellStyle name="SAPBEXaggData 2 2 5 6" xfId="38170" xr:uid="{077D4909-96A0-4104-9DDA-C70CFB87D006}"/>
    <cellStyle name="SAPBEXaggData 2 2 5 7" xfId="38171" xr:uid="{A06132AF-A528-450C-9C87-C3D78B849B1D}"/>
    <cellStyle name="SAPBEXaggData 2 2 5 8" xfId="38172" xr:uid="{4C273EAC-FE17-4C37-9EEB-74E7E670B6B4}"/>
    <cellStyle name="SAPBEXaggData 2 2 5 9" xfId="38173" xr:uid="{C212B779-F736-4859-AD7F-7196D4348995}"/>
    <cellStyle name="SAPBEXaggData 2 2 6" xfId="38174" xr:uid="{96E3A5AF-CBAE-4A6D-BC90-A228EE890917}"/>
    <cellStyle name="SAPBEXaggData 2 2 7" xfId="38175" xr:uid="{DD4AE609-9493-4633-86F5-58C0B0D4CA14}"/>
    <cellStyle name="SAPBEXaggData 2 2 8" xfId="38176" xr:uid="{88256BCC-A9DA-4A0F-9AEE-84933EEEC572}"/>
    <cellStyle name="SAPBEXaggData 2 2 9" xfId="38177" xr:uid="{8598F43E-5DB5-41E7-8A69-B0E59708D87D}"/>
    <cellStyle name="SAPBEXaggData 2 20" xfId="38178" xr:uid="{058F7E3A-8790-47AA-8EB5-213045D65D61}"/>
    <cellStyle name="SAPBEXaggData 2 21" xfId="38179" xr:uid="{5F54481F-2EA5-4CDC-AC4B-4C141AC0F036}"/>
    <cellStyle name="SAPBEXaggData 2 22" xfId="50312" xr:uid="{84F039C5-5C9F-4228-8CBA-17BFE508F793}"/>
    <cellStyle name="SAPBEXaggData 2 3" xfId="38180" xr:uid="{612DDC69-AE19-460C-A8FA-B0C1A0F48099}"/>
    <cellStyle name="SAPBEXaggData 2 3 10" xfId="38181" xr:uid="{5713157C-26FE-4B94-9F4D-17C818C1FA35}"/>
    <cellStyle name="SAPBEXaggData 2 3 11" xfId="38182" xr:uid="{EA026EA5-E56C-4675-A5F4-9BF37E9A952A}"/>
    <cellStyle name="SAPBEXaggData 2 3 12" xfId="38183" xr:uid="{3459F289-9438-4B95-AAEF-F612795091EB}"/>
    <cellStyle name="SAPBEXaggData 2 3 2" xfId="38184" xr:uid="{422F51D3-573D-4C3E-A863-A29EE9A736AC}"/>
    <cellStyle name="SAPBEXaggData 2 3 2 10" xfId="38185" xr:uid="{A72E7FF8-C2E7-4D10-958D-59FD0BC05BDE}"/>
    <cellStyle name="SAPBEXaggData 2 3 2 11" xfId="38186" xr:uid="{20B04EFB-147C-455F-A0C8-814350092C80}"/>
    <cellStyle name="SAPBEXaggData 2 3 2 2" xfId="38187" xr:uid="{67EDBC49-0EC2-42A1-8D9D-D71E4EC4DEC4}"/>
    <cellStyle name="SAPBEXaggData 2 3 2 3" xfId="38188" xr:uid="{398564CF-430B-4071-9C67-010019629EAE}"/>
    <cellStyle name="SAPBEXaggData 2 3 2 4" xfId="38189" xr:uid="{9DA5BCE5-B788-4A5B-AEBD-EC9FCBDB5D57}"/>
    <cellStyle name="SAPBEXaggData 2 3 2 5" xfId="38190" xr:uid="{CA5534FF-9C1B-4286-AB06-7DB10F57AB1D}"/>
    <cellStyle name="SAPBEXaggData 2 3 2 6" xfId="38191" xr:uid="{C991D8EF-52BD-4991-99B1-381CA12266BC}"/>
    <cellStyle name="SAPBEXaggData 2 3 2 7" xfId="38192" xr:uid="{676DD498-38E5-4B3D-BDCD-68804F6845C0}"/>
    <cellStyle name="SAPBEXaggData 2 3 2 8" xfId="38193" xr:uid="{5E7885C0-21A5-4106-B19C-32248E89CA5F}"/>
    <cellStyle name="SAPBEXaggData 2 3 2 9" xfId="38194" xr:uid="{C6107F08-817D-4E01-9E04-5F091C3FD4F8}"/>
    <cellStyle name="SAPBEXaggData 2 3 3" xfId="38195" xr:uid="{188C0A05-5DD1-4781-BED1-1929EE74ADA1}"/>
    <cellStyle name="SAPBEXaggData 2 3 4" xfId="38196" xr:uid="{BBB4585F-9867-4009-BB30-D37D4604A5E8}"/>
    <cellStyle name="SAPBEXaggData 2 3 5" xfId="38197" xr:uid="{8DFE42A3-E16B-496F-9745-39C98B73BF52}"/>
    <cellStyle name="SAPBEXaggData 2 3 6" xfId="38198" xr:uid="{CEF80C29-C392-44CF-9FA0-16D8EDADF3C7}"/>
    <cellStyle name="SAPBEXaggData 2 3 7" xfId="38199" xr:uid="{0FAA8FEB-4AF4-44D6-B6AE-1FF3AA7BE495}"/>
    <cellStyle name="SAPBEXaggData 2 3 8" xfId="38200" xr:uid="{AA377496-FD76-4CC4-AFBD-9FC3D83AD908}"/>
    <cellStyle name="SAPBEXaggData 2 3 9" xfId="38201" xr:uid="{24994188-34B3-4A3D-9BDC-746B2E38BD0B}"/>
    <cellStyle name="SAPBEXaggData 2 4" xfId="38202" xr:uid="{DD3B3C04-52C6-4FEF-9CF8-19B0C014FA7D}"/>
    <cellStyle name="SAPBEXaggData 2 4 10" xfId="38203" xr:uid="{3DDA1F6D-5720-4FB0-A844-92A6DFD43BBD}"/>
    <cellStyle name="SAPBEXaggData 2 4 11" xfId="38204" xr:uid="{047DA957-71CB-4903-A761-0CD8A5622EDF}"/>
    <cellStyle name="SAPBEXaggData 2 4 12" xfId="38205" xr:uid="{3799E08C-3E05-4216-A927-E02553A90F51}"/>
    <cellStyle name="SAPBEXaggData 2 4 2" xfId="38206" xr:uid="{EB801E06-0D6B-41C9-BEF0-93AB500CA217}"/>
    <cellStyle name="SAPBEXaggData 2 4 2 10" xfId="38207" xr:uid="{62B9B657-1D5F-405C-B956-CF469B4A046E}"/>
    <cellStyle name="SAPBEXaggData 2 4 2 11" xfId="38208" xr:uid="{5D76A94E-6A33-4CF5-AA9B-4C4FEA7E1E29}"/>
    <cellStyle name="SAPBEXaggData 2 4 2 2" xfId="38209" xr:uid="{BB367711-546F-464D-815C-BEE7DE1B11FF}"/>
    <cellStyle name="SAPBEXaggData 2 4 2 3" xfId="38210" xr:uid="{DE2F6BA7-2F0A-4B64-BE8F-540DCD300FDC}"/>
    <cellStyle name="SAPBEXaggData 2 4 2 4" xfId="38211" xr:uid="{5C439950-78DE-413C-9E44-183584F92EBF}"/>
    <cellStyle name="SAPBEXaggData 2 4 2 5" xfId="38212" xr:uid="{9C42B186-5BF6-46DC-9AD2-B1C0913C27E8}"/>
    <cellStyle name="SAPBEXaggData 2 4 2 6" xfId="38213" xr:uid="{038BD384-C8B0-41BF-B2F2-F6E1E33030D0}"/>
    <cellStyle name="SAPBEXaggData 2 4 2 7" xfId="38214" xr:uid="{95A6FBFF-1FCD-48BF-9D26-69947BB0ADE5}"/>
    <cellStyle name="SAPBEXaggData 2 4 2 8" xfId="38215" xr:uid="{6780E210-4A47-485B-9785-829EAEBC4B02}"/>
    <cellStyle name="SAPBEXaggData 2 4 2 9" xfId="38216" xr:uid="{744B179C-C618-4391-83F2-0830587FC50E}"/>
    <cellStyle name="SAPBEXaggData 2 4 3" xfId="38217" xr:uid="{F271DC1A-2079-483A-B46A-8F38606C0833}"/>
    <cellStyle name="SAPBEXaggData 2 4 4" xfId="38218" xr:uid="{6138927F-C1C6-42B4-8CF1-59374C4D11A4}"/>
    <cellStyle name="SAPBEXaggData 2 4 5" xfId="38219" xr:uid="{F7DF5530-C99E-4F55-AFB5-CA967A3EBBEE}"/>
    <cellStyle name="SAPBEXaggData 2 4 6" xfId="38220" xr:uid="{886FF326-B1D2-4917-B45E-2D346CAF1EC3}"/>
    <cellStyle name="SAPBEXaggData 2 4 7" xfId="38221" xr:uid="{C023520C-5FB1-4C2C-BAF8-C8F549B23DCA}"/>
    <cellStyle name="SAPBEXaggData 2 4 8" xfId="38222" xr:uid="{D5D5F3B8-CDC9-4ABB-890B-ACB3FFA1804C}"/>
    <cellStyle name="SAPBEXaggData 2 4 9" xfId="38223" xr:uid="{807A5858-B79D-4771-B911-6E108062385F}"/>
    <cellStyle name="SAPBEXaggData 2 5" xfId="38224" xr:uid="{C68F0718-F9CB-44D2-8005-22A2CDF73C92}"/>
    <cellStyle name="SAPBEXaggData 2 5 10" xfId="38225" xr:uid="{205D66F0-DD83-4F76-BAE5-BD8A2501C887}"/>
    <cellStyle name="SAPBEXaggData 2 5 11" xfId="38226" xr:uid="{D0AAD8AE-1B78-4880-BCAC-354BC6BE83BB}"/>
    <cellStyle name="SAPBEXaggData 2 5 12" xfId="38227" xr:uid="{A097CBE2-068C-48C5-B3E6-448E40E6D565}"/>
    <cellStyle name="SAPBEXaggData 2 5 2" xfId="38228" xr:uid="{8954516D-95D5-4917-9090-1F278A36A0E6}"/>
    <cellStyle name="SAPBEXaggData 2 5 2 10" xfId="38229" xr:uid="{F299DEDD-CE29-409E-9BCA-459EA136DA65}"/>
    <cellStyle name="SAPBEXaggData 2 5 2 11" xfId="38230" xr:uid="{4B48C09A-22EC-462D-88C9-0520A157D1FB}"/>
    <cellStyle name="SAPBEXaggData 2 5 2 2" xfId="38231" xr:uid="{72D03EEA-1543-4DED-831F-8BE33B343E26}"/>
    <cellStyle name="SAPBEXaggData 2 5 2 3" xfId="38232" xr:uid="{6AE3D1FF-5B7E-446F-8E8F-893A77EABE33}"/>
    <cellStyle name="SAPBEXaggData 2 5 2 4" xfId="38233" xr:uid="{78875F3D-FC1C-438C-BD6A-4EB11E57C10D}"/>
    <cellStyle name="SAPBEXaggData 2 5 2 5" xfId="38234" xr:uid="{2F3D4741-1580-491E-BA10-83D068D3098E}"/>
    <cellStyle name="SAPBEXaggData 2 5 2 6" xfId="38235" xr:uid="{78FCED3A-2418-45A7-90D4-61AF3BD64729}"/>
    <cellStyle name="SAPBEXaggData 2 5 2 7" xfId="38236" xr:uid="{7F778536-C4B6-43E6-94F9-DD64BAB2664A}"/>
    <cellStyle name="SAPBEXaggData 2 5 2 8" xfId="38237" xr:uid="{D9407BED-57B9-4157-90A2-FF62F3868197}"/>
    <cellStyle name="SAPBEXaggData 2 5 2 9" xfId="38238" xr:uid="{6444F28C-57F7-4303-8AA1-74444BC36958}"/>
    <cellStyle name="SAPBEXaggData 2 5 3" xfId="38239" xr:uid="{3B319624-482D-40DE-B129-A519D756194F}"/>
    <cellStyle name="SAPBEXaggData 2 5 4" xfId="38240" xr:uid="{EECF045C-2793-4E07-9C1B-CD734BC9A401}"/>
    <cellStyle name="SAPBEXaggData 2 5 5" xfId="38241" xr:uid="{6D988242-DEE4-462C-8EB7-A8EF43B70991}"/>
    <cellStyle name="SAPBEXaggData 2 5 6" xfId="38242" xr:uid="{0010169D-FD84-4F72-A4B0-A8E48F24D9B9}"/>
    <cellStyle name="SAPBEXaggData 2 5 7" xfId="38243" xr:uid="{91B25BAC-3107-4046-AD00-9F20064FD3E6}"/>
    <cellStyle name="SAPBEXaggData 2 5 8" xfId="38244" xr:uid="{966BADE9-04CC-4BF2-BE94-2F9E75BD141F}"/>
    <cellStyle name="SAPBEXaggData 2 5 9" xfId="38245" xr:uid="{7BE00E1E-DE86-4941-B44D-07B4D60F86FF}"/>
    <cellStyle name="SAPBEXaggData 2 6" xfId="38246" xr:uid="{9FB3CE24-5049-4E43-A4D9-2AE864DEC8B7}"/>
    <cellStyle name="SAPBEXaggData 2 6 10" xfId="38247" xr:uid="{F3182450-95ED-40FD-9275-4FB09BCEF807}"/>
    <cellStyle name="SAPBEXaggData 2 6 11" xfId="38248" xr:uid="{E72D1299-60ED-4987-8036-CC6A1EF80669}"/>
    <cellStyle name="SAPBEXaggData 2 6 12" xfId="38249" xr:uid="{BD81D0F6-C0E6-4A4B-AA7C-93255A220AB7}"/>
    <cellStyle name="SAPBEXaggData 2 6 2" xfId="38250" xr:uid="{6D670098-CA12-4AAB-B079-1DD53217F154}"/>
    <cellStyle name="SAPBEXaggData 2 6 2 10" xfId="38251" xr:uid="{3291B73C-B7B4-4F30-A7DF-B4E89613E8C8}"/>
    <cellStyle name="SAPBEXaggData 2 6 2 11" xfId="38252" xr:uid="{B7995B6C-3578-4548-8E7D-6DD9E645B2FC}"/>
    <cellStyle name="SAPBEXaggData 2 6 2 2" xfId="38253" xr:uid="{D744F0F1-9331-4C34-83DB-D0D090AE0B2D}"/>
    <cellStyle name="SAPBEXaggData 2 6 2 3" xfId="38254" xr:uid="{B14F12D9-6577-47EE-8001-2DB2D88DA06B}"/>
    <cellStyle name="SAPBEXaggData 2 6 2 4" xfId="38255" xr:uid="{B3CFB229-472E-4B18-95E5-545A10984FA7}"/>
    <cellStyle name="SAPBEXaggData 2 6 2 5" xfId="38256" xr:uid="{63F0A959-FF57-4334-A84F-54EBA80DFAA1}"/>
    <cellStyle name="SAPBEXaggData 2 6 2 6" xfId="38257" xr:uid="{3EBC899B-466C-4833-8FF1-9C07BC3AFEA3}"/>
    <cellStyle name="SAPBEXaggData 2 6 2 7" xfId="38258" xr:uid="{9332A7DB-79F6-4EF1-ADBA-D5D11802DFC9}"/>
    <cellStyle name="SAPBEXaggData 2 6 2 8" xfId="38259" xr:uid="{1C6FF984-B1CF-4AC2-B7AD-B13141FCFA0E}"/>
    <cellStyle name="SAPBEXaggData 2 6 2 9" xfId="38260" xr:uid="{23E67F10-AE2A-44EF-87F6-BD17416D7831}"/>
    <cellStyle name="SAPBEXaggData 2 6 3" xfId="38261" xr:uid="{AF427FC0-221F-470E-BB59-1E4810918A67}"/>
    <cellStyle name="SAPBEXaggData 2 6 4" xfId="38262" xr:uid="{F3EF00DB-F49E-4D4E-833E-155F18D4364A}"/>
    <cellStyle name="SAPBEXaggData 2 6 5" xfId="38263" xr:uid="{9277FEB0-3079-44B1-9CAA-932D4D7EF4B7}"/>
    <cellStyle name="SAPBEXaggData 2 6 6" xfId="38264" xr:uid="{C8F73DE4-7DA6-4C5D-A20E-F35435166119}"/>
    <cellStyle name="SAPBEXaggData 2 6 7" xfId="38265" xr:uid="{715521A0-00DB-4B9F-BD03-1FE58FF12E47}"/>
    <cellStyle name="SAPBEXaggData 2 6 8" xfId="38266" xr:uid="{4D88AC77-4965-4410-AF48-CA0A6FB868A4}"/>
    <cellStyle name="SAPBEXaggData 2 6 9" xfId="38267" xr:uid="{AF076714-ECDD-4678-B24A-6B037FBD99AB}"/>
    <cellStyle name="SAPBEXaggData 2 7" xfId="38268" xr:uid="{D6FC1CB2-D4F9-4B08-9280-EC4FBB80C9B4}"/>
    <cellStyle name="SAPBEXaggData 2 7 10" xfId="38269" xr:uid="{ABF29FC9-351D-4771-B869-322983BD61D8}"/>
    <cellStyle name="SAPBEXaggData 2 7 11" xfId="38270" xr:uid="{22C06C87-D2A7-48EE-B20D-9F43B816A2FA}"/>
    <cellStyle name="SAPBEXaggData 2 7 12" xfId="38271" xr:uid="{819DFE4C-A445-4DA1-B75B-2D1F39FAB15B}"/>
    <cellStyle name="SAPBEXaggData 2 7 2" xfId="38272" xr:uid="{D5C6FA18-9CC7-4221-8C94-EBA4DB1BECCB}"/>
    <cellStyle name="SAPBEXaggData 2 7 2 10" xfId="38273" xr:uid="{07B200D9-7B3C-4960-B138-B4FF399D2CB7}"/>
    <cellStyle name="SAPBEXaggData 2 7 2 11" xfId="38274" xr:uid="{37A00CD2-7E0A-43EC-95F6-49B767E06F03}"/>
    <cellStyle name="SAPBEXaggData 2 7 2 2" xfId="38275" xr:uid="{9ABEFC76-6CC3-4509-B244-20AB7E94168F}"/>
    <cellStyle name="SAPBEXaggData 2 7 2 3" xfId="38276" xr:uid="{26BA5A9A-707C-45E2-87EF-5F57DB7ADBA9}"/>
    <cellStyle name="SAPBEXaggData 2 7 2 4" xfId="38277" xr:uid="{08E12FC2-20B8-4B7A-AEE3-4FF21A2A9B4A}"/>
    <cellStyle name="SAPBEXaggData 2 7 2 5" xfId="38278" xr:uid="{8DC34E13-8800-4D93-8917-91DB3EE2BF92}"/>
    <cellStyle name="SAPBEXaggData 2 7 2 6" xfId="38279" xr:uid="{C58BC916-A31D-4C32-B0AA-39217851E9C9}"/>
    <cellStyle name="SAPBEXaggData 2 7 2 7" xfId="38280" xr:uid="{944313D8-CC97-405A-B6B4-70BD9C0439A4}"/>
    <cellStyle name="SAPBEXaggData 2 7 2 8" xfId="38281" xr:uid="{1385A006-4B74-4C43-9394-8E52FC53F273}"/>
    <cellStyle name="SAPBEXaggData 2 7 2 9" xfId="38282" xr:uid="{0CF4F9F6-F64F-4616-9AE9-778D0DA77B20}"/>
    <cellStyle name="SAPBEXaggData 2 7 3" xfId="38283" xr:uid="{9EE2CE56-C8E1-4990-BCEB-18BB09BA5275}"/>
    <cellStyle name="SAPBEXaggData 2 7 4" xfId="38284" xr:uid="{5835736C-19BC-4CA7-9D54-CA7A1E2F8F6B}"/>
    <cellStyle name="SAPBEXaggData 2 7 5" xfId="38285" xr:uid="{140E7367-03E1-4B41-A496-A11197599A19}"/>
    <cellStyle name="SAPBEXaggData 2 7 6" xfId="38286" xr:uid="{987F3EF2-7E81-4062-A964-55FA700B66A1}"/>
    <cellStyle name="SAPBEXaggData 2 7 7" xfId="38287" xr:uid="{4FDAA39C-E6A1-4B0A-8D15-E9D4890D8980}"/>
    <cellStyle name="SAPBEXaggData 2 7 8" xfId="38288" xr:uid="{C84DBC7E-A50F-42CD-BE15-C8981A392ABB}"/>
    <cellStyle name="SAPBEXaggData 2 7 9" xfId="38289" xr:uid="{2E6BAD8C-3F86-4683-A924-0BA2E8A1E4F9}"/>
    <cellStyle name="SAPBEXaggData 2 8" xfId="38290" xr:uid="{73FC6DBB-C5C0-4C08-910C-752815E1D04E}"/>
    <cellStyle name="SAPBEXaggData 2 8 10" xfId="38291" xr:uid="{1C9E823A-E25C-454A-BF70-4996985E51A6}"/>
    <cellStyle name="SAPBEXaggData 2 8 11" xfId="38292" xr:uid="{76F4F70C-D679-4D9E-ADBC-AC48507E2B99}"/>
    <cellStyle name="SAPBEXaggData 2 8 2" xfId="38293" xr:uid="{3DEF2559-AA7A-494C-BC0C-3448CE2D233F}"/>
    <cellStyle name="SAPBEXaggData 2 8 3" xfId="38294" xr:uid="{C1A2B06A-8F32-4ED2-802E-FE8974C29F21}"/>
    <cellStyle name="SAPBEXaggData 2 8 4" xfId="38295" xr:uid="{499C2897-DC68-4AEC-B8EA-CB202DECC1E6}"/>
    <cellStyle name="SAPBEXaggData 2 8 5" xfId="38296" xr:uid="{2A757922-E811-4EC2-806F-56A58DF118B2}"/>
    <cellStyle name="SAPBEXaggData 2 8 6" xfId="38297" xr:uid="{6818840B-052A-4A18-B1BE-04967DC46259}"/>
    <cellStyle name="SAPBEXaggData 2 8 7" xfId="38298" xr:uid="{952D5459-79CD-4F46-922A-8AD08CCF20FA}"/>
    <cellStyle name="SAPBEXaggData 2 8 8" xfId="38299" xr:uid="{5B5E26C9-739A-4C97-9966-6F7DB3926233}"/>
    <cellStyle name="SAPBEXaggData 2 8 9" xfId="38300" xr:uid="{DBA6F75F-B01E-4360-B655-72B7A19EA951}"/>
    <cellStyle name="SAPBEXaggData 2 9" xfId="38301" xr:uid="{F5942311-81E6-4D44-97B7-6CBAECFED7A1}"/>
    <cellStyle name="SAPBEXaggData 2 9 10" xfId="38302" xr:uid="{D429E9A3-94F5-496D-9706-4BE128614C3D}"/>
    <cellStyle name="SAPBEXaggData 2 9 11" xfId="38303" xr:uid="{C601EC4E-490C-434E-9E38-9FB9F47E6CC4}"/>
    <cellStyle name="SAPBEXaggData 2 9 2" xfId="38304" xr:uid="{DAC97BE0-03F8-4C49-92D8-4FEC19BF7F89}"/>
    <cellStyle name="SAPBEXaggData 2 9 3" xfId="38305" xr:uid="{9CA405E6-D346-4549-8546-B05B05B962EA}"/>
    <cellStyle name="SAPBEXaggData 2 9 4" xfId="38306" xr:uid="{B9469C7B-2278-4144-8C25-81B85E566C49}"/>
    <cellStyle name="SAPBEXaggData 2 9 5" xfId="38307" xr:uid="{05BA0457-8E7F-4DEE-ACAE-2E6C2395300C}"/>
    <cellStyle name="SAPBEXaggData 2 9 6" xfId="38308" xr:uid="{63D2EEA1-123C-40A6-8E4B-BC16A46317F2}"/>
    <cellStyle name="SAPBEXaggData 2 9 7" xfId="38309" xr:uid="{949644DE-1B8C-42E4-BDE9-A622E84640C4}"/>
    <cellStyle name="SAPBEXaggData 2 9 8" xfId="38310" xr:uid="{D9078011-EDAE-4340-9019-3090C7319E2E}"/>
    <cellStyle name="SAPBEXaggData 2 9 9" xfId="38311" xr:uid="{10365CBA-03F9-4A5D-AE3A-24E37028359C}"/>
    <cellStyle name="SAPBEXaggData 3" xfId="5044" xr:uid="{9A9DC213-9342-4C0F-92BD-2BD2A60A7726}"/>
    <cellStyle name="SAPBEXaggData 3 2" xfId="38312" xr:uid="{2CF2662C-6E40-4697-8C1E-040FBC8811EE}"/>
    <cellStyle name="SAPBEXaggData 3 2 2" xfId="50314" xr:uid="{AFD2BF12-97E7-4639-B38A-3182E22A5BD3}"/>
    <cellStyle name="SAPBEXaggData 3 3" xfId="49261" xr:uid="{3AA6BAA4-B714-4A33-84ED-1B0F1BD66AB8}"/>
    <cellStyle name="SAPBEXaggData 3 4" xfId="50313" xr:uid="{4F8ACCBC-1E43-4BBC-9B97-2719323E0251}"/>
    <cellStyle name="SAPBEXaggData 4" xfId="5045" xr:uid="{52A1B43A-8035-41CE-BF67-ABD99A926B53}"/>
    <cellStyle name="SAPBEXaggData 4 2" xfId="48094" xr:uid="{92E42A7A-87AC-47D0-9DD2-89BADECA676C}"/>
    <cellStyle name="SAPBEXaggData 4 2 2" xfId="51509" xr:uid="{EE8830DF-D05E-41C0-BD1A-13E63C4973D2}"/>
    <cellStyle name="SAPBEXaggData 4 3" xfId="50315" xr:uid="{3FFC514B-C5DB-4032-9833-9F395F85250A}"/>
    <cellStyle name="SAPBEXaggData 5" xfId="5046" xr:uid="{08DA99A1-475D-4F28-AFE7-C5BE84162883}"/>
    <cellStyle name="SAPBEXaggData 5 2" xfId="48095" xr:uid="{BBF7EEA5-0B1E-4DBB-BE5E-2EA17D18C869}"/>
    <cellStyle name="SAPBEXaggData 5 2 2" xfId="51508" xr:uid="{68CAF2F6-59C3-4A1B-82CE-E62A047D7329}"/>
    <cellStyle name="SAPBEXaggData 5 3" xfId="50316" xr:uid="{E5222A32-BA3E-4F58-BB1E-F4C127D4DB72}"/>
    <cellStyle name="SAPBEXaggData 6" xfId="5047" xr:uid="{F326067C-3D9A-41F5-9F81-846A597A956A}"/>
    <cellStyle name="SAPBEXaggData 6 2" xfId="51507" xr:uid="{AE7F06DF-D7A2-4190-AD54-03AB4DE08FA5}"/>
    <cellStyle name="SAPBEXaggData 7" xfId="5048" xr:uid="{743DEB4A-4BF1-4CE5-B65F-576748F59ACA}"/>
    <cellStyle name="SAPBEXaggData 7 2" xfId="51506" xr:uid="{B8CD3BF3-5C61-47C7-AB9C-B79B473A00FA}"/>
    <cellStyle name="SAPBEXaggData 8" xfId="5049" xr:uid="{C4B7F66A-518F-4EA0-A16B-D86CB1F89FCD}"/>
    <cellStyle name="SAPBEXaggData 8 2" xfId="51505" xr:uid="{20D49949-A4F0-4400-9F35-D0D4CFC239B7}"/>
    <cellStyle name="SAPBEXaggData 9" xfId="5050" xr:uid="{C399647B-5183-49A9-86CB-4D2E9CA097C8}"/>
    <cellStyle name="SAPBEXaggData 9 2" xfId="51504" xr:uid="{C08682EE-24C4-40B3-A7B8-0CD5E1D68D60}"/>
    <cellStyle name="SAPBEXaggData_Margen" xfId="48096" xr:uid="{94AAECB0-3D8A-4FDE-93C1-A9507981286F}"/>
    <cellStyle name="SAPBEXaggDataEmph" xfId="5051" xr:uid="{E1E6875F-BC6A-4C53-B5E3-BA76A072D94B}"/>
    <cellStyle name="SAPBEXaggDataEmph 10" xfId="5052" xr:uid="{3FB34C5B-F4BF-4CA1-BC54-527394A401E2}"/>
    <cellStyle name="SAPBEXaggDataEmph 10 2" xfId="51503" xr:uid="{7CB2E28B-B458-4B64-AB8E-5524BF291B27}"/>
    <cellStyle name="SAPBEXaggDataEmph 11" xfId="5053" xr:uid="{9F6E45AC-3B12-4B45-87E9-F969E8FA075B}"/>
    <cellStyle name="SAPBEXaggDataEmph 12" xfId="49494" xr:uid="{84D1DBA8-EBCF-4422-B39C-A26EFD6C7EBE}"/>
    <cellStyle name="SAPBEXaggDataEmph 2" xfId="5054" xr:uid="{82B00561-A754-41CB-AA68-54654DE8C1D8}"/>
    <cellStyle name="SAPBEXaggDataEmph 2 2" xfId="49262" xr:uid="{1E6FF215-59E1-4678-B439-5ADE96B0218F}"/>
    <cellStyle name="SAPBEXaggDataEmph 2 3" xfId="50317" xr:uid="{FAF20BEB-000F-4EEB-9C2E-B8FF48D21100}"/>
    <cellStyle name="SAPBEXaggDataEmph 3" xfId="5055" xr:uid="{67C847F8-913F-4856-9EFC-FE982C99E5CF}"/>
    <cellStyle name="SAPBEXaggDataEmph 3 2" xfId="38313" xr:uid="{CFAEA521-E335-4A0F-A564-3FAE8264676E}"/>
    <cellStyle name="SAPBEXaggDataEmph 3 2 2" xfId="50319" xr:uid="{2080D85D-97A5-42C7-94C4-53DA195128F2}"/>
    <cellStyle name="SAPBEXaggDataEmph 3 3" xfId="49263" xr:uid="{96850E58-7696-44B3-B6A7-50E7FAB4B40B}"/>
    <cellStyle name="SAPBEXaggDataEmph 3 4" xfId="50318" xr:uid="{CC4A02C0-4E57-4178-808E-E0F8A1C85FFB}"/>
    <cellStyle name="SAPBEXaggDataEmph 4" xfId="5056" xr:uid="{900F5BA1-5D08-44BC-907F-688A4E721855}"/>
    <cellStyle name="SAPBEXaggDataEmph 4 2" xfId="51502" xr:uid="{2CF8EED9-5366-4D86-9B9B-C0F4B84156A5}"/>
    <cellStyle name="SAPBEXaggDataEmph 5" xfId="5057" xr:uid="{98E94A66-B53E-4D09-A529-16D70E3A9F93}"/>
    <cellStyle name="SAPBEXaggDataEmph 5 2" xfId="51501" xr:uid="{528ADCAF-E6A8-475E-974F-B32572957558}"/>
    <cellStyle name="SAPBEXaggDataEmph 6" xfId="5058" xr:uid="{1B115FCB-2BB5-45DE-B460-7739BC08256E}"/>
    <cellStyle name="SAPBEXaggDataEmph 6 2" xfId="51500" xr:uid="{96C6CC41-282C-414F-9B12-CBCCD1DFDEAB}"/>
    <cellStyle name="SAPBEXaggDataEmph 7" xfId="5059" xr:uid="{E6BB7EF3-711C-4407-8CBE-C08D71FE6FBE}"/>
    <cellStyle name="SAPBEXaggDataEmph 7 2" xfId="51499" xr:uid="{FBDDA5B7-58FA-48FA-83E0-B4A567E4044A}"/>
    <cellStyle name="SAPBEXaggDataEmph 8" xfId="5060" xr:uid="{6DBEA0B5-6184-454E-815A-2AA2CB21AD4E}"/>
    <cellStyle name="SAPBEXaggDataEmph 8 2" xfId="51498" xr:uid="{D55818FC-12A7-4D0C-835C-268F3201BCB9}"/>
    <cellStyle name="SAPBEXaggDataEmph 9" xfId="5061" xr:uid="{B69490DB-7E3F-435B-9A36-9492AE3B3F8E}"/>
    <cellStyle name="SAPBEXaggDataEmph 9 2" xfId="51497" xr:uid="{9F7FF58E-6253-4063-A80E-8FCDA6E14C20}"/>
    <cellStyle name="SAPBEXaggDataEmph_Margen" xfId="48097" xr:uid="{03BEC61D-E9A2-4787-BCF3-A70AE1278D73}"/>
    <cellStyle name="SAPBEXaggItem" xfId="5062" xr:uid="{A1129CC6-2EFA-401A-AFF6-71743A5C85C5}"/>
    <cellStyle name="SAPBEXaggItem 10" xfId="5063" xr:uid="{1FCDC7F1-2F22-45FC-8F2B-F5C872443236}"/>
    <cellStyle name="SAPBEXaggItem 10 2" xfId="51495" xr:uid="{4052030E-54E9-415F-B774-B8DB046310C6}"/>
    <cellStyle name="SAPBEXaggItem 11" xfId="5064" xr:uid="{B4C05AA0-0BF1-42E4-BB8A-0AB9A167561D}"/>
    <cellStyle name="SAPBEXaggItem 11 2" xfId="51496" xr:uid="{142A9B29-FFD1-4783-B28E-E4DC2FDE61A5}"/>
    <cellStyle name="SAPBEXaggItem 12" xfId="49495" xr:uid="{EDFE7F4D-A78B-4F3C-8A4C-45FF25A1E54C}"/>
    <cellStyle name="SAPBEXaggItem 2" xfId="5065" xr:uid="{11CFBC77-10A8-4ABF-80DB-94E50E848377}"/>
    <cellStyle name="SAPBEXaggItem 2 2" xfId="49264" xr:uid="{4FE55F6E-A294-4DDE-9169-D8822C68C75F}"/>
    <cellStyle name="SAPBEXaggItem 2 3" xfId="50320" xr:uid="{EA52AB69-9360-45C0-A56A-4BF19F14D65A}"/>
    <cellStyle name="SAPBEXaggItem 3" xfId="5066" xr:uid="{22C12609-BD49-4832-9AFD-0A49824629AA}"/>
    <cellStyle name="SAPBEXaggItem 3 2" xfId="38314" xr:uid="{934FD4EB-A3B1-4B40-90A9-67A9C17732F8}"/>
    <cellStyle name="SAPBEXaggItem 3 2 2" xfId="50322" xr:uid="{FA967426-792A-4C8B-88BE-2DE20A8E04A6}"/>
    <cellStyle name="SAPBEXaggItem 3 3" xfId="49265" xr:uid="{C98B9887-7647-4D77-9359-17010EC752C5}"/>
    <cellStyle name="SAPBEXaggItem 3 4" xfId="50321" xr:uid="{05E73753-F4A0-4019-9FE7-BB6CE51B5DFD}"/>
    <cellStyle name="SAPBEXaggItem 4" xfId="5067" xr:uid="{DD31ED74-ABE7-4ABD-B8F5-E2A85B9ECF30}"/>
    <cellStyle name="SAPBEXaggItem 4 2" xfId="48098" xr:uid="{7C2FBE3A-E4EE-4108-9463-98CA4844BD3B}"/>
    <cellStyle name="SAPBEXaggItem 4 2 2" xfId="51494" xr:uid="{04734B7E-D091-4C66-9AF5-8038C66312C7}"/>
    <cellStyle name="SAPBEXaggItem 4 3" xfId="50323" xr:uid="{1ECAB6B7-71FF-4240-9016-969DA868A516}"/>
    <cellStyle name="SAPBEXaggItem 5" xfId="5068" xr:uid="{383D4167-EDA0-41BD-82E9-357D46049137}"/>
    <cellStyle name="SAPBEXaggItem 5 2" xfId="48099" xr:uid="{7E2EBA49-3CA7-4061-A862-B77F7C2DDB80}"/>
    <cellStyle name="SAPBEXaggItem 5 2 2" xfId="51493" xr:uid="{36998014-C708-444A-B989-7EBFD444AEA5}"/>
    <cellStyle name="SAPBEXaggItem 5 3" xfId="50324" xr:uid="{3F244E73-ED9E-4B60-AE23-33B10F5FA313}"/>
    <cellStyle name="SAPBEXaggItem 6" xfId="5069" xr:uid="{4724EE3D-CC06-46D7-A343-43CC8C215FFB}"/>
    <cellStyle name="SAPBEXaggItem 6 2" xfId="51492" xr:uid="{276AC0CD-9087-4E9D-8628-F34E44FD34A6}"/>
    <cellStyle name="SAPBEXaggItem 7" xfId="5070" xr:uid="{4870FF44-2D40-4CE6-A677-82BFEE2A79D4}"/>
    <cellStyle name="SAPBEXaggItem 7 2" xfId="51491" xr:uid="{C4E2D8C4-2DFD-4810-B01E-163B45003F1F}"/>
    <cellStyle name="SAPBEXaggItem 8" xfId="5071" xr:uid="{B6C919A5-4A37-4935-A2AC-E91A2ADE1582}"/>
    <cellStyle name="SAPBEXaggItem 8 2" xfId="51490" xr:uid="{47E5DC13-49BA-4459-9CF5-CC69B08182C1}"/>
    <cellStyle name="SAPBEXaggItem 9" xfId="5072" xr:uid="{517C631B-96F3-4E8E-9AEB-74336D6D029A}"/>
    <cellStyle name="SAPBEXaggItem 9 2" xfId="51489" xr:uid="{6CC37994-0BA3-407A-AAC6-E1788313C61E}"/>
    <cellStyle name="SAPBEXaggItem_Margen" xfId="48100" xr:uid="{F77A4B2D-A425-450F-AE37-14D85ECB4044}"/>
    <cellStyle name="SAPBEXaggItemX" xfId="5073" xr:uid="{E52E5A8B-E633-443E-9082-C7B1A6B6C8E4}"/>
    <cellStyle name="SAPBEXaggItemX 10" xfId="5074" xr:uid="{06FEEEA3-C1D0-459A-93A8-962FADD72BE8}"/>
    <cellStyle name="SAPBEXaggItemX 10 2" xfId="51488" xr:uid="{0F1FDC2A-36DD-4D35-B650-6860845C3B46}"/>
    <cellStyle name="SAPBEXaggItemX 11" xfId="5075" xr:uid="{D1F96237-2C03-4024-8236-0BBD182E2A0D}"/>
    <cellStyle name="SAPBEXaggItemX 12" xfId="49496" xr:uid="{1F5E46B9-3EDF-4AFC-AB9B-F0A48BF8C940}"/>
    <cellStyle name="SAPBEXaggItemX 2" xfId="5076" xr:uid="{079717C1-67F1-42B5-B1A1-D86F182B77E7}"/>
    <cellStyle name="SAPBEXaggItemX 2 2" xfId="38315" xr:uid="{9D82069C-68D4-43B8-84C2-8F8BBFA6374F}"/>
    <cellStyle name="SAPBEXaggItemX 2 3" xfId="49266" xr:uid="{C439FD0A-B05E-4801-8902-1FE2192A3BE8}"/>
    <cellStyle name="SAPBEXaggItemX 2 4" xfId="50325" xr:uid="{676516DC-B90B-4337-9BC8-EAF6206C3059}"/>
    <cellStyle name="SAPBEXaggItemX 3" xfId="5077" xr:uid="{4197F847-7B8B-437B-82DE-CB090ECDCD69}"/>
    <cellStyle name="SAPBEXaggItemX 3 2" xfId="38316" xr:uid="{4E08F1CF-48B4-4683-A91D-3FE1717FBC20}"/>
    <cellStyle name="SAPBEXaggItemX 3 2 2" xfId="50327" xr:uid="{2529DE91-E3F1-4E91-B6C3-51883330F4EA}"/>
    <cellStyle name="SAPBEXaggItemX 3 3" xfId="49267" xr:uid="{8CD901A0-04E3-4129-8954-4D9C7B54295A}"/>
    <cellStyle name="SAPBEXaggItemX 3 4" xfId="50326" xr:uid="{1CD691B8-7866-41EB-9BA2-0722D4FD2E0A}"/>
    <cellStyle name="SAPBEXaggItemX 4" xfId="5078" xr:uid="{EBC9BB4D-8C58-4059-938B-81035E79BC87}"/>
    <cellStyle name="SAPBEXaggItemX 4 2" xfId="51487" xr:uid="{84DBC52E-0D9D-47A5-A524-1EAF64896BBA}"/>
    <cellStyle name="SAPBEXaggItemX 5" xfId="5079" xr:uid="{F50D4F97-16FC-47C6-AA0B-605C80671117}"/>
    <cellStyle name="SAPBEXaggItemX 5 2" xfId="51486" xr:uid="{5AE859F7-DB7F-4E55-9AD5-A0246C2BD748}"/>
    <cellStyle name="SAPBEXaggItemX 6" xfId="5080" xr:uid="{4C3B80D8-2FBA-4FB7-B293-CB294F338D4C}"/>
    <cellStyle name="SAPBEXaggItemX 6 2" xfId="51485" xr:uid="{69D99ADB-4A08-4068-A932-36FA06C00B30}"/>
    <cellStyle name="SAPBEXaggItemX 7" xfId="5081" xr:uid="{FA94659F-4CBC-4C7A-AC69-892321524321}"/>
    <cellStyle name="SAPBEXaggItemX 7 2" xfId="51484" xr:uid="{69B7F67A-3D49-487E-A414-53F8518F5CFE}"/>
    <cellStyle name="SAPBEXaggItemX 8" xfId="5082" xr:uid="{B714AD1D-703A-4857-B9D2-50D272619F97}"/>
    <cellStyle name="SAPBEXaggItemX 8 2" xfId="51483" xr:uid="{E9B2FC0B-5ED8-404B-B021-4F37EDD6F499}"/>
    <cellStyle name="SAPBEXaggItemX 9" xfId="5083" xr:uid="{38D04E1F-96A9-48F1-B79B-D595A8503B0B}"/>
    <cellStyle name="SAPBEXaggItemX 9 2" xfId="51482" xr:uid="{64F83A50-DA08-4BCE-A25E-630A28D3EB6D}"/>
    <cellStyle name="SAPBEXaggItemX_Margen" xfId="48101" xr:uid="{C684EBB1-C3A2-461A-B820-03E76CF0D6A6}"/>
    <cellStyle name="SAPBEXchaText" xfId="5084" xr:uid="{60CD2FCD-6EB9-4D6C-B6E8-93C461BA997B}"/>
    <cellStyle name="SAPBEXchaText 10" xfId="5085" xr:uid="{09864F5D-D4B8-4C08-ABA1-E86B97AC2D0F}"/>
    <cellStyle name="SAPBEXchaText 10 2" xfId="51481" xr:uid="{95B2847F-FB44-45BE-9AE7-277A513134EA}"/>
    <cellStyle name="SAPBEXchaText 11" xfId="5086" xr:uid="{842F8369-4859-4580-A334-902862D195FB}"/>
    <cellStyle name="SAPBEXchaText 2" xfId="5087" xr:uid="{AD9C4D61-115F-4C65-83F7-F4FAE5247144}"/>
    <cellStyle name="SAPBEXchaText 2 2" xfId="49268" xr:uid="{D21576A7-81F4-4DFF-B4F7-53F448C5CF1A}"/>
    <cellStyle name="SAPBEXchaText 2 3" xfId="50328" xr:uid="{F069A19B-1518-4163-91E2-C0224CC77DEF}"/>
    <cellStyle name="SAPBEXchaText 3" xfId="5088" xr:uid="{ABDB1C1E-0379-4944-83E6-5E830C230F05}"/>
    <cellStyle name="SAPBEXchaText 3 2" xfId="38317" xr:uid="{2DBB2EE2-90DE-4B0C-9C88-2CA1D220388C}"/>
    <cellStyle name="SAPBEXchaText 3 2 2" xfId="50329" xr:uid="{AACBA6FC-87FA-4FD2-B9CA-1FAF8856934C}"/>
    <cellStyle name="SAPBEXchaText 3 3" xfId="49269" xr:uid="{96FF5544-AF81-4E03-A0C0-C58825AB5C25}"/>
    <cellStyle name="SAPBEXchaText 4" xfId="5089" xr:uid="{360EE729-65E8-4466-A6D0-E91DE90C51A8}"/>
    <cellStyle name="SAPBEXchaText 4 2" xfId="48102" xr:uid="{7967FC72-2943-4179-8EFD-21DB824D9919}"/>
    <cellStyle name="SAPBEXchaText 4 2 2" xfId="51480" xr:uid="{1C8886DF-5B33-4B25-91B8-730337060E05}"/>
    <cellStyle name="SAPBEXchaText 4 3" xfId="50330" xr:uid="{3618B0A5-56F9-4526-8908-6FB337F7663B}"/>
    <cellStyle name="SAPBEXchaText 5" xfId="5090" xr:uid="{D77AFF2F-60EA-4719-A88A-BFEF5B0A071E}"/>
    <cellStyle name="SAPBEXchaText 5 2" xfId="48103" xr:uid="{45992D93-58CC-48F0-AF40-62F1388B8D4D}"/>
    <cellStyle name="SAPBEXchaText 5 2 2" xfId="51479" xr:uid="{2943926F-0D08-417C-A52D-A9FBC3E6B93D}"/>
    <cellStyle name="SAPBEXchaText 5 3" xfId="50331" xr:uid="{333EA33D-191C-4F49-82A2-BE3F4350AFCC}"/>
    <cellStyle name="SAPBEXchaText 6" xfId="5091" xr:uid="{C1A54FBD-7608-4128-A375-685FB70C384B}"/>
    <cellStyle name="SAPBEXchaText 6 2" xfId="51478" xr:uid="{BE5EEA46-51BE-4503-8513-66AB5602FE6C}"/>
    <cellStyle name="SAPBEXchaText 7" xfId="5092" xr:uid="{A482F91F-EAEC-4207-871E-EABD85EBD69F}"/>
    <cellStyle name="SAPBEXchaText 7 2" xfId="51477" xr:uid="{432DEF24-50DA-457C-93DB-9DBD8979C64C}"/>
    <cellStyle name="SAPBEXchaText 8" xfId="5093" xr:uid="{38D74536-6AE3-450D-9740-76132022564B}"/>
    <cellStyle name="SAPBEXchaText 8 2" xfId="51476" xr:uid="{BC0D2D0C-AE61-4410-ACA8-433B7116C5C7}"/>
    <cellStyle name="SAPBEXchaText 9" xfId="5094" xr:uid="{2E2A8618-9348-4A06-BCD6-003A73FED7FC}"/>
    <cellStyle name="SAPBEXchaText 9 2" xfId="51475" xr:uid="{434A1F43-5431-4774-9E9E-302475306BCB}"/>
    <cellStyle name="SAPBEXexcBad7" xfId="5095" xr:uid="{9771A422-125D-4C01-9EF8-6391E07F8225}"/>
    <cellStyle name="SAPBEXexcBad7 10" xfId="5096" xr:uid="{A74FE766-853D-4957-BF85-E19EE465B704}"/>
    <cellStyle name="SAPBEXexcBad7 10 2" xfId="51474" xr:uid="{9F93D73E-1C05-409C-AD03-947AFE872DB0}"/>
    <cellStyle name="SAPBEXexcBad7 11" xfId="5097" xr:uid="{21D1FDFA-4303-45FD-A834-8A5121DD639B}"/>
    <cellStyle name="SAPBEXexcBad7 12" xfId="48104" xr:uid="{79604943-72D9-4339-AC3A-676FE129DB13}"/>
    <cellStyle name="SAPBEXexcBad7 13" xfId="48105" xr:uid="{2AEC2BA5-D8F0-431E-8241-D363AF745A83}"/>
    <cellStyle name="SAPBEXexcBad7 14" xfId="48106" xr:uid="{1DE39962-FB03-4724-9009-E369EB674E22}"/>
    <cellStyle name="SAPBEXexcBad7 15" xfId="49497" xr:uid="{7C2DFE19-2C64-4001-9826-8FBFFF08FF8E}"/>
    <cellStyle name="SAPBEXexcBad7 2" xfId="5098" xr:uid="{64C80629-A0DC-46E8-A417-C896BA5EEA91}"/>
    <cellStyle name="SAPBEXexcBad7 2 2" xfId="48107" xr:uid="{DEE805EB-9AFD-4CF8-A459-4F4F3B918E6E}"/>
    <cellStyle name="SAPBEXexcBad7 2 3" xfId="50332" xr:uid="{182C56A3-EF60-4D7A-84CF-FF2C09630B28}"/>
    <cellStyle name="SAPBEXexcBad7 3" xfId="5099" xr:uid="{833053A6-6E35-4C7B-A7B9-A29651BC8296}"/>
    <cellStyle name="SAPBEXexcBad7 3 2" xfId="38318" xr:uid="{79B69B07-F473-499B-8D81-BC0ACCCC6E71}"/>
    <cellStyle name="SAPBEXexcBad7 3 2 2" xfId="50334" xr:uid="{3F4E4153-C88F-415F-B35D-A2C9EC4E4E21}"/>
    <cellStyle name="SAPBEXexcBad7 3 3" xfId="49270" xr:uid="{5CC4C0E7-1DDD-4EBD-B6E9-6ACD49D3829C}"/>
    <cellStyle name="SAPBEXexcBad7 3 4" xfId="50333" xr:uid="{13F3E37A-3E33-4894-9596-9943AB1D4C51}"/>
    <cellStyle name="SAPBEXexcBad7 4" xfId="5100" xr:uid="{7D975EDF-CE8D-470F-9496-1F0E103BC8C5}"/>
    <cellStyle name="SAPBEXexcBad7 4 2" xfId="49271" xr:uid="{41A7A390-BAEF-403C-A152-5A50AA1EF3D6}"/>
    <cellStyle name="SAPBEXexcBad7 4 3" xfId="51473" xr:uid="{E69BAEA2-8197-4A58-A8AE-2D4AE5EF2C72}"/>
    <cellStyle name="SAPBEXexcBad7 5" xfId="5101" xr:uid="{2C4880B2-4DB4-42F1-AE42-DCAC796A8DC2}"/>
    <cellStyle name="SAPBEXexcBad7 5 2" xfId="51472" xr:uid="{0382F966-2580-4DCB-9AB8-A1CA6BE25935}"/>
    <cellStyle name="SAPBEXexcBad7 6" xfId="5102" xr:uid="{15B0F859-4BA2-4FA7-AC56-6EFA5EF41C64}"/>
    <cellStyle name="SAPBEXexcBad7 6 2" xfId="51471" xr:uid="{E9C55191-CD24-46A6-9DD8-D053B8C4E530}"/>
    <cellStyle name="SAPBEXexcBad7 7" xfId="5103" xr:uid="{9F4DFECC-0C25-48AA-A084-EA766571D573}"/>
    <cellStyle name="SAPBEXexcBad7 7 2" xfId="51470" xr:uid="{7415A7D2-2FF4-42AE-B350-6C52A0C998C8}"/>
    <cellStyle name="SAPBEXexcBad7 8" xfId="5104" xr:uid="{4482888E-F929-4D4C-9345-FAC08B6ECC9E}"/>
    <cellStyle name="SAPBEXexcBad7 8 2" xfId="51469" xr:uid="{93719CD0-AA6F-4BB1-8D7B-61E82DA862BF}"/>
    <cellStyle name="SAPBEXexcBad7 9" xfId="5105" xr:uid="{8FC88F57-F357-4144-B21A-BE6CB998C394}"/>
    <cellStyle name="SAPBEXexcBad7 9 2" xfId="51468" xr:uid="{0E07F4E8-B77F-4597-9958-156FB0539559}"/>
    <cellStyle name="SAPBEXexcBad7_Margen" xfId="48108" xr:uid="{87923602-6C43-49D8-AD42-B521CE7BA71F}"/>
    <cellStyle name="SAPBEXexcBad8" xfId="5106" xr:uid="{D946DF5E-E271-4A78-8317-0FF52EFD45AC}"/>
    <cellStyle name="SAPBEXexcBad8 10" xfId="5107" xr:uid="{2938A303-AD1C-4801-A578-0E78EA4F542D}"/>
    <cellStyle name="SAPBEXexcBad8 10 2" xfId="51467" xr:uid="{54C1755F-ABBD-45CD-A6FF-241EA32FDBD5}"/>
    <cellStyle name="SAPBEXexcBad8 11" xfId="5108" xr:uid="{DF1571F6-820A-4633-8BBA-9E5FD8073B64}"/>
    <cellStyle name="SAPBEXexcBad8 12" xfId="48109" xr:uid="{50E8C209-8EA0-42F6-BB76-38062B3502A0}"/>
    <cellStyle name="SAPBEXexcBad8 13" xfId="48110" xr:uid="{5382B621-8F57-4A0E-9AF1-3DB252F5BAF0}"/>
    <cellStyle name="SAPBEXexcBad8 14" xfId="48111" xr:uid="{EC2EB9D1-0C80-4FB2-AB8C-B8B05AC1678C}"/>
    <cellStyle name="SAPBEXexcBad8 15" xfId="49498" xr:uid="{712E6119-78F9-4720-B586-4E7000E589BD}"/>
    <cellStyle name="SAPBEXexcBad8 2" xfId="5109" xr:uid="{F4C7CC6E-8E1D-4407-8750-B33960816E06}"/>
    <cellStyle name="SAPBEXexcBad8 2 2" xfId="48112" xr:uid="{BEFCEEF5-FBE4-43B6-96D0-2FF1A595F67E}"/>
    <cellStyle name="SAPBEXexcBad8 2 3" xfId="50335" xr:uid="{9512B4D9-CBC1-4BBB-B846-FA2C3E87EB84}"/>
    <cellStyle name="SAPBEXexcBad8 3" xfId="5110" xr:uid="{5287A5B3-DEE8-420A-AE95-9AF7BFEEE137}"/>
    <cellStyle name="SAPBEXexcBad8 3 2" xfId="38319" xr:uid="{4ED46C86-D3FD-452F-B6EB-21631F76A25C}"/>
    <cellStyle name="SAPBEXexcBad8 3 2 2" xfId="50337" xr:uid="{7E435CF2-3AC6-43A2-91D7-BA6D2950A390}"/>
    <cellStyle name="SAPBEXexcBad8 3 3" xfId="49272" xr:uid="{6E1663BF-9928-45DE-9F65-DF4D0115A757}"/>
    <cellStyle name="SAPBEXexcBad8 3 4" xfId="50336" xr:uid="{E05DC31E-41B8-4FC2-89E0-C451EF5279BB}"/>
    <cellStyle name="SAPBEXexcBad8 4" xfId="5111" xr:uid="{F72F990D-FDC8-4873-94B0-73088C709CDA}"/>
    <cellStyle name="SAPBEXexcBad8 4 2" xfId="49273" xr:uid="{43AE0226-79DB-4704-9D55-C636950FE52B}"/>
    <cellStyle name="SAPBEXexcBad8 4 3" xfId="51466" xr:uid="{8BB6D82E-A7A6-46B8-BB16-26B9927FFB7E}"/>
    <cellStyle name="SAPBEXexcBad8 5" xfId="5112" xr:uid="{B204B161-4A2C-4C4A-A60B-9871716D85D7}"/>
    <cellStyle name="SAPBEXexcBad8 5 2" xfId="51465" xr:uid="{696FE316-E383-40B6-8FB4-440350F1662A}"/>
    <cellStyle name="SAPBEXexcBad8 6" xfId="5113" xr:uid="{C11D080D-C341-4B4D-868D-F0E76F5BF82D}"/>
    <cellStyle name="SAPBEXexcBad8 6 2" xfId="51464" xr:uid="{19E91B05-E68D-4A8C-A94A-A72CCD131F5F}"/>
    <cellStyle name="SAPBEXexcBad8 7" xfId="5114" xr:uid="{569BB33C-0ED9-44F6-9AB3-539E12D9A5D6}"/>
    <cellStyle name="SAPBEXexcBad8 7 2" xfId="51463" xr:uid="{FDB2FBD0-1154-4CF5-B067-0C9704716BBD}"/>
    <cellStyle name="SAPBEXexcBad8 8" xfId="5115" xr:uid="{C15A621F-3C37-4438-AF3F-D886C6320E78}"/>
    <cellStyle name="SAPBEXexcBad8 8 2" xfId="51462" xr:uid="{D7A64867-A9EA-42F7-8009-53483A721ED9}"/>
    <cellStyle name="SAPBEXexcBad8 9" xfId="5116" xr:uid="{74DD3B4D-1A8E-44FC-86B9-EF386FFB24EE}"/>
    <cellStyle name="SAPBEXexcBad8 9 2" xfId="51461" xr:uid="{B3EB29CD-F09A-4366-946B-20C76207E2B8}"/>
    <cellStyle name="SAPBEXexcBad8_Margen" xfId="48113" xr:uid="{3E065684-C742-43A3-B0B9-C62371016F9B}"/>
    <cellStyle name="SAPBEXexcBad9" xfId="5117" xr:uid="{E6F9FF62-D39E-4473-AF6C-E97E30797164}"/>
    <cellStyle name="SAPBEXexcBad9 10" xfId="5118" xr:uid="{BE66331C-70BF-4BE3-9A10-504CA2A0400B}"/>
    <cellStyle name="SAPBEXexcBad9 10 2" xfId="51460" xr:uid="{202D2DC0-57AD-45CE-8120-7E6D1A4AE652}"/>
    <cellStyle name="SAPBEXexcBad9 11" xfId="5119" xr:uid="{C433FAB8-18F4-4CB5-A8A1-FAD4C836F87A}"/>
    <cellStyle name="SAPBEXexcBad9 12" xfId="48114" xr:uid="{261EB2FA-F54B-4654-9018-A52FD13C8642}"/>
    <cellStyle name="SAPBEXexcBad9 13" xfId="48115" xr:uid="{DF728885-7176-4DC9-A883-99C0A060FDA9}"/>
    <cellStyle name="SAPBEXexcBad9 14" xfId="48116" xr:uid="{FCAAFFBF-2E37-4E61-9A73-3855F81988E3}"/>
    <cellStyle name="SAPBEXexcBad9 15" xfId="49499" xr:uid="{7D64A675-59B4-45B6-BFCD-7065AC0887D2}"/>
    <cellStyle name="SAPBEXexcBad9 2" xfId="5120" xr:uid="{50D12372-1C6D-4EED-AA45-0619C6E9B5B4}"/>
    <cellStyle name="SAPBEXexcBad9 2 2" xfId="48117" xr:uid="{609F5E35-CB19-4528-96F6-1F929F4464EA}"/>
    <cellStyle name="SAPBEXexcBad9 2 3" xfId="50338" xr:uid="{859E528F-11AE-4BA0-8C65-DF5C93A7CE8F}"/>
    <cellStyle name="SAPBEXexcBad9 3" xfId="5121" xr:uid="{74AF4059-4F0A-4823-B424-115F082F5A91}"/>
    <cellStyle name="SAPBEXexcBad9 3 2" xfId="38320" xr:uid="{A21CC59F-FC54-4FDC-8C81-C69C6C05774A}"/>
    <cellStyle name="SAPBEXexcBad9 3 2 2" xfId="50340" xr:uid="{0994F9B7-8DF8-484C-BFB0-0AE9934B3C68}"/>
    <cellStyle name="SAPBEXexcBad9 3 3" xfId="49274" xr:uid="{3DD6C3F0-CDF5-4186-9C28-20C1E1AA145C}"/>
    <cellStyle name="SAPBEXexcBad9 3 4" xfId="50339" xr:uid="{4E1AEDD2-B840-47EC-A70F-9CCBFFFB8903}"/>
    <cellStyle name="SAPBEXexcBad9 4" xfId="5122" xr:uid="{D84B2BB3-1A38-4670-91A4-EDCE96D7019E}"/>
    <cellStyle name="SAPBEXexcBad9 4 2" xfId="49275" xr:uid="{05B870A9-FA74-4626-BF66-72598D413FB2}"/>
    <cellStyle name="SAPBEXexcBad9 4 3" xfId="51459" xr:uid="{51BE8E5D-9E51-440D-B753-4BE68ED1FC2B}"/>
    <cellStyle name="SAPBEXexcBad9 5" xfId="5123" xr:uid="{F568E53F-4E68-49A9-AEF3-E1266CDB9BD8}"/>
    <cellStyle name="SAPBEXexcBad9 5 2" xfId="51458" xr:uid="{FA25C8E7-947A-49B6-9146-EACFCE6029A5}"/>
    <cellStyle name="SAPBEXexcBad9 6" xfId="5124" xr:uid="{B6A2CA17-8E64-4290-A013-CCC7FE4A370E}"/>
    <cellStyle name="SAPBEXexcBad9 6 2" xfId="51457" xr:uid="{5FD0420D-0754-4205-B57E-CE74B0F8DFDE}"/>
    <cellStyle name="SAPBEXexcBad9 7" xfId="5125" xr:uid="{406FE4E4-3E71-4F8C-B634-EC142F15C904}"/>
    <cellStyle name="SAPBEXexcBad9 7 2" xfId="51456" xr:uid="{778333BF-B0C2-4B1F-AD2B-7C42CAE35BD8}"/>
    <cellStyle name="SAPBEXexcBad9 8" xfId="5126" xr:uid="{20CCA05B-733F-40A8-BB58-37BE94C1D1A5}"/>
    <cellStyle name="SAPBEXexcBad9 8 2" xfId="51455" xr:uid="{76663660-C09B-455B-B6F1-34A0E1D4261D}"/>
    <cellStyle name="SAPBEXexcBad9 9" xfId="5127" xr:uid="{804D1C24-4A54-41F7-BBF2-740A6793FF3E}"/>
    <cellStyle name="SAPBEXexcBad9 9 2" xfId="51454" xr:uid="{C27E7C92-DB82-4B81-B35D-F4DA12C82A46}"/>
    <cellStyle name="SAPBEXexcBad9_Margen" xfId="48118" xr:uid="{170FD742-44CE-429F-B68B-ECD4B6548828}"/>
    <cellStyle name="SAPBEXexcCritical4" xfId="5128" xr:uid="{45B738BE-9AAC-45B1-9B41-6429D3FCAC0E}"/>
    <cellStyle name="SAPBEXexcCritical4 10" xfId="5129" xr:uid="{1C6A902E-FD99-4AB2-8C42-401EA4047AA4}"/>
    <cellStyle name="SAPBEXexcCritical4 10 2" xfId="51453" xr:uid="{0DB128B2-38DD-43F4-892A-CB046946E304}"/>
    <cellStyle name="SAPBEXexcCritical4 11" xfId="5130" xr:uid="{B66B9AC9-5393-40AB-8BAC-4B651561C5E9}"/>
    <cellStyle name="SAPBEXexcCritical4 12" xfId="48119" xr:uid="{7E5940B7-D16A-4309-9057-E1B5BA551755}"/>
    <cellStyle name="SAPBEXexcCritical4 13" xfId="48120" xr:uid="{F433B134-1579-4F81-A58C-C55A651EC69E}"/>
    <cellStyle name="SAPBEXexcCritical4 14" xfId="48121" xr:uid="{6ACA329B-7A87-42F9-A298-92FE6779AF57}"/>
    <cellStyle name="SAPBEXexcCritical4 15" xfId="49500" xr:uid="{457978B7-43A4-4930-8F3F-8B403C0899C1}"/>
    <cellStyle name="SAPBEXexcCritical4 2" xfId="5131" xr:uid="{5D1D0577-7C2D-463E-9DD7-BBCA220CB2A0}"/>
    <cellStyle name="SAPBEXexcCritical4 2 2" xfId="48122" xr:uid="{579072B7-AF5E-49E0-8619-346FBDC31869}"/>
    <cellStyle name="SAPBEXexcCritical4 2 3" xfId="50341" xr:uid="{F09396C2-1497-4B4F-A08A-B2338A98247B}"/>
    <cellStyle name="SAPBEXexcCritical4 3" xfId="5132" xr:uid="{04638750-6EFD-4157-B96E-BF916295E2EA}"/>
    <cellStyle name="SAPBEXexcCritical4 3 2" xfId="38321" xr:uid="{D529ABFF-BDDC-45B2-8F4F-CC693AF85D60}"/>
    <cellStyle name="SAPBEXexcCritical4 3 2 2" xfId="50343" xr:uid="{5F4BB57E-CB14-4736-8ED5-9827DA22AF8C}"/>
    <cellStyle name="SAPBEXexcCritical4 3 3" xfId="49276" xr:uid="{9AAB9563-C495-441A-81CD-28F4FBDC6A0F}"/>
    <cellStyle name="SAPBEXexcCritical4 3 4" xfId="50342" xr:uid="{663F655A-B103-4E45-80C9-EF34E98996A5}"/>
    <cellStyle name="SAPBEXexcCritical4 4" xfId="5133" xr:uid="{D02A3606-F5F8-4743-8E65-B2535D6362A8}"/>
    <cellStyle name="SAPBEXexcCritical4 4 2" xfId="49277" xr:uid="{FEE43401-9347-47C7-948C-F184EC590FC6}"/>
    <cellStyle name="SAPBEXexcCritical4 4 3" xfId="51452" xr:uid="{FC822083-A61B-4FDA-B533-593EC1C01FD2}"/>
    <cellStyle name="SAPBEXexcCritical4 5" xfId="5134" xr:uid="{ACC7C350-5A4C-403C-AC6D-628811704D4B}"/>
    <cellStyle name="SAPBEXexcCritical4 5 2" xfId="51451" xr:uid="{E7C83716-63CA-4C65-9F06-5D1A82269F75}"/>
    <cellStyle name="SAPBEXexcCritical4 6" xfId="5135" xr:uid="{CEAF5E93-3FA9-4EC5-A402-521601710EA9}"/>
    <cellStyle name="SAPBEXexcCritical4 6 2" xfId="51450" xr:uid="{B388FB90-EDBD-4C79-B773-150C4590FF77}"/>
    <cellStyle name="SAPBEXexcCritical4 7" xfId="5136" xr:uid="{18E46963-0F46-442C-9D27-1F9E54E6ABD9}"/>
    <cellStyle name="SAPBEXexcCritical4 7 2" xfId="51449" xr:uid="{08659666-0137-4662-AE6F-2C4E4FC86933}"/>
    <cellStyle name="SAPBEXexcCritical4 8" xfId="5137" xr:uid="{35762BA0-BD02-4407-970F-0229E403EC27}"/>
    <cellStyle name="SAPBEXexcCritical4 8 2" xfId="51448" xr:uid="{74EF961D-3293-46E1-8638-5F324F9D44B1}"/>
    <cellStyle name="SAPBEXexcCritical4 9" xfId="5138" xr:uid="{2E441EBB-25AE-48EC-97AF-88B5E346BF93}"/>
    <cellStyle name="SAPBEXexcCritical4 9 2" xfId="51447" xr:uid="{F17BF7A7-545B-457B-9815-8A069CB5D0D3}"/>
    <cellStyle name="SAPBEXexcCritical4_Margen" xfId="48123" xr:uid="{D8C76552-B306-44DC-9113-0DBF6029E590}"/>
    <cellStyle name="SAPBEXexcCritical5" xfId="5139" xr:uid="{4ED6CD4F-E0DF-4815-BCF5-F7E3B84144C5}"/>
    <cellStyle name="SAPBEXexcCritical5 10" xfId="5140" xr:uid="{5C604746-D9A1-460B-9B59-41AAEAB9D352}"/>
    <cellStyle name="SAPBEXexcCritical5 10 2" xfId="51446" xr:uid="{1AF870C8-2B96-44AD-995B-D96A76D419EC}"/>
    <cellStyle name="SAPBEXexcCritical5 11" xfId="5141" xr:uid="{C1C3713E-D426-4416-AE01-06F6B71F74C1}"/>
    <cellStyle name="SAPBEXexcCritical5 12" xfId="48124" xr:uid="{0FEFF187-8D89-4B74-96A7-C0EAF768F9DB}"/>
    <cellStyle name="SAPBEXexcCritical5 13" xfId="48125" xr:uid="{C14E2EDA-218F-4D8D-95EC-A07EE7C521DB}"/>
    <cellStyle name="SAPBEXexcCritical5 14" xfId="48126" xr:uid="{4F25AB9B-A198-4F67-A4D5-823FB28D8F90}"/>
    <cellStyle name="SAPBEXexcCritical5 15" xfId="49501" xr:uid="{D893F5BE-1C97-46AC-A314-310ABDC0A774}"/>
    <cellStyle name="SAPBEXexcCritical5 2" xfId="5142" xr:uid="{EE34D849-9BFF-4F10-A18F-93A8805698BB}"/>
    <cellStyle name="SAPBEXexcCritical5 2 2" xfId="48127" xr:uid="{3516DB78-67D2-471B-81B7-E7019D9F8AB4}"/>
    <cellStyle name="SAPBEXexcCritical5 2 3" xfId="50344" xr:uid="{887C31BA-E894-44CF-99B4-CA67717AFCA5}"/>
    <cellStyle name="SAPBEXexcCritical5 3" xfId="5143" xr:uid="{6BA4F043-1F42-4BB0-BAD3-31F90D87AC29}"/>
    <cellStyle name="SAPBEXexcCritical5 3 2" xfId="38322" xr:uid="{BBF44F74-AFCB-4BF5-B1BC-388003B53EBF}"/>
    <cellStyle name="SAPBEXexcCritical5 3 2 2" xfId="50346" xr:uid="{729F1DA1-ABEE-44FF-9755-50790223FDE5}"/>
    <cellStyle name="SAPBEXexcCritical5 3 3" xfId="49278" xr:uid="{07F436B2-2695-4F68-B440-5A0255DD8309}"/>
    <cellStyle name="SAPBEXexcCritical5 3 4" xfId="50345" xr:uid="{1FFEBE08-AC92-4E44-B907-F2E0E2A5F02B}"/>
    <cellStyle name="SAPBEXexcCritical5 4" xfId="5144" xr:uid="{EEACB024-2FA9-44B4-B5F9-F8E521F33DE9}"/>
    <cellStyle name="SAPBEXexcCritical5 4 2" xfId="49279" xr:uid="{5A0561CB-8D6E-4379-9250-C9D2ADA4F708}"/>
    <cellStyle name="SAPBEXexcCritical5 4 3" xfId="51445" xr:uid="{29EE1097-7B44-405D-AE83-ADCCFD4CF879}"/>
    <cellStyle name="SAPBEXexcCritical5 5" xfId="5145" xr:uid="{B20C6A05-516A-4370-9A6F-2302C0D71081}"/>
    <cellStyle name="SAPBEXexcCritical5 5 2" xfId="51444" xr:uid="{1CD784A3-DDF7-4DBE-9A10-9721A3B874C4}"/>
    <cellStyle name="SAPBEXexcCritical5 6" xfId="5146" xr:uid="{071C0790-692B-4BFA-85C5-138DFC5E458A}"/>
    <cellStyle name="SAPBEXexcCritical5 6 2" xfId="51443" xr:uid="{C3846C98-7816-4A2C-8AC4-2E5253F1D24F}"/>
    <cellStyle name="SAPBEXexcCritical5 7" xfId="5147" xr:uid="{F1B69309-01D2-46F5-8913-DF8CF0AF3B17}"/>
    <cellStyle name="SAPBEXexcCritical5 7 2" xfId="51442" xr:uid="{ED7F7EE1-FEBB-4F8C-8A79-AB5A08004CAE}"/>
    <cellStyle name="SAPBEXexcCritical5 8" xfId="5148" xr:uid="{C613CA16-6EA0-4E33-95E7-D3525AA7236A}"/>
    <cellStyle name="SAPBEXexcCritical5 8 2" xfId="51441" xr:uid="{0B86563E-0818-4126-8959-C1AD4C075A26}"/>
    <cellStyle name="SAPBEXexcCritical5 9" xfId="5149" xr:uid="{FD26C8CC-B616-438C-88D2-34B976975238}"/>
    <cellStyle name="SAPBEXexcCritical5 9 2" xfId="51440" xr:uid="{7E85AB0D-F827-46A7-82D4-D40ADF6F5C85}"/>
    <cellStyle name="SAPBEXexcCritical5_Margen" xfId="48128" xr:uid="{32EEA9CD-66E3-4D50-B810-2365A91EA64D}"/>
    <cellStyle name="SAPBEXexcCritical6" xfId="5150" xr:uid="{9694C6F7-8DB6-431A-A4DB-A253A51D813D}"/>
    <cellStyle name="SAPBEXexcCritical6 10" xfId="5151" xr:uid="{38CF456D-0740-45C4-8E61-455E0A6F1D2E}"/>
    <cellStyle name="SAPBEXexcCritical6 10 2" xfId="51439" xr:uid="{A64F6296-FBBB-4379-9887-155E78F25366}"/>
    <cellStyle name="SAPBEXexcCritical6 11" xfId="5152" xr:uid="{849E4D6A-5832-4F9D-A095-9C15C30E3E68}"/>
    <cellStyle name="SAPBEXexcCritical6 12" xfId="48129" xr:uid="{CFFD4983-0ADF-4C82-A536-A19438121547}"/>
    <cellStyle name="SAPBEXexcCritical6 13" xfId="48130" xr:uid="{1970DCD7-D754-42F8-B870-607EF2DC8ACC}"/>
    <cellStyle name="SAPBEXexcCritical6 14" xfId="48131" xr:uid="{9F5BB043-933D-4CFC-A0AB-058F3EFEF725}"/>
    <cellStyle name="SAPBEXexcCritical6 15" xfId="49502" xr:uid="{00922B33-AE9A-4C2B-8417-B5269464118E}"/>
    <cellStyle name="SAPBEXexcCritical6 2" xfId="5153" xr:uid="{D233E382-E00E-450C-96DA-7A415F2BFFF2}"/>
    <cellStyle name="SAPBEXexcCritical6 2 2" xfId="48132" xr:uid="{15A5797B-F02D-4C25-A3C9-2E47F5106463}"/>
    <cellStyle name="SAPBEXexcCritical6 2 3" xfId="50347" xr:uid="{4A92CFE8-FD05-43C8-A9B8-C371B91D0B20}"/>
    <cellStyle name="SAPBEXexcCritical6 3" xfId="5154" xr:uid="{95D8684C-51B4-4EB2-88BB-DEF0537763B4}"/>
    <cellStyle name="SAPBEXexcCritical6 3 2" xfId="38323" xr:uid="{F48B68E5-4FF9-4121-BC86-D693D4C86CAE}"/>
    <cellStyle name="SAPBEXexcCritical6 3 2 2" xfId="50349" xr:uid="{48D4A654-1702-4AAD-89EE-0557A91C1FEA}"/>
    <cellStyle name="SAPBEXexcCritical6 3 3" xfId="49280" xr:uid="{332D0B0C-98AB-4E40-869E-13E841239E2C}"/>
    <cellStyle name="SAPBEXexcCritical6 3 4" xfId="50348" xr:uid="{AB7EDAC0-8237-4A9E-8A47-8C76E22037BE}"/>
    <cellStyle name="SAPBEXexcCritical6 4" xfId="5155" xr:uid="{D536045E-08AE-492F-B156-2BEF424DDBD5}"/>
    <cellStyle name="SAPBEXexcCritical6 4 2" xfId="49281" xr:uid="{BD478F99-4216-4715-9719-E015FC7E1EF4}"/>
    <cellStyle name="SAPBEXexcCritical6 4 3" xfId="51438" xr:uid="{5CE34F3F-CADF-4580-93AC-332E349A1DFD}"/>
    <cellStyle name="SAPBEXexcCritical6 5" xfId="5156" xr:uid="{60930300-2AEA-48CC-9AF4-9F9EB5B6E8A3}"/>
    <cellStyle name="SAPBEXexcCritical6 5 2" xfId="51437" xr:uid="{78DD8B20-EC1F-4BD7-99C8-FDDF04376756}"/>
    <cellStyle name="SAPBEXexcCritical6 6" xfId="5157" xr:uid="{6F477D29-90B0-4AA4-8F84-E78BE1E13014}"/>
    <cellStyle name="SAPBEXexcCritical6 6 2" xfId="51436" xr:uid="{489CF9E1-91C7-45F6-B6B1-0308C4FBB633}"/>
    <cellStyle name="SAPBEXexcCritical6 7" xfId="5158" xr:uid="{965C2793-4548-400E-A8A1-DDBBF0C7B9E6}"/>
    <cellStyle name="SAPBEXexcCritical6 7 2" xfId="51435" xr:uid="{63CB72D6-3E12-4DEE-B634-C9B3325D7005}"/>
    <cellStyle name="SAPBEXexcCritical6 8" xfId="5159" xr:uid="{D108A261-A3EF-4F32-894D-599DE2E73407}"/>
    <cellStyle name="SAPBEXexcCritical6 8 2" xfId="51434" xr:uid="{B5C047C0-B783-4225-B36F-19EB1167AC05}"/>
    <cellStyle name="SAPBEXexcCritical6 9" xfId="5160" xr:uid="{B4776628-01F4-48E0-9F67-EA127B1F37F8}"/>
    <cellStyle name="SAPBEXexcCritical6 9 2" xfId="51433" xr:uid="{931B7756-BA04-443A-89F2-34635544B5D3}"/>
    <cellStyle name="SAPBEXexcCritical6_Margen" xfId="48133" xr:uid="{C7909BEF-23CA-4A37-8501-2F120C3AC093}"/>
    <cellStyle name="SAPBEXexcGood1" xfId="5161" xr:uid="{AED3D75B-BC37-4832-81C3-F45A8FF418CC}"/>
    <cellStyle name="SAPBEXexcGood1 10" xfId="5162" xr:uid="{866ED959-E247-4D2C-BA78-8D17E9CE0E16}"/>
    <cellStyle name="SAPBEXexcGood1 10 2" xfId="51432" xr:uid="{9ECCC043-160E-4810-B63E-D5C8FBFB05E4}"/>
    <cellStyle name="SAPBEXexcGood1 11" xfId="5163" xr:uid="{CA502767-7A57-49EF-ABF8-1E909C997B81}"/>
    <cellStyle name="SAPBEXexcGood1 12" xfId="48134" xr:uid="{3982CE02-F9E4-4C05-8626-28F62E4DA084}"/>
    <cellStyle name="SAPBEXexcGood1 13" xfId="48135" xr:uid="{A74D3ED4-5C56-4D7D-9004-6D6E23F9983A}"/>
    <cellStyle name="SAPBEXexcGood1 14" xfId="48136" xr:uid="{1919303B-1056-4403-A537-C8A7EDD1432C}"/>
    <cellStyle name="SAPBEXexcGood1 15" xfId="49503" xr:uid="{8A8C13B7-B8C4-42FE-92F6-EE7E4326874A}"/>
    <cellStyle name="SAPBEXexcGood1 2" xfId="5164" xr:uid="{E874622A-60FE-41B2-98F1-D70952E7EFAF}"/>
    <cellStyle name="SAPBEXexcGood1 2 2" xfId="48137" xr:uid="{3F612C95-0D9C-4BE5-9335-2B7079D86CF1}"/>
    <cellStyle name="SAPBEXexcGood1 2 3" xfId="50350" xr:uid="{3DF6038B-DF14-4266-98B2-E119BB6D1103}"/>
    <cellStyle name="SAPBEXexcGood1 3" xfId="5165" xr:uid="{B253630B-BDBB-406E-ADDB-B365AA5B8C5C}"/>
    <cellStyle name="SAPBEXexcGood1 3 2" xfId="38324" xr:uid="{B34788A7-C79B-45B7-A45E-51E4F3A4A8D9}"/>
    <cellStyle name="SAPBEXexcGood1 3 2 2" xfId="50352" xr:uid="{2FD999A8-441E-467A-8376-A21FB767D40F}"/>
    <cellStyle name="SAPBEXexcGood1 3 3" xfId="49282" xr:uid="{1578C8F8-5902-4625-8F9D-4E4E457F13C1}"/>
    <cellStyle name="SAPBEXexcGood1 3 4" xfId="50351" xr:uid="{733F2859-A675-4B38-B9F4-2ED9C2AA8BA8}"/>
    <cellStyle name="SAPBEXexcGood1 4" xfId="5166" xr:uid="{8EAE1A50-8FEF-4627-BD00-237564FA1F23}"/>
    <cellStyle name="SAPBEXexcGood1 4 2" xfId="49283" xr:uid="{0314AB52-600E-48B4-8792-79EE2900835F}"/>
    <cellStyle name="SAPBEXexcGood1 4 3" xfId="51431" xr:uid="{B66A2039-7744-4B7B-BD77-3FDEFAF59E4E}"/>
    <cellStyle name="SAPBEXexcGood1 5" xfId="5167" xr:uid="{A78D6F25-92FC-48BC-9AC3-2BFDDDE0C84B}"/>
    <cellStyle name="SAPBEXexcGood1 5 2" xfId="51430" xr:uid="{E864F74E-BEEC-46D5-B312-9AB876BE9815}"/>
    <cellStyle name="SAPBEXexcGood1 6" xfId="5168" xr:uid="{11409B96-C958-4ECB-A1F9-7795B50306B8}"/>
    <cellStyle name="SAPBEXexcGood1 6 2" xfId="51429" xr:uid="{DCF91C5B-CC0A-4E15-AE60-7F95B401F735}"/>
    <cellStyle name="SAPBEXexcGood1 7" xfId="5169" xr:uid="{6A5F286F-CF0D-4ABB-B3F0-D80896BFD290}"/>
    <cellStyle name="SAPBEXexcGood1 7 2" xfId="51428" xr:uid="{61E5178A-10CA-4A07-8869-517B4EE14F00}"/>
    <cellStyle name="SAPBEXexcGood1 8" xfId="5170" xr:uid="{57BFF9D2-2454-4D43-A70C-F5034CAA90FE}"/>
    <cellStyle name="SAPBEXexcGood1 8 2" xfId="51427" xr:uid="{CDAAF29A-71E2-4160-96EB-3F23C6ADC0D8}"/>
    <cellStyle name="SAPBEXexcGood1 9" xfId="5171" xr:uid="{3AA81908-A673-4950-8408-C1C48A8DF7F2}"/>
    <cellStyle name="SAPBEXexcGood1 9 2" xfId="51426" xr:uid="{BC277F9E-D5D5-42D7-8435-1D0F3A94335B}"/>
    <cellStyle name="SAPBEXexcGood1_Margen" xfId="48138" xr:uid="{B28A3E27-41A4-4516-AB6F-D781EC40E87E}"/>
    <cellStyle name="SAPBEXexcGood2" xfId="5172" xr:uid="{8B324E0A-8FD7-4ADE-BBEE-4DAE133789DE}"/>
    <cellStyle name="SAPBEXexcGood2 10" xfId="5173" xr:uid="{4536644A-5B8D-4D82-A30A-4091B44F5287}"/>
    <cellStyle name="SAPBEXexcGood2 10 2" xfId="51425" xr:uid="{B78BBC63-12C5-4FB5-B27A-A54AF7C5DBE1}"/>
    <cellStyle name="SAPBEXexcGood2 11" xfId="5174" xr:uid="{90FD5991-8EA7-4858-831B-D68CD6D1D585}"/>
    <cellStyle name="SAPBEXexcGood2 12" xfId="48139" xr:uid="{F72852EB-93A8-4E72-8EF3-41A088C50FC3}"/>
    <cellStyle name="SAPBEXexcGood2 13" xfId="48140" xr:uid="{5F5005C9-2016-4B61-B486-D5EB2F5FA9EC}"/>
    <cellStyle name="SAPBEXexcGood2 14" xfId="48141" xr:uid="{F2317C11-B86C-412E-B2A5-7FDEAF471372}"/>
    <cellStyle name="SAPBEXexcGood2 15" xfId="49504" xr:uid="{384636CD-B90E-46D0-B209-28C1AD96D9F6}"/>
    <cellStyle name="SAPBEXexcGood2 2" xfId="5175" xr:uid="{9E8A8F7F-FDE2-4543-BAF4-FE8591FBBC8C}"/>
    <cellStyle name="SAPBEXexcGood2 2 2" xfId="48142" xr:uid="{2EECC028-3300-40B5-BB35-E66975C159FD}"/>
    <cellStyle name="SAPBEXexcGood2 2 3" xfId="50353" xr:uid="{2E963C4B-334D-419A-8A2E-A09790CB1BFF}"/>
    <cellStyle name="SAPBEXexcGood2 3" xfId="5176" xr:uid="{6C4125E2-567A-4ED8-B858-C890E9E5500B}"/>
    <cellStyle name="SAPBEXexcGood2 3 2" xfId="38325" xr:uid="{42E1F62A-3058-41E9-9D3E-993DE2D6CE10}"/>
    <cellStyle name="SAPBEXexcGood2 3 2 2" xfId="50355" xr:uid="{A741BB04-D8C9-44D9-B700-A925B16198BF}"/>
    <cellStyle name="SAPBEXexcGood2 3 3" xfId="49284" xr:uid="{397FBC41-4E29-4EB6-B4C0-3EDE4B3EB4F2}"/>
    <cellStyle name="SAPBEXexcGood2 3 4" xfId="50354" xr:uid="{43FDA347-F402-4404-AB37-36B79399E45D}"/>
    <cellStyle name="SAPBEXexcGood2 4" xfId="5177" xr:uid="{4DA4ACFB-6226-4041-B5F6-D95FC4857301}"/>
    <cellStyle name="SAPBEXexcGood2 4 2" xfId="49285" xr:uid="{4C6DAA8F-7CC7-40E5-B843-30766FCB93D7}"/>
    <cellStyle name="SAPBEXexcGood2 4 3" xfId="51424" xr:uid="{6A0BB7BE-926F-46A3-8C21-BA2D8C3DD4E0}"/>
    <cellStyle name="SAPBEXexcGood2 5" xfId="5178" xr:uid="{8647C281-E794-477B-B8F2-4B13CEC8CCEA}"/>
    <cellStyle name="SAPBEXexcGood2 5 2" xfId="51423" xr:uid="{98DA6F8D-0406-40E4-82EA-F4962582DEF4}"/>
    <cellStyle name="SAPBEXexcGood2 6" xfId="5179" xr:uid="{B21D4BB7-50F6-4515-A3F7-B5381BE6FCD9}"/>
    <cellStyle name="SAPBEXexcGood2 6 2" xfId="51422" xr:uid="{849CA2EE-3A78-4A6A-BBA8-D235D2F88CBC}"/>
    <cellStyle name="SAPBEXexcGood2 7" xfId="5180" xr:uid="{F71E35BA-6692-4846-BF6F-7F9D87D39DB0}"/>
    <cellStyle name="SAPBEXexcGood2 7 2" xfId="51421" xr:uid="{88334CD4-9BA1-4046-A7B9-D77A37AB2132}"/>
    <cellStyle name="SAPBEXexcGood2 8" xfId="5181" xr:uid="{2D9713A3-229E-419E-A894-BEACF673BB90}"/>
    <cellStyle name="SAPBEXexcGood2 8 2" xfId="51420" xr:uid="{7F2C1010-87B8-4513-9CD4-3B758ED4817F}"/>
    <cellStyle name="SAPBEXexcGood2 9" xfId="5182" xr:uid="{1C26E93A-C638-4194-B439-62AF809E80AA}"/>
    <cellStyle name="SAPBEXexcGood2 9 2" xfId="51419" xr:uid="{C8792CF9-5678-4652-9612-A433D42B0397}"/>
    <cellStyle name="SAPBEXexcGood2_Margen" xfId="48143" xr:uid="{CA3CF604-FDF2-4BA6-ADA4-6DBE0ECD7579}"/>
    <cellStyle name="SAPBEXexcGood3" xfId="5183" xr:uid="{84C78882-A4C7-4B51-BE6E-13CD6654E65B}"/>
    <cellStyle name="SAPBEXexcGood3 10" xfId="5184" xr:uid="{785F2B56-A9B3-4D09-AE1F-0048A6F8848E}"/>
    <cellStyle name="SAPBEXexcGood3 10 2" xfId="51418" xr:uid="{30EC393F-97C6-4ECA-B1F4-3F069416D494}"/>
    <cellStyle name="SAPBEXexcGood3 11" xfId="5185" xr:uid="{D3A9B3C7-F372-40DB-9AE5-E0326892CA90}"/>
    <cellStyle name="SAPBEXexcGood3 12" xfId="48144" xr:uid="{E1266B50-6A0D-4880-BB20-44CA43ECE05D}"/>
    <cellStyle name="SAPBEXexcGood3 13" xfId="48145" xr:uid="{26A1BA14-DF27-423A-B14F-6B1738450E4A}"/>
    <cellStyle name="SAPBEXexcGood3 14" xfId="48146" xr:uid="{05CEF8AF-6041-478A-858A-A95109238694}"/>
    <cellStyle name="SAPBEXexcGood3 15" xfId="49505" xr:uid="{AFA8AC6D-4777-4084-AD42-0E6A8DEC1AB3}"/>
    <cellStyle name="SAPBEXexcGood3 2" xfId="5186" xr:uid="{FA641C0B-75DD-40C7-B573-9A63D238EE37}"/>
    <cellStyle name="SAPBEXexcGood3 2 2" xfId="48147" xr:uid="{486F7614-250B-43D5-8186-03E36F9114A7}"/>
    <cellStyle name="SAPBEXexcGood3 2 3" xfId="50356" xr:uid="{DA4866A1-76F4-41DC-B752-63CA7169F1CF}"/>
    <cellStyle name="SAPBEXexcGood3 3" xfId="5187" xr:uid="{DB385070-84BE-4045-8633-D6BE5D747926}"/>
    <cellStyle name="SAPBEXexcGood3 3 2" xfId="38326" xr:uid="{C4307C4D-3F4C-4399-87B7-1C6E14666F74}"/>
    <cellStyle name="SAPBEXexcGood3 3 2 2" xfId="50358" xr:uid="{748E6808-013B-4F71-8CB6-E3666CE0BCB8}"/>
    <cellStyle name="SAPBEXexcGood3 3 3" xfId="49286" xr:uid="{66F09DC5-0CAC-44BB-8D3F-5ED226F4B227}"/>
    <cellStyle name="SAPBEXexcGood3 3 4" xfId="50357" xr:uid="{ECB249E9-E257-4D52-B95C-91AED7687DD4}"/>
    <cellStyle name="SAPBEXexcGood3 4" xfId="5188" xr:uid="{6907EE78-C3BC-44D9-B49A-2EA58A5B70CF}"/>
    <cellStyle name="SAPBEXexcGood3 4 2" xfId="49287" xr:uid="{22664E77-C764-4240-A4C5-62CDA3E2EC57}"/>
    <cellStyle name="SAPBEXexcGood3 4 3" xfId="51417" xr:uid="{5EDAF204-7781-4B12-A37F-92E661F20855}"/>
    <cellStyle name="SAPBEXexcGood3 5" xfId="5189" xr:uid="{E0BD9F74-4A0A-4336-940E-F21FA1F11E32}"/>
    <cellStyle name="SAPBEXexcGood3 5 2" xfId="51416" xr:uid="{F72DB1DD-48E9-4E2F-8583-4F22C1CF06A8}"/>
    <cellStyle name="SAPBEXexcGood3 6" xfId="5190" xr:uid="{BE41F090-ED6C-441D-A996-CA17B3A25770}"/>
    <cellStyle name="SAPBEXexcGood3 6 2" xfId="51415" xr:uid="{76CCAFE1-9721-416C-8310-6F5D22BBE115}"/>
    <cellStyle name="SAPBEXexcGood3 7" xfId="5191" xr:uid="{73221066-4222-453C-BC77-6A4BAC58FB6C}"/>
    <cellStyle name="SAPBEXexcGood3 7 2" xfId="51414" xr:uid="{E365FFD6-16E4-46E3-BDF3-3288AB8CB74B}"/>
    <cellStyle name="SAPBEXexcGood3 8" xfId="5192" xr:uid="{B39D6539-2AF1-4EF5-B4CB-E3C43F0398E3}"/>
    <cellStyle name="SAPBEXexcGood3 8 2" xfId="51413" xr:uid="{BB61E14C-2BD0-4115-BAA8-F591D1DE9B6D}"/>
    <cellStyle name="SAPBEXexcGood3 9" xfId="5193" xr:uid="{10431F05-9B89-4614-8452-0A17DF8B34C1}"/>
    <cellStyle name="SAPBEXexcGood3 9 2" xfId="51412" xr:uid="{59D24E6D-2D92-482B-A8F3-DD821FA447B1}"/>
    <cellStyle name="SAPBEXexcGood3_Margen" xfId="48148" xr:uid="{2CD8FCA3-1ED4-45C8-90C3-CEE7DAA0F2AC}"/>
    <cellStyle name="SAPBEXfilterDrill" xfId="5194" xr:uid="{2745E432-2273-4961-9AB2-B31CACABF0BC}"/>
    <cellStyle name="SAPBEXfilterDrill 10" xfId="5195" xr:uid="{DA12460F-365F-491B-B7BC-57CE0D67020C}"/>
    <cellStyle name="SAPBEXfilterDrill 10 2" xfId="51411" xr:uid="{F81E179D-E0D0-413A-B415-E6F1133BED45}"/>
    <cellStyle name="SAPBEXfilterDrill 11" xfId="5196" xr:uid="{9DD933BA-CB9F-4A61-BAC3-B0D5DE7C2E68}"/>
    <cellStyle name="SAPBEXfilterDrill 12" xfId="49288" xr:uid="{889037F4-B9D2-44B7-96C0-B531FC427E25}"/>
    <cellStyle name="SAPBEXfilterDrill 2" xfId="5197" xr:uid="{447C50C7-F322-466B-B229-6F09F1549CA7}"/>
    <cellStyle name="SAPBEXfilterDrill 2 2" xfId="49289" xr:uid="{D48FC3E1-0FFC-4A81-A99D-6EA74111752F}"/>
    <cellStyle name="SAPBEXfilterDrill 2 3" xfId="50359" xr:uid="{9095BFAA-89B0-4C2F-B2F4-D5F33342F46B}"/>
    <cellStyle name="SAPBEXfilterDrill 3" xfId="5198" xr:uid="{3F93C26D-89CF-46E0-851E-86867EE1B881}"/>
    <cellStyle name="SAPBEXfilterDrill 3 2" xfId="38327" xr:uid="{65B9F0C0-8BEE-4357-982B-75FE7FA48AC8}"/>
    <cellStyle name="SAPBEXfilterDrill 3 2 2" xfId="50360" xr:uid="{1D19576B-914E-4E05-BACD-8DBAD94E748B}"/>
    <cellStyle name="SAPBEXfilterDrill 3 3" xfId="49290" xr:uid="{133485C5-BD78-4F33-B561-ED1DD6EDD58D}"/>
    <cellStyle name="SAPBEXfilterDrill 4" xfId="5199" xr:uid="{389C220C-9750-4370-A11A-720766C54CF4}"/>
    <cellStyle name="SAPBEXfilterDrill 4 2" xfId="51410" xr:uid="{937E2D82-1E75-494E-B7C4-2352BFBFCFC5}"/>
    <cellStyle name="SAPBEXfilterDrill 5" xfId="5200" xr:uid="{F286D22D-18CD-47EA-B441-D6FB2CF9C716}"/>
    <cellStyle name="SAPBEXfilterDrill 5 2" xfId="51409" xr:uid="{2CA3E828-5CAD-49E5-9BEE-9603667FD075}"/>
    <cellStyle name="SAPBEXfilterDrill 6" xfId="5201" xr:uid="{8E140EDA-7D1C-43B6-8D09-28EA475192BC}"/>
    <cellStyle name="SAPBEXfilterDrill 6 2" xfId="51408" xr:uid="{98B9E1DE-355E-4813-8FDA-D738D996A728}"/>
    <cellStyle name="SAPBEXfilterDrill 7" xfId="5202" xr:uid="{0650AC81-8CDB-4821-842B-1D1DE769AF91}"/>
    <cellStyle name="SAPBEXfilterDrill 7 2" xfId="51407" xr:uid="{DEC18289-3930-4494-ADCC-B0E668CA3A0F}"/>
    <cellStyle name="SAPBEXfilterDrill 8" xfId="5203" xr:uid="{52D1E9A7-567A-483C-8B61-69D8EAD6ADD5}"/>
    <cellStyle name="SAPBEXfilterDrill 8 2" xfId="51406" xr:uid="{61233112-68D2-41FA-97CE-B85EA9D764F7}"/>
    <cellStyle name="SAPBEXfilterDrill 9" xfId="5204" xr:uid="{9013BE22-93B3-464A-B697-EA56B11D3D14}"/>
    <cellStyle name="SAPBEXfilterDrill 9 2" xfId="51405" xr:uid="{4355EF1D-1CA5-43AF-8F8C-E384B49079E5}"/>
    <cellStyle name="SAPBEXfilterItem" xfId="5205" xr:uid="{CBA41FD4-913C-4930-9A35-B3E25C1C28CD}"/>
    <cellStyle name="SAPBEXfilterItem 10" xfId="5206" xr:uid="{CDE1F634-B888-4F12-A77A-099A8F4ED3D0}"/>
    <cellStyle name="SAPBEXfilterItem 10 2" xfId="51404" xr:uid="{87624BD3-2216-4360-B3BA-B688B06C999B}"/>
    <cellStyle name="SAPBEXfilterItem 11" xfId="5207" xr:uid="{43803877-A571-4292-942C-90DD88EADA03}"/>
    <cellStyle name="SAPBEXfilterItem 12" xfId="48149" xr:uid="{33A78FCB-F7C1-404A-BC69-62217C48ED9A}"/>
    <cellStyle name="SAPBEXfilterItem 13" xfId="48150" xr:uid="{6CCF2B39-FB54-4008-81CE-71AB002729C2}"/>
    <cellStyle name="SAPBEXfilterItem 14" xfId="48151" xr:uid="{729C424C-AF36-4DBB-A364-7FBC7C1D6226}"/>
    <cellStyle name="SAPBEXfilterItem 2" xfId="5208" xr:uid="{EB624CB7-967E-406E-B192-9E16FF1BAC49}"/>
    <cellStyle name="SAPBEXfilterItem 2 2" xfId="48152" xr:uid="{4FCCCEA6-15EC-463B-A7DF-68A9541D2DD8}"/>
    <cellStyle name="SAPBEXfilterItem 2 3" xfId="50361" xr:uid="{DBA030BD-11FD-412B-8EBD-133489D40AD4}"/>
    <cellStyle name="SAPBEXfilterItem 3" xfId="5209" xr:uid="{EB336B53-4809-49D7-BE09-3A74CEE36C52}"/>
    <cellStyle name="SAPBEXfilterItem 3 2" xfId="38328" xr:uid="{DD1F6E48-5721-4312-879C-0175374E9DD1}"/>
    <cellStyle name="SAPBEXfilterItem 3 2 2" xfId="50362" xr:uid="{7529BDD4-C180-4D25-ADFC-CB501F42FD39}"/>
    <cellStyle name="SAPBEXfilterItem 3 3" xfId="49291" xr:uid="{95251C3D-A47F-46E8-8F99-D51D50EB4F92}"/>
    <cellStyle name="SAPBEXfilterItem 4" xfId="5210" xr:uid="{2D036E06-302A-49D4-B698-FCD74214FE36}"/>
    <cellStyle name="SAPBEXfilterItem 4 2" xfId="49292" xr:uid="{FA8AF7EB-2573-4D00-A35D-6AD24ED728B9}"/>
    <cellStyle name="SAPBEXfilterItem 4 3" xfId="51403" xr:uid="{2EDCF9AF-BA5C-4676-930B-297E6BC213ED}"/>
    <cellStyle name="SAPBEXfilterItem 5" xfId="5211" xr:uid="{B280C0BD-8AC3-4729-8000-C1C38493D195}"/>
    <cellStyle name="SAPBEXfilterItem 5 2" xfId="51402" xr:uid="{0DD8A4D6-45E7-4DDF-83BF-AAD2434F0464}"/>
    <cellStyle name="SAPBEXfilterItem 6" xfId="5212" xr:uid="{F3D124EE-4719-4AC9-A2E7-81D0A15859D5}"/>
    <cellStyle name="SAPBEXfilterItem 6 2" xfId="51401" xr:uid="{134BB85E-F368-4926-BA71-A658B836C546}"/>
    <cellStyle name="SAPBEXfilterItem 7" xfId="5213" xr:uid="{060627F9-70C2-4CC1-9888-41E58076100E}"/>
    <cellStyle name="SAPBEXfilterItem 7 2" xfId="51400" xr:uid="{25CE21E6-163F-421D-B4C2-069BA1A9193D}"/>
    <cellStyle name="SAPBEXfilterItem 8" xfId="5214" xr:uid="{3D0D4045-8E00-4702-99B9-6D679D3D56C4}"/>
    <cellStyle name="SAPBEXfilterItem 8 2" xfId="51399" xr:uid="{71D7F045-BD3F-4CDE-A1E4-2F3AE85CCB2E}"/>
    <cellStyle name="SAPBEXfilterItem 9" xfId="5215" xr:uid="{807FD43A-2138-4C03-8C3D-065B807FE83B}"/>
    <cellStyle name="SAPBEXfilterItem 9 2" xfId="51398" xr:uid="{41A584B8-393B-46BA-8E99-38783880E4A4}"/>
    <cellStyle name="SAPBEXfilterText" xfId="5216" xr:uid="{C8B2A2F2-0F57-43AA-A68C-12ED454CB067}"/>
    <cellStyle name="SAPBEXfilterText 10" xfId="5217" xr:uid="{B935D5D4-73A7-494F-A53F-02314EBEBE2A}"/>
    <cellStyle name="SAPBEXfilterText 10 2" xfId="51397" xr:uid="{9E6C99C3-0BE6-4A5E-BCAB-189F3AE09B82}"/>
    <cellStyle name="SAPBEXfilterText 11" xfId="5218" xr:uid="{D53F7ACE-A080-4EFF-9B85-4A602EBD95DD}"/>
    <cellStyle name="SAPBEXfilterText 2" xfId="5219" xr:uid="{143EEA39-36E6-480A-88E6-5FD02E9107D5}"/>
    <cellStyle name="SAPBEXfilterText 2 2" xfId="49293" xr:uid="{A77F5CB7-1958-4B72-B096-20A80FE4F2F9}"/>
    <cellStyle name="SAPBEXfilterText 2 3" xfId="50363" xr:uid="{A1F37270-A4E8-409B-8BDF-F661C754F288}"/>
    <cellStyle name="SAPBEXfilterText 3" xfId="5220" xr:uid="{DCAD5F40-ACA4-486A-B59B-24E28BA6D190}"/>
    <cellStyle name="SAPBEXfilterText 3 2" xfId="38329" xr:uid="{FB9B5F03-7619-47A5-B27D-56E0C5D9EA8D}"/>
    <cellStyle name="SAPBEXfilterText 3 2 2" xfId="50364" xr:uid="{03462672-CDAD-40B6-A76B-1E1E6BBA7271}"/>
    <cellStyle name="SAPBEXfilterText 3 3" xfId="49294" xr:uid="{888064DA-FB23-4E14-B42D-AF7D4F9CF9E7}"/>
    <cellStyle name="SAPBEXfilterText 4" xfId="5221" xr:uid="{29FBF7C5-9013-4550-B632-17CBE70B1175}"/>
    <cellStyle name="SAPBEXfilterText 4 2" xfId="49295" xr:uid="{45A07EA8-FD25-4636-B337-84FB412775E5}"/>
    <cellStyle name="SAPBEXfilterText 4 3" xfId="51396" xr:uid="{FC2BA002-0284-4FD3-BDE5-4A9DDCBC64F0}"/>
    <cellStyle name="SAPBEXfilterText 5" xfId="5222" xr:uid="{11A636B4-B192-4B40-8E8D-2AD88365F9FD}"/>
    <cellStyle name="SAPBEXfilterText 5 2" xfId="51395" xr:uid="{5A5D49F7-61F3-400E-8646-D3BE73FD3039}"/>
    <cellStyle name="SAPBEXfilterText 6" xfId="5223" xr:uid="{C0E1A2AB-DFC0-49D7-AA1F-FF5CCF06A6CF}"/>
    <cellStyle name="SAPBEXfilterText 6 2" xfId="51394" xr:uid="{73AAF25D-D1EB-4A13-810C-CD9B223DA222}"/>
    <cellStyle name="SAPBEXfilterText 7" xfId="5224" xr:uid="{5F334C5B-9151-4B0B-9CB8-BC3009C36870}"/>
    <cellStyle name="SAPBEXfilterText 7 2" xfId="51393" xr:uid="{C6AF4D8F-B5F5-43E6-8ACD-72C454CB1AB2}"/>
    <cellStyle name="SAPBEXfilterText 8" xfId="5225" xr:uid="{EE9EBE78-C360-49E7-AD7A-62D0CA9A9B31}"/>
    <cellStyle name="SAPBEXfilterText 8 2" xfId="51392" xr:uid="{750DA4CE-2CB1-4FA5-AA9B-C0EB81EA79D2}"/>
    <cellStyle name="SAPBEXfilterText 9" xfId="5226" xr:uid="{567047DF-BD2C-4A1D-80C5-CD4047833105}"/>
    <cellStyle name="SAPBEXfilterText 9 2" xfId="51391" xr:uid="{70AA6BA5-1FFE-475C-A243-6F67598001A6}"/>
    <cellStyle name="SAPBEXformats" xfId="5227" xr:uid="{9F4E3AB8-3AF0-4DDA-8E1C-AFAD420B4D2B}"/>
    <cellStyle name="SAPBEXformats 10" xfId="5228" xr:uid="{D86C536C-F58A-4415-A1AF-9F334A34D41E}"/>
    <cellStyle name="SAPBEXformats 10 2" xfId="51389" xr:uid="{175F4B6E-D597-45B0-8981-0165E4CD85C3}"/>
    <cellStyle name="SAPBEXformats 11" xfId="5229" xr:uid="{8FFF78FD-4E2E-406A-BED5-F247BF842B06}"/>
    <cellStyle name="SAPBEXformats 11 2" xfId="51390" xr:uid="{CFCD3E56-91CE-492B-8114-2C22881B638E}"/>
    <cellStyle name="SAPBEXformats 12" xfId="48153" xr:uid="{0D545580-4A71-4E48-ACD6-240D944FD65A}"/>
    <cellStyle name="SAPBEXformats 13" xfId="48154" xr:uid="{9DB4FBCE-0C7D-43ED-ACB0-DE2F758EF2EE}"/>
    <cellStyle name="SAPBEXformats 14" xfId="48155" xr:uid="{BD6BC89B-8B3E-49DD-997A-06DA96E5F076}"/>
    <cellStyle name="SAPBEXformats 15" xfId="49506" xr:uid="{D6F74CCA-AAD0-4FD4-89D7-C280806F299F}"/>
    <cellStyle name="SAPBEXformats 2" xfId="5230" xr:uid="{EAB6E690-A0EF-495E-A9E0-407A2B757437}"/>
    <cellStyle name="SAPBEXformats 2 2" xfId="48156" xr:uid="{7C75E630-6E98-4BE0-A34E-4F8D9FD2AB0C}"/>
    <cellStyle name="SAPBEXformats 2 3" xfId="50365" xr:uid="{8DB8A93D-4BA5-4AAE-9B16-54825B22F5E5}"/>
    <cellStyle name="SAPBEXformats 3" xfId="5231" xr:uid="{1BE81232-3D6C-41DC-88C7-B978F91ABE05}"/>
    <cellStyle name="SAPBEXformats 3 2" xfId="38330" xr:uid="{C26C6BA2-85F6-49F4-9158-86B2241DE6A8}"/>
    <cellStyle name="SAPBEXformats 3 2 2" xfId="50367" xr:uid="{8CBD7136-1286-4CFE-B0E0-16330A342BCD}"/>
    <cellStyle name="SAPBEXformats 3 3" xfId="49296" xr:uid="{6A880524-AE72-484A-9FCD-0F2CF7EB09D6}"/>
    <cellStyle name="SAPBEXformats 3 4" xfId="50366" xr:uid="{9C137B6E-099F-43CC-BBB6-3BF173A30175}"/>
    <cellStyle name="SAPBEXformats 4" xfId="5232" xr:uid="{2A401A09-FE4D-4396-B210-FDB8A63A654E}"/>
    <cellStyle name="SAPBEXformats 4 2" xfId="48157" xr:uid="{B4059A03-9B43-4596-88CB-E9C4585C11AC}"/>
    <cellStyle name="SAPBEXformats 4 2 2" xfId="51388" xr:uid="{2B4FC63A-3CD1-4977-90FD-DAE7D39A0B97}"/>
    <cellStyle name="SAPBEXformats 4 3" xfId="49297" xr:uid="{6C7636A7-28B5-44D6-BB59-C141EC963A46}"/>
    <cellStyle name="SAPBEXformats 4 4" xfId="50368" xr:uid="{8334A933-2B1C-4FEC-82D1-32D17224BAF8}"/>
    <cellStyle name="SAPBEXformats 5" xfId="5233" xr:uid="{F65C58C1-D4D6-433E-93DD-FBC94685542A}"/>
    <cellStyle name="SAPBEXformats 5 2" xfId="48158" xr:uid="{18186BF5-A6DE-4929-A8BB-06DD40989AC0}"/>
    <cellStyle name="SAPBEXformats 5 2 2" xfId="51387" xr:uid="{01DEC793-251C-4D50-8B07-142461FD72FC}"/>
    <cellStyle name="SAPBEXformats 5 3" xfId="50369" xr:uid="{898EAAD9-642D-4E2F-BC7B-9109CF097387}"/>
    <cellStyle name="SAPBEXformats 6" xfId="5234" xr:uid="{B76D8196-8C9E-4A8D-9922-C0B1D04C70AC}"/>
    <cellStyle name="SAPBEXformats 6 2" xfId="51386" xr:uid="{BBE63158-43F8-480D-B750-B93C4F4ED394}"/>
    <cellStyle name="SAPBEXformats 7" xfId="5235" xr:uid="{66C3B19F-E890-4267-9784-64549A4BEA71}"/>
    <cellStyle name="SAPBEXformats 7 2" xfId="51385" xr:uid="{8C13B62B-F2D0-4A11-AE3E-4420BD4FF1D4}"/>
    <cellStyle name="SAPBEXformats 8" xfId="5236" xr:uid="{0D8BEE63-D55F-4DC1-B622-28F4B05A9C46}"/>
    <cellStyle name="SAPBEXformats 8 2" xfId="51384" xr:uid="{33BA96EF-F817-4EAA-BA2F-BF5E208DCA22}"/>
    <cellStyle name="SAPBEXformats 9" xfId="5237" xr:uid="{97B6C928-6B4C-4E0C-869D-611E342F9827}"/>
    <cellStyle name="SAPBEXformats 9 2" xfId="51383" xr:uid="{D9B479A5-62EB-443C-A89D-CCC6471E5828}"/>
    <cellStyle name="SAPBEXformats_Margen" xfId="48159" xr:uid="{484FE616-1EA5-4D8E-959A-9F29E97C4660}"/>
    <cellStyle name="SAPBEXheaderItem" xfId="5238" xr:uid="{D4CB814F-8FD0-451B-A763-873916342D58}"/>
    <cellStyle name="SAPBEXheaderItem 10" xfId="5239" xr:uid="{512E07EA-C87F-4996-8519-C1EC17B7C8CA}"/>
    <cellStyle name="SAPBEXheaderItem 10 2" xfId="5240" xr:uid="{E3BA44D5-FDC7-4040-B704-0875212E0578}"/>
    <cellStyle name="SAPBEXheaderItem 10 2 2" xfId="51382" xr:uid="{EF3380C0-AAC0-4D5C-A6A8-45A65FF301CB}"/>
    <cellStyle name="SAPBEXheaderItem 10 3" xfId="5241" xr:uid="{832DC0E8-FEA8-4D67-91C5-96A4B658A090}"/>
    <cellStyle name="SAPBEXheaderItem 10 3 2" xfId="51381" xr:uid="{A14C12AE-E335-4F3A-B1BA-6EC4981EB99F}"/>
    <cellStyle name="SAPBEXheaderItem 10 4" xfId="5242" xr:uid="{042131DD-E504-4C51-AC89-2D215032866D}"/>
    <cellStyle name="SAPBEXheaderItem 10 4 2" xfId="51380" xr:uid="{322F0A10-A5E8-406B-A7F2-130599E80FFD}"/>
    <cellStyle name="SAPBEXheaderItem 10 5" xfId="5243" xr:uid="{44ABE5C4-C8CE-415F-8A3F-A012D9AB093D}"/>
    <cellStyle name="SAPBEXheaderItem 11" xfId="5244" xr:uid="{C8D566D0-3D64-4B48-B78B-52AB35D6B734}"/>
    <cellStyle name="SAPBEXheaderItem 11 2" xfId="5245" xr:uid="{7B9EB627-09A4-4AAD-9E8A-2C4A07448E33}"/>
    <cellStyle name="SAPBEXheaderItem 12" xfId="5246" xr:uid="{82189280-F410-4C3D-A4CE-8BD31F7A4EF1}"/>
    <cellStyle name="SAPBEXheaderItem 12 2" xfId="5247" xr:uid="{DCCB3E7F-76DC-48C8-A80C-02E874E6A887}"/>
    <cellStyle name="SAPBEXheaderItem 13" xfId="5248" xr:uid="{4E329F6C-425A-4AD0-9C21-0B0CC41A43E5}"/>
    <cellStyle name="SAPBEXheaderItem 13 2" xfId="5249" xr:uid="{E64883EA-36A4-4DEC-92AE-7C6F236A7B2B}"/>
    <cellStyle name="SAPBEXheaderItem 14" xfId="5250" xr:uid="{F2F32242-F2A2-45F7-8855-A056C74EC655}"/>
    <cellStyle name="SAPBEXheaderItem 14 2" xfId="5251" xr:uid="{3DD201A9-23BB-49DA-AF37-727CB7C90768}"/>
    <cellStyle name="SAPBEXheaderItem 15" xfId="5252" xr:uid="{D1D721DF-A62E-4ABC-A9B3-FE644BDA6829}"/>
    <cellStyle name="SAPBEXheaderItem 15 2" xfId="5253" xr:uid="{FCB0DD3D-5200-4F3C-95AA-F41461F4F51D}"/>
    <cellStyle name="SAPBEXheaderItem 16" xfId="5254" xr:uid="{F3BB513B-2EB5-484F-B9F1-339981235991}"/>
    <cellStyle name="SAPBEXheaderItem 16 2" xfId="5255" xr:uid="{8BDC5B03-9E52-45EA-B1F6-C28B4CBFCEAF}"/>
    <cellStyle name="SAPBEXheaderItem 17" xfId="5256" xr:uid="{DF465143-1189-4225-83C2-A7F7B8FF1A93}"/>
    <cellStyle name="SAPBEXheaderItem 17 2" xfId="5257" xr:uid="{DD4E3E7B-5EC5-4601-8D61-A0F3B5152C81}"/>
    <cellStyle name="SAPBEXheaderItem 18" xfId="5258" xr:uid="{BD15021C-D8C2-42EA-A49E-80D255525ED2}"/>
    <cellStyle name="SAPBEXheaderItem 18 2" xfId="5259" xr:uid="{7063530D-04C8-4957-B9D8-2644CA3D42DB}"/>
    <cellStyle name="SAPBEXheaderItem 19" xfId="5260" xr:uid="{D86978BD-E42E-4852-8DFB-A90AEFCD04EE}"/>
    <cellStyle name="SAPBEXheaderItem 19 2" xfId="5261" xr:uid="{F30B88AF-DBE5-4EE0-9FA5-9D7F89B85719}"/>
    <cellStyle name="SAPBEXheaderItem 2" xfId="5262" xr:uid="{1E8DAE73-7298-485B-8072-025F3028C1EB}"/>
    <cellStyle name="SAPBEXheaderItem 2 2" xfId="5263" xr:uid="{12B60992-8A77-4EE8-9649-81B633884C44}"/>
    <cellStyle name="SAPBEXheaderItem 2 2 2" xfId="50370" xr:uid="{D63EB460-CDF1-4FBC-B0D0-9B7E5DFC4364}"/>
    <cellStyle name="SAPBEXheaderItem 2 3" xfId="5264" xr:uid="{7AEDDD7F-65B5-451D-B290-15DC603AF5F3}"/>
    <cellStyle name="SAPBEXheaderItem 2 3 2" xfId="50371" xr:uid="{7661B820-D64D-4B0F-9D43-713083B17055}"/>
    <cellStyle name="SAPBEXheaderItem 2 4" xfId="5265" xr:uid="{DEDFA3C6-7E10-41EE-99BE-6EE7C003DEDC}"/>
    <cellStyle name="SAPBEXheaderItem 2 4 2" xfId="48160" xr:uid="{FE39955A-93EC-4EF0-8109-80E14CE8D6E7}"/>
    <cellStyle name="SAPBEXheaderItem 2 4 2 2" xfId="51379" xr:uid="{DB22FC89-9ABB-49AD-AE89-8C2679E00BB5}"/>
    <cellStyle name="SAPBEXheaderItem 2 4 3" xfId="50372" xr:uid="{81E8A44F-2E3A-41CC-93F4-27BEE562A6F7}"/>
    <cellStyle name="SAPBEXheaderItem 2 5" xfId="5266" xr:uid="{4D945BA0-191A-4E3C-9448-5DC1312EB09E}"/>
    <cellStyle name="SAPBEXheaderItem 20" xfId="5267" xr:uid="{5533EF40-5796-4DF4-99E8-0A3AFCA1C595}"/>
    <cellStyle name="SAPBEXheaderItem 20 2" xfId="5268" xr:uid="{50247EE3-43D9-432F-A423-8B986BF29471}"/>
    <cellStyle name="SAPBEXheaderItem 21" xfId="5269" xr:uid="{B82F02A9-3F66-4627-8AB1-75F702F4464F}"/>
    <cellStyle name="SAPBEXheaderItem 21 2" xfId="5270" xr:uid="{FE00E271-A8E0-4DB6-9762-70CF7A7C3D58}"/>
    <cellStyle name="SAPBEXheaderItem 22" xfId="5271" xr:uid="{884D566E-DCFE-4F78-81E4-0399E061D81E}"/>
    <cellStyle name="SAPBEXheaderItem 22 2" xfId="5272" xr:uid="{29E10EC3-F114-451E-A230-3C19FC051C40}"/>
    <cellStyle name="SAPBEXheaderItem 23" xfId="5273" xr:uid="{2420B820-284E-476A-9E71-E9E7D6B5873A}"/>
    <cellStyle name="SAPBEXheaderItem 23 2" xfId="5274" xr:uid="{5283B96F-66A7-452A-B6B1-22D6484FBCE4}"/>
    <cellStyle name="SAPBEXheaderItem 24" xfId="5275" xr:uid="{49C3F1AD-6464-4283-BF49-B26032D3642F}"/>
    <cellStyle name="SAPBEXheaderItem 24 2" xfId="5276" xr:uid="{EC2062D6-4617-4184-A666-E4E5979C8A89}"/>
    <cellStyle name="SAPBEXheaderItem 25" xfId="5277" xr:uid="{6330C703-FB20-4E68-81EB-0E58AC38ECD8}"/>
    <cellStyle name="SAPBEXheaderItem 25 2" xfId="5278" xr:uid="{4CB9BBE7-7251-417E-8050-8547888C7F86}"/>
    <cellStyle name="SAPBEXheaderItem 26" xfId="5279" xr:uid="{818571F7-2348-43BC-9167-5F18A5C82176}"/>
    <cellStyle name="SAPBEXheaderItem 26 2" xfId="5280" xr:uid="{C515596F-B991-4AF5-B964-0E66DA63C456}"/>
    <cellStyle name="SAPBEXheaderItem 27" xfId="5281" xr:uid="{D1EFCABC-07BF-4CB8-8782-78ECF02249BD}"/>
    <cellStyle name="SAPBEXheaderItem 27 2" xfId="5282" xr:uid="{602C0358-B074-4A34-9D00-E248F9EF9769}"/>
    <cellStyle name="SAPBEXheaderItem 28" xfId="5283" xr:uid="{984943A2-1CCC-4A2A-987C-178076508FF3}"/>
    <cellStyle name="SAPBEXheaderItem 28 2" xfId="5284" xr:uid="{35EC012F-B5F6-4FB8-9A61-BE353B937E61}"/>
    <cellStyle name="SAPBEXheaderItem 29" xfId="5285" xr:uid="{7C7317B0-F10C-450E-8EFA-E8B94F30FF88}"/>
    <cellStyle name="SAPBEXheaderItem 29 2" xfId="5286" xr:uid="{F86C8A02-FCBC-4E43-B6AE-B7A6EAD67A98}"/>
    <cellStyle name="SAPBEXheaderItem 3" xfId="5287" xr:uid="{9AD95E50-CC1C-409D-98CD-50B8101D0C34}"/>
    <cellStyle name="SAPBEXheaderItem 3 2" xfId="5288" xr:uid="{9739840D-4763-4BAA-BBC5-C8C850F28726}"/>
    <cellStyle name="SAPBEXheaderItem 3 2 2" xfId="49298" xr:uid="{5BB6129E-0E98-49D6-ACBA-CA407BD8ACAA}"/>
    <cellStyle name="SAPBEXheaderItem 3 2 3" xfId="50373" xr:uid="{8AF6EE9D-8D10-490B-9F63-F0CC73EAF345}"/>
    <cellStyle name="SAPBEXheaderItem 3 3" xfId="5289" xr:uid="{DE84B1B8-773E-4FA0-9162-2222669E7F3F}"/>
    <cellStyle name="SAPBEXheaderItem 3 3 2" xfId="51378" xr:uid="{1B66269B-C541-4FCE-A397-E10DB846EC88}"/>
    <cellStyle name="SAPBEXheaderItem 3 4" xfId="5290" xr:uid="{44C334C2-2D08-4241-8866-0503FAB2C74E}"/>
    <cellStyle name="SAPBEXheaderItem 3 4 2" xfId="51377" xr:uid="{9DE22DC3-A7CC-4316-AA2C-ED5FB095E048}"/>
    <cellStyle name="SAPBEXheaderItem 3 5" xfId="5291" xr:uid="{904AADB6-4C5A-4E88-9DE6-A0C0FEF9F808}"/>
    <cellStyle name="SAPBEXheaderItem 30" xfId="5292" xr:uid="{513EA140-E89B-452D-829B-27D438FBF684}"/>
    <cellStyle name="SAPBEXheaderItem 30 2" xfId="5293" xr:uid="{D02B01DB-0EF7-4B96-9602-9A6C073B3CC2}"/>
    <cellStyle name="SAPBEXheaderItem 31" xfId="5294" xr:uid="{A4639CF3-4FFA-4E51-8398-32A33214250B}"/>
    <cellStyle name="SAPBEXheaderItem 31 2" xfId="5295" xr:uid="{3EFA5F2D-D838-41E4-99E2-DBBC2A715C40}"/>
    <cellStyle name="SAPBEXheaderItem 32" xfId="5296" xr:uid="{9B54CD39-4A91-47AF-ADE8-E79114762D1E}"/>
    <cellStyle name="SAPBEXheaderItem 32 2" xfId="5297" xr:uid="{1B06DF11-9613-4295-8EA0-1E6DB0ACD3E6}"/>
    <cellStyle name="SAPBEXheaderItem 33" xfId="5298" xr:uid="{7113BFD6-0132-40C5-B977-AEEFD6D27D24}"/>
    <cellStyle name="SAPBEXheaderItem 33 2" xfId="5299" xr:uid="{EE9012D1-FDD2-43DA-94A3-ABD90A3451E1}"/>
    <cellStyle name="SAPBEXheaderItem 34" xfId="5300" xr:uid="{7AB3BB22-B1AD-4D22-8DDC-0B046C084FBD}"/>
    <cellStyle name="SAPBEXheaderItem 34 2" xfId="5301" xr:uid="{DFB42077-AA06-4E1A-BF7A-B9CDC9D27293}"/>
    <cellStyle name="SAPBEXheaderItem 35" xfId="5302" xr:uid="{5ACB0A88-3651-4687-B2D1-AD966AE79643}"/>
    <cellStyle name="SAPBEXheaderItem 35 2" xfId="5303" xr:uid="{6D4BDBDA-5984-4FDA-84D5-08E92CAE6AC1}"/>
    <cellStyle name="SAPBEXheaderItem 36" xfId="5304" xr:uid="{32F55A5B-2D5D-47FD-8F25-379715CA4EAD}"/>
    <cellStyle name="SAPBEXheaderItem 36 2" xfId="5305" xr:uid="{5B02F145-BCB3-470A-AD5D-C5186FC5BB4B}"/>
    <cellStyle name="SAPBEXheaderItem 37" xfId="5306" xr:uid="{63F0E25D-D7FD-44EF-B52B-C820BF8FE5A2}"/>
    <cellStyle name="SAPBEXheaderItem 37 2" xfId="5307" xr:uid="{6B543AC2-22BA-41EB-99D8-985A8EEAFB37}"/>
    <cellStyle name="SAPBEXheaderItem 38" xfId="5308" xr:uid="{1FB0B243-6B41-465E-961E-BDB782CD812B}"/>
    <cellStyle name="SAPBEXheaderItem 38 2" xfId="5309" xr:uid="{72AA8A7F-9327-4685-81F9-D5F9233B7FEE}"/>
    <cellStyle name="SAPBEXheaderItem 39" xfId="5310" xr:uid="{9F483C4A-480A-4831-B1E6-8A74E95421FE}"/>
    <cellStyle name="SAPBEXheaderItem 39 2" xfId="51375" xr:uid="{6A0DE248-2F96-4E12-9E9D-910EBF5E78CD}"/>
    <cellStyle name="SAPBEXheaderItem 4" xfId="5311" xr:uid="{0B08625E-DCB1-4301-86A6-3D5614FCF19F}"/>
    <cellStyle name="SAPBEXheaderItem 4 2" xfId="5312" xr:uid="{E6CF3A3E-25A9-426A-9584-A3693736CECB}"/>
    <cellStyle name="SAPBEXheaderItem 4 2 2" xfId="51374" xr:uid="{15044806-E6D7-443C-953D-C330D2714646}"/>
    <cellStyle name="SAPBEXheaderItem 4 3" xfId="5313" xr:uid="{6AF92D1E-1D34-4F82-84AE-420279628DD3}"/>
    <cellStyle name="SAPBEXheaderItem 4 3 2" xfId="51373" xr:uid="{BAD69759-2E51-4AC1-BAFD-8EBF5A54A7F1}"/>
    <cellStyle name="SAPBEXheaderItem 4 4" xfId="5314" xr:uid="{0C388964-544A-45E8-9341-2D8544225084}"/>
    <cellStyle name="SAPBEXheaderItem 4 4 2" xfId="51372" xr:uid="{6B33FF99-D220-4B89-B878-6432CA6E8127}"/>
    <cellStyle name="SAPBEXheaderItem 4 5" xfId="5315" xr:uid="{DFF075F5-5538-48E0-9D00-ECD9A91D25F9}"/>
    <cellStyle name="SAPBEXheaderItem 40" xfId="5316" xr:uid="{FCEB48AF-4F53-4BC8-BFDB-2FA4D050DA66}"/>
    <cellStyle name="SAPBEXheaderItem 40 2" xfId="51371" xr:uid="{A2C4FCE0-5373-4891-9FEF-3647D64BE374}"/>
    <cellStyle name="SAPBEXheaderItem 41" xfId="5317" xr:uid="{4D48FE31-2367-4684-82A4-6996CF465C6D}"/>
    <cellStyle name="SAPBEXheaderItem 41 2" xfId="51370" xr:uid="{06683F9A-003D-4E7F-9D65-9F6A11BC977A}"/>
    <cellStyle name="SAPBEXheaderItem 42" xfId="5318" xr:uid="{018296D2-E547-4641-B44A-925FDD11749B}"/>
    <cellStyle name="SAPBEXheaderItem 42 2" xfId="51369" xr:uid="{C28195E2-414C-42E2-A9B6-62D549F7DAEA}"/>
    <cellStyle name="SAPBEXheaderItem 43" xfId="5319" xr:uid="{8337CF22-2748-42D7-96D5-4E793C8100D4}"/>
    <cellStyle name="SAPBEXheaderItem 43 2" xfId="51368" xr:uid="{FD260E0C-8BD9-4674-B774-87B121772BB9}"/>
    <cellStyle name="SAPBEXheaderItem 44" xfId="5320" xr:uid="{A01E6451-CF84-4A42-9E28-5A6E1E7BDE7B}"/>
    <cellStyle name="SAPBEXheaderItem 44 2" xfId="51367" xr:uid="{5BFEB897-3430-4E43-A8B5-5631AF93A01B}"/>
    <cellStyle name="SAPBEXheaderItem 45" xfId="5321" xr:uid="{98021697-3F6C-43FB-8616-67FAA32F89E6}"/>
    <cellStyle name="SAPBEXheaderItem 45 2" xfId="50455" xr:uid="{D6AC0395-4160-4C48-81FD-4FFD0968D877}"/>
    <cellStyle name="SAPBEXheaderItem 46" xfId="5322" xr:uid="{0BC6584B-16E5-4CC8-AFF5-71F1B812C256}"/>
    <cellStyle name="SAPBEXheaderItem 46 2" xfId="51355" xr:uid="{1798E660-2FE3-4E2F-B277-F540E62AC176}"/>
    <cellStyle name="SAPBEXheaderItem 47" xfId="5323" xr:uid="{6A531999-A393-4D17-814D-D7A332640381}"/>
    <cellStyle name="SAPBEXheaderItem 47 2" xfId="51366" xr:uid="{A3D1AC75-6ABB-4F89-9120-36C58B2FEE74}"/>
    <cellStyle name="SAPBEXheaderItem 48" xfId="5324" xr:uid="{F10061F8-3751-4545-8C61-B64CB34DC534}"/>
    <cellStyle name="SAPBEXheaderItem 48 2" xfId="51365" xr:uid="{840C1895-9829-4660-B4DA-A8784945C4B4}"/>
    <cellStyle name="SAPBEXheaderItem 49" xfId="5325" xr:uid="{F805FF4E-1184-4F6D-9FD4-A1B75B736437}"/>
    <cellStyle name="SAPBEXheaderItem 49 2" xfId="51364" xr:uid="{3D987AA1-E61A-4A5D-99A2-03F1C7394CB0}"/>
    <cellStyle name="SAPBEXheaderItem 5" xfId="5326" xr:uid="{9F1ABEA4-8AC7-4A27-BEE0-C0DA67F6C3A0}"/>
    <cellStyle name="SAPBEXheaderItem 5 2" xfId="5327" xr:uid="{C55BC4B3-61F7-4C41-8F1D-3B601CC0BC62}"/>
    <cellStyle name="SAPBEXheaderItem 5 2 2" xfId="51363" xr:uid="{99278A97-A787-446D-910B-2B5AFB27B2C6}"/>
    <cellStyle name="SAPBEXheaderItem 5 3" xfId="5328" xr:uid="{39BD3E08-A255-4362-829D-C98AD9C614AB}"/>
    <cellStyle name="SAPBEXheaderItem 5 3 2" xfId="51877" xr:uid="{16011B4C-5407-453D-92E8-F8A3F9E4FE9E}"/>
    <cellStyle name="SAPBEXheaderItem 5 4" xfId="5329" xr:uid="{254E72D0-B124-4F61-B601-3CB415941607}"/>
    <cellStyle name="SAPBEXheaderItem 5 4 2" xfId="51362" xr:uid="{C64E7331-2E1F-4A32-95C2-C67AC4F875DC}"/>
    <cellStyle name="SAPBEXheaderItem 5 5" xfId="5330" xr:uid="{D7AB3DA4-117C-4DAD-A7BC-40BEEDADEEB0}"/>
    <cellStyle name="SAPBEXheaderItem 50" xfId="5331" xr:uid="{183D3E12-1376-47B7-86E8-CCB3A39FDFB9}"/>
    <cellStyle name="SAPBEXheaderItem 50 2" xfId="51361" xr:uid="{7438D173-9859-4C50-91F0-1666ABA519B9}"/>
    <cellStyle name="SAPBEXheaderItem 51" xfId="5332" xr:uid="{B4BFCA07-2DC5-4254-96B4-12DE143007A3}"/>
    <cellStyle name="SAPBEXheaderItem 51 2" xfId="51360" xr:uid="{6CAC2EB8-74AC-4266-AD9B-A6F7882E1965}"/>
    <cellStyle name="SAPBEXheaderItem 52" xfId="5333" xr:uid="{0AB1EB99-944B-46DD-A502-0B8771D5F980}"/>
    <cellStyle name="SAPBEXheaderItem 52 2" xfId="51359" xr:uid="{962428A4-AE3B-407E-9F96-B52BE1617A8C}"/>
    <cellStyle name="SAPBEXheaderItem 53" xfId="5334" xr:uid="{A68F5B03-061F-41D9-996E-6D857066B1E4}"/>
    <cellStyle name="SAPBEXheaderItem 53 2" xfId="51358" xr:uid="{F06E16FF-87FD-4D5E-BE84-644894677041}"/>
    <cellStyle name="SAPBEXheaderItem 54" xfId="5335" xr:uid="{2E540995-ECF6-4AE1-AF6C-8C34EFAABFAB}"/>
    <cellStyle name="SAPBEXheaderItem 54 2" xfId="51876" xr:uid="{4F7FEC8F-5D3B-4FFE-994C-1868194FF401}"/>
    <cellStyle name="SAPBEXheaderItem 55" xfId="5336" xr:uid="{79F4E81A-7CC6-4A92-AB0B-2E12AF8DD096}"/>
    <cellStyle name="SAPBEXheaderItem 55 2" xfId="51357" xr:uid="{3D576AEE-A2D3-49EC-AA8F-A78C502C971E}"/>
    <cellStyle name="SAPBEXheaderItem 56" xfId="5337" xr:uid="{3D6FC7B9-3B06-4089-ADC6-B6B63C72A938}"/>
    <cellStyle name="SAPBEXheaderItem 56 2" xfId="51356" xr:uid="{FD1066BD-2F1E-473A-B761-17D7727E9202}"/>
    <cellStyle name="SAPBEXheaderItem 57" xfId="5338" xr:uid="{6E72AF61-728A-4502-A201-E3C5440A000C}"/>
    <cellStyle name="SAPBEXheaderItem 58" xfId="5339" xr:uid="{E0424AA0-B7E8-4D23-BA3A-ED9CAD18126A}"/>
    <cellStyle name="SAPBEXheaderItem 6" xfId="5340" xr:uid="{B598A3EC-B5C4-4D02-A712-93D0F8D934C9}"/>
    <cellStyle name="SAPBEXheaderItem 6 2" xfId="5341" xr:uid="{7A84D787-BAB4-48BB-A31D-094382A5FC59}"/>
    <cellStyle name="SAPBEXheaderItem 6 2 2" xfId="51354" xr:uid="{89B1D497-E4CF-4F0D-843D-1FA18C035608}"/>
    <cellStyle name="SAPBEXheaderItem 6 3" xfId="5342" xr:uid="{9592270B-7F30-40B2-85C4-10D0CEE0EA8A}"/>
    <cellStyle name="SAPBEXheaderItem 6 3 2" xfId="51353" xr:uid="{06BDF5B9-C5B4-4A08-88A1-D5A4430ACBD9}"/>
    <cellStyle name="SAPBEXheaderItem 6 4" xfId="5343" xr:uid="{3C7D1514-F41C-430F-9E78-565E1F72A6F4}"/>
    <cellStyle name="SAPBEXheaderItem 6 4 2" xfId="51352" xr:uid="{93658D50-5477-4856-8DD1-A341D223B4DE}"/>
    <cellStyle name="SAPBEXheaderItem 6 5" xfId="5344" xr:uid="{350CE6F1-71BF-4CCF-8D7A-1181C935D172}"/>
    <cellStyle name="SAPBEXheaderItem 7" xfId="5345" xr:uid="{12C75336-0017-4594-BFAF-525493F38BE9}"/>
    <cellStyle name="SAPBEXheaderItem 7 2" xfId="5346" xr:uid="{DF95AA76-CB64-4D3E-8D50-B5EF78FD08E4}"/>
    <cellStyle name="SAPBEXheaderItem 7 2 2" xfId="51351" xr:uid="{B60A2A58-530C-4946-AA6D-B3DC31334E17}"/>
    <cellStyle name="SAPBEXheaderItem 7 3" xfId="5347" xr:uid="{BA25CE95-6D3F-4240-8037-BB0D8C5FC282}"/>
    <cellStyle name="SAPBEXheaderItem 7 3 2" xfId="51350" xr:uid="{05C1CFE2-0452-4AF3-AABB-CF460C73C598}"/>
    <cellStyle name="SAPBEXheaderItem 7 4" xfId="5348" xr:uid="{BFDF137E-9DD0-4BDD-B85F-4C115C88570B}"/>
    <cellStyle name="SAPBEXheaderItem 7 4 2" xfId="51349" xr:uid="{D488FFA9-FDF6-4C72-B55E-A94CA753ABDB}"/>
    <cellStyle name="SAPBEXheaderItem 7 5" xfId="5349" xr:uid="{BA3DB2BE-50F4-406E-BBB8-71AE66464FE7}"/>
    <cellStyle name="SAPBEXheaderItem 8" xfId="5350" xr:uid="{55576205-6A9A-40A6-A2CA-D9ED0A8E1FDE}"/>
    <cellStyle name="SAPBEXheaderItem 8 2" xfId="5351" xr:uid="{9CB157D3-CD52-48B3-924F-164E1E16FCA1}"/>
    <cellStyle name="SAPBEXheaderItem 8 2 2" xfId="51348" xr:uid="{241B0ECE-BE9A-4A4A-A33D-C1A2D3EA3CF8}"/>
    <cellStyle name="SAPBEXheaderItem 8 3" xfId="5352" xr:uid="{8B33D225-1494-4F8F-BF51-23C8C7D11AF4}"/>
    <cellStyle name="SAPBEXheaderItem 8 3 2" xfId="51347" xr:uid="{54E3803E-F996-4D81-8D94-0EBD9A254780}"/>
    <cellStyle name="SAPBEXheaderItem 8 4" xfId="5353" xr:uid="{58E4E1BF-9AE7-4DEC-86AE-E65396EB103D}"/>
    <cellStyle name="SAPBEXheaderItem 8 4 2" xfId="51346" xr:uid="{9D8E5B87-5C20-480C-95A6-9A2F245B7F65}"/>
    <cellStyle name="SAPBEXheaderItem 8 5" xfId="5354" xr:uid="{A59A7C58-46A8-4A18-85D4-8D0F58016F1E}"/>
    <cellStyle name="SAPBEXheaderItem 9" xfId="5355" xr:uid="{51B97D65-1733-42E8-A365-D210E42B9806}"/>
    <cellStyle name="SAPBEXheaderItem 9 2" xfId="5356" xr:uid="{D8B4F197-1366-4E8E-991F-B8D2321403BD}"/>
    <cellStyle name="SAPBEXheaderItem 9 2 2" xfId="51345" xr:uid="{6F1661FB-88CF-4D25-8487-584A62281347}"/>
    <cellStyle name="SAPBEXheaderItem 9 3" xfId="5357" xr:uid="{18657307-F54A-4B8C-8C98-B8C5CD5BF890}"/>
    <cellStyle name="SAPBEXheaderItem 9 3 2" xfId="51344" xr:uid="{2DF8D1F1-113A-4824-9F7E-2751B69B36B5}"/>
    <cellStyle name="SAPBEXheaderItem 9 4" xfId="5358" xr:uid="{327B24F1-1E8A-47AE-B2E6-8AAFFF7A7763}"/>
    <cellStyle name="SAPBEXheaderItem 9 4 2" xfId="51343" xr:uid="{2605698C-F007-4FE1-9882-10E861FC4BF7}"/>
    <cellStyle name="SAPBEXheaderItem 9 5" xfId="5359" xr:uid="{DADA4701-6553-4DF5-9BB2-F4EACB14D7B2}"/>
    <cellStyle name="SAPBEXheaderText" xfId="5360" xr:uid="{C4716033-7484-47D8-82F2-ECBDE871C10F}"/>
    <cellStyle name="SAPBEXheaderText 10" xfId="5361" xr:uid="{92F106C3-7DCB-487C-B391-4F77176A242E}"/>
    <cellStyle name="SAPBEXheaderText 10 2" xfId="5362" xr:uid="{49A20B83-B663-4ACA-9C60-F3BC77A9867F}"/>
    <cellStyle name="SAPBEXheaderText 10 2 2" xfId="51341" xr:uid="{1EA4F253-86D0-43CD-96BE-F18B148D436B}"/>
    <cellStyle name="SAPBEXheaderText 10 3" xfId="5363" xr:uid="{5827A6E0-7302-4002-A6CA-4AC137E12204}"/>
    <cellStyle name="SAPBEXheaderText 10 3 2" xfId="51340" xr:uid="{A4F17021-BEFC-46EC-934A-2A102F8D1DA5}"/>
    <cellStyle name="SAPBEXheaderText 10 4" xfId="5364" xr:uid="{03A6F414-CD89-401B-8C50-79F0B9651BAC}"/>
    <cellStyle name="SAPBEXheaderText 10 4 2" xfId="51339" xr:uid="{B98498B6-4B9F-4DFF-BDEE-A57D86F065EF}"/>
    <cellStyle name="SAPBEXheaderText 10 5" xfId="5365" xr:uid="{E3203069-5E08-498F-8A32-A1246A3CBB36}"/>
    <cellStyle name="SAPBEXheaderText 11" xfId="5366" xr:uid="{AD614542-A629-4429-BD00-0896A6E4EF10}"/>
    <cellStyle name="SAPBEXheaderText 11 2" xfId="5367" xr:uid="{C6284A1A-B50D-4DDD-8241-4A4B9CD8CAAA}"/>
    <cellStyle name="SAPBEXheaderText 12" xfId="5368" xr:uid="{F0A5950F-C532-4CDB-BE1A-2005FDEBB2F8}"/>
    <cellStyle name="SAPBEXheaderText 12 2" xfId="5369" xr:uid="{31DCC93A-6942-4788-BC1D-0341AA1B4296}"/>
    <cellStyle name="SAPBEXheaderText 13" xfId="5370" xr:uid="{A88659A0-E19D-44CF-98D5-58A18A3A9079}"/>
    <cellStyle name="SAPBEXheaderText 13 2" xfId="5371" xr:uid="{3A8CB9F8-6B21-477B-A129-8413F025CBD8}"/>
    <cellStyle name="SAPBEXheaderText 14" xfId="5372" xr:uid="{F56AE5D4-7952-4BF7-B133-5A9B032A14AE}"/>
    <cellStyle name="SAPBEXheaderText 14 2" xfId="5373" xr:uid="{952A58E5-CA7A-490F-B185-9F70F4DA3D3B}"/>
    <cellStyle name="SAPBEXheaderText 15" xfId="5374" xr:uid="{D6E5ABDB-E0D7-4A7D-9A2D-3A59E534D485}"/>
    <cellStyle name="SAPBEXheaderText 15 2" xfId="5375" xr:uid="{59454889-C92C-4966-98BF-0A3BBB7D5F29}"/>
    <cellStyle name="SAPBEXheaderText 16" xfId="5376" xr:uid="{42EDC50C-3650-4536-AAF9-C1199EB4AD47}"/>
    <cellStyle name="SAPBEXheaderText 16 2" xfId="5377" xr:uid="{58C3A4EE-1ECB-45FF-8604-0ABA32639AE3}"/>
    <cellStyle name="SAPBEXheaderText 17" xfId="5378" xr:uid="{2C54A35D-2484-4A92-92E9-BD5685B0F3FC}"/>
    <cellStyle name="SAPBEXheaderText 17 2" xfId="5379" xr:uid="{0E67A7EE-A9D5-4DCF-9BBC-930CC8186DB1}"/>
    <cellStyle name="SAPBEXheaderText 18" xfId="5380" xr:uid="{FC6D80EB-BEDB-4D1B-8757-FD8C7E652CFF}"/>
    <cellStyle name="SAPBEXheaderText 18 2" xfId="5381" xr:uid="{DF25625A-7C77-4E6D-9A29-49ABA3C1DAEF}"/>
    <cellStyle name="SAPBEXheaderText 19" xfId="5382" xr:uid="{4CF1EB3A-F5A6-48CE-84D2-6CAAC5C7CFB3}"/>
    <cellStyle name="SAPBEXheaderText 19 2" xfId="5383" xr:uid="{33F5539A-4D8B-4699-A3F0-FAB77BD7C65A}"/>
    <cellStyle name="SAPBEXheaderText 2" xfId="5384" xr:uid="{5A3612A2-AED5-44BB-96F6-FCA72FE3F22E}"/>
    <cellStyle name="SAPBEXheaderText 2 2" xfId="5385" xr:uid="{1E054C46-971D-42DE-9DE4-7EC48818EC63}"/>
    <cellStyle name="SAPBEXheaderText 2 2 2" xfId="50374" xr:uid="{4C8E4B7C-019D-4E46-A1A7-D19E08C807FF}"/>
    <cellStyle name="SAPBEXheaderText 2 3" xfId="5386" xr:uid="{6E3A506F-F2D1-4688-9EB1-6DAA58F68DE6}"/>
    <cellStyle name="SAPBEXheaderText 2 3 2" xfId="50375" xr:uid="{8A329F98-8B53-4DDE-823E-021489A56946}"/>
    <cellStyle name="SAPBEXheaderText 2 4" xfId="5387" xr:uid="{E325E1C7-74D1-4F08-8232-B29E6C2CAD98}"/>
    <cellStyle name="SAPBEXheaderText 2 4 2" xfId="48161" xr:uid="{E05C0151-C246-4D2E-960F-D99981DCC438}"/>
    <cellStyle name="SAPBEXheaderText 2 4 2 2" xfId="51337" xr:uid="{E75FDBB2-4E71-4156-B940-565DE6D76E83}"/>
    <cellStyle name="SAPBEXheaderText 2 4 3" xfId="50376" xr:uid="{1E6D81CE-5CE2-4ADC-89B4-500CABEF967E}"/>
    <cellStyle name="SAPBEXheaderText 2 5" xfId="5388" xr:uid="{3FE8BC31-36FE-45EB-85C1-5CF4FC344741}"/>
    <cellStyle name="SAPBEXheaderText 20" xfId="5389" xr:uid="{263C8B78-2596-4186-837C-4312FA21779D}"/>
    <cellStyle name="SAPBEXheaderText 20 2" xfId="5390" xr:uid="{3F445E57-3ED7-4D9A-AAE4-5D622DA3AFAE}"/>
    <cellStyle name="SAPBEXheaderText 21" xfId="5391" xr:uid="{B7CAAF10-375C-47B7-98DD-ED9EBF900567}"/>
    <cellStyle name="SAPBEXheaderText 21 2" xfId="5392" xr:uid="{EE604477-8B58-4B80-8335-3BEEDDA7CB67}"/>
    <cellStyle name="SAPBEXheaderText 22" xfId="5393" xr:uid="{9E27AEC1-09BD-41C8-BCED-1ECE4B01157A}"/>
    <cellStyle name="SAPBEXheaderText 22 2" xfId="5394" xr:uid="{7F1B32F8-665A-48E5-9BA6-C5FB750B067A}"/>
    <cellStyle name="SAPBEXheaderText 23" xfId="5395" xr:uid="{084D6F2C-A603-4851-AF0F-5A9F4F8A1702}"/>
    <cellStyle name="SAPBEXheaderText 23 2" xfId="5396" xr:uid="{469D5478-166A-4F57-802D-2046CF521423}"/>
    <cellStyle name="SAPBEXheaderText 24" xfId="5397" xr:uid="{AA5C7902-A401-4EEB-BC20-ACF9619D4621}"/>
    <cellStyle name="SAPBEXheaderText 24 2" xfId="5398" xr:uid="{928ADD56-D469-4068-97F3-74A265F7E771}"/>
    <cellStyle name="SAPBEXheaderText 25" xfId="5399" xr:uid="{606E82F9-A42B-4283-AF5C-83F9787C1DEC}"/>
    <cellStyle name="SAPBEXheaderText 25 2" xfId="5400" xr:uid="{361525C8-0ED8-49B1-901E-BCCCEB7DE176}"/>
    <cellStyle name="SAPBEXheaderText 26" xfId="5401" xr:uid="{E2DF0721-8AE6-4162-9226-21E43F0A69D4}"/>
    <cellStyle name="SAPBEXheaderText 26 2" xfId="5402" xr:uid="{4096EABD-41DB-4425-AB68-F6138EC3F129}"/>
    <cellStyle name="SAPBEXheaderText 27" xfId="5403" xr:uid="{6AEBCE60-3EDD-4AF7-8984-032104D98687}"/>
    <cellStyle name="SAPBEXheaderText 27 2" xfId="5404" xr:uid="{2F07E9D1-989E-4C75-B7EF-D09F32B03A41}"/>
    <cellStyle name="SAPBEXheaderText 28" xfId="5405" xr:uid="{D08DCCD3-E2E5-40BD-A094-FF3D2D39738E}"/>
    <cellStyle name="SAPBEXheaderText 28 2" xfId="5406" xr:uid="{711C1D4A-71EB-4B55-BE25-1149176DA8D5}"/>
    <cellStyle name="SAPBEXheaderText 29" xfId="5407" xr:uid="{ACA931E5-296A-42B9-BC12-E05D74D8E25B}"/>
    <cellStyle name="SAPBEXheaderText 29 2" xfId="5408" xr:uid="{682995E1-E68D-449E-B03F-F2B5FD463FCA}"/>
    <cellStyle name="SAPBEXheaderText 3" xfId="5409" xr:uid="{EC98908A-86F8-4034-A430-D9D2A52D9FBA}"/>
    <cellStyle name="SAPBEXheaderText 3 2" xfId="5410" xr:uid="{4F0B08A0-F8A1-4F0B-8183-CC09FD5BC734}"/>
    <cellStyle name="SAPBEXheaderText 3 2 2" xfId="49299" xr:uid="{AA2D438F-D9FA-41F2-A848-8BBC48B5CAF2}"/>
    <cellStyle name="SAPBEXheaderText 3 2 3" xfId="50377" xr:uid="{D773514D-10B4-4C6F-A4F6-E130816357CC}"/>
    <cellStyle name="SAPBEXheaderText 3 3" xfId="5411" xr:uid="{6A6DD78D-F7BB-4D45-B82E-9E40C6DAEB32}"/>
    <cellStyle name="SAPBEXheaderText 3 3 2" xfId="51335" xr:uid="{8EADD5FB-6EF7-4955-A421-6706B29F1332}"/>
    <cellStyle name="SAPBEXheaderText 3 4" xfId="5412" xr:uid="{63D42BD5-1172-412A-84B6-2F3C3930F629}"/>
    <cellStyle name="SAPBEXheaderText 3 4 2" xfId="51334" xr:uid="{369AD96B-182D-466B-A065-E6EA9DFA5D96}"/>
    <cellStyle name="SAPBEXheaderText 3 5" xfId="5413" xr:uid="{68C0BDA9-DBE3-4AB3-A22A-293C77DB414A}"/>
    <cellStyle name="SAPBEXheaderText 30" xfId="5414" xr:uid="{48F6FA20-A312-4669-8FFB-3433E3843A48}"/>
    <cellStyle name="SAPBEXheaderText 30 2" xfId="5415" xr:uid="{A378B8C9-7C8E-403A-BB17-1E0F65B5F5EA}"/>
    <cellStyle name="SAPBEXheaderText 31" xfId="5416" xr:uid="{AD56EEBE-6018-4BCD-B907-7170ECC1AE6C}"/>
    <cellStyle name="SAPBEXheaderText 31 2" xfId="5417" xr:uid="{5B0287B1-43CE-4D06-B039-73BEDE6CAE61}"/>
    <cellStyle name="SAPBEXheaderText 32" xfId="5418" xr:uid="{7F94B3A3-4D71-4506-9AB4-9601B5B098C9}"/>
    <cellStyle name="SAPBEXheaderText 32 2" xfId="5419" xr:uid="{47090824-9F2A-4781-B7A0-ED7D55D86D85}"/>
    <cellStyle name="SAPBEXheaderText 33" xfId="5420" xr:uid="{F4DD37E1-54A3-4BC0-BB24-B728FD2562DB}"/>
    <cellStyle name="SAPBEXheaderText 33 2" xfId="5421" xr:uid="{15896D18-5DD4-4B51-B329-2B2802479A29}"/>
    <cellStyle name="SAPBEXheaderText 34" xfId="5422" xr:uid="{4C85A4A7-D34F-410F-9196-8A8D5D0CE9E4}"/>
    <cellStyle name="SAPBEXheaderText 34 2" xfId="5423" xr:uid="{8F514ACC-F2CA-4F99-836F-14E6B8551DDA}"/>
    <cellStyle name="SAPBEXheaderText 35" xfId="5424" xr:uid="{9C9CC4C7-B809-4A20-BF8C-ECD3C24FB3B0}"/>
    <cellStyle name="SAPBEXheaderText 35 2" xfId="5425" xr:uid="{EAE65493-F563-4588-A65A-0F55E89EC5D6}"/>
    <cellStyle name="SAPBEXheaderText 36" xfId="5426" xr:uid="{B8A063C7-1CA8-48FC-ADA7-7E4F9C36BEE7}"/>
    <cellStyle name="SAPBEXheaderText 36 2" xfId="5427" xr:uid="{CAF25746-E53F-4D64-B355-0CA354C0E25F}"/>
    <cellStyle name="SAPBEXheaderText 37" xfId="5428" xr:uid="{864DB3CF-5413-4A0F-807B-6F59962B4429}"/>
    <cellStyle name="SAPBEXheaderText 37 2" xfId="5429" xr:uid="{920610C9-7B12-4846-876C-4DA6B0C25AAB}"/>
    <cellStyle name="SAPBEXheaderText 38" xfId="5430" xr:uid="{BE4E533C-8086-4778-B978-D0211B4C38CD}"/>
    <cellStyle name="SAPBEXheaderText 38 2" xfId="5431" xr:uid="{70177913-9CC3-4D41-8EC2-D212DF3F92C6}"/>
    <cellStyle name="SAPBEXheaderText 39" xfId="5432" xr:uid="{EE5F04DE-86B9-41CB-BB7D-638765248760}"/>
    <cellStyle name="SAPBEXheaderText 39 2" xfId="51333" xr:uid="{B0202D06-0A1A-4E95-82F6-C482EB170E88}"/>
    <cellStyle name="SAPBEXheaderText 4" xfId="5433" xr:uid="{97FE3DAE-47E6-45D7-BE1D-8BD2512515F2}"/>
    <cellStyle name="SAPBEXheaderText 4 2" xfId="5434" xr:uid="{DC56B94F-559F-496F-8E37-F5788C1A8EEF}"/>
    <cellStyle name="SAPBEXheaderText 4 2 2" xfId="51332" xr:uid="{9649E98E-26D7-4B76-B586-BC7950EC34C8}"/>
    <cellStyle name="SAPBEXheaderText 4 3" xfId="5435" xr:uid="{18CFAEE2-75B6-49A5-AD25-9DEA96788C03}"/>
    <cellStyle name="SAPBEXheaderText 4 3 2" xfId="51331" xr:uid="{CE240791-A78E-46B2-8E1A-4F5F392DC33B}"/>
    <cellStyle name="SAPBEXheaderText 4 4" xfId="5436" xr:uid="{4A83BC78-9BAD-4E3F-8203-C565078D5849}"/>
    <cellStyle name="SAPBEXheaderText 4 4 2" xfId="51330" xr:uid="{802ED810-01DB-4EB0-B0EA-6D178FA56CAB}"/>
    <cellStyle name="SAPBEXheaderText 4 5" xfId="5437" xr:uid="{814A5180-7978-44F6-9E11-9A6C1DDBAFE0}"/>
    <cellStyle name="SAPBEXheaderText 40" xfId="5438" xr:uid="{57E9B0EF-50EB-4B3C-A638-C05057D38C10}"/>
    <cellStyle name="SAPBEXheaderText 40 2" xfId="51329" xr:uid="{BB8667A6-D4E8-4CB5-9E27-E6526B9A046C}"/>
    <cellStyle name="SAPBEXheaderText 41" xfId="5439" xr:uid="{61D233EC-BF24-4A8B-B8DD-D5B2C30DB636}"/>
    <cellStyle name="SAPBEXheaderText 41 2" xfId="51328" xr:uid="{0788F7F9-A6EC-4FAD-8CCE-23B148DE183A}"/>
    <cellStyle name="SAPBEXheaderText 42" xfId="5440" xr:uid="{A0EF817F-9738-40D5-8D0E-7F1F0E1635F2}"/>
    <cellStyle name="SAPBEXheaderText 42 2" xfId="51327" xr:uid="{35448521-8A9E-4B3F-B9E7-B4D6B9C892CD}"/>
    <cellStyle name="SAPBEXheaderText 43" xfId="5441" xr:uid="{07470992-D09B-4CA8-A7CD-1EC3A2F4ABAF}"/>
    <cellStyle name="SAPBEXheaderText 43 2" xfId="51326" xr:uid="{9DDB5E0C-654D-4EB2-829E-44FF706B3D6A}"/>
    <cellStyle name="SAPBEXheaderText 44" xfId="5442" xr:uid="{E8268E7F-5F9F-4E10-B953-CB1F245F50BF}"/>
    <cellStyle name="SAPBEXheaderText 44 2" xfId="51325" xr:uid="{FEEC96EC-9DB7-4BFB-B32F-FABB86BB4E8A}"/>
    <cellStyle name="SAPBEXheaderText 45" xfId="5443" xr:uid="{2962F0CD-5B17-49EA-B5BA-640E37CD764A}"/>
    <cellStyle name="SAPBEXheaderText 45 2" xfId="51324" xr:uid="{6B53F772-0B8D-437E-912F-8690408C977E}"/>
    <cellStyle name="SAPBEXheaderText 46" xfId="5444" xr:uid="{4B217FE4-7886-4070-86D3-68242031C0C1}"/>
    <cellStyle name="SAPBEXheaderText 46 2" xfId="51323" xr:uid="{10E46E3F-9114-48DE-9D56-C92CDCAFAD87}"/>
    <cellStyle name="SAPBEXheaderText 47" xfId="5445" xr:uid="{245303F1-8F54-45EB-8DB6-9ECDFEDF7F03}"/>
    <cellStyle name="SAPBEXheaderText 47 2" xfId="51870" xr:uid="{0D41EDB6-14F5-4C7C-A2DD-E59F356AC02F}"/>
    <cellStyle name="SAPBEXheaderText 48" xfId="5446" xr:uid="{EC3ACF9E-130A-4FFB-B1EC-6D0F635DCBD8}"/>
    <cellStyle name="SAPBEXheaderText 48 2" xfId="51322" xr:uid="{97EA27D4-B7ED-46EA-BE33-C23386FBA75E}"/>
    <cellStyle name="SAPBEXheaderText 49" xfId="5447" xr:uid="{C9271AE0-C202-4A64-9CEA-2ACEC1B55364}"/>
    <cellStyle name="SAPBEXheaderText 49 2" xfId="51321" xr:uid="{54AB58BB-163E-4D86-A69E-EBAAC5D17875}"/>
    <cellStyle name="SAPBEXheaderText 5" xfId="5448" xr:uid="{B61B998F-906A-40B2-8469-9E2975D35AA0}"/>
    <cellStyle name="SAPBEXheaderText 5 2" xfId="5449" xr:uid="{82B05F53-38D9-47A0-8CFB-1671C7A13EC5}"/>
    <cellStyle name="SAPBEXheaderText 5 2 2" xfId="51320" xr:uid="{EF934243-4DC3-4A87-8D18-81C4FE709E90}"/>
    <cellStyle name="SAPBEXheaderText 5 3" xfId="5450" xr:uid="{7B9B7C04-7D5A-4B43-8E63-67B205804169}"/>
    <cellStyle name="SAPBEXheaderText 5 3 2" xfId="51875" xr:uid="{62C511FC-9A74-40DA-A3CD-2B5A264F53CF}"/>
    <cellStyle name="SAPBEXheaderText 5 4" xfId="5451" xr:uid="{F4341ABF-F06E-4604-BCF6-94E696036DD8}"/>
    <cellStyle name="SAPBEXheaderText 5 4 2" xfId="51319" xr:uid="{AE0588EF-C70D-4FC3-A497-8DA41E1EBBC5}"/>
    <cellStyle name="SAPBEXheaderText 5 5" xfId="5452" xr:uid="{5AD818B6-E437-46BD-BF76-2527886CB051}"/>
    <cellStyle name="SAPBEXheaderText 50" xfId="5453" xr:uid="{2F07A55E-7545-40FB-9FD4-1E31149A81FF}"/>
    <cellStyle name="SAPBEXheaderText 50 2" xfId="51318" xr:uid="{E198727F-6C1A-4682-9396-3FB81B4FF2CE}"/>
    <cellStyle name="SAPBEXheaderText 51" xfId="5454" xr:uid="{EC18AA5F-E931-448E-A247-94A2F84F4952}"/>
    <cellStyle name="SAPBEXheaderText 51 2" xfId="51874" xr:uid="{DEAB82B2-793C-4403-86BE-7311E4A39A87}"/>
    <cellStyle name="SAPBEXheaderText 52" xfId="5455" xr:uid="{4647316D-0598-4AB6-A783-41AFBEC90011}"/>
    <cellStyle name="SAPBEXheaderText 52 2" xfId="51317" xr:uid="{1D34B27F-FD97-4CB0-A77A-48D9C702D4CD}"/>
    <cellStyle name="SAPBEXheaderText 53" xfId="5456" xr:uid="{15F356BA-774F-4557-B83F-BF1F7393692A}"/>
    <cellStyle name="SAPBEXheaderText 53 2" xfId="51316" xr:uid="{3A72B6D4-DED8-4F40-BDF5-722698913CE3}"/>
    <cellStyle name="SAPBEXheaderText 54" xfId="5457" xr:uid="{8E981337-2AF7-41B3-A803-7BE16B1E3780}"/>
    <cellStyle name="SAPBEXheaderText 54 2" xfId="51871" xr:uid="{E5CA3918-2C8D-4B0A-9DBE-1F859B817A09}"/>
    <cellStyle name="SAPBEXheaderText 55" xfId="5458" xr:uid="{3930C930-E077-48CF-9C1A-9117CD581EB5}"/>
    <cellStyle name="SAPBEXheaderText 55 2" xfId="51315" xr:uid="{6523AC90-8AB1-46ED-9FCB-75872328A332}"/>
    <cellStyle name="SAPBEXheaderText 56" xfId="5459" xr:uid="{E41A9654-7D0C-4631-8645-6C668C7ACFFA}"/>
    <cellStyle name="SAPBEXheaderText 56 2" xfId="51873" xr:uid="{013B0F26-1CDA-45DB-8881-A74AA4B7E45A}"/>
    <cellStyle name="SAPBEXheaderText 57" xfId="5460" xr:uid="{EDF25138-581D-4701-9C8E-4772F3079546}"/>
    <cellStyle name="SAPBEXheaderText 58" xfId="5461" xr:uid="{C76CEB97-5FEC-4A36-8C2F-0EA9E8EB8325}"/>
    <cellStyle name="SAPBEXheaderText 6" xfId="5462" xr:uid="{7860B771-3171-4042-9D24-FC6B78AB8EF3}"/>
    <cellStyle name="SAPBEXheaderText 6 2" xfId="5463" xr:uid="{C61B0249-98D9-405E-9C67-407863B65737}"/>
    <cellStyle name="SAPBEXheaderText 6 2 2" xfId="51314" xr:uid="{587371C2-3536-4760-890F-6AF996854898}"/>
    <cellStyle name="SAPBEXheaderText 6 3" xfId="5464" xr:uid="{8A53DA1E-9C99-4357-8E0A-F1C111919975}"/>
    <cellStyle name="SAPBEXheaderText 6 3 2" xfId="51872" xr:uid="{BC99D15E-FEBE-4D7B-9BF6-3F1F5E6BF588}"/>
    <cellStyle name="SAPBEXheaderText 6 4" xfId="5465" xr:uid="{E59FB350-B9E5-446A-9060-8766E61CB21F}"/>
    <cellStyle name="SAPBEXheaderText 6 4 2" xfId="51313" xr:uid="{850D0AB0-397F-4295-9C94-725A1279CF3C}"/>
    <cellStyle name="SAPBEXheaderText 6 5" xfId="5466" xr:uid="{AAEE4967-5680-417F-8881-90E4CEDC6E89}"/>
    <cellStyle name="SAPBEXheaderText 7" xfId="5467" xr:uid="{504F7CF9-EAA6-40DB-974A-1FE6E86B2D67}"/>
    <cellStyle name="SAPBEXheaderText 7 2" xfId="5468" xr:uid="{EEFC86BB-C237-4B96-BCFA-4880B118692F}"/>
    <cellStyle name="SAPBEXheaderText 7 2 2" xfId="51312" xr:uid="{F14A32C8-A540-49A2-BFCB-851669DA77F5}"/>
    <cellStyle name="SAPBEXheaderText 7 3" xfId="5469" xr:uid="{85B48630-5949-4248-AB05-1A7F6C1CFC0E}"/>
    <cellStyle name="SAPBEXheaderText 7 3 2" xfId="51311" xr:uid="{31A9641E-BC12-4FFE-81FD-6FD32D2C5F72}"/>
    <cellStyle name="SAPBEXheaderText 7 4" xfId="5470" xr:uid="{90CA1E01-3A7B-4808-BB7D-64FB391346EC}"/>
    <cellStyle name="SAPBEXheaderText 7 4 2" xfId="51310" xr:uid="{BE70C941-E701-4D5D-A111-6295636D6707}"/>
    <cellStyle name="SAPBEXheaderText 7 5" xfId="5471" xr:uid="{D090E949-5194-4499-A14E-C27546B496B2}"/>
    <cellStyle name="SAPBEXheaderText 8" xfId="5472" xr:uid="{1B93A212-A1CE-48C0-8C7C-546D328CB775}"/>
    <cellStyle name="SAPBEXheaderText 8 2" xfId="5473" xr:uid="{7187A5F3-51C0-4C73-8E49-FB6274319925}"/>
    <cellStyle name="SAPBEXheaderText 8 2 2" xfId="51309" xr:uid="{BA4CB49C-9823-4554-871A-9900F6D3024C}"/>
    <cellStyle name="SAPBEXheaderText 8 3" xfId="5474" xr:uid="{630EC046-9C52-4F49-AE18-53AEEBF078ED}"/>
    <cellStyle name="SAPBEXheaderText 8 3 2" xfId="51308" xr:uid="{AF4E0D6E-46BB-48E6-B22B-5B00D23A2D49}"/>
    <cellStyle name="SAPBEXheaderText 8 4" xfId="5475" xr:uid="{C6B06423-8A03-4D09-82E0-4D2F7FC3EB62}"/>
    <cellStyle name="SAPBEXheaderText 8 4 2" xfId="51307" xr:uid="{2BA0CDE1-5151-4D76-BEBA-851A32D4D1E1}"/>
    <cellStyle name="SAPBEXheaderText 8 5" xfId="5476" xr:uid="{6335D99A-335F-4902-B107-0DEFE7C403BB}"/>
    <cellStyle name="SAPBEXheaderText 9" xfId="5477" xr:uid="{F570B281-AF3F-4EF6-A7EE-1B16A916B76D}"/>
    <cellStyle name="SAPBEXheaderText 9 2" xfId="5478" xr:uid="{7BF39705-8976-4495-B0D2-47E3F100E01C}"/>
    <cellStyle name="SAPBEXheaderText 9 2 2" xfId="51306" xr:uid="{283EC484-67F6-46EC-BF47-96F221EBA1E4}"/>
    <cellStyle name="SAPBEXheaderText 9 3" xfId="5479" xr:uid="{5CFAFFE6-1E3E-4AAE-A179-3871B922C004}"/>
    <cellStyle name="SAPBEXheaderText 9 3 2" xfId="51305" xr:uid="{00D63812-329F-4A61-8D06-32DA96739CA6}"/>
    <cellStyle name="SAPBEXheaderText 9 4" xfId="5480" xr:uid="{69DEA4A0-8BD3-4EB3-8B75-561AD5E5E466}"/>
    <cellStyle name="SAPBEXheaderText 9 4 2" xfId="51304" xr:uid="{D8632CB6-F4C4-4939-953A-742D757CCA03}"/>
    <cellStyle name="SAPBEXheaderText 9 5" xfId="5481" xr:uid="{538BCDE1-8347-4CB5-BD5B-050D221986A8}"/>
    <cellStyle name="SAPBEXHLevel0" xfId="5482" xr:uid="{E574B04D-B7E9-4C3C-893E-AFC4AA42923E}"/>
    <cellStyle name="SAPBEXHLevel0 10" xfId="5483" xr:uid="{FE5769C1-0D5E-4B26-B1D0-E19843EFB228}"/>
    <cellStyle name="SAPBEXHLevel0 10 2" xfId="5484" xr:uid="{51C0CBC7-E818-451B-9002-B5D046E06219}"/>
    <cellStyle name="SAPBEXHLevel0 10 2 2" xfId="51301" xr:uid="{772E3823-3532-4B8E-8D75-4E622A3A326E}"/>
    <cellStyle name="SAPBEXHLevel0 10 3" xfId="5485" xr:uid="{96F2921F-2D58-4D01-A59C-C68A52AEE20E}"/>
    <cellStyle name="SAPBEXHLevel0 10 3 2" xfId="51300" xr:uid="{F4DFE9FA-104E-4CC1-B9CD-D22D972F22B1}"/>
    <cellStyle name="SAPBEXHLevel0 10 4" xfId="5486" xr:uid="{F076A900-201B-491D-AEF3-CA9875CAFF7B}"/>
    <cellStyle name="SAPBEXHLevel0 10 4 2" xfId="51299" xr:uid="{0FDA3533-9AAD-4C76-920F-712459CF75F1}"/>
    <cellStyle name="SAPBEXHLevel0 10 5" xfId="5487" xr:uid="{ABB018A3-765C-41FF-871C-F41610AE7DB9}"/>
    <cellStyle name="SAPBEXHLevel0 10 6" xfId="51302" xr:uid="{AC0B2C60-E33F-413C-B354-4DE2004B6F8D}"/>
    <cellStyle name="SAPBEXHLevel0 11" xfId="5488" xr:uid="{8706B547-AB2F-4ED4-859A-E28B05F56124}"/>
    <cellStyle name="SAPBEXHLevel0 11 2" xfId="5489" xr:uid="{4B6FA592-1E7A-4568-9B4E-B5AC976BE215}"/>
    <cellStyle name="SAPBEXHLevel0 11 3" xfId="51298" xr:uid="{1B978FBA-3357-491E-B948-14F954D9A0DD}"/>
    <cellStyle name="SAPBEXHLevel0 12" xfId="5490" xr:uid="{6B8041FF-FD23-4292-A0E9-0EB9F6863063}"/>
    <cellStyle name="SAPBEXHLevel0 12 2" xfId="5491" xr:uid="{340BC84B-46A3-441D-96EC-991898B35481}"/>
    <cellStyle name="SAPBEXHLevel0 12 3" xfId="51297" xr:uid="{B8CE6F8A-2BD1-4854-83DB-6CA9CA678894}"/>
    <cellStyle name="SAPBEXHLevel0 13" xfId="5492" xr:uid="{4FA434E6-4484-4EBD-8173-3A4C8CD7B57D}"/>
    <cellStyle name="SAPBEXHLevel0 13 2" xfId="5493" xr:uid="{63097C6C-A3FE-4786-BF4C-7C56F98F4E0E}"/>
    <cellStyle name="SAPBEXHLevel0 13 3" xfId="51296" xr:uid="{3FD885D2-0CD5-48B4-8CAE-B9064BA5546F}"/>
    <cellStyle name="SAPBEXHLevel0 14" xfId="5494" xr:uid="{E908A1D6-1C08-40DE-9C50-F6AC6F73D715}"/>
    <cellStyle name="SAPBEXHLevel0 14 2" xfId="5495" xr:uid="{93C629D2-86F7-439C-8A29-2A1D6144B725}"/>
    <cellStyle name="SAPBEXHLevel0 14 3" xfId="51295" xr:uid="{07257229-F972-4100-8359-8F5A878301FD}"/>
    <cellStyle name="SAPBEXHLevel0 15" xfId="5496" xr:uid="{337A639F-507F-45B6-82B0-60BBBBAC639B}"/>
    <cellStyle name="SAPBEXHLevel0 15 2" xfId="5497" xr:uid="{11360AE8-6135-4024-9BBC-E9FE8BCD7FD5}"/>
    <cellStyle name="SAPBEXHLevel0 15 3" xfId="51294" xr:uid="{1DFE96C5-3AB9-463F-AF78-6EBAD388FF25}"/>
    <cellStyle name="SAPBEXHLevel0 16" xfId="5498" xr:uid="{740782D3-C310-42AA-9BBE-691D387D970D}"/>
    <cellStyle name="SAPBEXHLevel0 16 2" xfId="5499" xr:uid="{CDBD1E92-0E5A-4680-9B1A-07767F222115}"/>
    <cellStyle name="SAPBEXHLevel0 16 3" xfId="51293" xr:uid="{64581808-D803-498F-9B02-2D2FEA5CBF55}"/>
    <cellStyle name="SAPBEXHLevel0 17" xfId="5500" xr:uid="{8F1C60A4-DEE8-4510-8559-8B68363DAA00}"/>
    <cellStyle name="SAPBEXHLevel0 17 2" xfId="5501" xr:uid="{260A79FC-2CF3-4AFE-8997-4F5907492D22}"/>
    <cellStyle name="SAPBEXHLevel0 17 3" xfId="51292" xr:uid="{F0EC590A-2D89-4C6B-9262-AA205D4C2E03}"/>
    <cellStyle name="SAPBEXHLevel0 18" xfId="5502" xr:uid="{2E311660-ED3D-4E45-8A26-B54CA22F6D85}"/>
    <cellStyle name="SAPBEXHLevel0 18 2" xfId="5503" xr:uid="{C6739DB3-B3B8-4305-94BC-23C1B28A9A9D}"/>
    <cellStyle name="SAPBEXHLevel0 18 3" xfId="51291" xr:uid="{F397909C-1F8B-42E3-945D-EF4FB5A798D2}"/>
    <cellStyle name="SAPBEXHLevel0 19" xfId="5504" xr:uid="{A65CEA91-8277-4EFA-8F1A-2AFBFFA6BF0D}"/>
    <cellStyle name="SAPBEXHLevel0 19 2" xfId="5505" xr:uid="{FAE15691-06FF-4BCC-87B8-7408E5B6D608}"/>
    <cellStyle name="SAPBEXHLevel0 19 3" xfId="51290" xr:uid="{8C83E998-5049-4006-A13D-25407B069872}"/>
    <cellStyle name="SAPBEXHLevel0 2" xfId="5506" xr:uid="{A0739508-2AAB-48CE-AB49-5D1CF4054ACE}"/>
    <cellStyle name="SAPBEXHLevel0 2 2" xfId="5507" xr:uid="{FEEAF7FA-0EF7-47EE-BF2E-4CEBE90BF1EE}"/>
    <cellStyle name="SAPBEXHLevel0 2 2 2" xfId="49301" xr:uid="{E6568602-5E4C-40F0-AF33-1A793C0E8B8E}"/>
    <cellStyle name="SAPBEXHLevel0 2 2 3" xfId="50378" xr:uid="{B98219DB-459D-4BE1-B60B-BC1CC907EEA2}"/>
    <cellStyle name="SAPBEXHLevel0 2 3" xfId="5508" xr:uid="{FC91C574-033C-41C0-B038-8E8D904386E9}"/>
    <cellStyle name="SAPBEXHLevel0 2 3 2" xfId="51289" xr:uid="{5523BCD4-A295-42C6-8DFA-EFDCF0403100}"/>
    <cellStyle name="SAPBEXHLevel0 2 4" xfId="5509" xr:uid="{AEA7E2B3-0506-4D9B-94D1-42A5C639B024}"/>
    <cellStyle name="SAPBEXHLevel0 2 4 2" xfId="51288" xr:uid="{A8FC220F-F607-4DDB-B976-C08016BEECC8}"/>
    <cellStyle name="SAPBEXHLevel0 2 5" xfId="5510" xr:uid="{34856F18-F0C8-4037-8DCF-B23B3D6E2D31}"/>
    <cellStyle name="SAPBEXHLevel0 2 6" xfId="49300" xr:uid="{38A55C4C-5D61-4200-9FE6-83A700BC8611}"/>
    <cellStyle name="SAPBEXHLevel0 2 7" xfId="49510" xr:uid="{5E57D79F-E951-48F1-8749-99575D4C7FC3}"/>
    <cellStyle name="SAPBEXHLevel0 20" xfId="5511" xr:uid="{838E6921-607F-4B02-9846-6D1CE5AE4B76}"/>
    <cellStyle name="SAPBEXHLevel0 20 2" xfId="5512" xr:uid="{2DBE9210-ED39-4188-9B01-6FE353EC34FD}"/>
    <cellStyle name="SAPBEXHLevel0 20 3" xfId="51287" xr:uid="{C206AFD9-7CB0-417D-B900-A41EE06EDDE1}"/>
    <cellStyle name="SAPBEXHLevel0 21" xfId="5513" xr:uid="{944B6449-4F19-4897-89A2-C8792E47B9F0}"/>
    <cellStyle name="SAPBEXHLevel0 21 2" xfId="5514" xr:uid="{CA80617E-5DA8-4E0B-B41C-C01B2F0414AA}"/>
    <cellStyle name="SAPBEXHLevel0 21 3" xfId="51286" xr:uid="{9AB01582-D7DE-4AB8-9141-0EA103B75F8E}"/>
    <cellStyle name="SAPBEXHLevel0 22" xfId="5515" xr:uid="{15A391AF-4E4F-4730-9BD8-A3FE2AEA8BFC}"/>
    <cellStyle name="SAPBEXHLevel0 22 2" xfId="5516" xr:uid="{BB04AAEF-25A0-43E4-8094-E670397179DA}"/>
    <cellStyle name="SAPBEXHLevel0 22 3" xfId="51285" xr:uid="{8FF388FD-9ECE-4982-9CC7-7BDCC9DA7279}"/>
    <cellStyle name="SAPBEXHLevel0 23" xfId="5517" xr:uid="{0478AD5A-685D-45A3-BCB3-790259F7E430}"/>
    <cellStyle name="SAPBEXHLevel0 23 2" xfId="5518" xr:uid="{D69CC897-1181-4BBD-B4C0-5D9502859AA6}"/>
    <cellStyle name="SAPBEXHLevel0 23 3" xfId="51284" xr:uid="{36D1E926-1764-472B-920B-5437AB9B103A}"/>
    <cellStyle name="SAPBEXHLevel0 24" xfId="5519" xr:uid="{73AAC2A5-00F8-4FE8-8238-27D6DF2DCD3D}"/>
    <cellStyle name="SAPBEXHLevel0 24 2" xfId="5520" xr:uid="{01A78451-B59D-440B-8E71-B3F957083A54}"/>
    <cellStyle name="SAPBEXHLevel0 24 3" xfId="51283" xr:uid="{E6E75DCC-B988-456C-A739-4EAFD3E594F3}"/>
    <cellStyle name="SAPBEXHLevel0 25" xfId="5521" xr:uid="{6981D762-266D-4C56-8C3E-007C6744EF25}"/>
    <cellStyle name="SAPBEXHLevel0 25 2" xfId="5522" xr:uid="{F33729AA-4A1C-48DE-8511-2AD01A40A665}"/>
    <cellStyle name="SAPBEXHLevel0 25 3" xfId="51282" xr:uid="{4099B19E-C335-46BF-BE10-52793CBFFA66}"/>
    <cellStyle name="SAPBEXHLevel0 26" xfId="5523" xr:uid="{BDAF9551-5229-4130-A565-6A6CE93E07CA}"/>
    <cellStyle name="SAPBEXHLevel0 26 2" xfId="5524" xr:uid="{F277180C-4CED-4AE9-8C4C-5624552AB899}"/>
    <cellStyle name="SAPBEXHLevel0 26 3" xfId="51281" xr:uid="{5B7A26D4-D021-444E-8570-4E072FF5A914}"/>
    <cellStyle name="SAPBEXHLevel0 27" xfId="5525" xr:uid="{161FF4A0-A3C5-40D7-ACFD-E0FD26513D6D}"/>
    <cellStyle name="SAPBEXHLevel0 27 2" xfId="5526" xr:uid="{4EA2E29B-5FB1-40F9-B916-F27306B5D314}"/>
    <cellStyle name="SAPBEXHLevel0 27 3" xfId="51280" xr:uid="{C4004E49-ABE1-4E37-9A41-A5C6E9086675}"/>
    <cellStyle name="SAPBEXHLevel0 28" xfId="5527" xr:uid="{D34E83E7-94D2-4E3B-A37A-8A41F5B72AD2}"/>
    <cellStyle name="SAPBEXHLevel0 28 2" xfId="5528" xr:uid="{4BA9BC4E-42B7-48B9-82EF-B0E5A33CD31C}"/>
    <cellStyle name="SAPBEXHLevel0 28 3" xfId="51279" xr:uid="{84B257FE-5C46-4952-9F48-4CCE7891A70E}"/>
    <cellStyle name="SAPBEXHLevel0 29" xfId="5529" xr:uid="{046538E7-7C45-4EEF-9C91-48A65E499197}"/>
    <cellStyle name="SAPBEXHLevel0 29 2" xfId="51278" xr:uid="{A91B0FDF-83FF-447A-A1B4-6AB5FBD12726}"/>
    <cellStyle name="SAPBEXHLevel0 3" xfId="5530" xr:uid="{3D6B7F43-283F-496E-8C4E-10279EF4001A}"/>
    <cellStyle name="SAPBEXHLevel0 3 2" xfId="5531" xr:uid="{BBA6DECA-2234-45BC-831A-6A0C748FC950}"/>
    <cellStyle name="SAPBEXHLevel0 3 2 2" xfId="49302" xr:uid="{88B8D59F-8172-464F-831D-C9BF570C009C}"/>
    <cellStyle name="SAPBEXHLevel0 3 2 3" xfId="50380" xr:uid="{7DDFF8FA-241E-4A5E-AA9E-99D913DCBDEB}"/>
    <cellStyle name="SAPBEXHLevel0 3 3" xfId="5532" xr:uid="{24BEC1D4-B760-4F42-8953-3775C0F9DD11}"/>
    <cellStyle name="SAPBEXHLevel0 3 3 2" xfId="51277" xr:uid="{781F4054-368D-4C18-B8BB-C3AAD0A528C2}"/>
    <cellStyle name="SAPBEXHLevel0 3 4" xfId="5533" xr:uid="{6FC7803F-FCB5-4D73-84E8-4377158B29FC}"/>
    <cellStyle name="SAPBEXHLevel0 3 4 2" xfId="51276" xr:uid="{5C9B271F-B112-4AD2-941F-955C7403524F}"/>
    <cellStyle name="SAPBEXHLevel0 3 5" xfId="5534" xr:uid="{F7BDD89A-9842-4B9F-B0A5-55938B3418C9}"/>
    <cellStyle name="SAPBEXHLevel0 3 6" xfId="50379" xr:uid="{09B47A33-5B34-402E-A6A1-BCF13DCA3204}"/>
    <cellStyle name="SAPBEXHLevel0 30" xfId="5535" xr:uid="{2A5EF666-177B-48BA-81A7-C4FEAF6496E9}"/>
    <cellStyle name="SAPBEXHLevel0 30 2" xfId="51275" xr:uid="{5977ED37-E739-48AA-894B-09C84FC489DB}"/>
    <cellStyle name="SAPBEXHLevel0 31" xfId="5536" xr:uid="{8CCEA949-1412-42B4-969C-10F7B1F9C8D3}"/>
    <cellStyle name="SAPBEXHLevel0 31 2" xfId="51274" xr:uid="{01FA1E7C-9CFD-4458-8B44-B210B0836EA1}"/>
    <cellStyle name="SAPBEXHLevel0 32" xfId="5537" xr:uid="{57C65EAF-73A8-4C5C-9087-8183365BC258}"/>
    <cellStyle name="SAPBEXHLevel0 32 2" xfId="51273" xr:uid="{1BBD47E4-EAB8-4736-8BC9-84C35B971FA0}"/>
    <cellStyle name="SAPBEXHLevel0 33" xfId="5538" xr:uid="{F13A4B7E-563C-419E-BD02-E1553D50B0E6}"/>
    <cellStyle name="SAPBEXHLevel0 33 2" xfId="51272" xr:uid="{120BB3B6-A609-429C-8FCB-8FB1171385ED}"/>
    <cellStyle name="SAPBEXHLevel0 34" xfId="5539" xr:uid="{ED88C8B5-543B-4C18-B9B4-AA86F7E3E9F9}"/>
    <cellStyle name="SAPBEXHLevel0 34 2" xfId="51271" xr:uid="{D73CA24F-625A-43DE-9C19-31080AC7F3C9}"/>
    <cellStyle name="SAPBEXHLevel0 35" xfId="5540" xr:uid="{BA67478D-1A19-474E-BCD5-366AE0F47D81}"/>
    <cellStyle name="SAPBEXHLevel0 35 2" xfId="51270" xr:uid="{2EE0329B-1D3A-48C0-8EF9-CE2AF862857D}"/>
    <cellStyle name="SAPBEXHLevel0 36" xfId="5541" xr:uid="{1D166856-A7AF-414D-96EC-363DF5CA9BDD}"/>
    <cellStyle name="SAPBEXHLevel0 36 2" xfId="51269" xr:uid="{2C210150-FEE0-4EFF-BBB6-46549BA312BD}"/>
    <cellStyle name="SAPBEXHLevel0 37" xfId="5542" xr:uid="{550CC6AC-C6C6-4C35-B049-ECEA43101838}"/>
    <cellStyle name="SAPBEXHLevel0 37 2" xfId="51268" xr:uid="{0805DAF7-E265-46E4-9577-4DA780AA7CEB}"/>
    <cellStyle name="SAPBEXHLevel0 38" xfId="5543" xr:uid="{B29328B0-D4AF-4DEE-B0CE-E2233E6B41F2}"/>
    <cellStyle name="SAPBEXHLevel0 38 2" xfId="51267" xr:uid="{16945F61-5F26-4471-BCF3-D982A12FD753}"/>
    <cellStyle name="SAPBEXHLevel0 39" xfId="5544" xr:uid="{E49C8F97-CCB2-4C77-B224-38C2A613FF13}"/>
    <cellStyle name="SAPBEXHLevel0 39 2" xfId="51266" xr:uid="{9A78F754-AB42-43C5-A9C0-EEE46A654266}"/>
    <cellStyle name="SAPBEXHLevel0 4" xfId="5545" xr:uid="{E3075FAC-7190-4442-AB96-51BB6BBD4A15}"/>
    <cellStyle name="SAPBEXHLevel0 4 2" xfId="5546" xr:uid="{05708362-5C3B-4056-8E15-362A55B0AFD5}"/>
    <cellStyle name="SAPBEXHLevel0 4 2 2" xfId="51265" xr:uid="{E42EBF18-1B90-4301-B108-1AC119C341B1}"/>
    <cellStyle name="SAPBEXHLevel0 4 3" xfId="5547" xr:uid="{D1414069-38E5-4C06-833E-85E185958D08}"/>
    <cellStyle name="SAPBEXHLevel0 4 3 2" xfId="51264" xr:uid="{40DBD305-BC42-44A1-AB47-BAC4B54816CB}"/>
    <cellStyle name="SAPBEXHLevel0 4 4" xfId="5548" xr:uid="{F9FC8CA1-1ECC-435D-ADA1-049A06A67640}"/>
    <cellStyle name="SAPBEXHLevel0 4 4 2" xfId="51263" xr:uid="{18978622-B5FD-49B8-B053-881F872D4ACC}"/>
    <cellStyle name="SAPBEXHLevel0 4 5" xfId="5549" xr:uid="{38CC6AFA-E0F5-4B52-9D66-C2F2F5877359}"/>
    <cellStyle name="SAPBEXHLevel0 4 6" xfId="50381" xr:uid="{E6CB6C65-1B5D-433A-86BD-FD1DF06EB4B5}"/>
    <cellStyle name="SAPBEXHLevel0 40" xfId="5550" xr:uid="{60E17EEA-950A-4282-B342-B42D54618150}"/>
    <cellStyle name="SAPBEXHLevel0 40 2" xfId="51869" xr:uid="{650475C1-56E8-494C-9EE3-94FDCA0FBD2A}"/>
    <cellStyle name="SAPBEXHLevel0 41" xfId="5551" xr:uid="{2B9D7D45-87CC-4C6C-AF8C-6D94E8D5917B}"/>
    <cellStyle name="SAPBEXHLevel0 41 2" xfId="51262" xr:uid="{DC1BAE7E-1ABA-4813-87C1-5DBEF7E341DA}"/>
    <cellStyle name="SAPBEXHLevel0 42" xfId="5552" xr:uid="{6651D863-8975-41E3-968D-7007EC3136EF}"/>
    <cellStyle name="SAPBEXHLevel0 42 2" xfId="51261" xr:uid="{6F14E247-BC74-4E64-A0D7-4A498B589B58}"/>
    <cellStyle name="SAPBEXHLevel0 43" xfId="5553" xr:uid="{3D9C46BE-8765-4F42-A419-F61B6B37439D}"/>
    <cellStyle name="SAPBEXHLevel0 43 2" xfId="51867" xr:uid="{88B203A0-6C27-401E-A57F-6EBE92B7D9C0}"/>
    <cellStyle name="SAPBEXHLevel0 44" xfId="5554" xr:uid="{166BB885-EC20-495A-9D7B-C4E50194F93D}"/>
    <cellStyle name="SAPBEXHLevel0 44 2" xfId="51260" xr:uid="{8649D09C-C55E-4547-A584-8263E5F0F23A}"/>
    <cellStyle name="SAPBEXHLevel0 45" xfId="5555" xr:uid="{3EC2F5CE-599E-4DEE-B997-15BF5A7410C7}"/>
    <cellStyle name="SAPBEXHLevel0 45 2" xfId="51259" xr:uid="{862AD62A-DDD0-4670-870F-6B62B65D9449}"/>
    <cellStyle name="SAPBEXHLevel0 46" xfId="5556" xr:uid="{591EB1C4-E051-4A51-9874-C6C6FEBC25A9}"/>
    <cellStyle name="SAPBEXHLevel0 46 2" xfId="51258" xr:uid="{0A0A3A33-4B86-463A-9A47-666A3AF9FE9F}"/>
    <cellStyle name="SAPBEXHLevel0 47" xfId="5557" xr:uid="{E411413A-E83A-430C-9E97-2A443C445401}"/>
    <cellStyle name="SAPBEXHLevel0 47 2" xfId="51257" xr:uid="{A3395D4D-2B2B-4620-8379-1C6537FBC3A0}"/>
    <cellStyle name="SAPBEXHLevel0 48" xfId="5558" xr:uid="{21DF7580-5312-4BA7-8BA1-DA6AA5E4FA2A}"/>
    <cellStyle name="SAPBEXHLevel0 48 2" xfId="51868" xr:uid="{FE81567E-9801-4D62-B3DB-4F012F10EF4E}"/>
    <cellStyle name="SAPBEXHLevel0 49" xfId="5559" xr:uid="{B0CE1899-EF81-45A2-ADDB-3C4E963689CF}"/>
    <cellStyle name="SAPBEXHLevel0 49 2" xfId="51256" xr:uid="{0569260D-ADDB-444C-BAAE-7A1BD9B8DD2C}"/>
    <cellStyle name="SAPBEXHLevel0 5" xfId="5560" xr:uid="{44B0BD5D-7B44-41F8-92FF-1600A404A4E7}"/>
    <cellStyle name="SAPBEXHLevel0 5 2" xfId="5561" xr:uid="{67FD1C14-F328-4D07-8A77-711F4CD0434C}"/>
    <cellStyle name="SAPBEXHLevel0 5 2 2" xfId="51255" xr:uid="{6E2BB9D0-56FF-4401-B61F-7DCED266F05A}"/>
    <cellStyle name="SAPBEXHLevel0 5 3" xfId="5562" xr:uid="{ACB14CA0-D56A-4230-B356-D17FCB689028}"/>
    <cellStyle name="SAPBEXHLevel0 5 3 2" xfId="51866" xr:uid="{C17054A1-1FEF-4C93-9B19-DC66BF1E8B5A}"/>
    <cellStyle name="SAPBEXHLevel0 5 4" xfId="5563" xr:uid="{00942F6C-D8B1-4D45-A887-4758C921DD8A}"/>
    <cellStyle name="SAPBEXHLevel0 5 4 2" xfId="51254" xr:uid="{9BD112F7-0434-4990-9CE7-2F95C855E3D7}"/>
    <cellStyle name="SAPBEXHLevel0 5 5" xfId="5564" xr:uid="{1ACB90D9-19F4-4240-920D-A36E3898E2B5}"/>
    <cellStyle name="SAPBEXHLevel0 5 6" xfId="50382" xr:uid="{B9A3E973-7248-4E06-A040-7C236A97FA5A}"/>
    <cellStyle name="SAPBEXHLevel0 50" xfId="5565" xr:uid="{E947EE1E-7AC1-4B9C-882C-7C5B872C365D}"/>
    <cellStyle name="SAPBEXHLevel0 50 2" xfId="51253" xr:uid="{65D9A206-8696-4716-AF34-9FD137D1D0F7}"/>
    <cellStyle name="SAPBEXHLevel0 51" xfId="5566" xr:uid="{14F77DA4-BB19-49D0-99A6-CB7A454EE5DF}"/>
    <cellStyle name="SAPBEXHLevel0 51 2" xfId="51252" xr:uid="{A842547F-8299-4960-98AD-7E20AF5EA6A1}"/>
    <cellStyle name="SAPBEXHLevel0 52" xfId="5567" xr:uid="{D4652831-FBDA-42FB-870C-75D234BCADC5}"/>
    <cellStyle name="SAPBEXHLevel0 52 2" xfId="51863" xr:uid="{98F21FDA-B3C6-4C9D-9AFB-00E3E1B4DCB7}"/>
    <cellStyle name="SAPBEXHLevel0 53" xfId="5568" xr:uid="{EEB7F317-78B5-4722-8FAC-890011235CDB}"/>
    <cellStyle name="SAPBEXHLevel0 53 2" xfId="51251" xr:uid="{311F9D3D-05A9-4C31-89EA-D499496CA867}"/>
    <cellStyle name="SAPBEXHLevel0 54" xfId="5569" xr:uid="{816A63BF-C224-4E70-AE6B-32613BA16FDE}"/>
    <cellStyle name="SAPBEXHLevel0 54 2" xfId="51250" xr:uid="{C45000E1-90D5-4B89-A066-FA9A56C0A849}"/>
    <cellStyle name="SAPBEXHLevel0 55" xfId="5570" xr:uid="{C98AEB6E-4A0B-48FF-820E-51E3E58B4286}"/>
    <cellStyle name="SAPBEXHLevel0 55 2" xfId="51249" xr:uid="{1501403F-A3E1-4899-BB3A-ED90E94CA2A9}"/>
    <cellStyle name="SAPBEXHLevel0 56" xfId="5571" xr:uid="{A7128177-4949-4E98-A3AA-78163070AAAE}"/>
    <cellStyle name="SAPBEXHLevel0 56 2" xfId="51248" xr:uid="{DA0ADE2D-F12F-46B5-AC6A-DB4E13EDB170}"/>
    <cellStyle name="SAPBEXHLevel0 57" xfId="5572" xr:uid="{C25E8E26-A157-4EF2-8D54-0FBB1E5D0BED}"/>
    <cellStyle name="SAPBEXHLevel0 57 2" xfId="51865" xr:uid="{28A98B52-95DF-4B06-903C-9A9831E08C70}"/>
    <cellStyle name="SAPBEXHLevel0 58" xfId="5573" xr:uid="{D8FB74C3-8DED-41E1-B28B-6CE1FA78E552}"/>
    <cellStyle name="SAPBEXHLevel0 58 2" xfId="51303" xr:uid="{8EFC8473-BC95-4EBE-B728-DD891253FAB4}"/>
    <cellStyle name="SAPBEXHLevel0 59" xfId="49509" xr:uid="{16FCDF6A-DFCF-475F-B97D-8C5F6A038A6E}"/>
    <cellStyle name="SAPBEXHLevel0 6" xfId="5574" xr:uid="{5B90F38E-62AF-4803-890F-84CD8BA68EC8}"/>
    <cellStyle name="SAPBEXHLevel0 6 2" xfId="5575" xr:uid="{FE3836A7-CFA7-4FC2-B609-F0D559A5C912}"/>
    <cellStyle name="SAPBEXHLevel0 6 2 2" xfId="51246" xr:uid="{FB84FB02-DD2B-4E91-A166-BCDF0AEE56AF}"/>
    <cellStyle name="SAPBEXHLevel0 6 3" xfId="5576" xr:uid="{02152B50-4B78-44D5-9148-15553A563351}"/>
    <cellStyle name="SAPBEXHLevel0 6 3 2" xfId="51864" xr:uid="{089859BE-82AC-4EF2-BC0C-5EE34226368B}"/>
    <cellStyle name="SAPBEXHLevel0 6 4" xfId="5577" xr:uid="{784047C3-9F64-4B62-9EA6-C6B609464CD7}"/>
    <cellStyle name="SAPBEXHLevel0 6 4 2" xfId="51245" xr:uid="{02400812-6107-458D-B099-540B55CA8607}"/>
    <cellStyle name="SAPBEXHLevel0 6 5" xfId="5578" xr:uid="{44EA180D-79A7-41A8-A074-9E94D5B7825F}"/>
    <cellStyle name="SAPBEXHLevel0 6 6" xfId="51247" xr:uid="{F660BBE4-0D78-466C-8FD6-576C7B9AB7D4}"/>
    <cellStyle name="SAPBEXHLevel0 7" xfId="5579" xr:uid="{97F83778-0CDA-4BF2-8238-69E43CF52E70}"/>
    <cellStyle name="SAPBEXHLevel0 7 2" xfId="5580" xr:uid="{09E30B9E-5ABA-453B-96C8-58E3C2CD584C}"/>
    <cellStyle name="SAPBEXHLevel0 7 2 2" xfId="51243" xr:uid="{55FE3752-16C9-4D0B-88DC-F000D89B0D70}"/>
    <cellStyle name="SAPBEXHLevel0 7 3" xfId="5581" xr:uid="{03FCA0D6-5B13-4760-9DD4-8B45F97AA764}"/>
    <cellStyle name="SAPBEXHLevel0 7 3 2" xfId="51242" xr:uid="{5DEFAF2B-6670-4CC0-B6C9-0F7E24A0A347}"/>
    <cellStyle name="SAPBEXHLevel0 7 4" xfId="5582" xr:uid="{240AF40F-0A46-449D-A6B0-8ABE741F340D}"/>
    <cellStyle name="SAPBEXHLevel0 7 4 2" xfId="51862" xr:uid="{9D1CB974-B5D3-4B55-A6F7-0EBB3C9B7845}"/>
    <cellStyle name="SAPBEXHLevel0 7 5" xfId="5583" xr:uid="{DF57B2B9-D120-4F93-B8CA-ECD50E13CB53}"/>
    <cellStyle name="SAPBEXHLevel0 7 6" xfId="51244" xr:uid="{EA9BC6F8-A93E-40BC-BF43-D01BBCD74AAD}"/>
    <cellStyle name="SAPBEXHLevel0 8" xfId="5584" xr:uid="{AF24DBBE-2379-4590-A6A5-D1645877D1DC}"/>
    <cellStyle name="SAPBEXHLevel0 8 2" xfId="5585" xr:uid="{FA2C4A17-4FE1-40F0-9BE3-EA653E79379D}"/>
    <cellStyle name="SAPBEXHLevel0 8 2 2" xfId="51240" xr:uid="{BA825D17-A7A0-4388-BD64-08AB428009E1}"/>
    <cellStyle name="SAPBEXHLevel0 8 3" xfId="5586" xr:uid="{9503E116-B6DF-40B9-8AC5-7EB8B1D84449}"/>
    <cellStyle name="SAPBEXHLevel0 8 3 2" xfId="51861" xr:uid="{AFAF6C2E-0E86-4197-86C6-1EB4FA753EB6}"/>
    <cellStyle name="SAPBEXHLevel0 8 4" xfId="5587" xr:uid="{26477E66-4195-4002-9404-980476627498}"/>
    <cellStyle name="SAPBEXHLevel0 8 4 2" xfId="51239" xr:uid="{00FD6BCE-70BD-42DD-86E0-345EB0C2BDBC}"/>
    <cellStyle name="SAPBEXHLevel0 8 5" xfId="5588" xr:uid="{DCC5C81A-E115-4E79-B773-48CA920111C2}"/>
    <cellStyle name="SAPBEXHLevel0 8 6" xfId="51241" xr:uid="{974D0419-84F2-480E-B8FB-E6E486C61987}"/>
    <cellStyle name="SAPBEXHLevel0 9" xfId="5589" xr:uid="{378AD7C7-6B09-4D05-9218-8F40E6603915}"/>
    <cellStyle name="SAPBEXHLevel0 9 2" xfId="5590" xr:uid="{50F4BD50-8611-4F15-B565-6C44EC22FC4F}"/>
    <cellStyle name="SAPBEXHLevel0 9 2 2" xfId="51860" xr:uid="{F44A6A2B-78C1-4A89-A2DD-AB046FAE6E14}"/>
    <cellStyle name="SAPBEXHLevel0 9 3" xfId="5591" xr:uid="{092DF9AC-E166-447E-A62B-3B15078CD8E1}"/>
    <cellStyle name="SAPBEXHLevel0 9 3 2" xfId="51237" xr:uid="{C73B944C-A2CA-4024-BF7F-84D5CC04AB8A}"/>
    <cellStyle name="SAPBEXHLevel0 9 4" xfId="5592" xr:uid="{639EA2F9-2843-45CE-AF89-8D11955FBE75}"/>
    <cellStyle name="SAPBEXHLevel0 9 4 2" xfId="51236" xr:uid="{D64C26AC-EB62-46F9-B069-AFEEB4CCA9BB}"/>
    <cellStyle name="SAPBEXHLevel0 9 5" xfId="5593" xr:uid="{B0E90901-6ACE-44C7-9BEC-A2DBBAED56FB}"/>
    <cellStyle name="SAPBEXHLevel0 9 6" xfId="51238" xr:uid="{924D18AC-655B-471C-BA5C-D8DEFAFDA922}"/>
    <cellStyle name="SAPBEXHLevel0_Margen" xfId="48162" xr:uid="{88CAD1BE-B1AA-495C-9188-1107468A67C1}"/>
    <cellStyle name="SAPBEXHLevel0X" xfId="5594" xr:uid="{B82F4B14-59F8-4B6B-AFDA-C7077E6C651F}"/>
    <cellStyle name="SAPBEXHLevel0X 10" xfId="5595" xr:uid="{7763329B-C9D3-47CD-8871-9519704F25D7}"/>
    <cellStyle name="SAPBEXHLevel0X 10 2" xfId="5596" xr:uid="{2B1A1FF1-3D6F-4CBA-8BCC-439B1792A7B0}"/>
    <cellStyle name="SAPBEXHLevel0X 10 2 2" xfId="51234" xr:uid="{824762E2-BE5A-4E8B-B61E-8FF86BE54E1B}"/>
    <cellStyle name="SAPBEXHLevel0X 10 3" xfId="5597" xr:uid="{3BF69B95-3473-4ECC-B273-49E51C369DAF}"/>
    <cellStyle name="SAPBEXHLevel0X 10 3 2" xfId="51233" xr:uid="{4027B3E0-96F3-488C-BCF5-904516F15668}"/>
    <cellStyle name="SAPBEXHLevel0X 10 4" xfId="5598" xr:uid="{EED4EB93-0A5C-47EF-81EE-2DA050617EDD}"/>
    <cellStyle name="SAPBEXHLevel0X 10 4 2" xfId="51232" xr:uid="{C8B63584-1129-46EA-92A4-A66C8D232ACD}"/>
    <cellStyle name="SAPBEXHLevel0X 10 5" xfId="5599" xr:uid="{B0D626F7-03DD-466B-B0C8-515FBBB0D90C}"/>
    <cellStyle name="SAPBEXHLevel0X 10 6" xfId="51235" xr:uid="{52D29D24-34EB-4B82-93F9-6B29C3340B59}"/>
    <cellStyle name="SAPBEXHLevel0X 11" xfId="5600" xr:uid="{4ECC0967-BBC1-4D59-B3F9-3E2AB3AD719B}"/>
    <cellStyle name="SAPBEXHLevel0X 11 2" xfId="5601" xr:uid="{07E7E779-0BC9-495A-B7FF-06C5B9E4122E}"/>
    <cellStyle name="SAPBEXHLevel0X 11 3" xfId="51231" xr:uid="{FE9B174B-8C1B-4B76-AAF0-7906548A7EB2}"/>
    <cellStyle name="SAPBEXHLevel0X 12" xfId="5602" xr:uid="{79461F69-B08C-4324-AEDE-3C201088AD93}"/>
    <cellStyle name="SAPBEXHLevel0X 12 2" xfId="5603" xr:uid="{E2728E72-23F1-41B6-A113-0EE568F9592E}"/>
    <cellStyle name="SAPBEXHLevel0X 12 3" xfId="51230" xr:uid="{3F6402A6-918C-4C76-AB11-ADA767DC473F}"/>
    <cellStyle name="SAPBEXHLevel0X 13" xfId="5604" xr:uid="{77D5AFBA-F0F1-4B2A-A795-3B45D7EC2083}"/>
    <cellStyle name="SAPBEXHLevel0X 13 2" xfId="5605" xr:uid="{43B206E4-1D9E-4533-A30B-2D5B396F14A7}"/>
    <cellStyle name="SAPBEXHLevel0X 13 3" xfId="51229" xr:uid="{F8EBFB00-CE0A-41B2-920C-45A6E3BD791B}"/>
    <cellStyle name="SAPBEXHLevel0X 14" xfId="5606" xr:uid="{0BA14CB4-702D-4A0B-AA6B-4DA1BAC6096B}"/>
    <cellStyle name="SAPBEXHLevel0X 14 2" xfId="5607" xr:uid="{907437D8-625C-4132-9A4B-5A52AB90648E}"/>
    <cellStyle name="SAPBEXHLevel0X 14 3" xfId="51228" xr:uid="{56CEE7A9-C8DE-480A-B0DB-98A85C214CCB}"/>
    <cellStyle name="SAPBEXHLevel0X 15" xfId="5608" xr:uid="{AC07FB0F-D5FE-4585-A51A-FB4092DC69F1}"/>
    <cellStyle name="SAPBEXHLevel0X 15 2" xfId="5609" xr:uid="{BEAFF02C-395C-4F90-9582-96A240F3876E}"/>
    <cellStyle name="SAPBEXHLevel0X 15 3" xfId="51859" xr:uid="{26CB42D6-FCCB-4ABB-9723-94C716E8EDD2}"/>
    <cellStyle name="SAPBEXHLevel0X 16" xfId="5610" xr:uid="{B3023C84-8067-4B06-855C-298887F1B99F}"/>
    <cellStyle name="SAPBEXHLevel0X 16 2" xfId="5611" xr:uid="{2FA54D22-DCC7-4E12-8F30-0EE1667DD5EB}"/>
    <cellStyle name="SAPBEXHLevel0X 16 3" xfId="51227" xr:uid="{36BD524B-9013-4D22-B772-826B22652212}"/>
    <cellStyle name="SAPBEXHLevel0X 17" xfId="5612" xr:uid="{DD49BA67-B4D7-43D7-8AD1-EB56006953CC}"/>
    <cellStyle name="SAPBEXHLevel0X 17 2" xfId="5613" xr:uid="{6F7984BE-3E57-4626-BF23-848BAE3B2F02}"/>
    <cellStyle name="SAPBEXHLevel0X 17 3" xfId="51226" xr:uid="{103FA186-F11B-4FC5-BAB7-83144163020F}"/>
    <cellStyle name="SAPBEXHLevel0X 18" xfId="5614" xr:uid="{3B1D4B42-70AA-4A04-8D74-3348BD9977F6}"/>
    <cellStyle name="SAPBEXHLevel0X 18 2" xfId="5615" xr:uid="{35CF318E-4F86-496E-94A6-69DFE31F0D3E}"/>
    <cellStyle name="SAPBEXHLevel0X 18 3" xfId="51225" xr:uid="{D9EE2ED6-F2B1-46E6-B872-D432B31BD1D0}"/>
    <cellStyle name="SAPBEXHLevel0X 19" xfId="5616" xr:uid="{0F551A0C-F36E-46B8-8492-83159765C216}"/>
    <cellStyle name="SAPBEXHLevel0X 19 2" xfId="5617" xr:uid="{3D2E1B8B-847A-46AF-8641-D0D1C82BB52A}"/>
    <cellStyle name="SAPBEXHLevel0X 19 3" xfId="51224" xr:uid="{3AF9C150-AE2D-4A42-B742-D5B2106B0B6F}"/>
    <cellStyle name="SAPBEXHLevel0X 2" xfId="5618" xr:uid="{AEDA593A-F69E-4EF0-A99B-B4903673693A}"/>
    <cellStyle name="SAPBEXHLevel0X 2 2" xfId="5619" xr:uid="{CC1F4427-2CF4-431E-86AE-353F5F6670ED}"/>
    <cellStyle name="SAPBEXHLevel0X 2 2 2" xfId="49304" xr:uid="{022328CA-30A2-49F9-B7FC-685ED8979A3C}"/>
    <cellStyle name="SAPBEXHLevel0X 2 2 3" xfId="50383" xr:uid="{CFD23EC4-5A22-4DCA-8B8F-D2DC6883AA94}"/>
    <cellStyle name="SAPBEXHLevel0X 2 3" xfId="5620" xr:uid="{5DDD67BF-9824-4CBF-812F-DE645EDFD649}"/>
    <cellStyle name="SAPBEXHLevel0X 2 3 2" xfId="51223" xr:uid="{016328D9-2D28-48F3-821D-4151DDA1EF03}"/>
    <cellStyle name="SAPBEXHLevel0X 2 4" xfId="5621" xr:uid="{88243F04-AFA1-48FA-A47A-91BC8D6BE9F1}"/>
    <cellStyle name="SAPBEXHLevel0X 2 4 2" xfId="51222" xr:uid="{9CE388A6-685B-4DE9-BD85-18E5D7714B00}"/>
    <cellStyle name="SAPBEXHLevel0X 2 5" xfId="5622" xr:uid="{709BF740-82F8-4E92-9E70-20E2E4803B97}"/>
    <cellStyle name="SAPBEXHLevel0X 2 6" xfId="49303" xr:uid="{D91ACC8E-B61C-42BC-B345-8C654179831A}"/>
    <cellStyle name="SAPBEXHLevel0X 2 7" xfId="49512" xr:uid="{D944840F-484F-43B9-9BD5-EF4E944717FD}"/>
    <cellStyle name="SAPBEXHLevel0X 20" xfId="5623" xr:uid="{4E78B8EF-B972-4521-8FC8-47298CD17647}"/>
    <cellStyle name="SAPBEXHLevel0X 20 2" xfId="5624" xr:uid="{CD8127EA-014D-4B9B-8688-25EB55AF9AAB}"/>
    <cellStyle name="SAPBEXHLevel0X 20 3" xfId="51221" xr:uid="{59C6DD68-8BCF-4C53-85A6-28666BA4B303}"/>
    <cellStyle name="SAPBEXHLevel0X 21" xfId="5625" xr:uid="{45AC6D5A-4650-44E1-89F8-4638F445E60A}"/>
    <cellStyle name="SAPBEXHLevel0X 21 2" xfId="5626" xr:uid="{8F47E263-F4B3-4D54-B4A1-8D67BCA90904}"/>
    <cellStyle name="SAPBEXHLevel0X 21 3" xfId="51220" xr:uid="{B10BFCFD-80F1-4E31-BEBE-3C05DDCED71B}"/>
    <cellStyle name="SAPBEXHLevel0X 22" xfId="5627" xr:uid="{2CB9D649-4397-4BE2-A896-F1666DABA10C}"/>
    <cellStyle name="SAPBEXHLevel0X 22 2" xfId="5628" xr:uid="{DBB0FA67-5002-4D1F-80A2-D9094FA1E25E}"/>
    <cellStyle name="SAPBEXHLevel0X 22 3" xfId="51219" xr:uid="{F900214A-DE66-4798-A995-2F159CF3695F}"/>
    <cellStyle name="SAPBEXHLevel0X 23" xfId="5629" xr:uid="{72AFF8A6-42F7-4BF0-AA57-A59B2160F938}"/>
    <cellStyle name="SAPBEXHLevel0X 23 2" xfId="5630" xr:uid="{6DB3B5E7-35DE-43C0-8823-803E33259AB7}"/>
    <cellStyle name="SAPBEXHLevel0X 23 3" xfId="51218" xr:uid="{21489129-1B99-44F3-8A5B-81C1698EF9CB}"/>
    <cellStyle name="SAPBEXHLevel0X 24" xfId="5631" xr:uid="{B84EF8E7-0160-4E76-BC13-30D87E213BF3}"/>
    <cellStyle name="SAPBEXHLevel0X 24 2" xfId="5632" xr:uid="{F5272EA3-79D9-412F-8905-3A0E62BD5901}"/>
    <cellStyle name="SAPBEXHLevel0X 24 3" xfId="51217" xr:uid="{F6B6BA31-D017-407F-A2CD-D251DDDA3CD5}"/>
    <cellStyle name="SAPBEXHLevel0X 25" xfId="5633" xr:uid="{657B9720-734B-48F0-A3AF-8D443FFC76E1}"/>
    <cellStyle name="SAPBEXHLevel0X 25 2" xfId="5634" xr:uid="{B8970B2E-9B29-4FC4-9D38-5E3FD2A496EB}"/>
    <cellStyle name="SAPBEXHLevel0X 25 3" xfId="51216" xr:uid="{41BC7C35-9906-4193-8D95-77B93630FB63}"/>
    <cellStyle name="SAPBEXHLevel0X 26" xfId="5635" xr:uid="{9BDA3597-D182-4905-97EE-7A5D2880E839}"/>
    <cellStyle name="SAPBEXHLevel0X 26 2" xfId="5636" xr:uid="{D7FC2FE7-9F8F-4A82-BC43-CBFE38DE8C6B}"/>
    <cellStyle name="SAPBEXHLevel0X 26 3" xfId="51215" xr:uid="{2E5F37C9-AB32-4922-937F-BD7108383D7E}"/>
    <cellStyle name="SAPBEXHLevel0X 27" xfId="5637" xr:uid="{E9CDAF24-8914-4161-8DC0-10416C4C5AA9}"/>
    <cellStyle name="SAPBEXHLevel0X 27 2" xfId="5638" xr:uid="{42ABEFCD-B87B-4BB5-A9C4-B7DFAC9A14F4}"/>
    <cellStyle name="SAPBEXHLevel0X 27 3" xfId="51214" xr:uid="{2F0E6E09-F949-44D4-9907-AF6526371164}"/>
    <cellStyle name="SAPBEXHLevel0X 28" xfId="5639" xr:uid="{E2642273-23D8-4E99-96EA-DA14864C33F6}"/>
    <cellStyle name="SAPBEXHLevel0X 28 2" xfId="5640" xr:uid="{BF800DB7-588F-4564-986B-9B48B94DF674}"/>
    <cellStyle name="SAPBEXHLevel0X 28 3" xfId="51213" xr:uid="{1A19F879-4F64-4C59-9D87-221F043411E8}"/>
    <cellStyle name="SAPBEXHLevel0X 29" xfId="5641" xr:uid="{BF8AD522-A1C2-410E-87E8-071377DFA424}"/>
    <cellStyle name="SAPBEXHLevel0X 29 2" xfId="51212" xr:uid="{8980E4D0-C151-4553-81F7-ED43A597157A}"/>
    <cellStyle name="SAPBEXHLevel0X 3" xfId="5642" xr:uid="{0CEFAC12-1FE1-4161-808C-3E0F32274D78}"/>
    <cellStyle name="SAPBEXHLevel0X 3 2" xfId="5643" xr:uid="{45AAC5D9-99D2-4473-B960-0C91A2B2F05F}"/>
    <cellStyle name="SAPBEXHLevel0X 3 2 2" xfId="49305" xr:uid="{41B312C9-F7DA-47B6-AB8D-4145E3585149}"/>
    <cellStyle name="SAPBEXHLevel0X 3 2 3" xfId="50385" xr:uid="{01F356D5-4315-486A-8185-0F8AB110A5FA}"/>
    <cellStyle name="SAPBEXHLevel0X 3 3" xfId="5644" xr:uid="{DCC53102-F27D-423E-A058-7AC668121860}"/>
    <cellStyle name="SAPBEXHLevel0X 3 3 2" xfId="51211" xr:uid="{805220F8-7A9B-49A2-ABB7-A6317A39C191}"/>
    <cellStyle name="SAPBEXHLevel0X 3 4" xfId="5645" xr:uid="{66D53434-CF4D-484A-B68B-CDCFEF9E742F}"/>
    <cellStyle name="SAPBEXHLevel0X 3 4 2" xfId="51210" xr:uid="{F10F5C85-FB82-44FD-9739-2EDA1AC6623C}"/>
    <cellStyle name="SAPBEXHLevel0X 3 5" xfId="5646" xr:uid="{313A7DDB-0627-431D-B251-867AF24E7CB9}"/>
    <cellStyle name="SAPBEXHLevel0X 3 6" xfId="50384" xr:uid="{8B24A1BB-7288-4CC8-850B-10046D3E0B0E}"/>
    <cellStyle name="SAPBEXHLevel0X 30" xfId="5647" xr:uid="{1BB2373C-5BE5-40F2-ACE8-D5C42C4F124B}"/>
    <cellStyle name="SAPBEXHLevel0X 30 2" xfId="51858" xr:uid="{55DED231-234F-4BBA-80D6-AD86BB54FD7F}"/>
    <cellStyle name="SAPBEXHLevel0X 31" xfId="5648" xr:uid="{6BC88487-F9F2-4598-8CFB-D27669CF7FA5}"/>
    <cellStyle name="SAPBEXHLevel0X 31 2" xfId="51209" xr:uid="{907B5A2B-37DA-4DDB-9CFB-1758D87C1FEB}"/>
    <cellStyle name="SAPBEXHLevel0X 32" xfId="5649" xr:uid="{24834CDD-34A2-45E4-B133-04854053E21D}"/>
    <cellStyle name="SAPBEXHLevel0X 32 2" xfId="51208" xr:uid="{9801DD95-FA9D-442E-8827-C5DB990A1707}"/>
    <cellStyle name="SAPBEXHLevel0X 33" xfId="5650" xr:uid="{ACB34AA0-7621-4C98-80F0-E9E93F4D5E22}"/>
    <cellStyle name="SAPBEXHLevel0X 33 2" xfId="51207" xr:uid="{F88F820E-CAE6-457F-9CA3-08B9DA72120D}"/>
    <cellStyle name="SAPBEXHLevel0X 34" xfId="5651" xr:uid="{66C687E6-A54D-4DA1-8A5F-45B7C509AADD}"/>
    <cellStyle name="SAPBEXHLevel0X 34 2" xfId="51855" xr:uid="{0596CD0F-7600-40E4-9721-583F01878771}"/>
    <cellStyle name="SAPBEXHLevel0X 35" xfId="5652" xr:uid="{CD0EC9C0-BE1A-41C3-959D-AFE557620895}"/>
    <cellStyle name="SAPBEXHLevel0X 35 2" xfId="51206" xr:uid="{AB9F9ACF-850D-4819-8E04-2FCC4F69E092}"/>
    <cellStyle name="SAPBEXHLevel0X 36" xfId="5653" xr:uid="{D4517BF1-6C8B-40F5-B7A2-80F02AC8419F}"/>
    <cellStyle name="SAPBEXHLevel0X 36 2" xfId="51205" xr:uid="{12BB2479-7243-4ABC-A0D0-02D9CF97CBCD}"/>
    <cellStyle name="SAPBEXHLevel0X 37" xfId="5654" xr:uid="{78CC4321-26DC-44F3-AC5A-C2E9E0822D22}"/>
    <cellStyle name="SAPBEXHLevel0X 37 2" xfId="51204" xr:uid="{6F41C5ED-C0FC-4AF4-810D-6D09E4986D0E}"/>
    <cellStyle name="SAPBEXHLevel0X 38" xfId="5655" xr:uid="{91D315C9-1C53-43CE-B33F-A0491BBDB0AC}"/>
    <cellStyle name="SAPBEXHLevel0X 38 2" xfId="51203" xr:uid="{3CDE1231-D4D8-4D4E-8062-6D9AA5D23949}"/>
    <cellStyle name="SAPBEXHLevel0X 39" xfId="5656" xr:uid="{0715918B-168A-48E0-83EF-5F73BED36CEA}"/>
    <cellStyle name="SAPBEXHLevel0X 39 2" xfId="51857" xr:uid="{69F599A1-A635-4E78-AED6-435630B9EFE7}"/>
    <cellStyle name="SAPBEXHLevel0X 4" xfId="5657" xr:uid="{F6B4DAFE-AA61-4F89-A3B3-2C0ABE05D24F}"/>
    <cellStyle name="SAPBEXHLevel0X 4 2" xfId="5658" xr:uid="{3F7EAC06-4C13-4E79-8EE9-45BB94E30E79}"/>
    <cellStyle name="SAPBEXHLevel0X 4 2 2" xfId="51201" xr:uid="{314B9C7F-804B-47ED-94A8-5D57EE0DFFA4}"/>
    <cellStyle name="SAPBEXHLevel0X 4 3" xfId="5659" xr:uid="{43BBF48D-CB4F-4394-ABD9-1749414F5A71}"/>
    <cellStyle name="SAPBEXHLevel0X 4 3 2" xfId="51856" xr:uid="{2D2C1259-B0DE-43C0-B6DF-CB281F0CF3FD}"/>
    <cellStyle name="SAPBEXHLevel0X 4 4" xfId="5660" xr:uid="{91C5C345-B875-4F1C-9206-19310EFCA10F}"/>
    <cellStyle name="SAPBEXHLevel0X 4 4 2" xfId="51200" xr:uid="{DA9B1EC0-9917-4F9D-BCE3-52B252FB3FFF}"/>
    <cellStyle name="SAPBEXHLevel0X 4 5" xfId="5661" xr:uid="{065F5117-09D5-4EF2-B6F2-0DF4EDA51CA5}"/>
    <cellStyle name="SAPBEXHLevel0X 4 6" xfId="51202" xr:uid="{D31EEE9A-FAD2-49DF-A18C-0BE021CB04AC}"/>
    <cellStyle name="SAPBEXHLevel0X 40" xfId="5662" xr:uid="{9583265C-80E5-4C8C-AFC6-A3A13D194A53}"/>
    <cellStyle name="SAPBEXHLevel0X 40 2" xfId="51199" xr:uid="{74989017-EBC0-4BCB-A26F-173C703801EF}"/>
    <cellStyle name="SAPBEXHLevel0X 41" xfId="5663" xr:uid="{A6D470E3-7F90-4AE7-840B-8D8F1022547A}"/>
    <cellStyle name="SAPBEXHLevel0X 41 2" xfId="51198" xr:uid="{04B02CD2-F5E9-484F-970D-E7944CAFC2AD}"/>
    <cellStyle name="SAPBEXHLevel0X 42" xfId="5664" xr:uid="{B0C1B7CB-9D58-420E-91B0-180BBE7DF4DE}"/>
    <cellStyle name="SAPBEXHLevel0X 42 2" xfId="51197" xr:uid="{8AF39ABD-695E-4A62-BDCC-F64A6D58C488}"/>
    <cellStyle name="SAPBEXHLevel0X 43" xfId="5665" xr:uid="{8CC9F04B-A751-4C45-89EF-2945B1C13D1B}"/>
    <cellStyle name="SAPBEXHLevel0X 43 2" xfId="51196" xr:uid="{5804D642-53C6-402B-82AC-B3D6FCC8EC91}"/>
    <cellStyle name="SAPBEXHLevel0X 44" xfId="5666" xr:uid="{AE9CE3A4-5C90-4024-89BF-4763BA7EC8E3}"/>
    <cellStyle name="SAPBEXHLevel0X 44 2" xfId="51854" xr:uid="{BA859874-CDC8-4ECE-A85E-C34D297A9997}"/>
    <cellStyle name="SAPBEXHLevel0X 45" xfId="5667" xr:uid="{1E885614-1819-4766-848F-DEEE9A223492}"/>
    <cellStyle name="SAPBEXHLevel0X 45 2" xfId="51195" xr:uid="{8D044681-D8BC-4E9F-BAC2-9E27B7A0D4F7}"/>
    <cellStyle name="SAPBEXHLevel0X 46" xfId="5668" xr:uid="{F2F83827-8442-4558-B354-D6B7EA5F5723}"/>
    <cellStyle name="SAPBEXHLevel0X 46 2" xfId="51194" xr:uid="{67EEEA49-AF53-46D6-B762-F3839DD4CBAC}"/>
    <cellStyle name="SAPBEXHLevel0X 47" xfId="5669" xr:uid="{C1BDD356-D894-4615-B472-CBE3B2B9A5DA}"/>
    <cellStyle name="SAPBEXHLevel0X 47 2" xfId="51853" xr:uid="{CA2679B9-5743-4E67-90AA-B280708CF637}"/>
    <cellStyle name="SAPBEXHLevel0X 48" xfId="5670" xr:uid="{BAB97061-C82F-4C60-99CA-38931470D8AD}"/>
    <cellStyle name="SAPBEXHLevel0X 48 2" xfId="51193" xr:uid="{7102C68A-0D27-4656-97E5-E5A000DB829B}"/>
    <cellStyle name="SAPBEXHLevel0X 49" xfId="5671" xr:uid="{3A70F82F-CD2C-490B-A891-AB56B1619988}"/>
    <cellStyle name="SAPBEXHLevel0X 49 2" xfId="51192" xr:uid="{8031278D-30F4-49BD-B655-6631C084679F}"/>
    <cellStyle name="SAPBEXHLevel0X 5" xfId="5672" xr:uid="{DF23D5CE-B536-470D-83E8-8C61B3038325}"/>
    <cellStyle name="SAPBEXHLevel0X 5 2" xfId="5673" xr:uid="{6F4F78FD-ADC2-4354-A598-FA48143FFBCC}"/>
    <cellStyle name="SAPBEXHLevel0X 5 2 2" xfId="51850" xr:uid="{F9DE0D74-B73D-4A92-9AA7-7E8B329E833A}"/>
    <cellStyle name="SAPBEXHLevel0X 5 3" xfId="5674" xr:uid="{06B38C2C-C11E-43D0-B077-E076E527E115}"/>
    <cellStyle name="SAPBEXHLevel0X 5 3 2" xfId="51190" xr:uid="{D9C6E982-AE11-4FB6-B1AB-5628A3ED056A}"/>
    <cellStyle name="SAPBEXHLevel0X 5 4" xfId="5675" xr:uid="{CCF43417-CB09-4E17-BC35-761DEBA7174D}"/>
    <cellStyle name="SAPBEXHLevel0X 5 4 2" xfId="51189" xr:uid="{5BE0F8CF-E95F-4FE6-970A-01151DA2DC60}"/>
    <cellStyle name="SAPBEXHLevel0X 5 5" xfId="5676" xr:uid="{6D9B9A35-3FB5-4563-8370-9AE7006FCF1B}"/>
    <cellStyle name="SAPBEXHLevel0X 5 6" xfId="51191" xr:uid="{21F13179-8F1C-4AF1-B2EC-1AE538BCFEF2}"/>
    <cellStyle name="SAPBEXHLevel0X 50" xfId="5677" xr:uid="{CF16CC1E-2781-401C-8881-666BCDF64403}"/>
    <cellStyle name="SAPBEXHLevel0X 50 2" xfId="51188" xr:uid="{86F8E99D-E7F1-4D24-83C1-EBBF59D09F8A}"/>
    <cellStyle name="SAPBEXHLevel0X 51" xfId="5678" xr:uid="{0C3018B0-2B55-47A7-B33C-74ACEEEE429F}"/>
    <cellStyle name="SAPBEXHLevel0X 51 2" xfId="51187" xr:uid="{FF755070-178A-4A6B-8383-97157777E756}"/>
    <cellStyle name="SAPBEXHLevel0X 52" xfId="5679" xr:uid="{4AB161CE-B012-4B40-9EBC-AE08EAD19883}"/>
    <cellStyle name="SAPBEXHLevel0X 52 2" xfId="51852" xr:uid="{48475B45-ACCC-4096-9D3E-02119E1BDBC5}"/>
    <cellStyle name="SAPBEXHLevel0X 53" xfId="5680" xr:uid="{CB132253-1B32-4077-9BA5-C59E5D9B80CE}"/>
    <cellStyle name="SAPBEXHLevel0X 53 2" xfId="51186" xr:uid="{4B9C7931-826C-4735-9B8A-055673B2FE06}"/>
    <cellStyle name="SAPBEXHLevel0X 54" xfId="5681" xr:uid="{E9CC0788-6BD2-4531-9203-1F89ACFA9B13}"/>
    <cellStyle name="SAPBEXHLevel0X 54 2" xfId="51185" xr:uid="{76BF5494-E6E8-481D-94C3-ABF9F70FDDA4}"/>
    <cellStyle name="SAPBEXHLevel0X 55" xfId="5682" xr:uid="{05365878-7CB8-4D69-8AA7-09E570EC22E6}"/>
    <cellStyle name="SAPBEXHLevel0X 55 2" xfId="51851" xr:uid="{E8619714-5664-4184-A11A-EB41BBC59E78}"/>
    <cellStyle name="SAPBEXHLevel0X 56" xfId="5683" xr:uid="{0ED0F532-D291-4C69-9E63-4CA650A88C96}"/>
    <cellStyle name="SAPBEXHLevel0X 56 2" xfId="51184" xr:uid="{53139F5F-36EB-4D60-B527-7FDC802B5474}"/>
    <cellStyle name="SAPBEXHLevel0X 57" xfId="5684" xr:uid="{FF3E4FC8-C22F-4A36-BD7F-E5C6E523B9B0}"/>
    <cellStyle name="SAPBEXHLevel0X 57 2" xfId="51183" xr:uid="{E9CAB681-0347-4837-B303-16C2ED331D7E}"/>
    <cellStyle name="SAPBEXHLevel0X 58" xfId="5685" xr:uid="{8D73BC47-CB24-4466-962B-F1CFC96EB6D8}"/>
    <cellStyle name="SAPBEXHLevel0X 59" xfId="49511" xr:uid="{31C51C0C-7E35-4CAE-8096-3AFE7B8828AA}"/>
    <cellStyle name="SAPBEXHLevel0X 6" xfId="5686" xr:uid="{531B83FC-8D26-4B51-A79B-D20356E47C98}"/>
    <cellStyle name="SAPBEXHLevel0X 6 2" xfId="5687" xr:uid="{6E86BE14-0D81-43BF-A8D2-991E9308FA8A}"/>
    <cellStyle name="SAPBEXHLevel0X 6 2 2" xfId="51181" xr:uid="{DE92F67E-4496-445D-94F8-47F2CB3E63BE}"/>
    <cellStyle name="SAPBEXHLevel0X 6 3" xfId="5688" xr:uid="{D98327B2-17EC-4C21-A7A6-FDAE676BC98E}"/>
    <cellStyle name="SAPBEXHLevel0X 6 3 2" xfId="51180" xr:uid="{D9BDF874-378E-49B4-AC8A-002A8CBCB324}"/>
    <cellStyle name="SAPBEXHLevel0X 6 4" xfId="5689" xr:uid="{2C7830AE-7296-40FC-AFC2-2F92F04A3D2C}"/>
    <cellStyle name="SAPBEXHLevel0X 6 4 2" xfId="51179" xr:uid="{BCC7D2F6-F1CB-4AB5-A877-5FDA119AAC78}"/>
    <cellStyle name="SAPBEXHLevel0X 6 5" xfId="5690" xr:uid="{F8F9EB9A-A70A-4665-96F7-DDFA78CBE1E7}"/>
    <cellStyle name="SAPBEXHLevel0X 6 6" xfId="51182" xr:uid="{7111F42D-DCC6-4737-922E-3A0003A752ED}"/>
    <cellStyle name="SAPBEXHLevel0X 7" xfId="5691" xr:uid="{B3D0E967-AA6B-4F13-8B36-C1AF74E6DA64}"/>
    <cellStyle name="SAPBEXHLevel0X 7 2" xfId="5692" xr:uid="{06FD41DF-4041-4D0B-A8C0-3E41B35C92A5}"/>
    <cellStyle name="SAPBEXHLevel0X 7 2 2" xfId="51177" xr:uid="{0C8434E7-0285-49A9-8E10-C3ECB559D91A}"/>
    <cellStyle name="SAPBEXHLevel0X 7 3" xfId="5693" xr:uid="{35EF4D92-7F53-40B1-8582-668A6BDE1960}"/>
    <cellStyle name="SAPBEXHLevel0X 7 3 2" xfId="51847" xr:uid="{5F3CB1A9-F0E6-488F-8A97-55CB79D83502}"/>
    <cellStyle name="SAPBEXHLevel0X 7 4" xfId="5694" xr:uid="{8FE4397B-69F5-492C-AB53-695EB16F4D28}"/>
    <cellStyle name="SAPBEXHLevel0X 7 4 2" xfId="51176" xr:uid="{5E0AD8D3-C868-452C-8BF7-771ABF94B74A}"/>
    <cellStyle name="SAPBEXHLevel0X 7 5" xfId="5695" xr:uid="{83E56438-D648-4DBC-9385-76DCC35860FA}"/>
    <cellStyle name="SAPBEXHLevel0X 7 6" xfId="51178" xr:uid="{20F9A758-98F1-4EFB-820D-F8F6AB29D6F7}"/>
    <cellStyle name="SAPBEXHLevel0X 8" xfId="5696" xr:uid="{184DBBEB-1A4E-4CEA-AD27-0D716B42DD62}"/>
    <cellStyle name="SAPBEXHLevel0X 8 2" xfId="5697" xr:uid="{16B7A5A7-55EF-4D49-9DA3-5C4278F9C909}"/>
    <cellStyle name="SAPBEXHLevel0X 8 2 2" xfId="51175" xr:uid="{F5F02FF5-2CB0-437D-9558-FF77AD8F2F9F}"/>
    <cellStyle name="SAPBEXHLevel0X 8 3" xfId="5698" xr:uid="{5F4A959B-8043-48A2-8A2D-189AFF518331}"/>
    <cellStyle name="SAPBEXHLevel0X 8 3 2" xfId="51174" xr:uid="{32398085-6712-4D32-9FF1-78A8109559CA}"/>
    <cellStyle name="SAPBEXHLevel0X 8 4" xfId="5699" xr:uid="{D97DC162-EAD2-4000-805B-19C87058EB5A}"/>
    <cellStyle name="SAPBEXHLevel0X 8 4 2" xfId="51848" xr:uid="{C294EFA6-2BB7-4891-8376-29AAA918F812}"/>
    <cellStyle name="SAPBEXHLevel0X 8 5" xfId="5700" xr:uid="{6250518C-E22B-460F-AF8F-36468000B79A}"/>
    <cellStyle name="SAPBEXHLevel0X 8 6" xfId="51849" xr:uid="{4CD4FE49-BB09-47DD-B208-1F1D0B6FDC83}"/>
    <cellStyle name="SAPBEXHLevel0X 9" xfId="5701" xr:uid="{2CD7B468-B976-4BF4-9041-DECAAF93A641}"/>
    <cellStyle name="SAPBEXHLevel0X 9 2" xfId="5702" xr:uid="{FC6ED99A-6C72-4396-8916-61395D140A53}"/>
    <cellStyle name="SAPBEXHLevel0X 9 2 2" xfId="51172" xr:uid="{444E212E-315B-4938-9891-AD361FA13056}"/>
    <cellStyle name="SAPBEXHLevel0X 9 3" xfId="5703" xr:uid="{5100234C-CCF3-4D63-ACC1-65790356B35D}"/>
    <cellStyle name="SAPBEXHLevel0X 9 3 2" xfId="51171" xr:uid="{4D0C0608-2418-4247-B217-D80BD0D3EF4B}"/>
    <cellStyle name="SAPBEXHLevel0X 9 4" xfId="5704" xr:uid="{53E5E418-D43B-48C2-88CC-72754DAE2575}"/>
    <cellStyle name="SAPBEXHLevel0X 9 4 2" xfId="51844" xr:uid="{DC8140C7-D17F-4B08-B341-CE00D79AF688}"/>
    <cellStyle name="SAPBEXHLevel0X 9 5" xfId="5705" xr:uid="{44D79233-50B1-4C65-848C-EDCE70118DBC}"/>
    <cellStyle name="SAPBEXHLevel0X 9 6" xfId="51173" xr:uid="{60B92B18-1C25-4B57-BA1A-BE7E0DFB8A80}"/>
    <cellStyle name="SAPBEXHLevel0X_Margen" xfId="48163" xr:uid="{8FCE7550-6DA5-4918-8814-02055934F321}"/>
    <cellStyle name="SAPBEXHLevel1" xfId="5706" xr:uid="{05BC21EC-6376-4CAF-86B6-BF0954E8523C}"/>
    <cellStyle name="SAPBEXHLevel1 10" xfId="5707" xr:uid="{3ED11BE2-FBE7-4659-840D-E48461FCA50B}"/>
    <cellStyle name="SAPBEXHLevel1 10 2" xfId="5708" xr:uid="{249B2709-DAE7-41B1-BDDD-D45B838F50DC}"/>
    <cellStyle name="SAPBEXHLevel1 10 2 2" xfId="51170" xr:uid="{7C666338-C067-408B-9E04-6FDEE38691FC}"/>
    <cellStyle name="SAPBEXHLevel1 10 3" xfId="5709" xr:uid="{37EAA9E9-622E-4A3D-A80A-59E276F8538B}"/>
    <cellStyle name="SAPBEXHLevel1 10 3 2" xfId="51169" xr:uid="{FB7E59BB-DCD7-4C48-9C57-0B1EB87427F3}"/>
    <cellStyle name="SAPBEXHLevel1 10 4" xfId="5710" xr:uid="{D6BF2FAE-693D-4CA6-8D35-1DEEED635386}"/>
    <cellStyle name="SAPBEXHLevel1 10 4 2" xfId="51845" xr:uid="{EDC4A72C-4EF1-4386-9FB1-052A02B90D3D}"/>
    <cellStyle name="SAPBEXHLevel1 10 5" xfId="5711" xr:uid="{489D93D6-CFE0-422B-AA00-03EF33343F17}"/>
    <cellStyle name="SAPBEXHLevel1 10 5 2" xfId="51846" xr:uid="{D2C55157-576D-4833-B597-F55CEE91E7F8}"/>
    <cellStyle name="SAPBEXHLevel1 10 6" xfId="49306" xr:uid="{3FEE605C-BBF8-437F-AEF4-9DD3D47C9BA4}"/>
    <cellStyle name="SAPBEXHLevel1 10 7" xfId="50386" xr:uid="{49FD04B8-2F07-4C59-BC76-EE63726B66C5}"/>
    <cellStyle name="SAPBEXHLevel1 11" xfId="5712" xr:uid="{8FA725AE-B6D9-435C-8A0F-FBB91B7574DA}"/>
    <cellStyle name="SAPBEXHLevel1 11 2" xfId="5713" xr:uid="{74AD57A3-B99B-4FE8-AD55-DECA4E3789AB}"/>
    <cellStyle name="SAPBEXHLevel1 11 3" xfId="51168" xr:uid="{83B6D0DB-7E1A-4C75-B630-4009CCE1C8C1}"/>
    <cellStyle name="SAPBEXHLevel1 12" xfId="5714" xr:uid="{CA3B0B48-E5FE-4987-BECB-B7E2A4D90E8D}"/>
    <cellStyle name="SAPBEXHLevel1 12 2" xfId="5715" xr:uid="{79F2DB25-FDE5-406D-91F0-8F04077DE216}"/>
    <cellStyle name="SAPBEXHLevel1 12 3" xfId="51167" xr:uid="{70BB2CA5-597D-4621-867C-96AC9A4005AE}"/>
    <cellStyle name="SAPBEXHLevel1 13" xfId="5716" xr:uid="{79863499-B79A-4015-ABCC-3EE9B7BF38C4}"/>
    <cellStyle name="SAPBEXHLevel1 13 2" xfId="5717" xr:uid="{691B0ED0-68E6-4AE5-9CAC-EFB1AE50D6F1}"/>
    <cellStyle name="SAPBEXHLevel1 13 3" xfId="51166" xr:uid="{C925E4C9-8E7B-4F6F-BCE9-C69182BF65E7}"/>
    <cellStyle name="SAPBEXHLevel1 14" xfId="5718" xr:uid="{BFF6AEBF-45FC-4C41-A6A7-D2B33AD1B40A}"/>
    <cellStyle name="SAPBEXHLevel1 14 2" xfId="5719" xr:uid="{2BA99170-152B-4FFD-A406-3A36A22909DC}"/>
    <cellStyle name="SAPBEXHLevel1 14 3" xfId="51841" xr:uid="{63567D58-FA11-497B-8A0B-026F96F38EE2}"/>
    <cellStyle name="SAPBEXHLevel1 15" xfId="5720" xr:uid="{21692348-4A51-4056-BA09-EA368A912A77}"/>
    <cellStyle name="SAPBEXHLevel1 15 2" xfId="5721" xr:uid="{22E00777-9E53-4CFF-8E5A-60954C775303}"/>
    <cellStyle name="SAPBEXHLevel1 15 3" xfId="51165" xr:uid="{5D90EFD0-59C2-4F88-8F75-8ED2C9B96AC8}"/>
    <cellStyle name="SAPBEXHLevel1 16" xfId="5722" xr:uid="{05E6091B-412D-431E-9A53-3BB9A42B5264}"/>
    <cellStyle name="SAPBEXHLevel1 16 2" xfId="5723" xr:uid="{5CFDA3D3-C1F5-4829-8A3E-61A2BCD918B3}"/>
    <cellStyle name="SAPBEXHLevel1 16 3" xfId="51843" xr:uid="{29434204-807D-4B8E-8418-81C532D4CACB}"/>
    <cellStyle name="SAPBEXHLevel1 17" xfId="5724" xr:uid="{A8238BA9-01C9-4A6E-AA6F-1AAF3ABBCA9E}"/>
    <cellStyle name="SAPBEXHLevel1 17 2" xfId="5725" xr:uid="{BB5BFCA1-0CA0-4946-8B61-25BE67AAA42D}"/>
    <cellStyle name="SAPBEXHLevel1 17 3" xfId="51164" xr:uid="{580F4B9B-6962-41CF-ABE7-C38FD1E33981}"/>
    <cellStyle name="SAPBEXHLevel1 18" xfId="5726" xr:uid="{7B4E5423-EB60-40AC-A9AD-7787E559EF39}"/>
    <cellStyle name="SAPBEXHLevel1 18 2" xfId="5727" xr:uid="{8AFE95C6-2A7B-4776-86EB-CB0C07B76B49}"/>
    <cellStyle name="SAPBEXHLevel1 18 3" xfId="51163" xr:uid="{A501CA37-60A7-419E-A02E-1FCECD289156}"/>
    <cellStyle name="SAPBEXHLevel1 19" xfId="5728" xr:uid="{A830C305-DF96-4703-8A71-FB27006A9CC2}"/>
    <cellStyle name="SAPBEXHLevel1 19 2" xfId="5729" xr:uid="{2DA82F78-1370-406F-93C9-02914DEE6627}"/>
    <cellStyle name="SAPBEXHLevel1 19 3" xfId="51842" xr:uid="{D98928F7-69EA-4DE6-8119-6CEA78D56007}"/>
    <cellStyle name="SAPBEXHLevel1 2" xfId="5730" xr:uid="{7327E169-AF0C-4E8C-BB8D-38AC77D98B16}"/>
    <cellStyle name="SAPBEXHLevel1 2 10" xfId="38331" xr:uid="{C028F11C-F809-498F-A160-76702F7C005B}"/>
    <cellStyle name="SAPBEXHLevel1 2 11" xfId="38332" xr:uid="{71B33F1E-F347-4127-8D23-BC9FA4C029C3}"/>
    <cellStyle name="SAPBEXHLevel1 2 12" xfId="38333" xr:uid="{9D3DCB80-834E-46DC-94BB-D9C7F420EBB0}"/>
    <cellStyle name="SAPBEXHLevel1 2 13" xfId="38334" xr:uid="{9CEE12A3-5C2A-4BFB-B67A-2F82FFACFF47}"/>
    <cellStyle name="SAPBEXHLevel1 2 14" xfId="38335" xr:uid="{D8653647-FC6A-438E-8A4C-1676BF95992A}"/>
    <cellStyle name="SAPBEXHLevel1 2 15" xfId="38336" xr:uid="{79203DAD-7E4C-4245-A892-6F77C252B07B}"/>
    <cellStyle name="SAPBEXHLevel1 2 16" xfId="38337" xr:uid="{B53FF9A6-AF39-49B0-BD18-0DAD221CEE3A}"/>
    <cellStyle name="SAPBEXHLevel1 2 17" xfId="38338" xr:uid="{6F531A00-F411-42DF-B534-EED4C9E88104}"/>
    <cellStyle name="SAPBEXHLevel1 2 18" xfId="38339" xr:uid="{743D3DF8-FE28-4285-84EC-53512BEF7EE7}"/>
    <cellStyle name="SAPBEXHLevel1 2 19" xfId="38340" xr:uid="{7D9D0D39-A619-4F6C-94AF-76732F19F4E9}"/>
    <cellStyle name="SAPBEXHLevel1 2 2" xfId="5731" xr:uid="{45538C56-D327-4284-A0E0-DE218B716260}"/>
    <cellStyle name="SAPBEXHLevel1 2 2 10" xfId="38341" xr:uid="{B828672C-85B9-4CCC-9936-9DE20F67E04F}"/>
    <cellStyle name="SAPBEXHLevel1 2 2 11" xfId="38342" xr:uid="{8505292D-B98D-49D6-ADC1-6E25EBEED810}"/>
    <cellStyle name="SAPBEXHLevel1 2 2 12" xfId="38343" xr:uid="{6DC36D50-2338-4EE1-8968-DD52A59911FA}"/>
    <cellStyle name="SAPBEXHLevel1 2 2 13" xfId="38344" xr:uid="{E6F13E86-64A6-4AE1-8682-B0C281B9AEC9}"/>
    <cellStyle name="SAPBEXHLevel1 2 2 14" xfId="38345" xr:uid="{0FC2D9FF-430D-4467-89B6-B58D2DC641BB}"/>
    <cellStyle name="SAPBEXHLevel1 2 2 15" xfId="38346" xr:uid="{D737B1DE-E2F4-41D6-BF50-BF0682ECDDE8}"/>
    <cellStyle name="SAPBEXHLevel1 2 2 16" xfId="50387" xr:uid="{677E0929-7F8D-4996-BCB7-E0C77652D692}"/>
    <cellStyle name="SAPBEXHLevel1 2 2 2" xfId="38347" xr:uid="{4D0CD15E-4DFA-44DD-9A2B-0F9F8EA0D881}"/>
    <cellStyle name="SAPBEXHLevel1 2 2 2 10" xfId="38348" xr:uid="{EECC1C08-63DC-41C0-BE0B-DC7E1FA2D912}"/>
    <cellStyle name="SAPBEXHLevel1 2 2 2 11" xfId="38349" xr:uid="{E9E56B75-0479-4F32-895B-8DCBE06D610C}"/>
    <cellStyle name="SAPBEXHLevel1 2 2 2 2" xfId="38350" xr:uid="{C85FB67A-EC39-47FC-BA72-D11829E1CB8B}"/>
    <cellStyle name="SAPBEXHLevel1 2 2 2 3" xfId="38351" xr:uid="{EABC50A1-8BF9-4419-AC2A-733A549E14F1}"/>
    <cellStyle name="SAPBEXHLevel1 2 2 2 4" xfId="38352" xr:uid="{E144DB7B-1763-4CFF-93F2-44E02AADD39C}"/>
    <cellStyle name="SAPBEXHLevel1 2 2 2 5" xfId="38353" xr:uid="{96D245E0-1925-4FE3-BE8C-62E7867C0C6C}"/>
    <cellStyle name="SAPBEXHLevel1 2 2 2 6" xfId="38354" xr:uid="{BB52CB65-8ED1-4194-AD0A-B1690DE3B5C6}"/>
    <cellStyle name="SAPBEXHLevel1 2 2 2 7" xfId="38355" xr:uid="{E4F0893C-F0E6-4870-8228-B2F38C965197}"/>
    <cellStyle name="SAPBEXHLevel1 2 2 2 8" xfId="38356" xr:uid="{03A8A2B9-D9DA-48EC-93AA-DF383EA88E12}"/>
    <cellStyle name="SAPBEXHLevel1 2 2 2 9" xfId="38357" xr:uid="{73C569E2-4ECB-4B13-82C9-1D1B2E0ACF0B}"/>
    <cellStyle name="SAPBEXHLevel1 2 2 3" xfId="38358" xr:uid="{FC7A4365-8176-4388-9905-F7D49429C5C2}"/>
    <cellStyle name="SAPBEXHLevel1 2 2 3 10" xfId="38359" xr:uid="{FCF59FAD-F58D-4AE2-838B-69D538578C97}"/>
    <cellStyle name="SAPBEXHLevel1 2 2 3 11" xfId="38360" xr:uid="{8338E7C5-423B-44BE-AB00-8099626A0915}"/>
    <cellStyle name="SAPBEXHLevel1 2 2 3 2" xfId="38361" xr:uid="{B5D1B01A-2C9C-4812-AD8E-569B29653625}"/>
    <cellStyle name="SAPBEXHLevel1 2 2 3 3" xfId="38362" xr:uid="{705608C5-9A79-485C-A36A-FA541556A6C0}"/>
    <cellStyle name="SAPBEXHLevel1 2 2 3 4" xfId="38363" xr:uid="{4E7A2586-60A9-4402-BC51-6CDACA081D0A}"/>
    <cellStyle name="SAPBEXHLevel1 2 2 3 5" xfId="38364" xr:uid="{AEE1F5F0-3945-4B92-AA75-8332CF6CE17A}"/>
    <cellStyle name="SAPBEXHLevel1 2 2 3 6" xfId="38365" xr:uid="{0C21D076-3CC2-4585-8FDD-12FAA3260167}"/>
    <cellStyle name="SAPBEXHLevel1 2 2 3 7" xfId="38366" xr:uid="{0912C69C-709B-4893-9424-B20DE3175A08}"/>
    <cellStyle name="SAPBEXHLevel1 2 2 3 8" xfId="38367" xr:uid="{ED5FE7AE-8A46-4BB9-BCB0-803183CCC7F4}"/>
    <cellStyle name="SAPBEXHLevel1 2 2 3 9" xfId="38368" xr:uid="{7880ABF6-B253-4C10-A0A7-63D72DB2BBCD}"/>
    <cellStyle name="SAPBEXHLevel1 2 2 4" xfId="38369" xr:uid="{76814774-7531-4327-B4DC-97DEF23E0C7A}"/>
    <cellStyle name="SAPBEXHLevel1 2 2 4 10" xfId="38370" xr:uid="{ADE51F33-EB48-42C3-90DA-1252775B8CAB}"/>
    <cellStyle name="SAPBEXHLevel1 2 2 4 11" xfId="38371" xr:uid="{8CC41509-38CB-452B-8C51-DAA54C5444B5}"/>
    <cellStyle name="SAPBEXHLevel1 2 2 4 2" xfId="38372" xr:uid="{DD7ECA94-49AA-4277-B041-818A287C3979}"/>
    <cellStyle name="SAPBEXHLevel1 2 2 4 3" xfId="38373" xr:uid="{862C07E7-247E-4538-A8EE-72F930F92EF0}"/>
    <cellStyle name="SAPBEXHLevel1 2 2 4 4" xfId="38374" xr:uid="{BD383CB3-F278-4DD1-A311-35667B6B6F09}"/>
    <cellStyle name="SAPBEXHLevel1 2 2 4 5" xfId="38375" xr:uid="{0AE3B12A-1E93-4394-8310-3D5460C9E744}"/>
    <cellStyle name="SAPBEXHLevel1 2 2 4 6" xfId="38376" xr:uid="{9CC37228-6728-44DF-9FA9-DF9882C05ADC}"/>
    <cellStyle name="SAPBEXHLevel1 2 2 4 7" xfId="38377" xr:uid="{CA6DBE60-F084-41EE-87A6-740E5F7C4544}"/>
    <cellStyle name="SAPBEXHLevel1 2 2 4 8" xfId="38378" xr:uid="{346814FC-7826-48FC-B8C9-EFD6E2E84C69}"/>
    <cellStyle name="SAPBEXHLevel1 2 2 4 9" xfId="38379" xr:uid="{B830F123-6D62-4ADD-A88A-E2CDFF9D6879}"/>
    <cellStyle name="SAPBEXHLevel1 2 2 5" xfId="38380" xr:uid="{415893CA-EC49-44CA-B4E6-CCEAC0A9AF13}"/>
    <cellStyle name="SAPBEXHLevel1 2 2 5 10" xfId="38381" xr:uid="{5146AB5D-FE72-4CA6-98B9-9FD144EC4B1D}"/>
    <cellStyle name="SAPBEXHLevel1 2 2 5 11" xfId="38382" xr:uid="{84D52A29-F770-4D71-AB03-D79CDFF65594}"/>
    <cellStyle name="SAPBEXHLevel1 2 2 5 2" xfId="38383" xr:uid="{F15265F1-2386-4484-A3F8-9ACEFB4742C2}"/>
    <cellStyle name="SAPBEXHLevel1 2 2 5 3" xfId="38384" xr:uid="{B5C11193-C14E-434F-AFBF-FFE5D03DC6BF}"/>
    <cellStyle name="SAPBEXHLevel1 2 2 5 4" xfId="38385" xr:uid="{76AB067C-5A0D-4F9F-8DF2-564D51E7DFA5}"/>
    <cellStyle name="SAPBEXHLevel1 2 2 5 5" xfId="38386" xr:uid="{BD6FD70B-227B-45C5-94DA-A020BEFB624D}"/>
    <cellStyle name="SAPBEXHLevel1 2 2 5 6" xfId="38387" xr:uid="{B5CCDBF0-E78C-4C06-A91A-77E01120B5D6}"/>
    <cellStyle name="SAPBEXHLevel1 2 2 5 7" xfId="38388" xr:uid="{F8C4A720-CFDA-49F1-BD96-D91D937F9610}"/>
    <cellStyle name="SAPBEXHLevel1 2 2 5 8" xfId="38389" xr:uid="{CD4B99EE-2678-4A85-8FF1-14298BAD1027}"/>
    <cellStyle name="SAPBEXHLevel1 2 2 5 9" xfId="38390" xr:uid="{0A06658F-4386-447E-88DE-C90D1D7B1C4A}"/>
    <cellStyle name="SAPBEXHLevel1 2 2 6" xfId="38391" xr:uid="{63F6F6DF-B663-4502-99A8-5107F06E7C73}"/>
    <cellStyle name="SAPBEXHLevel1 2 2 7" xfId="38392" xr:uid="{9CF77747-A6EC-4572-BCE3-703C55C28895}"/>
    <cellStyle name="SAPBEXHLevel1 2 2 8" xfId="38393" xr:uid="{976A83E2-D2F3-4A4B-AD23-57810E0AB2FC}"/>
    <cellStyle name="SAPBEXHLevel1 2 2 9" xfId="38394" xr:uid="{FE520C1B-795F-4B02-B9B6-6A3D1534E43F}"/>
    <cellStyle name="SAPBEXHLevel1 2 20" xfId="38395" xr:uid="{655756C0-F8B8-4CBD-96AA-E344E8C527DB}"/>
    <cellStyle name="SAPBEXHLevel1 2 21" xfId="38396" xr:uid="{64E45C43-28B5-4529-A66E-A9DDD6BA37F2}"/>
    <cellStyle name="SAPBEXHLevel1 2 22" xfId="49307" xr:uid="{C177B16D-E4A1-4136-9513-302D70E05144}"/>
    <cellStyle name="SAPBEXHLevel1 2 23" xfId="49514" xr:uid="{A4E7E448-FF50-4122-97D6-442094929198}"/>
    <cellStyle name="SAPBEXHLevel1 2 3" xfId="5732" xr:uid="{4EDE30D2-A034-4602-94A9-D9709162AA66}"/>
    <cellStyle name="SAPBEXHLevel1 2 3 10" xfId="38397" xr:uid="{C3C0A68E-341B-48EA-83B7-1769C269FDC2}"/>
    <cellStyle name="SAPBEXHLevel1 2 3 11" xfId="38398" xr:uid="{E70910F8-1820-4A22-89A0-A5FDC53134E2}"/>
    <cellStyle name="SAPBEXHLevel1 2 3 12" xfId="38399" xr:uid="{C69DC9B9-E114-4E21-BF97-2701D37BE0CF}"/>
    <cellStyle name="SAPBEXHLevel1 2 3 13" xfId="51162" xr:uid="{0D3EFC3D-F497-4774-A3A2-72ED15B91357}"/>
    <cellStyle name="SAPBEXHLevel1 2 3 2" xfId="38400" xr:uid="{385A3D60-B150-4B3E-8C18-94CF466FB235}"/>
    <cellStyle name="SAPBEXHLevel1 2 3 2 10" xfId="38401" xr:uid="{BBA5DBC2-0E5D-4E6D-96DA-A6C3B5279A4C}"/>
    <cellStyle name="SAPBEXHLevel1 2 3 2 11" xfId="38402" xr:uid="{55009EAC-1CEF-4A63-857F-3312D0C135EA}"/>
    <cellStyle name="SAPBEXHLevel1 2 3 2 2" xfId="38403" xr:uid="{4FF811EA-D43D-4863-B6E6-10C5C498B0D3}"/>
    <cellStyle name="SAPBEXHLevel1 2 3 2 3" xfId="38404" xr:uid="{555D203B-78B5-444B-93AA-0391FB332405}"/>
    <cellStyle name="SAPBEXHLevel1 2 3 2 4" xfId="38405" xr:uid="{5AE93EAE-6F6B-4361-8427-6A608A338CE7}"/>
    <cellStyle name="SAPBEXHLevel1 2 3 2 5" xfId="38406" xr:uid="{2E6951D0-AB84-4910-A8CB-AE1896117D38}"/>
    <cellStyle name="SAPBEXHLevel1 2 3 2 6" xfId="38407" xr:uid="{0CF4224D-E4D4-48C4-8602-F6BECEFE13F1}"/>
    <cellStyle name="SAPBEXHLevel1 2 3 2 7" xfId="38408" xr:uid="{05033421-9FDA-49AE-832A-6B50878FD357}"/>
    <cellStyle name="SAPBEXHLevel1 2 3 2 8" xfId="38409" xr:uid="{73783786-7825-4375-9569-1D4D5373B82F}"/>
    <cellStyle name="SAPBEXHLevel1 2 3 2 9" xfId="38410" xr:uid="{54CF6579-6472-4516-8708-627D581C4B4B}"/>
    <cellStyle name="SAPBEXHLevel1 2 3 3" xfId="38411" xr:uid="{B3D9F962-13AF-4783-BA7A-7798C57BDDF9}"/>
    <cellStyle name="SAPBEXHLevel1 2 3 4" xfId="38412" xr:uid="{92783DEC-9460-4690-9EC8-357A06530AE1}"/>
    <cellStyle name="SAPBEXHLevel1 2 3 5" xfId="38413" xr:uid="{6F83313A-EB4D-4EEA-84DA-2B7650F640E1}"/>
    <cellStyle name="SAPBEXHLevel1 2 3 6" xfId="38414" xr:uid="{5395F4E3-C0CE-453F-B9B5-A4B3AEB09285}"/>
    <cellStyle name="SAPBEXHLevel1 2 3 7" xfId="38415" xr:uid="{48262C8D-9458-4CDB-966D-0D823A1E6BFB}"/>
    <cellStyle name="SAPBEXHLevel1 2 3 8" xfId="38416" xr:uid="{A9D4B1AB-AA63-4DDA-A51E-885F86C86FF4}"/>
    <cellStyle name="SAPBEXHLevel1 2 3 9" xfId="38417" xr:uid="{ACE5CEED-4ECE-443E-8938-4DDE3DC5D93B}"/>
    <cellStyle name="SAPBEXHLevel1 2 4" xfId="5733" xr:uid="{2498507C-7C66-4CEA-BA93-BFA6EF1907E2}"/>
    <cellStyle name="SAPBEXHLevel1 2 4 10" xfId="38418" xr:uid="{E3DA52EB-6D1D-44C2-928F-ABB50C10511B}"/>
    <cellStyle name="SAPBEXHLevel1 2 4 11" xfId="38419" xr:uid="{F5768B69-0FC6-4395-8CB0-ADB36C89812A}"/>
    <cellStyle name="SAPBEXHLevel1 2 4 12" xfId="38420" xr:uid="{E89DA403-C9DA-45A1-A311-4F70B4684767}"/>
    <cellStyle name="SAPBEXHLevel1 2 4 13" xfId="51838" xr:uid="{77C00CD7-0011-4760-83F0-E969E0494C26}"/>
    <cellStyle name="SAPBEXHLevel1 2 4 2" xfId="38421" xr:uid="{91E860AD-270C-407B-A8A5-BF3494D9B3C5}"/>
    <cellStyle name="SAPBEXHLevel1 2 4 2 10" xfId="38422" xr:uid="{1E5EEE34-077D-4DED-8BB4-34EB24EE38CF}"/>
    <cellStyle name="SAPBEXHLevel1 2 4 2 11" xfId="38423" xr:uid="{B680C570-F2B5-415F-8BE1-D098D582DD2D}"/>
    <cellStyle name="SAPBEXHLevel1 2 4 2 2" xfId="38424" xr:uid="{14A147FE-1153-40DD-BE9B-7B0729BC374F}"/>
    <cellStyle name="SAPBEXHLevel1 2 4 2 3" xfId="38425" xr:uid="{7B8A204B-DE9B-4796-A50D-05FBBD2EE426}"/>
    <cellStyle name="SAPBEXHLevel1 2 4 2 4" xfId="38426" xr:uid="{BB04B55F-EDB7-43F4-A3B0-D935F29D123D}"/>
    <cellStyle name="SAPBEXHLevel1 2 4 2 5" xfId="38427" xr:uid="{9CD7FE72-E30D-4BF2-8CF5-0E09FCCFA81B}"/>
    <cellStyle name="SAPBEXHLevel1 2 4 2 6" xfId="38428" xr:uid="{E2DD812C-626B-4BED-860E-25CF02B41EC4}"/>
    <cellStyle name="SAPBEXHLevel1 2 4 2 7" xfId="38429" xr:uid="{B11A741E-4629-473D-B62A-C364C1D047A3}"/>
    <cellStyle name="SAPBEXHLevel1 2 4 2 8" xfId="38430" xr:uid="{76433F0C-E073-4914-8510-92C47B3F5A8C}"/>
    <cellStyle name="SAPBEXHLevel1 2 4 2 9" xfId="38431" xr:uid="{88158BA3-C5B4-49F5-B41C-0C132EF7C840}"/>
    <cellStyle name="SAPBEXHLevel1 2 4 3" xfId="38432" xr:uid="{2CD3BE99-2F15-4D36-9135-C4604255FCB2}"/>
    <cellStyle name="SAPBEXHLevel1 2 4 4" xfId="38433" xr:uid="{25AB3B49-E539-40A0-B1AE-C076FEC912C7}"/>
    <cellStyle name="SAPBEXHLevel1 2 4 5" xfId="38434" xr:uid="{9D8A3DAD-8492-4EAA-8504-7F1C2BC8AC42}"/>
    <cellStyle name="SAPBEXHLevel1 2 4 6" xfId="38435" xr:uid="{35FD441A-2034-47B7-B035-EA24E7A36ADE}"/>
    <cellStyle name="SAPBEXHLevel1 2 4 7" xfId="38436" xr:uid="{59872B54-8FF8-437C-9AF8-B013AFB89B5C}"/>
    <cellStyle name="SAPBEXHLevel1 2 4 8" xfId="38437" xr:uid="{186F4C1F-43D8-47C9-901D-AAF5548DA219}"/>
    <cellStyle name="SAPBEXHLevel1 2 4 9" xfId="38438" xr:uid="{FE290CB4-2CDB-4DCE-9CB5-675D3D933EB6}"/>
    <cellStyle name="SAPBEXHLevel1 2 5" xfId="5734" xr:uid="{D4284DAF-02A3-4C48-B451-C8359C3C24AA}"/>
    <cellStyle name="SAPBEXHLevel1 2 5 10" xfId="38439" xr:uid="{B88A180C-A830-4B5F-AB4B-2E02B9C523F3}"/>
    <cellStyle name="SAPBEXHLevel1 2 5 11" xfId="38440" xr:uid="{28CDDC7A-7075-4363-AA8C-A4A75A72B793}"/>
    <cellStyle name="SAPBEXHLevel1 2 5 12" xfId="38441" xr:uid="{F3D01682-2A45-4EC1-9C3B-9B143098C1E1}"/>
    <cellStyle name="SAPBEXHLevel1 2 5 2" xfId="38442" xr:uid="{C2317120-B3E0-4A1F-A64B-516261A0D755}"/>
    <cellStyle name="SAPBEXHLevel1 2 5 2 10" xfId="38443" xr:uid="{78EBC24A-AC06-41EB-BB6B-FF941F7FA22B}"/>
    <cellStyle name="SAPBEXHLevel1 2 5 2 11" xfId="38444" xr:uid="{BE917610-D6CE-44E6-AD7A-B4270D98DE23}"/>
    <cellStyle name="SAPBEXHLevel1 2 5 2 2" xfId="38445" xr:uid="{A5EA57DD-05A4-4C79-AB04-8BAAFA7DBC08}"/>
    <cellStyle name="SAPBEXHLevel1 2 5 2 3" xfId="38446" xr:uid="{637C8FA6-F4BE-46C9-923F-C10B83222643}"/>
    <cellStyle name="SAPBEXHLevel1 2 5 2 4" xfId="38447" xr:uid="{F79F7133-EECA-4A7C-B7D2-4FBE38147785}"/>
    <cellStyle name="SAPBEXHLevel1 2 5 2 5" xfId="38448" xr:uid="{6780399C-1CD2-4541-B880-B23E3BC71CA9}"/>
    <cellStyle name="SAPBEXHLevel1 2 5 2 6" xfId="38449" xr:uid="{8B8CB606-21EC-4095-9A8B-A9E7E5268CD0}"/>
    <cellStyle name="SAPBEXHLevel1 2 5 2 7" xfId="38450" xr:uid="{EDF79F71-5039-4FB1-AF14-24F9F36E33CA}"/>
    <cellStyle name="SAPBEXHLevel1 2 5 2 8" xfId="38451" xr:uid="{99FD54EE-7E80-4416-A061-F465ACB74E8A}"/>
    <cellStyle name="SAPBEXHLevel1 2 5 2 9" xfId="38452" xr:uid="{7A59A2B0-A4F6-4533-8338-754A76B4A11E}"/>
    <cellStyle name="SAPBEXHLevel1 2 5 3" xfId="38453" xr:uid="{5BB4C5C8-FC67-40BB-BC85-833C110E98FC}"/>
    <cellStyle name="SAPBEXHLevel1 2 5 4" xfId="38454" xr:uid="{E5DCC8CA-1AF1-4528-81E7-EBDA120917EB}"/>
    <cellStyle name="SAPBEXHLevel1 2 5 5" xfId="38455" xr:uid="{BDD8D235-7F14-4050-9912-BD77B8979A2B}"/>
    <cellStyle name="SAPBEXHLevel1 2 5 6" xfId="38456" xr:uid="{CAFF34AE-A4A4-4960-A485-6B477F08A51C}"/>
    <cellStyle name="SAPBEXHLevel1 2 5 7" xfId="38457" xr:uid="{4F20F6AD-872D-4220-8283-2CFA40FA6F4D}"/>
    <cellStyle name="SAPBEXHLevel1 2 5 8" xfId="38458" xr:uid="{1471E730-AB6B-4788-9FB4-207A7E058F6D}"/>
    <cellStyle name="SAPBEXHLevel1 2 5 9" xfId="38459" xr:uid="{20D609E7-4FFC-478F-8071-348514793273}"/>
    <cellStyle name="SAPBEXHLevel1 2 6" xfId="38460" xr:uid="{D7A2C6EE-1329-491D-91A8-0FB8C2B9F8F5}"/>
    <cellStyle name="SAPBEXHLevel1 2 6 10" xfId="38461" xr:uid="{D6414461-BD24-416C-A82D-F4EBD917A6BB}"/>
    <cellStyle name="SAPBEXHLevel1 2 6 11" xfId="38462" xr:uid="{B9C73432-82AB-4577-A40D-53DD80B7FB95}"/>
    <cellStyle name="SAPBEXHLevel1 2 6 12" xfId="38463" xr:uid="{525EAB12-EB56-4F2E-86D9-0234AB51D10D}"/>
    <cellStyle name="SAPBEXHLevel1 2 6 2" xfId="38464" xr:uid="{9245C945-51E2-4B3A-B417-BB2037923F32}"/>
    <cellStyle name="SAPBEXHLevel1 2 6 2 10" xfId="38465" xr:uid="{D719CD77-CDD0-40A7-A32B-EE7A81B3A916}"/>
    <cellStyle name="SAPBEXHLevel1 2 6 2 11" xfId="38466" xr:uid="{4575972A-BF08-4191-923C-8F678999B1C8}"/>
    <cellStyle name="SAPBEXHLevel1 2 6 2 2" xfId="38467" xr:uid="{27C7BC93-BB80-444D-9FAF-BF8EFB540A45}"/>
    <cellStyle name="SAPBEXHLevel1 2 6 2 3" xfId="38468" xr:uid="{FE98AF85-E2F9-4748-8423-DDFBDB3C9B1B}"/>
    <cellStyle name="SAPBEXHLevel1 2 6 2 4" xfId="38469" xr:uid="{42AE0BB0-311B-4C12-AC92-CC15E1A9D825}"/>
    <cellStyle name="SAPBEXHLevel1 2 6 2 5" xfId="38470" xr:uid="{92E12067-2575-495C-AAF0-24826756AEBC}"/>
    <cellStyle name="SAPBEXHLevel1 2 6 2 6" xfId="38471" xr:uid="{1C89E6E4-AA82-4CB8-B05A-06461F250279}"/>
    <cellStyle name="SAPBEXHLevel1 2 6 2 7" xfId="38472" xr:uid="{AEB781AC-F3A8-46CD-90B5-874FB5379912}"/>
    <cellStyle name="SAPBEXHLevel1 2 6 2 8" xfId="38473" xr:uid="{033F4FCF-E69D-4AD3-BD3A-68D33A483017}"/>
    <cellStyle name="SAPBEXHLevel1 2 6 2 9" xfId="38474" xr:uid="{B6863654-E71F-4CAB-86B6-C56966D240B3}"/>
    <cellStyle name="SAPBEXHLevel1 2 6 3" xfId="38475" xr:uid="{3574E021-705E-48DA-89D4-BB5E7B289252}"/>
    <cellStyle name="SAPBEXHLevel1 2 6 4" xfId="38476" xr:uid="{9CBF5F5E-90C7-4BCA-9E8C-024F5FB8155E}"/>
    <cellStyle name="SAPBEXHLevel1 2 6 5" xfId="38477" xr:uid="{DBAA3386-A15C-490C-B623-E58E1DE0EE20}"/>
    <cellStyle name="SAPBEXHLevel1 2 6 6" xfId="38478" xr:uid="{6D1E7B55-0B12-4B91-BA40-ADABC5F49635}"/>
    <cellStyle name="SAPBEXHLevel1 2 6 7" xfId="38479" xr:uid="{A1A81A04-EF44-4854-8ADB-206EF5DD206D}"/>
    <cellStyle name="SAPBEXHLevel1 2 6 8" xfId="38480" xr:uid="{3158AB9A-EC2D-4B1A-90D0-9B10B75979C6}"/>
    <cellStyle name="SAPBEXHLevel1 2 6 9" xfId="38481" xr:uid="{EC42605C-0C19-4C45-AEF1-FCDD9D8D5EF8}"/>
    <cellStyle name="SAPBEXHLevel1 2 7" xfId="38482" xr:uid="{89491E38-5B77-4B0B-B415-0C3AB0F079EC}"/>
    <cellStyle name="SAPBEXHLevel1 2 7 10" xfId="38483" xr:uid="{FB83C7AA-06EE-4960-9DDE-B5CC6FE6F97B}"/>
    <cellStyle name="SAPBEXHLevel1 2 7 11" xfId="38484" xr:uid="{ECF9063C-933F-4FDA-8D84-3437148EEFA3}"/>
    <cellStyle name="SAPBEXHLevel1 2 7 12" xfId="38485" xr:uid="{3294FDC0-8FFB-46AE-B736-DF09CB63C28E}"/>
    <cellStyle name="SAPBEXHLevel1 2 7 2" xfId="38486" xr:uid="{4B3DAD7B-F28F-424B-BC11-346E449C71FD}"/>
    <cellStyle name="SAPBEXHLevel1 2 7 2 10" xfId="38487" xr:uid="{0424B07E-1BAE-40DC-8B1F-E1D5DB681D46}"/>
    <cellStyle name="SAPBEXHLevel1 2 7 2 11" xfId="38488" xr:uid="{E6B50005-B467-4D51-A702-7A7DF2F7D6AC}"/>
    <cellStyle name="SAPBEXHLevel1 2 7 2 2" xfId="38489" xr:uid="{C1F2C943-EAFD-4AA7-B968-1A382FE8B356}"/>
    <cellStyle name="SAPBEXHLevel1 2 7 2 3" xfId="38490" xr:uid="{BD176001-C668-4598-A434-9D03AAEEF997}"/>
    <cellStyle name="SAPBEXHLevel1 2 7 2 4" xfId="38491" xr:uid="{44BC6515-C52D-4A67-8996-F499552893DB}"/>
    <cellStyle name="SAPBEXHLevel1 2 7 2 5" xfId="38492" xr:uid="{26320A5A-B767-4FF0-AC47-DFAFD763C0B6}"/>
    <cellStyle name="SAPBEXHLevel1 2 7 2 6" xfId="38493" xr:uid="{714660A2-9C35-4F16-9B56-D60EEE7E3D2F}"/>
    <cellStyle name="SAPBEXHLevel1 2 7 2 7" xfId="38494" xr:uid="{B2B3CFCE-9028-42DD-A28F-0B040B13161E}"/>
    <cellStyle name="SAPBEXHLevel1 2 7 2 8" xfId="38495" xr:uid="{6E884C82-B8BC-4509-B8FC-B8BF6477946B}"/>
    <cellStyle name="SAPBEXHLevel1 2 7 2 9" xfId="38496" xr:uid="{797CDB58-C893-49C1-8E9C-F5D55B89DBCF}"/>
    <cellStyle name="SAPBEXHLevel1 2 7 3" xfId="38497" xr:uid="{8A4CF9E9-4B10-46D7-9B5E-A1DBE6F57A59}"/>
    <cellStyle name="SAPBEXHLevel1 2 7 4" xfId="38498" xr:uid="{2A996DBD-1B62-4DC3-9520-8C61B67CE664}"/>
    <cellStyle name="SAPBEXHLevel1 2 7 5" xfId="38499" xr:uid="{59251066-209B-4770-A1C6-2E44CB336DD2}"/>
    <cellStyle name="SAPBEXHLevel1 2 7 6" xfId="38500" xr:uid="{B8B2C2B1-2B3E-4FBB-8646-1C1CDE70132D}"/>
    <cellStyle name="SAPBEXHLevel1 2 7 7" xfId="38501" xr:uid="{37EF8D03-3923-49A5-ADFF-94CDE61A5074}"/>
    <cellStyle name="SAPBEXHLevel1 2 7 8" xfId="38502" xr:uid="{6C842E36-EF4A-4513-BA48-282DB0705BB2}"/>
    <cellStyle name="SAPBEXHLevel1 2 7 9" xfId="38503" xr:uid="{9AEADE51-E579-42AF-9A9D-FA3736E2266F}"/>
    <cellStyle name="SAPBEXHLevel1 2 8" xfId="38504" xr:uid="{0BF6B961-8ED6-4173-A917-5ADBD609E07E}"/>
    <cellStyle name="SAPBEXHLevel1 2 8 10" xfId="38505" xr:uid="{F8D3C8AC-2DD8-4641-B252-51D741632B2C}"/>
    <cellStyle name="SAPBEXHLevel1 2 8 11" xfId="38506" xr:uid="{596627F5-25FB-4002-AF6B-5121AA57FCEB}"/>
    <cellStyle name="SAPBEXHLevel1 2 8 2" xfId="38507" xr:uid="{275644E9-4B8F-4807-ACA2-C6484DD3C5B7}"/>
    <cellStyle name="SAPBEXHLevel1 2 8 3" xfId="38508" xr:uid="{EE2F3290-2F65-419F-B303-ADB1513DECD0}"/>
    <cellStyle name="SAPBEXHLevel1 2 8 4" xfId="38509" xr:uid="{143A3495-5D69-4AB0-AD71-28E700BA7DEA}"/>
    <cellStyle name="SAPBEXHLevel1 2 8 5" xfId="38510" xr:uid="{93814443-EFF8-4501-BE45-A7043EF14EAF}"/>
    <cellStyle name="SAPBEXHLevel1 2 8 6" xfId="38511" xr:uid="{476FEE1F-CFD4-470C-A69D-4A8C39FAC5A3}"/>
    <cellStyle name="SAPBEXHLevel1 2 8 7" xfId="38512" xr:uid="{04C6A3E7-D8C8-4945-8F2C-45C1B67F2537}"/>
    <cellStyle name="SAPBEXHLevel1 2 8 8" xfId="38513" xr:uid="{75869988-253C-4AA1-AAF6-AF269B7522CD}"/>
    <cellStyle name="SAPBEXHLevel1 2 8 9" xfId="38514" xr:uid="{E64CA4C6-59A8-447D-A8C6-DCCFCD5A81F1}"/>
    <cellStyle name="SAPBEXHLevel1 2 9" xfId="38515" xr:uid="{3A4E1E41-E257-4618-8157-8B2A9BB19F75}"/>
    <cellStyle name="SAPBEXHLevel1 2 9 10" xfId="38516" xr:uid="{CA53F0B6-A6DF-40F8-8D13-362682948ECD}"/>
    <cellStyle name="SAPBEXHLevel1 2 9 11" xfId="38517" xr:uid="{3E0AB17A-7AD5-42C8-B8FC-70240689301E}"/>
    <cellStyle name="SAPBEXHLevel1 2 9 2" xfId="38518" xr:uid="{8748C25B-695B-4BE0-A41A-61E794F43522}"/>
    <cellStyle name="SAPBEXHLevel1 2 9 3" xfId="38519" xr:uid="{148EDAA4-1FA7-4DE1-8085-37CED86E90F3}"/>
    <cellStyle name="SAPBEXHLevel1 2 9 4" xfId="38520" xr:uid="{3C8895C1-AB8F-4954-B445-F83FEEAB2754}"/>
    <cellStyle name="SAPBEXHLevel1 2 9 5" xfId="38521" xr:uid="{06AE3894-A090-44AB-A2F9-4D92EE3152B3}"/>
    <cellStyle name="SAPBEXHLevel1 2 9 6" xfId="38522" xr:uid="{934249AA-9EE1-487D-AA8F-F3214B4DB3D6}"/>
    <cellStyle name="SAPBEXHLevel1 2 9 7" xfId="38523" xr:uid="{F53F2C2C-6391-4FC2-BBBE-2C66EBB85657}"/>
    <cellStyle name="SAPBEXHLevel1 2 9 8" xfId="38524" xr:uid="{4D62C7B7-BEE1-4825-A223-C12D3A1E8BA4}"/>
    <cellStyle name="SAPBEXHLevel1 2 9 9" xfId="38525" xr:uid="{F9F19DF6-BC86-4494-9E63-3D0764CB39A0}"/>
    <cellStyle name="SAPBEXHLevel1 20" xfId="5735" xr:uid="{B06EC1FF-B127-4817-A3D0-56C4B891F95C}"/>
    <cellStyle name="SAPBEXHLevel1 20 2" xfId="5736" xr:uid="{E0902355-903D-4B59-8CCD-C6C8E1AAA9B2}"/>
    <cellStyle name="SAPBEXHLevel1 20 3" xfId="51161" xr:uid="{3D1BB749-AB77-4E85-B39E-8DA11D9D86C2}"/>
    <cellStyle name="SAPBEXHLevel1 21" xfId="5737" xr:uid="{6B8C900C-C798-48FD-993B-DE83E9E5A509}"/>
    <cellStyle name="SAPBEXHLevel1 21 2" xfId="5738" xr:uid="{03103107-6A7B-4CEA-A562-DEFF623436B4}"/>
    <cellStyle name="SAPBEXHLevel1 21 3" xfId="51840" xr:uid="{9E743297-B608-461C-8009-CC6F828D239A}"/>
    <cellStyle name="SAPBEXHLevel1 22" xfId="5739" xr:uid="{00DF8ED0-09B3-4BA7-8376-8DA2A215FAF8}"/>
    <cellStyle name="SAPBEXHLevel1 22 2" xfId="5740" xr:uid="{05FB49DA-ADB1-4E55-ACCF-7B50BEFD1D1A}"/>
    <cellStyle name="SAPBEXHLevel1 22 3" xfId="51160" xr:uid="{0C5A8585-8C75-4E7C-B327-CAF0B48ED90F}"/>
    <cellStyle name="SAPBEXHLevel1 23" xfId="5741" xr:uid="{FAA977B4-45C6-414C-A400-10A976D75F78}"/>
    <cellStyle name="SAPBEXHLevel1 23 2" xfId="5742" xr:uid="{6C68DBFE-B5A7-46DA-ACA0-B576FCAE3316}"/>
    <cellStyle name="SAPBEXHLevel1 23 3" xfId="51159" xr:uid="{12A12CA5-F98F-46BF-95FA-B98541E30E89}"/>
    <cellStyle name="SAPBEXHLevel1 24" xfId="5743" xr:uid="{DE2D8E77-0272-4C6D-8223-E364EE34E479}"/>
    <cellStyle name="SAPBEXHLevel1 24 2" xfId="5744" xr:uid="{FADF37DE-FC2E-49C8-8ABD-329C053FD2AD}"/>
    <cellStyle name="SAPBEXHLevel1 24 3" xfId="51839" xr:uid="{01FB7E4D-12AC-4B90-83F8-E2097E216371}"/>
    <cellStyle name="SAPBEXHLevel1 25" xfId="5745" xr:uid="{BC128CBF-7AAD-49FB-A017-3BF1CC3E1FDB}"/>
    <cellStyle name="SAPBEXHLevel1 25 2" xfId="5746" xr:uid="{98617ECD-6DB7-4284-9764-B68D522589F1}"/>
    <cellStyle name="SAPBEXHLevel1 25 3" xfId="51158" xr:uid="{394CE6DD-AAB8-4B4A-ABD4-CB453F475B72}"/>
    <cellStyle name="SAPBEXHLevel1 26" xfId="5747" xr:uid="{FCF48923-2BFC-49A5-B956-F9D4C90DA4D6}"/>
    <cellStyle name="SAPBEXHLevel1 26 2" xfId="5748" xr:uid="{865CA991-4F11-482C-A7D3-74B454FBFBB8}"/>
    <cellStyle name="SAPBEXHLevel1 26 3" xfId="51157" xr:uid="{39E0817A-1099-48C1-B16D-98115CEF62E3}"/>
    <cellStyle name="SAPBEXHLevel1 27" xfId="5749" xr:uid="{F2A7186D-4AEF-43F9-9844-04E493F1AFF5}"/>
    <cellStyle name="SAPBEXHLevel1 27 2" xfId="5750" xr:uid="{80D80C1F-38CD-43AA-ABE7-E41D9AD170D8}"/>
    <cellStyle name="SAPBEXHLevel1 27 3" xfId="51156" xr:uid="{CA76AFB4-2223-4D26-8ABC-F5B6DF4B468B}"/>
    <cellStyle name="SAPBEXHLevel1 28" xfId="5751" xr:uid="{C5E421AE-A376-40DD-85DD-8D71AFA47BBF}"/>
    <cellStyle name="SAPBEXHLevel1 28 2" xfId="5752" xr:uid="{04882C0A-E0DF-479B-96E0-CC6D70BABD7D}"/>
    <cellStyle name="SAPBEXHLevel1 28 3" xfId="51836" xr:uid="{4B79433C-BB0D-4C63-807F-81C68AC85CF3}"/>
    <cellStyle name="SAPBEXHLevel1 29" xfId="5753" xr:uid="{4181B096-931A-4B3D-8E31-CAEF52D7FCBF}"/>
    <cellStyle name="SAPBEXHLevel1 29 2" xfId="5754" xr:uid="{7F7FEBC7-D49E-4CC8-AC15-16CE38D21A33}"/>
    <cellStyle name="SAPBEXHLevel1 29 3" xfId="51155" xr:uid="{0B177E3C-0F6F-4E77-91A1-0798C9E6A8C6}"/>
    <cellStyle name="SAPBEXHLevel1 3" xfId="5755" xr:uid="{3339834C-E2D0-445E-97F0-1FCACE575FD1}"/>
    <cellStyle name="SAPBEXHLevel1 3 2" xfId="5756" xr:uid="{BEC48287-2DF5-4FF8-8675-9316543E5DC8}"/>
    <cellStyle name="SAPBEXHLevel1 3 2 2" xfId="49308" xr:uid="{EC33B164-4EF7-4865-B52A-92F69FEB31D8}"/>
    <cellStyle name="SAPBEXHLevel1 3 2 3" xfId="50389" xr:uid="{99D42763-9376-430A-A0FD-401A9BECAB12}"/>
    <cellStyle name="SAPBEXHLevel1 3 3" xfId="5757" xr:uid="{E65FB2E8-9362-4575-B3EA-90D50E8EB1C4}"/>
    <cellStyle name="SAPBEXHLevel1 3 3 2" xfId="51154" xr:uid="{EEB42EC1-D34D-42B5-87AD-F487FA1DEC33}"/>
    <cellStyle name="SAPBEXHLevel1 3 4" xfId="5758" xr:uid="{A54D1992-83A1-461D-8D13-8C996100C634}"/>
    <cellStyle name="SAPBEXHLevel1 3 4 2" xfId="51837" xr:uid="{9FD11515-F06A-4E5F-9436-8236808EB0E8}"/>
    <cellStyle name="SAPBEXHLevel1 3 5" xfId="5759" xr:uid="{186F8341-0F7C-4CFA-B5A6-48B05184ED6D}"/>
    <cellStyle name="SAPBEXHLevel1 3 6" xfId="50388" xr:uid="{96642865-842D-4AAA-9A9C-BC575F9005DF}"/>
    <cellStyle name="SAPBEXHLevel1 30" xfId="5760" xr:uid="{FEFB66BA-6C7D-486E-BC33-DC6D4EB3250B}"/>
    <cellStyle name="SAPBEXHLevel1 30 2" xfId="51153" xr:uid="{BBDEFBB2-8F70-4978-98C6-368FDC324553}"/>
    <cellStyle name="SAPBEXHLevel1 31" xfId="5761" xr:uid="{344DC606-8D79-40E1-B948-542881798DEC}"/>
    <cellStyle name="SAPBEXHLevel1 31 2" xfId="51152" xr:uid="{F6C80803-88C3-4EFB-8562-B74A85A82D2F}"/>
    <cellStyle name="SAPBEXHLevel1 32" xfId="5762" xr:uid="{538648D6-5936-4041-B79F-E5F09C66E8AA}"/>
    <cellStyle name="SAPBEXHLevel1 32 2" xfId="51151" xr:uid="{49100A5A-B5B1-4F03-A878-B2B1FD393425}"/>
    <cellStyle name="SAPBEXHLevel1 33" xfId="5763" xr:uid="{0FC15A06-FE19-47B3-B56C-14EAD9BEAC9A}"/>
    <cellStyle name="SAPBEXHLevel1 33 2" xfId="51833" xr:uid="{DE440FA7-A4A4-4F04-B922-3F506AFB7892}"/>
    <cellStyle name="SAPBEXHLevel1 34" xfId="5764" xr:uid="{74FA884B-8732-448B-96BA-953EAD47B0EE}"/>
    <cellStyle name="SAPBEXHLevel1 34 2" xfId="51150" xr:uid="{494F8EBB-456A-4CD5-ADAD-244874D293F2}"/>
    <cellStyle name="SAPBEXHLevel1 35" xfId="5765" xr:uid="{CB4C93BF-7EEB-4094-B5A1-81C102CB42EB}"/>
    <cellStyle name="SAPBEXHLevel1 35 2" xfId="51835" xr:uid="{0D55AC23-74B9-4127-B0D5-8823FDD6EB82}"/>
    <cellStyle name="SAPBEXHLevel1 36" xfId="5766" xr:uid="{0199C64A-8755-47F7-A549-B0D7AC6AB515}"/>
    <cellStyle name="SAPBEXHLevel1 36 2" xfId="51149" xr:uid="{48DEC287-D38D-4DBA-8F20-A4755E6E4E7F}"/>
    <cellStyle name="SAPBEXHLevel1 37" xfId="5767" xr:uid="{2B8B4D6E-FB20-4223-A3BC-B332DAE617BC}"/>
    <cellStyle name="SAPBEXHLevel1 37 2" xfId="51148" xr:uid="{1A1D7512-74B8-4229-8A0F-68D8D6B6320C}"/>
    <cellStyle name="SAPBEXHLevel1 38" xfId="5768" xr:uid="{0236B892-BBF1-4088-8203-5A988B35C190}"/>
    <cellStyle name="SAPBEXHLevel1 38 2" xfId="51834" xr:uid="{6558A5EF-24D5-4C3B-981E-919E94D06507}"/>
    <cellStyle name="SAPBEXHLevel1 39" xfId="5769" xr:uid="{3D7F62BA-16D2-496B-AA34-131A2CB96205}"/>
    <cellStyle name="SAPBEXHLevel1 39 2" xfId="51147" xr:uid="{E3054E4B-90CA-491D-9AB6-CE846ED849F0}"/>
    <cellStyle name="SAPBEXHLevel1 4" xfId="5770" xr:uid="{370681BA-8AA3-4B48-A1FC-7CAF7CFAF678}"/>
    <cellStyle name="SAPBEXHLevel1 4 2" xfId="5771" xr:uid="{6CBD7CFA-FB5A-4307-819F-EA241F74B2F5}"/>
    <cellStyle name="SAPBEXHLevel1 4 2 2" xfId="51146" xr:uid="{17AC7C9C-3709-4DA5-8BF4-34195FDEDA7B}"/>
    <cellStyle name="SAPBEXHLevel1 4 3" xfId="5772" xr:uid="{BCBD2FF2-6569-4374-B2AB-334E52690C83}"/>
    <cellStyle name="SAPBEXHLevel1 4 3 2" xfId="51830" xr:uid="{D512BA74-FFFC-4293-A06A-435C1D9DA682}"/>
    <cellStyle name="SAPBEXHLevel1 4 4" xfId="5773" xr:uid="{88A20FCE-ADE7-470D-804C-EF6C194E3945}"/>
    <cellStyle name="SAPBEXHLevel1 4 4 2" xfId="51145" xr:uid="{DB52119D-60C0-4EC3-8860-F197CE0D2986}"/>
    <cellStyle name="SAPBEXHLevel1 4 5" xfId="5774" xr:uid="{17BC6FBF-E232-4B47-8111-480779D36C06}"/>
    <cellStyle name="SAPBEXHLevel1 4 6" xfId="50390" xr:uid="{BC79D5A3-8A78-4C6D-B48A-BFA6A2995D86}"/>
    <cellStyle name="SAPBEXHLevel1 40" xfId="5775" xr:uid="{C1FB8BB1-73EC-46F5-871F-2EE9061D613F}"/>
    <cellStyle name="SAPBEXHLevel1 40 2" xfId="51832" xr:uid="{D0FBF187-2FA7-47FC-A709-2EAC3E4BC6A4}"/>
    <cellStyle name="SAPBEXHLevel1 41" xfId="5776" xr:uid="{DE4091F6-6F6D-4009-839D-416EA86DAC58}"/>
    <cellStyle name="SAPBEXHLevel1 41 2" xfId="51144" xr:uid="{07B22685-8B6E-45FC-A2DB-CC1529FDF7CD}"/>
    <cellStyle name="SAPBEXHLevel1 42" xfId="5777" xr:uid="{4815EE11-8A28-48FE-B657-479D065B95E7}"/>
    <cellStyle name="SAPBEXHLevel1 42 2" xfId="51143" xr:uid="{D5F8150E-F4BA-494F-9C24-7D37C8F2812C}"/>
    <cellStyle name="SAPBEXHLevel1 43" xfId="5778" xr:uid="{01D072D6-ABBF-43EC-92D1-F5588F7D561C}"/>
    <cellStyle name="SAPBEXHLevel1 43 2" xfId="51831" xr:uid="{CDA69820-6056-46DF-99C5-E5B396E5FF60}"/>
    <cellStyle name="SAPBEXHLevel1 44" xfId="5779" xr:uid="{999592A2-991C-4C1A-965A-3EF47C4CFCB2}"/>
    <cellStyle name="SAPBEXHLevel1 44 2" xfId="51142" xr:uid="{0CA06D89-89A0-4F53-A8FA-11C795E40E3F}"/>
    <cellStyle name="SAPBEXHLevel1 45" xfId="5780" xr:uid="{FA3ACFF2-383D-4C9C-BCE3-F4F587206E7B}"/>
    <cellStyle name="SAPBEXHLevel1 45 2" xfId="51141" xr:uid="{D4AD8B81-BB73-4B72-822B-B5F3BA734C07}"/>
    <cellStyle name="SAPBEXHLevel1 46" xfId="5781" xr:uid="{629F94C5-0DD6-4D90-B5C0-5F9C31636D9C}"/>
    <cellStyle name="SAPBEXHLevel1 46 2" xfId="51140" xr:uid="{E787F7CE-2555-4604-B253-BAFB8BCBB669}"/>
    <cellStyle name="SAPBEXHLevel1 47" xfId="5782" xr:uid="{2BC952E2-BA07-4F6C-8791-7E3238E60DD5}"/>
    <cellStyle name="SAPBEXHLevel1 47 2" xfId="51139" xr:uid="{317028A6-C43C-432B-9B4E-34C2FE9BD48E}"/>
    <cellStyle name="SAPBEXHLevel1 48" xfId="5783" xr:uid="{A05D8A17-48F3-4D3B-BC0B-526A8F17F751}"/>
    <cellStyle name="SAPBEXHLevel1 48 2" xfId="51138" xr:uid="{A0DCA4F3-1BBF-48BD-8345-760127F469F9}"/>
    <cellStyle name="SAPBEXHLevel1 49" xfId="5784" xr:uid="{B524DD0E-7460-4508-8D92-CA59EACE4A04}"/>
    <cellStyle name="SAPBEXHLevel1 49 2" xfId="51137" xr:uid="{F2635D9B-282C-45DC-9F1C-ECCDFF2BC485}"/>
    <cellStyle name="SAPBEXHLevel1 5" xfId="5785" xr:uid="{A6C25272-E1DE-4686-A9D6-F2B7A54350BF}"/>
    <cellStyle name="SAPBEXHLevel1 5 2" xfId="5786" xr:uid="{B83D6B29-4411-4560-8652-EC7EA77A52F4}"/>
    <cellStyle name="SAPBEXHLevel1 5 2 2" xfId="51136" xr:uid="{D86A4DFD-AC77-48B5-8378-3904FB832C9D}"/>
    <cellStyle name="SAPBEXHLevel1 5 3" xfId="5787" xr:uid="{EBD22D73-A562-480D-8727-5D93B6872A5A}"/>
    <cellStyle name="SAPBEXHLevel1 5 3 2" xfId="51135" xr:uid="{8037E60A-A286-46F4-8BD5-2200EB14F348}"/>
    <cellStyle name="SAPBEXHLevel1 5 4" xfId="5788" xr:uid="{CB4D82C3-04BE-437A-BDC7-8CCA06828E0D}"/>
    <cellStyle name="SAPBEXHLevel1 5 4 2" xfId="51134" xr:uid="{13CD9A90-DD63-4BF9-AE51-F9D9D352077E}"/>
    <cellStyle name="SAPBEXHLevel1 5 5" xfId="5789" xr:uid="{11A15089-F7F3-4450-977A-542A03AB2A65}"/>
    <cellStyle name="SAPBEXHLevel1 5 6" xfId="50391" xr:uid="{C9A81E81-6CD1-4CAD-9F8F-934FA2BE8284}"/>
    <cellStyle name="SAPBEXHLevel1 50" xfId="5790" xr:uid="{5A1E90CF-291E-40D8-81B5-505BD3D5FFEC}"/>
    <cellStyle name="SAPBEXHLevel1 50 2" xfId="51133" xr:uid="{341E8C08-D433-4967-93FF-2AE318044A42}"/>
    <cellStyle name="SAPBEXHLevel1 51" xfId="5791" xr:uid="{60C2AC1A-9562-4306-96A0-9548DCD1086C}"/>
    <cellStyle name="SAPBEXHLevel1 51 2" xfId="51132" xr:uid="{898BAA66-73C9-4DE1-B86A-0221555CC4B9}"/>
    <cellStyle name="SAPBEXHLevel1 52" xfId="5792" xr:uid="{F114415C-B8D8-4FAF-B41B-5B32BA676126}"/>
    <cellStyle name="SAPBEXHLevel1 52 2" xfId="51131" xr:uid="{7EB10B55-5318-49B7-B938-B22E9ECC7E6F}"/>
    <cellStyle name="SAPBEXHLevel1 53" xfId="5793" xr:uid="{C445B71D-908E-4C92-BFC0-BF070FE9CEE3}"/>
    <cellStyle name="SAPBEXHLevel1 53 2" xfId="50776" xr:uid="{06D41B14-598F-452C-B584-886864DD0270}"/>
    <cellStyle name="SAPBEXHLevel1 54" xfId="5794" xr:uid="{656E39FA-C394-4B04-9B26-32F240496464}"/>
    <cellStyle name="SAPBEXHLevel1 54 2" xfId="51827" xr:uid="{97355BE7-41BE-434A-A8A8-8975A35B802A}"/>
    <cellStyle name="SAPBEXHLevel1 55" xfId="5795" xr:uid="{A9B87821-260A-4E14-BBE5-6BB17DBBC0BE}"/>
    <cellStyle name="SAPBEXHLevel1 55 2" xfId="51130" xr:uid="{B5899311-4698-4ACD-A5C6-68B2D23C1A43}"/>
    <cellStyle name="SAPBEXHLevel1 56" xfId="5796" xr:uid="{C9D7B47C-4E65-44DE-A322-AFA8EA1EC646}"/>
    <cellStyle name="SAPBEXHLevel1 56 2" xfId="51829" xr:uid="{E313FA95-1789-4B32-8973-1000AC5E6C05}"/>
    <cellStyle name="SAPBEXHLevel1 57" xfId="5797" xr:uid="{AB927368-C529-41AF-9147-E058B129DCC5}"/>
    <cellStyle name="SAPBEXHLevel1 57 2" xfId="51129" xr:uid="{4299CAF8-39BF-4D43-8546-D4D2B70899A0}"/>
    <cellStyle name="SAPBEXHLevel1 58" xfId="5798" xr:uid="{A82B64EF-CBA1-41DE-866B-D8A0DD1A0D30}"/>
    <cellStyle name="SAPBEXHLevel1 59" xfId="5799" xr:uid="{4823646C-D3D6-47C5-885A-2BD04A044A56}"/>
    <cellStyle name="SAPBEXHLevel1 6" xfId="5800" xr:uid="{EEACAD94-6A9F-4674-B4B7-FB469F1C9787}"/>
    <cellStyle name="SAPBEXHLevel1 6 2" xfId="5801" xr:uid="{83520E64-E905-4785-AFD0-B1533283B7FC}"/>
    <cellStyle name="SAPBEXHLevel1 6 2 2" xfId="51828" xr:uid="{8EB16463-4665-4B23-89FF-02833DA47DFF}"/>
    <cellStyle name="SAPBEXHLevel1 6 3" xfId="5802" xr:uid="{766B5E96-0D36-457A-BE49-19B6D809F282}"/>
    <cellStyle name="SAPBEXHLevel1 6 3 2" xfId="51127" xr:uid="{1FB7750C-57D8-4083-B711-86170F126772}"/>
    <cellStyle name="SAPBEXHLevel1 6 4" xfId="5803" xr:uid="{6689DEB0-FD69-4A9D-800B-8BA7E6EF9540}"/>
    <cellStyle name="SAPBEXHLevel1 6 4 2" xfId="51126" xr:uid="{09D93A09-5C0A-47B6-A463-3AD002B08408}"/>
    <cellStyle name="SAPBEXHLevel1 6 5" xfId="5804" xr:uid="{C1E198B4-BEC1-4BA6-92E7-6CE76B43A5E7}"/>
    <cellStyle name="SAPBEXHLevel1 6 6" xfId="51128" xr:uid="{87FFD00C-BA5F-4A99-9DEA-0DF72DBF5B60}"/>
    <cellStyle name="SAPBEXHLevel1 60" xfId="49513" xr:uid="{1C2BFC51-300C-408D-A109-73EFECD6C735}"/>
    <cellStyle name="SAPBEXHLevel1 7" xfId="5805" xr:uid="{AEFB8C79-5E3C-4C7D-A7FA-2EB5D2A352B3}"/>
    <cellStyle name="SAPBEXHLevel1 7 2" xfId="5806" xr:uid="{48DEF321-94A5-417D-83C8-C2CE13A20A80}"/>
    <cellStyle name="SAPBEXHLevel1 7 2 2" xfId="51124" xr:uid="{7AA142E7-CCF2-423A-9E30-833D57CB55E5}"/>
    <cellStyle name="SAPBEXHLevel1 7 3" xfId="5807" xr:uid="{DEF98515-8935-4948-981C-BEE29B6E27B5}"/>
    <cellStyle name="SAPBEXHLevel1 7 3 2" xfId="51824" xr:uid="{0077FF8C-A5E3-40A8-B832-01A41077936D}"/>
    <cellStyle name="SAPBEXHLevel1 7 4" xfId="5808" xr:uid="{A641E10C-DC08-4AD6-A504-B0B308A1119D}"/>
    <cellStyle name="SAPBEXHLevel1 7 4 2" xfId="51123" xr:uid="{AD619339-4F29-44AE-85D9-D8F5DEA1C733}"/>
    <cellStyle name="SAPBEXHLevel1 7 5" xfId="5809" xr:uid="{5981FA35-8704-4898-AC0E-97FD193BFE6A}"/>
    <cellStyle name="SAPBEXHLevel1 7 6" xfId="51125" xr:uid="{0719ABD8-460D-46BF-99BE-9548B3FA5A01}"/>
    <cellStyle name="SAPBEXHLevel1 8" xfId="5810" xr:uid="{55354D1B-727F-49B9-96AA-17A6B418DAE1}"/>
    <cellStyle name="SAPBEXHLevel1 8 2" xfId="5811" xr:uid="{EDE0BEEE-39C9-4286-AA61-8C061E3782F6}"/>
    <cellStyle name="SAPBEXHLevel1 8 2 2" xfId="51122" xr:uid="{D84F248D-16FD-4DCA-83C5-C9DB558C60AA}"/>
    <cellStyle name="SAPBEXHLevel1 8 3" xfId="5812" xr:uid="{B3B1F94B-61FA-46E9-BDD3-0B6629230BF5}"/>
    <cellStyle name="SAPBEXHLevel1 8 3 2" xfId="51121" xr:uid="{D97CD297-E088-40B6-94FE-141A17E41ECF}"/>
    <cellStyle name="SAPBEXHLevel1 8 4" xfId="5813" xr:uid="{C06B0B1C-0A4F-4B3B-89EA-C29C83860787}"/>
    <cellStyle name="SAPBEXHLevel1 8 4 2" xfId="51825" xr:uid="{7A0C2A52-3308-4F2B-9470-F71EEE48AE22}"/>
    <cellStyle name="SAPBEXHLevel1 8 5" xfId="5814" xr:uid="{6A6B7561-C96F-4C2B-9961-B99063EB9C58}"/>
    <cellStyle name="SAPBEXHLevel1 8 6" xfId="51826" xr:uid="{98BDD932-AC01-44EF-8044-51B28D124510}"/>
    <cellStyle name="SAPBEXHLevel1 9" xfId="5815" xr:uid="{4BEE3D2F-857C-4CE8-AD58-D1582B8EE4BE}"/>
    <cellStyle name="SAPBEXHLevel1 9 2" xfId="5816" xr:uid="{16DB6EA9-7492-4193-BB88-2D70C667FD1A}"/>
    <cellStyle name="SAPBEXHLevel1 9 2 2" xfId="51119" xr:uid="{58D5657E-9C07-47FB-A81A-9EA8989EA83D}"/>
    <cellStyle name="SAPBEXHLevel1 9 3" xfId="5817" xr:uid="{53561832-3BC0-4109-AC7B-7F83A5E60353}"/>
    <cellStyle name="SAPBEXHLevel1 9 3 2" xfId="51118" xr:uid="{6B23C0C1-39CC-4FF1-A559-E8CB6631F1FF}"/>
    <cellStyle name="SAPBEXHLevel1 9 4" xfId="5818" xr:uid="{565CD36F-6828-419D-B008-BE6F4539414F}"/>
    <cellStyle name="SAPBEXHLevel1 9 4 2" xfId="51821" xr:uid="{CD24D9BE-37EE-410C-95CA-5137E18C3CBC}"/>
    <cellStyle name="SAPBEXHLevel1 9 5" xfId="5819" xr:uid="{063463E7-E971-43B7-89B5-CBFEBE5ADCCA}"/>
    <cellStyle name="SAPBEXHLevel1 9 6" xfId="51120" xr:uid="{C0C7B27A-6F80-48E7-A524-DE4483579EB2}"/>
    <cellStyle name="SAPBEXHLevel1_Margen" xfId="48164" xr:uid="{E5A51A37-81BD-4854-B7EE-BE45A6192526}"/>
    <cellStyle name="SAPBEXHLevel1X" xfId="5820" xr:uid="{E3BEE372-55E3-4F38-A523-3FAA608315D6}"/>
    <cellStyle name="SAPBEXHLevel1X 10" xfId="5821" xr:uid="{29E5ED24-436B-4C50-9CB4-E258AEEE9E92}"/>
    <cellStyle name="SAPBEXHLevel1X 10 2" xfId="5822" xr:uid="{A963BDBA-02DD-4C7F-B248-54DECF723790}"/>
    <cellStyle name="SAPBEXHLevel1X 10 2 2" xfId="51117" xr:uid="{C730F839-604B-4C2A-B080-054A22CC6699}"/>
    <cellStyle name="SAPBEXHLevel1X 10 3" xfId="5823" xr:uid="{C9E28A5B-E4C6-46E1-A519-DB1C86090E15}"/>
    <cellStyle name="SAPBEXHLevel1X 10 3 2" xfId="51116" xr:uid="{C27DB89B-FB6A-4F6B-89B0-56029082E567}"/>
    <cellStyle name="SAPBEXHLevel1X 10 4" xfId="5824" xr:uid="{7F126F3B-24EC-4A5B-99A6-E6B5F18FA23A}"/>
    <cellStyle name="SAPBEXHLevel1X 10 4 2" xfId="51822" xr:uid="{5EBF6CAA-7688-4E71-8F81-DC8FD6B7F3FC}"/>
    <cellStyle name="SAPBEXHLevel1X 10 5" xfId="5825" xr:uid="{DD1ED7F0-8731-471F-92F3-893CE92F9009}"/>
    <cellStyle name="SAPBEXHLevel1X 10 6" xfId="51823" xr:uid="{2AD95CA1-9C4A-4819-BA55-80EBEEEDB462}"/>
    <cellStyle name="SAPBEXHLevel1X 11" xfId="5826" xr:uid="{46375307-83FE-4C7D-8EE1-C69918FD10B0}"/>
    <cellStyle name="SAPBEXHLevel1X 11 2" xfId="5827" xr:uid="{CC3932A0-F5EB-475C-ACAD-644326C0AF15}"/>
    <cellStyle name="SAPBEXHLevel1X 11 3" xfId="51115" xr:uid="{29BE1538-0F73-494A-AEC9-6969DEC559D2}"/>
    <cellStyle name="SAPBEXHLevel1X 12" xfId="5828" xr:uid="{BCBA0D17-B6FE-444F-8852-59CB5E6D4BCF}"/>
    <cellStyle name="SAPBEXHLevel1X 12 2" xfId="5829" xr:uid="{9B53AD5C-6D1F-4BDA-AC8B-005914C9A2E2}"/>
    <cellStyle name="SAPBEXHLevel1X 12 3" xfId="51114" xr:uid="{D5A62813-B971-4EE8-86A4-78E8B63F67BA}"/>
    <cellStyle name="SAPBEXHLevel1X 13" xfId="5830" xr:uid="{65BC05A6-5422-4247-B96C-027156EBFA55}"/>
    <cellStyle name="SAPBEXHLevel1X 13 2" xfId="5831" xr:uid="{56F62B5E-A0EA-41F8-89FE-835B4F29C46B}"/>
    <cellStyle name="SAPBEXHLevel1X 13 3" xfId="51113" xr:uid="{55433741-9B4B-4E65-8972-D4A555FB4F0C}"/>
    <cellStyle name="SAPBEXHLevel1X 14" xfId="5832" xr:uid="{881520C6-ACC3-4EA1-8197-79994C060E57}"/>
    <cellStyle name="SAPBEXHLevel1X 14 2" xfId="5833" xr:uid="{E56DE298-A659-4F1F-91FE-838A69B149EE}"/>
    <cellStyle name="SAPBEXHLevel1X 14 3" xfId="51878" xr:uid="{6CBFB74C-A713-4C86-B952-705B2E424807}"/>
    <cellStyle name="SAPBEXHLevel1X 15" xfId="5834" xr:uid="{D46E1BA2-85BD-4091-932F-7F41D37C98AB}"/>
    <cellStyle name="SAPBEXHLevel1X 15 2" xfId="5835" xr:uid="{2B5EF2EC-C6BB-4850-A811-9E7815F1CC0D}"/>
    <cellStyle name="SAPBEXHLevel1X 15 3" xfId="51788" xr:uid="{41B384F5-133B-4992-8E4C-192E5AF0B9F3}"/>
    <cellStyle name="SAPBEXHLevel1X 16" xfId="5836" xr:uid="{66C38C7D-3D61-49DB-8991-809CEB002C92}"/>
    <cellStyle name="SAPBEXHLevel1X 16 2" xfId="5837" xr:uid="{F6F7D6E0-1ED1-459C-9CCE-7C9FF472C129}"/>
    <cellStyle name="SAPBEXHLevel1X 16 3" xfId="51758" xr:uid="{ABEC18D5-AF4D-426E-AC6E-87F89D9F3350}"/>
    <cellStyle name="SAPBEXHLevel1X 17" xfId="5838" xr:uid="{FFECC8B5-350F-4B36-A5CC-26245A6C6D0F}"/>
    <cellStyle name="SAPBEXHLevel1X 17 2" xfId="5839" xr:uid="{5945DC47-F0D6-472F-877D-07795F9D0FE1}"/>
    <cellStyle name="SAPBEXHLevel1X 17 3" xfId="51757" xr:uid="{A6F8AF17-E3A6-44EA-9CB4-9A384CCCD415}"/>
    <cellStyle name="SAPBEXHLevel1X 18" xfId="5840" xr:uid="{6816FF66-1E29-4CDA-9612-986205E161A7}"/>
    <cellStyle name="SAPBEXHLevel1X 18 2" xfId="5841" xr:uid="{13CDE9DF-36ED-48AA-A12F-C9E71CF24E57}"/>
    <cellStyle name="SAPBEXHLevel1X 18 3" xfId="51112" xr:uid="{F4875C40-544B-4D31-A1C6-4CC1720A36CE}"/>
    <cellStyle name="SAPBEXHLevel1X 19" xfId="5842" xr:uid="{B5A3E47C-AAE3-4004-8E9B-97AA334DC538}"/>
    <cellStyle name="SAPBEXHLevel1X 19 2" xfId="5843" xr:uid="{FA969A96-E4C5-43F4-8ED2-C4A48A552476}"/>
    <cellStyle name="SAPBEXHLevel1X 19 3" xfId="51111" xr:uid="{7CF97481-E365-4B98-8885-0B2AECE887F3}"/>
    <cellStyle name="SAPBEXHLevel1X 2" xfId="5844" xr:uid="{BD0E99DA-D948-4F2C-B328-82EBB2DB7A46}"/>
    <cellStyle name="SAPBEXHLevel1X 2 2" xfId="5845" xr:uid="{551DF106-3291-454F-8C7F-6982C0C51BCC}"/>
    <cellStyle name="SAPBEXHLevel1X 2 2 2" xfId="49310" xr:uid="{3DB80489-BB5B-48CF-BB3B-639D3D8B4B91}"/>
    <cellStyle name="SAPBEXHLevel1X 2 2 3" xfId="50392" xr:uid="{F1318010-F096-4487-840E-ED7999F563DD}"/>
    <cellStyle name="SAPBEXHLevel1X 2 3" xfId="5846" xr:uid="{5A24426B-6C09-4B65-88D4-DA7153896268}"/>
    <cellStyle name="SAPBEXHLevel1X 2 3 2" xfId="51110" xr:uid="{11862249-F4FD-4CF3-B7A6-6EC7B0E7AE0C}"/>
    <cellStyle name="SAPBEXHLevel1X 2 4" xfId="5847" xr:uid="{1B9706AD-D81B-4FEB-9761-6F05EB65FF7A}"/>
    <cellStyle name="SAPBEXHLevel1X 2 4 2" xfId="51109" xr:uid="{92457896-15BE-442C-A14B-726807ACCA4E}"/>
    <cellStyle name="SAPBEXHLevel1X 2 5" xfId="5848" xr:uid="{3C25459A-0F4A-4BD5-AD91-48E01B6AA80F}"/>
    <cellStyle name="SAPBEXHLevel1X 2 6" xfId="49309" xr:uid="{B11508DC-9488-4CE7-897B-EBFF614BD2E0}"/>
    <cellStyle name="SAPBEXHLevel1X 2 7" xfId="49516" xr:uid="{BD2D0FE9-811A-4B5B-8522-B4E123C58029}"/>
    <cellStyle name="SAPBEXHLevel1X 20" xfId="5849" xr:uid="{EAB93590-E9D8-45AD-9336-837EE4594125}"/>
    <cellStyle name="SAPBEXHLevel1X 20 2" xfId="5850" xr:uid="{1548E5DB-CC8C-493D-9E99-FCC9F7BCF8DA}"/>
    <cellStyle name="SAPBEXHLevel1X 20 3" xfId="51818" xr:uid="{DBDB1744-8579-4F15-B2B2-699884B55BF5}"/>
    <cellStyle name="SAPBEXHLevel1X 21" xfId="5851" xr:uid="{5576A2C9-8203-4216-9186-1C6C704D713A}"/>
    <cellStyle name="SAPBEXHLevel1X 21 2" xfId="5852" xr:uid="{E2F00C21-FD86-435C-94B3-390B2D80704D}"/>
    <cellStyle name="SAPBEXHLevel1X 21 3" xfId="51108" xr:uid="{E03641BD-0621-419D-ACA4-2D52EAA1218E}"/>
    <cellStyle name="SAPBEXHLevel1X 22" xfId="5853" xr:uid="{D1D29D26-D378-4801-A89C-3B82C2F624DB}"/>
    <cellStyle name="SAPBEXHLevel1X 22 2" xfId="5854" xr:uid="{20CA1816-6334-43FA-9C03-CC2CDBE8184C}"/>
    <cellStyle name="SAPBEXHLevel1X 22 3" xfId="51820" xr:uid="{F15DFD48-A1C1-4170-9189-B284DEE35E8A}"/>
    <cellStyle name="SAPBEXHLevel1X 23" xfId="5855" xr:uid="{2CEA2AA4-D314-49EB-9A60-AF76773A813E}"/>
    <cellStyle name="SAPBEXHLevel1X 23 2" xfId="5856" xr:uid="{12B16CC6-317E-4AED-8921-B058C43565B6}"/>
    <cellStyle name="SAPBEXHLevel1X 23 3" xfId="51107" xr:uid="{E57DEDC0-0C95-4FDD-9FC0-C15CED5947EB}"/>
    <cellStyle name="SAPBEXHLevel1X 24" xfId="5857" xr:uid="{EBD3030E-0532-4B44-B7AA-B5030254C106}"/>
    <cellStyle name="SAPBEXHLevel1X 24 2" xfId="5858" xr:uid="{D1E92FC8-840D-4255-8654-49BD3F21528E}"/>
    <cellStyle name="SAPBEXHLevel1X 24 3" xfId="51106" xr:uid="{D9B0310E-1930-4FDC-8E1B-D39304317DD0}"/>
    <cellStyle name="SAPBEXHLevel1X 25" xfId="5859" xr:uid="{A5100755-D422-482C-8477-DA694FD365D5}"/>
    <cellStyle name="SAPBEXHLevel1X 25 2" xfId="5860" xr:uid="{0A794E76-954C-445B-9E2F-1204615F34A7}"/>
    <cellStyle name="SAPBEXHLevel1X 25 3" xfId="51819" xr:uid="{84D5A187-FCA8-4C0E-A895-1CFAE6A2D204}"/>
    <cellStyle name="SAPBEXHLevel1X 26" xfId="5861" xr:uid="{B88F0F23-CDA1-4991-B782-748554F1B125}"/>
    <cellStyle name="SAPBEXHLevel1X 26 2" xfId="5862" xr:uid="{441804A4-19BE-441C-B6CB-02D211187508}"/>
    <cellStyle name="SAPBEXHLevel1X 26 3" xfId="51105" xr:uid="{67D1BDB5-35C8-4B15-AE04-BCC5E4A0D04E}"/>
    <cellStyle name="SAPBEXHLevel1X 27" xfId="5863" xr:uid="{05C73CF2-80DC-4DF8-BC54-0C9C3AFC909F}"/>
    <cellStyle name="SAPBEXHLevel1X 27 2" xfId="5864" xr:uid="{6246329E-13F8-431D-9BAF-01E71DDCA0E8}"/>
    <cellStyle name="SAPBEXHLevel1X 27 3" xfId="51104" xr:uid="{FB991965-BFE3-48B8-B25C-FC9A2F0F6171}"/>
    <cellStyle name="SAPBEXHLevel1X 28" xfId="5865" xr:uid="{571914A2-E84F-4B8F-B1E1-409D63E535A2}"/>
    <cellStyle name="SAPBEXHLevel1X 28 2" xfId="5866" xr:uid="{05EDA1F5-4D53-4F50-AAAF-2A48A40B87E7}"/>
    <cellStyle name="SAPBEXHLevel1X 28 3" xfId="51103" xr:uid="{6D78757F-1F8C-43B0-933A-00E6632472BF}"/>
    <cellStyle name="SAPBEXHLevel1X 29" xfId="5867" xr:uid="{8B910C4F-1A03-45F3-B90A-F630359C50E9}"/>
    <cellStyle name="SAPBEXHLevel1X 29 2" xfId="51102" xr:uid="{AC0B6ADA-F03A-4A3D-A35C-C1396747DBD9}"/>
    <cellStyle name="SAPBEXHLevel1X 3" xfId="5868" xr:uid="{5C0012E4-5BB2-47C3-B867-B5D8566DA84A}"/>
    <cellStyle name="SAPBEXHLevel1X 3 2" xfId="5869" xr:uid="{DFC42EBB-120C-4D50-AC12-CD190A895255}"/>
    <cellStyle name="SAPBEXHLevel1X 3 2 2" xfId="49311" xr:uid="{46494AC4-22C0-432B-98CF-0B187BBD87E8}"/>
    <cellStyle name="SAPBEXHLevel1X 3 2 3" xfId="50394" xr:uid="{661AAC59-D777-41B2-82C7-A284BF6E4D89}"/>
    <cellStyle name="SAPBEXHLevel1X 3 3" xfId="5870" xr:uid="{569377DE-A081-4F9D-ADEF-1AF834B65D1F}"/>
    <cellStyle name="SAPBEXHLevel1X 3 3 2" xfId="51101" xr:uid="{20B0D8FA-B895-4948-BF41-C99BEC87EE29}"/>
    <cellStyle name="SAPBEXHLevel1X 3 4" xfId="5871" xr:uid="{70B4949B-EBAD-4E1A-B2B2-6666B25189A0}"/>
    <cellStyle name="SAPBEXHLevel1X 3 4 2" xfId="51100" xr:uid="{47602341-2C9B-48C3-8A25-C8BFA8CC099B}"/>
    <cellStyle name="SAPBEXHLevel1X 3 5" xfId="5872" xr:uid="{E3C5BC2C-CE45-4AC5-9973-D335E3924761}"/>
    <cellStyle name="SAPBEXHLevel1X 3 6" xfId="50393" xr:uid="{DD68A4A6-C7EC-4D6C-907D-470B487E21B8}"/>
    <cellStyle name="SAPBEXHLevel1X 30" xfId="5873" xr:uid="{B6B30CFB-7243-4DD1-9FE9-6ACEA71CF681}"/>
    <cellStyle name="SAPBEXHLevel1X 30 2" xfId="51099" xr:uid="{F5AC7DF2-DEFC-4E0D-AE92-4BF807301C0B}"/>
    <cellStyle name="SAPBEXHLevel1X 31" xfId="5874" xr:uid="{38793576-529C-4DAE-B4CE-D8F48B84C512}"/>
    <cellStyle name="SAPBEXHLevel1X 31 2" xfId="51098" xr:uid="{8042CE38-E867-4B05-91C2-E536251BFA3E}"/>
    <cellStyle name="SAPBEXHLevel1X 32" xfId="5875" xr:uid="{9E9CC824-13ED-4BDE-90CD-0C2AAD38410B}"/>
    <cellStyle name="SAPBEXHLevel1X 32 2" xfId="51097" xr:uid="{ABD2FD16-ED94-4CAA-A8AC-8DF7CE927956}"/>
    <cellStyle name="SAPBEXHLevel1X 33" xfId="5876" xr:uid="{942FCC5B-52C9-4072-AF52-9E2A63EA78E6}"/>
    <cellStyle name="SAPBEXHLevel1X 33 2" xfId="51096" xr:uid="{5E25AF70-FAFD-445B-8696-89EF29E9E431}"/>
    <cellStyle name="SAPBEXHLevel1X 34" xfId="5877" xr:uid="{E737A2B0-0F32-4E97-9F68-A3C4CC557868}"/>
    <cellStyle name="SAPBEXHLevel1X 34 2" xfId="51095" xr:uid="{A09F4870-633D-4D6A-9C1F-5D1E97422C54}"/>
    <cellStyle name="SAPBEXHLevel1X 35" xfId="5878" xr:uid="{8E9FC6FC-2198-41E8-ABE2-227A7B034B90}"/>
    <cellStyle name="SAPBEXHLevel1X 35 2" xfId="51815" xr:uid="{ADBB26ED-EDE3-407C-8949-0104A80862A6}"/>
    <cellStyle name="SAPBEXHLevel1X 36" xfId="5879" xr:uid="{B621CA3E-2034-4160-A77C-EFED57E8F301}"/>
    <cellStyle name="SAPBEXHLevel1X 36 2" xfId="51094" xr:uid="{C8F573BF-8510-4DE5-A055-9CECE399D52F}"/>
    <cellStyle name="SAPBEXHLevel1X 37" xfId="5880" xr:uid="{4B66DF12-5188-4390-A590-B9267CF8BCFA}"/>
    <cellStyle name="SAPBEXHLevel1X 37 2" xfId="51817" xr:uid="{FB86C3CE-1B64-4225-BD03-CB4C4311EFB2}"/>
    <cellStyle name="SAPBEXHLevel1X 38" xfId="5881" xr:uid="{AEB87535-2101-47BF-BA37-5E27CA2E2F31}"/>
    <cellStyle name="SAPBEXHLevel1X 38 2" xfId="51093" xr:uid="{12FDFF87-A2F3-40A3-9F26-AC92B75650CC}"/>
    <cellStyle name="SAPBEXHLevel1X 39" xfId="5882" xr:uid="{13792B49-E169-45EE-BB09-2BBCF1D9DBC4}"/>
    <cellStyle name="SAPBEXHLevel1X 39 2" xfId="51092" xr:uid="{DEE014D1-F910-438F-AA59-0AD2140DF198}"/>
    <cellStyle name="SAPBEXHLevel1X 4" xfId="5883" xr:uid="{86B80F8B-B1CA-4DB9-8A70-23DB66714707}"/>
    <cellStyle name="SAPBEXHLevel1X 4 2" xfId="5884" xr:uid="{8C18AC2F-E7AC-4D97-ABA1-C306BFA7E17C}"/>
    <cellStyle name="SAPBEXHLevel1X 4 2 2" xfId="51091" xr:uid="{A270C5D4-6111-4F85-988C-BDB7592B742B}"/>
    <cellStyle name="SAPBEXHLevel1X 4 3" xfId="5885" xr:uid="{A20D98B6-C346-46D6-B185-7F2A2FD15E3A}"/>
    <cellStyle name="SAPBEXHLevel1X 4 3 2" xfId="51090" xr:uid="{7A1C03CD-EA56-4D1E-AA34-78BD35EAA558}"/>
    <cellStyle name="SAPBEXHLevel1X 4 4" xfId="5886" xr:uid="{21203D48-4432-45FE-A6F0-2D46527B2787}"/>
    <cellStyle name="SAPBEXHLevel1X 4 4 2" xfId="51089" xr:uid="{80AC3C68-11BC-4DD2-8FB8-4C08C3955747}"/>
    <cellStyle name="SAPBEXHLevel1X 4 5" xfId="5887" xr:uid="{7A1C4417-D2A9-40C9-A5D2-85D6D3B0CB0A}"/>
    <cellStyle name="SAPBEXHLevel1X 4 6" xfId="51816" xr:uid="{A09703EB-146B-4E87-A70E-B69A30679B71}"/>
    <cellStyle name="SAPBEXHLevel1X 40" xfId="5888" xr:uid="{A06AC783-0B9A-45D8-9F3B-DB4F44A14665}"/>
    <cellStyle name="SAPBEXHLevel1X 40 2" xfId="51088" xr:uid="{A6586ECE-C751-4326-8191-FCAE552F036F}"/>
    <cellStyle name="SAPBEXHLevel1X 41" xfId="5889" xr:uid="{85FE4DFB-1E6C-4B98-917C-BA7EF77FAF50}"/>
    <cellStyle name="SAPBEXHLevel1X 41 2" xfId="51087" xr:uid="{66043CAA-695B-4DF5-ADA0-AC289EF42118}"/>
    <cellStyle name="SAPBEXHLevel1X 42" xfId="5890" xr:uid="{54DF9F5C-8918-42FE-9AF8-FFDEC6AF59D9}"/>
    <cellStyle name="SAPBEXHLevel1X 42 2" xfId="51086" xr:uid="{FCA76055-44C8-4D9A-A40F-5A6EA8AC50F4}"/>
    <cellStyle name="SAPBEXHLevel1X 43" xfId="5891" xr:uid="{9514C641-95F5-429B-95EF-90F72CF9D3B5}"/>
    <cellStyle name="SAPBEXHLevel1X 43 2" xfId="51085" xr:uid="{04BDBBA0-96BF-4CAD-BBEA-649982EA7A0C}"/>
    <cellStyle name="SAPBEXHLevel1X 44" xfId="5892" xr:uid="{F6D193B1-4AB9-44A6-B824-B66BF8FB97D7}"/>
    <cellStyle name="SAPBEXHLevel1X 44 2" xfId="51084" xr:uid="{314D06C0-6482-44D5-8A57-45B43308E1E3}"/>
    <cellStyle name="SAPBEXHLevel1X 45" xfId="5893" xr:uid="{DA54606D-2F65-40C5-9307-2C215653D44C}"/>
    <cellStyle name="SAPBEXHLevel1X 45 2" xfId="51083" xr:uid="{8C33E0F8-7D57-47D5-A1E5-75C88366EE5F}"/>
    <cellStyle name="SAPBEXHLevel1X 46" xfId="5894" xr:uid="{D69F0E69-8F41-4E65-9371-7D9FD4EBB1AA}"/>
    <cellStyle name="SAPBEXHLevel1X 46 2" xfId="51082" xr:uid="{7D100370-C2C5-43E0-A8D9-A61606B0A0C4}"/>
    <cellStyle name="SAPBEXHLevel1X 47" xfId="5895" xr:uid="{7E544BD1-1F23-4992-B02E-310BC9E297CC}"/>
    <cellStyle name="SAPBEXHLevel1X 47 2" xfId="51081" xr:uid="{3D55461E-6396-4B80-B06D-FB21AAE32357}"/>
    <cellStyle name="SAPBEXHLevel1X 48" xfId="5896" xr:uid="{8D7BECCC-605D-4265-AB2D-FC88EB917859}"/>
    <cellStyle name="SAPBEXHLevel1X 48 2" xfId="51080" xr:uid="{4E35F0F2-FB7C-4C7D-B7A5-48BF9BFEEBA9}"/>
    <cellStyle name="SAPBEXHLevel1X 49" xfId="5897" xr:uid="{4110BE2F-8FF2-46A5-AC6E-7800DDF7803C}"/>
    <cellStyle name="SAPBEXHLevel1X 49 2" xfId="51079" xr:uid="{1BF639FF-D035-4F65-92D5-43E32CF3D81E}"/>
    <cellStyle name="SAPBEXHLevel1X 5" xfId="5898" xr:uid="{FE154C71-C2E9-48A0-AE0C-EF45A9FC1DAE}"/>
    <cellStyle name="SAPBEXHLevel1X 5 2" xfId="5899" xr:uid="{D7E77033-C9D8-4986-BB89-D3D253C5F256}"/>
    <cellStyle name="SAPBEXHLevel1X 5 2 2" xfId="51078" xr:uid="{9AE6FB46-8FB1-4502-8902-738E03E290D5}"/>
    <cellStyle name="SAPBEXHLevel1X 5 3" xfId="5900" xr:uid="{A2C47299-D2B1-4DF8-AA23-1CA2C1AF287C}"/>
    <cellStyle name="SAPBEXHLevel1X 5 3 2" xfId="51814" xr:uid="{3D6592D8-F230-4390-A826-9CDEC6027B57}"/>
    <cellStyle name="SAPBEXHLevel1X 5 4" xfId="5901" xr:uid="{D3CCCB9E-4DEC-42E1-B804-C0044A77328F}"/>
    <cellStyle name="SAPBEXHLevel1X 5 4 2" xfId="51077" xr:uid="{EFE6D141-2BAB-49D2-B60C-51A558157C0F}"/>
    <cellStyle name="SAPBEXHLevel1X 5 5" xfId="5902" xr:uid="{10A731B0-1E56-4D7E-891C-0CAB64B79341}"/>
    <cellStyle name="SAPBEXHLevel1X 5 6" xfId="51812" xr:uid="{0F1050F1-2F6F-4AA3-BF94-03407C762B5C}"/>
    <cellStyle name="SAPBEXHLevel1X 50" xfId="5903" xr:uid="{42535065-52FD-41E5-BEFA-6A393CD2E5D1}"/>
    <cellStyle name="SAPBEXHLevel1X 50 2" xfId="51076" xr:uid="{17C5D025-E284-4473-B9A5-E381F42DE78A}"/>
    <cellStyle name="SAPBEXHLevel1X 51" xfId="5904" xr:uid="{FE15AAB4-7E26-497B-A2D3-BD3FF2C0FF4B}"/>
    <cellStyle name="SAPBEXHLevel1X 51 2" xfId="51813" xr:uid="{CB057FEA-FC98-4A5C-8B89-E590EBAA0A4A}"/>
    <cellStyle name="SAPBEXHLevel1X 52" xfId="5905" xr:uid="{15DD450A-E9A3-4022-B0F4-A26D2F78C9CF}"/>
    <cellStyle name="SAPBEXHLevel1X 52 2" xfId="51075" xr:uid="{D5CAF96A-A57A-4720-B4E9-74BBE6406C99}"/>
    <cellStyle name="SAPBEXHLevel1X 53" xfId="5906" xr:uid="{11B7397B-1AD2-43D5-8B89-1713455A98A5}"/>
    <cellStyle name="SAPBEXHLevel1X 53 2" xfId="51074" xr:uid="{28A8933C-1BA7-4498-A4E8-26B9D907FEC2}"/>
    <cellStyle name="SAPBEXHLevel1X 54" xfId="5907" xr:uid="{EF7156A6-92EA-4EE6-8D3D-604F763353C2}"/>
    <cellStyle name="SAPBEXHLevel1X 54 2" xfId="51073" xr:uid="{55AF3AEC-110F-4086-BFDC-9B2C0A318B1C}"/>
    <cellStyle name="SAPBEXHLevel1X 55" xfId="5908" xr:uid="{24D3BA83-437C-413D-BBFC-61B483DF7E40}"/>
    <cellStyle name="SAPBEXHLevel1X 55 2" xfId="51072" xr:uid="{335DBDDD-FD2A-40E6-B978-36CBCB381BF3}"/>
    <cellStyle name="SAPBEXHLevel1X 56" xfId="5909" xr:uid="{CE4BD434-17AD-46C8-9D75-07BCA75B49D3}"/>
    <cellStyle name="SAPBEXHLevel1X 56 2" xfId="51071" xr:uid="{05123397-0545-42AC-BF86-2AB3D1917A3F}"/>
    <cellStyle name="SAPBEXHLevel1X 57" xfId="5910" xr:uid="{CB1C9EBF-3405-4C08-BBC2-EEF7609BAF97}"/>
    <cellStyle name="SAPBEXHLevel1X 57 2" xfId="51070" xr:uid="{906DDABA-2597-4204-A1B9-879E06AAF01D}"/>
    <cellStyle name="SAPBEXHLevel1X 58" xfId="5911" xr:uid="{2D2B7E93-F63B-4BDA-B784-67E6A25DB008}"/>
    <cellStyle name="SAPBEXHLevel1X 59" xfId="49515" xr:uid="{2271FF0F-1A64-43A8-8B90-62DC9A4F4588}"/>
    <cellStyle name="SAPBEXHLevel1X 6" xfId="5912" xr:uid="{55C825EF-B8FA-452B-8723-BD62C15ECE00}"/>
    <cellStyle name="SAPBEXHLevel1X 6 2" xfId="5913" xr:uid="{957568F9-A694-4041-8F77-8CD6F3342B7E}"/>
    <cellStyle name="SAPBEXHLevel1X 6 2 2" xfId="51068" xr:uid="{4DEF2771-92B6-4BD4-8F36-8ED837CD30A8}"/>
    <cellStyle name="SAPBEXHLevel1X 6 3" xfId="5914" xr:uid="{C8F99FDD-B539-441C-B0A8-1C2C2E139B45}"/>
    <cellStyle name="SAPBEXHLevel1X 6 3 2" xfId="51067" xr:uid="{807495C2-45B4-4CBF-B47A-541E601FE4F4}"/>
    <cellStyle name="SAPBEXHLevel1X 6 4" xfId="5915" xr:uid="{E8143DB4-8546-4AEC-B78A-89E5A028C465}"/>
    <cellStyle name="SAPBEXHLevel1X 6 4 2" xfId="51066" xr:uid="{595ADBE2-BF88-4198-9271-980C0A461EAE}"/>
    <cellStyle name="SAPBEXHLevel1X 6 5" xfId="5916" xr:uid="{974D2DD3-C7E8-479E-958A-9AD6ED100C10}"/>
    <cellStyle name="SAPBEXHLevel1X 6 6" xfId="51069" xr:uid="{5D4F83E1-329D-4C8D-BBD6-1E5E0F71867A}"/>
    <cellStyle name="SAPBEXHLevel1X 7" xfId="5917" xr:uid="{480F15B9-8536-4FFA-BE13-F7A5E5430053}"/>
    <cellStyle name="SAPBEXHLevel1X 7 2" xfId="5918" xr:uid="{092AC624-4DB3-4D25-ACC9-B22985767BAE}"/>
    <cellStyle name="SAPBEXHLevel1X 7 2 2" xfId="51064" xr:uid="{B9E18B0E-D43C-46A4-975A-9A80AD4FE2A7}"/>
    <cellStyle name="SAPBEXHLevel1X 7 3" xfId="5919" xr:uid="{935463C3-C744-4C5D-BCFC-5DF37507E66F}"/>
    <cellStyle name="SAPBEXHLevel1X 7 3 2" xfId="51063" xr:uid="{7DFB35D6-90A9-44EA-ABAE-BFFCD12B153F}"/>
    <cellStyle name="SAPBEXHLevel1X 7 4" xfId="5920" xr:uid="{D97BC9DA-9EEE-48D2-90FF-8D01E3C24BDD}"/>
    <cellStyle name="SAPBEXHLevel1X 7 4 2" xfId="51809" xr:uid="{52A42210-D9F2-4128-BAEA-D21ABE2CB45B}"/>
    <cellStyle name="SAPBEXHLevel1X 7 5" xfId="5921" xr:uid="{F0575603-F5C8-4D8E-B252-3BA80C235FC6}"/>
    <cellStyle name="SAPBEXHLevel1X 7 6" xfId="51065" xr:uid="{90165F4F-0DE8-4E84-B50C-E3A000F10E2E}"/>
    <cellStyle name="SAPBEXHLevel1X 8" xfId="5922" xr:uid="{86ACB110-D5FE-40B0-8E15-B14585523447}"/>
    <cellStyle name="SAPBEXHLevel1X 8 2" xfId="5923" xr:uid="{BD7DA1BF-ABCD-4BD6-ABC2-2FAE52B9926A}"/>
    <cellStyle name="SAPBEXHLevel1X 8 2 2" xfId="51811" xr:uid="{D938B08B-E24F-403E-A96E-D411ABE2CE75}"/>
    <cellStyle name="SAPBEXHLevel1X 8 3" xfId="5924" xr:uid="{C88C2C7A-EA88-4946-9196-BCD06AEE503F}"/>
    <cellStyle name="SAPBEXHLevel1X 8 3 2" xfId="51061" xr:uid="{9447EF36-3CC4-4DA1-ABF4-664897FA420C}"/>
    <cellStyle name="SAPBEXHLevel1X 8 4" xfId="5925" xr:uid="{7324D6E1-7070-494D-BD1B-10E95B067315}"/>
    <cellStyle name="SAPBEXHLevel1X 8 4 2" xfId="51060" xr:uid="{231DBC4E-4833-4F4A-9E4A-67C247E81A8F}"/>
    <cellStyle name="SAPBEXHLevel1X 8 5" xfId="5926" xr:uid="{6BFA30E9-7829-4BF6-8D44-4521E19983C0}"/>
    <cellStyle name="SAPBEXHLevel1X 8 6" xfId="51062" xr:uid="{2DA7D857-CA1B-4582-BA71-00BD509D76DD}"/>
    <cellStyle name="SAPBEXHLevel1X 9" xfId="5927" xr:uid="{EA30E5B4-0088-4E47-9ADC-EFEA0767A008}"/>
    <cellStyle name="SAPBEXHLevel1X 9 2" xfId="5928" xr:uid="{A2D55A9F-7733-4C21-9014-AE5E4F574E17}"/>
    <cellStyle name="SAPBEXHLevel1X 9 2 2" xfId="51059" xr:uid="{E824076D-0CD3-4CB4-87A2-746C5FE192E2}"/>
    <cellStyle name="SAPBEXHLevel1X 9 3" xfId="5929" xr:uid="{3F90601F-B794-4172-8E8A-E64AED9468B6}"/>
    <cellStyle name="SAPBEXHLevel1X 9 3 2" xfId="51058" xr:uid="{49D24677-FBEF-4379-995F-B7655F651EA6}"/>
    <cellStyle name="SAPBEXHLevel1X 9 4" xfId="5930" xr:uid="{79F3AE7E-9D70-4A8C-8DE8-72A566BC4AA3}"/>
    <cellStyle name="SAPBEXHLevel1X 9 4 2" xfId="51057" xr:uid="{F66C34EF-8FCE-417D-AD31-9FAD7DDC0517}"/>
    <cellStyle name="SAPBEXHLevel1X 9 5" xfId="5931" xr:uid="{EE393F0E-3F4A-4ACF-A1E0-FEBC7E0B0C5D}"/>
    <cellStyle name="SAPBEXHLevel1X 9 6" xfId="51810" xr:uid="{2E1B1BEB-4B06-4ECC-AF06-F835F629E2DD}"/>
    <cellStyle name="SAPBEXHLevel1X_Margen" xfId="48165" xr:uid="{6094F7EC-CB64-49C4-8B13-259B1C671E54}"/>
    <cellStyle name="SAPBEXHLevel2" xfId="5932" xr:uid="{16318BC6-CCA9-45E4-BF9B-DBDCDB0972B0}"/>
    <cellStyle name="SAPBEXHLevel2 10" xfId="5933" xr:uid="{F5AE4CD7-9E62-4BB6-AFCE-736402E3AFEE}"/>
    <cellStyle name="SAPBEXHLevel2 10 2" xfId="5934" xr:uid="{7D4708D9-3D58-40DD-A02C-E98A036C1A61}"/>
    <cellStyle name="SAPBEXHLevel2 10 2 2" xfId="51055" xr:uid="{DD7E9A30-BDEE-4E4C-848A-251E7EDF28F3}"/>
    <cellStyle name="SAPBEXHLevel2 10 3" xfId="5935" xr:uid="{0CF4CABB-5656-4CED-A753-D6B76A914EEE}"/>
    <cellStyle name="SAPBEXHLevel2 10 3 2" xfId="51054" xr:uid="{1EE451C0-559E-42BF-8961-1C985374DC22}"/>
    <cellStyle name="SAPBEXHLevel2 10 4" xfId="5936" xr:uid="{10051FA3-59F0-4850-A04E-48EC2C9283BC}"/>
    <cellStyle name="SAPBEXHLevel2 10 4 2" xfId="51053" xr:uid="{B5B39F78-706C-4927-992B-EF12F3D708B5}"/>
    <cellStyle name="SAPBEXHLevel2 10 5" xfId="5937" xr:uid="{9BA7B143-1C4B-4D35-AD84-D9D78153EB37}"/>
    <cellStyle name="SAPBEXHLevel2 10 5 2" xfId="51056" xr:uid="{7C52C5E1-37EB-4700-8065-C2D92F76362B}"/>
    <cellStyle name="SAPBEXHLevel2 10 6" xfId="49313" xr:uid="{52664E6D-0F3E-4CF0-90D5-6BCF5E266BB5}"/>
    <cellStyle name="SAPBEXHLevel2 10 7" xfId="50395" xr:uid="{1622C7CB-C784-4B17-A269-2EFDA1AE38E1}"/>
    <cellStyle name="SAPBEXHLevel2 11" xfId="5938" xr:uid="{4AF74372-765E-4B7E-9129-DDE2ADA8AB9B}"/>
    <cellStyle name="SAPBEXHLevel2 11 2" xfId="5939" xr:uid="{10D483F7-714E-4397-A86B-8CAEAF989EEC}"/>
    <cellStyle name="SAPBEXHLevel2 11 3" xfId="51052" xr:uid="{02D994FE-9470-4644-B036-CA4EF43BF37D}"/>
    <cellStyle name="SAPBEXHLevel2 12" xfId="5940" xr:uid="{B12F3810-0921-4EC5-8F3C-52B166491782}"/>
    <cellStyle name="SAPBEXHLevel2 12 2" xfId="5941" xr:uid="{BFC27713-5DCF-4A74-94FB-123D4A07AED8}"/>
    <cellStyle name="SAPBEXHLevel2 12 3" xfId="51051" xr:uid="{9BCD5D1F-9B7D-43D5-8763-6241EB2415E1}"/>
    <cellStyle name="SAPBEXHLevel2 13" xfId="5942" xr:uid="{F7478B6E-54CD-41B4-96DF-74E2BCF1FF00}"/>
    <cellStyle name="SAPBEXHLevel2 13 2" xfId="5943" xr:uid="{85BCB490-1C03-4957-AA7B-182B1C514BD0}"/>
    <cellStyle name="SAPBEXHLevel2 13 3" xfId="51050" xr:uid="{ABA179F6-6AC1-4811-A0FD-B23DD78F7BC5}"/>
    <cellStyle name="SAPBEXHLevel2 14" xfId="5944" xr:uid="{73D10EBB-CA2D-42F4-9C82-E94237405DCB}"/>
    <cellStyle name="SAPBEXHLevel2 14 2" xfId="5945" xr:uid="{0DF00781-23CB-4FE6-BAAE-717A5948783F}"/>
    <cellStyle name="SAPBEXHLevel2 14 3" xfId="51049" xr:uid="{3DB52261-6D97-47BD-BE35-BADC45A5CC50}"/>
    <cellStyle name="SAPBEXHLevel2 15" xfId="5946" xr:uid="{8638AFAF-D847-4992-89BC-8EB904040932}"/>
    <cellStyle name="SAPBEXHLevel2 15 2" xfId="5947" xr:uid="{ED0C06F7-2F95-48AB-B7EF-732DEE0C2775}"/>
    <cellStyle name="SAPBEXHLevel2 15 3" xfId="51048" xr:uid="{B8090093-A601-455E-B68C-05F471527E08}"/>
    <cellStyle name="SAPBEXHLevel2 16" xfId="5948" xr:uid="{D6B17E6D-5DA5-4BEF-A34D-723CD0D3FED8}"/>
    <cellStyle name="SAPBEXHLevel2 16 2" xfId="5949" xr:uid="{6FFB4FC5-008F-4092-AD89-17629E9BBA09}"/>
    <cellStyle name="SAPBEXHLevel2 16 3" xfId="51807" xr:uid="{8DE78751-27B6-49AE-B1C3-ACAD82162393}"/>
    <cellStyle name="SAPBEXHLevel2 17" xfId="5950" xr:uid="{EA86B6E7-45DD-4E60-976D-9D4B3B6015EC}"/>
    <cellStyle name="SAPBEXHLevel2 17 2" xfId="5951" xr:uid="{1FF8483C-49FB-478E-9375-0ECCB9263616}"/>
    <cellStyle name="SAPBEXHLevel2 17 3" xfId="51047" xr:uid="{06967401-3CD4-4D37-B106-3B0960797E4C}"/>
    <cellStyle name="SAPBEXHLevel2 18" xfId="5952" xr:uid="{B66D9124-F33B-4CAE-9DFD-E89E6A013E5D}"/>
    <cellStyle name="SAPBEXHLevel2 18 2" xfId="5953" xr:uid="{EC8DFB09-DD21-4B0F-B866-0C670D1FCCA7}"/>
    <cellStyle name="SAPBEXHLevel2 18 3" xfId="51808" xr:uid="{2FBB46C3-FC1F-4A90-8B65-A392DC7B0AFA}"/>
    <cellStyle name="SAPBEXHLevel2 19" xfId="5954" xr:uid="{353355EF-C715-4CDC-8511-AE285D1139CA}"/>
    <cellStyle name="SAPBEXHLevel2 19 2" xfId="5955" xr:uid="{022E3703-7D9C-4177-BD1B-863BCF8CEB9E}"/>
    <cellStyle name="SAPBEXHLevel2 19 3" xfId="51046" xr:uid="{47E39C64-1014-433C-9AAD-B9E58990C952}"/>
    <cellStyle name="SAPBEXHLevel2 2" xfId="5956" xr:uid="{5E1377C3-60B5-42B1-AF94-13438708F3AA}"/>
    <cellStyle name="SAPBEXHLevel2 2 10" xfId="38526" xr:uid="{EDF4998F-6756-48BC-9A09-FF833E7D9445}"/>
    <cellStyle name="SAPBEXHLevel2 2 11" xfId="38527" xr:uid="{DF65AF09-5491-467F-87CF-E010CD370F3C}"/>
    <cellStyle name="SAPBEXHLevel2 2 12" xfId="38528" xr:uid="{A146D834-47FD-43B8-B3DE-64C4149C605A}"/>
    <cellStyle name="SAPBEXHLevel2 2 13" xfId="38529" xr:uid="{0C32DDAF-2843-4C88-B1F7-6E1298A8F1F2}"/>
    <cellStyle name="SAPBEXHLevel2 2 14" xfId="38530" xr:uid="{F400226F-0B30-486C-889D-068CB6096E2A}"/>
    <cellStyle name="SAPBEXHLevel2 2 15" xfId="38531" xr:uid="{EF815705-0DB4-490C-8039-59C39CAA5864}"/>
    <cellStyle name="SAPBEXHLevel2 2 16" xfId="38532" xr:uid="{11282D4B-5CD1-4E74-A00C-4F72082C1019}"/>
    <cellStyle name="SAPBEXHLevel2 2 17" xfId="38533" xr:uid="{6AC40997-A5E2-4A2E-B1BF-5BA33C8F0F9C}"/>
    <cellStyle name="SAPBEXHLevel2 2 18" xfId="38534" xr:uid="{8F8AAE83-823F-47C1-98BC-24701B5FE5DC}"/>
    <cellStyle name="SAPBEXHLevel2 2 19" xfId="38535" xr:uid="{A41B234F-AFC8-43F0-94FB-A56C043BA5D4}"/>
    <cellStyle name="SAPBEXHLevel2 2 2" xfId="5957" xr:uid="{3D94F4CB-4DB6-467B-8646-EDFB42EE5F1F}"/>
    <cellStyle name="SAPBEXHLevel2 2 2 10" xfId="38536" xr:uid="{CDE33C2C-4D38-4A32-8746-0CDF52F7D0A4}"/>
    <cellStyle name="SAPBEXHLevel2 2 2 11" xfId="38537" xr:uid="{15EEF81B-77FA-4D6A-8413-107D57AC4F82}"/>
    <cellStyle name="SAPBEXHLevel2 2 2 12" xfId="38538" xr:uid="{73E95D70-8861-4A88-9C6D-2945268BFED4}"/>
    <cellStyle name="SAPBEXHLevel2 2 2 13" xfId="38539" xr:uid="{00623D6D-EF04-4623-83B6-7503B0E921B1}"/>
    <cellStyle name="SAPBEXHLevel2 2 2 14" xfId="38540" xr:uid="{C9BC6356-1065-4E0D-8A37-2DD84CB73142}"/>
    <cellStyle name="SAPBEXHLevel2 2 2 15" xfId="38541" xr:uid="{02B37169-C95C-45C1-9C70-E95059CC9F3F}"/>
    <cellStyle name="SAPBEXHLevel2 2 2 16" xfId="49537" xr:uid="{24E1D6DE-95FB-4E17-A8D4-9228A4E38600}"/>
    <cellStyle name="SAPBEXHLevel2 2 2 2" xfId="38542" xr:uid="{2176599F-6BEA-4748-A551-8901B82EB962}"/>
    <cellStyle name="SAPBEXHLevel2 2 2 2 10" xfId="38543" xr:uid="{7D180762-E6A8-4434-BEF3-96FDD3A635AF}"/>
    <cellStyle name="SAPBEXHLevel2 2 2 2 11" xfId="38544" xr:uid="{057772D9-6E6E-47FA-A7E7-2CA4106AEAD8}"/>
    <cellStyle name="SAPBEXHLevel2 2 2 2 2" xfId="38545" xr:uid="{EFA9C26D-81FE-4A3D-B6AD-12E2F931BB53}"/>
    <cellStyle name="SAPBEXHLevel2 2 2 2 3" xfId="38546" xr:uid="{CFE38223-A5F6-4B93-83E3-7B95DF10A632}"/>
    <cellStyle name="SAPBEXHLevel2 2 2 2 4" xfId="38547" xr:uid="{6C6FC463-E24C-4B06-9FF2-5C7968B4152A}"/>
    <cellStyle name="SAPBEXHLevel2 2 2 2 5" xfId="38548" xr:uid="{1D76493A-D11E-46B9-ADA7-36637D8D2A53}"/>
    <cellStyle name="SAPBEXHLevel2 2 2 2 6" xfId="38549" xr:uid="{A859FA9A-C238-4B2A-8812-40E3484EE1E6}"/>
    <cellStyle name="SAPBEXHLevel2 2 2 2 7" xfId="38550" xr:uid="{0322907E-175F-4E25-A938-8F62D5E39082}"/>
    <cellStyle name="SAPBEXHLevel2 2 2 2 8" xfId="38551" xr:uid="{AF98C2B3-2161-4553-A13F-D67210EA1CE7}"/>
    <cellStyle name="SAPBEXHLevel2 2 2 2 9" xfId="38552" xr:uid="{3626718A-DF1A-4E28-A715-872FA97831FD}"/>
    <cellStyle name="SAPBEXHLevel2 2 2 3" xfId="38553" xr:uid="{221FC0E0-A75C-4393-B661-A5EEC73090AE}"/>
    <cellStyle name="SAPBEXHLevel2 2 2 3 10" xfId="38554" xr:uid="{B661C584-026E-4FBE-81A1-C89B7A1EA7DD}"/>
    <cellStyle name="SAPBEXHLevel2 2 2 3 11" xfId="38555" xr:uid="{C4A60D6F-2999-433F-BD41-D67F00FE4CE8}"/>
    <cellStyle name="SAPBEXHLevel2 2 2 3 2" xfId="38556" xr:uid="{AEEF1995-3C06-40EA-954E-25D06437DF96}"/>
    <cellStyle name="SAPBEXHLevel2 2 2 3 3" xfId="38557" xr:uid="{6BB556CA-CB69-47E7-934F-1E541B416397}"/>
    <cellStyle name="SAPBEXHLevel2 2 2 3 4" xfId="38558" xr:uid="{B6B67612-A7EB-4867-9DDD-C238D43EA2EC}"/>
    <cellStyle name="SAPBEXHLevel2 2 2 3 5" xfId="38559" xr:uid="{3477F2BB-8935-4B09-B5E9-114F7549383D}"/>
    <cellStyle name="SAPBEXHLevel2 2 2 3 6" xfId="38560" xr:uid="{97637427-0926-4481-9592-C72A1A005A2D}"/>
    <cellStyle name="SAPBEXHLevel2 2 2 3 7" xfId="38561" xr:uid="{659BB0BB-4186-45E4-98A8-5C5AE0043911}"/>
    <cellStyle name="SAPBEXHLevel2 2 2 3 8" xfId="38562" xr:uid="{F72065D5-AD8D-4C0D-808F-1CBDF4ED7B82}"/>
    <cellStyle name="SAPBEXHLevel2 2 2 3 9" xfId="38563" xr:uid="{3A153A01-F6CE-4A70-AE00-73ADC0224A60}"/>
    <cellStyle name="SAPBEXHLevel2 2 2 4" xfId="38564" xr:uid="{687D2463-42C6-4026-9702-6DACA12CE28A}"/>
    <cellStyle name="SAPBEXHLevel2 2 2 4 10" xfId="38565" xr:uid="{3C65B42D-2F70-48D2-BCBF-B35D530D7897}"/>
    <cellStyle name="SAPBEXHLevel2 2 2 4 11" xfId="38566" xr:uid="{8826AD05-B7F0-4C7D-983A-B2F2EE8300B9}"/>
    <cellStyle name="SAPBEXHLevel2 2 2 4 2" xfId="38567" xr:uid="{48B7FA8D-E27F-41F9-A7EE-FB2572E6B345}"/>
    <cellStyle name="SAPBEXHLevel2 2 2 4 3" xfId="38568" xr:uid="{E3BD03FC-6EC6-4EFE-B8E4-0C0342AB7981}"/>
    <cellStyle name="SAPBEXHLevel2 2 2 4 4" xfId="38569" xr:uid="{05226F25-D657-4712-894B-16FDF730D3B3}"/>
    <cellStyle name="SAPBEXHLevel2 2 2 4 5" xfId="38570" xr:uid="{AE0614CA-A819-4F6A-A88D-21B8ECF1492C}"/>
    <cellStyle name="SAPBEXHLevel2 2 2 4 6" xfId="38571" xr:uid="{A1AA9F96-C542-4044-923C-0F7DD8F20A87}"/>
    <cellStyle name="SAPBEXHLevel2 2 2 4 7" xfId="38572" xr:uid="{011CC3B8-ADFD-406C-BF29-1FF9CAD60283}"/>
    <cellStyle name="SAPBEXHLevel2 2 2 4 8" xfId="38573" xr:uid="{6E926FFE-5247-4351-BB50-B4CCEC491F61}"/>
    <cellStyle name="SAPBEXHLevel2 2 2 4 9" xfId="38574" xr:uid="{9A262C4D-6704-4398-8E4B-4D7252383EAD}"/>
    <cellStyle name="SAPBEXHLevel2 2 2 5" xfId="38575" xr:uid="{DABF77B7-CC1F-4474-A845-9E7CE586A721}"/>
    <cellStyle name="SAPBEXHLevel2 2 2 5 10" xfId="38576" xr:uid="{F00EE254-DD7F-4FC9-88F9-7B7CBB7445FC}"/>
    <cellStyle name="SAPBEXHLevel2 2 2 5 11" xfId="38577" xr:uid="{7E48D1FE-2AD6-4A51-8937-CC15B1D6E7B2}"/>
    <cellStyle name="SAPBEXHLevel2 2 2 5 2" xfId="38578" xr:uid="{F8059006-D36E-49CA-B731-FB2373FBF3F5}"/>
    <cellStyle name="SAPBEXHLevel2 2 2 5 3" xfId="38579" xr:uid="{FA47BE0F-2E60-4C18-B522-B3290306EDB9}"/>
    <cellStyle name="SAPBEXHLevel2 2 2 5 4" xfId="38580" xr:uid="{357E9EF8-A590-4032-8E5F-36C9E58FE107}"/>
    <cellStyle name="SAPBEXHLevel2 2 2 5 5" xfId="38581" xr:uid="{937FA152-BE31-45F0-B555-5BA087D5B24D}"/>
    <cellStyle name="SAPBEXHLevel2 2 2 5 6" xfId="38582" xr:uid="{40CB943A-57CF-4E4F-BE30-69808B6BC491}"/>
    <cellStyle name="SAPBEXHLevel2 2 2 5 7" xfId="38583" xr:uid="{7E76AFA5-0C3D-480D-91CC-D256D55B06CA}"/>
    <cellStyle name="SAPBEXHLevel2 2 2 5 8" xfId="38584" xr:uid="{DAA90CF5-4893-4F14-A0F8-F1A69992DE2E}"/>
    <cellStyle name="SAPBEXHLevel2 2 2 5 9" xfId="38585" xr:uid="{A67A1EEB-5949-4A13-B5B4-5B725C8A3B80}"/>
    <cellStyle name="SAPBEXHLevel2 2 2 6" xfId="38586" xr:uid="{ED57356A-895F-4698-8FD0-6C5EFDBE6020}"/>
    <cellStyle name="SAPBEXHLevel2 2 2 7" xfId="38587" xr:uid="{8DF63BC5-A507-403D-8F45-0107DC6C3C25}"/>
    <cellStyle name="SAPBEXHLevel2 2 2 8" xfId="38588" xr:uid="{10360C81-DEA0-453A-9732-8CB2D4FBAC1B}"/>
    <cellStyle name="SAPBEXHLevel2 2 2 9" xfId="38589" xr:uid="{E7B7413C-F675-4474-8D10-02E7D3016E66}"/>
    <cellStyle name="SAPBEXHLevel2 2 20" xfId="38590" xr:uid="{5C6F6492-9885-4E10-9E36-100D81C0BC7E}"/>
    <cellStyle name="SAPBEXHLevel2 2 21" xfId="38591" xr:uid="{5A5F0B6E-D2C4-476C-B729-94272A55EF3A}"/>
    <cellStyle name="SAPBEXHLevel2 2 22" xfId="49314" xr:uid="{0DF27496-0E17-4452-A063-DD81EAE9DC36}"/>
    <cellStyle name="SAPBEXHLevel2 2 23" xfId="49518" xr:uid="{0AEF2376-F316-4C7E-B77E-3621591A4863}"/>
    <cellStyle name="SAPBEXHLevel2 2 3" xfId="5958" xr:uid="{1B09631D-061F-4415-B754-1D2708BAA414}"/>
    <cellStyle name="SAPBEXHLevel2 2 3 10" xfId="38592" xr:uid="{01157E2A-F3D1-4016-B1D6-B5E6B5A7D445}"/>
    <cellStyle name="SAPBEXHLevel2 2 3 11" xfId="38593" xr:uid="{952E5A26-72A3-4B57-BC71-DDA1163B1CE1}"/>
    <cellStyle name="SAPBEXHLevel2 2 3 12" xfId="38594" xr:uid="{7EF52AD7-686D-4DEA-A3E7-AC061647A915}"/>
    <cellStyle name="SAPBEXHLevel2 2 3 13" xfId="51045" xr:uid="{21348C93-8D8A-44C4-BB31-B78F3F701EC4}"/>
    <cellStyle name="SAPBEXHLevel2 2 3 2" xfId="38595" xr:uid="{0BB7508D-7626-4EFA-BF5C-96D8AC7F59EB}"/>
    <cellStyle name="SAPBEXHLevel2 2 3 2 10" xfId="38596" xr:uid="{7C652424-81F6-417A-BFCA-7073A244EE1D}"/>
    <cellStyle name="SAPBEXHLevel2 2 3 2 11" xfId="38597" xr:uid="{A1227BBE-7B6E-43CE-8645-602174F15054}"/>
    <cellStyle name="SAPBEXHLevel2 2 3 2 2" xfId="38598" xr:uid="{3BCA87E1-91C6-4AFA-A483-2F9051111DFD}"/>
    <cellStyle name="SAPBEXHLevel2 2 3 2 3" xfId="38599" xr:uid="{0F0BE566-E3B6-42A8-9297-4F20AB358590}"/>
    <cellStyle name="SAPBEXHLevel2 2 3 2 4" xfId="38600" xr:uid="{17BE01E5-F7DD-4AA6-A9C6-71E6DF9C4AA1}"/>
    <cellStyle name="SAPBEXHLevel2 2 3 2 5" xfId="38601" xr:uid="{D9AAC73B-AF68-452F-AB72-6F03D07576EA}"/>
    <cellStyle name="SAPBEXHLevel2 2 3 2 6" xfId="38602" xr:uid="{32EA6D23-FF71-4380-B066-95EFB98FCE41}"/>
    <cellStyle name="SAPBEXHLevel2 2 3 2 7" xfId="38603" xr:uid="{152A7E13-5FA9-415F-BFC1-FE09174D9C0F}"/>
    <cellStyle name="SAPBEXHLevel2 2 3 2 8" xfId="38604" xr:uid="{C36D4ADA-D373-41B5-82E8-1621CA8FBC6B}"/>
    <cellStyle name="SAPBEXHLevel2 2 3 2 9" xfId="38605" xr:uid="{5BD4A99D-8747-49EA-8610-832A605E1DFE}"/>
    <cellStyle name="SAPBEXHLevel2 2 3 3" xfId="38606" xr:uid="{B093001A-5E3F-404F-8520-7042BA4A1990}"/>
    <cellStyle name="SAPBEXHLevel2 2 3 4" xfId="38607" xr:uid="{7356AF7E-79CB-45D8-9BAA-9F3A79372E41}"/>
    <cellStyle name="SAPBEXHLevel2 2 3 5" xfId="38608" xr:uid="{5973ADDE-BD8C-44A6-B1AE-9B9E10CA9D61}"/>
    <cellStyle name="SAPBEXHLevel2 2 3 6" xfId="38609" xr:uid="{D51DDE13-5D51-4887-8B62-17E590BE4A28}"/>
    <cellStyle name="SAPBEXHLevel2 2 3 7" xfId="38610" xr:uid="{BDD191BF-0B48-4509-A24B-A69FE59732F0}"/>
    <cellStyle name="SAPBEXHLevel2 2 3 8" xfId="38611" xr:uid="{10B68CD1-0CB3-4967-99A9-C931795547E6}"/>
    <cellStyle name="SAPBEXHLevel2 2 3 9" xfId="38612" xr:uid="{232DAA38-7792-4906-AC96-D3F759612071}"/>
    <cellStyle name="SAPBEXHLevel2 2 4" xfId="5959" xr:uid="{3E347799-18D0-4120-8BDE-1548F9D40C03}"/>
    <cellStyle name="SAPBEXHLevel2 2 4 10" xfId="38613" xr:uid="{99BBFB16-BDB7-414C-9F39-BAC5D21069E2}"/>
    <cellStyle name="SAPBEXHLevel2 2 4 11" xfId="38614" xr:uid="{61877BEC-C110-40F2-BC70-449236DCCC8D}"/>
    <cellStyle name="SAPBEXHLevel2 2 4 12" xfId="38615" xr:uid="{41FC8BDE-9E9F-45B5-BDCC-A302D207A21F}"/>
    <cellStyle name="SAPBEXHLevel2 2 4 13" xfId="51044" xr:uid="{518409F2-9C0F-4463-832A-0A26E6408A80}"/>
    <cellStyle name="SAPBEXHLevel2 2 4 2" xfId="38616" xr:uid="{40E42E01-223A-4BC1-B1D7-2C2F5FC5FA0F}"/>
    <cellStyle name="SAPBEXHLevel2 2 4 2 10" xfId="38617" xr:uid="{C58A6C31-71E5-4F67-977E-1EFAAD35438E}"/>
    <cellStyle name="SAPBEXHLevel2 2 4 2 11" xfId="38618" xr:uid="{F7E644FF-E574-479B-88E4-3E4954146340}"/>
    <cellStyle name="SAPBEXHLevel2 2 4 2 2" xfId="38619" xr:uid="{05DB78E3-C08B-461A-B3B2-82FD76DE32CA}"/>
    <cellStyle name="SAPBEXHLevel2 2 4 2 3" xfId="38620" xr:uid="{0692CFA7-6F79-4D5B-9EA1-B3056D1F0E3B}"/>
    <cellStyle name="SAPBEXHLevel2 2 4 2 4" xfId="38621" xr:uid="{DDAD0003-9AF7-4E96-9CA9-C23CB7F6E546}"/>
    <cellStyle name="SAPBEXHLevel2 2 4 2 5" xfId="38622" xr:uid="{17D40DC6-4703-4EB7-8D5B-6B06F838CEE7}"/>
    <cellStyle name="SAPBEXHLevel2 2 4 2 6" xfId="38623" xr:uid="{651CF445-77F1-4363-94CF-165E5EA2D34C}"/>
    <cellStyle name="SAPBEXHLevel2 2 4 2 7" xfId="38624" xr:uid="{A231C344-162F-4655-8340-CA97B62E6849}"/>
    <cellStyle name="SAPBEXHLevel2 2 4 2 8" xfId="38625" xr:uid="{483E3226-23C9-49DA-B89A-E4EFA55BCC29}"/>
    <cellStyle name="SAPBEXHLevel2 2 4 2 9" xfId="38626" xr:uid="{EC8CB5C9-7066-4C8E-847F-6426D0F0EB21}"/>
    <cellStyle name="SAPBEXHLevel2 2 4 3" xfId="38627" xr:uid="{B6275672-C7D7-4462-84C5-9BD62EDDE0C8}"/>
    <cellStyle name="SAPBEXHLevel2 2 4 4" xfId="38628" xr:uid="{F3B9C4BE-099F-45FF-A4FC-E8686B870F4D}"/>
    <cellStyle name="SAPBEXHLevel2 2 4 5" xfId="38629" xr:uid="{32FF5215-3AB2-4057-AD25-09835720D411}"/>
    <cellStyle name="SAPBEXHLevel2 2 4 6" xfId="38630" xr:uid="{268D80A0-B2EA-4482-8FA9-AB870F1C68E0}"/>
    <cellStyle name="SAPBEXHLevel2 2 4 7" xfId="38631" xr:uid="{9D392C6E-3B24-4A96-9B3F-D02587473E2A}"/>
    <cellStyle name="SAPBEXHLevel2 2 4 8" xfId="38632" xr:uid="{0438FA2A-C392-4683-9827-291D8C608DA5}"/>
    <cellStyle name="SAPBEXHLevel2 2 4 9" xfId="38633" xr:uid="{448FB503-8388-4AA0-A8F7-1E393057D9E1}"/>
    <cellStyle name="SAPBEXHLevel2 2 5" xfId="5960" xr:uid="{B6A4A561-B021-4710-B375-C357797C8519}"/>
    <cellStyle name="SAPBEXHLevel2 2 5 10" xfId="38634" xr:uid="{C156E750-47F9-471A-AB8A-61D723EDAA99}"/>
    <cellStyle name="SAPBEXHLevel2 2 5 11" xfId="38635" xr:uid="{B7901C66-B87A-47AA-837E-4C3A0979D63F}"/>
    <cellStyle name="SAPBEXHLevel2 2 5 12" xfId="38636" xr:uid="{C1767388-C10E-4361-91E7-4C9C59C36E62}"/>
    <cellStyle name="SAPBEXHLevel2 2 5 2" xfId="38637" xr:uid="{DAC09DB7-B5D0-4A93-82CA-540552763FF1}"/>
    <cellStyle name="SAPBEXHLevel2 2 5 2 10" xfId="38638" xr:uid="{B29FB61B-1295-48FD-8151-49B5426D96D1}"/>
    <cellStyle name="SAPBEXHLevel2 2 5 2 11" xfId="38639" xr:uid="{D8FA5A8B-51A8-437C-BB9D-E0953E83961D}"/>
    <cellStyle name="SAPBEXHLevel2 2 5 2 2" xfId="38640" xr:uid="{AD253BBD-8C54-48D4-B2CD-B1A421D9AFEE}"/>
    <cellStyle name="SAPBEXHLevel2 2 5 2 3" xfId="38641" xr:uid="{D5128B75-68B1-4E7C-9B66-7E75313044FA}"/>
    <cellStyle name="SAPBEXHLevel2 2 5 2 4" xfId="38642" xr:uid="{D827CC3A-E750-43D6-A008-C64C1949B208}"/>
    <cellStyle name="SAPBEXHLevel2 2 5 2 5" xfId="38643" xr:uid="{61A878D9-AB58-4F1C-868E-6A66B50D9361}"/>
    <cellStyle name="SAPBEXHLevel2 2 5 2 6" xfId="38644" xr:uid="{4E699BF4-EB17-4B33-B13D-F3CB69332CCB}"/>
    <cellStyle name="SAPBEXHLevel2 2 5 2 7" xfId="38645" xr:uid="{1B933231-E5B7-4B1E-A37A-05BECCCCBD8E}"/>
    <cellStyle name="SAPBEXHLevel2 2 5 2 8" xfId="38646" xr:uid="{E12DC27A-52C5-4F93-983C-CF864C7A806A}"/>
    <cellStyle name="SAPBEXHLevel2 2 5 2 9" xfId="38647" xr:uid="{4E5691D3-6C36-4B49-9863-B713247A11FD}"/>
    <cellStyle name="SAPBEXHLevel2 2 5 3" xfId="38648" xr:uid="{730AB2DB-D6F8-455C-9CDD-1612F8F397B7}"/>
    <cellStyle name="SAPBEXHLevel2 2 5 4" xfId="38649" xr:uid="{6C05A311-EAC9-4D55-90BA-C6DCC88BE534}"/>
    <cellStyle name="SAPBEXHLevel2 2 5 5" xfId="38650" xr:uid="{14A23E7C-696A-4A57-B692-B50D3F4770C8}"/>
    <cellStyle name="SAPBEXHLevel2 2 5 6" xfId="38651" xr:uid="{9182C08A-CBF5-4216-83D0-8E3EA552CBD1}"/>
    <cellStyle name="SAPBEXHLevel2 2 5 7" xfId="38652" xr:uid="{8E52564F-404B-4D95-A7BB-1EB313C129B2}"/>
    <cellStyle name="SAPBEXHLevel2 2 5 8" xfId="38653" xr:uid="{4788B6B9-DBD4-4CBB-91EE-BFDFFA136222}"/>
    <cellStyle name="SAPBEXHLevel2 2 5 9" xfId="38654" xr:uid="{6245D9A0-7696-4D42-A46C-D3C8046D4AE3}"/>
    <cellStyle name="SAPBEXHLevel2 2 6" xfId="38655" xr:uid="{A698CDD4-C065-4D71-955F-9FBB74C22C38}"/>
    <cellStyle name="SAPBEXHLevel2 2 6 10" xfId="38656" xr:uid="{ED15A084-A47D-4120-8D8E-5133AD7E81A9}"/>
    <cellStyle name="SAPBEXHLevel2 2 6 11" xfId="38657" xr:uid="{9637823C-6C58-482D-86E0-FD03F6E27B00}"/>
    <cellStyle name="SAPBEXHLevel2 2 6 12" xfId="38658" xr:uid="{B42C724D-9CA3-445C-AB59-BBE52E972F82}"/>
    <cellStyle name="SAPBEXHLevel2 2 6 2" xfId="38659" xr:uid="{21FC602B-D553-4A32-93EC-1DBFDF24AF0B}"/>
    <cellStyle name="SAPBEXHLevel2 2 6 2 10" xfId="38660" xr:uid="{CEF0660A-A537-4005-B159-DC2B5E49A4A1}"/>
    <cellStyle name="SAPBEXHLevel2 2 6 2 11" xfId="38661" xr:uid="{CD6EF472-B1A5-4B7A-BB59-98EF67349E0A}"/>
    <cellStyle name="SAPBEXHLevel2 2 6 2 2" xfId="38662" xr:uid="{B21A6423-1DF7-4453-BEC3-2BAC0DB435AF}"/>
    <cellStyle name="SAPBEXHLevel2 2 6 2 3" xfId="38663" xr:uid="{B438E95B-0F76-4CF3-B3B6-DC52B4D2D0E4}"/>
    <cellStyle name="SAPBEXHLevel2 2 6 2 4" xfId="38664" xr:uid="{54E22BA6-CF7E-4299-9AC2-0A93F60A826C}"/>
    <cellStyle name="SAPBEXHLevel2 2 6 2 5" xfId="38665" xr:uid="{76E10B3B-4045-4C5D-AC14-AC63DE2E84D4}"/>
    <cellStyle name="SAPBEXHLevel2 2 6 2 6" xfId="38666" xr:uid="{3DCA1B7E-EC4B-486A-8308-16A340F358B7}"/>
    <cellStyle name="SAPBEXHLevel2 2 6 2 7" xfId="38667" xr:uid="{2918B8EE-A47F-4F11-946B-814841DB7742}"/>
    <cellStyle name="SAPBEXHLevel2 2 6 2 8" xfId="38668" xr:uid="{4EEF25FE-0DE7-4603-9BA4-0BC0A2A12255}"/>
    <cellStyle name="SAPBEXHLevel2 2 6 2 9" xfId="38669" xr:uid="{E8407EEB-6B7E-4BCD-AA98-1FFAFF5423FF}"/>
    <cellStyle name="SAPBEXHLevel2 2 6 3" xfId="38670" xr:uid="{AB42399A-D632-4EED-9307-04F1982447E5}"/>
    <cellStyle name="SAPBEXHLevel2 2 6 4" xfId="38671" xr:uid="{CA43D8F5-8C88-448B-B055-EC4354AB0838}"/>
    <cellStyle name="SAPBEXHLevel2 2 6 5" xfId="38672" xr:uid="{6AF2F9E7-AB6D-4787-99C7-D8F55C5A698B}"/>
    <cellStyle name="SAPBEXHLevel2 2 6 6" xfId="38673" xr:uid="{69E74124-A092-49C7-BD16-3EA5CB637A00}"/>
    <cellStyle name="SAPBEXHLevel2 2 6 7" xfId="38674" xr:uid="{96095645-9D7B-45BB-AFD4-B560A69030A3}"/>
    <cellStyle name="SAPBEXHLevel2 2 6 8" xfId="38675" xr:uid="{1D860F11-7600-4E05-A5DE-D2F18F95DC92}"/>
    <cellStyle name="SAPBEXHLevel2 2 6 9" xfId="38676" xr:uid="{5DA0D893-D03B-43DC-B916-72D03082EE97}"/>
    <cellStyle name="SAPBEXHLevel2 2 7" xfId="38677" xr:uid="{EBDF848A-752E-4DEF-862A-1C3F7D13C7E0}"/>
    <cellStyle name="SAPBEXHLevel2 2 7 10" xfId="38678" xr:uid="{43ADD7B5-5D92-4A22-86A5-CBBB6BB0A7F5}"/>
    <cellStyle name="SAPBEXHLevel2 2 7 11" xfId="38679" xr:uid="{5DC02373-76A5-40D2-ABB5-FFF3A98138FB}"/>
    <cellStyle name="SAPBEXHLevel2 2 7 12" xfId="38680" xr:uid="{5C2FE0D2-C34A-4984-808F-556EB02923DB}"/>
    <cellStyle name="SAPBEXHLevel2 2 7 2" xfId="38681" xr:uid="{78543AB9-04C8-4DCC-8A81-09EED71A8F44}"/>
    <cellStyle name="SAPBEXHLevel2 2 7 2 10" xfId="38682" xr:uid="{5B49C685-CEB2-447A-8D7C-A0E3D2B7F365}"/>
    <cellStyle name="SAPBEXHLevel2 2 7 2 11" xfId="38683" xr:uid="{92C0CA9B-5EDC-4B4B-818E-ED664CC4CAD1}"/>
    <cellStyle name="SAPBEXHLevel2 2 7 2 2" xfId="38684" xr:uid="{13AFBCAE-029E-438B-8F31-AC3EA28ED206}"/>
    <cellStyle name="SAPBEXHLevel2 2 7 2 3" xfId="38685" xr:uid="{777AF700-2A60-43A9-B573-14E61ADB8718}"/>
    <cellStyle name="SAPBEXHLevel2 2 7 2 4" xfId="38686" xr:uid="{7DEA788E-B999-4969-A672-878D9C1543F1}"/>
    <cellStyle name="SAPBEXHLevel2 2 7 2 5" xfId="38687" xr:uid="{27FF81F1-0EFF-4957-9963-8552DC9BA78B}"/>
    <cellStyle name="SAPBEXHLevel2 2 7 2 6" xfId="38688" xr:uid="{AC3C6EBD-156B-4788-B6F8-37D82B8D5994}"/>
    <cellStyle name="SAPBEXHLevel2 2 7 2 7" xfId="38689" xr:uid="{ED9399D7-9F69-44EB-8F02-C09EEF0C2839}"/>
    <cellStyle name="SAPBEXHLevel2 2 7 2 8" xfId="38690" xr:uid="{7E791B90-4B55-4FF3-883A-98F3F5716899}"/>
    <cellStyle name="SAPBEXHLevel2 2 7 2 9" xfId="38691" xr:uid="{5C62FA7E-FEA7-4246-BD59-730BE80F265D}"/>
    <cellStyle name="SAPBEXHLevel2 2 7 3" xfId="38692" xr:uid="{69D0F3F7-0415-4703-A7B5-F6D4463C4528}"/>
    <cellStyle name="SAPBEXHLevel2 2 7 4" xfId="38693" xr:uid="{AC155B43-19C8-4087-9FB1-250935857865}"/>
    <cellStyle name="SAPBEXHLevel2 2 7 5" xfId="38694" xr:uid="{D0F9B358-D9E7-4C7F-8DEB-52BBFF65071D}"/>
    <cellStyle name="SAPBEXHLevel2 2 7 6" xfId="38695" xr:uid="{78C3D68A-AE72-4728-99D6-ED95FA3AA5EE}"/>
    <cellStyle name="SAPBEXHLevel2 2 7 7" xfId="38696" xr:uid="{04461E14-22A6-4D31-8DA9-E8DE85AFF237}"/>
    <cellStyle name="SAPBEXHLevel2 2 7 8" xfId="38697" xr:uid="{BE715F15-0A14-4778-B4CE-2673C7B1F489}"/>
    <cellStyle name="SAPBEXHLevel2 2 7 9" xfId="38698" xr:uid="{8DF15DD7-5467-4CCE-B1D1-D6741A04902E}"/>
    <cellStyle name="SAPBEXHLevel2 2 8" xfId="38699" xr:uid="{59B11D28-3029-46FB-9922-87C4B913B072}"/>
    <cellStyle name="SAPBEXHLevel2 2 8 10" xfId="38700" xr:uid="{7517FD79-351B-4CC3-A36A-595BACD1D535}"/>
    <cellStyle name="SAPBEXHLevel2 2 8 11" xfId="38701" xr:uid="{C879D975-7701-4790-980C-2519D645D423}"/>
    <cellStyle name="SAPBEXHLevel2 2 8 2" xfId="38702" xr:uid="{B0EF3E79-9747-4BCB-AE44-A6F338A530B8}"/>
    <cellStyle name="SAPBEXHLevel2 2 8 3" xfId="38703" xr:uid="{271C17ED-FD88-4494-8388-909EA5C94B38}"/>
    <cellStyle name="SAPBEXHLevel2 2 8 4" xfId="38704" xr:uid="{CF2CF932-F8AD-4567-ADEE-0F3A4849442F}"/>
    <cellStyle name="SAPBEXHLevel2 2 8 5" xfId="38705" xr:uid="{5D127E6F-A7B6-4A02-BBE6-1E8B183375C7}"/>
    <cellStyle name="SAPBEXHLevel2 2 8 6" xfId="38706" xr:uid="{99F7F894-DA2E-4991-94C4-7DF4DE7D347D}"/>
    <cellStyle name="SAPBEXHLevel2 2 8 7" xfId="38707" xr:uid="{71A9DECA-02FB-46F7-A17F-FD1FB7E80E57}"/>
    <cellStyle name="SAPBEXHLevel2 2 8 8" xfId="38708" xr:uid="{1EA0C027-2BC6-437F-A996-AF8F15208ED1}"/>
    <cellStyle name="SAPBEXHLevel2 2 8 9" xfId="38709" xr:uid="{F90A6014-53A4-4435-BC4B-91F71D125F42}"/>
    <cellStyle name="SAPBEXHLevel2 2 9" xfId="38710" xr:uid="{328F17A1-B35D-41FF-815C-346FEA03101D}"/>
    <cellStyle name="SAPBEXHLevel2 2 9 10" xfId="38711" xr:uid="{32A7AE1E-3E16-4A36-A54F-76C7FA0DE10E}"/>
    <cellStyle name="SAPBEXHLevel2 2 9 11" xfId="38712" xr:uid="{9431F80A-4B2A-4290-B8BB-6C728AC5D8C4}"/>
    <cellStyle name="SAPBEXHLevel2 2 9 2" xfId="38713" xr:uid="{CA79802A-7D72-4B12-BF93-747B5717FF38}"/>
    <cellStyle name="SAPBEXHLevel2 2 9 3" xfId="38714" xr:uid="{777C9D18-9A13-41C9-A336-7497950A84B1}"/>
    <cellStyle name="SAPBEXHLevel2 2 9 4" xfId="38715" xr:uid="{B3006389-9CA7-4B37-8855-9C24CF02623F}"/>
    <cellStyle name="SAPBEXHLevel2 2 9 5" xfId="38716" xr:uid="{46E985A3-4160-47BB-B4D3-7B7AF01B401A}"/>
    <cellStyle name="SAPBEXHLevel2 2 9 6" xfId="38717" xr:uid="{0A7321D9-5D6C-4265-BF61-8FB689F30A22}"/>
    <cellStyle name="SAPBEXHLevel2 2 9 7" xfId="38718" xr:uid="{9050B487-17B5-407C-B9A8-93ECA4D748DC}"/>
    <cellStyle name="SAPBEXHLevel2 2 9 8" xfId="38719" xr:uid="{7259A75A-F49D-4647-A054-C9806C6D961B}"/>
    <cellStyle name="SAPBEXHLevel2 2 9 9" xfId="38720" xr:uid="{3C82E914-44FB-46CA-A612-77392EA1C42F}"/>
    <cellStyle name="SAPBEXHLevel2 20" xfId="5961" xr:uid="{93CD46B1-A31F-450F-9E9F-0988D3393CF6}"/>
    <cellStyle name="SAPBEXHLevel2 20 2" xfId="5962" xr:uid="{2C17D211-F206-4A2D-AAE1-0DBFC6505B59}"/>
    <cellStyle name="SAPBEXHLevel2 20 3" xfId="51043" xr:uid="{4D1EDBD2-D1B5-4A26-81A6-4AACAB69D47B}"/>
    <cellStyle name="SAPBEXHLevel2 21" xfId="5963" xr:uid="{1CCCCFE7-0FA8-4514-A565-EA50AF96A0D5}"/>
    <cellStyle name="SAPBEXHLevel2 21 2" xfId="5964" xr:uid="{BBB6E78D-F25A-4F6F-8EAD-29F228711BE3}"/>
    <cellStyle name="SAPBEXHLevel2 21 3" xfId="51042" xr:uid="{20AF3D55-AB0E-4A1A-9967-01978BA24F4D}"/>
    <cellStyle name="SAPBEXHLevel2 22" xfId="5965" xr:uid="{CA34A89F-B346-429F-A761-B0AF79661695}"/>
    <cellStyle name="SAPBEXHLevel2 22 2" xfId="5966" xr:uid="{9DC936FC-7E65-49A9-9072-AEB6595B133D}"/>
    <cellStyle name="SAPBEXHLevel2 22 3" xfId="51041" xr:uid="{BC83BC4E-0822-486F-AE78-3A09B7963A7F}"/>
    <cellStyle name="SAPBEXHLevel2 23" xfId="5967" xr:uid="{6D7F85E9-DA03-4187-A27D-E75867A6DE51}"/>
    <cellStyle name="SAPBEXHLevel2 23 2" xfId="5968" xr:uid="{423E177B-D2DB-4A69-B63F-CF3FAD52AE42}"/>
    <cellStyle name="SAPBEXHLevel2 23 3" xfId="51040" xr:uid="{C543DBC9-38D9-488F-ACEF-1F0D6AC6DF01}"/>
    <cellStyle name="SAPBEXHLevel2 24" xfId="5969" xr:uid="{42D2B077-77DC-4283-AA6E-E49F882092D3}"/>
    <cellStyle name="SAPBEXHLevel2 24 2" xfId="5970" xr:uid="{8E2E94BF-FB6E-42F1-A091-DEF931A11044}"/>
    <cellStyle name="SAPBEXHLevel2 24 3" xfId="51039" xr:uid="{9BB71A3E-3B5A-4ED8-AE0B-39CDED7FDA29}"/>
    <cellStyle name="SAPBEXHLevel2 25" xfId="5971" xr:uid="{08A62316-7D53-4926-91E6-88F78B38ACDE}"/>
    <cellStyle name="SAPBEXHLevel2 25 2" xfId="5972" xr:uid="{68354E84-92D8-4E0A-AB0B-38DD06000D8B}"/>
    <cellStyle name="SAPBEXHLevel2 25 3" xfId="51038" xr:uid="{4821AF08-02F8-4701-8D91-76021F8FE24A}"/>
    <cellStyle name="SAPBEXHLevel2 26" xfId="5973" xr:uid="{7D207EE8-ECA0-46C0-BCB3-91C9A49CA118}"/>
    <cellStyle name="SAPBEXHLevel2 26 2" xfId="5974" xr:uid="{63D6CF61-B42D-48A6-90DB-7067D8A4B943}"/>
    <cellStyle name="SAPBEXHLevel2 26 3" xfId="51037" xr:uid="{94A2F2A0-A838-4DA9-A728-0A738D1F725E}"/>
    <cellStyle name="SAPBEXHLevel2 27" xfId="5975" xr:uid="{E88F1448-6B57-4FB5-8D06-5CEBDC97D390}"/>
    <cellStyle name="SAPBEXHLevel2 27 2" xfId="5976" xr:uid="{70FA012D-9238-49FB-AA8E-9541A318F955}"/>
    <cellStyle name="SAPBEXHLevel2 27 3" xfId="51036" xr:uid="{53C1DC8F-3E61-4906-AE5C-E5E658ACCFBF}"/>
    <cellStyle name="SAPBEXHLevel2 28" xfId="5977" xr:uid="{BBEA3C78-598D-498C-9464-D6B5835892A9}"/>
    <cellStyle name="SAPBEXHLevel2 28 2" xfId="5978" xr:uid="{C893D9AB-492D-4CC4-911E-A15F4096F024}"/>
    <cellStyle name="SAPBEXHLevel2 28 3" xfId="51035" xr:uid="{D9992B8A-936B-4E68-A652-515F3A7189B1}"/>
    <cellStyle name="SAPBEXHLevel2 29" xfId="5979" xr:uid="{E9FC6227-F4CF-4BB1-9C63-E4E71CE0168A}"/>
    <cellStyle name="SAPBEXHLevel2 29 2" xfId="5980" xr:uid="{BABD1EC7-7C58-46EA-8783-F25575F4DBBA}"/>
    <cellStyle name="SAPBEXHLevel2 29 3" xfId="51034" xr:uid="{219CE3AC-56D0-48C6-83FD-4FF87DBE5F8E}"/>
    <cellStyle name="SAPBEXHLevel2 3" xfId="5981" xr:uid="{2BCB23D0-1435-48BB-97E1-1ED5DABEF651}"/>
    <cellStyle name="SAPBEXHLevel2 3 2" xfId="5982" xr:uid="{7170F1F5-58BF-4BB8-8354-63E4C855AE5E}"/>
    <cellStyle name="SAPBEXHLevel2 3 2 2" xfId="49316" xr:uid="{6DEF5D47-85CD-4F91-8326-75128D6408FD}"/>
    <cellStyle name="SAPBEXHLevel2 3 2 3" xfId="50397" xr:uid="{362E9BDC-895A-426C-ACA6-6297DFC07F87}"/>
    <cellStyle name="SAPBEXHLevel2 3 3" xfId="5983" xr:uid="{3692CB91-748B-4927-BEDD-78157997E3EA}"/>
    <cellStyle name="SAPBEXHLevel2 3 3 2" xfId="51033" xr:uid="{C4CED446-6C33-41A1-8393-93ED1E03A705}"/>
    <cellStyle name="SAPBEXHLevel2 3 4" xfId="5984" xr:uid="{DD2A6747-C93F-4A35-A0BF-6865FE74750F}"/>
    <cellStyle name="SAPBEXHLevel2 3 4 2" xfId="51806" xr:uid="{32E8F151-DFB6-4CBB-A028-F25B91AB15E0}"/>
    <cellStyle name="SAPBEXHLevel2 3 5" xfId="5985" xr:uid="{0B651173-E816-4A1B-AF4C-3B921DA7ADEC}"/>
    <cellStyle name="SAPBEXHLevel2 3 6" xfId="49315" xr:uid="{4917DEC3-21DC-490F-A952-F413B274A0E5}"/>
    <cellStyle name="SAPBEXHLevel2 3 7" xfId="50396" xr:uid="{A5700C22-BCD1-4A99-B246-775EEC1F043C}"/>
    <cellStyle name="SAPBEXHLevel2 30" xfId="5986" xr:uid="{D3A99136-B4FE-4906-8F74-B71084760101}"/>
    <cellStyle name="SAPBEXHLevel2 30 2" xfId="51032" xr:uid="{F912EB39-0A9C-4CCE-B571-1AC2B1FCB1E1}"/>
    <cellStyle name="SAPBEXHLevel2 31" xfId="5987" xr:uid="{50A0063C-4FA6-457D-8E9B-095B1313A9F5}"/>
    <cellStyle name="SAPBEXHLevel2 31 2" xfId="51031" xr:uid="{2B7CBEBE-4692-4058-A339-DAF76F421046}"/>
    <cellStyle name="SAPBEXHLevel2 32" xfId="5988" xr:uid="{085BF95C-DFA5-4E75-86C6-3874077279E8}"/>
    <cellStyle name="SAPBEXHLevel2 32 2" xfId="51805" xr:uid="{7D6E5763-3A54-40F6-90EB-54BD82BA4B9C}"/>
    <cellStyle name="SAPBEXHLevel2 33" xfId="5989" xr:uid="{B22E100E-BC25-482F-AF04-B271ED849E1D}"/>
    <cellStyle name="SAPBEXHLevel2 33 2" xfId="51030" xr:uid="{41341680-AC0B-43C0-9D59-60AF3B79ED20}"/>
    <cellStyle name="SAPBEXHLevel2 34" xfId="5990" xr:uid="{59D3DA58-4C23-487E-9755-C7A36A484E1B}"/>
    <cellStyle name="SAPBEXHLevel2 34 2" xfId="51029" xr:uid="{71009985-EE9D-4D3B-B6B8-49DA09F4A3AE}"/>
    <cellStyle name="SAPBEXHLevel2 35" xfId="5991" xr:uid="{4062687F-ED1C-4785-A23C-7DC8D2FAAEE2}"/>
    <cellStyle name="SAPBEXHLevel2 35 2" xfId="51028" xr:uid="{3CA2B4BF-D428-4041-AEB5-9602E2357182}"/>
    <cellStyle name="SAPBEXHLevel2 36" xfId="5992" xr:uid="{B556B7F3-C0B8-4CD6-86B1-2FE53DC5F30B}"/>
    <cellStyle name="SAPBEXHLevel2 36 2" xfId="51027" xr:uid="{2A1FB86E-BA0F-4C0B-86E5-DEDA35F2D135}"/>
    <cellStyle name="SAPBEXHLevel2 37" xfId="5993" xr:uid="{E309F462-30D4-41C0-85A5-56120C1B3AB4}"/>
    <cellStyle name="SAPBEXHLevel2 37 2" xfId="51026" xr:uid="{414BDF0E-1105-4057-9955-165CD96BF632}"/>
    <cellStyle name="SAPBEXHLevel2 38" xfId="5994" xr:uid="{47A8E922-D5AE-4EC7-B6EB-28218654DAB8}"/>
    <cellStyle name="SAPBEXHLevel2 38 2" xfId="51025" xr:uid="{8E4A6BF5-82ED-4528-85D7-2E1B01F56DE1}"/>
    <cellStyle name="SAPBEXHLevel2 39" xfId="5995" xr:uid="{F251E9FD-07B2-4074-8E7F-96319BEBE6C3}"/>
    <cellStyle name="SAPBEXHLevel2 39 2" xfId="51024" xr:uid="{74EDE891-D530-4151-8E58-EC73AD350D83}"/>
    <cellStyle name="SAPBEXHLevel2 4" xfId="5996" xr:uid="{9248E8DA-E2F0-4648-8004-0E9A2286B730}"/>
    <cellStyle name="SAPBEXHLevel2 4 2" xfId="5997" xr:uid="{15004486-C266-4EE1-A98B-B5103ED44352}"/>
    <cellStyle name="SAPBEXHLevel2 4 2 2" xfId="51023" xr:uid="{42B52051-7311-44A2-BD13-89B4C86CCBD0}"/>
    <cellStyle name="SAPBEXHLevel2 4 3" xfId="5998" xr:uid="{70897DDE-9A3D-4402-8F37-E22013EA4262}"/>
    <cellStyle name="SAPBEXHLevel2 4 3 2" xfId="51022" xr:uid="{A309B888-D2C2-47DE-8F23-69A806953570}"/>
    <cellStyle name="SAPBEXHLevel2 4 4" xfId="5999" xr:uid="{EEAE5838-63B9-4B45-AC3F-47CF96F5B01E}"/>
    <cellStyle name="SAPBEXHLevel2 4 4 2" xfId="51021" xr:uid="{93436F6F-F477-47F0-922A-50D441191772}"/>
    <cellStyle name="SAPBEXHLevel2 4 5" xfId="6000" xr:uid="{F63351AE-DBBE-421C-93FA-9B87BCEC1B21}"/>
    <cellStyle name="SAPBEXHLevel2 4 6" xfId="50398" xr:uid="{46F07B7E-C277-4D61-A69F-8362548BF3BD}"/>
    <cellStyle name="SAPBEXHLevel2 40" xfId="6001" xr:uid="{04EA3677-5521-44FA-A933-F95F8C81FFD1}"/>
    <cellStyle name="SAPBEXHLevel2 40 2" xfId="51020" xr:uid="{86649BF7-7AA5-4CA1-A2D4-9753BE57BE05}"/>
    <cellStyle name="SAPBEXHLevel2 41" xfId="6002" xr:uid="{44A251D8-5352-42AE-8D25-51354811419C}"/>
    <cellStyle name="SAPBEXHLevel2 41 2" xfId="51019" xr:uid="{FE20B6C6-13E1-4AA8-8267-4EEE6ABC6173}"/>
    <cellStyle name="SAPBEXHLevel2 42" xfId="6003" xr:uid="{54F5DA02-0C55-4492-ACC2-3D0F215B415B}"/>
    <cellStyle name="SAPBEXHLevel2 42 2" xfId="51018" xr:uid="{A874D25D-F32D-4DDC-A159-EF2BBBE0D188}"/>
    <cellStyle name="SAPBEXHLevel2 43" xfId="6004" xr:uid="{9A1D8195-60CE-4493-A631-5F84E8AF98E3}"/>
    <cellStyle name="SAPBEXHLevel2 43 2" xfId="51017" xr:uid="{898E0237-2D5D-44E9-8D0A-22480F1F1FC6}"/>
    <cellStyle name="SAPBEXHLevel2 44" xfId="6005" xr:uid="{5C8CDDC9-4445-4EAC-A563-E8646AC03DC7}"/>
    <cellStyle name="SAPBEXHLevel2 44 2" xfId="51016" xr:uid="{EA2114F4-F0B2-4FAF-BB83-21CFE30CE997}"/>
    <cellStyle name="SAPBEXHLevel2 45" xfId="6006" xr:uid="{56BF8B23-2CE0-476A-97D8-4F040B721731}"/>
    <cellStyle name="SAPBEXHLevel2 45 2" xfId="51015" xr:uid="{F4F939CC-8EB5-4BCA-9C7F-03878330FC15}"/>
    <cellStyle name="SAPBEXHLevel2 46" xfId="6007" xr:uid="{720BAEDA-8A9B-4DAE-9603-E877131D84E1}"/>
    <cellStyle name="SAPBEXHLevel2 46 2" xfId="51014" xr:uid="{F2945927-2B4E-4540-A0DC-2F3D9BD447A0}"/>
    <cellStyle name="SAPBEXHLevel2 47" xfId="6008" xr:uid="{EE9229ED-AB20-4F00-8371-95E945AC1F87}"/>
    <cellStyle name="SAPBEXHLevel2 47 2" xfId="51013" xr:uid="{1C2B1835-6E36-4546-B5D7-2D61E7BB0CB7}"/>
    <cellStyle name="SAPBEXHLevel2 48" xfId="6009" xr:uid="{53FA9E2F-AF7B-4C3D-9921-F8EF6F82A777}"/>
    <cellStyle name="SAPBEXHLevel2 48 2" xfId="51803" xr:uid="{5A164465-522F-4F08-B177-96B52714C7A1}"/>
    <cellStyle name="SAPBEXHLevel2 49" xfId="6010" xr:uid="{26551EA9-5660-46A3-9250-8BB45F3ADDA7}"/>
    <cellStyle name="SAPBEXHLevel2 49 2" xfId="51012" xr:uid="{055F8E3E-B0E7-4FE5-B2A3-5E84D485672D}"/>
    <cellStyle name="SAPBEXHLevel2 5" xfId="6011" xr:uid="{B9771AA8-3F0D-41C5-9307-871B6F6CF77D}"/>
    <cellStyle name="SAPBEXHLevel2 5 2" xfId="6012" xr:uid="{168404B5-D105-422E-9734-86F27F38C63D}"/>
    <cellStyle name="SAPBEXHLevel2 5 2 2" xfId="51011" xr:uid="{93974769-57C1-419B-BD68-0B8BD8D607D2}"/>
    <cellStyle name="SAPBEXHLevel2 5 3" xfId="6013" xr:uid="{3BE2C46B-07C2-4317-8AD4-E8F51A7EAE51}"/>
    <cellStyle name="SAPBEXHLevel2 5 3 2" xfId="51010" xr:uid="{FFCE9C81-1DBB-47BC-BBC0-3B4C0D84D1F1}"/>
    <cellStyle name="SAPBEXHLevel2 5 4" xfId="6014" xr:uid="{D9429381-D379-4523-9AD1-4547AB77E274}"/>
    <cellStyle name="SAPBEXHLevel2 5 4 2" xfId="51804" xr:uid="{9167FAF2-0E34-4C85-B053-7070908109C7}"/>
    <cellStyle name="SAPBEXHLevel2 5 5" xfId="6015" xr:uid="{8EACE082-0B98-48E8-AF7E-37B57936596D}"/>
    <cellStyle name="SAPBEXHLevel2 5 6" xfId="50399" xr:uid="{F6D99404-EE54-414F-989F-498C9F0D4029}"/>
    <cellStyle name="SAPBEXHLevel2 50" xfId="6016" xr:uid="{D0E0BEC6-73CF-4467-8970-F6C18DB1BDA8}"/>
    <cellStyle name="SAPBEXHLevel2 50 2" xfId="51009" xr:uid="{71697FC0-8DB3-43F1-B853-4AB1F90BABC2}"/>
    <cellStyle name="SAPBEXHLevel2 51" xfId="6017" xr:uid="{FCAA9882-C97A-4967-AD89-749046541BED}"/>
    <cellStyle name="SAPBEXHLevel2 51 2" xfId="51008" xr:uid="{EB4C8442-4667-4D96-949A-EC1E7683C930}"/>
    <cellStyle name="SAPBEXHLevel2 52" xfId="6018" xr:uid="{00E110E0-FBA5-4840-8829-1D99BEFF7179}"/>
    <cellStyle name="SAPBEXHLevel2 52 2" xfId="51007" xr:uid="{73AA6AD9-3689-4F3C-9791-A53350615731}"/>
    <cellStyle name="SAPBEXHLevel2 53" xfId="6019" xr:uid="{DBF776DA-AF7C-4F08-A057-53A6E4409A4D}"/>
    <cellStyle name="SAPBEXHLevel2 53 2" xfId="51006" xr:uid="{30458EC2-8927-4430-ABD1-7EAA9B0D209C}"/>
    <cellStyle name="SAPBEXHLevel2 54" xfId="6020" xr:uid="{84BB5B1B-94B3-43CE-A769-FEE8436E1332}"/>
    <cellStyle name="SAPBEXHLevel2 54 2" xfId="51005" xr:uid="{362AA993-9513-474C-B89C-B5000B8ABB20}"/>
    <cellStyle name="SAPBEXHLevel2 55" xfId="6021" xr:uid="{60B1BA8A-3A61-4700-8623-C5BAF996A9E9}"/>
    <cellStyle name="SAPBEXHLevel2 55 2" xfId="51004" xr:uid="{B684F90A-7F2D-4A06-9E34-C6E8B5260E34}"/>
    <cellStyle name="SAPBEXHLevel2 56" xfId="6022" xr:uid="{7D4D1B51-A129-49C7-B801-CD2B51E79295}"/>
    <cellStyle name="SAPBEXHLevel2 56 2" xfId="51003" xr:uid="{E55D1F51-EE88-4799-BB53-93DF8BA6B3B0}"/>
    <cellStyle name="SAPBEXHLevel2 57" xfId="6023" xr:uid="{3B76F14C-364F-4B22-BC49-CE6C9F533D15}"/>
    <cellStyle name="SAPBEXHLevel2 57 2" xfId="51002" xr:uid="{5165AB76-BCB5-41EF-ACDD-9E8C9C2CF40F}"/>
    <cellStyle name="SAPBEXHLevel2 58" xfId="6024" xr:uid="{491CD54E-780E-4DB2-BCBD-96656605A5B6}"/>
    <cellStyle name="SAPBEXHLevel2 59" xfId="6025" xr:uid="{43EA5C68-8E31-4407-BDD7-66C12A94EE50}"/>
    <cellStyle name="SAPBEXHLevel2 6" xfId="6026" xr:uid="{8D55C35A-66F5-453B-B80D-3406B9797EDE}"/>
    <cellStyle name="SAPBEXHLevel2 6 2" xfId="6027" xr:uid="{E3017778-A98C-420D-AED2-B1D6988FC47E}"/>
    <cellStyle name="SAPBEXHLevel2 6 2 2" xfId="51000" xr:uid="{A94E617C-18C3-401C-885E-B25AB4BDACBE}"/>
    <cellStyle name="SAPBEXHLevel2 6 3" xfId="6028" xr:uid="{53300503-3F05-4323-B1F9-11BE8B3D2D42}"/>
    <cellStyle name="SAPBEXHLevel2 6 3 2" xfId="50999" xr:uid="{1FEE69A3-3AE8-44DE-B631-762402FAC77F}"/>
    <cellStyle name="SAPBEXHLevel2 6 4" xfId="6029" xr:uid="{B888AE69-99DA-4ECA-98A6-1509D893EDB9}"/>
    <cellStyle name="SAPBEXHLevel2 6 4 2" xfId="50998" xr:uid="{2AAEBF0D-E82B-427D-92FA-5720B4109274}"/>
    <cellStyle name="SAPBEXHLevel2 6 5" xfId="6030" xr:uid="{99A921BA-925B-4C4E-A430-0F4644B4D12E}"/>
    <cellStyle name="SAPBEXHLevel2 6 6" xfId="51001" xr:uid="{F1DE1757-182A-43F9-9FAA-9EE67FD6A96D}"/>
    <cellStyle name="SAPBEXHLevel2 60" xfId="49312" xr:uid="{3811881C-E9AB-487C-8C0D-9B984A7FD73F}"/>
    <cellStyle name="SAPBEXHLevel2 61" xfId="49517" xr:uid="{9197B1CB-D544-46D4-85A4-4E46C410A8E5}"/>
    <cellStyle name="SAPBEXHLevel2 7" xfId="6031" xr:uid="{A40BF825-3959-4553-B89E-19E9B25F844F}"/>
    <cellStyle name="SAPBEXHLevel2 7 2" xfId="6032" xr:uid="{A593FED3-9D3D-48A9-89FC-9F385E63B2EA}"/>
    <cellStyle name="SAPBEXHLevel2 7 2 2" xfId="51802" xr:uid="{3295BD8C-FADC-4148-A361-923766A3572E}"/>
    <cellStyle name="SAPBEXHLevel2 7 3" xfId="6033" xr:uid="{A2FC6288-6DB2-4CC7-89C6-97450AB266E1}"/>
    <cellStyle name="SAPBEXHLevel2 7 3 2" xfId="50996" xr:uid="{6175495E-DBF0-4C9A-9562-9D877F31E77D}"/>
    <cellStyle name="SAPBEXHLevel2 7 4" xfId="6034" xr:uid="{2D3D806F-2E4F-491C-AF5B-4FEBA429D8A1}"/>
    <cellStyle name="SAPBEXHLevel2 7 4 2" xfId="50995" xr:uid="{626DF9B6-5D76-4283-927F-3F20CCF9C3CE}"/>
    <cellStyle name="SAPBEXHLevel2 7 5" xfId="6035" xr:uid="{D7C20585-572A-485B-B5DE-AA0900898BD2}"/>
    <cellStyle name="SAPBEXHLevel2 7 6" xfId="50997" xr:uid="{31D201D3-ECE2-4FDA-875C-475463A7CF60}"/>
    <cellStyle name="SAPBEXHLevel2 8" xfId="6036" xr:uid="{9AD8FAC1-36EE-4C8B-A31F-04C7CFCC2E3C}"/>
    <cellStyle name="SAPBEXHLevel2 8 2" xfId="6037" xr:uid="{94C4D75B-F3FA-468F-AAEF-1C53B5975C5F}"/>
    <cellStyle name="SAPBEXHLevel2 8 2 2" xfId="50993" xr:uid="{D264520B-C165-491F-9EC7-489561746D60}"/>
    <cellStyle name="SAPBEXHLevel2 8 3" xfId="6038" xr:uid="{26FD0D55-1420-47F7-BDCE-4108CF88EA92}"/>
    <cellStyle name="SAPBEXHLevel2 8 3 2" xfId="50992" xr:uid="{0DA0B241-26B4-4B67-9037-4FEED86DC872}"/>
    <cellStyle name="SAPBEXHLevel2 8 4" xfId="6039" xr:uid="{038A3707-D619-4887-A329-B2B93935518C}"/>
    <cellStyle name="SAPBEXHLevel2 8 4 2" xfId="50991" xr:uid="{54C5529A-1721-480C-9EB6-6F42E8DF3E3A}"/>
    <cellStyle name="SAPBEXHLevel2 8 5" xfId="6040" xr:uid="{C204ABD9-09EE-4899-8B9C-92935994846A}"/>
    <cellStyle name="SAPBEXHLevel2 8 6" xfId="50994" xr:uid="{600C7726-1591-4A1B-BEAB-DD50F5587564}"/>
    <cellStyle name="SAPBEXHLevel2 9" xfId="6041" xr:uid="{019CFE19-E2BC-4A98-B13C-04AE26C8B375}"/>
    <cellStyle name="SAPBEXHLevel2 9 2" xfId="6042" xr:uid="{B6F453FC-46B6-44E7-B112-1943AD76FDE0}"/>
    <cellStyle name="SAPBEXHLevel2 9 2 2" xfId="50989" xr:uid="{1E4FC1E2-8E19-4964-9076-C36AD1505C99}"/>
    <cellStyle name="SAPBEXHLevel2 9 3" xfId="6043" xr:uid="{80F3A67A-435C-4F90-BBC5-37BE1ACC963B}"/>
    <cellStyle name="SAPBEXHLevel2 9 3 2" xfId="50988" xr:uid="{F7257502-B0CD-4452-989D-91BA91A995DC}"/>
    <cellStyle name="SAPBEXHLevel2 9 4" xfId="6044" xr:uid="{515F4EE5-6100-4AD6-9DF4-7DDBEC641C43}"/>
    <cellStyle name="SAPBEXHLevel2 9 4 2" xfId="50987" xr:uid="{865CEF66-C1DE-4554-9B4F-F69572373633}"/>
    <cellStyle name="SAPBEXHLevel2 9 5" xfId="6045" xr:uid="{BC72B42C-3DC2-40DB-BE4C-61B722A7430E}"/>
    <cellStyle name="SAPBEXHLevel2 9 6" xfId="50990" xr:uid="{FE6C171D-40D4-4A8B-8F80-95FF77680BC4}"/>
    <cellStyle name="SAPBEXHLevel2_Margen" xfId="48166" xr:uid="{96A90F7D-6EBE-441C-BB2B-8325182E2FD7}"/>
    <cellStyle name="SAPBEXHLevel2X" xfId="6046" xr:uid="{B25C416A-3522-45C5-865F-29AD10A00143}"/>
    <cellStyle name="SAPBEXHLevel2X 10" xfId="6047" xr:uid="{6F9B24EC-6AB8-4F6F-949F-1034D98E2616}"/>
    <cellStyle name="SAPBEXHLevel2X 10 2" xfId="6048" xr:uid="{69392FD7-D391-47BD-917B-C167A4CC8DEE}"/>
    <cellStyle name="SAPBEXHLevel2X 10 2 2" xfId="50985" xr:uid="{11409B8A-B285-47B0-924B-B43BBD404573}"/>
    <cellStyle name="SAPBEXHLevel2X 10 3" xfId="6049" xr:uid="{07479711-3C1E-4BC6-83F9-F3D61733D29B}"/>
    <cellStyle name="SAPBEXHLevel2X 10 3 2" xfId="50984" xr:uid="{03870842-8A4E-4BA5-A863-ED31545AC87A}"/>
    <cellStyle name="SAPBEXHLevel2X 10 4" xfId="6050" xr:uid="{31827B4B-B629-4387-8838-A1B0A80749A9}"/>
    <cellStyle name="SAPBEXHLevel2X 10 4 2" xfId="50983" xr:uid="{8DB1EA95-4B00-4912-B7AE-D532BF4CEE5C}"/>
    <cellStyle name="SAPBEXHLevel2X 10 5" xfId="6051" xr:uid="{56F63B20-3124-4C15-9155-2A7296CA4FCB}"/>
    <cellStyle name="SAPBEXHLevel2X 10 6" xfId="50986" xr:uid="{99400230-1952-44D3-9038-A1F5C8359B5A}"/>
    <cellStyle name="SAPBEXHLevel2X 11" xfId="6052" xr:uid="{7ABAD0C1-E706-42D7-95A0-2EBC11ABFBFD}"/>
    <cellStyle name="SAPBEXHLevel2X 11 2" xfId="6053" xr:uid="{76EE7CC5-905E-4917-BA0B-8EB4BDBDE6EB}"/>
    <cellStyle name="SAPBEXHLevel2X 11 3" xfId="50982" xr:uid="{E4B03C53-387A-4A89-8540-33745456C3BE}"/>
    <cellStyle name="SAPBEXHLevel2X 12" xfId="6054" xr:uid="{16036BFB-4855-45B9-A570-A05FD14DCEAB}"/>
    <cellStyle name="SAPBEXHLevel2X 12 2" xfId="6055" xr:uid="{4FB54371-4274-466F-8B01-390C49B2ED53}"/>
    <cellStyle name="SAPBEXHLevel2X 12 3" xfId="50981" xr:uid="{AFC30A23-77D3-4E4F-A925-C0273D4540A3}"/>
    <cellStyle name="SAPBEXHLevel2X 13" xfId="6056" xr:uid="{06B95A98-2FB6-4BB8-8DEF-EC34E6CA51D1}"/>
    <cellStyle name="SAPBEXHLevel2X 13 2" xfId="6057" xr:uid="{2C06DEA7-09C3-4CFA-B811-D644E5A3E707}"/>
    <cellStyle name="SAPBEXHLevel2X 13 3" xfId="50980" xr:uid="{A6F7A561-43DE-4FD1-AF7D-0F3DB00071AA}"/>
    <cellStyle name="SAPBEXHLevel2X 14" xfId="6058" xr:uid="{0880EC2E-ADDE-49CF-8942-902E475A3325}"/>
    <cellStyle name="SAPBEXHLevel2X 14 2" xfId="6059" xr:uid="{8B977F3F-C24B-44EF-B012-964E179D0E92}"/>
    <cellStyle name="SAPBEXHLevel2X 14 3" xfId="50979" xr:uid="{16E78828-7E37-4D80-8743-29A4079045F9}"/>
    <cellStyle name="SAPBEXHLevel2X 15" xfId="6060" xr:uid="{92307303-DF66-4336-BAC4-FC92B2839237}"/>
    <cellStyle name="SAPBEXHLevel2X 15 2" xfId="6061" xr:uid="{6C19DEB8-3DD2-40EB-83C5-63901D232C93}"/>
    <cellStyle name="SAPBEXHLevel2X 15 3" xfId="50978" xr:uid="{5EC6B56C-5320-4733-9170-D0CA76856EC3}"/>
    <cellStyle name="SAPBEXHLevel2X 16" xfId="6062" xr:uid="{75FF2E0F-1580-4751-AF14-044B1BB29C26}"/>
    <cellStyle name="SAPBEXHLevel2X 16 2" xfId="6063" xr:uid="{5252E77D-189B-4280-B00A-6EE197B719B4}"/>
    <cellStyle name="SAPBEXHLevel2X 16 3" xfId="50977" xr:uid="{1BBCF8EC-519A-47C0-9F5D-D3A4A73F3EE7}"/>
    <cellStyle name="SAPBEXHLevel2X 17" xfId="6064" xr:uid="{F33B8A22-C86F-45DF-B943-C641A8D32FD8}"/>
    <cellStyle name="SAPBEXHLevel2X 17 2" xfId="6065" xr:uid="{117B937A-B4DC-4BAD-B6E5-C3D42C665151}"/>
    <cellStyle name="SAPBEXHLevel2X 17 3" xfId="50976" xr:uid="{6C62B7CE-5B71-4293-8D05-DA8A9CDA0941}"/>
    <cellStyle name="SAPBEXHLevel2X 18" xfId="6066" xr:uid="{6B8E334F-8214-4915-A416-EC489EB085F4}"/>
    <cellStyle name="SAPBEXHLevel2X 18 2" xfId="6067" xr:uid="{FE51212A-1332-448B-8CCF-05961A5F8BDF}"/>
    <cellStyle name="SAPBEXHLevel2X 18 3" xfId="51800" xr:uid="{63E297F5-3731-4467-A021-0966A2A51E18}"/>
    <cellStyle name="SAPBEXHLevel2X 19" xfId="6068" xr:uid="{54229591-3A9D-4046-A427-BBA691433B10}"/>
    <cellStyle name="SAPBEXHLevel2X 19 2" xfId="6069" xr:uid="{7A845957-3758-412C-ADC8-AEFA5FC8EE8E}"/>
    <cellStyle name="SAPBEXHLevel2X 19 3" xfId="50975" xr:uid="{2E6036C4-A72A-47F5-9E2A-F7224EFAB46C}"/>
    <cellStyle name="SAPBEXHLevel2X 2" xfId="6070" xr:uid="{46D6FB5A-15BB-420A-8AE4-0DA1E492EE4B}"/>
    <cellStyle name="SAPBEXHLevel2X 2 2" xfId="6071" xr:uid="{64452515-13F8-4A82-837B-35F22AC197F9}"/>
    <cellStyle name="SAPBEXHLevel2X 2 2 2" xfId="49319" xr:uid="{9F8EB51C-EB92-4D29-BF12-3EEC0331251C}"/>
    <cellStyle name="SAPBEXHLevel2X 2 2 3" xfId="50400" xr:uid="{0C884468-0F5A-461B-A105-A3B80EAF39D0}"/>
    <cellStyle name="SAPBEXHLevel2X 2 3" xfId="6072" xr:uid="{16FEE54A-C718-4964-8D06-4A7960A5BF4A}"/>
    <cellStyle name="SAPBEXHLevel2X 2 3 2" xfId="50974" xr:uid="{B72C24EA-F0EF-486A-BAF2-BE083E61A82E}"/>
    <cellStyle name="SAPBEXHLevel2X 2 4" xfId="6073" xr:uid="{1EA1ADAD-D5B0-4CFB-89F6-62F66F3DD5A9}"/>
    <cellStyle name="SAPBEXHLevel2X 2 4 2" xfId="51801" xr:uid="{6EA57B35-92A0-4156-8D9F-76E64321EF0A}"/>
    <cellStyle name="SAPBEXHLevel2X 2 5" xfId="6074" xr:uid="{D89D9227-3A12-4E28-A130-950FC8BA6C39}"/>
    <cellStyle name="SAPBEXHLevel2X 2 6" xfId="49318" xr:uid="{DCC5D9B5-2D48-4CA9-82CE-8B96E1C76BB6}"/>
    <cellStyle name="SAPBEXHLevel2X 2 7" xfId="49520" xr:uid="{859C115D-44DA-4012-8F36-063193D8900D}"/>
    <cellStyle name="SAPBEXHLevel2X 20" xfId="6075" xr:uid="{E73592FC-CBF8-4040-B7DB-927D73838F6D}"/>
    <cellStyle name="SAPBEXHLevel2X 20 2" xfId="6076" xr:uid="{0823DC1A-07F5-4145-8378-0498F59CAFB6}"/>
    <cellStyle name="SAPBEXHLevel2X 20 3" xfId="50973" xr:uid="{677ED577-DD43-409B-90C9-FD3B78AA06D4}"/>
    <cellStyle name="SAPBEXHLevel2X 21" xfId="6077" xr:uid="{90D52FF8-ADD8-422D-9E02-4DD3045C9244}"/>
    <cellStyle name="SAPBEXHLevel2X 21 2" xfId="6078" xr:uid="{73AFF26C-9DB1-47C6-9E54-F9979FDF3FC7}"/>
    <cellStyle name="SAPBEXHLevel2X 21 3" xfId="50972" xr:uid="{A9562B2E-3A28-4FA7-BDE5-6AC36BFDF0D9}"/>
    <cellStyle name="SAPBEXHLevel2X 22" xfId="6079" xr:uid="{0085343C-7DCD-4E54-BE95-11A64232382B}"/>
    <cellStyle name="SAPBEXHLevel2X 22 2" xfId="6080" xr:uid="{6AAF434D-2BD2-4C28-A7E0-2A3EA9EE08F6}"/>
    <cellStyle name="SAPBEXHLevel2X 22 3" xfId="50971" xr:uid="{4D20CCA0-A26F-47F0-B120-CABDC0C39CB2}"/>
    <cellStyle name="SAPBEXHLevel2X 23" xfId="6081" xr:uid="{F165B6C5-3891-4368-9202-A3B790F2AC65}"/>
    <cellStyle name="SAPBEXHLevel2X 23 2" xfId="6082" xr:uid="{77AB5BB2-5A45-4F5E-AEA5-5E78540676C8}"/>
    <cellStyle name="SAPBEXHLevel2X 23 3" xfId="50970" xr:uid="{66499B46-0C0A-418F-9066-2D69377E4914}"/>
    <cellStyle name="SAPBEXHLevel2X 24" xfId="6083" xr:uid="{084AECD9-D35D-4B7A-B45E-732B9B0A0607}"/>
    <cellStyle name="SAPBEXHLevel2X 24 2" xfId="6084" xr:uid="{1B341C31-FBFB-446B-A200-719EC090A31D}"/>
    <cellStyle name="SAPBEXHLevel2X 24 3" xfId="50969" xr:uid="{E424C227-633C-4D2E-86F6-6203562A8A36}"/>
    <cellStyle name="SAPBEXHLevel2X 25" xfId="6085" xr:uid="{9F1AA35F-ACA7-47B4-9D3E-762F7F49861D}"/>
    <cellStyle name="SAPBEXHLevel2X 25 2" xfId="6086" xr:uid="{8899B3A7-8B51-43AC-9AF2-17837071DE38}"/>
    <cellStyle name="SAPBEXHLevel2X 25 3" xfId="50968" xr:uid="{0308C73E-B78F-482B-86F9-39CD96096B5F}"/>
    <cellStyle name="SAPBEXHLevel2X 26" xfId="6087" xr:uid="{4C98EEEB-C6C4-4AB3-AD1F-1210A06B603C}"/>
    <cellStyle name="SAPBEXHLevel2X 26 2" xfId="6088" xr:uid="{BBD4F821-D794-4BB1-90BB-641C2926D7DF}"/>
    <cellStyle name="SAPBEXHLevel2X 26 3" xfId="50967" xr:uid="{0DED5802-CFEF-413A-8C79-B723841D8056}"/>
    <cellStyle name="SAPBEXHLevel2X 27" xfId="6089" xr:uid="{149C8001-C8B1-4950-A36F-B59DE9B51980}"/>
    <cellStyle name="SAPBEXHLevel2X 27 2" xfId="6090" xr:uid="{9A5BE28B-A822-4D88-9E54-AFBD106642FF}"/>
    <cellStyle name="SAPBEXHLevel2X 27 3" xfId="50966" xr:uid="{47D45444-D94F-47C4-9E36-C7DDE84699D2}"/>
    <cellStyle name="SAPBEXHLevel2X 28" xfId="6091" xr:uid="{46E49FA4-BAC2-437E-83B3-2F3F488A0386}"/>
    <cellStyle name="SAPBEXHLevel2X 28 2" xfId="6092" xr:uid="{F472E01F-AB16-49F2-8988-5D21DA70EFDB}"/>
    <cellStyle name="SAPBEXHLevel2X 28 3" xfId="50965" xr:uid="{996E8ABC-E90F-45FD-86E4-8D4EB3D3EA3A}"/>
    <cellStyle name="SAPBEXHLevel2X 29" xfId="6093" xr:uid="{37AD6B1C-7955-4601-8A7E-A18EAB8DEA29}"/>
    <cellStyle name="SAPBEXHLevel2X 29 2" xfId="50964" xr:uid="{3B40E4ED-4FDF-42CF-9ECF-88BBEFAC0B7B}"/>
    <cellStyle name="SAPBEXHLevel2X 3" xfId="6094" xr:uid="{9CC8296F-4828-4DFA-A080-FED9F85EBF00}"/>
    <cellStyle name="SAPBEXHLevel2X 3 2" xfId="6095" xr:uid="{14B7E881-5FDF-489B-95CB-764E2BF47AEA}"/>
    <cellStyle name="SAPBEXHLevel2X 3 2 2" xfId="49321" xr:uid="{9A6388C9-FC3B-4551-8EC0-499C6B72BEB2}"/>
    <cellStyle name="SAPBEXHLevel2X 3 2 3" xfId="50402" xr:uid="{AB5F0E88-611A-4079-A250-BA4FBA71C87D}"/>
    <cellStyle name="SAPBEXHLevel2X 3 3" xfId="6096" xr:uid="{94CFAAB3-7741-46AF-8CF6-A039C9D899EF}"/>
    <cellStyle name="SAPBEXHLevel2X 3 3 2" xfId="50963" xr:uid="{5743EABE-ED95-42F9-99BE-196617852F25}"/>
    <cellStyle name="SAPBEXHLevel2X 3 4" xfId="6097" xr:uid="{F0D0F37B-B717-4C46-B555-4189DEA70CC1}"/>
    <cellStyle name="SAPBEXHLevel2X 3 4 2" xfId="50962" xr:uid="{E1F13FBB-D1C7-4355-8059-52C9C5944A8E}"/>
    <cellStyle name="SAPBEXHLevel2X 3 5" xfId="6098" xr:uid="{9C37B2F1-EA2E-497C-B935-2F633EBFD258}"/>
    <cellStyle name="SAPBEXHLevel2X 3 6" xfId="49320" xr:uid="{6955D69E-41BB-4D75-9AEC-AFCEFA7AB952}"/>
    <cellStyle name="SAPBEXHLevel2X 3 7" xfId="50401" xr:uid="{B45BE0D9-EC44-4622-BAA0-F96B9496A702}"/>
    <cellStyle name="SAPBEXHLevel2X 30" xfId="6099" xr:uid="{D7746A9F-BB83-416F-8D72-E447A3D84893}"/>
    <cellStyle name="SAPBEXHLevel2X 30 2" xfId="50961" xr:uid="{FEE6C887-7B88-4C9F-A653-3597C3DCDCD5}"/>
    <cellStyle name="SAPBEXHLevel2X 31" xfId="6100" xr:uid="{8BB5E374-5FB4-4CDF-B4B1-FAF89A27E6AD}"/>
    <cellStyle name="SAPBEXHLevel2X 31 2" xfId="50960" xr:uid="{06D4EDA9-DBE4-4543-BA22-B8881E24E344}"/>
    <cellStyle name="SAPBEXHLevel2X 32" xfId="6101" xr:uid="{A549A88F-FA31-4627-B254-2305BF2B6B9F}"/>
    <cellStyle name="SAPBEXHLevel2X 32 2" xfId="50959" xr:uid="{31299524-4861-4A9B-8D91-3E79150C7CB0}"/>
    <cellStyle name="SAPBEXHLevel2X 33" xfId="6102" xr:uid="{067CF767-322D-4A4D-BC45-E11C059DAFDD}"/>
    <cellStyle name="SAPBEXHLevel2X 33 2" xfId="51797" xr:uid="{46BF6C01-8BDE-4A05-AB10-6D4C3F38A45A}"/>
    <cellStyle name="SAPBEXHLevel2X 34" xfId="6103" xr:uid="{E89D33B3-88DA-4922-AB53-5DE6B2146871}"/>
    <cellStyle name="SAPBEXHLevel2X 34 2" xfId="50958" xr:uid="{2E525E29-AC08-488C-B102-A86615BF3376}"/>
    <cellStyle name="SAPBEXHLevel2X 35" xfId="6104" xr:uid="{B34A4304-808C-4825-9830-58343344E78F}"/>
    <cellStyle name="SAPBEXHLevel2X 35 2" xfId="51799" xr:uid="{9E4E50EC-7957-4974-A52A-FAB20A1B8F0F}"/>
    <cellStyle name="SAPBEXHLevel2X 36" xfId="6105" xr:uid="{92EB00AA-198B-4428-9E4D-99F6ABEC04F7}"/>
    <cellStyle name="SAPBEXHLevel2X 36 2" xfId="50957" xr:uid="{BD00E5AE-0D66-42A1-8526-91A881E63099}"/>
    <cellStyle name="SAPBEXHLevel2X 37" xfId="6106" xr:uid="{49A08806-83C3-44DF-A33C-3B19E53373C1}"/>
    <cellStyle name="SAPBEXHLevel2X 37 2" xfId="50956" xr:uid="{17F36557-D3B5-4BC5-A1BD-C57193DA31C3}"/>
    <cellStyle name="SAPBEXHLevel2X 38" xfId="6107" xr:uid="{57A32FB5-4A9E-4625-8034-AF6B4D138D5A}"/>
    <cellStyle name="SAPBEXHLevel2X 38 2" xfId="51798" xr:uid="{17F43535-8BF9-456C-BE7C-6623E6B7788B}"/>
    <cellStyle name="SAPBEXHLevel2X 39" xfId="6108" xr:uid="{FD439C93-A3BD-4E8C-A5F5-D5CD1E046662}"/>
    <cellStyle name="SAPBEXHLevel2X 39 2" xfId="50955" xr:uid="{D6D4F247-E296-4BF2-A89F-EFD3BB380DD0}"/>
    <cellStyle name="SAPBEXHLevel2X 4" xfId="6109" xr:uid="{2BAA3C8E-E9C0-493F-9116-0BA99029EB8D}"/>
    <cellStyle name="SAPBEXHLevel2X 4 2" xfId="6110" xr:uid="{52CC3EDB-8FF1-4D8A-B833-2504ED008D62}"/>
    <cellStyle name="SAPBEXHLevel2X 4 2 2" xfId="50953" xr:uid="{1852D4AC-5DAF-43BF-ACA9-849CA3ABEABE}"/>
    <cellStyle name="SAPBEXHLevel2X 4 3" xfId="6111" xr:uid="{B32B6AF0-1943-474A-B392-404CDC48EAD1}"/>
    <cellStyle name="SAPBEXHLevel2X 4 3 2" xfId="50952" xr:uid="{15E0BC32-F437-4583-A56B-526FADC1529B}"/>
    <cellStyle name="SAPBEXHLevel2X 4 4" xfId="6112" xr:uid="{DEA12493-789C-4A81-8FA2-4FACDFB8F53A}"/>
    <cellStyle name="SAPBEXHLevel2X 4 4 2" xfId="50951" xr:uid="{3EB8139F-0973-41AB-B2FB-A6DE22BE1712}"/>
    <cellStyle name="SAPBEXHLevel2X 4 5" xfId="6113" xr:uid="{AC4A06D8-ABB3-496A-A64B-E2174EA23EAF}"/>
    <cellStyle name="SAPBEXHLevel2X 4 6" xfId="50954" xr:uid="{EDF88A80-C223-47CA-81AB-DD68D0D31BBB}"/>
    <cellStyle name="SAPBEXHLevel2X 40" xfId="6114" xr:uid="{39EFBB07-D8D2-4D20-9FF4-9BC90F7D7EB5}"/>
    <cellStyle name="SAPBEXHLevel2X 40 2" xfId="50950" xr:uid="{1E80075E-123E-4403-B124-B0FFCF525CC5}"/>
    <cellStyle name="SAPBEXHLevel2X 41" xfId="6115" xr:uid="{D997DC87-256E-42BE-B72D-0068E4B1C162}"/>
    <cellStyle name="SAPBEXHLevel2X 41 2" xfId="50949" xr:uid="{AEA7BDF1-A152-4EBA-8927-C301EB978BFD}"/>
    <cellStyle name="SAPBEXHLevel2X 42" xfId="6116" xr:uid="{D612A107-FC28-4FA4-B367-4CDFEA7B5F8E}"/>
    <cellStyle name="SAPBEXHLevel2X 42 2" xfId="50948" xr:uid="{309B78A8-6636-4820-90A1-E4B7E8CC9420}"/>
    <cellStyle name="SAPBEXHLevel2X 43" xfId="6117" xr:uid="{D0D7407F-AE42-4C34-A23B-D1BA585CFFF0}"/>
    <cellStyle name="SAPBEXHLevel2X 43 2" xfId="50947" xr:uid="{021A6CEB-EF33-4FE7-AFD9-9DBEC18C7F96}"/>
    <cellStyle name="SAPBEXHLevel2X 44" xfId="6118" xr:uid="{0ADC57C1-8CB0-4892-B41F-2E3661650A0B}"/>
    <cellStyle name="SAPBEXHLevel2X 44 2" xfId="50946" xr:uid="{E47542CA-C7C5-4138-8D9C-F500CD68DEBF}"/>
    <cellStyle name="SAPBEXHLevel2X 45" xfId="6119" xr:uid="{38AAA77D-F2CC-4FAB-9B0E-E73F258F5497}"/>
    <cellStyle name="SAPBEXHLevel2X 45 2" xfId="50945" xr:uid="{B2EC0D60-2D2E-4EA9-9FE0-0F36EAB5EA5D}"/>
    <cellStyle name="SAPBEXHLevel2X 46" xfId="6120" xr:uid="{6A0A28FD-39BA-4278-B319-CEC2EEE8F884}"/>
    <cellStyle name="SAPBEXHLevel2X 46 2" xfId="50944" xr:uid="{080C3DFA-2EFA-41E5-A66A-187B83C9813A}"/>
    <cellStyle name="SAPBEXHLevel2X 47" xfId="6121" xr:uid="{488C97CB-6E0F-45FA-9D90-964F75B144A5}"/>
    <cellStyle name="SAPBEXHLevel2X 47 2" xfId="50943" xr:uid="{FF9CF12A-FF72-45F6-A921-DB0602CE9AEB}"/>
    <cellStyle name="SAPBEXHLevel2X 48" xfId="6122" xr:uid="{D4F80EF1-3F9A-49A5-8A35-0F094E90A4A4}"/>
    <cellStyle name="SAPBEXHLevel2X 48 2" xfId="50942" xr:uid="{8C8AE280-9BB6-41B2-8799-5BD9178B077E}"/>
    <cellStyle name="SAPBEXHLevel2X 49" xfId="6123" xr:uid="{2B66A3ED-72E3-4198-89E0-FE3756FFE40B}"/>
    <cellStyle name="SAPBEXHLevel2X 49 2" xfId="50941" xr:uid="{F718ED58-C900-4A1F-9886-461F3AD61708}"/>
    <cellStyle name="SAPBEXHLevel2X 5" xfId="6124" xr:uid="{34AA01C6-F9A9-4D7A-9CF7-24CB3080E1E2}"/>
    <cellStyle name="SAPBEXHLevel2X 5 2" xfId="6125" xr:uid="{88317F1E-9E5A-47A1-938C-B8EEE3B4D5A1}"/>
    <cellStyle name="SAPBEXHLevel2X 5 2 2" xfId="50939" xr:uid="{E54DF93D-5DEE-426D-866E-CC4BF52EA6DD}"/>
    <cellStyle name="SAPBEXHLevel2X 5 3" xfId="6126" xr:uid="{4C7EE633-C1E4-4955-B2CF-AC7D73BF7526}"/>
    <cellStyle name="SAPBEXHLevel2X 5 3 2" xfId="50938" xr:uid="{D6483DFC-B6B7-4D20-A955-166823E79966}"/>
    <cellStyle name="SAPBEXHLevel2X 5 4" xfId="6127" xr:uid="{037FA0C8-D90D-477A-B1D5-97CC6958C9AC}"/>
    <cellStyle name="SAPBEXHLevel2X 5 4 2" xfId="50937" xr:uid="{6A547F16-A6E3-4E3F-B9C1-40FC8E5E765A}"/>
    <cellStyle name="SAPBEXHLevel2X 5 5" xfId="6128" xr:uid="{CEADF67D-FD61-47A6-95BE-AAF18E6F9CD0}"/>
    <cellStyle name="SAPBEXHLevel2X 5 6" xfId="50940" xr:uid="{06247A22-DBA7-47B0-8504-AF39AABE01C0}"/>
    <cellStyle name="SAPBEXHLevel2X 50" xfId="6129" xr:uid="{E6196165-B3B7-4022-B784-C27319020ED6}"/>
    <cellStyle name="SAPBEXHLevel2X 50 2" xfId="50936" xr:uid="{32857051-F5E8-44F6-8052-416188383F1A}"/>
    <cellStyle name="SAPBEXHLevel2X 51" xfId="6130" xr:uid="{EE2622D6-A756-406F-98CC-F8F3038FCE09}"/>
    <cellStyle name="SAPBEXHLevel2X 51 2" xfId="50935" xr:uid="{3C55375C-45DE-4BEA-8D3E-D4C763E132B1}"/>
    <cellStyle name="SAPBEXHLevel2X 52" xfId="6131" xr:uid="{32FE3A28-B377-409E-9009-702CFFC314BC}"/>
    <cellStyle name="SAPBEXHLevel2X 52 2" xfId="50934" xr:uid="{0C1200CC-DBFA-4385-9D19-C06F3CB8A921}"/>
    <cellStyle name="SAPBEXHLevel2X 53" xfId="6132" xr:uid="{C550B1AF-6E65-49B2-8B01-33D250D9500A}"/>
    <cellStyle name="SAPBEXHLevel2X 53 2" xfId="50933" xr:uid="{42D05166-5375-4873-AB33-E0FB15F8EF66}"/>
    <cellStyle name="SAPBEXHLevel2X 54" xfId="6133" xr:uid="{2A482118-682F-4018-995F-50EC613DA357}"/>
    <cellStyle name="SAPBEXHLevel2X 54 2" xfId="51794" xr:uid="{C0C8F1D6-E9A5-481E-AFC3-6356D4AFC181}"/>
    <cellStyle name="SAPBEXHLevel2X 55" xfId="6134" xr:uid="{324690FB-9CBE-4CE6-9583-F3754D9EF2B3}"/>
    <cellStyle name="SAPBEXHLevel2X 55 2" xfId="50932" xr:uid="{67A6013D-74DB-4436-ACCB-17FCCD92D072}"/>
    <cellStyle name="SAPBEXHLevel2X 56" xfId="6135" xr:uid="{BFB1DD2F-A058-4D3C-B2C1-C3D15F769905}"/>
    <cellStyle name="SAPBEXHLevel2X 56 2" xfId="51796" xr:uid="{DD98B2E6-ABA7-44F6-BCCA-2A7EC85ADB73}"/>
    <cellStyle name="SAPBEXHLevel2X 57" xfId="6136" xr:uid="{09135BF1-5F7C-405C-A563-67B717A370E5}"/>
    <cellStyle name="SAPBEXHLevel2X 57 2" xfId="50931" xr:uid="{DE90F752-0EE9-4837-B545-90741820FD2A}"/>
    <cellStyle name="SAPBEXHLevel2X 58" xfId="6137" xr:uid="{0CD6A07E-D34A-43EA-BAF8-601D12415576}"/>
    <cellStyle name="SAPBEXHLevel2X 59" xfId="49317" xr:uid="{8D50FBB8-E9F1-4F05-BE2D-62B0AD7096EA}"/>
    <cellStyle name="SAPBEXHLevel2X 6" xfId="6138" xr:uid="{1149AFF7-4E92-4D82-BB5E-AFEBCE96F376}"/>
    <cellStyle name="SAPBEXHLevel2X 6 2" xfId="6139" xr:uid="{0C77667C-BDAB-422E-8502-CB1D385AD239}"/>
    <cellStyle name="SAPBEXHLevel2X 6 2 2" xfId="51795" xr:uid="{5FE812D0-53DC-4E05-95F9-A11CBE5A9681}"/>
    <cellStyle name="SAPBEXHLevel2X 6 3" xfId="6140" xr:uid="{717FB504-7DD7-4EC9-A4F7-5EA1D4F7AAFC}"/>
    <cellStyle name="SAPBEXHLevel2X 6 3 2" xfId="50929" xr:uid="{FEEAB45B-DC2B-4F41-B5C8-4DD01F3B3170}"/>
    <cellStyle name="SAPBEXHLevel2X 6 4" xfId="6141" xr:uid="{6B2497C9-F26A-4CEC-8CF5-AD4087682658}"/>
    <cellStyle name="SAPBEXHLevel2X 6 4 2" xfId="50928" xr:uid="{547A0946-6365-4DE2-A5A7-BBFF03DF1CDE}"/>
    <cellStyle name="SAPBEXHLevel2X 6 5" xfId="6142" xr:uid="{D20CE441-2F66-4716-A251-092151739734}"/>
    <cellStyle name="SAPBEXHLevel2X 6 6" xfId="50930" xr:uid="{BA3DF643-AAC3-40ED-A069-C1DDE5F9FCC4}"/>
    <cellStyle name="SAPBEXHLevel2X 60" xfId="49519" xr:uid="{8CCC4A51-3E63-4F02-8510-B18128C36525}"/>
    <cellStyle name="SAPBEXHLevel2X 7" xfId="6143" xr:uid="{DAC78578-57DF-435C-B539-983E8BAC1AD4}"/>
    <cellStyle name="SAPBEXHLevel2X 7 2" xfId="6144" xr:uid="{01EFA561-488D-46AE-9017-DB5852121113}"/>
    <cellStyle name="SAPBEXHLevel2X 7 2 2" xfId="50926" xr:uid="{8F975F9C-0D02-4DD3-9CB4-8D707C0E0EDC}"/>
    <cellStyle name="SAPBEXHLevel2X 7 3" xfId="6145" xr:uid="{79B36594-7D92-44DF-9255-4F37434DC6AA}"/>
    <cellStyle name="SAPBEXHLevel2X 7 3 2" xfId="50925" xr:uid="{CEDB54FB-EB27-4BD3-BD65-7065D83A8E8E}"/>
    <cellStyle name="SAPBEXHLevel2X 7 4" xfId="6146" xr:uid="{24114057-2B77-4220-907B-D74F60CA1F72}"/>
    <cellStyle name="SAPBEXHLevel2X 7 4 2" xfId="50924" xr:uid="{5B6DB08B-9FA9-44C0-A73F-5CC2F499B742}"/>
    <cellStyle name="SAPBEXHLevel2X 7 5" xfId="6147" xr:uid="{F4CD65CC-746A-4985-89E5-CBA3B85A7A1E}"/>
    <cellStyle name="SAPBEXHLevel2X 7 6" xfId="50927" xr:uid="{DDB32174-EFBF-410F-88AE-877199A9CCFD}"/>
    <cellStyle name="SAPBEXHLevel2X 8" xfId="6148" xr:uid="{68F36A07-4145-46E0-8C29-B7C8BDB7F089}"/>
    <cellStyle name="SAPBEXHLevel2X 8 2" xfId="6149" xr:uid="{FD2250DB-F0C9-44B9-8AED-5FC742F94E40}"/>
    <cellStyle name="SAPBEXHLevel2X 8 2 2" xfId="50922" xr:uid="{C463F3A9-2BE8-42D0-B3C9-68CCD7C07D74}"/>
    <cellStyle name="SAPBEXHLevel2X 8 3" xfId="6150" xr:uid="{61B248BB-83FB-4401-9DB5-505FA50AA627}"/>
    <cellStyle name="SAPBEXHLevel2X 8 3 2" xfId="50921" xr:uid="{01AB273A-F1C2-47FE-8E60-6D7F186AF0FA}"/>
    <cellStyle name="SAPBEXHLevel2X 8 4" xfId="6151" xr:uid="{4347D038-6E02-42DE-8460-217EF8DD87D4}"/>
    <cellStyle name="SAPBEXHLevel2X 8 4 2" xfId="50920" xr:uid="{D3074608-AEB2-4599-B735-231AE2BDEB02}"/>
    <cellStyle name="SAPBEXHLevel2X 8 5" xfId="6152" xr:uid="{2395BAEA-6B57-44E9-A27D-C9DEEFBACCEA}"/>
    <cellStyle name="SAPBEXHLevel2X 8 6" xfId="50923" xr:uid="{B5F04507-6819-4766-8DA1-6898D2D340AC}"/>
    <cellStyle name="SAPBEXHLevel2X 9" xfId="6153" xr:uid="{B69C23AB-70D2-440A-998D-4426BF349BE5}"/>
    <cellStyle name="SAPBEXHLevel2X 9 2" xfId="6154" xr:uid="{8B6920F7-382D-4228-8964-D21DB7D049A6}"/>
    <cellStyle name="SAPBEXHLevel2X 9 2 2" xfId="50918" xr:uid="{69475716-7202-4AE5-8C96-042A0B381245}"/>
    <cellStyle name="SAPBEXHLevel2X 9 3" xfId="6155" xr:uid="{B734D53B-8E12-41D5-BF88-55F00FF167EF}"/>
    <cellStyle name="SAPBEXHLevel2X 9 3 2" xfId="50917" xr:uid="{2990E957-5FC0-4616-8C0C-6258798619E4}"/>
    <cellStyle name="SAPBEXHLevel2X 9 4" xfId="6156" xr:uid="{AD804326-30B2-40B2-ABD2-FD601F6AC7AC}"/>
    <cellStyle name="SAPBEXHLevel2X 9 4 2" xfId="50916" xr:uid="{D79598C0-D815-47F9-817F-B10417FAB7F9}"/>
    <cellStyle name="SAPBEXHLevel2X 9 5" xfId="6157" xr:uid="{93B40A92-8E73-47D6-99BA-ABFADBE3ED6F}"/>
    <cellStyle name="SAPBEXHLevel2X 9 6" xfId="50919" xr:uid="{25542115-DDD4-4041-A7F8-EB512BB80CCA}"/>
    <cellStyle name="SAPBEXHLevel2X_Margen" xfId="48167" xr:uid="{9FE71D2E-94A8-49D5-B688-245E2FFA6275}"/>
    <cellStyle name="SAPBEXHLevel3" xfId="6158" xr:uid="{3E37DB36-E91B-474D-90FE-1BA67AFA8A35}"/>
    <cellStyle name="SAPBEXHLevel3 10" xfId="6159" xr:uid="{C44FC57D-6390-49A6-8838-B68EBEEFA872}"/>
    <cellStyle name="SAPBEXHLevel3 10 2" xfId="6160" xr:uid="{25B040D0-42B8-4555-91E0-A1919B42264E}"/>
    <cellStyle name="SAPBEXHLevel3 10 2 2" xfId="50914" xr:uid="{587297DB-84AE-4F74-BDF2-0E7010CD0B8F}"/>
    <cellStyle name="SAPBEXHLevel3 10 3" xfId="6161" xr:uid="{82541A2C-EF08-4CC7-BADC-37AF01B3C65F}"/>
    <cellStyle name="SAPBEXHLevel3 10 3 2" xfId="50913" xr:uid="{5B724AC3-EC17-4565-9EDA-ED0653949C08}"/>
    <cellStyle name="SAPBEXHLevel3 10 4" xfId="6162" xr:uid="{85AF2386-B41F-4891-93FC-CDA5E88D8740}"/>
    <cellStyle name="SAPBEXHLevel3 10 4 2" xfId="50912" xr:uid="{10FB13DF-607B-4C56-B8F3-74A26AEE7F2B}"/>
    <cellStyle name="SAPBEXHLevel3 10 5" xfId="6163" xr:uid="{10C212E1-1FE2-47D7-9AC7-076825A08606}"/>
    <cellStyle name="SAPBEXHLevel3 10 6" xfId="50915" xr:uid="{2BB23C87-C2AC-4ADF-BCFD-F61318C080CC}"/>
    <cellStyle name="SAPBEXHLevel3 11" xfId="6164" xr:uid="{39732F1C-BF13-495E-8248-794E0992BE88}"/>
    <cellStyle name="SAPBEXHLevel3 11 2" xfId="6165" xr:uid="{22665346-1CFF-4142-A8A3-E9A9C1326894}"/>
    <cellStyle name="SAPBEXHLevel3 11 3" xfId="50911" xr:uid="{23F2AB72-A5AB-42C2-ACCE-4BA4AE04F8AD}"/>
    <cellStyle name="SAPBEXHLevel3 12" xfId="6166" xr:uid="{307FAA0F-EE93-4691-9E8D-CBEE5A59FA55}"/>
    <cellStyle name="SAPBEXHLevel3 12 2" xfId="6167" xr:uid="{8B386E25-32CF-41FE-A402-AED0E8F54B6E}"/>
    <cellStyle name="SAPBEXHLevel3 12 3" xfId="50910" xr:uid="{E5ABDEF4-0AAA-45BC-81B8-C193D671C5F6}"/>
    <cellStyle name="SAPBEXHLevel3 13" xfId="6168" xr:uid="{99C43224-DC00-4810-94A2-18F4C2ABDA65}"/>
    <cellStyle name="SAPBEXHLevel3 13 2" xfId="6169" xr:uid="{79B806ED-E80E-4789-809F-3AA935C87ED3}"/>
    <cellStyle name="SAPBEXHLevel3 13 3" xfId="50909" xr:uid="{5045F0C9-4AD8-4190-B53B-E6C635DB0A47}"/>
    <cellStyle name="SAPBEXHLevel3 14" xfId="6170" xr:uid="{2B453C4E-5E47-4958-9A58-F8ECAE3D567D}"/>
    <cellStyle name="SAPBEXHLevel3 14 2" xfId="6171" xr:uid="{8D5E9B06-02C9-4787-8298-4C55897439BB}"/>
    <cellStyle name="SAPBEXHLevel3 14 3" xfId="50908" xr:uid="{616CCD06-E40B-4443-9848-99A2048D8186}"/>
    <cellStyle name="SAPBEXHLevel3 15" xfId="6172" xr:uid="{9F50DB06-EA67-4FCA-B23F-9D7BDF507902}"/>
    <cellStyle name="SAPBEXHLevel3 15 2" xfId="6173" xr:uid="{D59960E2-CB93-4492-81EB-F174B3BD809A}"/>
    <cellStyle name="SAPBEXHLevel3 15 3" xfId="50907" xr:uid="{5FE0FCB9-CCBC-4D66-9AE1-135922A174A5}"/>
    <cellStyle name="SAPBEXHLevel3 16" xfId="6174" xr:uid="{758EF667-3C24-4DDC-89A9-D5BB99791B34}"/>
    <cellStyle name="SAPBEXHLevel3 16 2" xfId="6175" xr:uid="{09D5EEB9-F515-4D8F-B6FE-F88D1CA98D3E}"/>
    <cellStyle name="SAPBEXHLevel3 16 3" xfId="51792" xr:uid="{5C412B03-6D77-4A41-BF65-8886F621E50E}"/>
    <cellStyle name="SAPBEXHLevel3 17" xfId="6176" xr:uid="{52362640-0FB8-470A-AE76-1933455BCC51}"/>
    <cellStyle name="SAPBEXHLevel3 17 2" xfId="6177" xr:uid="{6958553E-E242-4593-8C81-A11DD1EDD3F9}"/>
    <cellStyle name="SAPBEXHLevel3 17 3" xfId="50906" xr:uid="{57308F4F-6AC9-4EE0-A3E1-D2319ABE1844}"/>
    <cellStyle name="SAPBEXHLevel3 18" xfId="6178" xr:uid="{3D3A34CC-4124-4845-88BD-8C81541DE5D9}"/>
    <cellStyle name="SAPBEXHLevel3 18 2" xfId="6179" xr:uid="{4DC21841-DDB5-4944-8A1D-5D492C617DCD}"/>
    <cellStyle name="SAPBEXHLevel3 18 3" xfId="51793" xr:uid="{076B7984-68FC-4231-8AD3-2A1E3712A2D1}"/>
    <cellStyle name="SAPBEXHLevel3 19" xfId="6180" xr:uid="{C5319B4E-E04B-4621-B154-5C2E04D24894}"/>
    <cellStyle name="SAPBEXHLevel3 19 2" xfId="6181" xr:uid="{53E9765E-02E0-485E-BF74-8F1BDA0297A5}"/>
    <cellStyle name="SAPBEXHLevel3 19 3" xfId="50905" xr:uid="{DC12E4AA-9568-4610-ACF0-870ED72BFA69}"/>
    <cellStyle name="SAPBEXHLevel3 2" xfId="6182" xr:uid="{350DD86D-38B2-4A84-AB34-0E9F44AB4E77}"/>
    <cellStyle name="SAPBEXHLevel3 2 10" xfId="38721" xr:uid="{96950BA6-5604-4C3D-BA9A-76D48C6FEDA3}"/>
    <cellStyle name="SAPBEXHLevel3 2 11" xfId="38722" xr:uid="{73C66F40-3CCE-48C8-811E-18CC68BB1056}"/>
    <cellStyle name="SAPBEXHLevel3 2 12" xfId="38723" xr:uid="{D94F2A11-F58A-480E-A9B9-C86EB1CD1033}"/>
    <cellStyle name="SAPBEXHLevel3 2 13" xfId="38724" xr:uid="{8E35AE58-F911-4C2F-9648-E536D1ACEBC0}"/>
    <cellStyle name="SAPBEXHLevel3 2 14" xfId="38725" xr:uid="{AEB842B9-8DB8-4A28-A742-DB34A98FCEC9}"/>
    <cellStyle name="SAPBEXHLevel3 2 15" xfId="38726" xr:uid="{17D84EEE-9F35-4953-9F50-BA519998D737}"/>
    <cellStyle name="SAPBEXHLevel3 2 16" xfId="38727" xr:uid="{11BAAD27-6F38-4F82-BAB3-4382DA51F2B2}"/>
    <cellStyle name="SAPBEXHLevel3 2 17" xfId="38728" xr:uid="{83D14E4A-53B0-482D-8CB3-32EA035CFEA1}"/>
    <cellStyle name="SAPBEXHLevel3 2 18" xfId="38729" xr:uid="{F93A8832-5D1B-402D-9980-88E799E3EB48}"/>
    <cellStyle name="SAPBEXHLevel3 2 19" xfId="38730" xr:uid="{2B20F80D-FEA4-42FB-B6A9-17BE61EB79B9}"/>
    <cellStyle name="SAPBEXHLevel3 2 2" xfId="6183" xr:uid="{CCAFBBFA-8A25-468B-AE20-536284A68D1F}"/>
    <cellStyle name="SAPBEXHLevel3 2 2 10" xfId="38731" xr:uid="{96C138A1-9972-43D8-93C7-E347F098F20E}"/>
    <cellStyle name="SAPBEXHLevel3 2 2 11" xfId="38732" xr:uid="{C806EDF3-187B-4D89-A7F9-F8AD2791C136}"/>
    <cellStyle name="SAPBEXHLevel3 2 2 12" xfId="38733" xr:uid="{8239A9C8-F131-4C3D-BCF5-FF9C70E2D03C}"/>
    <cellStyle name="SAPBEXHLevel3 2 2 13" xfId="38734" xr:uid="{70BB3817-4296-4C15-BE0F-F6C3FCBAB62A}"/>
    <cellStyle name="SAPBEXHLevel3 2 2 14" xfId="38735" xr:uid="{BF751A03-124D-40CF-BF45-1D168F05DB98}"/>
    <cellStyle name="SAPBEXHLevel3 2 2 15" xfId="38736" xr:uid="{329F98E6-CE64-4CCC-96F4-3965997193B1}"/>
    <cellStyle name="SAPBEXHLevel3 2 2 16" xfId="50403" xr:uid="{EBF08972-0324-49A2-9C22-6444C385339A}"/>
    <cellStyle name="SAPBEXHLevel3 2 2 2" xfId="38737" xr:uid="{555D48C6-9FE6-46BE-8D31-37E20928F83E}"/>
    <cellStyle name="SAPBEXHLevel3 2 2 2 10" xfId="38738" xr:uid="{B8CDD189-1275-45AA-93E8-57CA726766D7}"/>
    <cellStyle name="SAPBEXHLevel3 2 2 2 11" xfId="38739" xr:uid="{8E704E88-4C3B-4FB3-BB25-370FE61A4A31}"/>
    <cellStyle name="SAPBEXHLevel3 2 2 2 2" xfId="38740" xr:uid="{14F269D2-0B58-402B-A73C-0271F1EE7009}"/>
    <cellStyle name="SAPBEXHLevel3 2 2 2 3" xfId="38741" xr:uid="{99259B2E-48AD-46EA-B9B7-8B38EF3A3EB2}"/>
    <cellStyle name="SAPBEXHLevel3 2 2 2 4" xfId="38742" xr:uid="{7A932BCA-7880-463A-AC6B-3ACE65FCFE61}"/>
    <cellStyle name="SAPBEXHLevel3 2 2 2 5" xfId="38743" xr:uid="{AF1DC79E-5184-4342-83EB-CF666F83DC50}"/>
    <cellStyle name="SAPBEXHLevel3 2 2 2 6" xfId="38744" xr:uid="{55A4C120-2DDA-4D32-BA70-BD96427FB6CD}"/>
    <cellStyle name="SAPBEXHLevel3 2 2 2 7" xfId="38745" xr:uid="{9DDBAD9A-CA50-412D-96AD-AA13494B71D6}"/>
    <cellStyle name="SAPBEXHLevel3 2 2 2 8" xfId="38746" xr:uid="{4AFC5BBC-39D8-4D72-B84F-03F7993FAE01}"/>
    <cellStyle name="SAPBEXHLevel3 2 2 2 9" xfId="38747" xr:uid="{A5023CD1-4CEB-4824-954A-AB6208915C3B}"/>
    <cellStyle name="SAPBEXHLevel3 2 2 3" xfId="38748" xr:uid="{576F521A-D6E3-4D7A-8E6A-B17A2F2AD4D9}"/>
    <cellStyle name="SAPBEXHLevel3 2 2 3 10" xfId="38749" xr:uid="{3E46C612-5703-476C-8377-239F85FA36B1}"/>
    <cellStyle name="SAPBEXHLevel3 2 2 3 11" xfId="38750" xr:uid="{CAF6B77D-9A1C-447D-9CCF-78508259AC7D}"/>
    <cellStyle name="SAPBEXHLevel3 2 2 3 2" xfId="38751" xr:uid="{1FE09F58-1C3A-4E6C-A403-566721E58446}"/>
    <cellStyle name="SAPBEXHLevel3 2 2 3 3" xfId="38752" xr:uid="{C2DA3E9E-B6BF-4BDB-8AA4-941A8620FF0B}"/>
    <cellStyle name="SAPBEXHLevel3 2 2 3 4" xfId="38753" xr:uid="{9ED3A3A5-41F4-4565-AC29-CB5C5AA582CF}"/>
    <cellStyle name="SAPBEXHLevel3 2 2 3 5" xfId="38754" xr:uid="{5868FED2-C66E-4EAC-9D32-5DF1A5A7B96F}"/>
    <cellStyle name="SAPBEXHLevel3 2 2 3 6" xfId="38755" xr:uid="{6F8C783E-25F1-4517-B449-7DADE43E80A1}"/>
    <cellStyle name="SAPBEXHLevel3 2 2 3 7" xfId="38756" xr:uid="{921884B4-3E5E-4BC6-AFFB-BA3D77C1E39D}"/>
    <cellStyle name="SAPBEXHLevel3 2 2 3 8" xfId="38757" xr:uid="{842EF5B6-B4A8-42EB-B94D-2DFA9EBE7A00}"/>
    <cellStyle name="SAPBEXHLevel3 2 2 3 9" xfId="38758" xr:uid="{CE5595E5-53C6-45AB-81CB-EB59EC7395F8}"/>
    <cellStyle name="SAPBEXHLevel3 2 2 4" xfId="38759" xr:uid="{72C70B22-C3C6-43D2-93FA-DC8707D17CE7}"/>
    <cellStyle name="SAPBEXHLevel3 2 2 4 10" xfId="38760" xr:uid="{45ACAF21-1705-4E85-9C12-74945A14483F}"/>
    <cellStyle name="SAPBEXHLevel3 2 2 4 11" xfId="38761" xr:uid="{8C009E3A-2E1F-4686-A26C-6A913976883D}"/>
    <cellStyle name="SAPBEXHLevel3 2 2 4 2" xfId="38762" xr:uid="{681781E0-603B-4FF6-94DF-39AD3F8D686C}"/>
    <cellStyle name="SAPBEXHLevel3 2 2 4 3" xfId="38763" xr:uid="{DB69C406-9834-466D-81BC-6E1B94181D62}"/>
    <cellStyle name="SAPBEXHLevel3 2 2 4 4" xfId="38764" xr:uid="{074F20E5-8814-41A6-8B8F-3D433FCA7D85}"/>
    <cellStyle name="SAPBEXHLevel3 2 2 4 5" xfId="38765" xr:uid="{1A8E7178-6228-43B0-AA10-8FE1AA094A89}"/>
    <cellStyle name="SAPBEXHLevel3 2 2 4 6" xfId="38766" xr:uid="{88E32C80-0A0A-462D-8652-841F2DAE7717}"/>
    <cellStyle name="SAPBEXHLevel3 2 2 4 7" xfId="38767" xr:uid="{F455590F-39F3-4D3E-9CDC-FFC61F4B6175}"/>
    <cellStyle name="SAPBEXHLevel3 2 2 4 8" xfId="38768" xr:uid="{9DD9855E-63A0-4F61-904E-CAA358098818}"/>
    <cellStyle name="SAPBEXHLevel3 2 2 4 9" xfId="38769" xr:uid="{5AA1D025-B70D-435C-BC65-5B2333BC2CA1}"/>
    <cellStyle name="SAPBEXHLevel3 2 2 5" xfId="38770" xr:uid="{A086B5CD-EE60-4F87-AAB8-B81EB8C77037}"/>
    <cellStyle name="SAPBEXHLevel3 2 2 5 10" xfId="38771" xr:uid="{D3811064-3AEA-4D06-8EC0-940525D2B8FC}"/>
    <cellStyle name="SAPBEXHLevel3 2 2 5 11" xfId="38772" xr:uid="{268CEB16-F432-48ED-9881-86550DC64D22}"/>
    <cellStyle name="SAPBEXHLevel3 2 2 5 2" xfId="38773" xr:uid="{3FCCBD94-D6F4-455C-9535-6F2A21525687}"/>
    <cellStyle name="SAPBEXHLevel3 2 2 5 3" xfId="38774" xr:uid="{706AA83B-738F-46E6-BFF0-A271730EFD4A}"/>
    <cellStyle name="SAPBEXHLevel3 2 2 5 4" xfId="38775" xr:uid="{CA672F1A-C23E-4698-935F-1AAC242E536C}"/>
    <cellStyle name="SAPBEXHLevel3 2 2 5 5" xfId="38776" xr:uid="{288C520E-69F5-4156-BC15-7D391AF1D5DB}"/>
    <cellStyle name="SAPBEXHLevel3 2 2 5 6" xfId="38777" xr:uid="{C36DEDFF-C936-4145-989F-4A19F0FE26F0}"/>
    <cellStyle name="SAPBEXHLevel3 2 2 5 7" xfId="38778" xr:uid="{0BA1307F-CBA0-4C99-8B07-64F29EFB085B}"/>
    <cellStyle name="SAPBEXHLevel3 2 2 5 8" xfId="38779" xr:uid="{29C9534D-BFEE-4379-8A82-B4C74DDC801C}"/>
    <cellStyle name="SAPBEXHLevel3 2 2 5 9" xfId="38780" xr:uid="{50022DB3-E428-4B7C-A603-F6068103F322}"/>
    <cellStyle name="SAPBEXHLevel3 2 2 6" xfId="38781" xr:uid="{6D2BBF10-A468-48C9-8985-E2BA7D438E28}"/>
    <cellStyle name="SAPBEXHLevel3 2 2 7" xfId="38782" xr:uid="{EF5E93DD-144C-4B62-BD38-38B24D3C451B}"/>
    <cellStyle name="SAPBEXHLevel3 2 2 8" xfId="38783" xr:uid="{28E8B70C-6DBF-4FEA-B44B-87F019595D2C}"/>
    <cellStyle name="SAPBEXHLevel3 2 2 9" xfId="38784" xr:uid="{56CC6186-EC48-4EB9-82ED-4B9363EA2C5D}"/>
    <cellStyle name="SAPBEXHLevel3 2 20" xfId="38785" xr:uid="{7902B036-939E-4D02-92F7-F3A767EB3814}"/>
    <cellStyle name="SAPBEXHLevel3 2 21" xfId="38786" xr:uid="{4B8AF772-DB46-4DCF-B3AD-A6B260E74DBC}"/>
    <cellStyle name="SAPBEXHLevel3 2 22" xfId="49323" xr:uid="{6EC31F96-F63E-47F4-98B9-A69C2B01B6F0}"/>
    <cellStyle name="SAPBEXHLevel3 2 23" xfId="49522" xr:uid="{67FC8327-C67C-4088-B532-FC44ACDF9481}"/>
    <cellStyle name="SAPBEXHLevel3 2 3" xfId="6184" xr:uid="{8ECE2C9B-AF63-475B-8B25-0C3175A79119}"/>
    <cellStyle name="SAPBEXHLevel3 2 3 10" xfId="38787" xr:uid="{AF0328C5-C634-49E1-AD8A-D94847EAEF25}"/>
    <cellStyle name="SAPBEXHLevel3 2 3 11" xfId="38788" xr:uid="{77A36BA0-5BFF-4E34-BDEB-BB888EF65191}"/>
    <cellStyle name="SAPBEXHLevel3 2 3 12" xfId="38789" xr:uid="{E49ED32B-38F0-4EA5-99A6-7AF750E15333}"/>
    <cellStyle name="SAPBEXHLevel3 2 3 13" xfId="50904" xr:uid="{B9F059B0-CFB5-4D3B-BE5A-A9FFA23964B5}"/>
    <cellStyle name="SAPBEXHLevel3 2 3 2" xfId="38790" xr:uid="{9197A96A-3E0D-4488-A40F-43E74DD5DBBC}"/>
    <cellStyle name="SAPBEXHLevel3 2 3 2 10" xfId="38791" xr:uid="{D47FD191-0439-421D-86F0-49BE94DCACE3}"/>
    <cellStyle name="SAPBEXHLevel3 2 3 2 11" xfId="38792" xr:uid="{6EB5C4C5-9CF9-436D-9E25-26B32E5D832A}"/>
    <cellStyle name="SAPBEXHLevel3 2 3 2 2" xfId="38793" xr:uid="{3EC378D6-869D-40CA-A17A-3B171248FB8D}"/>
    <cellStyle name="SAPBEXHLevel3 2 3 2 3" xfId="38794" xr:uid="{312BEA19-CFC2-4032-9F68-D9FC882FEBEF}"/>
    <cellStyle name="SAPBEXHLevel3 2 3 2 4" xfId="38795" xr:uid="{B657A793-5A33-46EB-A1CC-1B885DBEC77E}"/>
    <cellStyle name="SAPBEXHLevel3 2 3 2 5" xfId="38796" xr:uid="{AC722D46-E4C7-4A22-BC3D-4A25473F4B63}"/>
    <cellStyle name="SAPBEXHLevel3 2 3 2 6" xfId="38797" xr:uid="{FEE9F658-7EB7-428D-BF4A-D6224786DC3E}"/>
    <cellStyle name="SAPBEXHLevel3 2 3 2 7" xfId="38798" xr:uid="{ED6052DA-E1E8-4C43-955F-4369887F1DE4}"/>
    <cellStyle name="SAPBEXHLevel3 2 3 2 8" xfId="38799" xr:uid="{7B5517C9-B0B1-4BCE-ADE0-E82CB8A0BFD2}"/>
    <cellStyle name="SAPBEXHLevel3 2 3 2 9" xfId="38800" xr:uid="{6161A5AB-44DC-4BD3-A9BF-EEA35BEE4E7A}"/>
    <cellStyle name="SAPBEXHLevel3 2 3 3" xfId="38801" xr:uid="{3CF09B0D-DF68-4694-814F-C383B448E778}"/>
    <cellStyle name="SAPBEXHLevel3 2 3 4" xfId="38802" xr:uid="{3FACFDD7-EB39-4EEF-9554-C4AFBB34BBFA}"/>
    <cellStyle name="SAPBEXHLevel3 2 3 5" xfId="38803" xr:uid="{6F802497-0E92-470B-87A9-E5EFFFB9DF84}"/>
    <cellStyle name="SAPBEXHLevel3 2 3 6" xfId="38804" xr:uid="{31026343-D1F6-404F-BC2A-C245DFB2ED8C}"/>
    <cellStyle name="SAPBEXHLevel3 2 3 7" xfId="38805" xr:uid="{191CFD2A-5E86-496E-B1B6-796B4F43645D}"/>
    <cellStyle name="SAPBEXHLevel3 2 3 8" xfId="38806" xr:uid="{B08455C2-DDC4-484C-BFDD-0AF237468FC3}"/>
    <cellStyle name="SAPBEXHLevel3 2 3 9" xfId="38807" xr:uid="{9FC23DC6-B987-470F-9C1B-90DF6D459282}"/>
    <cellStyle name="SAPBEXHLevel3 2 4" xfId="6185" xr:uid="{86E5A81D-65EF-4323-B8AE-221D70612EFF}"/>
    <cellStyle name="SAPBEXHLevel3 2 4 10" xfId="38808" xr:uid="{0BA11C8B-058D-4E1C-A2A1-CE72FAD93937}"/>
    <cellStyle name="SAPBEXHLevel3 2 4 11" xfId="38809" xr:uid="{D71F729F-1A72-4EBD-9B49-07609CC5E6A0}"/>
    <cellStyle name="SAPBEXHLevel3 2 4 12" xfId="38810" xr:uid="{61673710-7DA9-425C-8FAF-308A65D47E34}"/>
    <cellStyle name="SAPBEXHLevel3 2 4 13" xfId="50903" xr:uid="{84C96783-CED1-4508-B00A-5F82180E32B5}"/>
    <cellStyle name="SAPBEXHLevel3 2 4 2" xfId="38811" xr:uid="{0BC54272-71A0-470C-9CAC-96A77913ABF4}"/>
    <cellStyle name="SAPBEXHLevel3 2 4 2 10" xfId="38812" xr:uid="{62F3DF6C-FCD9-494A-9BE7-FCB26811E033}"/>
    <cellStyle name="SAPBEXHLevel3 2 4 2 11" xfId="38813" xr:uid="{2CC22727-A1B6-4F3C-9533-66D21969461B}"/>
    <cellStyle name="SAPBEXHLevel3 2 4 2 2" xfId="38814" xr:uid="{D59FECFA-DEE1-4696-B443-F6FD5BB5E007}"/>
    <cellStyle name="SAPBEXHLevel3 2 4 2 3" xfId="38815" xr:uid="{796DA90B-0E70-4541-9871-91DD1C1D20C2}"/>
    <cellStyle name="SAPBEXHLevel3 2 4 2 4" xfId="38816" xr:uid="{45617830-2335-4EDE-9FA9-8A5C3081A0A5}"/>
    <cellStyle name="SAPBEXHLevel3 2 4 2 5" xfId="38817" xr:uid="{F91769E6-BD66-43F4-85DD-FE9C480DA19E}"/>
    <cellStyle name="SAPBEXHLevel3 2 4 2 6" xfId="38818" xr:uid="{7E1653FB-F94D-452B-AA93-D9434F2F2EF8}"/>
    <cellStyle name="SAPBEXHLevel3 2 4 2 7" xfId="38819" xr:uid="{7E4EB278-11D1-4725-BF52-1165E6B3AFC8}"/>
    <cellStyle name="SAPBEXHLevel3 2 4 2 8" xfId="38820" xr:uid="{00F1447F-85D0-4E14-86B3-9394A7CA4E9E}"/>
    <cellStyle name="SAPBEXHLevel3 2 4 2 9" xfId="38821" xr:uid="{03B4FB0B-47DB-41E9-906B-F258630F11E4}"/>
    <cellStyle name="SAPBEXHLevel3 2 4 3" xfId="38822" xr:uid="{49C2503B-E4A5-4333-A13E-3C6BAE20AAC8}"/>
    <cellStyle name="SAPBEXHLevel3 2 4 4" xfId="38823" xr:uid="{17D5992B-C295-4FEB-BDE6-B5DDA20F5B86}"/>
    <cellStyle name="SAPBEXHLevel3 2 4 5" xfId="38824" xr:uid="{E94C267C-77C7-4113-B799-55227034BD9B}"/>
    <cellStyle name="SAPBEXHLevel3 2 4 6" xfId="38825" xr:uid="{A8C3CD92-5D0B-4859-9BA8-071634FB36FB}"/>
    <cellStyle name="SAPBEXHLevel3 2 4 7" xfId="38826" xr:uid="{97851BBE-2651-4EF8-85A7-8A130FB58489}"/>
    <cellStyle name="SAPBEXHLevel3 2 4 8" xfId="38827" xr:uid="{4D62FB19-6EE8-4663-BB1F-32DD1A02F3F7}"/>
    <cellStyle name="SAPBEXHLevel3 2 4 9" xfId="38828" xr:uid="{754250A4-0053-4073-97C1-7FF9B600C0C4}"/>
    <cellStyle name="SAPBEXHLevel3 2 5" xfId="6186" xr:uid="{542921AA-B231-4A25-951C-807E8BC497EF}"/>
    <cellStyle name="SAPBEXHLevel3 2 5 10" xfId="38829" xr:uid="{BE858C9E-C48B-487B-885F-FE9343821094}"/>
    <cellStyle name="SAPBEXHLevel3 2 5 11" xfId="38830" xr:uid="{70C4CC56-A054-4E34-B191-85536607561D}"/>
    <cellStyle name="SAPBEXHLevel3 2 5 12" xfId="38831" xr:uid="{BC22271E-5C35-4A6A-B27D-1A454CEFF20A}"/>
    <cellStyle name="SAPBEXHLevel3 2 5 2" xfId="38832" xr:uid="{6ABE1BED-5F96-459D-BFC3-DF0205563592}"/>
    <cellStyle name="SAPBEXHLevel3 2 5 2 10" xfId="38833" xr:uid="{D4553313-8CB8-454D-A7F9-3B28D3D4FF42}"/>
    <cellStyle name="SAPBEXHLevel3 2 5 2 11" xfId="38834" xr:uid="{C61364E4-B221-4563-992B-DAEEC6EF02BB}"/>
    <cellStyle name="SAPBEXHLevel3 2 5 2 2" xfId="38835" xr:uid="{A14C7C1B-3277-472B-A1B9-0680D8652179}"/>
    <cellStyle name="SAPBEXHLevel3 2 5 2 3" xfId="38836" xr:uid="{BFB8CE18-D401-4711-8839-AB9A19A09B14}"/>
    <cellStyle name="SAPBEXHLevel3 2 5 2 4" xfId="38837" xr:uid="{610DF7FB-C284-4707-AFF5-208BEFBFF0AF}"/>
    <cellStyle name="SAPBEXHLevel3 2 5 2 5" xfId="38838" xr:uid="{7AF45B7B-702B-434A-B59C-70C988C05A70}"/>
    <cellStyle name="SAPBEXHLevel3 2 5 2 6" xfId="38839" xr:uid="{7618B3CF-6FEE-45F3-AD0D-CE81590850EA}"/>
    <cellStyle name="SAPBEXHLevel3 2 5 2 7" xfId="38840" xr:uid="{102F731A-4C96-4781-AF30-8B6C7384C846}"/>
    <cellStyle name="SAPBEXHLevel3 2 5 2 8" xfId="38841" xr:uid="{99379FA9-FB5D-4AF4-93EB-32E011AB91FE}"/>
    <cellStyle name="SAPBEXHLevel3 2 5 2 9" xfId="38842" xr:uid="{7392B37F-8AB0-4E20-A626-030F170ABFC1}"/>
    <cellStyle name="SAPBEXHLevel3 2 5 3" xfId="38843" xr:uid="{8D3AEDFE-24A4-4CA2-BEC0-1B89E8ECCC0B}"/>
    <cellStyle name="SAPBEXHLevel3 2 5 4" xfId="38844" xr:uid="{52FFB7EA-8006-4CD3-A958-AFB104252184}"/>
    <cellStyle name="SAPBEXHLevel3 2 5 5" xfId="38845" xr:uid="{A1F9BA7C-9455-4AE9-B513-9B20BE326815}"/>
    <cellStyle name="SAPBEXHLevel3 2 5 6" xfId="38846" xr:uid="{1477FF92-6460-4D59-BC89-06C6ED863F81}"/>
    <cellStyle name="SAPBEXHLevel3 2 5 7" xfId="38847" xr:uid="{6C57DECC-03B8-4F68-8864-F8B5462F927F}"/>
    <cellStyle name="SAPBEXHLevel3 2 5 8" xfId="38848" xr:uid="{85C8473F-3502-4F3E-97A3-21E07562AE0B}"/>
    <cellStyle name="SAPBEXHLevel3 2 5 9" xfId="38849" xr:uid="{EBEE5371-57AF-4AF9-9E17-390F2BF66024}"/>
    <cellStyle name="SAPBEXHLevel3 2 6" xfId="38850" xr:uid="{8294D8D6-4BDA-47E0-AFE1-CE67F58102D1}"/>
    <cellStyle name="SAPBEXHLevel3 2 6 10" xfId="38851" xr:uid="{FEEE2F97-CE70-4037-821C-8950D82FA2C5}"/>
    <cellStyle name="SAPBEXHLevel3 2 6 11" xfId="38852" xr:uid="{DDB234DD-5AD5-47A7-A43D-AA82E898F110}"/>
    <cellStyle name="SAPBEXHLevel3 2 6 12" xfId="38853" xr:uid="{6AC9D00E-714A-45AD-8262-E9118756289D}"/>
    <cellStyle name="SAPBEXHLevel3 2 6 2" xfId="38854" xr:uid="{96F32B89-CFB1-452B-8A67-6199C2F66098}"/>
    <cellStyle name="SAPBEXHLevel3 2 6 2 10" xfId="38855" xr:uid="{750E7C98-FFC8-4CCE-89FE-33EE0D94F427}"/>
    <cellStyle name="SAPBEXHLevel3 2 6 2 11" xfId="38856" xr:uid="{500E9BB5-5F93-4343-A0B8-203B3910A877}"/>
    <cellStyle name="SAPBEXHLevel3 2 6 2 2" xfId="38857" xr:uid="{3EA2F847-81C1-40D1-AAD2-17C74F70065C}"/>
    <cellStyle name="SAPBEXHLevel3 2 6 2 3" xfId="38858" xr:uid="{E545F15B-52A9-4F90-A3D1-3D61586A4D5C}"/>
    <cellStyle name="SAPBEXHLevel3 2 6 2 4" xfId="38859" xr:uid="{FE48946D-7B0C-4499-8093-951EC34706D9}"/>
    <cellStyle name="SAPBEXHLevel3 2 6 2 5" xfId="38860" xr:uid="{08787E44-0F4B-4243-82A3-7BD8B9DFF320}"/>
    <cellStyle name="SAPBEXHLevel3 2 6 2 6" xfId="38861" xr:uid="{5CE7FDBD-F747-42D3-95D9-B77B41199CD3}"/>
    <cellStyle name="SAPBEXHLevel3 2 6 2 7" xfId="38862" xr:uid="{940426C7-8EDF-4247-893E-EBF65F40D876}"/>
    <cellStyle name="SAPBEXHLevel3 2 6 2 8" xfId="38863" xr:uid="{EF3D1A9B-6747-465E-98D6-C27A7F98B03A}"/>
    <cellStyle name="SAPBEXHLevel3 2 6 2 9" xfId="38864" xr:uid="{8423C998-0832-4643-960F-A02328158B0F}"/>
    <cellStyle name="SAPBEXHLevel3 2 6 3" xfId="38865" xr:uid="{746605E0-833C-4506-9638-5F6482031D9F}"/>
    <cellStyle name="SAPBEXHLevel3 2 6 4" xfId="38866" xr:uid="{D8479475-D677-4473-A81D-C18568BC0862}"/>
    <cellStyle name="SAPBEXHLevel3 2 6 5" xfId="38867" xr:uid="{310A70FF-7B17-417C-85A6-740A021831BD}"/>
    <cellStyle name="SAPBEXHLevel3 2 6 6" xfId="38868" xr:uid="{17B533B7-3AF2-4175-AF45-770DD8E114A6}"/>
    <cellStyle name="SAPBEXHLevel3 2 6 7" xfId="38869" xr:uid="{957263A8-8A5B-400D-A1ED-2E20C923AA54}"/>
    <cellStyle name="SAPBEXHLevel3 2 6 8" xfId="38870" xr:uid="{CFD7A7E9-0BE9-4E5E-98CA-B613CE3AF733}"/>
    <cellStyle name="SAPBEXHLevel3 2 6 9" xfId="38871" xr:uid="{E1DA4C62-6848-46BD-9AD4-7FD541A9928F}"/>
    <cellStyle name="SAPBEXHLevel3 2 7" xfId="38872" xr:uid="{7594BB06-AB67-43BC-BA0C-CF2A2696D80D}"/>
    <cellStyle name="SAPBEXHLevel3 2 7 10" xfId="38873" xr:uid="{2C3C6FA1-F083-4D6D-A0C0-7E7808D7F0C9}"/>
    <cellStyle name="SAPBEXHLevel3 2 7 11" xfId="38874" xr:uid="{A81357A8-8D9E-40AA-A4FE-164413498F97}"/>
    <cellStyle name="SAPBEXHLevel3 2 7 12" xfId="38875" xr:uid="{9CFBA336-76B0-4359-A6B2-273BC261E7A1}"/>
    <cellStyle name="SAPBEXHLevel3 2 7 2" xfId="38876" xr:uid="{BB929AEE-3F36-4021-9EE4-696656CF0CB9}"/>
    <cellStyle name="SAPBEXHLevel3 2 7 2 10" xfId="38877" xr:uid="{B6F8D554-3490-44A9-9709-CE21EC5FF88B}"/>
    <cellStyle name="SAPBEXHLevel3 2 7 2 11" xfId="38878" xr:uid="{CA0F281F-7910-42F9-8D18-2E438854A755}"/>
    <cellStyle name="SAPBEXHLevel3 2 7 2 2" xfId="38879" xr:uid="{9BBB215D-8111-49D9-A808-F0B559DEB6B3}"/>
    <cellStyle name="SAPBEXHLevel3 2 7 2 3" xfId="38880" xr:uid="{B5BD6A5D-0287-4B74-A7DD-8C45906E9556}"/>
    <cellStyle name="SAPBEXHLevel3 2 7 2 4" xfId="38881" xr:uid="{8E9EA894-05FA-4852-BBD5-5C3F6780B1E5}"/>
    <cellStyle name="SAPBEXHLevel3 2 7 2 5" xfId="38882" xr:uid="{76C89FD4-BB6D-46F2-89A6-C04EA339AA19}"/>
    <cellStyle name="SAPBEXHLevel3 2 7 2 6" xfId="38883" xr:uid="{3BA37D81-598B-43EB-9DF8-ECDD6013673F}"/>
    <cellStyle name="SAPBEXHLevel3 2 7 2 7" xfId="38884" xr:uid="{485216BD-7E69-441A-87D1-C8CD51C94C89}"/>
    <cellStyle name="SAPBEXHLevel3 2 7 2 8" xfId="38885" xr:uid="{05DC8A89-A9DA-4BBE-B90E-5BD798BEC47F}"/>
    <cellStyle name="SAPBEXHLevel3 2 7 2 9" xfId="38886" xr:uid="{E4EA393B-108E-42C9-8F4A-511FB8D8429C}"/>
    <cellStyle name="SAPBEXHLevel3 2 7 3" xfId="38887" xr:uid="{8245D71E-EC79-4D51-9967-AD593DDDA560}"/>
    <cellStyle name="SAPBEXHLevel3 2 7 4" xfId="38888" xr:uid="{3576765D-CFBB-46BF-8F96-1823B72A2135}"/>
    <cellStyle name="SAPBEXHLevel3 2 7 5" xfId="38889" xr:uid="{95407126-CD75-49DB-9EB0-29B9DC75E277}"/>
    <cellStyle name="SAPBEXHLevel3 2 7 6" xfId="38890" xr:uid="{B098B86E-8049-4BD6-BDFC-3AECE88EBAAE}"/>
    <cellStyle name="SAPBEXHLevel3 2 7 7" xfId="38891" xr:uid="{0034EA09-D899-4707-9617-DC04BD48CB8D}"/>
    <cellStyle name="SAPBEXHLevel3 2 7 8" xfId="38892" xr:uid="{57C040D9-6895-45B5-8456-BF2E8CCD7D5E}"/>
    <cellStyle name="SAPBEXHLevel3 2 7 9" xfId="38893" xr:uid="{7D3A0A29-CE17-4A46-AE4A-1DAB7A42C26E}"/>
    <cellStyle name="SAPBEXHLevel3 2 8" xfId="38894" xr:uid="{DE00C9EE-B59D-40DD-ACB7-1E39793ADC16}"/>
    <cellStyle name="SAPBEXHLevel3 2 8 10" xfId="38895" xr:uid="{4F26C810-5C0F-4094-BB18-BAF43551121B}"/>
    <cellStyle name="SAPBEXHLevel3 2 8 11" xfId="38896" xr:uid="{4C86EEB1-2A92-4894-8495-EE86E08FD841}"/>
    <cellStyle name="SAPBEXHLevel3 2 8 2" xfId="38897" xr:uid="{BAA49627-C870-4779-AF05-0E04B3FAC339}"/>
    <cellStyle name="SAPBEXHLevel3 2 8 3" xfId="38898" xr:uid="{C88A65F1-CE83-4B22-B8C1-4A96738E0F80}"/>
    <cellStyle name="SAPBEXHLevel3 2 8 4" xfId="38899" xr:uid="{5F02DCFE-5810-4E54-866E-B416E0DA29E5}"/>
    <cellStyle name="SAPBEXHLevel3 2 8 5" xfId="38900" xr:uid="{481858C7-A887-452A-8175-3D3B3E8C580C}"/>
    <cellStyle name="SAPBEXHLevel3 2 8 6" xfId="38901" xr:uid="{F8A40434-3F65-4F92-89D4-1D92CDCAA232}"/>
    <cellStyle name="SAPBEXHLevel3 2 8 7" xfId="38902" xr:uid="{2F923EDC-D4EB-4154-A128-330B7F1DCD28}"/>
    <cellStyle name="SAPBEXHLevel3 2 8 8" xfId="38903" xr:uid="{3561D260-2658-42DB-BD14-4C473CEA3FDE}"/>
    <cellStyle name="SAPBEXHLevel3 2 8 9" xfId="38904" xr:uid="{6A9AC663-2CAA-4D02-B349-B13546EFE23B}"/>
    <cellStyle name="SAPBEXHLevel3 2 9" xfId="38905" xr:uid="{E772313A-7514-402E-8871-4D330907123D}"/>
    <cellStyle name="SAPBEXHLevel3 2 9 10" xfId="38906" xr:uid="{6B4AB250-8DC3-43AE-8434-464CB2BD6ADC}"/>
    <cellStyle name="SAPBEXHLevel3 2 9 11" xfId="38907" xr:uid="{3150F2C1-2A97-4960-B883-F1BA37948399}"/>
    <cellStyle name="SAPBEXHLevel3 2 9 2" xfId="38908" xr:uid="{95DDB709-59DE-4A73-8C30-FF3643F1398E}"/>
    <cellStyle name="SAPBEXHLevel3 2 9 3" xfId="38909" xr:uid="{93C01914-A0F0-496C-BA3C-097780B5F1CD}"/>
    <cellStyle name="SAPBEXHLevel3 2 9 4" xfId="38910" xr:uid="{02F85EEC-DB7D-49A9-BFB7-192648F721AB}"/>
    <cellStyle name="SAPBEXHLevel3 2 9 5" xfId="38911" xr:uid="{8CBF7F92-84A4-4FA0-84C2-BBC395C7C40E}"/>
    <cellStyle name="SAPBEXHLevel3 2 9 6" xfId="38912" xr:uid="{8382FF97-6100-455B-B546-6EEE14ECFCB0}"/>
    <cellStyle name="SAPBEXHLevel3 2 9 7" xfId="38913" xr:uid="{FF2E06D9-8FA3-49D3-83ED-B2CFA2ECE926}"/>
    <cellStyle name="SAPBEXHLevel3 2 9 8" xfId="38914" xr:uid="{E9557E3B-95F7-4DFF-89DA-37FE1F56D1A6}"/>
    <cellStyle name="SAPBEXHLevel3 2 9 9" xfId="38915" xr:uid="{9BE893D6-3B00-499A-B5CA-7197295085DC}"/>
    <cellStyle name="SAPBEXHLevel3 20" xfId="6187" xr:uid="{454629E6-15E0-4484-A75C-573E692E6FA3}"/>
    <cellStyle name="SAPBEXHLevel3 20 2" xfId="6188" xr:uid="{D72BEBE0-2163-4CC5-855C-6D4159CCE08C}"/>
    <cellStyle name="SAPBEXHLevel3 20 3" xfId="50902" xr:uid="{02F1AE2A-C556-47AC-9B43-0F402D8287FE}"/>
    <cellStyle name="SAPBEXHLevel3 21" xfId="6189" xr:uid="{6FB3862B-3AE0-4526-B294-E7BCD833B335}"/>
    <cellStyle name="SAPBEXHLevel3 21 2" xfId="6190" xr:uid="{4C1CD988-3F78-47E7-80B2-607C5BB8AC29}"/>
    <cellStyle name="SAPBEXHLevel3 21 3" xfId="50901" xr:uid="{E66B35D9-656D-4F36-B268-03A0A8FC4ADD}"/>
    <cellStyle name="SAPBEXHLevel3 22" xfId="6191" xr:uid="{BA248EB6-32E8-44B6-8A5C-AC3E5B2A69BB}"/>
    <cellStyle name="SAPBEXHLevel3 22 2" xfId="6192" xr:uid="{A5A8B474-E82C-466D-BE44-5562BFF763C3}"/>
    <cellStyle name="SAPBEXHLevel3 22 3" xfId="50900" xr:uid="{8AA75798-DABF-46F5-967B-9AC7F5509113}"/>
    <cellStyle name="SAPBEXHLevel3 23" xfId="6193" xr:uid="{1DC5FE43-B0CA-4395-B038-C66D998B4E26}"/>
    <cellStyle name="SAPBEXHLevel3 23 2" xfId="6194" xr:uid="{1C93E919-562B-4E66-BBC2-2765328F367A}"/>
    <cellStyle name="SAPBEXHLevel3 23 3" xfId="50899" xr:uid="{E27B0D34-B72D-4954-9661-14E890CBFE26}"/>
    <cellStyle name="SAPBEXHLevel3 24" xfId="6195" xr:uid="{39BEE33A-3495-4CB8-9EFA-32B7E1DF1F64}"/>
    <cellStyle name="SAPBEXHLevel3 24 2" xfId="6196" xr:uid="{8A485725-18DB-47EE-B882-817E179F59AB}"/>
    <cellStyle name="SAPBEXHLevel3 24 3" xfId="50898" xr:uid="{0E13DA36-9C7A-49B5-AF1A-721906D0B9EC}"/>
    <cellStyle name="SAPBEXHLevel3 25" xfId="6197" xr:uid="{C2B533EB-D24C-4DE0-9459-7CBE84209E29}"/>
    <cellStyle name="SAPBEXHLevel3 25 2" xfId="6198" xr:uid="{5451A98A-718B-4AEA-8A57-CB7C02F678F6}"/>
    <cellStyle name="SAPBEXHLevel3 25 3" xfId="50897" xr:uid="{83443656-8D0A-48F1-A9BE-01823F72292B}"/>
    <cellStyle name="SAPBEXHLevel3 26" xfId="6199" xr:uid="{3D8F2B3B-7477-465E-8695-3D4604CC3EE8}"/>
    <cellStyle name="SAPBEXHLevel3 26 2" xfId="6200" xr:uid="{89A46174-4922-4E60-91AA-34E48201DBCD}"/>
    <cellStyle name="SAPBEXHLevel3 26 3" xfId="50896" xr:uid="{67F39F27-10ED-4E32-8F12-94F4127CB7D4}"/>
    <cellStyle name="SAPBEXHLevel3 27" xfId="6201" xr:uid="{666FFD6A-4B95-42B9-A7E6-5CB353A4DF69}"/>
    <cellStyle name="SAPBEXHLevel3 27 2" xfId="6202" xr:uid="{49A863EA-46D7-4BE2-B34D-FA75608D6056}"/>
    <cellStyle name="SAPBEXHLevel3 27 3" xfId="50895" xr:uid="{F1EC4F3B-DA40-449A-A3F7-8FC8147988D4}"/>
    <cellStyle name="SAPBEXHLevel3 28" xfId="6203" xr:uid="{20920C99-34FB-4A4B-BBD9-4C83ED3F973B}"/>
    <cellStyle name="SAPBEXHLevel3 28 2" xfId="6204" xr:uid="{CCBCDD08-9DB8-4C68-BF37-577831A2AB7B}"/>
    <cellStyle name="SAPBEXHLevel3 28 3" xfId="50894" xr:uid="{786DD680-9C05-417D-A8D4-B04D5DB0797F}"/>
    <cellStyle name="SAPBEXHLevel3 29" xfId="6205" xr:uid="{2BC51B3C-5C8D-4D20-BC1B-886378EA76C5}"/>
    <cellStyle name="SAPBEXHLevel3 29 2" xfId="50893" xr:uid="{071F860B-2B2A-4976-87D5-8E8B9A910841}"/>
    <cellStyle name="SAPBEXHLevel3 3" xfId="6206" xr:uid="{AA753251-67E8-4926-ACBF-834114CE58E2}"/>
    <cellStyle name="SAPBEXHLevel3 3 2" xfId="6207" xr:uid="{15DE2258-8D19-4756-8FA1-AFCB301A120C}"/>
    <cellStyle name="SAPBEXHLevel3 3 2 2" xfId="49325" xr:uid="{11666AD7-4DA2-4B82-B9FE-1FBC33907604}"/>
    <cellStyle name="SAPBEXHLevel3 3 2 3" xfId="50405" xr:uid="{BE792972-C30A-4917-BD3A-95063E2C48C8}"/>
    <cellStyle name="SAPBEXHLevel3 3 3" xfId="6208" xr:uid="{2B2256DE-E5D0-4B3C-93EA-32941799607E}"/>
    <cellStyle name="SAPBEXHLevel3 3 3 2" xfId="50892" xr:uid="{43D33825-709A-4C6A-ABF1-B1C605E5B852}"/>
    <cellStyle name="SAPBEXHLevel3 3 4" xfId="6209" xr:uid="{FED9E6FC-0FD3-48C3-B234-9625555C8F69}"/>
    <cellStyle name="SAPBEXHLevel3 3 4 2" xfId="50891" xr:uid="{C963A315-CBA3-463A-86BE-DB0342A51164}"/>
    <cellStyle name="SAPBEXHLevel3 3 5" xfId="6210" xr:uid="{7ABDDE8A-1C75-4764-A896-A3EB5BE126AB}"/>
    <cellStyle name="SAPBEXHLevel3 3 6" xfId="49324" xr:uid="{12B75694-BC5D-48B7-B60B-4FCBA0D9714F}"/>
    <cellStyle name="SAPBEXHLevel3 3 7" xfId="50404" xr:uid="{474DA055-00E1-4C7A-8886-14DC05B6463B}"/>
    <cellStyle name="SAPBEXHLevel3 30" xfId="6211" xr:uid="{339B9CF4-FBED-47BA-8669-16D2E99B6630}"/>
    <cellStyle name="SAPBEXHLevel3 30 2" xfId="50890" xr:uid="{C7D16DA9-99D3-48ED-9FC0-1EA99B64B8BF}"/>
    <cellStyle name="SAPBEXHLevel3 31" xfId="6212" xr:uid="{0B642149-590A-4392-B843-A772FCB6901D}"/>
    <cellStyle name="SAPBEXHLevel3 31 2" xfId="50889" xr:uid="{A650BCC4-B130-42A4-95C1-20FF00978CA4}"/>
    <cellStyle name="SAPBEXHLevel3 32" xfId="6213" xr:uid="{75FF15F7-102B-4767-8BE5-D4E28F017CCB}"/>
    <cellStyle name="SAPBEXHLevel3 32 2" xfId="50888" xr:uid="{788B4E3E-ADD4-4F03-972C-94F6BC25DE19}"/>
    <cellStyle name="SAPBEXHLevel3 33" xfId="6214" xr:uid="{F864571C-FE3F-4D67-B619-EFD64BBC1F98}"/>
    <cellStyle name="SAPBEXHLevel3 33 2" xfId="50887" xr:uid="{08550699-BF0D-492C-887D-748F3D2C7F9F}"/>
    <cellStyle name="SAPBEXHLevel3 34" xfId="6215" xr:uid="{C7BCF83A-2487-451F-A911-170942F29205}"/>
    <cellStyle name="SAPBEXHLevel3 34 2" xfId="50886" xr:uid="{78214CE8-D5B3-4FE9-9BFF-9836D17CEA70}"/>
    <cellStyle name="SAPBEXHLevel3 35" xfId="6216" xr:uid="{9FE581E8-F735-46B4-8C44-A435FA521C34}"/>
    <cellStyle name="SAPBEXHLevel3 35 2" xfId="50885" xr:uid="{54B77E30-86E9-4725-AB58-A8F3AF8DC3B7}"/>
    <cellStyle name="SAPBEXHLevel3 36" xfId="6217" xr:uid="{B7D3A547-D26B-430D-9CE1-0540E71D6F6A}"/>
    <cellStyle name="SAPBEXHLevel3 36 2" xfId="50884" xr:uid="{8B5129DB-B577-436D-8F78-8D5036818BEB}"/>
    <cellStyle name="SAPBEXHLevel3 37" xfId="6218" xr:uid="{CAB99CDE-7873-4A97-AFFC-A5F89D4E872C}"/>
    <cellStyle name="SAPBEXHLevel3 37 2" xfId="50883" xr:uid="{926E6C30-694F-4FBA-91D3-9E2AF5DAF7B2}"/>
    <cellStyle name="SAPBEXHLevel3 38" xfId="6219" xr:uid="{099DFE4A-2C78-4426-93D2-D84928D7E177}"/>
    <cellStyle name="SAPBEXHLevel3 38 2" xfId="50882" xr:uid="{B5FC1B6E-3AE2-486F-AFF7-E175CF8D6169}"/>
    <cellStyle name="SAPBEXHLevel3 39" xfId="6220" xr:uid="{B88F5546-7BE2-46E6-B71F-76EAE6952F3A}"/>
    <cellStyle name="SAPBEXHLevel3 39 2" xfId="50881" xr:uid="{7C90DDFC-9A97-4FDB-8B9D-69B2519B11DF}"/>
    <cellStyle name="SAPBEXHLevel3 4" xfId="6221" xr:uid="{A6F7433B-EF98-4576-95F7-2BFD17E07083}"/>
    <cellStyle name="SAPBEXHLevel3 4 2" xfId="6222" xr:uid="{C9BB9758-CC46-4E8E-8619-76B874B62929}"/>
    <cellStyle name="SAPBEXHLevel3 4 2 2" xfId="50879" xr:uid="{36C54F5D-BB94-4385-9CC3-91D42028F5F9}"/>
    <cellStyle name="SAPBEXHLevel3 4 3" xfId="6223" xr:uid="{5E69E369-F785-4C88-A7A4-0BE31E1F27D0}"/>
    <cellStyle name="SAPBEXHLevel3 4 3 2" xfId="50878" xr:uid="{D3E10FBE-4536-4D79-A4C8-5C9B386AB22A}"/>
    <cellStyle name="SAPBEXHLevel3 4 4" xfId="6224" xr:uid="{8BC98C2B-5A13-4BA2-B9EE-20D1D95C5DAC}"/>
    <cellStyle name="SAPBEXHLevel3 4 4 2" xfId="50877" xr:uid="{831CBAA6-979B-4BEA-9845-4E7F99664F54}"/>
    <cellStyle name="SAPBEXHLevel3 4 5" xfId="6225" xr:uid="{7F0BF5AA-184A-4175-88DC-66CC455A859B}"/>
    <cellStyle name="SAPBEXHLevel3 4 6" xfId="50880" xr:uid="{8B33F3E5-9788-4EA5-94CE-10D035CFE028}"/>
    <cellStyle name="SAPBEXHLevel3 40" xfId="6226" xr:uid="{58EA7A4E-614B-4BA5-87EC-0123464D14C0}"/>
    <cellStyle name="SAPBEXHLevel3 40 2" xfId="50876" xr:uid="{04B3331C-2C32-4E09-99FB-3ADD7BB44B51}"/>
    <cellStyle name="SAPBEXHLevel3 41" xfId="6227" xr:uid="{B080F02B-85E9-42C2-A84F-B2118ACE9CF6}"/>
    <cellStyle name="SAPBEXHLevel3 41 2" xfId="50875" xr:uid="{79FB704B-E8F7-439E-97EE-DE72ECC15FC8}"/>
    <cellStyle name="SAPBEXHLevel3 42" xfId="6228" xr:uid="{F412712E-21A9-4ABA-AAD2-B59C22322516}"/>
    <cellStyle name="SAPBEXHLevel3 42 2" xfId="50874" xr:uid="{F7A54364-848A-48C2-927D-9CD7DD3E5C4A}"/>
    <cellStyle name="SAPBEXHLevel3 43" xfId="6229" xr:uid="{AECB7491-1B9F-4977-B80A-D63C75F14350}"/>
    <cellStyle name="SAPBEXHLevel3 43 2" xfId="50873" xr:uid="{9C7C8B6C-4510-48F7-8158-07DF7819C3BF}"/>
    <cellStyle name="SAPBEXHLevel3 44" xfId="6230" xr:uid="{86B51131-7424-44E1-ADF2-2A14C5288279}"/>
    <cellStyle name="SAPBEXHLevel3 44 2" xfId="50872" xr:uid="{A08D92F5-1C67-4650-BC8D-9D650823D0BA}"/>
    <cellStyle name="SAPBEXHLevel3 45" xfId="6231" xr:uid="{9023E07D-10A4-4724-9CAA-13643E23E0B9}"/>
    <cellStyle name="SAPBEXHLevel3 45 2" xfId="50871" xr:uid="{6E5DFFB5-AEB0-466F-8A0D-FBD9C8116CD5}"/>
    <cellStyle name="SAPBEXHLevel3 46" xfId="6232" xr:uid="{42E95EDE-8993-4927-B3A7-A509B880B6AE}"/>
    <cellStyle name="SAPBEXHLevel3 46 2" xfId="50870" xr:uid="{0C50D424-7135-4E30-B4A3-7B9437B2263C}"/>
    <cellStyle name="SAPBEXHLevel3 47" xfId="6233" xr:uid="{0DD90C48-543A-401E-98D1-D0B745727F28}"/>
    <cellStyle name="SAPBEXHLevel3 47 2" xfId="50869" xr:uid="{EA81787D-6985-4872-84B4-B28908F32550}"/>
    <cellStyle name="SAPBEXHLevel3 48" xfId="6234" xr:uid="{5B8ADD72-75E9-4715-B061-8FC47B9AEE6A}"/>
    <cellStyle name="SAPBEXHLevel3 48 2" xfId="50868" xr:uid="{1D0B6C78-1681-455D-B912-5A51A729D75B}"/>
    <cellStyle name="SAPBEXHLevel3 49" xfId="6235" xr:uid="{E89F7734-05E4-433A-B862-F40F72463532}"/>
    <cellStyle name="SAPBEXHLevel3 49 2" xfId="50867" xr:uid="{FD71913E-D3A7-4591-8DEA-99532F238C68}"/>
    <cellStyle name="SAPBEXHLevel3 5" xfId="6236" xr:uid="{BCE45BBB-65CB-4C49-B487-B4AEA5E171D8}"/>
    <cellStyle name="SAPBEXHLevel3 5 2" xfId="6237" xr:uid="{D13C0148-9340-4717-9D79-E063D25E8186}"/>
    <cellStyle name="SAPBEXHLevel3 5 2 2" xfId="50865" xr:uid="{B10CDAB2-B348-4094-9920-E40B08E984DE}"/>
    <cellStyle name="SAPBEXHLevel3 5 3" xfId="6238" xr:uid="{FE4D7E10-43F6-47C4-8D63-AF5618100B3D}"/>
    <cellStyle name="SAPBEXHLevel3 5 3 2" xfId="50864" xr:uid="{ED0C7EC2-208C-414E-9BEC-2F6BBFAEECE1}"/>
    <cellStyle name="SAPBEXHLevel3 5 4" xfId="6239" xr:uid="{47749BDB-B917-40A4-B276-916CAEC405D6}"/>
    <cellStyle name="SAPBEXHLevel3 5 4 2" xfId="50863" xr:uid="{1176CD2D-A24A-48E7-B539-CB454BDA3315}"/>
    <cellStyle name="SAPBEXHLevel3 5 5" xfId="6240" xr:uid="{EABB6BB4-3CF5-41FE-A929-CC9C8BF39EE8}"/>
    <cellStyle name="SAPBEXHLevel3 5 6" xfId="50866" xr:uid="{D6A50102-1913-4C0E-A3E8-EF46FB70FD51}"/>
    <cellStyle name="SAPBEXHLevel3 50" xfId="6241" xr:uid="{E40F77F1-CA81-48D4-A8CD-C4959D962A81}"/>
    <cellStyle name="SAPBEXHLevel3 50 2" xfId="50862" xr:uid="{1BE90E48-F990-40AE-8EE3-DCBDC7862279}"/>
    <cellStyle name="SAPBEXHLevel3 51" xfId="6242" xr:uid="{FBD18304-C628-4AFB-9CD4-2AC9C1C062BE}"/>
    <cellStyle name="SAPBEXHLevel3 51 2" xfId="50861" xr:uid="{2BF5A09E-5CA3-4F12-B635-1903D4EDBDDC}"/>
    <cellStyle name="SAPBEXHLevel3 52" xfId="6243" xr:uid="{948C989D-35F6-4463-9377-6B5CD29F3FFF}"/>
    <cellStyle name="SAPBEXHLevel3 52 2" xfId="50860" xr:uid="{FF2F1BBE-76EA-4A73-981E-6214B683445D}"/>
    <cellStyle name="SAPBEXHLevel3 53" xfId="6244" xr:uid="{05CD7D72-02A3-4420-949E-B9E636185E6A}"/>
    <cellStyle name="SAPBEXHLevel3 53 2" xfId="50859" xr:uid="{80D58215-6F4E-4E0E-A15B-197695519509}"/>
    <cellStyle name="SAPBEXHLevel3 54" xfId="6245" xr:uid="{3B010CDC-6EA4-4ADA-AE42-4582CCFC3AD8}"/>
    <cellStyle name="SAPBEXHLevel3 54 2" xfId="50858" xr:uid="{91EAFC7C-0F5F-413E-88F1-576E7EE78A84}"/>
    <cellStyle name="SAPBEXHLevel3 55" xfId="6246" xr:uid="{6385A632-C44B-40B5-9B0A-BD49BC894B63}"/>
    <cellStyle name="SAPBEXHLevel3 55 2" xfId="50857" xr:uid="{381BC35B-34AA-4852-994E-863AD0705866}"/>
    <cellStyle name="SAPBEXHLevel3 56" xfId="6247" xr:uid="{C4A1AC02-48A0-4F26-92D7-3C55C46AE5A4}"/>
    <cellStyle name="SAPBEXHLevel3 56 2" xfId="50856" xr:uid="{3A5F96C2-8E9D-4A18-B30B-C6A1E880FED9}"/>
    <cellStyle name="SAPBEXHLevel3 57" xfId="6248" xr:uid="{89966AEE-81B0-4AFB-B7A7-3F9280BF56EF}"/>
    <cellStyle name="SAPBEXHLevel3 57 2" xfId="50855" xr:uid="{6F6A461F-B197-4AD6-B5D3-A7C90A1B2494}"/>
    <cellStyle name="SAPBEXHLevel3 58" xfId="6249" xr:uid="{054D6275-0CBA-4256-A6A1-9A109B7699A4}"/>
    <cellStyle name="SAPBEXHLevel3 59" xfId="49322" xr:uid="{17933D6F-003F-4A5C-B407-33B2DF497C3D}"/>
    <cellStyle name="SAPBEXHLevel3 6" xfId="6250" xr:uid="{54F56950-2D07-415C-AD09-CCF4DE949B42}"/>
    <cellStyle name="SAPBEXHLevel3 6 2" xfId="6251" xr:uid="{A53CEECA-801D-41EE-B2CE-461CD350015D}"/>
    <cellStyle name="SAPBEXHLevel3 6 2 2" xfId="50853" xr:uid="{175153D9-F0E0-4C1B-AD94-A44517993FE1}"/>
    <cellStyle name="SAPBEXHLevel3 6 3" xfId="6252" xr:uid="{932C3F12-C4E2-47C3-9964-4992BEA2C213}"/>
    <cellStyle name="SAPBEXHLevel3 6 3 2" xfId="50852" xr:uid="{E118B981-A05D-4923-800C-405F4D395E05}"/>
    <cellStyle name="SAPBEXHLevel3 6 4" xfId="6253" xr:uid="{68E70410-6062-44E7-A967-880D82D9AEB7}"/>
    <cellStyle name="SAPBEXHLevel3 6 4 2" xfId="50851" xr:uid="{235C81AA-A908-4A2C-BD8C-E6AB8E21C1FE}"/>
    <cellStyle name="SAPBEXHLevel3 6 5" xfId="6254" xr:uid="{7A968FE2-8AFC-4E5D-9379-D57BC2BDB6EE}"/>
    <cellStyle name="SAPBEXHLevel3 6 6" xfId="50854" xr:uid="{13448159-29A2-4E1D-83F2-A41229173732}"/>
    <cellStyle name="SAPBEXHLevel3 60" xfId="49521" xr:uid="{913F5202-0B5F-4499-AE54-09C501419F8C}"/>
    <cellStyle name="SAPBEXHLevel3 7" xfId="6255" xr:uid="{1502E423-7B55-469C-8862-A8EE57EF1DF3}"/>
    <cellStyle name="SAPBEXHLevel3 7 2" xfId="6256" xr:uid="{2418F49E-FFF8-432B-8997-7C7DE0E26EAD}"/>
    <cellStyle name="SAPBEXHLevel3 7 2 2" xfId="50849" xr:uid="{5B993E84-7571-40AA-8B38-8097928DDEAA}"/>
    <cellStyle name="SAPBEXHLevel3 7 3" xfId="6257" xr:uid="{1D6BB5F8-7349-45D5-95B1-237A37018A77}"/>
    <cellStyle name="SAPBEXHLevel3 7 3 2" xfId="50848" xr:uid="{CB69FB94-91ED-42B5-B2B0-8F46DAA35A9F}"/>
    <cellStyle name="SAPBEXHLevel3 7 4" xfId="6258" xr:uid="{98E43CB7-7970-451A-9630-2EA4D35191F7}"/>
    <cellStyle name="SAPBEXHLevel3 7 4 2" xfId="50847" xr:uid="{CEFAEF1A-43A6-4127-81C5-7288BDBBF10F}"/>
    <cellStyle name="SAPBEXHLevel3 7 5" xfId="6259" xr:uid="{189FF035-AA72-4468-8BDD-E9305C457BD3}"/>
    <cellStyle name="SAPBEXHLevel3 7 6" xfId="50850" xr:uid="{DDAD3F78-7569-42AA-832F-FA26C4C050FC}"/>
    <cellStyle name="SAPBEXHLevel3 8" xfId="6260" xr:uid="{459E9E82-F420-4BD9-8248-A6F3AF4D37E4}"/>
    <cellStyle name="SAPBEXHLevel3 8 2" xfId="6261" xr:uid="{D76ED76C-D2A0-4F19-8912-ECE1D91205A7}"/>
    <cellStyle name="SAPBEXHLevel3 8 2 2" xfId="50845" xr:uid="{2EC84F41-37F0-467E-944D-519054A20EB3}"/>
    <cellStyle name="SAPBEXHLevel3 8 3" xfId="6262" xr:uid="{179994A2-ADD1-4FAA-86F8-8DFC1133CEEA}"/>
    <cellStyle name="SAPBEXHLevel3 8 3 2" xfId="50844" xr:uid="{A188C68A-2160-4313-B74B-A0CF4AA227C3}"/>
    <cellStyle name="SAPBEXHLevel3 8 4" xfId="6263" xr:uid="{9E1AB2E3-EE6F-45D2-B984-032BE336CE84}"/>
    <cellStyle name="SAPBEXHLevel3 8 4 2" xfId="50843" xr:uid="{ACAAA0E7-943B-45F4-A7AE-0256E06F61BF}"/>
    <cellStyle name="SAPBEXHLevel3 8 5" xfId="6264" xr:uid="{D7FF0ED0-ACBD-4028-93BD-4B83AEA82ADB}"/>
    <cellStyle name="SAPBEXHLevel3 8 6" xfId="50846" xr:uid="{1D9D7DD6-4183-4C17-B9B8-3AF35A5BD014}"/>
    <cellStyle name="SAPBEXHLevel3 9" xfId="6265" xr:uid="{8AF51497-48D5-4556-80BA-56D57AEFB2F7}"/>
    <cellStyle name="SAPBEXHLevel3 9 2" xfId="6266" xr:uid="{23B86069-C2CA-46CC-A59A-5421DE810905}"/>
    <cellStyle name="SAPBEXHLevel3 9 2 2" xfId="50842" xr:uid="{A7155E22-1CF9-4D49-846B-5B5CE56D393A}"/>
    <cellStyle name="SAPBEXHLevel3 9 3" xfId="6267" xr:uid="{873DC6BA-3F1B-409D-9914-A9E7F0BA3BB7}"/>
    <cellStyle name="SAPBEXHLevel3 9 3 2" xfId="51791" xr:uid="{6D3D2D9D-B27B-4A9A-A846-A6D92A4C23C0}"/>
    <cellStyle name="SAPBEXHLevel3 9 4" xfId="6268" xr:uid="{FB147669-D561-412E-86DD-C14D62B47B58}"/>
    <cellStyle name="SAPBEXHLevel3 9 4 2" xfId="50841" xr:uid="{95790D05-3E1B-4A5D-B0A5-348C75CCDDB3}"/>
    <cellStyle name="SAPBEXHLevel3 9 5" xfId="6269" xr:uid="{92463428-3E68-4B00-92B4-141C30ACD46A}"/>
    <cellStyle name="SAPBEXHLevel3 9 6" xfId="51789" xr:uid="{7A2F9C5C-1093-41E1-9D64-D92D56E63984}"/>
    <cellStyle name="SAPBEXHLevel3_Margen" xfId="48168" xr:uid="{72837EBA-9066-4137-B849-ECE807157AE3}"/>
    <cellStyle name="SAPBEXHLevel3X" xfId="6270" xr:uid="{D4760908-86A6-45CC-BE74-39D92B831DF7}"/>
    <cellStyle name="SAPBEXHLevel3X 10" xfId="6271" xr:uid="{B702B769-2A33-4C50-8D19-1692A734E8D2}"/>
    <cellStyle name="SAPBEXHLevel3X 10 2" xfId="6272" xr:uid="{FA7023FA-B0D0-4273-A379-6CC300FBE877}"/>
    <cellStyle name="SAPBEXHLevel3X 10 2 2" xfId="50840" xr:uid="{21181A2E-ADE2-4A81-BEAB-FD2B35FB929F}"/>
    <cellStyle name="SAPBEXHLevel3X 10 3" xfId="6273" xr:uid="{3EE2FD4F-49EF-49D5-8DBF-914668F18318}"/>
    <cellStyle name="SAPBEXHLevel3X 10 3 2" xfId="50839" xr:uid="{10FA9C01-2F26-4FA4-A88B-5F35EA55299B}"/>
    <cellStyle name="SAPBEXHLevel3X 10 4" xfId="6274" xr:uid="{BEDA4B33-E9B4-49E0-86AF-F8B71B918271}"/>
    <cellStyle name="SAPBEXHLevel3X 10 4 2" xfId="50838" xr:uid="{ABEA66C6-197B-428C-82F2-919047FA9110}"/>
    <cellStyle name="SAPBEXHLevel3X 10 5" xfId="6275" xr:uid="{16D860AE-3195-4C35-96C7-919DD7C75E5E}"/>
    <cellStyle name="SAPBEXHLevel3X 10 6" xfId="51790" xr:uid="{68C59062-836E-4E7F-AB72-7E3F34AB7D0A}"/>
    <cellStyle name="SAPBEXHLevel3X 11" xfId="6276" xr:uid="{30446142-B9BE-4C81-8361-998131930CCF}"/>
    <cellStyle name="SAPBEXHLevel3X 11 2" xfId="6277" xr:uid="{522E20DE-794C-43F0-8757-61375BE8B859}"/>
    <cellStyle name="SAPBEXHLevel3X 11 3" xfId="50837" xr:uid="{39E55ADF-3061-4970-837C-1A61E8ABD31A}"/>
    <cellStyle name="SAPBEXHLevel3X 12" xfId="6278" xr:uid="{81CCDA32-751B-46DA-B0AC-9D7BAFB3DF7A}"/>
    <cellStyle name="SAPBEXHLevel3X 12 2" xfId="6279" xr:uid="{B1127E3F-BA36-41A2-BE30-A5205252121B}"/>
    <cellStyle name="SAPBEXHLevel3X 12 3" xfId="50836" xr:uid="{C3D9B83F-91DB-4417-B3CF-A4162529589B}"/>
    <cellStyle name="SAPBEXHLevel3X 13" xfId="6280" xr:uid="{74925E6E-7263-4D9B-A75B-D58A6FF4F4FC}"/>
    <cellStyle name="SAPBEXHLevel3X 13 2" xfId="6281" xr:uid="{6B1EBDBF-3CE4-4703-84CA-742B16667613}"/>
    <cellStyle name="SAPBEXHLevel3X 13 3" xfId="50835" xr:uid="{C51E3BC0-613E-4426-A667-5D5B412179D7}"/>
    <cellStyle name="SAPBEXHLevel3X 14" xfId="6282" xr:uid="{D8546D7E-1C72-425F-A457-46EFD9722A2A}"/>
    <cellStyle name="SAPBEXHLevel3X 14 2" xfId="6283" xr:uid="{B8A8271F-92FF-42E2-AEDA-1068B1449D8D}"/>
    <cellStyle name="SAPBEXHLevel3X 14 3" xfId="50834" xr:uid="{336B7C38-2ECC-4FB2-AB82-E6432989481C}"/>
    <cellStyle name="SAPBEXHLevel3X 15" xfId="6284" xr:uid="{75AFB30A-E25A-400C-A79A-75B434DA5C66}"/>
    <cellStyle name="SAPBEXHLevel3X 15 2" xfId="6285" xr:uid="{4D767236-2437-4A1A-B775-28CBDFF44213}"/>
    <cellStyle name="SAPBEXHLevel3X 15 3" xfId="50833" xr:uid="{1D6F6178-0487-4F57-8E25-F1765952F958}"/>
    <cellStyle name="SAPBEXHLevel3X 16" xfId="6286" xr:uid="{28827022-E64D-490C-9481-96A7CB197117}"/>
    <cellStyle name="SAPBEXHLevel3X 16 2" xfId="6287" xr:uid="{A44565C9-2E49-4FB4-B0F9-7E96E8500466}"/>
    <cellStyle name="SAPBEXHLevel3X 16 3" xfId="50832" xr:uid="{32B26878-8B85-49E2-9F19-D2541355697B}"/>
    <cellStyle name="SAPBEXHLevel3X 17" xfId="6288" xr:uid="{BD92BE07-E5A1-4F01-8602-68ADB16F6E2B}"/>
    <cellStyle name="SAPBEXHLevel3X 17 2" xfId="6289" xr:uid="{19D92FDF-B435-4FD4-A5B3-A8576BD93D12}"/>
    <cellStyle name="SAPBEXHLevel3X 17 3" xfId="50831" xr:uid="{216D0B2B-C968-46D5-AA44-4DC3B3BCE61F}"/>
    <cellStyle name="SAPBEXHLevel3X 18" xfId="6290" xr:uid="{F5E9C771-A382-43D0-A0E0-BE357204638C}"/>
    <cellStyle name="SAPBEXHLevel3X 18 2" xfId="6291" xr:uid="{A1A842F7-DEB3-4521-96D9-67A40BC80F40}"/>
    <cellStyle name="SAPBEXHLevel3X 18 3" xfId="50830" xr:uid="{E2A16612-3877-45C3-BEEA-507FB2B0CFC5}"/>
    <cellStyle name="SAPBEXHLevel3X 19" xfId="6292" xr:uid="{87CEFF4D-9010-4EFF-95D9-77ED371E530D}"/>
    <cellStyle name="SAPBEXHLevel3X 19 2" xfId="6293" xr:uid="{FAEFE4C1-63F8-40A4-98D1-6C0F86DAF946}"/>
    <cellStyle name="SAPBEXHLevel3X 19 3" xfId="50829" xr:uid="{5A112B06-B2E5-48B5-B7F7-E260C0C63B0A}"/>
    <cellStyle name="SAPBEXHLevel3X 2" xfId="6294" xr:uid="{B28C8657-8226-499C-9D2F-9C3AE204BBAD}"/>
    <cellStyle name="SAPBEXHLevel3X 2 2" xfId="6295" xr:uid="{BCBB0607-6670-4BC1-8BF7-13E13F7C8F57}"/>
    <cellStyle name="SAPBEXHLevel3X 2 2 2" xfId="49328" xr:uid="{DE9B6C0F-052C-454C-B733-9C7BA5B14BFB}"/>
    <cellStyle name="SAPBEXHLevel3X 2 2 3" xfId="50406" xr:uid="{3598F5D7-BA3E-4994-A196-3000FA8C09CC}"/>
    <cellStyle name="SAPBEXHLevel3X 2 3" xfId="6296" xr:uid="{26FD48C8-5459-42D9-A006-1102CC88A987}"/>
    <cellStyle name="SAPBEXHLevel3X 2 3 2" xfId="50828" xr:uid="{E6BE12D8-B96E-4511-B57E-F2C2CAFFD5F9}"/>
    <cellStyle name="SAPBEXHLevel3X 2 4" xfId="6297" xr:uid="{354302E7-4EBF-423E-9C0A-BDA4B0ED1C73}"/>
    <cellStyle name="SAPBEXHLevel3X 2 4 2" xfId="50827" xr:uid="{FACBC1B7-E333-4B48-8F07-BBD42AD8B792}"/>
    <cellStyle name="SAPBEXHLevel3X 2 5" xfId="6298" xr:uid="{E7EAED8D-F62C-4FF3-8070-47321D94D7DC}"/>
    <cellStyle name="SAPBEXHLevel3X 2 6" xfId="49327" xr:uid="{079B4064-AAC3-4027-817F-EE1B5D2C62F9}"/>
    <cellStyle name="SAPBEXHLevel3X 2 7" xfId="49524" xr:uid="{3C902328-0E5A-4241-A59D-F2245DA11694}"/>
    <cellStyle name="SAPBEXHLevel3X 20" xfId="6299" xr:uid="{81EE4C2F-AA0D-4FB3-A784-EE08723FFD3F}"/>
    <cellStyle name="SAPBEXHLevel3X 20 2" xfId="6300" xr:uid="{43A56D89-1DDF-4535-938C-EC91E027CDE7}"/>
    <cellStyle name="SAPBEXHLevel3X 20 3" xfId="50826" xr:uid="{11B2E8F4-0595-445E-B52F-1FD6401D0075}"/>
    <cellStyle name="SAPBEXHLevel3X 21" xfId="6301" xr:uid="{4BEE92DC-6475-4EA1-820B-91EC9C667B2B}"/>
    <cellStyle name="SAPBEXHLevel3X 21 2" xfId="6302" xr:uid="{B912F54A-B776-4C3A-9ECC-EC45D0048761}"/>
    <cellStyle name="SAPBEXHLevel3X 21 3" xfId="50825" xr:uid="{86B7B35F-AC24-4568-961A-429C8332E2BF}"/>
    <cellStyle name="SAPBEXHLevel3X 22" xfId="6303" xr:uid="{7E7A8CBF-B744-4B88-84E9-FEE7BFCB0440}"/>
    <cellStyle name="SAPBEXHLevel3X 22 2" xfId="6304" xr:uid="{E404C00B-523E-4A29-A3ED-5607F2B71BD8}"/>
    <cellStyle name="SAPBEXHLevel3X 22 3" xfId="50824" xr:uid="{0BD2B8AD-9225-43B0-BDEB-15D7120B4B91}"/>
    <cellStyle name="SAPBEXHLevel3X 23" xfId="6305" xr:uid="{430CC6C2-3B98-4FBE-8125-E4D43334A92A}"/>
    <cellStyle name="SAPBEXHLevel3X 23 2" xfId="6306" xr:uid="{FE3FE61F-B6D9-4531-8E80-57E83C0B3635}"/>
    <cellStyle name="SAPBEXHLevel3X 23 3" xfId="50823" xr:uid="{F4BC5D02-5912-4690-BB6B-D0BA2CBA7D56}"/>
    <cellStyle name="SAPBEXHLevel3X 24" xfId="6307" xr:uid="{FC98C2A4-4960-4F1A-A91E-C4312F4A7CCD}"/>
    <cellStyle name="SAPBEXHLevel3X 24 2" xfId="6308" xr:uid="{C7D44E62-345F-44F6-9BAC-7D48C6C5742F}"/>
    <cellStyle name="SAPBEXHLevel3X 24 3" xfId="50822" xr:uid="{6A428F69-FEE3-4079-B387-4F5B2CC4EEF8}"/>
    <cellStyle name="SAPBEXHLevel3X 25" xfId="6309" xr:uid="{DFAB67D9-79EC-4A09-B8AD-3D686AFED505}"/>
    <cellStyle name="SAPBEXHLevel3X 25 2" xfId="6310" xr:uid="{51F0A982-5243-476B-98BE-227E6FA66438}"/>
    <cellStyle name="SAPBEXHLevel3X 25 3" xfId="50821" xr:uid="{A38BCAC2-A468-414F-B5FB-D077796331B2}"/>
    <cellStyle name="SAPBEXHLevel3X 26" xfId="6311" xr:uid="{C4CE58D8-93D0-4F65-9C69-49BF44EDC853}"/>
    <cellStyle name="SAPBEXHLevel3X 26 2" xfId="6312" xr:uid="{CFDFFC47-F1EF-4653-8F50-02F9B2980A1A}"/>
    <cellStyle name="SAPBEXHLevel3X 26 3" xfId="50820" xr:uid="{1AE9F045-84E9-4637-922D-9B2A7FF291C7}"/>
    <cellStyle name="SAPBEXHLevel3X 27" xfId="6313" xr:uid="{3CA81491-0276-4E06-B50D-AB5B8F728980}"/>
    <cellStyle name="SAPBEXHLevel3X 27 2" xfId="6314" xr:uid="{45024AA4-5D40-4674-9309-C917537780D3}"/>
    <cellStyle name="SAPBEXHLevel3X 27 3" xfId="50819" xr:uid="{7630EAE5-F26A-4E2F-AFF1-E106494EBD3D}"/>
    <cellStyle name="SAPBEXHLevel3X 28" xfId="6315" xr:uid="{A5F9716B-93B8-469B-A85C-229BB9BDBCA3}"/>
    <cellStyle name="SAPBEXHLevel3X 28 2" xfId="6316" xr:uid="{8C8C37A2-EFDB-4569-B8CF-74674329B7CE}"/>
    <cellStyle name="SAPBEXHLevel3X 28 3" xfId="50818" xr:uid="{A278DE2F-6D4C-495A-92F7-D2F7C71BAAD3}"/>
    <cellStyle name="SAPBEXHLevel3X 29" xfId="6317" xr:uid="{C76F2B6E-1D18-4354-A0B0-6191DDF355CC}"/>
    <cellStyle name="SAPBEXHLevel3X 29 2" xfId="50817" xr:uid="{FC286EE5-54EB-497F-A6F9-916CC205FFFA}"/>
    <cellStyle name="SAPBEXHLevel3X 3" xfId="6318" xr:uid="{70010309-B74D-4119-8264-783484A42CB7}"/>
    <cellStyle name="SAPBEXHLevel3X 3 2" xfId="6319" xr:uid="{F9F39D23-37B2-4089-8098-18265D6D61E2}"/>
    <cellStyle name="SAPBEXHLevel3X 3 2 2" xfId="49330" xr:uid="{DEF15D56-D5C8-422F-B05D-9B70ABF96863}"/>
    <cellStyle name="SAPBEXHLevel3X 3 2 3" xfId="50408" xr:uid="{05B7CF0B-5640-4CA8-93EC-16B953B1D4AD}"/>
    <cellStyle name="SAPBEXHLevel3X 3 3" xfId="6320" xr:uid="{F68847EC-5252-4C56-8F8D-7117D2B03B30}"/>
    <cellStyle name="SAPBEXHLevel3X 3 3 2" xfId="50816" xr:uid="{0D41924F-9C43-4C56-8450-25DB99B51F31}"/>
    <cellStyle name="SAPBEXHLevel3X 3 4" xfId="6321" xr:uid="{966893E1-C25C-43FA-8BBE-6EE7EE80F405}"/>
    <cellStyle name="SAPBEXHLevel3X 3 4 2" xfId="50815" xr:uid="{EEBEB6DA-BF89-4343-B4D3-7A77D45BEA57}"/>
    <cellStyle name="SAPBEXHLevel3X 3 5" xfId="6322" xr:uid="{88B2DA22-DD8D-46D1-BB1F-62FB014FB3B2}"/>
    <cellStyle name="SAPBEXHLevel3X 3 6" xfId="49329" xr:uid="{870BA81D-6D46-4BDF-8B96-AA0F14372364}"/>
    <cellStyle name="SAPBEXHLevel3X 3 7" xfId="50407" xr:uid="{5080D8B0-7925-493D-A92B-B01557C8BC91}"/>
    <cellStyle name="SAPBEXHLevel3X 30" xfId="6323" xr:uid="{5E26C733-B8BC-46E8-80AE-72357D197C46}"/>
    <cellStyle name="SAPBEXHLevel3X 30 2" xfId="50814" xr:uid="{AD50E28E-5674-45C4-8FA4-53D4F709FA78}"/>
    <cellStyle name="SAPBEXHLevel3X 31" xfId="6324" xr:uid="{A1AF13CC-1253-4C76-9A10-2A78275A6B5E}"/>
    <cellStyle name="SAPBEXHLevel3X 31 2" xfId="50813" xr:uid="{A82D1331-24F0-4C6E-844E-2632F4989570}"/>
    <cellStyle name="SAPBEXHLevel3X 32" xfId="6325" xr:uid="{401A4B3A-4248-4508-AD55-0961B5097279}"/>
    <cellStyle name="SAPBEXHLevel3X 32 2" xfId="50812" xr:uid="{62D7BD6C-7A13-479C-9CD3-CF14D630C170}"/>
    <cellStyle name="SAPBEXHLevel3X 33" xfId="6326" xr:uid="{A1DDC139-5268-41CC-A817-6DEBDF4BA908}"/>
    <cellStyle name="SAPBEXHLevel3X 33 2" xfId="50811" xr:uid="{9971410E-8D87-4CE9-BBC6-7B014FA891E0}"/>
    <cellStyle name="SAPBEXHLevel3X 34" xfId="6327" xr:uid="{766DCAFC-5F7F-492D-A735-A65C3A6265A6}"/>
    <cellStyle name="SAPBEXHLevel3X 34 2" xfId="50810" xr:uid="{3635263D-1B03-459E-9FB5-8DEFB6041E6A}"/>
    <cellStyle name="SAPBEXHLevel3X 35" xfId="6328" xr:uid="{14FBC231-48E8-4C11-8C68-8E0D91900BF5}"/>
    <cellStyle name="SAPBEXHLevel3X 35 2" xfId="50809" xr:uid="{E54A9D25-A970-459D-92C1-8A1D2A27EDD0}"/>
    <cellStyle name="SAPBEXHLevel3X 36" xfId="6329" xr:uid="{B85BB47F-8B4C-4B5C-B5D5-1EDD91A35831}"/>
    <cellStyle name="SAPBEXHLevel3X 36 2" xfId="50808" xr:uid="{D6E09DFD-B51B-4FA3-89F0-C72FD24E6777}"/>
    <cellStyle name="SAPBEXHLevel3X 37" xfId="6330" xr:uid="{BC918DF8-D355-4DEF-96E5-E25A1CF30D5D}"/>
    <cellStyle name="SAPBEXHLevel3X 37 2" xfId="50807" xr:uid="{F2799604-CF4A-43D8-A5A0-23B653251956}"/>
    <cellStyle name="SAPBEXHLevel3X 38" xfId="6331" xr:uid="{19B5E149-5DEA-4BC5-A3E3-BC021FA63712}"/>
    <cellStyle name="SAPBEXHLevel3X 38 2" xfId="50806" xr:uid="{70C07205-9CE2-429C-9CE6-CE1979B52F98}"/>
    <cellStyle name="SAPBEXHLevel3X 39" xfId="6332" xr:uid="{87F139AE-B380-4048-941D-7047CA938494}"/>
    <cellStyle name="SAPBEXHLevel3X 39 2" xfId="50805" xr:uid="{8B1A084E-97C8-4CCF-968C-C1D32D22F2B2}"/>
    <cellStyle name="SAPBEXHLevel3X 4" xfId="6333" xr:uid="{2CC752FA-F6A4-42B3-ABAA-B3CE70653666}"/>
    <cellStyle name="SAPBEXHLevel3X 4 2" xfId="6334" xr:uid="{E8E07472-4AAB-4F31-B2A8-B5777D9112EF}"/>
    <cellStyle name="SAPBEXHLevel3X 4 2 2" xfId="50803" xr:uid="{8802A7DD-598D-4384-8018-542856D28703}"/>
    <cellStyle name="SAPBEXHLevel3X 4 3" xfId="6335" xr:uid="{84C06EDA-263E-4593-8B8A-DAEA475B6595}"/>
    <cellStyle name="SAPBEXHLevel3X 4 3 2" xfId="50802" xr:uid="{B691BF38-AE14-4A09-AB1F-87D602087971}"/>
    <cellStyle name="SAPBEXHLevel3X 4 4" xfId="6336" xr:uid="{D68D10A7-81CB-4858-BD45-186F8D706FAF}"/>
    <cellStyle name="SAPBEXHLevel3X 4 4 2" xfId="50801" xr:uid="{44F9F452-89BD-4FAA-A086-3F0505331E6F}"/>
    <cellStyle name="SAPBEXHLevel3X 4 5" xfId="6337" xr:uid="{DB2F7D1A-49A0-4E08-9BCC-63C3989AE913}"/>
    <cellStyle name="SAPBEXHLevel3X 4 6" xfId="50804" xr:uid="{40368BDA-5CAE-4FB0-9CB9-3B0DD57EC26E}"/>
    <cellStyle name="SAPBEXHLevel3X 40" xfId="6338" xr:uid="{1290EDD8-C1A5-4D3E-BDAF-668643176754}"/>
    <cellStyle name="SAPBEXHLevel3X 40 2" xfId="50800" xr:uid="{5F4B4E2A-CA92-4E08-807E-39AEEA998EF9}"/>
    <cellStyle name="SAPBEXHLevel3X 41" xfId="6339" xr:uid="{11D184C7-6CCC-4A32-96B9-603F2B96CC97}"/>
    <cellStyle name="SAPBEXHLevel3X 41 2" xfId="50799" xr:uid="{125A750D-BFC4-43CF-BE7C-DCC2748F81EB}"/>
    <cellStyle name="SAPBEXHLevel3X 42" xfId="6340" xr:uid="{301EDA48-E360-47D5-BB8F-F0A6C1EDA66D}"/>
    <cellStyle name="SAPBEXHLevel3X 42 2" xfId="50798" xr:uid="{E6E1C828-1BCF-41D6-8F21-763BABEEFAB6}"/>
    <cellStyle name="SAPBEXHLevel3X 43" xfId="6341" xr:uid="{D04D56CB-B93C-44C7-B3D0-0A0587EA97F0}"/>
    <cellStyle name="SAPBEXHLevel3X 43 2" xfId="50797" xr:uid="{FEB1E948-FBE5-4C0A-9600-3F449F133081}"/>
    <cellStyle name="SAPBEXHLevel3X 44" xfId="6342" xr:uid="{10BA6E03-929E-4CE2-88B6-03CAF885A108}"/>
    <cellStyle name="SAPBEXHLevel3X 44 2" xfId="50796" xr:uid="{9806E403-005E-433C-B4B0-DD76F42D122B}"/>
    <cellStyle name="SAPBEXHLevel3X 45" xfId="6343" xr:uid="{BBAA6EE0-66D9-4551-B757-FCC76AF5F2F7}"/>
    <cellStyle name="SAPBEXHLevel3X 45 2" xfId="50795" xr:uid="{E3F86709-3DCE-42E9-8F72-997A41F1EA53}"/>
    <cellStyle name="SAPBEXHLevel3X 46" xfId="6344" xr:uid="{61C3FA74-27F1-4D73-93FA-B89ED4B945AD}"/>
    <cellStyle name="SAPBEXHLevel3X 46 2" xfId="50794" xr:uid="{266FC633-6B5E-4F80-8417-69583DE3533F}"/>
    <cellStyle name="SAPBEXHLevel3X 47" xfId="6345" xr:uid="{4DF20365-2DBF-4F96-8A9F-F9B40791E804}"/>
    <cellStyle name="SAPBEXHLevel3X 47 2" xfId="50793" xr:uid="{285D5E18-36D8-4769-8209-45A98C0D5A27}"/>
    <cellStyle name="SAPBEXHLevel3X 48" xfId="6346" xr:uid="{06652C84-21E0-40C1-B085-01A59AFCB5EC}"/>
    <cellStyle name="SAPBEXHLevel3X 48 2" xfId="50792" xr:uid="{577A338B-6500-4226-AB1A-895F7B8C9786}"/>
    <cellStyle name="SAPBEXHLevel3X 49" xfId="6347" xr:uid="{B0828CE6-66C8-4045-9947-3C74D2DEEBA1}"/>
    <cellStyle name="SAPBEXHLevel3X 49 2" xfId="50791" xr:uid="{9761B047-099D-40C6-8A34-0DFB50FCC130}"/>
    <cellStyle name="SAPBEXHLevel3X 5" xfId="6348" xr:uid="{75D9682C-B8CC-492A-B430-1724B9FCF913}"/>
    <cellStyle name="SAPBEXHLevel3X 5 2" xfId="6349" xr:uid="{FCD329E9-6736-4E75-8A5B-02C5AB55BB4D}"/>
    <cellStyle name="SAPBEXHLevel3X 5 2 2" xfId="50789" xr:uid="{71747969-8C91-465F-B905-B2486A690FBA}"/>
    <cellStyle name="SAPBEXHLevel3X 5 3" xfId="6350" xr:uid="{2A86FF16-5266-4F6E-9F72-DFD92C756073}"/>
    <cellStyle name="SAPBEXHLevel3X 5 3 2" xfId="50788" xr:uid="{F068C717-F245-402B-A493-6F52D81A3BD7}"/>
    <cellStyle name="SAPBEXHLevel3X 5 4" xfId="6351" xr:uid="{23F7BC08-EFF0-4FAD-B4B2-0AFD09B0302A}"/>
    <cellStyle name="SAPBEXHLevel3X 5 4 2" xfId="50787" xr:uid="{4DA6447F-23D0-4512-AA0A-51D6D0CC9CCA}"/>
    <cellStyle name="SAPBEXHLevel3X 5 5" xfId="6352" xr:uid="{2C84E83D-CF00-4615-8892-F4C1A1C31641}"/>
    <cellStyle name="SAPBEXHLevel3X 5 6" xfId="50790" xr:uid="{583F4890-E6C9-4BD6-B7D6-62CB3FDCC146}"/>
    <cellStyle name="SAPBEXHLevel3X 50" xfId="6353" xr:uid="{8ED93C64-E09F-41E8-9FB0-42ECE1894530}"/>
    <cellStyle name="SAPBEXHLevel3X 50 2" xfId="50786" xr:uid="{053E4729-045C-4313-8547-FF08E6155BC4}"/>
    <cellStyle name="SAPBEXHLevel3X 51" xfId="6354" xr:uid="{BBCD8E89-E826-431D-BB27-327F79D0BF25}"/>
    <cellStyle name="SAPBEXHLevel3X 51 2" xfId="50785" xr:uid="{502E8F0E-9829-4FF0-8AB1-BD30969C9135}"/>
    <cellStyle name="SAPBEXHLevel3X 52" xfId="6355" xr:uid="{0EBC0637-FF92-4305-A8CB-9219C2B88ABE}"/>
    <cellStyle name="SAPBEXHLevel3X 52 2" xfId="50784" xr:uid="{EBA5B2A7-0A4E-4E1F-A4DB-F4D32DA7B0A9}"/>
    <cellStyle name="SAPBEXHLevel3X 53" xfId="6356" xr:uid="{80471F3A-F931-4602-9763-22E1C3D6DE5F}"/>
    <cellStyle name="SAPBEXHLevel3X 53 2" xfId="50783" xr:uid="{BB66792E-93EF-4E13-9100-61737A2BAF51}"/>
    <cellStyle name="SAPBEXHLevel3X 54" xfId="6357" xr:uid="{993C101C-F719-4674-AA39-BA9D16B327BF}"/>
    <cellStyle name="SAPBEXHLevel3X 54 2" xfId="50782" xr:uid="{0B998375-3420-4BC1-8A1A-7B061CE5B937}"/>
    <cellStyle name="SAPBEXHLevel3X 55" xfId="6358" xr:uid="{36285F57-5F62-4631-AEB7-E711276617BA}"/>
    <cellStyle name="SAPBEXHLevel3X 55 2" xfId="50781" xr:uid="{BAC4FE5E-089C-4CC9-BDCE-BCD7F81B941D}"/>
    <cellStyle name="SAPBEXHLevel3X 56" xfId="6359" xr:uid="{BC25C3CD-EC16-466D-8B6E-2D75B8CFC305}"/>
    <cellStyle name="SAPBEXHLevel3X 56 2" xfId="50780" xr:uid="{54F3E794-F076-4BEE-9C66-451148136936}"/>
    <cellStyle name="SAPBEXHLevel3X 57" xfId="6360" xr:uid="{EB978DB5-84AC-4488-B6D5-8EC2E883BF5C}"/>
    <cellStyle name="SAPBEXHLevel3X 57 2" xfId="50779" xr:uid="{A4758738-9FB6-48DA-BEF1-375247F0ED8C}"/>
    <cellStyle name="SAPBEXHLevel3X 58" xfId="6361" xr:uid="{CC0BE294-874B-4D72-B70E-53D2A74E4F28}"/>
    <cellStyle name="SAPBEXHLevel3X 59" xfId="49326" xr:uid="{AE9E4B1F-E9B8-4C6A-9397-4C75A4F1FD1B}"/>
    <cellStyle name="SAPBEXHLevel3X 6" xfId="6362" xr:uid="{CBB67539-CCA4-4F57-8211-8E95C77D1B2A}"/>
    <cellStyle name="SAPBEXHLevel3X 6 2" xfId="6363" xr:uid="{64EDD661-DE2B-423A-9AE9-DD613D3AECDE}"/>
    <cellStyle name="SAPBEXHLevel3X 6 2 2" xfId="50777" xr:uid="{B6535532-3438-4715-A23E-45ABCD203054}"/>
    <cellStyle name="SAPBEXHLevel3X 6 3" xfId="6364" xr:uid="{6E439056-7DDB-47D4-8525-A90261049CEA}"/>
    <cellStyle name="SAPBEXHLevel3X 6 3 2" xfId="50470" xr:uid="{D7CA4829-EEC0-4A03-BDCA-4A69A91063CB}"/>
    <cellStyle name="SAPBEXHLevel3X 6 4" xfId="6365" xr:uid="{932A6E37-FCEB-4E08-B7EA-04D7EE406EBC}"/>
    <cellStyle name="SAPBEXHLevel3X 6 4 2" xfId="50775" xr:uid="{773ACFB2-6B12-4AE7-9D5B-8AA2D4414B0D}"/>
    <cellStyle name="SAPBEXHLevel3X 6 5" xfId="6366" xr:uid="{FEEDC4EE-BCE1-49BD-97A6-1FB1665D84A2}"/>
    <cellStyle name="SAPBEXHLevel3X 6 6" xfId="50778" xr:uid="{A9365A86-6354-4657-BACC-BB86A2AA031F}"/>
    <cellStyle name="SAPBEXHLevel3X 60" xfId="49523" xr:uid="{FC979662-7BB5-41FE-B73F-2FE81C63ABB8}"/>
    <cellStyle name="SAPBEXHLevel3X 7" xfId="6367" xr:uid="{F0E7D13F-0794-48DB-897B-96A162F4A41A}"/>
    <cellStyle name="SAPBEXHLevel3X 7 2" xfId="6368" xr:uid="{42E1318D-B09F-487D-ACB4-5327E279E893}"/>
    <cellStyle name="SAPBEXHLevel3X 7 2 2" xfId="51787" xr:uid="{CB1BEC6E-8AED-4F25-A726-A3E21071CB12}"/>
    <cellStyle name="SAPBEXHLevel3X 7 3" xfId="6369" xr:uid="{EC50D294-F66E-4578-AB65-D7BB418C20B9}"/>
    <cellStyle name="SAPBEXHLevel3X 7 3 2" xfId="50773" xr:uid="{DC0E0BE0-409E-4B8D-8DF3-2FC891F81C00}"/>
    <cellStyle name="SAPBEXHLevel3X 7 4" xfId="6370" xr:uid="{B83817A0-8BEE-4F4F-BC93-77B7087AD7E2}"/>
    <cellStyle name="SAPBEXHLevel3X 7 4 2" xfId="50772" xr:uid="{C551D828-1F03-43F0-B156-953354324EE5}"/>
    <cellStyle name="SAPBEXHLevel3X 7 5" xfId="6371" xr:uid="{57623D6E-FA82-4625-8474-0DD60603B5F8}"/>
    <cellStyle name="SAPBEXHLevel3X 7 6" xfId="50774" xr:uid="{8A6BEAA9-130B-40CB-9B05-9976123D48BF}"/>
    <cellStyle name="SAPBEXHLevel3X 8" xfId="6372" xr:uid="{6C7A4389-5E6B-495B-9649-7809D7679D3B}"/>
    <cellStyle name="SAPBEXHLevel3X 8 2" xfId="6373" xr:uid="{62D7CB1E-93FA-4E1E-AA89-535BF724973C}"/>
    <cellStyle name="SAPBEXHLevel3X 8 2 2" xfId="50770" xr:uid="{629F9885-29B5-424F-A288-7F485C51AC0D}"/>
    <cellStyle name="SAPBEXHLevel3X 8 3" xfId="6374" xr:uid="{F33F7FF4-EB97-445C-B125-2EBF63F13C2F}"/>
    <cellStyle name="SAPBEXHLevel3X 8 3 2" xfId="50769" xr:uid="{48FEF3A5-EB90-46C7-BE2C-3D029F810D75}"/>
    <cellStyle name="SAPBEXHLevel3X 8 4" xfId="6375" xr:uid="{8F26B7EA-041B-41B3-84A2-3580B4EF941E}"/>
    <cellStyle name="SAPBEXHLevel3X 8 4 2" xfId="50768" xr:uid="{63699886-F581-4A39-BA66-F47883C79F13}"/>
    <cellStyle name="SAPBEXHLevel3X 8 5" xfId="6376" xr:uid="{11630A4C-5B01-4DA4-B1C8-AC87287B36D0}"/>
    <cellStyle name="SAPBEXHLevel3X 8 6" xfId="50771" xr:uid="{3D76493C-1DC7-49A6-A755-DD513F105AB1}"/>
    <cellStyle name="SAPBEXHLevel3X 9" xfId="6377" xr:uid="{AFFED616-73CC-48A5-AB00-881F221490CA}"/>
    <cellStyle name="SAPBEXHLevel3X 9 2" xfId="6378" xr:uid="{F89555C2-0024-4E9D-A257-D4D348A36CA8}"/>
    <cellStyle name="SAPBEXHLevel3X 9 2 2" xfId="50766" xr:uid="{6411BC36-75ED-4370-BAA2-5099783A2A7B}"/>
    <cellStyle name="SAPBEXHLevel3X 9 3" xfId="6379" xr:uid="{7AFDFC25-A460-4654-B639-44760CA3864F}"/>
    <cellStyle name="SAPBEXHLevel3X 9 3 2" xfId="50765" xr:uid="{14039530-C38D-49E4-B5DA-520C814AAE46}"/>
    <cellStyle name="SAPBEXHLevel3X 9 4" xfId="6380" xr:uid="{F19E946C-4AEE-4C2F-9247-6744527BC5A4}"/>
    <cellStyle name="SAPBEXHLevel3X 9 4 2" xfId="50764" xr:uid="{932155EB-3D49-4DC6-A9C8-777350DB1F80}"/>
    <cellStyle name="SAPBEXHLevel3X 9 5" xfId="6381" xr:uid="{F58DAA01-4A8D-4EA1-BB85-F05D70CEB4D9}"/>
    <cellStyle name="SAPBEXHLevel3X 9 6" xfId="50767" xr:uid="{2D60858F-8346-488E-B039-5B5B64132181}"/>
    <cellStyle name="SAPBEXHLevel3X_Margen" xfId="48169" xr:uid="{C3D9517F-F083-4B9B-BDB7-B1662D74F8FD}"/>
    <cellStyle name="SAPBEXinputData" xfId="6382" xr:uid="{8FB42870-EE6E-490B-96C3-5DA247BFC59C}"/>
    <cellStyle name="SAPBEXinputData 10" xfId="6383" xr:uid="{F0F50518-896A-4891-AAF9-EBEDAA6DDE36}"/>
    <cellStyle name="SAPBEXinputData 10 2" xfId="6384" xr:uid="{33B9E7D0-8C26-47A7-B1ED-77002E1901F7}"/>
    <cellStyle name="SAPBEXinputData 10 2 2" xfId="50762" xr:uid="{EB4AA4F2-1AE9-4410-9E63-18D2FDF20F53}"/>
    <cellStyle name="SAPBEXinputData 10 3" xfId="6385" xr:uid="{B34B506C-470C-4ABA-BE9B-58CA87CEC057}"/>
    <cellStyle name="SAPBEXinputData 10 3 2" xfId="50761" xr:uid="{5BFE5C6E-1066-4BBE-BF84-0309794BFBEE}"/>
    <cellStyle name="SAPBEXinputData 10 4" xfId="6386" xr:uid="{B3A9934F-3015-4D04-A5F5-E28DF6A0A1D7}"/>
    <cellStyle name="SAPBEXinputData 10 4 2" xfId="50760" xr:uid="{99106807-C8EE-4597-B263-37C4BB3BBCE0}"/>
    <cellStyle name="SAPBEXinputData 10 5" xfId="6387" xr:uid="{7E7CC3B8-1426-4B44-A0F0-C97FFCF8D5B3}"/>
    <cellStyle name="SAPBEXinputData 10 6" xfId="50763" xr:uid="{24975930-021B-479E-9D9B-834743637D7D}"/>
    <cellStyle name="SAPBEXinputData 11" xfId="6388" xr:uid="{45CB45EB-50B6-4C98-A437-B8BC79287C3E}"/>
    <cellStyle name="SAPBEXinputData 11 2" xfId="6389" xr:uid="{F88EE5A3-E533-4638-8127-52D447A4A52B}"/>
    <cellStyle name="SAPBEXinputData 11 3" xfId="50759" xr:uid="{BFC73EA5-FFDA-4BE9-BAEB-28528D788DA1}"/>
    <cellStyle name="SAPBEXinputData 12" xfId="6390" xr:uid="{E862FB95-9BA9-42F2-9394-5D3523BED2AF}"/>
    <cellStyle name="SAPBEXinputData 12 2" xfId="6391" xr:uid="{C4102BC7-F247-49E6-8418-506DAAEEE51D}"/>
    <cellStyle name="SAPBEXinputData 12 3" xfId="51786" xr:uid="{1620C6EB-832A-441B-A829-E2120BD56CB3}"/>
    <cellStyle name="SAPBEXinputData 13" xfId="6392" xr:uid="{43568286-D6AD-4519-BD14-2666A627D358}"/>
    <cellStyle name="SAPBEXinputData 13 2" xfId="6393" xr:uid="{9A844D22-4C95-4600-A920-9441E50CB494}"/>
    <cellStyle name="SAPBEXinputData 13 3" xfId="50758" xr:uid="{A1E29EDC-B90D-42E6-BF39-9AD255D3D32B}"/>
    <cellStyle name="SAPBEXinputData 14" xfId="6394" xr:uid="{7F3CEF83-996F-46A3-A7F2-D349AA4B1E55}"/>
    <cellStyle name="SAPBEXinputData 14 2" xfId="6395" xr:uid="{A1EF0F59-1E1F-48F8-BE13-34D223C0538A}"/>
    <cellStyle name="SAPBEXinputData 14 3" xfId="51785" xr:uid="{23F3C4F3-2535-4A4C-ADC1-B2304B8305B4}"/>
    <cellStyle name="SAPBEXinputData 15" xfId="6396" xr:uid="{FDDFA21B-83AA-428C-B11F-8C931D1C1741}"/>
    <cellStyle name="SAPBEXinputData 15 2" xfId="6397" xr:uid="{49CF0B55-1E00-4683-B34F-F745D4A2E291}"/>
    <cellStyle name="SAPBEXinputData 15 3" xfId="50757" xr:uid="{85F38CCB-4A33-4FE7-A187-DCAFC8843A04}"/>
    <cellStyle name="SAPBEXinputData 16" xfId="6398" xr:uid="{5F2E3CC7-FB4E-4295-8369-3C871DA910DF}"/>
    <cellStyle name="SAPBEXinputData 16 2" xfId="6399" xr:uid="{5CF36506-C754-4C2D-8771-C4BF29BD2E4B}"/>
    <cellStyle name="SAPBEXinputData 16 3" xfId="50756" xr:uid="{B6A7B997-A3F0-4F53-ADE4-0F03DAADE3DB}"/>
    <cellStyle name="SAPBEXinputData 17" xfId="6400" xr:uid="{CA6E696D-0869-485D-9FDB-5A4DFDA3EA1E}"/>
    <cellStyle name="SAPBEXinputData 17 2" xfId="6401" xr:uid="{C4715CCD-A916-4CC4-A719-F147E039BFE2}"/>
    <cellStyle name="SAPBEXinputData 17 3" xfId="50755" xr:uid="{C423A84E-3524-4645-B06F-CA4C3A9641AD}"/>
    <cellStyle name="SAPBEXinputData 18" xfId="6402" xr:uid="{6904148E-7592-492A-AC32-E1A79BD25C3F}"/>
    <cellStyle name="SAPBEXinputData 18 2" xfId="6403" xr:uid="{2405F64C-07BE-4932-8D0B-C071C21C1106}"/>
    <cellStyle name="SAPBEXinputData 18 3" xfId="50754" xr:uid="{8FF48D82-679F-4826-B300-9271DD7C308E}"/>
    <cellStyle name="SAPBEXinputData 19" xfId="6404" xr:uid="{90F7E900-42C4-43D9-B339-DC14137C6F3D}"/>
    <cellStyle name="SAPBEXinputData 19 2" xfId="6405" xr:uid="{01A8579A-0B22-410B-9EA0-D2190CC6F3B8}"/>
    <cellStyle name="SAPBEXinputData 19 3" xfId="50753" xr:uid="{056CD03D-0219-45DE-94B2-7AB8A289C0FE}"/>
    <cellStyle name="SAPBEXinputData 2" xfId="6406" xr:uid="{256C1863-C0A8-460D-BB17-BAE1AD2FA7CF}"/>
    <cellStyle name="SAPBEXinputData 2 2" xfId="6407" xr:uid="{E295683B-D3C2-4122-BE09-2302304F45ED}"/>
    <cellStyle name="SAPBEXinputData 2 2 2" xfId="49333" xr:uid="{9B1CF77E-6869-4F7E-8FAE-5D9597E91BBB}"/>
    <cellStyle name="SAPBEXinputData 2 3" xfId="6408" xr:uid="{6CF947CC-9D9C-47EE-A675-D1C18665B8FB}"/>
    <cellStyle name="SAPBEXinputData 2 3 2" xfId="50752" xr:uid="{EE30B6C0-1E64-47CE-A769-6F8EF662FF1E}"/>
    <cellStyle name="SAPBEXinputData 2 4" xfId="6409" xr:uid="{E131101C-54B6-4975-A8BE-D3FD6090B7AC}"/>
    <cellStyle name="SAPBEXinputData 2 4 2" xfId="50751" xr:uid="{5B06F650-510C-41E8-B997-19D2ACB4C3F2}"/>
    <cellStyle name="SAPBEXinputData 2 5" xfId="6410" xr:uid="{A4762D41-F5A9-4DC7-A869-E315E403C3F6}"/>
    <cellStyle name="SAPBEXinputData 2 6" xfId="49332" xr:uid="{E91F77BF-4DF6-4FEB-9C95-416BE443ECBC}"/>
    <cellStyle name="SAPBEXinputData 2 7" xfId="49525" xr:uid="{1D904891-8C36-4A3C-B842-E6DA22CBAC44}"/>
    <cellStyle name="SAPBEXinputData 20" xfId="6411" xr:uid="{390B0AE3-D55E-4DD1-9A23-2DCE1D5E03DB}"/>
    <cellStyle name="SAPBEXinputData 20 2" xfId="6412" xr:uid="{72209A4F-105A-4840-AE1E-8497369801EB}"/>
    <cellStyle name="SAPBEXinputData 20 3" xfId="50750" xr:uid="{87035C6E-9342-4106-AE8F-8CFAE7CC3B0B}"/>
    <cellStyle name="SAPBEXinputData 21" xfId="6413" xr:uid="{4EE2998D-FF6B-41D6-A149-AF85B8170059}"/>
    <cellStyle name="SAPBEXinputData 21 2" xfId="6414" xr:uid="{B763D29C-7177-4BD7-9366-CD3B8BE8B45E}"/>
    <cellStyle name="SAPBEXinputData 21 3" xfId="50749" xr:uid="{06F0E559-D436-4CB6-A30B-675355A541AB}"/>
    <cellStyle name="SAPBEXinputData 22" xfId="6415" xr:uid="{D972EAA3-92B7-4415-A8B6-7A97BE38BBF6}"/>
    <cellStyle name="SAPBEXinputData 22 2" xfId="6416" xr:uid="{1284DC11-7358-429C-AC37-8F2AC1393676}"/>
    <cellStyle name="SAPBEXinputData 22 3" xfId="50748" xr:uid="{9B3ADCD3-C4F1-4C2B-A743-5074769BC376}"/>
    <cellStyle name="SAPBEXinputData 23" xfId="6417" xr:uid="{16261F8E-DC4F-48BC-9876-2F779228B765}"/>
    <cellStyle name="SAPBEXinputData 23 2" xfId="6418" xr:uid="{5A45B6D9-15C9-4C87-B760-E4E7CD8F1748}"/>
    <cellStyle name="SAPBEXinputData 23 3" xfId="50747" xr:uid="{E09B766C-89F4-4118-AAC5-4A6D494D7246}"/>
    <cellStyle name="SAPBEXinputData 24" xfId="6419" xr:uid="{B5EBF0A9-DEDF-43DD-9676-4BCE81C1D14D}"/>
    <cellStyle name="SAPBEXinputData 24 2" xfId="6420" xr:uid="{48FC4DCF-E36E-41DF-A6A7-C9C3F1A3A33D}"/>
    <cellStyle name="SAPBEXinputData 24 3" xfId="50746" xr:uid="{B9B51E90-19C0-43ED-A169-3E54ECF9C873}"/>
    <cellStyle name="SAPBEXinputData 25" xfId="6421" xr:uid="{6EE6AB55-7FFA-489D-A569-ECDEEAE6BA54}"/>
    <cellStyle name="SAPBEXinputData 25 2" xfId="6422" xr:uid="{28F331F1-108F-4880-BF1E-8BCE3E77064A}"/>
    <cellStyle name="SAPBEXinputData 25 3" xfId="50745" xr:uid="{01A5FA38-5333-44D2-96F7-32B82B923E44}"/>
    <cellStyle name="SAPBEXinputData 26" xfId="6423" xr:uid="{434477E3-822E-470F-AE27-667B6F06919B}"/>
    <cellStyle name="SAPBEXinputData 26 2" xfId="6424" xr:uid="{6F42FDB3-F07B-499B-9C73-6621075774A6}"/>
    <cellStyle name="SAPBEXinputData 26 3" xfId="51784" xr:uid="{AC040FF9-965A-4B38-9EDB-8769EC3E70F0}"/>
    <cellStyle name="SAPBEXinputData 27" xfId="6425" xr:uid="{A57456EC-6F40-4E20-BF11-F5DEDFD57166}"/>
    <cellStyle name="SAPBEXinputData 27 2" xfId="6426" xr:uid="{FB5DD733-B92C-40EF-AF2C-837E8EEA30DA}"/>
    <cellStyle name="SAPBEXinputData 27 3" xfId="50744" xr:uid="{6C8B52B0-AF28-46F8-A1D3-6538722D320C}"/>
    <cellStyle name="SAPBEXinputData 28" xfId="6427" xr:uid="{B0F87C8A-6FF8-468F-98E9-0EC4D6987DD8}"/>
    <cellStyle name="SAPBEXinputData 28 2" xfId="6428" xr:uid="{406762EF-F8A0-450B-A1B4-CBA188A2FC00}"/>
    <cellStyle name="SAPBEXinputData 28 3" xfId="50743" xr:uid="{EF9275B6-E506-40EA-9ACF-B57E33262131}"/>
    <cellStyle name="SAPBEXinputData 29" xfId="6429" xr:uid="{84CF3B5B-558B-4C7D-A74B-DDE4F15C4CF8}"/>
    <cellStyle name="SAPBEXinputData 29 2" xfId="50742" xr:uid="{63E51085-07AC-4E47-BA24-9355C06D8A54}"/>
    <cellStyle name="SAPBEXinputData 3" xfId="6430" xr:uid="{50F02B0E-423E-4D45-A0BA-DC99D2A2689B}"/>
    <cellStyle name="SAPBEXinputData 3 2" xfId="6431" xr:uid="{0AC07441-AA4F-420F-948D-02E59CDCB99D}"/>
    <cellStyle name="SAPBEXinputData 3 2 2" xfId="49335" xr:uid="{C1883945-D453-4A63-88B5-D722485E543C}"/>
    <cellStyle name="SAPBEXinputData 3 3" xfId="6432" xr:uid="{BE25F836-112D-43DD-A178-0C135151F7C2}"/>
    <cellStyle name="SAPBEXinputData 3 3 2" xfId="50741" xr:uid="{B71B306E-DC4C-4A51-A8D9-C1615CA22ACF}"/>
    <cellStyle name="SAPBEXinputData 3 4" xfId="6433" xr:uid="{B48A6400-C1F2-42D5-8056-9451ECA64B2E}"/>
    <cellStyle name="SAPBEXinputData 3 4 2" xfId="50740" xr:uid="{A3C81962-255F-4E05-A448-F5C88772DE51}"/>
    <cellStyle name="SAPBEXinputData 3 5" xfId="6434" xr:uid="{B06CC411-5A5A-419D-853B-002D351DC2F5}"/>
    <cellStyle name="SAPBEXinputData 3 6" xfId="49334" xr:uid="{8006C1BA-7957-441D-B447-1A656DFC13BC}"/>
    <cellStyle name="SAPBEXinputData 30" xfId="6435" xr:uid="{B7D18322-2647-429C-A7BB-24E75213D0F5}"/>
    <cellStyle name="SAPBEXinputData 30 2" xfId="50739" xr:uid="{93F258FC-9AEC-4A87-A250-A5481E8D5691}"/>
    <cellStyle name="SAPBEXinputData 31" xfId="6436" xr:uid="{579231FB-8A31-45B8-A356-80B466B9B99B}"/>
    <cellStyle name="SAPBEXinputData 31 2" xfId="51783" xr:uid="{EEDC18BB-686D-4A14-9C80-CA3F4AA5E7E1}"/>
    <cellStyle name="SAPBEXinputData 32" xfId="6437" xr:uid="{A3A56BD4-85CB-4051-9052-8B1E86340930}"/>
    <cellStyle name="SAPBEXinputData 32 2" xfId="50738" xr:uid="{5EC032AD-81DA-4091-83BF-581F2A3E5CE4}"/>
    <cellStyle name="SAPBEXinputData 33" xfId="6438" xr:uid="{BDF83069-5833-4042-B710-812A3A5EC067}"/>
    <cellStyle name="SAPBEXinputData 33 2" xfId="50737" xr:uid="{15EC1A2B-6CB9-40CB-AAD8-EBE3A36CD867}"/>
    <cellStyle name="SAPBEXinputData 34" xfId="6439" xr:uid="{A05D9A9B-4784-4548-A919-901DC271B24D}"/>
    <cellStyle name="SAPBEXinputData 34 2" xfId="50736" xr:uid="{7681E01A-ED96-4C34-B91D-180D137B98DC}"/>
    <cellStyle name="SAPBEXinputData 35" xfId="6440" xr:uid="{04513C05-635E-48F1-9906-77996F6A07DB}"/>
    <cellStyle name="SAPBEXinputData 35 2" xfId="50735" xr:uid="{C2EA9788-205A-489E-BB79-28B9059F0371}"/>
    <cellStyle name="SAPBEXinputData 36" xfId="6441" xr:uid="{C2642751-1C3F-4F75-BC63-CB5646FF3F17}"/>
    <cellStyle name="SAPBEXinputData 36 2" xfId="50734" xr:uid="{188CC42D-BFA7-425F-834B-20598B1FFD34}"/>
    <cellStyle name="SAPBEXinputData 37" xfId="6442" xr:uid="{5D723F2F-B93B-4134-8229-F8846EC8A942}"/>
    <cellStyle name="SAPBEXinputData 37 2" xfId="50733" xr:uid="{63594DC0-8BBC-40D4-8931-8A341CE28ADC}"/>
    <cellStyle name="SAPBEXinputData 38" xfId="6443" xr:uid="{4BD23F90-82F6-4BB3-AFAB-AAB99421BD42}"/>
    <cellStyle name="SAPBEXinputData 38 2" xfId="50732" xr:uid="{77D956A6-F1CB-44A7-B144-9742C66B6D60}"/>
    <cellStyle name="SAPBEXinputData 39" xfId="6444" xr:uid="{B359F628-3F67-4E39-B9FA-74C2D5FB22A5}"/>
    <cellStyle name="SAPBEXinputData 39 2" xfId="50731" xr:uid="{EE18DF9A-C1D9-4C48-914E-D4DDABE39483}"/>
    <cellStyle name="SAPBEXinputData 4" xfId="6445" xr:uid="{6A770586-7A88-4128-9B6D-252557D35AD3}"/>
    <cellStyle name="SAPBEXinputData 4 2" xfId="6446" xr:uid="{7F8EAB24-2FC5-4EA5-BF3B-BC2D09F11459}"/>
    <cellStyle name="SAPBEXinputData 4 2 2" xfId="50730" xr:uid="{224B4555-26AF-4A22-80BE-0527C42201DD}"/>
    <cellStyle name="SAPBEXinputData 4 3" xfId="6447" xr:uid="{0C3D0EF3-BD91-490F-AE16-771B37709139}"/>
    <cellStyle name="SAPBEXinputData 4 3 2" xfId="50729" xr:uid="{2A386743-2ED8-4999-9F1F-12EA6A2C630A}"/>
    <cellStyle name="SAPBEXinputData 4 4" xfId="6448" xr:uid="{B219129B-D1B2-45CB-A6F4-5C273112819A}"/>
    <cellStyle name="SAPBEXinputData 4 4 2" xfId="50728" xr:uid="{3645373E-71CB-41A5-AECB-217D49D6BF5B}"/>
    <cellStyle name="SAPBEXinputData 4 5" xfId="6449" xr:uid="{FA5F22F3-81D4-41D9-9525-89E473235F31}"/>
    <cellStyle name="SAPBEXinputData 4 6" xfId="51782" xr:uid="{32881AA2-1E8A-4749-8942-50187F239DAD}"/>
    <cellStyle name="SAPBEXinputData 40" xfId="6450" xr:uid="{F58F4F67-29BB-4008-9DD2-C6D1D241EF9A}"/>
    <cellStyle name="SAPBEXinputData 40 2" xfId="50727" xr:uid="{E1592CC7-A3EB-45A3-BE2F-1F306C91366A}"/>
    <cellStyle name="SAPBEXinputData 41" xfId="6451" xr:uid="{D2534834-0B78-467F-82AC-7B0E0B63EBAA}"/>
    <cellStyle name="SAPBEXinputData 41 2" xfId="50726" xr:uid="{138D5788-3140-416E-A1A9-A841E8C45C9C}"/>
    <cellStyle name="SAPBEXinputData 42" xfId="6452" xr:uid="{F7A7C6B1-00D4-41CB-A452-20C93FFB80D1}"/>
    <cellStyle name="SAPBEXinputData 42 2" xfId="50725" xr:uid="{E2234B9C-65B7-4B05-BC78-9793989AB89B}"/>
    <cellStyle name="SAPBEXinputData 43" xfId="6453" xr:uid="{5295D3E1-036B-4FE7-AF7A-B1A62171313A}"/>
    <cellStyle name="SAPBEXinputData 43 2" xfId="50724" xr:uid="{E546AF4F-7A66-4AC8-9B33-4DCEB47CDD1A}"/>
    <cellStyle name="SAPBEXinputData 44" xfId="6454" xr:uid="{F0E306C3-F7D4-45C5-8ADD-B8DC65ED6A54}"/>
    <cellStyle name="SAPBEXinputData 44 2" xfId="50723" xr:uid="{DD04789F-B50B-41D9-BB0A-4FC8CCE29506}"/>
    <cellStyle name="SAPBEXinputData 45" xfId="6455" xr:uid="{FDDCD0B0-C5D0-4696-BD41-A6B3C18A34EE}"/>
    <cellStyle name="SAPBEXinputData 45 2" xfId="50722" xr:uid="{C32C5769-E5DB-4244-ACA3-06DCFEED4B16}"/>
    <cellStyle name="SAPBEXinputData 46" xfId="6456" xr:uid="{4C2622AB-EA31-404D-8EB3-718BF8D2E1A7}"/>
    <cellStyle name="SAPBEXinputData 46 2" xfId="50721" xr:uid="{F22F9BEC-7EAE-4A41-AD77-D1C94DB73E37}"/>
    <cellStyle name="SAPBEXinputData 47" xfId="6457" xr:uid="{44472ABD-8ED7-4BCF-AB44-6C40AE94EE06}"/>
    <cellStyle name="SAPBEXinputData 47 2" xfId="50720" xr:uid="{433D3D11-FB4A-405A-828C-3E6E5E6C7FBC}"/>
    <cellStyle name="SAPBEXinputData 48" xfId="6458" xr:uid="{117194FE-9F9C-4223-9760-69FECB1E2705}"/>
    <cellStyle name="SAPBEXinputData 48 2" xfId="50719" xr:uid="{9068A2F7-0378-4BA6-82DF-A38C0E9058BB}"/>
    <cellStyle name="SAPBEXinputData 49" xfId="6459" xr:uid="{43356493-CE82-4BD0-A810-898015E1C4EB}"/>
    <cellStyle name="SAPBEXinputData 49 2" xfId="50718" xr:uid="{D833457D-2653-4D39-AE10-71FBDE7D4A30}"/>
    <cellStyle name="SAPBEXinputData 5" xfId="6460" xr:uid="{7AB84826-CB3A-4B38-83E8-ABCC231E4B56}"/>
    <cellStyle name="SAPBEXinputData 5 2" xfId="6461" xr:uid="{BD2BA997-D5F6-41FF-BFD2-AEC9D31648EB}"/>
    <cellStyle name="SAPBEXinputData 5 2 2" xfId="50717" xr:uid="{B6C5D121-C717-4F08-95AE-DBABAE8744C0}"/>
    <cellStyle name="SAPBEXinputData 5 3" xfId="6462" xr:uid="{ABD08D67-7762-42EA-B4D7-9DEE12985B97}"/>
    <cellStyle name="SAPBEXinputData 5 3 2" xfId="50716" xr:uid="{4037C53E-C52B-4CB3-BEBC-1A0D5B3C003F}"/>
    <cellStyle name="SAPBEXinputData 5 4" xfId="6463" xr:uid="{318C530A-8131-46A4-99B7-EB4B56B8F07E}"/>
    <cellStyle name="SAPBEXinputData 5 4 2" xfId="50715" xr:uid="{9E57D52A-FA58-43D4-9D1E-D050281A799C}"/>
    <cellStyle name="SAPBEXinputData 5 5" xfId="6464" xr:uid="{AB4E9E9B-F7CF-4EFB-963A-880937E4ED5D}"/>
    <cellStyle name="SAPBEXinputData 5 6" xfId="51781" xr:uid="{E67CFEA2-49BF-4AEF-9E5F-A29C49AD1DC4}"/>
    <cellStyle name="SAPBEXinputData 50" xfId="6465" xr:uid="{92A991FC-B592-4CB4-8516-F100388E60BC}"/>
    <cellStyle name="SAPBEXinputData 50 2" xfId="50714" xr:uid="{F0AFA870-7B01-43B0-9056-9B1138635CA2}"/>
    <cellStyle name="SAPBEXinputData 51" xfId="6466" xr:uid="{665DCD16-9DC2-4B0B-B153-502332B0943D}"/>
    <cellStyle name="SAPBEXinputData 51 2" xfId="50713" xr:uid="{39C42F36-1A4C-4B51-BCD6-933102D3A57E}"/>
    <cellStyle name="SAPBEXinputData 52" xfId="6467" xr:uid="{95AB7FC0-AED6-43EC-B0FF-E9FABB8A374E}"/>
    <cellStyle name="SAPBEXinputData 52 2" xfId="50712" xr:uid="{4A1E8FBE-61EA-4EC7-8473-20C50E58DF44}"/>
    <cellStyle name="SAPBEXinputData 53" xfId="6468" xr:uid="{86E9CFE3-DDA2-473C-A501-0BC3B18095B2}"/>
    <cellStyle name="SAPBEXinputData 53 2" xfId="50711" xr:uid="{BEAF38C1-9249-498B-B8A1-EA18FC3429DF}"/>
    <cellStyle name="SAPBEXinputData 54" xfId="6469" xr:uid="{8DD5078E-EA93-4467-BB2B-2E70A3DFAA29}"/>
    <cellStyle name="SAPBEXinputData 54 2" xfId="50710" xr:uid="{8430723F-FB64-4EBE-B027-06D8AED4900E}"/>
    <cellStyle name="SAPBEXinputData 55" xfId="6470" xr:uid="{E0AB00E2-692F-434B-8E7F-D2F243B2B0BA}"/>
    <cellStyle name="SAPBEXinputData 55 2" xfId="50709" xr:uid="{CAF146A1-5393-44B1-AD0E-047392B0F925}"/>
    <cellStyle name="SAPBEXinputData 56" xfId="6471" xr:uid="{DA4A4628-45DF-4452-9762-DC2993E2C160}"/>
    <cellStyle name="SAPBEXinputData 56 2" xfId="50708" xr:uid="{ADEAC3C8-AD38-4FB5-9CC0-F99ABB73F2F7}"/>
    <cellStyle name="SAPBEXinputData 57" xfId="6472" xr:uid="{AB425155-4949-464C-83B5-BF8283132867}"/>
    <cellStyle name="SAPBEXinputData 57 2" xfId="50707" xr:uid="{31C89E25-B05E-43AB-A882-0E099D479748}"/>
    <cellStyle name="SAPBEXinputData 58" xfId="6473" xr:uid="{68C9674D-DC15-4E68-9200-4FDA5ECFC097}"/>
    <cellStyle name="SAPBEXinputData 59" xfId="49331" xr:uid="{B2E81A9F-030A-417B-8DF7-AB03E49882D5}"/>
    <cellStyle name="SAPBEXinputData 6" xfId="6474" xr:uid="{B23D3E2A-43EF-43CB-BFC5-8AD12EBA41AB}"/>
    <cellStyle name="SAPBEXinputData 6 2" xfId="6475" xr:uid="{2D9EBE5A-69AC-4EAE-8A17-837CBC5C1CC9}"/>
    <cellStyle name="SAPBEXinputData 6 2 2" xfId="50705" xr:uid="{172159B3-5BBF-4AB6-8FE4-3A6DA15DD154}"/>
    <cellStyle name="SAPBEXinputData 6 3" xfId="6476" xr:uid="{BA35CBD1-D255-4698-A5B3-096807855641}"/>
    <cellStyle name="SAPBEXinputData 6 3 2" xfId="50704" xr:uid="{BA1457BF-F9BD-4C2D-A376-AAF6CF5EA449}"/>
    <cellStyle name="SAPBEXinputData 6 4" xfId="6477" xr:uid="{A11D178F-C489-4884-ADB5-438F22CDF4B8}"/>
    <cellStyle name="SAPBEXinputData 6 4 2" xfId="50703" xr:uid="{DDDBE84F-F4C3-49C1-A8E6-F8A19DD75B57}"/>
    <cellStyle name="SAPBEXinputData 6 5" xfId="6478" xr:uid="{B392390B-7B84-4B3E-9290-98AF416D91BF}"/>
    <cellStyle name="SAPBEXinputData 6 6" xfId="50706" xr:uid="{7DFF8580-4048-4763-BD9E-8D07B4246517}"/>
    <cellStyle name="SAPBEXinputData 7" xfId="6479" xr:uid="{71DC5E43-FCCC-44E7-9B09-61060213974E}"/>
    <cellStyle name="SAPBEXinputData 7 2" xfId="6480" xr:uid="{0FE52307-257C-42F3-9F7A-730CB892197D}"/>
    <cellStyle name="SAPBEXinputData 7 2 2" xfId="50701" xr:uid="{D6A94BDF-1611-4698-8454-8463653BBEF6}"/>
    <cellStyle name="SAPBEXinputData 7 3" xfId="6481" xr:uid="{FF1F7224-FD1D-4AE3-88F6-D4C190232D26}"/>
    <cellStyle name="SAPBEXinputData 7 3 2" xfId="50700" xr:uid="{CF74F737-BB96-4635-8407-F082AC447EC6}"/>
    <cellStyle name="SAPBEXinputData 7 4" xfId="6482" xr:uid="{0549D798-A5B9-49CF-9785-CFA40778EDFE}"/>
    <cellStyle name="SAPBEXinputData 7 4 2" xfId="50699" xr:uid="{089169AD-F124-4F36-93AF-E043B6A47C67}"/>
    <cellStyle name="SAPBEXinputData 7 5" xfId="6483" xr:uid="{AB37FBC5-C60D-4349-959D-329E504904C2}"/>
    <cellStyle name="SAPBEXinputData 7 6" xfId="50702" xr:uid="{08300DAB-BE41-414F-B74D-E9D1A09CD7AF}"/>
    <cellStyle name="SAPBEXinputData 8" xfId="6484" xr:uid="{EB5A00D9-7BC4-410F-AB06-198F69DEA4F7}"/>
    <cellStyle name="SAPBEXinputData 8 2" xfId="6485" xr:uid="{95B37B14-525C-4E22-BE5D-29905AFAD868}"/>
    <cellStyle name="SAPBEXinputData 8 2 2" xfId="50697" xr:uid="{1E97F333-112E-49C7-BF5D-95EDB45B4BA5}"/>
    <cellStyle name="SAPBEXinputData 8 3" xfId="6486" xr:uid="{E1E05C83-077F-4EF5-8CA5-77CE0A805FA4}"/>
    <cellStyle name="SAPBEXinputData 8 3 2" xfId="50696" xr:uid="{B598AAFE-21C1-452F-81BB-1D55E1C411C7}"/>
    <cellStyle name="SAPBEXinputData 8 4" xfId="6487" xr:uid="{52C706FB-F28C-489E-A383-2E500674F059}"/>
    <cellStyle name="SAPBEXinputData 8 4 2" xfId="50695" xr:uid="{2CA36293-B502-4052-B4E3-D9B2FAE33E1D}"/>
    <cellStyle name="SAPBEXinputData 8 5" xfId="6488" xr:uid="{7EB3E599-D558-44D8-BE22-977223C6C385}"/>
    <cellStyle name="SAPBEXinputData 8 6" xfId="50698" xr:uid="{7469A8A3-F006-455D-86CA-350356A97553}"/>
    <cellStyle name="SAPBEXinputData 9" xfId="6489" xr:uid="{F5F6D0EA-4603-47F8-B855-400E80B83BD6}"/>
    <cellStyle name="SAPBEXinputData 9 2" xfId="6490" xr:uid="{D359625E-4627-4150-A946-6660029BADED}"/>
    <cellStyle name="SAPBEXinputData 9 2 2" xfId="50694" xr:uid="{9E3E7CF1-9696-432E-B09E-C1AEEB67C971}"/>
    <cellStyle name="SAPBEXinputData 9 3" xfId="6491" xr:uid="{D8221B0B-D237-40F4-B8AB-976B35BC78AD}"/>
    <cellStyle name="SAPBEXinputData 9 3 2" xfId="51779" xr:uid="{EBDFFA2F-D439-432C-97E9-76F43026E375}"/>
    <cellStyle name="SAPBEXinputData 9 4" xfId="6492" xr:uid="{5334787D-A811-4EE9-A48E-ED54CC85B70A}"/>
    <cellStyle name="SAPBEXinputData 9 4 2" xfId="50693" xr:uid="{E0D9F024-2630-4867-80C6-5F8FF2B46606}"/>
    <cellStyle name="SAPBEXinputData 9 5" xfId="6493" xr:uid="{DD4F4AB7-2612-4D03-B735-D4BA0D215B63}"/>
    <cellStyle name="SAPBEXinputData 9 6" xfId="51780" xr:uid="{B0F6A0D3-09D5-41DD-8815-72EE03C0793B}"/>
    <cellStyle name="SAPBEXinputData_Margen" xfId="48170" xr:uid="{3C0A5AE8-04EE-4CC8-B229-61B0B899B3E4}"/>
    <cellStyle name="SAPBEXItemHeader" xfId="6494" xr:uid="{54D2D770-7143-4181-B633-9150FB6269E3}"/>
    <cellStyle name="SAPBEXItemHeader 2" xfId="6495" xr:uid="{91992126-7417-4ADD-9AC2-FBFE3B7957C7}"/>
    <cellStyle name="SAPBEXItemHeader 3" xfId="49336" xr:uid="{1B608BB0-4BC1-48BA-94D4-27A8EE4FCBC2}"/>
    <cellStyle name="SAPBEXItemHeader 4" xfId="50409" xr:uid="{E9893473-A3E3-44E1-B1EE-C2A5A8907845}"/>
    <cellStyle name="SAPBEXresData" xfId="6496" xr:uid="{42771C0C-624C-47AC-9490-F65DDA97067B}"/>
    <cellStyle name="SAPBEXresData 10" xfId="6497" xr:uid="{4066F0B8-3135-40ED-B9FA-7868A6098628}"/>
    <cellStyle name="SAPBEXresData 10 2" xfId="50692" xr:uid="{D337AE55-10DC-4643-A6E3-26D583F11964}"/>
    <cellStyle name="SAPBEXresData 11" xfId="6498" xr:uid="{0FF13437-2D9D-4ABC-8E84-270973908DD4}"/>
    <cellStyle name="SAPBEXresData 12" xfId="48171" xr:uid="{02E25B83-201B-4B00-A868-88073B6DF744}"/>
    <cellStyle name="SAPBEXresData 13" xfId="48172" xr:uid="{269D3137-9268-4EB0-983D-F19EFC209882}"/>
    <cellStyle name="SAPBEXresData 14" xfId="48173" xr:uid="{46AD51B8-104C-4357-A225-DB912F1CACBA}"/>
    <cellStyle name="SAPBEXresData 15" xfId="49526" xr:uid="{191C9C1E-E10C-47BD-910D-77D44E51D36D}"/>
    <cellStyle name="SAPBEXresData 2" xfId="6499" xr:uid="{D563E81E-8C04-4570-A4C2-125D239345C8}"/>
    <cellStyle name="SAPBEXresData 2 2" xfId="48174" xr:uid="{ADE64FC8-DCE0-4D3B-84B1-FD0034D98898}"/>
    <cellStyle name="SAPBEXresData 2 3" xfId="50410" xr:uid="{9E5CD2F7-D58E-4760-BE9E-F32D388EA968}"/>
    <cellStyle name="SAPBEXresData 3" xfId="6500" xr:uid="{9CA62D16-95A7-4B84-AA9A-004F0A7AE6C0}"/>
    <cellStyle name="SAPBEXresData 3 2" xfId="38916" xr:uid="{CB5F22F5-28B1-4053-BEDA-A478865B1260}"/>
    <cellStyle name="SAPBEXresData 3 2 2" xfId="50412" xr:uid="{C10B449B-F004-410A-B6ED-21433B91A78E}"/>
    <cellStyle name="SAPBEXresData 3 3" xfId="49337" xr:uid="{491408D8-CF11-4E1F-97FD-1C1A3855B4B8}"/>
    <cellStyle name="SAPBEXresData 3 4" xfId="50411" xr:uid="{F1185298-AD7C-416B-8F4E-D4DB7C115D99}"/>
    <cellStyle name="SAPBEXresData 4" xfId="6501" xr:uid="{21D0CE69-43C7-431C-ABCB-636270AC1957}"/>
    <cellStyle name="SAPBEXresData 4 2" xfId="49338" xr:uid="{F64E3D07-1E97-4855-A13A-7427D83D792E}"/>
    <cellStyle name="SAPBEXresData 4 3" xfId="50691" xr:uid="{A15F5680-788A-49BC-8247-4398BB2B6192}"/>
    <cellStyle name="SAPBEXresData 5" xfId="6502" xr:uid="{6CB2AA63-E2EA-47A9-A9D6-18522BC92DE0}"/>
    <cellStyle name="SAPBEXresData 5 2" xfId="50690" xr:uid="{4A386E9A-E018-47F4-9AB3-71E18ECF1D03}"/>
    <cellStyle name="SAPBEXresData 6" xfId="6503" xr:uid="{8B6C2B7A-D085-424F-BAB6-7B23E124ED76}"/>
    <cellStyle name="SAPBEXresData 6 2" xfId="50689" xr:uid="{08D10EB9-FBE9-4E23-8AB7-51A2F09A5E9E}"/>
    <cellStyle name="SAPBEXresData 7" xfId="6504" xr:uid="{F4B33EE6-8310-4D94-9B1C-6CBE5D0B4941}"/>
    <cellStyle name="SAPBEXresData 7 2" xfId="51778" xr:uid="{4017CDB9-459D-4126-805A-3D05BCF46C64}"/>
    <cellStyle name="SAPBEXresData 8" xfId="6505" xr:uid="{4310A1F6-A255-49E2-89A6-FE8838090C10}"/>
    <cellStyle name="SAPBEXresData 8 2" xfId="50688" xr:uid="{D3005DB2-1E6B-4414-867A-DD0D415A76EF}"/>
    <cellStyle name="SAPBEXresData 9" xfId="6506" xr:uid="{F9D3C973-D32D-423C-AD3E-F2DA414A4E1A}"/>
    <cellStyle name="SAPBEXresData 9 2" xfId="51777" xr:uid="{CE14DDAD-8329-499C-B172-1253C5334309}"/>
    <cellStyle name="SAPBEXresData_Margen" xfId="48175" xr:uid="{DCDA4BEA-3E97-4D66-A62D-BDF8B6DD8998}"/>
    <cellStyle name="SAPBEXresDataEmph" xfId="6507" xr:uid="{9094C0D8-8B1D-4D1C-9B6C-E69571044F04}"/>
    <cellStyle name="SAPBEXresDataEmph 10" xfId="6508" xr:uid="{24CE8B0C-5741-4362-8671-5E0A329BA2D7}"/>
    <cellStyle name="SAPBEXresDataEmph 10 2" xfId="50687" xr:uid="{07EA9A9D-0ADB-49CA-A3D8-B7E2AB91F922}"/>
    <cellStyle name="SAPBEXresDataEmph 11" xfId="6509" xr:uid="{2C9B729B-C00E-4DC7-A80F-42F2514066AD}"/>
    <cellStyle name="SAPBEXresDataEmph 12" xfId="49339" xr:uid="{5EBAA918-0C5D-42E2-8BED-B7C6FEBAF841}"/>
    <cellStyle name="SAPBEXresDataEmph 13" xfId="49527" xr:uid="{C44C5798-0AAB-4D26-BF29-2F1850A34FF6}"/>
    <cellStyle name="SAPBEXresDataEmph 2" xfId="6510" xr:uid="{0B700A69-FD7F-499C-9591-88BC23B7CA3C}"/>
    <cellStyle name="SAPBEXresDataEmph 2 2" xfId="49340" xr:uid="{C356007A-2418-4B19-9D30-0F5126C37DFF}"/>
    <cellStyle name="SAPBEXresDataEmph 3" xfId="6511" xr:uid="{0B430488-4430-4A10-B73F-4CA6B56CCAEC}"/>
    <cellStyle name="SAPBEXresDataEmph 3 2" xfId="38917" xr:uid="{D9563C80-0780-451E-BE64-0625FC7EFBF9}"/>
    <cellStyle name="SAPBEXresDataEmph 3 3" xfId="49341" xr:uid="{1F79037C-E5BF-4A4C-B197-D059E130740B}"/>
    <cellStyle name="SAPBEXresDataEmph 3 4" xfId="50413" xr:uid="{7B9D871A-8E3B-4CE2-A1B1-7E4714F9E006}"/>
    <cellStyle name="SAPBEXresDataEmph 4" xfId="6512" xr:uid="{7DE6F8F3-2B5A-4A2A-B96D-AD9A2453CEC9}"/>
    <cellStyle name="SAPBEXresDataEmph 4 2" xfId="50686" xr:uid="{4C56C70E-716D-41FA-946F-92AFCFC12F63}"/>
    <cellStyle name="SAPBEXresDataEmph 5" xfId="6513" xr:uid="{D25C39D1-6107-4740-92EE-FB5DE73E87C6}"/>
    <cellStyle name="SAPBEXresDataEmph 5 2" xfId="50685" xr:uid="{8504C1A8-C950-49CF-A0E3-3F90E3FDF5A6}"/>
    <cellStyle name="SAPBEXresDataEmph 6" xfId="6514" xr:uid="{F132F44B-D2B1-4C05-A2D0-3D33F45BC665}"/>
    <cellStyle name="SAPBEXresDataEmph 6 2" xfId="50684" xr:uid="{12F2CC58-0300-41FD-8C39-93B35817FF82}"/>
    <cellStyle name="SAPBEXresDataEmph 7" xfId="6515" xr:uid="{72598980-EDE0-4ACA-9F85-3E7E5418E331}"/>
    <cellStyle name="SAPBEXresDataEmph 7 2" xfId="50683" xr:uid="{3F5D1ADA-2A44-47DB-8E14-9D0C228C0CEA}"/>
    <cellStyle name="SAPBEXresDataEmph 8" xfId="6516" xr:uid="{58C45F6F-C447-417C-8537-FAFB71A2C485}"/>
    <cellStyle name="SAPBEXresDataEmph 8 2" xfId="50682" xr:uid="{D2FFDC74-354B-45F1-9147-0CFF5FCCE2A5}"/>
    <cellStyle name="SAPBEXresDataEmph 9" xfId="6517" xr:uid="{B552D8E3-4EB6-4D7E-AAE4-3F4D7275EE07}"/>
    <cellStyle name="SAPBEXresDataEmph 9 2" xfId="50681" xr:uid="{B2D996AC-23B1-4A7C-8C59-8C48B44E3C5F}"/>
    <cellStyle name="SAPBEXresDataEmph_Margen" xfId="48176" xr:uid="{E3317B4B-2A7C-4392-AD6C-048C71FFF814}"/>
    <cellStyle name="SAPBEXresItem" xfId="6518" xr:uid="{66F31310-68BF-4D31-85C0-4340D4BA50FF}"/>
    <cellStyle name="SAPBEXresItem 10" xfId="6519" xr:uid="{21484517-8726-420D-B556-1C5E16FEE3D2}"/>
    <cellStyle name="SAPBEXresItem 10 2" xfId="50680" xr:uid="{D62BFE50-0DE9-4E3F-8A0D-866D896F90B4}"/>
    <cellStyle name="SAPBEXresItem 11" xfId="6520" xr:uid="{137D1F91-74B2-4953-A308-D3C95F0DCA74}"/>
    <cellStyle name="SAPBEXresItem 12" xfId="48177" xr:uid="{7D182782-4B4A-4FA8-940F-2DA6E2EADF30}"/>
    <cellStyle name="SAPBEXresItem 13" xfId="48178" xr:uid="{0C3228F1-4150-43E6-90C1-2E0479D69DF7}"/>
    <cellStyle name="SAPBEXresItem 14" xfId="48179" xr:uid="{56DAE41F-D991-4AB0-A090-CAFAAD32C13E}"/>
    <cellStyle name="SAPBEXresItem 15" xfId="49528" xr:uid="{349F04AA-33C8-4F5A-95CE-8CE7D55F4E12}"/>
    <cellStyle name="SAPBEXresItem 2" xfId="6521" xr:uid="{4C7C6307-9914-4D01-90E9-9F92DF3B6741}"/>
    <cellStyle name="SAPBEXresItem 2 2" xfId="48180" xr:uid="{26BB88D7-BECA-4865-96D5-09720EA109AC}"/>
    <cellStyle name="SAPBEXresItem 2 3" xfId="50414" xr:uid="{32B979B3-DC94-4189-BFE7-4A4323BE5C17}"/>
    <cellStyle name="SAPBEXresItem 3" xfId="6522" xr:uid="{840471ED-AA9F-4CA9-8DDC-24DCF380B90E}"/>
    <cellStyle name="SAPBEXresItem 3 2" xfId="38918" xr:uid="{ECCF845B-2986-4453-9211-A582B3B1F7F8}"/>
    <cellStyle name="SAPBEXresItem 3 2 2" xfId="50416" xr:uid="{A96572E6-E671-46F4-979F-25E113D7A22B}"/>
    <cellStyle name="SAPBEXresItem 3 3" xfId="49342" xr:uid="{F59C19AA-54E9-483B-B429-A34D2448C823}"/>
    <cellStyle name="SAPBEXresItem 3 4" xfId="50415" xr:uid="{31A12CF2-76BF-4B23-A2D9-D859F1323AFE}"/>
    <cellStyle name="SAPBEXresItem 4" xfId="6523" xr:uid="{395F8F2A-E8A8-4DF1-883C-4146576288A9}"/>
    <cellStyle name="SAPBEXresItem 4 2" xfId="49343" xr:uid="{29507A99-6524-4245-B8E7-41D0BF972F52}"/>
    <cellStyle name="SAPBEXresItem 4 3" xfId="50679" xr:uid="{134F03B0-19A7-4E85-A8D8-2DBB56FC1CED}"/>
    <cellStyle name="SAPBEXresItem 5" xfId="6524" xr:uid="{D968FE19-9ED5-42DF-8DDB-89BA1D513305}"/>
    <cellStyle name="SAPBEXresItem 5 2" xfId="51776" xr:uid="{6F2E5114-AC37-430C-B1A1-ECADD98A07BF}"/>
    <cellStyle name="SAPBEXresItem 6" xfId="6525" xr:uid="{77569FB1-4F33-4FD2-8A85-4ADE4BC9EA6A}"/>
    <cellStyle name="SAPBEXresItem 6 2" xfId="50678" xr:uid="{21E87C6E-CAD4-45A9-918D-177C40688942}"/>
    <cellStyle name="SAPBEXresItem 7" xfId="6526" xr:uid="{7ABE53FA-7068-4333-B0EB-D7C60E0F0351}"/>
    <cellStyle name="SAPBEXresItem 7 2" xfId="50677" xr:uid="{CF6A096B-8D7B-4530-B3CC-F5FD0148667E}"/>
    <cellStyle name="SAPBEXresItem 8" xfId="6527" xr:uid="{CEAEE56C-2899-4078-9265-14E45306B2CE}"/>
    <cellStyle name="SAPBEXresItem 8 2" xfId="50676" xr:uid="{7373BD55-2756-46F8-AC20-8D8DD459F413}"/>
    <cellStyle name="SAPBEXresItem 9" xfId="6528" xr:uid="{5D6D7452-DE4A-47E5-8E17-269D97F0B6BF}"/>
    <cellStyle name="SAPBEXresItem 9 2" xfId="50675" xr:uid="{80434346-C0DB-4984-8EAD-2274A07094FC}"/>
    <cellStyle name="SAPBEXresItem_Margen" xfId="48181" xr:uid="{E78428CC-C5DC-4A73-926B-2EE64E760071}"/>
    <cellStyle name="SAPBEXresItemX" xfId="6529" xr:uid="{B0889D2F-CF9D-49F2-B164-5753B18E7FC4}"/>
    <cellStyle name="SAPBEXresItemX 10" xfId="6530" xr:uid="{FCF2CC5D-CB9C-41F1-BF86-CE506E072906}"/>
    <cellStyle name="SAPBEXresItemX 10 2" xfId="51775" xr:uid="{A4549D59-B13B-41E7-8C80-0BB4323F0C5B}"/>
    <cellStyle name="SAPBEXresItemX 11" xfId="6531" xr:uid="{4DDC5949-0D0D-4800-99D9-5931C6B4EE40}"/>
    <cellStyle name="SAPBEXresItemX 12" xfId="48182" xr:uid="{CDB52DB3-6FAB-4D0A-B8F5-A0473B6992A8}"/>
    <cellStyle name="SAPBEXresItemX 13" xfId="48183" xr:uid="{E2F4B413-5F79-424C-89D7-34885DFFEC60}"/>
    <cellStyle name="SAPBEXresItemX 14" xfId="48184" xr:uid="{7F35E80C-EF54-4EFA-868F-6C76B36BF932}"/>
    <cellStyle name="SAPBEXresItemX 15" xfId="49529" xr:uid="{0A35846C-6EEC-488C-BEF3-A2C145639E5B}"/>
    <cellStyle name="SAPBEXresItemX 2" xfId="6532" xr:uid="{055F8ED9-72A9-4A26-89A5-675F63978C9A}"/>
    <cellStyle name="SAPBEXresItemX 2 2" xfId="38919" xr:uid="{9E0F158E-B740-4440-8029-EC36624DAC69}"/>
    <cellStyle name="SAPBEXresItemX 2 3" xfId="49344" xr:uid="{5F6523B4-0E07-41DC-8C7D-8585B62D7CD5}"/>
    <cellStyle name="SAPBEXresItemX 2 4" xfId="50417" xr:uid="{3CEAC98C-27B6-444E-AC8E-7A2EA2CF4C55}"/>
    <cellStyle name="SAPBEXresItemX 3" xfId="6533" xr:uid="{6E816873-F3B5-4565-9958-1EC97B54DD04}"/>
    <cellStyle name="SAPBEXresItemX 3 2" xfId="38920" xr:uid="{B8727D5F-4009-4141-BB25-309B796B9F35}"/>
    <cellStyle name="SAPBEXresItemX 3 2 2" xfId="50419" xr:uid="{E6076816-BFA5-4AEA-B5DD-6DF9AB9B772A}"/>
    <cellStyle name="SAPBEXresItemX 3 3" xfId="49345" xr:uid="{C0D2E347-E577-4C26-A13F-A0E2DD64879B}"/>
    <cellStyle name="SAPBEXresItemX 3 4" xfId="50418" xr:uid="{F69CDCB7-06BD-437D-A4BE-D7D843C20D65}"/>
    <cellStyle name="SAPBEXresItemX 4" xfId="6534" xr:uid="{AB067C46-4A50-4561-88FA-D16F4D1DA4F0}"/>
    <cellStyle name="SAPBEXresItemX 4 2" xfId="49346" xr:uid="{27F913E2-A5F3-435E-B8D8-B168B93991BC}"/>
    <cellStyle name="SAPBEXresItemX 4 3" xfId="50674" xr:uid="{7C177E23-AB50-4094-A042-41738C767663}"/>
    <cellStyle name="SAPBEXresItemX 5" xfId="6535" xr:uid="{297B1431-A928-4289-9B60-5E1C8A9ABE76}"/>
    <cellStyle name="SAPBEXresItemX 5 2" xfId="50673" xr:uid="{10BC9A82-FB23-430C-872B-171F7BB17BDD}"/>
    <cellStyle name="SAPBEXresItemX 6" xfId="6536" xr:uid="{06F71171-79FF-4E0A-B692-F7F52C344A76}"/>
    <cellStyle name="SAPBEXresItemX 6 2" xfId="50672" xr:uid="{49D79E09-F519-46DC-BFA5-7A32B74DACA8}"/>
    <cellStyle name="SAPBEXresItemX 7" xfId="6537" xr:uid="{A9DD950D-8DC0-45F7-9E2D-2EF877311ADC}"/>
    <cellStyle name="SAPBEXresItemX 7 2" xfId="50671" xr:uid="{A2AE9BE0-F47B-4D07-AE5F-A81AFC4CFEDA}"/>
    <cellStyle name="SAPBEXresItemX 8" xfId="6538" xr:uid="{55B0DF50-1E4F-4B42-8607-6197F651F635}"/>
    <cellStyle name="SAPBEXresItemX 8 2" xfId="51774" xr:uid="{36725064-34EB-451F-A917-9DC0B6FF5378}"/>
    <cellStyle name="SAPBEXresItemX 9" xfId="6539" xr:uid="{3A0DA6F7-D3C0-403C-BD49-D27883E2721F}"/>
    <cellStyle name="SAPBEXresItemX 9 2" xfId="50670" xr:uid="{FEC54F53-5968-4CE3-89C5-3A9E3939F00C}"/>
    <cellStyle name="SAPBEXresItemX_Margen" xfId="48185" xr:uid="{207A58C3-02DB-4877-82E5-8B3B0ABE72C3}"/>
    <cellStyle name="SAPBEXstdData" xfId="6540" xr:uid="{8A733B51-E730-43B3-A2A7-8ADEDDEAB321}"/>
    <cellStyle name="SAPBEXstdData 10" xfId="6541" xr:uid="{1E04BEAE-42D6-4A4D-9EB9-14FFB2C1DE56}"/>
    <cellStyle name="SAPBEXstdData 10 2" xfId="48186" xr:uid="{42C1E024-3113-4450-8861-026EA27140EC}"/>
    <cellStyle name="SAPBEXstdData 10 3" xfId="50420" xr:uid="{9897AC0C-080C-45A1-A47B-1F9F8C36181D}"/>
    <cellStyle name="SAPBEXstdData 11" xfId="6542" xr:uid="{CCA17D88-D348-4726-9639-B5E0EE49AC94}"/>
    <cellStyle name="SAPBEXstdData 11 2" xfId="50669" xr:uid="{A43C8CA0-3E1D-4A73-AE36-B2D38D17EFE3}"/>
    <cellStyle name="SAPBEXstdData 12" xfId="6543" xr:uid="{0F1F152C-7CDB-494C-8F71-833DF11B511F}"/>
    <cellStyle name="SAPBEXstdData 13" xfId="48187" xr:uid="{9C5C0D87-DE3F-443D-AD78-28041CE78B52}"/>
    <cellStyle name="SAPBEXstdData 14" xfId="48188" xr:uid="{68B14D90-469D-44B4-8305-76FE84DDFBE3}"/>
    <cellStyle name="SAPBEXstdData 15" xfId="49530" xr:uid="{2CFADC45-74A9-4422-AF66-B6E48BE6D3F4}"/>
    <cellStyle name="SAPBEXstdData 2" xfId="6544" xr:uid="{DABD129B-EA41-49AE-AA90-46227FD5D2C8}"/>
    <cellStyle name="SAPBEXstdData 2 10" xfId="38921" xr:uid="{D7640E42-DB63-4B21-92E4-DAC6DDE8A881}"/>
    <cellStyle name="SAPBEXstdData 2 11" xfId="38922" xr:uid="{52C8B974-83E8-4338-B358-86455406A9D8}"/>
    <cellStyle name="SAPBEXstdData 2 12" xfId="38923" xr:uid="{EF39C8E5-8AD0-42A4-A7CD-3651B18D619F}"/>
    <cellStyle name="SAPBEXstdData 2 13" xfId="38924" xr:uid="{A5E48BE8-5FB4-4AE5-8F5F-8D61A15BAAA7}"/>
    <cellStyle name="SAPBEXstdData 2 14" xfId="38925" xr:uid="{A0CE4759-EB05-415D-ADDC-7E52E11A3609}"/>
    <cellStyle name="SAPBEXstdData 2 15" xfId="38926" xr:uid="{54B37948-847D-45B6-9ECD-D66AEC71433F}"/>
    <cellStyle name="SAPBEXstdData 2 16" xfId="38927" xr:uid="{20B47A47-0D00-4E3E-B0AB-CECE06AAB9EE}"/>
    <cellStyle name="SAPBEXstdData 2 17" xfId="38928" xr:uid="{F3682217-FC7D-40A1-AC0A-6C70336FF446}"/>
    <cellStyle name="SAPBEXstdData 2 18" xfId="38929" xr:uid="{F17F650A-65C0-4617-9A48-284CCD99EAF3}"/>
    <cellStyle name="SAPBEXstdData 2 19" xfId="38930" xr:uid="{9E5E75A6-A593-42BA-B462-1B42C020BA55}"/>
    <cellStyle name="SAPBEXstdData 2 2" xfId="6545" xr:uid="{F6872A4A-B8EE-43C2-A55B-01D0B9AB1D86}"/>
    <cellStyle name="SAPBEXstdData 2 2 10" xfId="38931" xr:uid="{204F2BE9-3353-4AAD-B902-65F2DC4F7DDC}"/>
    <cellStyle name="SAPBEXstdData 2 2 11" xfId="38932" xr:uid="{53B3B8BD-93CC-4770-84A2-F881796C5D16}"/>
    <cellStyle name="SAPBEXstdData 2 2 12" xfId="38933" xr:uid="{D3A73074-07A2-42A7-9924-BFFDF37DFC8A}"/>
    <cellStyle name="SAPBEXstdData 2 2 13" xfId="38934" xr:uid="{21FA328C-5C6D-45AF-ADF0-BD235A3B83D6}"/>
    <cellStyle name="SAPBEXstdData 2 2 14" xfId="38935" xr:uid="{9DA48DD7-A2A3-4DEB-9321-00E6E068B29F}"/>
    <cellStyle name="SAPBEXstdData 2 2 15" xfId="38936" xr:uid="{90CE23EB-11B2-4057-AB51-72F2F2B8BC29}"/>
    <cellStyle name="SAPBEXstdData 2 2 2" xfId="38937" xr:uid="{D5858985-4A29-4B0F-BFC0-BC872B0B2D39}"/>
    <cellStyle name="SAPBEXstdData 2 2 2 10" xfId="38938" xr:uid="{C93BD2BC-48FC-44A9-8F2D-C7299ADC6A34}"/>
    <cellStyle name="SAPBEXstdData 2 2 2 11" xfId="38939" xr:uid="{5F543293-5198-4B11-A0EF-AD934EC8A871}"/>
    <cellStyle name="SAPBEXstdData 2 2 2 2" xfId="38940" xr:uid="{B1F93885-5236-490F-AEEC-FD828413754E}"/>
    <cellStyle name="SAPBEXstdData 2 2 2 3" xfId="38941" xr:uid="{6D9D9C9D-F4CF-4AA1-84BD-DEE72ECF3256}"/>
    <cellStyle name="SAPBEXstdData 2 2 2 4" xfId="38942" xr:uid="{FC74A599-598C-4ACA-998C-89A0F615AEB7}"/>
    <cellStyle name="SAPBEXstdData 2 2 2 5" xfId="38943" xr:uid="{1433C664-9F10-41D6-BC9A-E51BE1D19870}"/>
    <cellStyle name="SAPBEXstdData 2 2 2 6" xfId="38944" xr:uid="{91AD363C-3147-4A85-AA74-FE5087303CB3}"/>
    <cellStyle name="SAPBEXstdData 2 2 2 7" xfId="38945" xr:uid="{F271651D-7B52-4C68-98C0-8A18E5C1CB94}"/>
    <cellStyle name="SAPBEXstdData 2 2 2 8" xfId="38946" xr:uid="{6A1CE669-1F0D-4A25-B756-55CEE270E150}"/>
    <cellStyle name="SAPBEXstdData 2 2 2 9" xfId="38947" xr:uid="{8E3C36FC-97F5-4745-9F7B-98AD8402788E}"/>
    <cellStyle name="SAPBEXstdData 2 2 3" xfId="38948" xr:uid="{CCFACCEA-CD21-452E-89A6-E6E5AE6368FC}"/>
    <cellStyle name="SAPBEXstdData 2 2 3 10" xfId="38949" xr:uid="{ADA8C164-A629-49FA-8A25-AF18C92A37A1}"/>
    <cellStyle name="SAPBEXstdData 2 2 3 11" xfId="38950" xr:uid="{B4C5C0BC-E58A-4AB6-B1F6-817476BA12EC}"/>
    <cellStyle name="SAPBEXstdData 2 2 3 2" xfId="38951" xr:uid="{6A124DF8-A527-40F8-B764-346ED037C6B6}"/>
    <cellStyle name="SAPBEXstdData 2 2 3 3" xfId="38952" xr:uid="{C81A9C7B-0783-451B-B2FC-12668CFCEC3E}"/>
    <cellStyle name="SAPBEXstdData 2 2 3 4" xfId="38953" xr:uid="{749743DE-C3DE-41BA-93E0-C1FC2D47C18A}"/>
    <cellStyle name="SAPBEXstdData 2 2 3 5" xfId="38954" xr:uid="{572C1E2D-C6CE-44DD-980D-EC81AD8D8FD7}"/>
    <cellStyle name="SAPBEXstdData 2 2 3 6" xfId="38955" xr:uid="{F3A71C1A-2D48-4420-AD4B-AAC522C7AAD7}"/>
    <cellStyle name="SAPBEXstdData 2 2 3 7" xfId="38956" xr:uid="{2720053B-1C23-44CB-9A4A-D516E6829D5A}"/>
    <cellStyle name="SAPBEXstdData 2 2 3 8" xfId="38957" xr:uid="{21A9D9E0-C0A2-478E-9269-D3094CFEA43C}"/>
    <cellStyle name="SAPBEXstdData 2 2 3 9" xfId="38958" xr:uid="{FB5959DB-04AD-406C-881D-FD0A059B5F97}"/>
    <cellStyle name="SAPBEXstdData 2 2 4" xfId="38959" xr:uid="{17DCFB2D-5724-42F7-8721-34D876E1A111}"/>
    <cellStyle name="SAPBEXstdData 2 2 4 10" xfId="38960" xr:uid="{3AC65F5B-9BCA-4FC2-9CC4-010F63F25F7E}"/>
    <cellStyle name="SAPBEXstdData 2 2 4 11" xfId="38961" xr:uid="{57350E97-2AD5-49C6-8054-91ECB364430D}"/>
    <cellStyle name="SAPBEXstdData 2 2 4 2" xfId="38962" xr:uid="{5E26CB35-83BE-41F7-ACE7-439E2C57B38A}"/>
    <cellStyle name="SAPBEXstdData 2 2 4 3" xfId="38963" xr:uid="{F5504A39-33DA-4A77-928E-E6419C2D35B3}"/>
    <cellStyle name="SAPBEXstdData 2 2 4 4" xfId="38964" xr:uid="{32B8F7E2-A6C9-4D0D-BE92-1A0D2129EC37}"/>
    <cellStyle name="SAPBEXstdData 2 2 4 5" xfId="38965" xr:uid="{69EEA4AB-B168-4A97-8A79-344EBE82AF51}"/>
    <cellStyle name="SAPBEXstdData 2 2 4 6" xfId="38966" xr:uid="{2C9019B4-0C6F-4C5D-9042-3DDB73B29852}"/>
    <cellStyle name="SAPBEXstdData 2 2 4 7" xfId="38967" xr:uid="{FC6D9468-1169-4922-885E-D6049FF25DB6}"/>
    <cellStyle name="SAPBEXstdData 2 2 4 8" xfId="38968" xr:uid="{EB9CF8C9-D7EA-4DAB-AF56-324BABD7AFEB}"/>
    <cellStyle name="SAPBEXstdData 2 2 4 9" xfId="38969" xr:uid="{F5EF7A43-1C1B-4965-A68C-C0BFD4BEBFF7}"/>
    <cellStyle name="SAPBEXstdData 2 2 5" xfId="38970" xr:uid="{73FA9A0C-2174-4C51-929A-7CA158B2CA98}"/>
    <cellStyle name="SAPBEXstdData 2 2 5 10" xfId="38971" xr:uid="{0BDCD62D-25CC-480F-8DDF-1BAD56369A93}"/>
    <cellStyle name="SAPBEXstdData 2 2 5 11" xfId="38972" xr:uid="{DE6BDFB2-A4BE-47FE-85A6-858F961645C3}"/>
    <cellStyle name="SAPBEXstdData 2 2 5 2" xfId="38973" xr:uid="{7E05D543-0235-4270-A11E-1466BE669081}"/>
    <cellStyle name="SAPBEXstdData 2 2 5 3" xfId="38974" xr:uid="{8F963580-711D-4E3C-83EF-C66845E6A0EA}"/>
    <cellStyle name="SAPBEXstdData 2 2 5 4" xfId="38975" xr:uid="{F29EEEB7-5881-41BD-994A-DD0C49D46949}"/>
    <cellStyle name="SAPBEXstdData 2 2 5 5" xfId="38976" xr:uid="{217965C4-284D-4AAF-A05D-8024F2FDD902}"/>
    <cellStyle name="SAPBEXstdData 2 2 5 6" xfId="38977" xr:uid="{1BFB221E-713B-4812-8D66-A83C79243B70}"/>
    <cellStyle name="SAPBEXstdData 2 2 5 7" xfId="38978" xr:uid="{C87528C3-2FE6-4F97-B4FB-1B980C74489A}"/>
    <cellStyle name="SAPBEXstdData 2 2 5 8" xfId="38979" xr:uid="{72FC762A-FBFD-464E-A224-40E9F9B28F48}"/>
    <cellStyle name="SAPBEXstdData 2 2 5 9" xfId="38980" xr:uid="{316B8069-EC89-42D6-BF48-726A45098106}"/>
    <cellStyle name="SAPBEXstdData 2 2 6" xfId="38981" xr:uid="{32A781BD-E466-4003-9D93-246512CA3EF8}"/>
    <cellStyle name="SAPBEXstdData 2 2 7" xfId="38982" xr:uid="{BF77E634-E979-4513-A460-EE53C82DD124}"/>
    <cellStyle name="SAPBEXstdData 2 2 8" xfId="38983" xr:uid="{F2E2995D-46EC-4659-8437-0C3A3E93011C}"/>
    <cellStyle name="SAPBEXstdData 2 2 9" xfId="38984" xr:uid="{B4B2A316-4195-4D93-AD15-E4FB5DC55E38}"/>
    <cellStyle name="SAPBEXstdData 2 20" xfId="38985" xr:uid="{FF8D8DCE-8353-411C-A9FE-91A1E7B2FF65}"/>
    <cellStyle name="SAPBEXstdData 2 21" xfId="38986" xr:uid="{606FAF9D-215C-4152-BCDC-D9282B5B2EA0}"/>
    <cellStyle name="SAPBEXstdData 2 22" xfId="49538" xr:uid="{0FDA644F-E8A9-4DB1-98AA-DE2272A59B42}"/>
    <cellStyle name="SAPBEXstdData 2 3" xfId="38987" xr:uid="{F894FCBB-7028-4E21-8B98-91EEF192AF8C}"/>
    <cellStyle name="SAPBEXstdData 2 3 10" xfId="38988" xr:uid="{A8BC63C6-E089-434B-8BE5-120C32D80D65}"/>
    <cellStyle name="SAPBEXstdData 2 3 11" xfId="38989" xr:uid="{FF72CAE4-6C26-4C92-BFC2-D297DCB5C9F7}"/>
    <cellStyle name="SAPBEXstdData 2 3 12" xfId="38990" xr:uid="{3A718653-7A18-421B-A1F1-BFB2C22A6C64}"/>
    <cellStyle name="SAPBEXstdData 2 3 2" xfId="38991" xr:uid="{3738FB76-35C5-4119-8E29-F6CCA46425D0}"/>
    <cellStyle name="SAPBEXstdData 2 3 2 10" xfId="38992" xr:uid="{3AB71CF3-F6DF-49F6-A9FC-424DF7A2F239}"/>
    <cellStyle name="SAPBEXstdData 2 3 2 11" xfId="38993" xr:uid="{F40E36E8-5909-403B-B48B-0FA6BE5087C7}"/>
    <cellStyle name="SAPBEXstdData 2 3 2 2" xfId="38994" xr:uid="{05459AD8-E5B3-40E8-9C13-32355B875D1B}"/>
    <cellStyle name="SAPBEXstdData 2 3 2 3" xfId="38995" xr:uid="{54DB1429-E2DB-4F0B-8053-EAEE845373FA}"/>
    <cellStyle name="SAPBEXstdData 2 3 2 4" xfId="38996" xr:uid="{8E79A52C-7799-4126-BA38-DA6CAF816030}"/>
    <cellStyle name="SAPBEXstdData 2 3 2 5" xfId="38997" xr:uid="{31BBC629-B0B8-42BC-8201-950D840B5236}"/>
    <cellStyle name="SAPBEXstdData 2 3 2 6" xfId="38998" xr:uid="{3A1D77E5-2672-470E-8179-803D246E62CF}"/>
    <cellStyle name="SAPBEXstdData 2 3 2 7" xfId="38999" xr:uid="{498A4AFA-4E90-43B4-868D-643B1C10F942}"/>
    <cellStyle name="SAPBEXstdData 2 3 2 8" xfId="39000" xr:uid="{6D41D971-6F10-43B5-88D0-FE6959AF1050}"/>
    <cellStyle name="SAPBEXstdData 2 3 2 9" xfId="39001" xr:uid="{D5BBF3AF-93B1-4636-97B0-CABB056BDC94}"/>
    <cellStyle name="SAPBEXstdData 2 3 3" xfId="39002" xr:uid="{BA578A6B-9C44-4082-B467-00993E378D99}"/>
    <cellStyle name="SAPBEXstdData 2 3 4" xfId="39003" xr:uid="{DEA8191B-863F-46E6-ABE4-D40D6769B145}"/>
    <cellStyle name="SAPBEXstdData 2 3 5" xfId="39004" xr:uid="{70EF7E15-CB22-4147-99D5-A4079CFB952A}"/>
    <cellStyle name="SAPBEXstdData 2 3 6" xfId="39005" xr:uid="{6428B1B6-C425-4046-A784-570CBE82FDF3}"/>
    <cellStyle name="SAPBEXstdData 2 3 7" xfId="39006" xr:uid="{E3153938-76FB-47B8-BEAA-F269B89D420D}"/>
    <cellStyle name="SAPBEXstdData 2 3 8" xfId="39007" xr:uid="{20996426-4B25-4BF8-A964-3CADD8976611}"/>
    <cellStyle name="SAPBEXstdData 2 3 9" xfId="39008" xr:uid="{42A61B95-2045-4652-8BA8-A155BEB5B9DB}"/>
    <cellStyle name="SAPBEXstdData 2 4" xfId="39009" xr:uid="{6E317BA2-A44E-4D91-ADC5-7BAABBD58DE7}"/>
    <cellStyle name="SAPBEXstdData 2 4 10" xfId="39010" xr:uid="{3C5E0A57-59B8-422F-9325-7154E32B1679}"/>
    <cellStyle name="SAPBEXstdData 2 4 11" xfId="39011" xr:uid="{A9DC42CF-4609-48CA-BA66-0C5D33295005}"/>
    <cellStyle name="SAPBEXstdData 2 4 12" xfId="39012" xr:uid="{5658E21D-16FC-4974-B1BA-5C94845656CD}"/>
    <cellStyle name="SAPBEXstdData 2 4 2" xfId="39013" xr:uid="{004FA98A-BFDD-4AF7-9D53-B1C96E40EE24}"/>
    <cellStyle name="SAPBEXstdData 2 4 2 10" xfId="39014" xr:uid="{7F0693E6-1591-431E-83A5-1B367413052F}"/>
    <cellStyle name="SAPBEXstdData 2 4 2 11" xfId="39015" xr:uid="{2E8811EE-C78C-4F4E-B4C9-07250CB84DE1}"/>
    <cellStyle name="SAPBEXstdData 2 4 2 2" xfId="39016" xr:uid="{1B0B44A6-C370-441C-A401-7C04FF8B49B5}"/>
    <cellStyle name="SAPBEXstdData 2 4 2 3" xfId="39017" xr:uid="{D69D5FF6-0DDB-4D84-9652-6C86E5FF014E}"/>
    <cellStyle name="SAPBEXstdData 2 4 2 4" xfId="39018" xr:uid="{3A22D400-755D-4080-A3BA-F90D21E1BBDB}"/>
    <cellStyle name="SAPBEXstdData 2 4 2 5" xfId="39019" xr:uid="{61E5EC2D-1AE5-456B-AC37-04528CE1D53E}"/>
    <cellStyle name="SAPBEXstdData 2 4 2 6" xfId="39020" xr:uid="{EB2E7BFB-6394-47F5-971E-DDB41FB386CF}"/>
    <cellStyle name="SAPBEXstdData 2 4 2 7" xfId="39021" xr:uid="{A298392B-4AC9-46FD-8561-65748E5A306C}"/>
    <cellStyle name="SAPBEXstdData 2 4 2 8" xfId="39022" xr:uid="{1305665C-21D9-47AC-8B68-CA48C248A93C}"/>
    <cellStyle name="SAPBEXstdData 2 4 2 9" xfId="39023" xr:uid="{126A8DF9-C1BA-40AF-A946-D0F9A5B265E7}"/>
    <cellStyle name="SAPBEXstdData 2 4 3" xfId="39024" xr:uid="{67EBDDCB-B96D-4553-8BA6-1B2FEFA9229F}"/>
    <cellStyle name="SAPBEXstdData 2 4 4" xfId="39025" xr:uid="{354C95DD-FCF6-40D9-9D57-3B575E8A547E}"/>
    <cellStyle name="SAPBEXstdData 2 4 5" xfId="39026" xr:uid="{65A9E49A-8FE6-4024-93B1-18C0EADA00B2}"/>
    <cellStyle name="SAPBEXstdData 2 4 6" xfId="39027" xr:uid="{583172C4-C801-499E-AC78-3779265B4261}"/>
    <cellStyle name="SAPBEXstdData 2 4 7" xfId="39028" xr:uid="{C3049AF0-44B9-464F-B4DF-1922EBB7CF31}"/>
    <cellStyle name="SAPBEXstdData 2 4 8" xfId="39029" xr:uid="{728AFE6B-63AD-4706-B3D0-F9EF9AE86C9B}"/>
    <cellStyle name="SAPBEXstdData 2 4 9" xfId="39030" xr:uid="{FF8BFA88-81CB-46AE-9E2D-4CC894A39EA3}"/>
    <cellStyle name="SAPBEXstdData 2 5" xfId="39031" xr:uid="{870BE21C-CD94-46AC-851F-CD5C81C80F35}"/>
    <cellStyle name="SAPBEXstdData 2 5 10" xfId="39032" xr:uid="{9C9B54E0-3B31-4FB1-A09F-4F27534FA87C}"/>
    <cellStyle name="SAPBEXstdData 2 5 11" xfId="39033" xr:uid="{108F3BF8-3E40-40DA-BECA-578D1638056B}"/>
    <cellStyle name="SAPBEXstdData 2 5 12" xfId="39034" xr:uid="{C5665F55-37E1-4221-A6A2-888E2E0A804E}"/>
    <cellStyle name="SAPBEXstdData 2 5 2" xfId="39035" xr:uid="{EBAB4AE4-6005-470D-AE6C-B241BF35425F}"/>
    <cellStyle name="SAPBEXstdData 2 5 2 10" xfId="39036" xr:uid="{6C6322AA-AC03-4D95-B091-7AD77F17A61E}"/>
    <cellStyle name="SAPBEXstdData 2 5 2 11" xfId="39037" xr:uid="{67A6A47B-8965-4671-ADA6-0BF698C0D919}"/>
    <cellStyle name="SAPBEXstdData 2 5 2 2" xfId="39038" xr:uid="{DDBB3556-C0A0-4BA2-8237-7F267153F8AA}"/>
    <cellStyle name="SAPBEXstdData 2 5 2 3" xfId="39039" xr:uid="{51DB9939-C246-4D43-BF48-F8792D33EE4A}"/>
    <cellStyle name="SAPBEXstdData 2 5 2 4" xfId="39040" xr:uid="{BA9A6F4D-659C-4E79-8111-C94696F3390F}"/>
    <cellStyle name="SAPBEXstdData 2 5 2 5" xfId="39041" xr:uid="{9B4BD5A3-EDE9-4E48-8D2B-9EDCF54D9933}"/>
    <cellStyle name="SAPBEXstdData 2 5 2 6" xfId="39042" xr:uid="{9F6B4E87-6393-41BD-96AD-4094A65D27CD}"/>
    <cellStyle name="SAPBEXstdData 2 5 2 7" xfId="39043" xr:uid="{680F4074-097B-46EA-BCBE-4917185A8C69}"/>
    <cellStyle name="SAPBEXstdData 2 5 2 8" xfId="39044" xr:uid="{A301A6F7-DF37-47DE-ABB1-00515BAE64FB}"/>
    <cellStyle name="SAPBEXstdData 2 5 2 9" xfId="39045" xr:uid="{74A229EA-6D73-456F-935B-20DDFB276C4A}"/>
    <cellStyle name="SAPBEXstdData 2 5 3" xfId="39046" xr:uid="{D26FEE65-3951-4CC0-9053-CDD4BB5261EC}"/>
    <cellStyle name="SAPBEXstdData 2 5 4" xfId="39047" xr:uid="{87CE3EEC-940D-4B57-ADB9-3282B4A410BB}"/>
    <cellStyle name="SAPBEXstdData 2 5 5" xfId="39048" xr:uid="{D5538B3B-0A07-45DC-A958-4FA3E8CA71BD}"/>
    <cellStyle name="SAPBEXstdData 2 5 6" xfId="39049" xr:uid="{F195BEF7-785D-4AFC-B869-3677B94ECEF6}"/>
    <cellStyle name="SAPBEXstdData 2 5 7" xfId="39050" xr:uid="{7C2C1B58-E6CE-4F89-86F8-65145B1014A8}"/>
    <cellStyle name="SAPBEXstdData 2 5 8" xfId="39051" xr:uid="{A8A3A4D1-B5EE-4345-A17A-395BE862B36A}"/>
    <cellStyle name="SAPBEXstdData 2 5 9" xfId="39052" xr:uid="{897A0A63-E831-4911-83B7-762E9C1C0603}"/>
    <cellStyle name="SAPBEXstdData 2 6" xfId="39053" xr:uid="{FC1EAA97-1C53-46CE-95F1-8E221BD38512}"/>
    <cellStyle name="SAPBEXstdData 2 6 10" xfId="39054" xr:uid="{017FFE76-B6FC-4E9A-97FA-1659F42993BC}"/>
    <cellStyle name="SAPBEXstdData 2 6 11" xfId="39055" xr:uid="{78AF60EC-11AA-4353-B909-C36704164860}"/>
    <cellStyle name="SAPBEXstdData 2 6 12" xfId="39056" xr:uid="{9BE11754-466E-4AD3-8B07-024E83E0C8B9}"/>
    <cellStyle name="SAPBEXstdData 2 6 2" xfId="39057" xr:uid="{7DBFE560-DA0C-4D1A-A46A-8169FD15E026}"/>
    <cellStyle name="SAPBEXstdData 2 6 2 10" xfId="39058" xr:uid="{FC189CEB-2013-4CC7-AB80-18BF9BF6C008}"/>
    <cellStyle name="SAPBEXstdData 2 6 2 11" xfId="39059" xr:uid="{47E8D25B-C2F7-45EC-A17E-5FB29C8A88EF}"/>
    <cellStyle name="SAPBEXstdData 2 6 2 2" xfId="39060" xr:uid="{4ADCBFDA-F6F1-4CAC-9825-8E232C96BBC5}"/>
    <cellStyle name="SAPBEXstdData 2 6 2 3" xfId="39061" xr:uid="{20C251EF-7FF9-491A-B447-150A27C0F02B}"/>
    <cellStyle name="SAPBEXstdData 2 6 2 4" xfId="39062" xr:uid="{87107829-B53A-43C3-A761-F8B3246AA80E}"/>
    <cellStyle name="SAPBEXstdData 2 6 2 5" xfId="39063" xr:uid="{AFEE4E52-23C3-4404-ADF0-ED6672511F8A}"/>
    <cellStyle name="SAPBEXstdData 2 6 2 6" xfId="39064" xr:uid="{BF27ABAB-4BBD-410F-8E46-7114E2C38251}"/>
    <cellStyle name="SAPBEXstdData 2 6 2 7" xfId="39065" xr:uid="{620540C0-7462-4D71-8004-E66E2C3680D2}"/>
    <cellStyle name="SAPBEXstdData 2 6 2 8" xfId="39066" xr:uid="{F702C253-965A-46F2-AF5F-9EFF1C383DAA}"/>
    <cellStyle name="SAPBEXstdData 2 6 2 9" xfId="39067" xr:uid="{FB7D878E-6676-49D8-9A74-2A52BCABF861}"/>
    <cellStyle name="SAPBEXstdData 2 6 3" xfId="39068" xr:uid="{5255ACBB-BDE4-442D-BC2A-E3C1F0C04418}"/>
    <cellStyle name="SAPBEXstdData 2 6 4" xfId="39069" xr:uid="{EB2F93A9-33B8-4E39-9D29-2DDD99F8BA2F}"/>
    <cellStyle name="SAPBEXstdData 2 6 5" xfId="39070" xr:uid="{4DAADC45-D194-473C-957D-54E79A8860E7}"/>
    <cellStyle name="SAPBEXstdData 2 6 6" xfId="39071" xr:uid="{E02E6084-FC31-486A-AE76-F74C621E6757}"/>
    <cellStyle name="SAPBEXstdData 2 6 7" xfId="39072" xr:uid="{C25C58D6-C6FF-4147-A06E-8BFE10E14AB8}"/>
    <cellStyle name="SAPBEXstdData 2 6 8" xfId="39073" xr:uid="{FC6AC39C-69E4-4A9C-8401-5FE8516C070F}"/>
    <cellStyle name="SAPBEXstdData 2 6 9" xfId="39074" xr:uid="{240E5799-108C-4C71-8C77-9630CCCA9CCA}"/>
    <cellStyle name="SAPBEXstdData 2 7" xfId="39075" xr:uid="{3DEF8275-04F4-4A02-ABED-486964326917}"/>
    <cellStyle name="SAPBEXstdData 2 7 10" xfId="39076" xr:uid="{28D650B2-FC4C-422C-9944-4FFB42A59507}"/>
    <cellStyle name="SAPBEXstdData 2 7 11" xfId="39077" xr:uid="{36CB7A9A-141C-42C9-A2FC-D3B57EB2470C}"/>
    <cellStyle name="SAPBEXstdData 2 7 12" xfId="39078" xr:uid="{D85C62A6-E2A6-4B29-BC97-6D85F6A2074A}"/>
    <cellStyle name="SAPBEXstdData 2 7 2" xfId="39079" xr:uid="{D4489635-CDAF-4481-8A24-977BEC2A098E}"/>
    <cellStyle name="SAPBEXstdData 2 7 2 10" xfId="39080" xr:uid="{4737C315-D9A0-48A3-95D6-5A5AFC6D31FE}"/>
    <cellStyle name="SAPBEXstdData 2 7 2 11" xfId="39081" xr:uid="{E5966FD6-2A0D-4C21-BD47-5F89DF68A3B7}"/>
    <cellStyle name="SAPBEXstdData 2 7 2 2" xfId="39082" xr:uid="{B59AE1C5-9CD1-48A6-9321-6FE868063395}"/>
    <cellStyle name="SAPBEXstdData 2 7 2 3" xfId="39083" xr:uid="{D5283A48-3117-4282-8DC7-7057E6E5754A}"/>
    <cellStyle name="SAPBEXstdData 2 7 2 4" xfId="39084" xr:uid="{4A574CA1-A151-4A9B-8F78-131873662B04}"/>
    <cellStyle name="SAPBEXstdData 2 7 2 5" xfId="39085" xr:uid="{24AA787D-DC87-4F52-9C68-799DB1F0DDDF}"/>
    <cellStyle name="SAPBEXstdData 2 7 2 6" xfId="39086" xr:uid="{BD127F22-F976-4C19-BD11-5391AD42D9DB}"/>
    <cellStyle name="SAPBEXstdData 2 7 2 7" xfId="39087" xr:uid="{485BCBC7-070C-4887-A18F-56A57A33CA00}"/>
    <cellStyle name="SAPBEXstdData 2 7 2 8" xfId="39088" xr:uid="{2D476E5F-9E75-4722-A493-F0BE1D193266}"/>
    <cellStyle name="SAPBEXstdData 2 7 2 9" xfId="39089" xr:uid="{590B605F-D065-4D95-8FDC-E62FE65D6121}"/>
    <cellStyle name="SAPBEXstdData 2 7 3" xfId="39090" xr:uid="{3DD46FE4-2160-46B2-9941-2F0C38A524EF}"/>
    <cellStyle name="SAPBEXstdData 2 7 4" xfId="39091" xr:uid="{E6292EE5-8A57-4DB0-9D3C-630300C9848E}"/>
    <cellStyle name="SAPBEXstdData 2 7 5" xfId="39092" xr:uid="{C436D531-9A8C-402C-ACAD-99C6F4368C25}"/>
    <cellStyle name="SAPBEXstdData 2 7 6" xfId="39093" xr:uid="{9A16B52D-F6E7-4047-A6C6-BB28C3461FC5}"/>
    <cellStyle name="SAPBEXstdData 2 7 7" xfId="39094" xr:uid="{4300F2A6-9104-4815-826E-63CA40D5DA3E}"/>
    <cellStyle name="SAPBEXstdData 2 7 8" xfId="39095" xr:uid="{CF8FA37A-BA9E-4FAD-8DFC-56B04DA108A5}"/>
    <cellStyle name="SAPBEXstdData 2 7 9" xfId="39096" xr:uid="{966A5717-3253-4085-9DC5-CEF6D298C5D3}"/>
    <cellStyle name="SAPBEXstdData 2 8" xfId="39097" xr:uid="{F2A2FCFC-0200-4BCF-A796-7AFA733B3A9B}"/>
    <cellStyle name="SAPBEXstdData 2 8 10" xfId="39098" xr:uid="{A2094452-E077-4593-9D92-CECC3A006583}"/>
    <cellStyle name="SAPBEXstdData 2 8 11" xfId="39099" xr:uid="{0344C33E-652A-4475-A9C6-6EADF556A3D9}"/>
    <cellStyle name="SAPBEXstdData 2 8 2" xfId="39100" xr:uid="{DF6FBB9F-AFC5-44D6-93CB-CC71A761E14A}"/>
    <cellStyle name="SAPBEXstdData 2 8 3" xfId="39101" xr:uid="{E05E98B0-EE2C-4251-9AB4-87F8DCB9AC83}"/>
    <cellStyle name="SAPBEXstdData 2 8 4" xfId="39102" xr:uid="{DD0D5085-49F9-44F2-A9F6-25ECD98EC095}"/>
    <cellStyle name="SAPBEXstdData 2 8 5" xfId="39103" xr:uid="{66485EA1-A8B5-4143-8882-9E3E89B485DB}"/>
    <cellStyle name="SAPBEXstdData 2 8 6" xfId="39104" xr:uid="{D30E04F0-9379-4704-988A-E9B051E8DD31}"/>
    <cellStyle name="SAPBEXstdData 2 8 7" xfId="39105" xr:uid="{8DFDC966-16A9-4CBB-A218-6B899FCE15B2}"/>
    <cellStyle name="SAPBEXstdData 2 8 8" xfId="39106" xr:uid="{5B89F1E8-67A2-484B-B82C-45F683037A19}"/>
    <cellStyle name="SAPBEXstdData 2 8 9" xfId="39107" xr:uid="{3BF984A8-AB3E-4E88-8664-DDC5F4BC5EAA}"/>
    <cellStyle name="SAPBEXstdData 2 9" xfId="39108" xr:uid="{CCAA2B6A-5386-42AD-895C-F0A3B9714234}"/>
    <cellStyle name="SAPBEXstdData 2 9 10" xfId="39109" xr:uid="{B9DA7DB4-4704-4E06-976B-D97C1CBB57C4}"/>
    <cellStyle name="SAPBEXstdData 2 9 11" xfId="39110" xr:uid="{726E4635-2C20-40E1-9989-E3B211A42511}"/>
    <cellStyle name="SAPBEXstdData 2 9 2" xfId="39111" xr:uid="{F75807C5-2909-418A-9C3A-9F884108BFE7}"/>
    <cellStyle name="SAPBEXstdData 2 9 3" xfId="39112" xr:uid="{0E3B28A8-A8BB-4217-A488-0AD1B3AEE1DC}"/>
    <cellStyle name="SAPBEXstdData 2 9 4" xfId="39113" xr:uid="{65DF7A40-DDC6-45B8-9938-1C6BE454EF57}"/>
    <cellStyle name="SAPBEXstdData 2 9 5" xfId="39114" xr:uid="{534F5076-51F3-4EFF-B19B-CBB43350ABF4}"/>
    <cellStyle name="SAPBEXstdData 2 9 6" xfId="39115" xr:uid="{CFAD610C-011D-483C-8940-3747CA408458}"/>
    <cellStyle name="SAPBEXstdData 2 9 7" xfId="39116" xr:uid="{43EBEC14-3626-4DA4-AA45-D79AA4D9A51C}"/>
    <cellStyle name="SAPBEXstdData 2 9 8" xfId="39117" xr:uid="{F1B21714-EF9F-4F39-99E8-7F95725A297A}"/>
    <cellStyle name="SAPBEXstdData 2 9 9" xfId="39118" xr:uid="{17E1E355-7974-4554-8C8D-7F46ABCBEA02}"/>
    <cellStyle name="SAPBEXstdData 3" xfId="6546" xr:uid="{1F61428F-7135-4650-A944-869AAADCB854}"/>
    <cellStyle name="SAPBEXstdData 3 2" xfId="39119" xr:uid="{232FA216-F0B6-4823-A8FB-33E65F26FA2C}"/>
    <cellStyle name="SAPBEXstdData 3 2 2" xfId="50422" xr:uid="{9FD19C70-93C8-4CAC-BF61-5A0613FEC7A8}"/>
    <cellStyle name="SAPBEXstdData 3 3" xfId="49347" xr:uid="{D053FD33-7A09-434F-A12F-0BA22F39583D}"/>
    <cellStyle name="SAPBEXstdData 3 4" xfId="50421" xr:uid="{7E6E2965-222D-4190-9B13-7B1D84DCB294}"/>
    <cellStyle name="SAPBEXstdData 4" xfId="6547" xr:uid="{4C22D8FF-BE92-455C-9CCC-12D64BB667C5}"/>
    <cellStyle name="SAPBEXstdData 4 2" xfId="48189" xr:uid="{AA7D48BA-4D45-438A-99B8-FA625D4427BB}"/>
    <cellStyle name="SAPBEXstdData 4 2 2" xfId="50668" xr:uid="{D258975F-0F0E-4B7C-A9C9-F2189249D1D2}"/>
    <cellStyle name="SAPBEXstdData 4 3" xfId="49348" xr:uid="{EDD13DAC-A381-4B7F-B985-A4E6CAC9C9E1}"/>
    <cellStyle name="SAPBEXstdData 4 4" xfId="50423" xr:uid="{A98DAEC5-E95E-43F2-A15F-2157792E5CEA}"/>
    <cellStyle name="SAPBEXstdData 5" xfId="6548" xr:uid="{7ADD69F7-062D-4AB1-9D00-13A692E4CB88}"/>
    <cellStyle name="SAPBEXstdData 5 2" xfId="48190" xr:uid="{5B8FA0CD-6EA6-466A-B329-35472C04F720}"/>
    <cellStyle name="SAPBEXstdData 5 2 2" xfId="50667" xr:uid="{623B57AA-FAE3-41AC-A6D9-E112C80C09F9}"/>
    <cellStyle name="SAPBEXstdData 5 3" xfId="50424" xr:uid="{C2EDD1A7-95DD-4307-9769-948B3FD1DE14}"/>
    <cellStyle name="SAPBEXstdData 6" xfId="6549" xr:uid="{427AD5E1-F13A-412C-B66D-5DB096A4C80E}"/>
    <cellStyle name="SAPBEXstdData 6 2" xfId="50666" xr:uid="{93D51576-00E3-44BD-8C6E-E9BC27F14A12}"/>
    <cellStyle name="SAPBEXstdData 7" xfId="6550" xr:uid="{30D583CF-CFC5-4390-888C-419F949D402B}"/>
    <cellStyle name="SAPBEXstdData 7 2" xfId="50665" xr:uid="{DD4EF84B-4900-48AA-82D9-1C78D365B006}"/>
    <cellStyle name="SAPBEXstdData 8" xfId="6551" xr:uid="{7516955A-DFFC-4E2F-8930-78CDE35A85B1}"/>
    <cellStyle name="SAPBEXstdData 8 2" xfId="50664" xr:uid="{7B0B3E92-C693-4E41-B5AB-8BE79F7FBACE}"/>
    <cellStyle name="SAPBEXstdData 9" xfId="6552" xr:uid="{86C1E1F5-76D5-432D-A2B4-BA70F4C87FC3}"/>
    <cellStyle name="SAPBEXstdData 9 2" xfId="50663" xr:uid="{2364ADF6-AE38-42C7-BFE2-4E9A20FE406A}"/>
    <cellStyle name="SAPBEXstdData_Margen" xfId="48191" xr:uid="{2AA1D0B3-B9EB-4171-88B7-56DCC3E6DD1F}"/>
    <cellStyle name="SAPBEXstdDataEmph" xfId="6553" xr:uid="{451A3CE1-607D-45F6-B561-227D0706156C}"/>
    <cellStyle name="SAPBEXstdDataEmph 10" xfId="6554" xr:uid="{7AD21E1C-030A-469D-B06F-CA40BEE2CE0F}"/>
    <cellStyle name="SAPBEXstdDataEmph 10 2" xfId="50662" xr:uid="{4FBE38DE-2F85-4A2C-9FE7-CD0446446DF9}"/>
    <cellStyle name="SAPBEXstdDataEmph 11" xfId="6555" xr:uid="{D85FD63E-BBDB-46BD-856B-357F98E2315F}"/>
    <cellStyle name="SAPBEXstdDataEmph 12" xfId="49349" xr:uid="{F0745A4F-475B-4F19-AD6E-FA5805EAF596}"/>
    <cellStyle name="SAPBEXstdDataEmph 13" xfId="49531" xr:uid="{AE230979-CA07-4EAE-941A-A5F6ECE1BB96}"/>
    <cellStyle name="SAPBEXstdDataEmph 2" xfId="6556" xr:uid="{84DC1717-52C5-4FCC-A341-CE8624FBDF43}"/>
    <cellStyle name="SAPBEXstdDataEmph 2 2" xfId="49350" xr:uid="{0BA77412-DB58-46F8-99B5-7417DE0D10A8}"/>
    <cellStyle name="SAPBEXstdDataEmph 2 3" xfId="50425" xr:uid="{8EC64324-7D66-4824-8B00-E41DE8414F7B}"/>
    <cellStyle name="SAPBEXstdDataEmph 3" xfId="6557" xr:uid="{1FBB011A-EE81-465D-BF1C-BB3F021CC39E}"/>
    <cellStyle name="SAPBEXstdDataEmph 3 2" xfId="39120" xr:uid="{F32003CF-E5B7-4ED7-905D-6F45005EDC19}"/>
    <cellStyle name="SAPBEXstdDataEmph 3 2 2" xfId="50427" xr:uid="{22F20716-F14D-452F-A0BB-0F44F7054E99}"/>
    <cellStyle name="SAPBEXstdDataEmph 3 3" xfId="49351" xr:uid="{6B1C5E84-D1B8-44E9-8BE9-70919DA5E850}"/>
    <cellStyle name="SAPBEXstdDataEmph 3 4" xfId="50426" xr:uid="{1A5BC379-54B2-4B60-9050-C38BF13BE45C}"/>
    <cellStyle name="SAPBEXstdDataEmph 4" xfId="6558" xr:uid="{7249AA28-0954-4888-A1D7-5DAF617F9EAB}"/>
    <cellStyle name="SAPBEXstdDataEmph 4 2" xfId="50661" xr:uid="{BD771384-343D-47E5-808C-65D7BCD5D7E7}"/>
    <cellStyle name="SAPBEXstdDataEmph 5" xfId="6559" xr:uid="{CDEF9F25-993D-40CC-B628-574C31EC3B63}"/>
    <cellStyle name="SAPBEXstdDataEmph 5 2" xfId="50660" xr:uid="{5D6A27D6-877A-4602-93F2-42F4E6AFC94A}"/>
    <cellStyle name="SAPBEXstdDataEmph 6" xfId="6560" xr:uid="{62DF2C0D-4EF8-4C09-80EB-C4EAB5FE733C}"/>
    <cellStyle name="SAPBEXstdDataEmph 6 2" xfId="50659" xr:uid="{91C5A387-B996-473D-B094-A61A44F4499C}"/>
    <cellStyle name="SAPBEXstdDataEmph 7" xfId="6561" xr:uid="{E95FFE2B-8DE5-43B4-AE87-8950803F6BDD}"/>
    <cellStyle name="SAPBEXstdDataEmph 7 2" xfId="50658" xr:uid="{3DB23544-11C0-43F8-9E82-277A6ABE6231}"/>
    <cellStyle name="SAPBEXstdDataEmph 8" xfId="6562" xr:uid="{0F72F291-1EA1-4AA8-A65A-8E4A1292CE8F}"/>
    <cellStyle name="SAPBEXstdDataEmph 8 2" xfId="50657" xr:uid="{16475B4F-A4AD-42C2-A1DF-8922E28F6201}"/>
    <cellStyle name="SAPBEXstdDataEmph 9" xfId="6563" xr:uid="{7F231C4C-9B63-4137-91BD-AF176E2B7666}"/>
    <cellStyle name="SAPBEXstdDataEmph 9 2" xfId="50656" xr:uid="{20C1DCA3-C881-4A34-A40A-02DC76E77E79}"/>
    <cellStyle name="SAPBEXstdDataEmph_Margen" xfId="48192" xr:uid="{62BF2AB4-20D4-4D68-89E4-1B3491D09F9B}"/>
    <cellStyle name="SAPBEXstdItem" xfId="6564" xr:uid="{F1C46AD6-8D85-40CC-ABD5-0E583A8693F3}"/>
    <cellStyle name="SAPBEXstdItem 10" xfId="6565" xr:uid="{854A19FA-85B9-404B-BD88-96EA0A2E1FFB}"/>
    <cellStyle name="SAPBEXstdItem 10 2" xfId="51880" xr:uid="{0259B295-B969-434E-B1D3-6D1DE93E0534}"/>
    <cellStyle name="SAPBEXstdItem 11" xfId="6566" xr:uid="{AF7AACA2-9A78-44BE-86E6-F60A262046D2}"/>
    <cellStyle name="SAPBEXstdItem 11 2" xfId="50655" xr:uid="{27506FA0-235D-4294-B4C4-583D8E3AFF82}"/>
    <cellStyle name="SAPBEXstdItem 12" xfId="48193" xr:uid="{F75C7AD3-96DE-4567-81BE-3F4C6AA7188C}"/>
    <cellStyle name="SAPBEXstdItem 13" xfId="48194" xr:uid="{C77EF5F5-199C-43C3-AA1B-7969E84F2895}"/>
    <cellStyle name="SAPBEXstdItem 14" xfId="48195" xr:uid="{AA3D1AB8-9C2A-4D36-8D5E-553A99A80029}"/>
    <cellStyle name="SAPBEXstdItem 15" xfId="49532" xr:uid="{C6EB40D9-9AB3-494C-9D42-52C7CC735697}"/>
    <cellStyle name="SAPBEXstdItem 2" xfId="6567" xr:uid="{56626808-5020-4F35-BDCC-3F4172CEAC71}"/>
    <cellStyle name="SAPBEXstdItem 2 2" xfId="48196" xr:uid="{5A82DC77-90B7-4B8B-A9E0-1463CDA7239E}"/>
    <cellStyle name="SAPBEXstdItem 2 3" xfId="50428" xr:uid="{6517185E-074E-4D77-9055-8025995911E3}"/>
    <cellStyle name="SAPBEXstdItem 3" xfId="6568" xr:uid="{12EA7690-F955-4AB7-88B3-B2F0EE20E0B7}"/>
    <cellStyle name="SAPBEXstdItem 3 2" xfId="39121" xr:uid="{96FACF5E-E211-4238-A104-A2C2796C4EF9}"/>
    <cellStyle name="SAPBEXstdItem 3 2 2" xfId="50430" xr:uid="{38BE94F6-8F69-4EAA-B2FA-ED0DA3D4FB27}"/>
    <cellStyle name="SAPBEXstdItem 3 3" xfId="49352" xr:uid="{32962117-A291-4ACF-9C96-67B851AADCA9}"/>
    <cellStyle name="SAPBEXstdItem 3 4" xfId="50429" xr:uid="{D088EE92-7DF8-436A-B331-DFBD8D76A846}"/>
    <cellStyle name="SAPBEXstdItem 4" xfId="6569" xr:uid="{9C8EA2FF-5EC7-499F-99BB-965697C1C89F}"/>
    <cellStyle name="SAPBEXstdItem 4 2" xfId="48197" xr:uid="{88D8993B-9433-47C9-95D7-9984D4DB48A1}"/>
    <cellStyle name="SAPBEXstdItem 4 2 2" xfId="50654" xr:uid="{E24959DF-FC7C-4644-8ADE-1D9F6FB8F524}"/>
    <cellStyle name="SAPBEXstdItem 4 3" xfId="49353" xr:uid="{04099E41-18A0-4FB7-B0D8-231F6ABAEDEF}"/>
    <cellStyle name="SAPBEXstdItem 4 4" xfId="50431" xr:uid="{08E88B96-CF6A-4501-B7C0-F52D9393C6A5}"/>
    <cellStyle name="SAPBEXstdItem 5" xfId="6570" xr:uid="{01A09D6B-6E67-43B4-A6D0-F878EC9B8E43}"/>
    <cellStyle name="SAPBEXstdItem 5 2" xfId="48198" xr:uid="{7911ED33-F216-4DCC-BF10-694E4791B9B0}"/>
    <cellStyle name="SAPBEXstdItem 5 2 2" xfId="50653" xr:uid="{6E7B90CA-279D-4643-BCDA-CDC128FF177C}"/>
    <cellStyle name="SAPBEXstdItem 5 3" xfId="50432" xr:uid="{3194E66D-DA6C-430D-8022-0FC39773DFA6}"/>
    <cellStyle name="SAPBEXstdItem 6" xfId="6571" xr:uid="{77CFB10C-CAEB-46A4-AC4D-64F6615BD227}"/>
    <cellStyle name="SAPBEXstdItem 6 2" xfId="50652" xr:uid="{69484929-D248-41A2-B634-34DE34530889}"/>
    <cellStyle name="SAPBEXstdItem 7" xfId="6572" xr:uid="{8B36E3D6-74E2-474B-9DBD-26BF5779C221}"/>
    <cellStyle name="SAPBEXstdItem 7 2" xfId="50651" xr:uid="{DD3BE6E4-FAD0-4AA7-9422-CFDD4DD4C774}"/>
    <cellStyle name="SAPBEXstdItem 8" xfId="6573" xr:uid="{908C73D5-8A0E-4E44-B9A2-909091A849F0}"/>
    <cellStyle name="SAPBEXstdItem 8 2" xfId="50650" xr:uid="{9FDB57FA-BCD2-42D3-BE5C-75F54A1D3BFF}"/>
    <cellStyle name="SAPBEXstdItem 9" xfId="6574" xr:uid="{91CD4BE5-A6B1-42B8-8BFF-32C0009D3EE4}"/>
    <cellStyle name="SAPBEXstdItem 9 2" xfId="50649" xr:uid="{FFDB6BF8-3494-49BF-81D3-EFA622B6C9B1}"/>
    <cellStyle name="SAPBEXstdItem_Margen" xfId="48199" xr:uid="{097F89AB-1435-4B48-B481-EC142BB1CF9B}"/>
    <cellStyle name="SAPBEXstdItemX" xfId="6575" xr:uid="{8858BD8B-5DA2-4DB1-BDEF-6662703C5666}"/>
    <cellStyle name="SAPBEXstdItemX 10" xfId="6576" xr:uid="{FA32E11A-935B-4A93-8A7F-C0848B78D0C4}"/>
    <cellStyle name="SAPBEXstdItemX 10 2" xfId="50648" xr:uid="{E940AEF8-5014-406D-A751-CB88EBBCA452}"/>
    <cellStyle name="SAPBEXstdItemX 11" xfId="6577" xr:uid="{2B8802CF-F13F-4984-8320-583503CDF19A}"/>
    <cellStyle name="SAPBEXstdItemX 12" xfId="48200" xr:uid="{72491D16-96B7-43D5-9B1A-9F144A0C4565}"/>
    <cellStyle name="SAPBEXstdItemX 13" xfId="48201" xr:uid="{CFD73780-3601-4B44-8018-1CA94C3544EB}"/>
    <cellStyle name="SAPBEXstdItemX 14" xfId="48202" xr:uid="{8B24EDF0-AB8E-4DC0-BF7A-50E5A4AB1EF6}"/>
    <cellStyle name="SAPBEXstdItemX 15" xfId="49533" xr:uid="{90C81622-5AA4-46B8-BB7A-6942B0F697CA}"/>
    <cellStyle name="SAPBEXstdItemX 2" xfId="6578" xr:uid="{569F4885-D662-455D-9101-979D5EA85BF2}"/>
    <cellStyle name="SAPBEXstdItemX 2 2" xfId="39122" xr:uid="{14E79C60-75F7-4F7E-AE36-F5CB7CC1A9C4}"/>
    <cellStyle name="SAPBEXstdItemX 2 3" xfId="49354" xr:uid="{51E6F9E2-4C25-48A9-950B-2C24849D34DE}"/>
    <cellStyle name="SAPBEXstdItemX 2 4" xfId="50433" xr:uid="{6DA9BF51-02DB-45F8-9A40-FD5EA991E7A8}"/>
    <cellStyle name="SAPBEXstdItemX 3" xfId="6579" xr:uid="{7498BA7A-08F3-4430-8A3D-DA163AA9BD1D}"/>
    <cellStyle name="SAPBEXstdItemX 3 2" xfId="39123" xr:uid="{BD4DCAD3-F81A-41B2-B6F8-18FF56D12A19}"/>
    <cellStyle name="SAPBEXstdItemX 3 2 2" xfId="50435" xr:uid="{792D4DCC-CCE6-4DBB-A299-82393851FACA}"/>
    <cellStyle name="SAPBEXstdItemX 3 3" xfId="49355" xr:uid="{4316391F-9124-4983-A8EE-714F5BFE0E9A}"/>
    <cellStyle name="SAPBEXstdItemX 3 4" xfId="50434" xr:uid="{CB624990-8E7F-47D3-BC79-F176DD38432F}"/>
    <cellStyle name="SAPBEXstdItemX 4" xfId="6580" xr:uid="{96C368F9-EDF3-487F-B6D7-7A1B31639F18}"/>
    <cellStyle name="SAPBEXstdItemX 4 2" xfId="49356" xr:uid="{56780FD6-6830-4C0B-B225-D256B630C9D1}"/>
    <cellStyle name="SAPBEXstdItemX 4 3" xfId="50647" xr:uid="{8FE04BC1-A008-4E43-B1DE-E2A36A123F68}"/>
    <cellStyle name="SAPBEXstdItemX 5" xfId="6581" xr:uid="{BB1EFAFB-B4F9-45AF-9E43-D7DB9BCCEBDF}"/>
    <cellStyle name="SAPBEXstdItemX 5 2" xfId="50646" xr:uid="{F4AE6739-6B77-41F2-AF66-4F6E57492DAB}"/>
    <cellStyle name="SAPBEXstdItemX 6" xfId="6582" xr:uid="{7FB88401-412D-4F09-858E-F815271A1708}"/>
    <cellStyle name="SAPBEXstdItemX 6 2" xfId="50645" xr:uid="{96D2DAFB-D76D-4A68-AB56-583CE72BD632}"/>
    <cellStyle name="SAPBEXstdItemX 7" xfId="6583" xr:uid="{4D2ED887-A51A-434A-902A-FA7A229A23F7}"/>
    <cellStyle name="SAPBEXstdItemX 7 2" xfId="50644" xr:uid="{3B96ED35-73C6-411F-B0A6-4D8A643FAB20}"/>
    <cellStyle name="SAPBEXstdItemX 8" xfId="6584" xr:uid="{0817F345-FBCE-4EEA-90FB-79EDB8B67586}"/>
    <cellStyle name="SAPBEXstdItemX 8 2" xfId="50643" xr:uid="{5EF6736A-73AF-49FB-9EAD-5F0F97C18327}"/>
    <cellStyle name="SAPBEXstdItemX 9" xfId="6585" xr:uid="{63295F64-3E0C-439B-A852-A4C7979755CC}"/>
    <cellStyle name="SAPBEXstdItemX 9 2" xfId="50642" xr:uid="{6D57B0D0-8D91-4027-9E06-3722D7B76C03}"/>
    <cellStyle name="SAPBEXstdItemX_Margen" xfId="48203" xr:uid="{03D8D6A1-C499-4C2A-AA56-0176F41D09F7}"/>
    <cellStyle name="SAPBEXtitle" xfId="6586" xr:uid="{A9DA03E3-E75A-4879-8471-ADE991E98A89}"/>
    <cellStyle name="SAPBEXtitle 10" xfId="6587" xr:uid="{65B605CE-EA52-4E11-80CA-A1D1D5A364A5}"/>
    <cellStyle name="SAPBEXtitle 10 2" xfId="50641" xr:uid="{A02A10A4-7EFB-4996-AC93-36E41328906B}"/>
    <cellStyle name="SAPBEXtitle 11" xfId="6588" xr:uid="{88880B2A-1E47-476C-AE98-5DBD5DC98C39}"/>
    <cellStyle name="SAPBEXtitle 12" xfId="49357" xr:uid="{CBFC1A98-565D-4A7C-83AA-4A7808C05615}"/>
    <cellStyle name="SAPBEXtitle 2" xfId="6589" xr:uid="{3EB75688-3C2F-4019-9714-FBC61105FC57}"/>
    <cellStyle name="SAPBEXtitle 2 2" xfId="49358" xr:uid="{90496183-67C8-4FEE-8C2A-0E5E0E4889CD}"/>
    <cellStyle name="SAPBEXtitle 2 3" xfId="50436" xr:uid="{0CEFE0D6-8888-4401-957D-580B64881C62}"/>
    <cellStyle name="SAPBEXtitle 3" xfId="6590" xr:uid="{EF48751E-7D2A-455D-9B69-C32000E44D9A}"/>
    <cellStyle name="SAPBEXtitle 3 2" xfId="39124" xr:uid="{249F6DC7-3F6B-43CC-BB9F-8F8C6FAD5EE9}"/>
    <cellStyle name="SAPBEXtitle 3 2 2" xfId="50437" xr:uid="{29679583-B6D7-419F-B0A3-EF83DD96C5D1}"/>
    <cellStyle name="SAPBEXtitle 3 3" xfId="49359" xr:uid="{53D68A96-5954-42E2-99EF-3497BD6620A3}"/>
    <cellStyle name="SAPBEXtitle 4" xfId="6591" xr:uid="{09FE919A-A68C-484F-965F-145D14A34314}"/>
    <cellStyle name="SAPBEXtitle 4 2" xfId="50640" xr:uid="{A0B4CF63-5618-41FE-B721-D19B2B2F3D41}"/>
    <cellStyle name="SAPBEXtitle 5" xfId="6592" xr:uid="{D254BFB0-8D2B-4065-B184-76AF3E061148}"/>
    <cellStyle name="SAPBEXtitle 5 2" xfId="50639" xr:uid="{DAA23E54-8FDF-4418-9B44-7C3DF6EE7A8A}"/>
    <cellStyle name="SAPBEXtitle 6" xfId="6593" xr:uid="{176CDCE1-90DA-4684-84F0-CB1D5080BF12}"/>
    <cellStyle name="SAPBEXtitle 6 2" xfId="50638" xr:uid="{1D652F21-1C94-44DF-BC27-E54A2D27F3AB}"/>
    <cellStyle name="SAPBEXtitle 7" xfId="6594" xr:uid="{37D01715-A0B2-4953-AF12-842BC2DEA50A}"/>
    <cellStyle name="SAPBEXtitle 7 2" xfId="51773" xr:uid="{916105C4-C07B-4B2A-8155-E45E21A3AF4E}"/>
    <cellStyle name="SAPBEXtitle 8" xfId="6595" xr:uid="{9F37D092-88CE-47D3-B6FC-169682286E23}"/>
    <cellStyle name="SAPBEXtitle 8 2" xfId="50637" xr:uid="{A1EFA5F8-1F41-4534-B2B4-8B5985BDE32D}"/>
    <cellStyle name="SAPBEXtitle 9" xfId="6596" xr:uid="{68AFA6A1-A6A7-4767-9BA1-FC863A882DC0}"/>
    <cellStyle name="SAPBEXtitle 9 2" xfId="50636" xr:uid="{3FF34FE8-48C2-4138-9B78-35B77986EC57}"/>
    <cellStyle name="SAPBEXunassignedItem" xfId="6597" xr:uid="{43DEB0D5-B759-4181-9261-7F27D9867952}"/>
    <cellStyle name="SAPBEXunassignedItem 2" xfId="6598" xr:uid="{D2338D14-B135-485D-8B86-AD65E9D81986}"/>
    <cellStyle name="SAPBEXunassignedItem 3" xfId="49360" xr:uid="{1723843D-A346-40D0-AA89-33659417F283}"/>
    <cellStyle name="SAPBEXundefined" xfId="6599" xr:uid="{8289077B-FC4C-4004-9A70-7DD727285694}"/>
    <cellStyle name="SAPBEXundefined 10" xfId="6600" xr:uid="{CFB0267E-C737-46F7-8135-950A280F91FD}"/>
    <cellStyle name="SAPBEXundefined 10 2" xfId="50635" xr:uid="{7AD1B018-1109-499A-88A8-DE22CBABD24B}"/>
    <cellStyle name="SAPBEXundefined 11" xfId="6601" xr:uid="{ED49F0B6-AE3F-404A-8CB2-10694E91DCC7}"/>
    <cellStyle name="SAPBEXundefined 12" xfId="49361" xr:uid="{0EA0EA13-57BF-458E-B6B0-68890B0D00DF}"/>
    <cellStyle name="SAPBEXundefined 13" xfId="49534" xr:uid="{AE22CD82-1A3A-44C5-8E60-104CA853C80A}"/>
    <cellStyle name="SAPBEXundefined 2" xfId="6602" xr:uid="{9B5E9513-A6FB-4F1D-9D02-2430532E4DA5}"/>
    <cellStyle name="SAPBEXundefined 2 2" xfId="49362" xr:uid="{3DFBD677-21C2-4378-AE7E-24284D0E9360}"/>
    <cellStyle name="SAPBEXundefined 2 3" xfId="50438" xr:uid="{52BC73CC-9BB4-48EF-9C24-1E3F568928E4}"/>
    <cellStyle name="SAPBEXundefined 3" xfId="6603" xr:uid="{561319E8-6FCD-4EB4-9768-2F072FBF0ED2}"/>
    <cellStyle name="SAPBEXundefined 3 2" xfId="39125" xr:uid="{D1DD5F2F-EA4E-497F-B16E-42BB167EACD2}"/>
    <cellStyle name="SAPBEXundefined 3 2 2" xfId="50440" xr:uid="{AD8A54B7-A2FF-4053-918F-F80EA8BF9F2C}"/>
    <cellStyle name="SAPBEXundefined 3 3" xfId="49363" xr:uid="{5AECECA2-3071-4315-995E-11ADC1EB96F1}"/>
    <cellStyle name="SAPBEXundefined 3 4" xfId="50439" xr:uid="{51B21D44-0274-4D6E-BA2E-30BD8E656EFC}"/>
    <cellStyle name="SAPBEXundefined 4" xfId="6604" xr:uid="{08B27FBE-F567-424F-85E5-12F388B1D506}"/>
    <cellStyle name="SAPBEXundefined 4 2" xfId="50634" xr:uid="{D6BFDDF9-E5BD-45C9-BDB4-966CEA925467}"/>
    <cellStyle name="SAPBEXundefined 5" xfId="6605" xr:uid="{069B5A66-F34B-41C5-9316-33F26E43333E}"/>
    <cellStyle name="SAPBEXundefined 5 2" xfId="50633" xr:uid="{7691D833-EFEA-4CCD-AD09-F90A46353EC0}"/>
    <cellStyle name="SAPBEXundefined 6" xfId="6606" xr:uid="{CD8C568D-CB34-4256-AFB7-1992B31F9921}"/>
    <cellStyle name="SAPBEXundefined 6 2" xfId="50632" xr:uid="{4D6DAEEE-B904-42DD-899B-B55352E8ED67}"/>
    <cellStyle name="SAPBEXundefined 7" xfId="6607" xr:uid="{A6483E96-C53A-4566-A91F-32410E929052}"/>
    <cellStyle name="SAPBEXundefined 7 2" xfId="51772" xr:uid="{4E14B1AD-B5EA-44DD-89F6-A065D191DE99}"/>
    <cellStyle name="SAPBEXundefined 8" xfId="6608" xr:uid="{2843673A-E204-4E7F-BE0E-CDEF0CE8A9C1}"/>
    <cellStyle name="SAPBEXundefined 8 2" xfId="50631" xr:uid="{186AF75C-90B2-42FA-A94E-BD2098D4D00E}"/>
    <cellStyle name="SAPBEXundefined 9" xfId="6609" xr:uid="{B4E95390-2D8A-4ED3-9C0D-09E2BA4DB719}"/>
    <cellStyle name="SAPBEXundefined 9 2" xfId="51771" xr:uid="{0F59886A-F31F-430F-B946-0B44A0B11F42}"/>
    <cellStyle name="SAPBEXundefined_Margen" xfId="48204" xr:uid="{FED0F803-EC6F-43A4-A88D-D4DA5BA6F8C5}"/>
    <cellStyle name="Section" xfId="39126" xr:uid="{D22E080F-B50D-4B67-8881-D0440BF9D1B7}"/>
    <cellStyle name="Separador de milhares [0]_BAHIA" xfId="39127" xr:uid="{C4D3CA3D-E74F-47A6-A26E-29350C4EE499}"/>
    <cellStyle name="Separador de milhares_Backup de orçamento6+6-oficial revisado 21.7.99 - 2" xfId="39128" xr:uid="{114A6C97-0458-4397-B4B4-61C79DC29354}"/>
    <cellStyle name="Sheet Title" xfId="6610" xr:uid="{D2009196-D9E2-4C44-AB1D-2D7894F88EB5}"/>
    <cellStyle name="Sheet Title 2" xfId="6611" xr:uid="{0E019810-0879-4D32-ABF5-C036D6601943}"/>
    <cellStyle name="Sheet Title 2 2" xfId="49365" xr:uid="{D463C00B-3277-434D-A5AA-3330A5750680}"/>
    <cellStyle name="Sheet Title 3" xfId="49364" xr:uid="{DFDF9F0F-7CD0-4B23-860A-3F3379CC749F}"/>
    <cellStyle name="Sheet Title_Margen" xfId="48205" xr:uid="{5623EA04-08BA-46E9-8D86-ED1F7BE42332}"/>
    <cellStyle name="SheetTitle" xfId="39129" xr:uid="{FDA44429-D5F3-40A8-A66F-F99A9D276506}"/>
    <cellStyle name="SheetTitle 2" xfId="49366" xr:uid="{38D3C46C-A8D8-4264-8D69-C640588E9C56}"/>
    <cellStyle name="SideOverskrift" xfId="39130" xr:uid="{C08331C6-B16E-42CA-82DA-851AD9199EEF}"/>
    <cellStyle name="slide" xfId="39131" xr:uid="{6FD06D67-AB73-4B85-A82F-1DE6973B4556}"/>
    <cellStyle name="ssubtitulo" xfId="39132" xr:uid="{200A788C-7556-47AF-81BC-72A4DDB5AFE3}"/>
    <cellStyle name="standard" xfId="39133" xr:uid="{2DDF0FF9-D58C-49D6-B872-6F65F5F4B06C}"/>
    <cellStyle name="StatementTerm" xfId="39134" xr:uid="{6EAF4C30-7A9A-4D6D-A67A-7380A42C1687}"/>
    <cellStyle name="Stock Comma" xfId="39135" xr:uid="{BE0BC666-3605-4F76-ACE6-36CA02A2381C}"/>
    <cellStyle name="Stock Price" xfId="39136" xr:uid="{237E5360-D7A3-48D9-B485-84251E223B5A}"/>
    <cellStyle name="subtitulo" xfId="39137" xr:uid="{0B58EDF9-8FB8-4178-813E-9E29B48B13C4}"/>
    <cellStyle name="Subtotal" xfId="6612" xr:uid="{6563FB92-8400-4781-B5B9-42C45CCBE47F}"/>
    <cellStyle name="Subtotal 2" xfId="6613" xr:uid="{8F1234CE-EE5A-4FFF-8C7F-857ADF84F69D}"/>
    <cellStyle name="Subtotal 2 2" xfId="6614" xr:uid="{D805F723-2F11-41D8-A840-3BCD57D1CA7F}"/>
    <cellStyle name="Subtotal 2 3" xfId="50441" xr:uid="{6D9781DE-097A-4508-9A58-D44FCC339753}"/>
    <cellStyle name="Subtotal 3" xfId="6615" xr:uid="{2463D0FA-8E68-485E-8CFF-61B8DD5B47E1}"/>
    <cellStyle name="Subtotal 3 2" xfId="50442" xr:uid="{E142E21B-3745-4F00-8F1A-FBF3116754A8}"/>
    <cellStyle name="Subtotal 4" xfId="6616" xr:uid="{AC1C7100-6137-4F00-9440-4EE27577ABDE}"/>
    <cellStyle name="Sum" xfId="39138" xr:uid="{BD267EE5-47A8-45F8-8DC4-899E59F36EBB}"/>
    <cellStyle name="Tabelloverskrift" xfId="39139" xr:uid="{1D06D442-2F1C-4949-8D88-2BB78367486F}"/>
    <cellStyle name="Table" xfId="39140" xr:uid="{C7337280-AC43-4BEC-A337-88BCC6A6D651}"/>
    <cellStyle name="Table Head" xfId="39141" xr:uid="{8B37CBB5-B797-4530-8042-9D2ED401CF80}"/>
    <cellStyle name="Table Head Aligned" xfId="39142" xr:uid="{D75FB8A9-D1AE-4609-986F-7C041F53584C}"/>
    <cellStyle name="Table Head Aligned 2" xfId="49367" xr:uid="{1E272046-78E1-421C-934A-8788BA595524}"/>
    <cellStyle name="Table Head Blue" xfId="39143" xr:uid="{F630EAAD-A2E8-4652-A749-E8716F7D642F}"/>
    <cellStyle name="Table Head Green" xfId="39144" xr:uid="{8B2757C4-5506-4702-8E20-E5B3965CCF26}"/>
    <cellStyle name="Table Head Green 2" xfId="49368" xr:uid="{3589FE35-B28F-42D5-85C6-CE9BA2D84E9E}"/>
    <cellStyle name="Table Heading" xfId="39145" xr:uid="{90CE72D7-54C4-4512-A1EB-365FE417589A}"/>
    <cellStyle name="Table Title" xfId="39146" xr:uid="{0AF00F9E-F1A4-4081-9AD6-8CB187047B4D}"/>
    <cellStyle name="Table Units" xfId="39147" xr:uid="{5D2C2BAF-751C-4AAB-ACBC-71C4A30822FE}"/>
    <cellStyle name="Tag" xfId="39148" xr:uid="{38C7F8F2-914E-4905-ACA6-2DEE59FE4377}"/>
    <cellStyle name="taples Plaza" xfId="39149" xr:uid="{281D0789-1F7F-4D91-A4AD-B8040A7F3316}"/>
    <cellStyle name="Test" xfId="39150" xr:uid="{B971A0A5-271E-42EC-8E90-89CCE40FFBDB}"/>
    <cellStyle name="TESTE" xfId="39151" xr:uid="{D9AAF138-4BD2-43BE-BC84-0D2BBA91C0E5}"/>
    <cellStyle name="Texto de advertencia 10" xfId="6617" xr:uid="{DF883F2C-6060-43E2-99A5-F203160C936C}"/>
    <cellStyle name="Texto de advertencia 10 2" xfId="50630" xr:uid="{3A2B8A76-92C0-4315-ACE4-213E74D03E63}"/>
    <cellStyle name="Texto de advertencia 11" xfId="6618" xr:uid="{53DEEB40-6F6B-45B6-A64C-27CD56370299}"/>
    <cellStyle name="Texto de advertencia 12" xfId="6874" xr:uid="{556B3268-8FFD-4A5A-AF66-619AC21508DC}"/>
    <cellStyle name="Texto de advertencia 2" xfId="6619" xr:uid="{C750B566-20CE-434C-8FD0-C11A6A4B787C}"/>
    <cellStyle name="Texto de advertencia 2 2" xfId="6620" xr:uid="{4A78B868-2F0E-44AC-AFC1-FBFF0E87B95E}"/>
    <cellStyle name="Texto de advertencia 2 2 2" xfId="49370" xr:uid="{FF57EEE9-8848-4C2F-AF13-A027A64F5DE9}"/>
    <cellStyle name="Texto de advertencia 2 3" xfId="6621" xr:uid="{23933C15-16D3-42C3-B860-EA1620CE3EBA}"/>
    <cellStyle name="Texto de advertencia 2 4" xfId="39152" xr:uid="{9B97CBF4-F9E9-46B4-B1AB-9D6899464FE4}"/>
    <cellStyle name="Texto de advertencia 2 5" xfId="39153" xr:uid="{CDEF20E0-117F-4C6D-944B-9D741B7403DF}"/>
    <cellStyle name="Texto de advertencia 2 6" xfId="49369" xr:uid="{A2DC9883-D93E-45B0-855C-AF32DB06E392}"/>
    <cellStyle name="Texto de advertencia 2_Hoja1" xfId="39154" xr:uid="{AFC9C2F9-FE0B-46B9-BE0B-4C0ED6BC02D2}"/>
    <cellStyle name="Texto de advertencia 3" xfId="6622" xr:uid="{8963F365-E6ED-4992-A48D-761B91BF79C5}"/>
    <cellStyle name="Texto de advertencia 3 2" xfId="6623" xr:uid="{ECF64D05-DC1F-4178-BC1F-1CCA96B835BE}"/>
    <cellStyle name="Texto de advertencia 3 2 2" xfId="49372" xr:uid="{2E1ECC99-A005-4F2A-A6FF-D8ED26A9D3B7}"/>
    <cellStyle name="Texto de advertencia 3 2 3" xfId="50443" xr:uid="{21035078-0B20-4B6E-A03D-943ED0CE3715}"/>
    <cellStyle name="Texto de advertencia 3 3" xfId="6624" xr:uid="{5D0158A7-C1A3-45E8-92F5-F7D836503810}"/>
    <cellStyle name="Texto de advertencia 3 3 2" xfId="49373" xr:uid="{C85F541E-A91B-4439-B2FD-17763E407427}"/>
    <cellStyle name="Texto de advertencia 3 3 3" xfId="50629" xr:uid="{D216B3F8-1988-4308-BDD3-382F7FD83EBA}"/>
    <cellStyle name="Texto de advertencia 3 4" xfId="49371" xr:uid="{685A7D90-CEA3-4841-A53A-59EB3CF1050D}"/>
    <cellStyle name="Texto de advertencia 3_Margen" xfId="48206" xr:uid="{CE474477-57C5-48D9-88AA-58AF78F4D245}"/>
    <cellStyle name="Texto de advertencia 4" xfId="6625" xr:uid="{7F34E99A-4EAC-4204-AE83-00D5EF749CBD}"/>
    <cellStyle name="Texto de advertencia 4 2" xfId="6626" xr:uid="{BC239C89-90F1-48B9-8A80-696563C0C01E}"/>
    <cellStyle name="Texto de advertencia 4 2 2" xfId="50628" xr:uid="{F5ED8B3E-D2DA-475C-912B-303D0399FFD6}"/>
    <cellStyle name="Texto de advertencia 4 3" xfId="6627" xr:uid="{1E644876-51F9-4544-917B-CDC54DBBD4B0}"/>
    <cellStyle name="Texto de advertencia 4 4" xfId="49374" xr:uid="{BF7731EF-3505-4A58-B6F5-0AEB577C460F}"/>
    <cellStyle name="Texto de advertencia 4 5" xfId="50444" xr:uid="{E3698F86-4D45-487D-8B43-6C8F150ACEDE}"/>
    <cellStyle name="Texto de advertencia 5" xfId="6628" xr:uid="{A679B6C7-3E10-4FE5-9293-A17901934FA8}"/>
    <cellStyle name="Texto de advertencia 5 2" xfId="6629" xr:uid="{77ADC672-BAFF-43D8-B739-ACAE8A69A2BF}"/>
    <cellStyle name="Texto de advertencia 5 3" xfId="51770" xr:uid="{BC1EDB5C-13DB-407C-B73A-7C7949C1C81A}"/>
    <cellStyle name="Texto de advertencia 6" xfId="6630" xr:uid="{6AD65288-58D0-458D-89D7-3A8D55196712}"/>
    <cellStyle name="Texto de advertencia 6 2" xfId="50627" xr:uid="{97CFA2FB-5BE3-4AB2-8DD8-E669399C7803}"/>
    <cellStyle name="Texto de advertencia 7" xfId="6631" xr:uid="{9F73704F-F31B-4984-BB62-D3AC2AF0B8A8}"/>
    <cellStyle name="Texto de advertencia 7 2" xfId="50626" xr:uid="{47F99821-4DF9-47BB-B681-F4838B6F946F}"/>
    <cellStyle name="Texto de advertencia 8" xfId="6632" xr:uid="{D5386931-B0F5-43B0-8DFF-37FC0E704259}"/>
    <cellStyle name="Texto de advertencia 8 2" xfId="50625" xr:uid="{65E7F8FC-63CF-4941-8C24-EC51639960A1}"/>
    <cellStyle name="Texto de advertencia 9" xfId="6633" xr:uid="{95EEE3FF-B0D6-451D-BC03-059FE450E2EC}"/>
    <cellStyle name="Texto de advertencia 9 2" xfId="50624" xr:uid="{C7C9DCF6-E763-47D5-BD11-640D05E1A5E2}"/>
    <cellStyle name="Texto explicativo 10" xfId="39155" xr:uid="{C66F3303-BE9B-489C-A3E8-05C5DCBDCE9C}"/>
    <cellStyle name="Texto explicativo 2" xfId="6634" xr:uid="{129D4043-FF7C-4B8D-93DA-A763607725FC}"/>
    <cellStyle name="Texto explicativo 2 2" xfId="6635" xr:uid="{227770D6-E7C4-4B01-87AE-D249EEB42209}"/>
    <cellStyle name="Texto explicativo 2 2 2" xfId="49376" xr:uid="{BCD1407F-4BF9-4E6F-B0BD-682D10FF072E}"/>
    <cellStyle name="Texto explicativo 2 2 3" xfId="50445" xr:uid="{8ADB35B0-3CE3-4813-8F9C-798000DB1DA2}"/>
    <cellStyle name="Texto explicativo 2 3" xfId="39156" xr:uid="{B58B270A-BE2D-424B-BFF9-4874E5282619}"/>
    <cellStyle name="Texto explicativo 2 4" xfId="39157" xr:uid="{B2B3F60E-2462-476F-97FA-62700BF9A589}"/>
    <cellStyle name="Texto explicativo 2 5" xfId="39158" xr:uid="{EF30B645-DDAA-40EB-B61B-24A9D2613DE8}"/>
    <cellStyle name="Texto explicativo 2 6" xfId="49375" xr:uid="{E6707211-24B5-4F57-95B5-353D74AE12DD}"/>
    <cellStyle name="Texto explicativo 2_Hoja1" xfId="39159" xr:uid="{175DE543-3D71-46AC-8DEC-BDD125746574}"/>
    <cellStyle name="Texto explicativo 3" xfId="6636" xr:uid="{B512C777-C5FD-4824-B39B-F041C1567775}"/>
    <cellStyle name="Texto explicativo 3 2" xfId="6637" xr:uid="{952FBC32-3014-422F-BE97-A9BA37631F8A}"/>
    <cellStyle name="Texto explicativo 3 2 2" xfId="49378" xr:uid="{340E86F7-DAD4-4514-89F6-12F809BBE926}"/>
    <cellStyle name="Texto explicativo 3 3" xfId="39160" xr:uid="{9063E995-BB99-463F-96AA-5DC75F5F64DF}"/>
    <cellStyle name="Texto explicativo 3 4" xfId="49377" xr:uid="{2304D5D1-3BC1-4F4C-AB43-A44B5CBE339D}"/>
    <cellStyle name="Texto explicativo 3 5" xfId="50446" xr:uid="{82DC21C5-5964-4763-AAB2-ACD39229F2AE}"/>
    <cellStyle name="Texto explicativo 3_Margen" xfId="48207" xr:uid="{BE2AA088-CB6B-4523-98F4-76B69E7AC778}"/>
    <cellStyle name="Texto explicativo 4" xfId="6638" xr:uid="{EFFA4173-4785-422F-8A97-562AA51FC0F3}"/>
    <cellStyle name="Texto explicativo 4 2" xfId="6639" xr:uid="{BCDB40BC-9AA4-4447-ACD5-7D243D856B97}"/>
    <cellStyle name="Texto explicativo 4 3" xfId="49379" xr:uid="{16E0CEC3-3FB8-4425-BB74-472529C44106}"/>
    <cellStyle name="Texto explicativo 5" xfId="6640" xr:uid="{4CBE0E7E-F4CF-4B08-BAB5-AF7DACA5EDB8}"/>
    <cellStyle name="Texto explicativo 5 2" xfId="6641" xr:uid="{813BB8C0-E1F8-4AE5-BFE4-2994DA518CF6}"/>
    <cellStyle name="Texto explicativo 6" xfId="39161" xr:uid="{93DF77B3-2D57-47EA-880E-3A5E4749EC0F}"/>
    <cellStyle name="Texto explicativo 7" xfId="39162" xr:uid="{3DABD587-F720-4652-B949-45C67C8C9699}"/>
    <cellStyle name="Texto explicativo 8" xfId="39163" xr:uid="{4DC91E93-310B-4976-B2F7-9724E0D20B28}"/>
    <cellStyle name="Texto explicativo 9" xfId="39164" xr:uid="{1AA1538D-3250-4D47-ABD7-53BCE1A9CAAD}"/>
    <cellStyle name="TFCF" xfId="39165" xr:uid="{D1E85510-6B0F-41F1-8EA2-7DB80033123E}"/>
    <cellStyle name="TIM BP" xfId="39166" xr:uid="{ACA6D302-21FE-43DE-B447-055729054097}"/>
    <cellStyle name="Title" xfId="6642" xr:uid="{A45CF36C-3FBC-44FA-8C8E-0F0DE9FACF57}"/>
    <cellStyle name="Title 10" xfId="39167" xr:uid="{D515B899-9F43-4CEC-95AD-FDEC299401BF}"/>
    <cellStyle name="Title 10 2" xfId="39168" xr:uid="{2D6E7445-FD0A-456B-9985-46C249CF96CF}"/>
    <cellStyle name="Title 10_Libro6" xfId="39169" xr:uid="{AD823A3D-0179-49D0-A086-C3912FE5A556}"/>
    <cellStyle name="Title 11" xfId="39170" xr:uid="{BAE778D1-170C-4C08-ADF1-21252DE29FA5}"/>
    <cellStyle name="Title 11 2" xfId="39171" xr:uid="{76B5A6D4-48F6-4C49-8182-CFF29BD67DB7}"/>
    <cellStyle name="Title 11_Libro6" xfId="39172" xr:uid="{F62F0052-23F6-43C8-AEE4-649366306B1C}"/>
    <cellStyle name="Title 12" xfId="39173" xr:uid="{0D24AF62-3E61-424E-A654-28251A5DBE56}"/>
    <cellStyle name="Title 12 2" xfId="39174" xr:uid="{C4579761-24EA-49C9-A2CE-40BF9C71296C}"/>
    <cellStyle name="Title 12_Libro6" xfId="39175" xr:uid="{E8859739-C77B-4A81-95B5-9BD80193F85D}"/>
    <cellStyle name="Title 13" xfId="39176" xr:uid="{5BB965E1-A189-46C5-94C7-E9D6BDB2A041}"/>
    <cellStyle name="Title 13 2" xfId="39177" xr:uid="{0988FAB1-C29D-4A47-ACB0-069F0CC3D849}"/>
    <cellStyle name="Title 13_Libro6" xfId="39178" xr:uid="{FAF8A073-C6C6-41F1-9635-17A1D5740037}"/>
    <cellStyle name="Title 14" xfId="49380" xr:uid="{DA71CF8A-2209-40E0-91BB-8B5ECDF2BA1C}"/>
    <cellStyle name="Title 15" xfId="49454" xr:uid="{4031BA9C-3091-4F88-ADDB-F2BD6111CDA7}"/>
    <cellStyle name="Title 16" xfId="49535" xr:uid="{082D4113-E2B4-4FFE-81D5-7766C77E7730}"/>
    <cellStyle name="Title 17" xfId="51548" xr:uid="{3CDCBCC4-89DF-4E5C-8843-E8524044A5C9}"/>
    <cellStyle name="Title 18" xfId="53432" xr:uid="{40048746-8CAF-4974-85C3-164BA30F2156}"/>
    <cellStyle name="Title 19" xfId="53457" xr:uid="{D385A50C-02CB-4564-B2B4-1727C7FC68F9}"/>
    <cellStyle name="Title 2" xfId="6643" xr:uid="{49CDEA8B-F3D0-49A8-AB2B-A62C31C62FBA}"/>
    <cellStyle name="Title 2 2" xfId="39179" xr:uid="{A32531F7-54D0-48C2-A40E-705BB51D44AA}"/>
    <cellStyle name="Title 2 3" xfId="39180" xr:uid="{B4CD4969-B110-4877-AC5A-21C1999D8D29}"/>
    <cellStyle name="Title 2 4" xfId="39181" xr:uid="{B9ACB9BD-AAA8-4B2D-85E1-9A04AEA2E694}"/>
    <cellStyle name="Title 2 5" xfId="39182" xr:uid="{231E9A7B-D6D0-41D1-9D79-046E3D9543D2}"/>
    <cellStyle name="Title 2 6" xfId="49381" xr:uid="{390BF20E-4FA7-448B-846D-5021B0B13120}"/>
    <cellStyle name="Title 2_Libro6" xfId="39183" xr:uid="{C30885B8-657F-466D-A754-2F4D64835F09}"/>
    <cellStyle name="Title 3" xfId="39184" xr:uid="{1C385737-805F-4496-B538-2B7A0DAB3DBE}"/>
    <cellStyle name="Title 3 2" xfId="39185" xr:uid="{3C5C19A6-596E-44C8-A3CF-F696397D57BA}"/>
    <cellStyle name="Title 3 3" xfId="39186" xr:uid="{BD51AA7A-AD46-4823-B0CF-96B9C0DBD91D}"/>
    <cellStyle name="Title 3 4" xfId="39187" xr:uid="{EE25A122-B175-4CA5-AF0B-B50E42D8D418}"/>
    <cellStyle name="Title 3 5" xfId="39188" xr:uid="{83B57973-0B8E-455E-8E63-196C45BFF38B}"/>
    <cellStyle name="Title 3_Libro6" xfId="39189" xr:uid="{F4ABEEE6-4C19-4467-9EB3-83B0341E7CEB}"/>
    <cellStyle name="Title 4" xfId="39190" xr:uid="{E4D8AC5D-89EC-4410-85FD-E81CED0C51BA}"/>
    <cellStyle name="Title 4 2" xfId="39191" xr:uid="{84C41C4C-439F-4884-8443-9582308D5225}"/>
    <cellStyle name="Title 4 3" xfId="39192" xr:uid="{EC1772EF-CED4-4D91-A9D9-F785530BBE23}"/>
    <cellStyle name="Title 4 4" xfId="39193" xr:uid="{711E40E8-71DC-4E7C-A041-974CDFCA582A}"/>
    <cellStyle name="Title 4 5" xfId="39194" xr:uid="{E043DF97-CB50-43FD-82A3-6A6A607B290E}"/>
    <cellStyle name="Title 4_Libro6" xfId="39195" xr:uid="{57912E6D-F179-4113-AFC6-C591F17663DB}"/>
    <cellStyle name="Title 5" xfId="39196" xr:uid="{773DCDBC-7C88-467D-92EA-9D7667AD6F1E}"/>
    <cellStyle name="Title 5 2" xfId="39197" xr:uid="{CDF292F9-3EA0-4722-898A-87488962085E}"/>
    <cellStyle name="Title 5_Libro6" xfId="39198" xr:uid="{D82CABB0-57BD-41A9-BA64-DD8423B77A4F}"/>
    <cellStyle name="Title 6" xfId="39199" xr:uid="{CF42A2D9-9976-4798-BE56-37C2F017B02F}"/>
    <cellStyle name="Title 6 2" xfId="39200" xr:uid="{E5BA0303-B7A9-4DFE-8DC9-0F2275CE6BF8}"/>
    <cellStyle name="Title 6_Libro6" xfId="39201" xr:uid="{1F830737-DA82-49ED-BAC5-182FAED283C3}"/>
    <cellStyle name="Title 7" xfId="39202" xr:uid="{8D11AAC3-DD74-4D3E-99D9-44D34EC6CCAB}"/>
    <cellStyle name="Title 7 2" xfId="39203" xr:uid="{60528736-F587-4397-A6F3-245292125ED3}"/>
    <cellStyle name="Title 7_Libro6" xfId="39204" xr:uid="{D31FF1CC-3B43-43F4-AD51-392AC70AF44E}"/>
    <cellStyle name="Title 8" xfId="39205" xr:uid="{960A0D93-60C4-4B23-B085-6C9184E10651}"/>
    <cellStyle name="Title 8 2" xfId="39206" xr:uid="{575B56DC-E20F-4C3B-BE3E-520473054DBD}"/>
    <cellStyle name="Title 8_Libro6" xfId="39207" xr:uid="{F6CC1400-EAC7-4AEA-8994-C3B703752CF8}"/>
    <cellStyle name="Title 9" xfId="39208" xr:uid="{09E66CBD-82C9-40DA-99FF-6E3F842F3DE1}"/>
    <cellStyle name="Title 9 2" xfId="39209" xr:uid="{83508CA0-F791-429B-B484-A294A08C9A80}"/>
    <cellStyle name="Title 9_Libro6" xfId="39210" xr:uid="{6645D8DE-0719-4D85-AFA5-AB13FFF1438D}"/>
    <cellStyle name="Title_Margen" xfId="48208" xr:uid="{1A4D935F-A0FE-4851-B471-A4DFC7B59900}"/>
    <cellStyle name="tito1" xfId="39211" xr:uid="{F415B927-DF3D-40FB-941B-17ACF6EC7243}"/>
    <cellStyle name="titre_col" xfId="39212" xr:uid="{07CFAE09-F63C-4295-83CD-86FAA00C68F4}"/>
    <cellStyle name="titulo" xfId="39213" xr:uid="{E3FCF910-5550-4E94-BDB0-51BFB5DD9252}"/>
    <cellStyle name="TITULO - Style5" xfId="39214" xr:uid="{C352205C-D622-4D33-908A-5C49FDCD3202}"/>
    <cellStyle name="Título 1 10" xfId="6644" xr:uid="{9D0140F9-A084-4492-9BF3-77EEB69C0F98}"/>
    <cellStyle name="Título 1 10 2" xfId="50623" xr:uid="{C8733516-C098-465C-A06B-1668098317A7}"/>
    <cellStyle name="Título 1 11" xfId="6645" xr:uid="{7D10FEFB-85A8-47D7-8A84-10AFBE0FD0FF}"/>
    <cellStyle name="Título 1 2" xfId="6646" xr:uid="{E5CBE6D1-ED0B-4B50-A2CC-091B8477FC38}"/>
    <cellStyle name="Título 1 2 2" xfId="6647" xr:uid="{9382DFDF-80D5-47AD-AB15-7E4BD9392CB3}"/>
    <cellStyle name="Título 1 2 2 2" xfId="49383" xr:uid="{0CA6FE58-1626-460C-97E6-A29BB8C1244B}"/>
    <cellStyle name="Título 1 2 3" xfId="6648" xr:uid="{6B02DB70-743A-4D75-94C2-9F05FBC588A0}"/>
    <cellStyle name="Título 1 2 4" xfId="39215" xr:uid="{8D5FAC5A-AF7A-4DDB-B252-D0D6E8E7E756}"/>
    <cellStyle name="Título 1 2 5" xfId="39216" xr:uid="{056A68BA-CF99-4CAB-A141-B3267C763F5C}"/>
    <cellStyle name="Título 1 2 6" xfId="49382" xr:uid="{65CE778E-AF07-4B28-9BEF-C670CA07076C}"/>
    <cellStyle name="Título 1 2 7" xfId="53486" xr:uid="{41857963-D86B-48BC-AADA-E143B3EF183E}"/>
    <cellStyle name="Título 1 2_Cartera" xfId="39217" xr:uid="{B72D7E58-CD13-4246-BAD2-B76C70D48E3A}"/>
    <cellStyle name="Título 1 3" xfId="6649" xr:uid="{1B8B3CAA-A0DC-4090-89E9-DC61FB87F4D9}"/>
    <cellStyle name="Título 1 3 2" xfId="6650" xr:uid="{FC8B3D33-4F01-496A-90C9-62AC228439F5}"/>
    <cellStyle name="Título 1 3 2 2" xfId="48209" xr:uid="{DE8FE04D-5724-4317-8020-44BB01BD2A94}"/>
    <cellStyle name="Título 1 3 2 3" xfId="48210" xr:uid="{82FC21B7-16B3-40EB-A40D-B6596AE922C8}"/>
    <cellStyle name="Título 1 3 2 4" xfId="48211" xr:uid="{4D5CCA97-64E7-4C96-8650-E478C55234C7}"/>
    <cellStyle name="Título 1 3 2 5" xfId="49385" xr:uid="{FB69A9DA-1398-4E41-9A06-3C7DD8B6AEDA}"/>
    <cellStyle name="Título 1 3 3" xfId="6651" xr:uid="{DDB2366B-FF0D-470F-A4ED-C6E44016A5DC}"/>
    <cellStyle name="Título 1 3 3 2" xfId="50622" xr:uid="{4C12FDC4-0A20-474E-8FFD-51DF86722635}"/>
    <cellStyle name="Título 1 3 4" xfId="49384" xr:uid="{FF71FE17-E59C-4E33-9F18-146A40F5D353}"/>
    <cellStyle name="Título 1 3_Margen" xfId="48212" xr:uid="{0ACE376F-9A1C-451D-BABB-6D770DA59E63}"/>
    <cellStyle name="Título 1 4" xfId="6652" xr:uid="{9DAF53ED-9638-4877-AE84-D6860A9AEAC0}"/>
    <cellStyle name="Título 1 4 2" xfId="6653" xr:uid="{3F295B4A-328C-4FC4-8BCD-DBC77F23CD7A}"/>
    <cellStyle name="Título 1 4 2 2" xfId="48213" xr:uid="{8736FBAC-D13C-4D00-BDE4-D41FC1340875}"/>
    <cellStyle name="Título 1 4 3" xfId="6654" xr:uid="{3DB75E5F-7A8D-4BC6-8F9E-DA6F4B6C2EA0}"/>
    <cellStyle name="Título 1 4 3 2" xfId="48214" xr:uid="{3C0B48FD-238E-4A58-B935-D970890BF5E9}"/>
    <cellStyle name="Título 1 4 4" xfId="48215" xr:uid="{37B06761-CEB5-48B0-A5E8-04899D56DD26}"/>
    <cellStyle name="Título 1 4 5" xfId="48216" xr:uid="{9F768AF6-563F-46F0-A788-9350EEDCFC8F}"/>
    <cellStyle name="Título 1 4 6" xfId="48217" xr:uid="{2FC19F3A-0F3D-4D44-8BDB-2AFC77C87285}"/>
    <cellStyle name="Título 1 4 7" xfId="49386" xr:uid="{A7B1056B-0D5A-4EF5-996C-D2B08EBF0764}"/>
    <cellStyle name="Título 1 5" xfId="6655" xr:uid="{B2C2198B-FBC1-4418-A145-AAC187330D86}"/>
    <cellStyle name="Título 1 5 2" xfId="6656" xr:uid="{26D79F67-769D-48B7-8B27-199F7347A3B4}"/>
    <cellStyle name="Título 1 5 3" xfId="50621" xr:uid="{AAFFCCB7-61E4-43A0-AE1F-13732F64494F}"/>
    <cellStyle name="Título 1 6" xfId="6657" xr:uid="{48EBB652-E86B-4E04-8DF0-2B57F702D1F4}"/>
    <cellStyle name="Título 1 6 2" xfId="50620" xr:uid="{428EDA3A-487A-4F59-B5EB-BAAEE0FEC0A9}"/>
    <cellStyle name="Título 1 7" xfId="6658" xr:uid="{E9F5D7D0-091E-4742-8B1B-67B747457A63}"/>
    <cellStyle name="Título 1 7 2" xfId="50619" xr:uid="{07A2AD55-44B6-4FB5-81B1-1034EA3D5824}"/>
    <cellStyle name="Título 1 8" xfId="6659" xr:uid="{B35A4B74-F168-4637-8693-BB4D79B22BE2}"/>
    <cellStyle name="Título 1 8 2" xfId="50618" xr:uid="{F65A4839-438E-4D90-B213-4B371B9ADDCA}"/>
    <cellStyle name="Título 1 9" xfId="6660" xr:uid="{EFD1F34A-3766-48CC-AA2E-151F2C493C07}"/>
    <cellStyle name="Título 1 9 2" xfId="51769" xr:uid="{521F3DF7-C0B8-4FD6-96AC-4AC739807689}"/>
    <cellStyle name="Título 10" xfId="39218" xr:uid="{DAB2EF89-DDFD-4D53-A90C-27B6958A14EA}"/>
    <cellStyle name="Título 11" xfId="39219" xr:uid="{F981F2F7-A617-4AF1-98A7-9D607260535D}"/>
    <cellStyle name="Título 12" xfId="39220" xr:uid="{CA782FB8-8A7F-4D67-A475-3CF7D55DF4BE}"/>
    <cellStyle name="Título 13" xfId="49460" xr:uid="{2F74989F-2BF6-46D4-A5DC-C18103FF0322}"/>
    <cellStyle name="Título 14" xfId="49540" xr:uid="{7495E89E-05A7-42CC-B19B-F4138BEDEE0B}"/>
    <cellStyle name="Título 15" xfId="50300" xr:uid="{0636740D-6F24-4B29-8815-BA6A52DAF6D7}"/>
    <cellStyle name="Título 2 10" xfId="6661" xr:uid="{30DE4EEE-2D0C-47C3-BC65-CAF730FA9AA1}"/>
    <cellStyle name="Título 2 10 2" xfId="50617" xr:uid="{DFB9973D-34D6-4952-B3FB-E330303E4343}"/>
    <cellStyle name="Título 2 11" xfId="6662" xr:uid="{6F466D94-F2A6-4919-8492-05A4092E3ED1}"/>
    <cellStyle name="Título 2 2" xfId="6663" xr:uid="{37EF2B26-D5AF-4454-9EB6-10BA6058D93D}"/>
    <cellStyle name="Título 2 2 2" xfId="6664" xr:uid="{A849962C-22B2-4CE7-A249-740552E7B8AB}"/>
    <cellStyle name="Título 2 2 2 2" xfId="49388" xr:uid="{E86CD332-B706-48F3-9D15-CE01AFEA4E7A}"/>
    <cellStyle name="Título 2 2 3" xfId="6665" xr:uid="{6CD1CB5B-30F1-4F17-8E0F-15678C828BFA}"/>
    <cellStyle name="Título 2 2 4" xfId="39221" xr:uid="{50A16D47-956A-4C70-9E0B-31984B324AEB}"/>
    <cellStyle name="Título 2 2 5" xfId="39222" xr:uid="{4813F032-AD07-4CDA-AA0E-3D902DA8E05A}"/>
    <cellStyle name="Título 2 2 6" xfId="49387" xr:uid="{5F9F9E24-05EE-4CC1-BE83-CDCCE1C96AE3}"/>
    <cellStyle name="Título 2 2 7" xfId="53487" xr:uid="{4D4B60CD-F4B9-42E0-B4D2-90DD3287751A}"/>
    <cellStyle name="Título 2 2_Cartera" xfId="39223" xr:uid="{3C8FFC1B-F611-4CB1-984A-0F94FC2F384E}"/>
    <cellStyle name="Título 2 3" xfId="6666" xr:uid="{8FB5740C-FD82-4C3F-9E64-DE1498D9A7C4}"/>
    <cellStyle name="Título 2 3 2" xfId="6667" xr:uid="{5E576BFA-D0B1-4F85-A413-4D791A64B3CE}"/>
    <cellStyle name="Título 2 3 2 2" xfId="48218" xr:uid="{82094F9D-0293-4AC8-9647-6333D55D6FA4}"/>
    <cellStyle name="Título 2 3 2 3" xfId="48219" xr:uid="{F88C082F-0DCB-4BFC-BAA2-91CD8FC4A568}"/>
    <cellStyle name="Título 2 3 2 4" xfId="48220" xr:uid="{24A5F487-1970-4014-A2C6-484EBB5A069E}"/>
    <cellStyle name="Título 2 3 2 5" xfId="49390" xr:uid="{A29E3A71-B923-4291-A009-B2D074A50319}"/>
    <cellStyle name="Título 2 3 3" xfId="6668" xr:uid="{30050292-FAAD-48E8-A4D9-00A77A9259FB}"/>
    <cellStyle name="Título 2 3 3 2" xfId="50616" xr:uid="{9C985F6A-02CD-4F52-BA9D-4E4927F43721}"/>
    <cellStyle name="Título 2 3 4" xfId="49389" xr:uid="{EC3E4A99-01EF-49A5-877D-1E44F648CACB}"/>
    <cellStyle name="Título 2 3_Margen" xfId="48221" xr:uid="{07F547BC-9F74-414B-9D6D-7A4C858186AA}"/>
    <cellStyle name="Título 2 4" xfId="6669" xr:uid="{DF1D6E71-9951-4CD1-962E-1E67C1CDE668}"/>
    <cellStyle name="Título 2 4 2" xfId="6670" xr:uid="{F1E174B5-AF6E-4FFA-8FA4-9ADD8C0BB42A}"/>
    <cellStyle name="Título 2 4 2 2" xfId="48222" xr:uid="{DB0A251A-A43E-4A6F-8D78-FC9ED13FCCBA}"/>
    <cellStyle name="Título 2 4 3" xfId="6671" xr:uid="{403C8FAF-4A68-4060-8E39-532B3DC56674}"/>
    <cellStyle name="Título 2 4 3 2" xfId="48223" xr:uid="{B05E4E05-A960-483B-BA8F-E2075A830127}"/>
    <cellStyle name="Título 2 4 4" xfId="48224" xr:uid="{7AAEDB78-FC56-43A6-94A0-C18A23C9A1CC}"/>
    <cellStyle name="Título 2 4 5" xfId="48225" xr:uid="{3E513069-9A33-4C86-9A75-385FA6CF7C5F}"/>
    <cellStyle name="Título 2 4 6" xfId="48226" xr:uid="{F3C4D116-E208-4563-8162-0CC58686F163}"/>
    <cellStyle name="Título 2 4 7" xfId="49391" xr:uid="{590AC883-AC36-4DBC-B9D0-DE39E66901A3}"/>
    <cellStyle name="Título 2 5" xfId="6672" xr:uid="{C7CBCEE1-BB5E-43A8-9F42-19E4AFAE9C65}"/>
    <cellStyle name="Título 2 5 2" xfId="6673" xr:uid="{29EE2D5A-2C7B-45EC-B694-9AF481462442}"/>
    <cellStyle name="Título 2 5 3" xfId="50615" xr:uid="{6195532D-6E1E-4F3D-99E5-5E6675EFC222}"/>
    <cellStyle name="Título 2 6" xfId="6674" xr:uid="{F4B06A77-F772-458C-9ADF-D57685A4AF86}"/>
    <cellStyle name="Título 2 6 2" xfId="50614" xr:uid="{8968E71B-080E-42E0-A7BD-98C78F8AB43A}"/>
    <cellStyle name="Título 2 7" xfId="6675" xr:uid="{1645935E-9FAB-4A6D-82F5-A43229B38FBB}"/>
    <cellStyle name="Título 2 7 2" xfId="50613" xr:uid="{D5204D84-7E5B-49C0-B13D-CE19BA908E0A}"/>
    <cellStyle name="Título 2 8" xfId="6676" xr:uid="{4937AD28-A54E-40A8-AE72-F3C68C025977}"/>
    <cellStyle name="Título 2 8 2" xfId="50612" xr:uid="{7C9B2A8B-4DF2-467B-99DA-1C7E7D880087}"/>
    <cellStyle name="Título 2 9" xfId="6677" xr:uid="{7BB3D61F-53BE-4E42-8556-A198F8CD8C4B}"/>
    <cellStyle name="Título 2 9 2" xfId="51768" xr:uid="{2291760D-9972-48A2-837A-10997F8DCF1C}"/>
    <cellStyle name="Título 3 10" xfId="6678" xr:uid="{5E834684-6C2F-4E50-9074-79A5231DE7D9}"/>
    <cellStyle name="Título 3 10 2" xfId="50611" xr:uid="{62AE5FBE-943A-4FAC-8DB5-D3A65D7534FF}"/>
    <cellStyle name="Título 3 11" xfId="6679" xr:uid="{69160C92-89C8-4B89-8AA4-073F3079C2CD}"/>
    <cellStyle name="Título 3 2" xfId="6680" xr:uid="{946799E8-25D9-4554-A206-42E3483F6545}"/>
    <cellStyle name="Título 3 2 2" xfId="6681" xr:uid="{693AB34A-C482-4BF4-8A1E-CC547AC07FB7}"/>
    <cellStyle name="Título 3 2 2 2" xfId="49393" xr:uid="{8A94C676-76D7-490E-BD8C-A7D19073380A}"/>
    <cellStyle name="Título 3 2 3" xfId="6682" xr:uid="{F7F882AD-7885-4EA0-9E0E-4C16D4FA8ABD}"/>
    <cellStyle name="Título 3 2 4" xfId="39224" xr:uid="{22340B16-F126-4D4A-A062-D31F787C6F84}"/>
    <cellStyle name="Título 3 2 5" xfId="39225" xr:uid="{EF96F97A-FC55-4158-A32A-CA1472393BA0}"/>
    <cellStyle name="Título 3 2 6" xfId="49392" xr:uid="{3655ACFE-EE81-4CB7-914B-922F3A3D39DB}"/>
    <cellStyle name="Título 3 2 7" xfId="53488" xr:uid="{BFE17974-D1E0-4B53-98EF-687B66CE99A4}"/>
    <cellStyle name="Título 3 2 8" xfId="53507" xr:uid="{6D1E8715-9F48-486B-8639-B5030278FDC8}"/>
    <cellStyle name="Título 3 2_Cartera" xfId="39226" xr:uid="{9B5A2B36-1007-4A10-8760-E32739CA9878}"/>
    <cellStyle name="Título 3 3" xfId="6683" xr:uid="{50D1B0D9-F931-484D-93DC-17CF5F8494AB}"/>
    <cellStyle name="Título 3 3 2" xfId="6684" xr:uid="{10FB6906-D100-44B9-B86F-83D71B8C70BC}"/>
    <cellStyle name="Título 3 3 2 2" xfId="48227" xr:uid="{D0F16374-BEAB-4B7E-A686-C7D988569CC8}"/>
    <cellStyle name="Título 3 3 2 3" xfId="48228" xr:uid="{D9F1D450-C8CD-49BC-B3D9-11A87146D63F}"/>
    <cellStyle name="Título 3 3 2 4" xfId="48229" xr:uid="{216593E0-76C5-4408-8ED8-ED779560B552}"/>
    <cellStyle name="Título 3 3 2 5" xfId="49395" xr:uid="{F9B5785D-A136-4AE1-BB8A-E631C2B59054}"/>
    <cellStyle name="Título 3 3 3" xfId="6685" xr:uid="{08E39C0B-35C4-4D02-8CCD-AEF4C1064EB2}"/>
    <cellStyle name="Título 3 3 3 2" xfId="50610" xr:uid="{7BAA130F-D090-4C2C-ADEF-88FC61689038}"/>
    <cellStyle name="Título 3 3 4" xfId="49394" xr:uid="{5466C103-D5F9-4662-BAA7-B55FCE19E7E7}"/>
    <cellStyle name="Título 3 3_Margen" xfId="48230" xr:uid="{B8DBCAAA-F3AF-4EAF-9E94-2D3590DEE1DC}"/>
    <cellStyle name="Título 3 4" xfId="6686" xr:uid="{767DAB32-75B7-4C51-B7CD-07CA7BDC30EC}"/>
    <cellStyle name="Título 3 4 2" xfId="6687" xr:uid="{1438A451-ABA9-4FEE-987F-DEC0EC7D30DE}"/>
    <cellStyle name="Título 3 4 2 2" xfId="48231" xr:uid="{516E7AFE-7465-4F08-BF9D-334472FB99D5}"/>
    <cellStyle name="Título 3 4 3" xfId="6688" xr:uid="{811EBDF0-EF67-48CA-8D09-07DCE47D8591}"/>
    <cellStyle name="Título 3 4 3 2" xfId="48232" xr:uid="{80AD4433-9DC2-4B65-9CE1-04B4B65EA0F6}"/>
    <cellStyle name="Título 3 4 4" xfId="48233" xr:uid="{E8192B91-C12F-436C-8752-B264F84587B3}"/>
    <cellStyle name="Título 3 4 5" xfId="48234" xr:uid="{6E7E4790-C1AE-4AB3-9767-EE4FDEFCDD04}"/>
    <cellStyle name="Título 3 4 6" xfId="48235" xr:uid="{61DCE88D-972D-4FF7-B811-4D78CAF8047C}"/>
    <cellStyle name="Título 3 4 7" xfId="49396" xr:uid="{37658F4B-796E-4B7D-B85F-E029FB0347D4}"/>
    <cellStyle name="Título 3 5" xfId="6689" xr:uid="{0D648FFD-F289-4C7E-A69F-1704DFA994BE}"/>
    <cellStyle name="Título 3 5 2" xfId="6690" xr:uid="{E66168FD-5DB6-4056-992D-66EA358F8777}"/>
    <cellStyle name="Título 3 5 3" xfId="50609" xr:uid="{35274221-F30A-4F33-BA96-5A46509E9D2D}"/>
    <cellStyle name="Título 3 6" xfId="6691" xr:uid="{1C281203-9572-40E9-B113-D8C780BA3EAB}"/>
    <cellStyle name="Título 3 6 2" xfId="51767" xr:uid="{ADA26CDB-2021-4BDF-BBD5-C579A2B2C9D9}"/>
    <cellStyle name="Título 3 7" xfId="6692" xr:uid="{69108765-5CA6-4527-93E7-6FF83C152C01}"/>
    <cellStyle name="Título 3 7 2" xfId="50608" xr:uid="{ABF7E679-E0B6-4713-873D-EC76E29A3962}"/>
    <cellStyle name="Título 3 8" xfId="6693" xr:uid="{C2B62BEE-1AA9-4004-A533-9E1621CC4264}"/>
    <cellStyle name="Título 3 8 2" xfId="50607" xr:uid="{ECFE5530-BBDB-4343-B476-3290CFB75870}"/>
    <cellStyle name="Título 3 9" xfId="6694" xr:uid="{FA685985-C603-48D4-BDED-728ED2BA75B2}"/>
    <cellStyle name="Título 3 9 2" xfId="50606" xr:uid="{3DB0CDC1-CC1E-4F16-B2B6-3094D77A457E}"/>
    <cellStyle name="Título 4" xfId="6695" xr:uid="{E3BBD219-9AF4-4767-B4D4-47519ECE72E5}"/>
    <cellStyle name="Título 4 2" xfId="6696" xr:uid="{69BFC096-FB9F-4C36-88F7-9637D5264EE9}"/>
    <cellStyle name="Título 4 3" xfId="39227" xr:uid="{13B030A6-ECF4-4CF2-8B2B-357CB5193993}"/>
    <cellStyle name="Título 4 4" xfId="39228" xr:uid="{99F5A828-FA82-4362-8F7B-B0336A4C086C}"/>
    <cellStyle name="Título 4 5" xfId="39229" xr:uid="{55DE4F88-0929-4252-9917-982EFCF5004D}"/>
    <cellStyle name="Título 4 6" xfId="49397" xr:uid="{3515FAF0-180D-482B-B700-B9BCFCC3D83F}"/>
    <cellStyle name="Título 4 7" xfId="53341" xr:uid="{C0C64E06-E226-4712-B5E8-673D904ECB48}"/>
    <cellStyle name="Título 4 8" xfId="53489" xr:uid="{7780ADA0-166F-4ADF-8A90-6BBAFA77C096}"/>
    <cellStyle name="Título 4_Hoja1" xfId="39230" xr:uid="{A961D396-6C54-4734-BC4D-25345BC84C5C}"/>
    <cellStyle name="Título 5" xfId="6697" xr:uid="{6C3E0EAF-860F-4168-AF10-EF2AD55CB7DD}"/>
    <cellStyle name="Título 5 2" xfId="6698" xr:uid="{6AFC1802-8E54-405F-9FD0-7F2C182A51E0}"/>
    <cellStyle name="Título 5 2 2" xfId="49399" xr:uid="{F3194441-5887-4309-81BC-EFDFA33CC16C}"/>
    <cellStyle name="Título 5 2 3" xfId="50450" xr:uid="{6A9D66ED-DF94-4FAB-AE0E-D8691E280BE9}"/>
    <cellStyle name="Título 5 3" xfId="49398" xr:uid="{5D458E54-CEBB-44A3-8264-6B2F9100682A}"/>
    <cellStyle name="Título 5 4" xfId="50449" xr:uid="{9EBA374D-CB08-4F15-86CB-3557E73C0676}"/>
    <cellStyle name="Título 6" xfId="6699" xr:uid="{3F07879E-50C9-456E-B148-EB693CBFCFF0}"/>
    <cellStyle name="Título 6 2" xfId="6700" xr:uid="{AC385239-4860-4711-8C99-3E4183251C97}"/>
    <cellStyle name="Título 6 2 2" xfId="50452" xr:uid="{72631C87-ADD8-4026-A9AE-FE7553539EB7}"/>
    <cellStyle name="Título 6 3" xfId="49400" xr:uid="{AD3571AC-F27D-4C25-B459-D7854FD9CCDA}"/>
    <cellStyle name="Título 6 4" xfId="50451" xr:uid="{127CDE64-4078-49FB-8910-06500A23F9C6}"/>
    <cellStyle name="Título 7" xfId="6701" xr:uid="{CB3EA102-EE65-4A25-AE7C-95E9A065CBEE}"/>
    <cellStyle name="Título 7 2" xfId="6702" xr:uid="{3A72289B-EE49-40F5-9042-599611A51C73}"/>
    <cellStyle name="Título 7 3" xfId="50453" xr:uid="{86DF51E6-0BFA-44AC-AD5F-FBBAA1DC20FE}"/>
    <cellStyle name="Título 8" xfId="39231" xr:uid="{AAC1B5B1-CA65-41F3-B174-08475E8704ED}"/>
    <cellStyle name="Título 8 2" xfId="50447" xr:uid="{765D8D11-D695-42DC-846F-89E69BF268CC}"/>
    <cellStyle name="Título 9" xfId="39232" xr:uid="{008F41DC-30F7-4E73-ADF0-57B6ABD16A74}"/>
    <cellStyle name="titulomov" xfId="39233" xr:uid="{88891EBE-67B4-457A-BAC9-0E84A945FE9E}"/>
    <cellStyle name="titulomov 2" xfId="49401" xr:uid="{6FD6CDC0-D824-4251-854F-59E93C753990}"/>
    <cellStyle name="Todos" xfId="39234" xr:uid="{E50197A9-F1F1-4FDB-91EC-E0467B9F76A4}"/>
    <cellStyle name="Top Edge" xfId="39235" xr:uid="{85656F6C-482A-48B7-844F-55DE19BB7285}"/>
    <cellStyle name="TopGrey" xfId="39236" xr:uid="{66A4D692-779B-4793-9918-DA189788FE6A}"/>
    <cellStyle name="Total" xfId="57" builtinId="25" customBuiltin="1"/>
    <cellStyle name="Total 1" xfId="39237" xr:uid="{BF940695-7D11-4770-9E44-0BC8E4F3DB09}"/>
    <cellStyle name="Total 10" xfId="6703" xr:uid="{947A1505-CC32-455A-A78B-6B66176EA9D9}"/>
    <cellStyle name="Total 10 2" xfId="6704" xr:uid="{078380FD-F445-44FD-9CEF-59635488B10F}"/>
    <cellStyle name="Total 10 2 2" xfId="50603" xr:uid="{54A47D66-3113-4CB8-8F56-5ADB1EBFF0BA}"/>
    <cellStyle name="Total 10 3" xfId="6705" xr:uid="{AF74B573-949C-4A80-A3CC-3041DA181CC1}"/>
    <cellStyle name="Total 10 4" xfId="50604" xr:uid="{1AD49A31-7D7A-4ED7-9B30-C12D840820F4}"/>
    <cellStyle name="Total 11" xfId="6706" xr:uid="{D0D35430-3017-4436-87AC-CC0DE280BDA5}"/>
    <cellStyle name="Total 11 2" xfId="6707" xr:uid="{DDCC0C05-71D3-4575-9070-5BF29C708316}"/>
    <cellStyle name="Total 11 2 2" xfId="50601" xr:uid="{3EBF29FD-70D3-4349-ABB2-9B17FE60D111}"/>
    <cellStyle name="Total 11 3" xfId="6708" xr:uid="{53175A2D-88BF-42A0-9603-9BF51E6CF759}"/>
    <cellStyle name="Total 11 4" xfId="50602" xr:uid="{48F55C64-1AD6-4785-80F9-80BFF9FF6B22}"/>
    <cellStyle name="Total 12" xfId="6709" xr:uid="{FB56AB43-AA1D-4163-A0B9-C4D9F767C5E9}"/>
    <cellStyle name="Total 12 2" xfId="6710" xr:uid="{C2FC3E34-08FB-4982-BB01-7B56334E7735}"/>
    <cellStyle name="Total 12 2 2" xfId="50599" xr:uid="{156E32C4-6AA0-4019-AEF0-78FE8D00DF5E}"/>
    <cellStyle name="Total 12 3" xfId="6711" xr:uid="{559C9DDA-FD91-4AD7-9445-FFDB711E565F}"/>
    <cellStyle name="Total 12 4" xfId="50600" xr:uid="{097B8396-C4EA-4B0A-9E8B-A78CFFE4A608}"/>
    <cellStyle name="Total 13" xfId="6712" xr:uid="{DB8329C1-FF01-4375-96A8-F89AAE6F23B1}"/>
    <cellStyle name="Total 13 2" xfId="6713" xr:uid="{F1061807-0F29-45CB-B2E7-FFC90A07D7E4}"/>
    <cellStyle name="Total 13 2 2" xfId="50597" xr:uid="{8AB4C42D-B427-4723-9FFE-9281F2948418}"/>
    <cellStyle name="Total 13 3" xfId="6714" xr:uid="{E957ACEA-22DC-4EFD-8F7F-07050960371A}"/>
    <cellStyle name="Total 13 4" xfId="50598" xr:uid="{1887009C-AC0F-410B-B428-B8A48DCA863F}"/>
    <cellStyle name="Total 14" xfId="6715" xr:uid="{96777C08-C3A8-4DBE-AB22-97CA9C1E2A55}"/>
    <cellStyle name="Total 14 2" xfId="6716" xr:uid="{8DD4E8FC-A81E-42E7-AA26-EB01D9FC8097}"/>
    <cellStyle name="Total 14 2 2" xfId="50595" xr:uid="{E0C7B66B-D28B-4B82-8250-1512C40CCD44}"/>
    <cellStyle name="Total 14 3" xfId="6717" xr:uid="{DE631CE4-110B-4B40-B6CE-8E5EFAD7E2A0}"/>
    <cellStyle name="Total 14 4" xfId="50596" xr:uid="{CEA245D3-D2C9-471C-AF25-9A5A77CB9609}"/>
    <cellStyle name="Total 15" xfId="6718" xr:uid="{906AB4C9-2402-4EFC-980A-679BA201BEE5}"/>
    <cellStyle name="Total 15 2" xfId="6719" xr:uid="{CA180098-4466-402C-A1A1-A2CA7EFAC659}"/>
    <cellStyle name="Total 15 2 2" xfId="50593" xr:uid="{82730601-FFED-42E9-98FD-E1D3B21265B3}"/>
    <cellStyle name="Total 15 3" xfId="6720" xr:uid="{20336A8B-8658-48F1-B18A-8811DFD47CC7}"/>
    <cellStyle name="Total 15 4" xfId="50594" xr:uid="{3ADB963A-065F-4A4D-A119-34FC044BF84A}"/>
    <cellStyle name="Total 16" xfId="6721" xr:uid="{E4CCBDC8-8749-499E-BE90-E1F9B03B4197}"/>
    <cellStyle name="Total 16 2" xfId="6722" xr:uid="{FB6A727C-9235-4B7A-B641-2E12A38D9A0C}"/>
    <cellStyle name="Total 16 2 2" xfId="50591" xr:uid="{20BE6B5E-3213-4960-A1A8-7FF6C77E51C1}"/>
    <cellStyle name="Total 16 3" xfId="6723" xr:uid="{1716A42B-62A4-463F-8EA0-D1B092E9E9A8}"/>
    <cellStyle name="Total 16 4" xfId="50592" xr:uid="{F57C2A72-621C-4B50-8E87-F62C88E7C038}"/>
    <cellStyle name="Total 17" xfId="6724" xr:uid="{B9902497-A7F4-49CD-AFFD-B93662F4F7BB}"/>
    <cellStyle name="Total 17 2" xfId="6725" xr:uid="{EB20D8A6-86BF-43F5-9D37-3B62CF2356B9}"/>
    <cellStyle name="Total 17 2 2" xfId="50589" xr:uid="{263FE2D8-77DE-41C4-821E-146EE8A86D8B}"/>
    <cellStyle name="Total 17 3" xfId="6726" xr:uid="{9186E7B1-5940-4CEA-80B2-2A77739CBEFA}"/>
    <cellStyle name="Total 17 4" xfId="50590" xr:uid="{73E077A8-F65D-4B39-8962-1EE7977EA66A}"/>
    <cellStyle name="Total 18" xfId="6727" xr:uid="{E6BF3F77-5178-4D7D-8751-46274286EDE7}"/>
    <cellStyle name="Total 18 2" xfId="6728" xr:uid="{13C1E509-3839-4FC6-9DCB-E3E29FD95393}"/>
    <cellStyle name="Total 18 2 2" xfId="50587" xr:uid="{3FE79261-F3C1-42C8-8BC7-2E71038DC758}"/>
    <cellStyle name="Total 18 3" xfId="6729" xr:uid="{D9D510C4-2B18-4356-9B76-C91531448988}"/>
    <cellStyle name="Total 18 4" xfId="50588" xr:uid="{786DBD25-DCFE-49B7-850B-C98D0E261B80}"/>
    <cellStyle name="Total 19" xfId="6730" xr:uid="{7A847B7B-25E5-4793-97C0-4B3B965FCE03}"/>
    <cellStyle name="Total 19 2" xfId="6731" xr:uid="{29C6FCC6-7BA8-48D9-9F66-EC77463C2124}"/>
    <cellStyle name="Total 19 2 2" xfId="50585" xr:uid="{6A6630B9-C449-4AE4-BE20-91834B1586E4}"/>
    <cellStyle name="Total 19 3" xfId="6732" xr:uid="{7C815767-2C47-421B-89B7-6918AC4E751B}"/>
    <cellStyle name="Total 19 4" xfId="50586" xr:uid="{FEB53F6A-379D-4A63-B1A0-8FB60C63BB93}"/>
    <cellStyle name="Total 2" xfId="6733" xr:uid="{39F17085-0EC9-4BFB-A9D1-7C6173CFA36B}"/>
    <cellStyle name="Total 2 10" xfId="6734" xr:uid="{81BAD52E-E794-4FE2-A97E-5B1BB75D21D6}"/>
    <cellStyle name="Total 2 11" xfId="6735" xr:uid="{7816CBD1-20D4-4D0E-838E-D5E09A166753}"/>
    <cellStyle name="Total 2 12" xfId="6736" xr:uid="{2723DA2A-1BBA-4FA0-A98E-CC3019AAF280}"/>
    <cellStyle name="Total 2 13" xfId="6737" xr:uid="{1D1856C3-FA37-4ED2-B543-30C64F9BD579}"/>
    <cellStyle name="Total 2 14" xfId="6738" xr:uid="{06D01027-8577-4299-95C2-1BD78E42640D}"/>
    <cellStyle name="Total 2 15" xfId="39238" xr:uid="{9AC6DCE5-144F-4A4B-A87A-D22A48C852CE}"/>
    <cellStyle name="Total 2 16" xfId="39239" xr:uid="{BC7E2667-F6E6-4993-BD43-FF56F5CBEC7E}"/>
    <cellStyle name="Total 2 17" xfId="39240" xr:uid="{5A6A0781-A7F4-4901-B09D-E8BBE3DC89C5}"/>
    <cellStyle name="Total 2 18" xfId="39241" xr:uid="{A73B7B7B-D432-4972-A3E8-5F5FB0373E17}"/>
    <cellStyle name="Total 2 19" xfId="39242" xr:uid="{31EC3483-A3F5-4203-8415-A7EF91068DE1}"/>
    <cellStyle name="Total 2 2" xfId="6739" xr:uid="{4F4C63E7-F495-4F96-9151-F350D5178065}"/>
    <cellStyle name="Total 2 2 2" xfId="6740" xr:uid="{978ECA87-EC87-4025-92C4-89D94F559241}"/>
    <cellStyle name="Total 2 2 2 2" xfId="6741" xr:uid="{575CBD18-0ABF-4F31-B0E9-866E732D2070}"/>
    <cellStyle name="Total 2 2 2 2 2" xfId="50527" xr:uid="{196EBBEC-A093-4D43-9BB5-63F5731021ED}"/>
    <cellStyle name="Total 2 2 2 3" xfId="50457" xr:uid="{6E616391-7803-43C3-82AA-8A8757E2C764}"/>
    <cellStyle name="Total 2 2 3" xfId="6742" xr:uid="{E530FA49-96E9-4E6A-AF57-361737880453}"/>
    <cellStyle name="Total 2 2 4" xfId="49402" xr:uid="{DA61DE5B-561B-4D08-B944-D2AE799FDC1B}"/>
    <cellStyle name="Total 2 2 5" xfId="50456" xr:uid="{90DB9A57-E75A-4EA6-92D4-F028C7F80325}"/>
    <cellStyle name="Total 2 20" xfId="39243" xr:uid="{C9AAC1FF-BE0F-4225-A2CF-E8CA3587C43F}"/>
    <cellStyle name="Total 2 21" xfId="39244" xr:uid="{E80BBE2D-0CC6-4337-B448-9B49285D7382}"/>
    <cellStyle name="Total 2 22" xfId="39245" xr:uid="{47B9A7E7-7D65-47CB-B7E5-7044F7282C7C}"/>
    <cellStyle name="Total 2 23" xfId="39246" xr:uid="{4CEBE40F-1327-4656-B16B-3B730BD4D94D}"/>
    <cellStyle name="Total 2 24" xfId="39247" xr:uid="{CD7BADC6-89E7-4443-8821-3E44A28E9CC6}"/>
    <cellStyle name="Total 2 25" xfId="39248" xr:uid="{75D62FD8-3585-4BCC-A17F-FB837BFE1D0C}"/>
    <cellStyle name="Total 2 26" xfId="39249" xr:uid="{1670728E-D9E1-42D0-B5B9-357ABB374766}"/>
    <cellStyle name="Total 2 27" xfId="39250" xr:uid="{1B9B76A3-A00E-42B8-800F-EB0B334ABFC4}"/>
    <cellStyle name="Total 2 28" xfId="39251" xr:uid="{E87E130E-C0C0-432A-B564-D0ED6B511FD5}"/>
    <cellStyle name="Total 2 29" xfId="49536" xr:uid="{3203AD1F-6C47-4E10-829A-0F3DC92017E2}"/>
    <cellStyle name="Total 2 3" xfId="6743" xr:uid="{C0240169-3059-457E-AEC3-811645FAA049}"/>
    <cellStyle name="Total 2 3 2" xfId="6744" xr:uid="{C025044A-04DF-4F87-BD9B-43016C02CA92}"/>
    <cellStyle name="Total 2 3 3" xfId="39252" xr:uid="{E0958ED6-7866-4949-A40E-CD979FBC5E9B}"/>
    <cellStyle name="Total 2 3 4" xfId="49403" xr:uid="{AA1DE674-6CFD-46B6-A40F-1AC0B9F7875A}"/>
    <cellStyle name="Total 2 4" xfId="6745" xr:uid="{BD29A0CC-8125-43FB-975A-104A91DD08DA}"/>
    <cellStyle name="Total 2 4 2" xfId="39253" xr:uid="{7A8AA6CD-248C-44E7-9F17-67C005078931}"/>
    <cellStyle name="Total 2 5" xfId="6746" xr:uid="{2A6FC3EC-F960-4CB0-8C52-161E68915913}"/>
    <cellStyle name="Total 2 5 2" xfId="39254" xr:uid="{6E221263-4C0F-4F6E-9E6C-E79D97DECB45}"/>
    <cellStyle name="Total 2 6" xfId="6747" xr:uid="{5247E186-2FC6-40AA-B802-A8C5FEA19DED}"/>
    <cellStyle name="Total 2 7" xfId="6748" xr:uid="{56E425AA-A409-46C1-81C8-EA7582A07403}"/>
    <cellStyle name="Total 2 8" xfId="6749" xr:uid="{A718198F-95C6-42E2-87E5-0AE80EFB188C}"/>
    <cellStyle name="Total 2 9" xfId="6750" xr:uid="{B1C2D1E0-8A19-4C68-8A39-DC332946B44E}"/>
    <cellStyle name="Total 2_Cartera" xfId="39255" xr:uid="{5B10D8FB-0BBE-4F71-9FEC-8AC75B8CBD29}"/>
    <cellStyle name="Total 20" xfId="6751" xr:uid="{09BA0D96-53B4-4515-9337-5F634B2B3031}"/>
    <cellStyle name="Total 20 2" xfId="6752" xr:uid="{7369BBDD-4ABF-4EAF-BE0E-9B4F163ECA41}"/>
    <cellStyle name="Total 20 2 2" xfId="50584" xr:uid="{6257835D-0859-48E0-B8C2-23DD71BDB198}"/>
    <cellStyle name="Total 20 3" xfId="6753" xr:uid="{AE8E8759-6D8B-4886-97C3-0D685FF4F76A}"/>
    <cellStyle name="Total 20 4" xfId="51766" xr:uid="{19F7CC68-5374-47FC-9A15-45D0B2DA02BF}"/>
    <cellStyle name="Total 21" xfId="6754" xr:uid="{0CB8C29A-CCF5-4945-B56A-D282DAC76D50}"/>
    <cellStyle name="Total 21 2" xfId="6755" xr:uid="{08A17C40-8513-4FED-9D15-0F9BAB20C365}"/>
    <cellStyle name="Total 21 2 2" xfId="50582" xr:uid="{FF1BEE3F-B2CB-4C56-B105-8AE9801C6EEF}"/>
    <cellStyle name="Total 21 3" xfId="6756" xr:uid="{AADB3434-31BD-47EA-A2BE-07B078A95603}"/>
    <cellStyle name="Total 21 4" xfId="50583" xr:uid="{DFA48C79-316F-4B23-8F2F-F7A73B965830}"/>
    <cellStyle name="Total 22" xfId="6757" xr:uid="{B74559F8-BA90-4504-8603-6B694974FB60}"/>
    <cellStyle name="Total 22 2" xfId="6758" xr:uid="{87A2F42A-1E98-45B4-A109-618315EF6DC0}"/>
    <cellStyle name="Total 22 2 2" xfId="50580" xr:uid="{C660C510-7514-44FD-8BAA-A80D2BF8FF0E}"/>
    <cellStyle name="Total 22 3" xfId="6759" xr:uid="{56E6AFC9-86FE-4C98-A0EA-1F297B293F2D}"/>
    <cellStyle name="Total 22 4" xfId="50581" xr:uid="{1DBEF84A-4A0B-40A2-B239-B40D7D10AB77}"/>
    <cellStyle name="Total 23" xfId="6760" xr:uid="{DC4F5AD7-4268-434C-9D2B-BD55DD928EE7}"/>
    <cellStyle name="Total 23 2" xfId="6761" xr:uid="{27F9FB49-EC4E-46A2-8034-CE559BA2EB86}"/>
    <cellStyle name="Total 23 2 2" xfId="50578" xr:uid="{05E42148-EBEB-49D7-B3FF-D6478A6A2511}"/>
    <cellStyle name="Total 23 3" xfId="6762" xr:uid="{EE8B5383-13B9-4F01-B7FE-2A44821307B4}"/>
    <cellStyle name="Total 23 4" xfId="50579" xr:uid="{BF9EA61C-A552-4DE7-88BA-5AD85E30076D}"/>
    <cellStyle name="Total 24" xfId="6763" xr:uid="{E0719C8F-7D97-4056-AB8F-E55CAFA4D84E}"/>
    <cellStyle name="Total 24 2" xfId="6764" xr:uid="{8F243F98-B7E0-4999-B772-69C72CA20DB4}"/>
    <cellStyle name="Total 24 2 2" xfId="50576" xr:uid="{B9526261-9D6A-464B-B498-387E5CF1E0ED}"/>
    <cellStyle name="Total 24 3" xfId="6765" xr:uid="{87B200F9-BC14-419C-9561-FD2F33997DAF}"/>
    <cellStyle name="Total 24 4" xfId="50577" xr:uid="{9D583CDC-63F2-4215-9EA4-2D40D6CF1C2E}"/>
    <cellStyle name="Total 25" xfId="6766" xr:uid="{197C3CE0-B593-4967-BB5E-F867B700AF76}"/>
    <cellStyle name="Total 25 2" xfId="6767" xr:uid="{5F3DD796-148B-4C86-9793-1749A396B981}"/>
    <cellStyle name="Total 25 2 2" xfId="50574" xr:uid="{7276A51A-5FE6-4F43-BB7E-D37EF8E988DA}"/>
    <cellStyle name="Total 25 3" xfId="6768" xr:uid="{FB5074C2-CE80-410A-AF1B-6FD1483682FA}"/>
    <cellStyle name="Total 25 4" xfId="50575" xr:uid="{73C49ECA-2B0B-4ACA-93C2-BCD0574FBCB2}"/>
    <cellStyle name="Total 26" xfId="6769" xr:uid="{6A4E7DF2-BF5D-468C-AB19-E9448DCF9126}"/>
    <cellStyle name="Total 26 2" xfId="6770" xr:uid="{74EDCD88-FD80-4E9E-991B-CEEE48686A10}"/>
    <cellStyle name="Total 26 2 2" xfId="50572" xr:uid="{BFF0AE24-161A-47BF-AA0A-18494342070A}"/>
    <cellStyle name="Total 26 3" xfId="6771" xr:uid="{7008202B-A0DF-4CCE-88D8-A95C36E7A2CD}"/>
    <cellStyle name="Total 26 4" xfId="50573" xr:uid="{50F5F790-5957-4B56-83B8-97BE5004E132}"/>
    <cellStyle name="Total 27" xfId="6772" xr:uid="{448DC646-24EA-453C-983B-8DE264379A2C}"/>
    <cellStyle name="Total 27 2" xfId="6773" xr:uid="{C33858FE-E9A5-49A7-A0D2-38C1E9FBEFE6}"/>
    <cellStyle name="Total 27 2 2" xfId="50570" xr:uid="{03D19F4D-1A3A-415A-A9E9-709473E805EC}"/>
    <cellStyle name="Total 27 3" xfId="6774" xr:uid="{48F9E23A-E9CA-42C0-B887-A32389C1A11A}"/>
    <cellStyle name="Total 27 4" xfId="50571" xr:uid="{B21CB898-C1BB-42CA-B847-D80674ADABF5}"/>
    <cellStyle name="Total 28" xfId="6775" xr:uid="{451759CB-BC05-483C-8EFB-2D0272DA5FA3}"/>
    <cellStyle name="Total 28 2" xfId="6776" xr:uid="{E57C91AB-526C-4F6D-8EF8-ECA7A22EAE4A}"/>
    <cellStyle name="Total 28 2 2" xfId="50568" xr:uid="{E2409E3D-57BF-4398-848E-1E8445DD55B3}"/>
    <cellStyle name="Total 28 3" xfId="6777" xr:uid="{81E40E09-9DA8-4B3F-B92C-EC3E881380CE}"/>
    <cellStyle name="Total 28 4" xfId="50569" xr:uid="{7DC2CBBE-7D27-4238-8C1F-53544CEF76B5}"/>
    <cellStyle name="Total 29" xfId="6778" xr:uid="{9FB5163D-5A8D-498B-87EA-9755E3AECEB9}"/>
    <cellStyle name="Total 29 2" xfId="6779" xr:uid="{A1454CB5-7758-439E-948A-8F6D86C8A10A}"/>
    <cellStyle name="Total 29 2 2" xfId="50566" xr:uid="{601C158C-690A-462C-B946-1D65126E93E5}"/>
    <cellStyle name="Total 29 3" xfId="6780" xr:uid="{3A92C975-ACFF-4027-8A5D-058CC559CCF9}"/>
    <cellStyle name="Total 29 4" xfId="50567" xr:uid="{5DE4F719-64D2-463C-A254-3CC6EFCA4D3B}"/>
    <cellStyle name="Total 3" xfId="6781" xr:uid="{6579295F-E658-4354-9B07-99775F27A869}"/>
    <cellStyle name="Total 3 10" xfId="6782" xr:uid="{B60B4599-9B21-48FC-95B8-02565B0B495C}"/>
    <cellStyle name="Total 3 11" xfId="6783" xr:uid="{17C33CB2-BE7F-4844-8AB6-93C282745915}"/>
    <cellStyle name="Total 3 12" xfId="6784" xr:uid="{3C4C0A53-2469-4ED6-BC62-F3BE69319F02}"/>
    <cellStyle name="Total 3 13" xfId="6785" xr:uid="{9E3F11D0-D07E-4437-8612-CE28D4B408BF}"/>
    <cellStyle name="Total 3 14" xfId="49404" xr:uid="{A564A27A-32A0-4D0B-A00E-82263371C735}"/>
    <cellStyle name="Total 3 15" xfId="50458" xr:uid="{E180CBE9-95A8-4272-B7A2-E99AF4845A05}"/>
    <cellStyle name="Total 3 2" xfId="6786" xr:uid="{408ADA3B-3C1D-42D0-9F69-100DF26C4277}"/>
    <cellStyle name="Total 3 2 2" xfId="6787" xr:uid="{59C8B90F-12AC-479E-8713-A99858E99899}"/>
    <cellStyle name="Total 3 2 3" xfId="49405" xr:uid="{F1566386-99D9-4989-985D-07A1475E4E24}"/>
    <cellStyle name="Total 3 2 4" xfId="50459" xr:uid="{1576AA75-4B67-4B09-B494-D4150433669F}"/>
    <cellStyle name="Total 3 3" xfId="6788" xr:uid="{EE60EB29-7B91-4714-9B1F-13660F02FE2A}"/>
    <cellStyle name="Total 3 3 2" xfId="6789" xr:uid="{0E324B6F-4582-473A-8A34-C4F0ACB4D88B}"/>
    <cellStyle name="Total 3 3 2 2" xfId="50461" xr:uid="{BF1BF6E4-A972-4B25-A90A-B85AD8D8B228}"/>
    <cellStyle name="Total 3 3 3" xfId="48236" xr:uid="{46E49E38-B1ED-487F-90A1-4B11AAECCF0C}"/>
    <cellStyle name="Total 3 3 3 2" xfId="50462" xr:uid="{B4968082-B9CE-4274-B7BA-3CB1744912D6}"/>
    <cellStyle name="Total 3 3 4" xfId="48237" xr:uid="{3B52AA19-4794-4842-BAA6-DDBDCFB11D51}"/>
    <cellStyle name="Total 3 3 5" xfId="50460" xr:uid="{0D995432-E382-4719-A9DE-A83CA2111EE4}"/>
    <cellStyle name="Total 3 4" xfId="6790" xr:uid="{9DC03762-CB77-4700-9D49-EF20EF939FDF}"/>
    <cellStyle name="Total 3 5" xfId="6791" xr:uid="{D0CA72F9-B633-4D2E-82E5-053A6F2A2FF0}"/>
    <cellStyle name="Total 3 6" xfId="6792" xr:uid="{71F1ADFE-86CE-41F4-ABE9-8FF1F21EB1DD}"/>
    <cellStyle name="Total 3 7" xfId="6793" xr:uid="{D8C723DF-81BE-42DE-8030-8C3AAC822C67}"/>
    <cellStyle name="Total 3 8" xfId="6794" xr:uid="{9EA2FF2F-DAA3-47E3-810F-99A51B038010}"/>
    <cellStyle name="Total 3 9" xfId="6795" xr:uid="{5FEA61F7-2560-4834-BD87-37748C05BF97}"/>
    <cellStyle name="Total 3_Margen" xfId="48238" xr:uid="{EAF04706-F336-47D3-B5D9-F689B2A01E3A}"/>
    <cellStyle name="Total 30" xfId="6796" xr:uid="{6234F78D-C72A-4BB7-A806-008014865BA0}"/>
    <cellStyle name="Total 30 2" xfId="6797" xr:uid="{3D135C80-63F7-4F9E-9BF0-6DC3B9CE278C}"/>
    <cellStyle name="Total 30 2 2" xfId="50564" xr:uid="{40E56B4C-4E6F-4698-BC1B-BC08140F9D9D}"/>
    <cellStyle name="Total 30 3" xfId="50565" xr:uid="{31FCA33D-1CB6-4897-8BFA-1C1050EDD68E}"/>
    <cellStyle name="Total 31" xfId="6798" xr:uid="{CA5FBBA4-571E-440A-A13F-99803BCE9E77}"/>
    <cellStyle name="Total 31 2" xfId="6799" xr:uid="{4AD23924-8541-4106-A14B-987605467F81}"/>
    <cellStyle name="Total 31 2 2" xfId="50562" xr:uid="{F2F16792-CEDF-4A9D-B245-43686D17F3E7}"/>
    <cellStyle name="Total 31 3" xfId="50563" xr:uid="{213A8E1C-AE3C-4798-BBF2-05CAE3AF68CE}"/>
    <cellStyle name="Total 32" xfId="6800" xr:uid="{D0EB6832-77E9-48A0-B4E5-954596F22DEF}"/>
    <cellStyle name="Total 32 2" xfId="6801" xr:uid="{C90DA0C9-E90F-452D-B601-7DDC6A7AF36D}"/>
    <cellStyle name="Total 32 2 2" xfId="50560" xr:uid="{BDC87FD2-34EF-43F1-9877-278B9A550D3D}"/>
    <cellStyle name="Total 32 3" xfId="50561" xr:uid="{BD0E16F8-DAED-4F7B-8768-F5659DFB0C13}"/>
    <cellStyle name="Total 33" xfId="6802" xr:uid="{7EB25666-4AA7-4E61-9BA3-4CBDCAEBA86A}"/>
    <cellStyle name="Total 33 2" xfId="6803" xr:uid="{A156A023-EEB5-40E6-9A76-BB71B944EC4C}"/>
    <cellStyle name="Total 33 2 2" xfId="50558" xr:uid="{6E2A583D-C364-433E-AD5A-7418FC39FD7F}"/>
    <cellStyle name="Total 33 3" xfId="50559" xr:uid="{97231294-6E51-4BE1-AE25-37D188C6EB71}"/>
    <cellStyle name="Total 34" xfId="6804" xr:uid="{89B28C88-B704-4E54-AC78-8C192C7C311A}"/>
    <cellStyle name="Total 34 2" xfId="6805" xr:uid="{60D3EC43-5088-462F-8CD2-E67FEA0B85F5}"/>
    <cellStyle name="Total 34 2 2" xfId="50556" xr:uid="{66C2412E-4FDB-44C1-BC94-5C7CF878575F}"/>
    <cellStyle name="Total 34 3" xfId="50557" xr:uid="{6BDB8705-3ED6-4AE6-8424-369E666A2CAC}"/>
    <cellStyle name="Total 35" xfId="6806" xr:uid="{9634C77F-B9C9-47AB-8619-E80D2476022A}"/>
    <cellStyle name="Total 35 2" xfId="6807" xr:uid="{DCB5DE78-597B-4508-8B18-102F62F1FBED}"/>
    <cellStyle name="Total 35 2 2" xfId="50554" xr:uid="{76626972-3A74-45A0-BB30-8C194CF8EDD3}"/>
    <cellStyle name="Total 35 3" xfId="50555" xr:uid="{3939316E-C8B4-44BA-A766-9D42AD69A28A}"/>
    <cellStyle name="Total 36" xfId="6808" xr:uid="{9876784A-753C-4149-93E9-597A659CFD24}"/>
    <cellStyle name="Total 36 2" xfId="6809" xr:uid="{FE0DC518-B627-4E42-B5F9-40F1C16F8BB4}"/>
    <cellStyle name="Total 36 2 2" xfId="50552" xr:uid="{2D8A85A7-8B35-4C98-811C-74215F39D194}"/>
    <cellStyle name="Total 36 3" xfId="50553" xr:uid="{7BF44D32-C600-4EE1-9ECB-DEFBA78DC6B9}"/>
    <cellStyle name="Total 37" xfId="6810" xr:uid="{CC2F133B-DA49-425A-B2D6-3B5B4CCA3999}"/>
    <cellStyle name="Total 37 2" xfId="6811" xr:uid="{6F7C1D99-7309-40BC-8419-7CED51E96B9B}"/>
    <cellStyle name="Total 37 2 2" xfId="50550" xr:uid="{D8DA655F-CF68-4EC4-AD81-24A54F2E4138}"/>
    <cellStyle name="Total 37 3" xfId="50551" xr:uid="{8D8BF979-662F-4B5E-AD6F-0604859AA21C}"/>
    <cellStyle name="Total 38" xfId="6812" xr:uid="{84487C75-0138-48C4-950B-66380C205C92}"/>
    <cellStyle name="Total 38 2" xfId="6813" xr:uid="{42FA12AF-F2AB-48E4-9BC3-70DFAA5569AB}"/>
    <cellStyle name="Total 38 2 2" xfId="50548" xr:uid="{5D2448C8-88F1-4C54-8322-1E6FAEC5BCEB}"/>
    <cellStyle name="Total 38 3" xfId="50549" xr:uid="{DF9D7D58-ED75-47F4-B45E-2E5D9D81FB71}"/>
    <cellStyle name="Total 39" xfId="6814" xr:uid="{B6C918E2-ADAD-4CF7-B417-40E11DE3BFE4}"/>
    <cellStyle name="Total 39 2" xfId="6815" xr:uid="{FF8BE172-4619-48DB-A88D-1F839CEE0A8D}"/>
    <cellStyle name="Total 39 2 2" xfId="50546" xr:uid="{5BAF22D9-FD0E-4FCB-8165-629E21181E8A}"/>
    <cellStyle name="Total 39 3" xfId="50547" xr:uid="{2D462B22-2CC6-49F3-B112-3F2EEB1DDCF6}"/>
    <cellStyle name="Total 4" xfId="6816" xr:uid="{687F25A5-6A7D-4A92-B104-DB72294B7716}"/>
    <cellStyle name="Total 4 10" xfId="6817" xr:uid="{BC893BEC-1795-4CE0-8F52-D3EFEF237B85}"/>
    <cellStyle name="Total 4 11" xfId="6818" xr:uid="{4D9EBBFA-FC43-4F17-8816-D1B8D9A77F68}"/>
    <cellStyle name="Total 4 12" xfId="6819" xr:uid="{685C1D4D-34D0-423A-A0BB-B24F2959A9D1}"/>
    <cellStyle name="Total 4 13" xfId="6820" xr:uid="{7883B06A-E5ED-4F58-BAD1-4A78A3D569B2}"/>
    <cellStyle name="Total 4 14" xfId="49406" xr:uid="{1102B2C6-4DD6-474E-8355-7A819D120003}"/>
    <cellStyle name="Total 4 15" xfId="50463" xr:uid="{B972B28E-AC2A-446A-9527-BF05204A123A}"/>
    <cellStyle name="Total 4 2" xfId="6821" xr:uid="{D5254AB8-CEEC-4201-B5CA-7E9EE6AB7439}"/>
    <cellStyle name="Total 4 2 2" xfId="6822" xr:uid="{A72F80C4-7999-46AC-B148-D9840CDF7CBF}"/>
    <cellStyle name="Total 4 2 2 2" xfId="50544" xr:uid="{DDCD819B-8FA0-4100-9FB0-F24DA26E1EDE}"/>
    <cellStyle name="Total 4 2 3" xfId="49407" xr:uid="{A9EC3563-D444-47BF-95CC-F525826FB055}"/>
    <cellStyle name="Total 4 2 4" xfId="50464" xr:uid="{C5924A72-A570-4D53-9717-DFC5F1D54162}"/>
    <cellStyle name="Total 4 3" xfId="6823" xr:uid="{553AE4AF-8294-4E46-BCB6-E79844C31049}"/>
    <cellStyle name="Total 4 3 2" xfId="6824" xr:uid="{305891FE-252A-43A4-B98A-FA67D7453557}"/>
    <cellStyle name="Total 4 3 3" xfId="50545" xr:uid="{0FA63514-F75C-4068-AE76-20A620F15B47}"/>
    <cellStyle name="Total 4 4" xfId="6825" xr:uid="{4DDA5C4A-725E-4EF0-A11A-AF1599373C3A}"/>
    <cellStyle name="Total 4 5" xfId="6826" xr:uid="{4867FFA1-E8D0-44B8-8908-A5FCD9806953}"/>
    <cellStyle name="Total 4 6" xfId="6827" xr:uid="{52B6AA08-6848-4A03-9EB6-3D5ED73FF008}"/>
    <cellStyle name="Total 4 7" xfId="6828" xr:uid="{DD0902F8-6183-4FB5-8B7B-21D05290B7EC}"/>
    <cellStyle name="Total 4 8" xfId="6829" xr:uid="{4ADB6227-21E8-4B25-958F-F8CB08C88195}"/>
    <cellStyle name="Total 4 9" xfId="6830" xr:uid="{9A2EBEB9-02C6-4532-BE80-3F969F038019}"/>
    <cellStyle name="Total 40" xfId="6831" xr:uid="{4E4DFDF6-2DD3-4C5E-A228-6F9EF9B1C124}"/>
    <cellStyle name="Total 40 2" xfId="6832" xr:uid="{B215E148-2F1E-4B22-AD5F-F4866AB5E63A}"/>
    <cellStyle name="Total 40 2 2" xfId="50542" xr:uid="{1C075810-2F79-41A4-A6D1-D9E4F58FEAEC}"/>
    <cellStyle name="Total 40 3" xfId="50543" xr:uid="{B0098E44-A6C2-49C8-A5AD-0C9E5D8CE04A}"/>
    <cellStyle name="Total 41" xfId="6833" xr:uid="{1DBD7FB6-052A-41CE-87A7-BC15DDAE3C45}"/>
    <cellStyle name="Total 41 2" xfId="6834" xr:uid="{AFF9A1C3-FE4B-488C-83EF-1BC74A9C6459}"/>
    <cellStyle name="Total 41 2 2" xfId="51765" xr:uid="{BA9AD5BF-C3D9-40C2-BCD2-22DD0CC45CD0}"/>
    <cellStyle name="Total 41 3" xfId="50541" xr:uid="{8309887F-7C6D-42C6-B7FA-F3D99C82C942}"/>
    <cellStyle name="Total 42" xfId="6835" xr:uid="{49292FE2-0F52-46CA-8633-9423E6EE8CF3}"/>
    <cellStyle name="Total 42 2" xfId="6836" xr:uid="{8069CE2A-F293-4300-BA50-DE77DB86F27E}"/>
    <cellStyle name="Total 42 2 2" xfId="50539" xr:uid="{6C5F06FB-3CCF-423D-8EA5-1CC78B7BFBE4}"/>
    <cellStyle name="Total 42 3" xfId="50540" xr:uid="{75FD440C-1185-4B66-B3EF-839DEB67C757}"/>
    <cellStyle name="Total 43" xfId="6837" xr:uid="{3006EC89-64E4-4A1F-BFE7-D21C14196F9E}"/>
    <cellStyle name="Total 43 2" xfId="6838" xr:uid="{58532267-3FFA-49FD-8D8A-D3DED9B51814}"/>
    <cellStyle name="Total 43 2 2" xfId="50537" xr:uid="{0E9BACDC-5961-456E-B09C-F4F447C2DDC9}"/>
    <cellStyle name="Total 43 3" xfId="50538" xr:uid="{5B39D558-70C4-4B19-B8C2-3C3C20FF6F60}"/>
    <cellStyle name="Total 44" xfId="6839" xr:uid="{A799835F-F602-4DFD-A5F6-B400287408EB}"/>
    <cellStyle name="Total 44 2" xfId="6840" xr:uid="{7B88BCD2-64DC-4DFE-82B9-522E8BF6E777}"/>
    <cellStyle name="Total 44 2 2" xfId="50535" xr:uid="{7024585B-B18F-4E23-8EC8-BD04A6BFC87F}"/>
    <cellStyle name="Total 44 3" xfId="50536" xr:uid="{5C18BAE1-B7D1-431A-B47D-88994EF36CC7}"/>
    <cellStyle name="Total 45" xfId="6841" xr:uid="{515E680E-3D5D-4E92-A799-1657D15A520B}"/>
    <cellStyle name="Total 45 2" xfId="6842" xr:uid="{AD9C2A8E-B682-48AE-9CB0-9F84BC4CB307}"/>
    <cellStyle name="Total 45 2 2" xfId="50533" xr:uid="{D6847E36-76A9-4286-9792-FBF5141C5596}"/>
    <cellStyle name="Total 45 3" xfId="50534" xr:uid="{EC259BD7-166F-45F7-A2C8-900EC79878FF}"/>
    <cellStyle name="Total 46" xfId="6843" xr:uid="{90EF31F9-93E0-40FD-91AF-8F803B013158}"/>
    <cellStyle name="Total 46 2" xfId="6844" xr:uid="{E83E7EA4-8185-41D1-94A2-5A0D3EA7051C}"/>
    <cellStyle name="Total 46 2 2" xfId="50531" xr:uid="{5DA8E7B9-4150-4096-B079-A3F66B82DCD6}"/>
    <cellStyle name="Total 46 3" xfId="50532" xr:uid="{E0CC6EAC-6110-4E82-BCBA-BD170FDBDFB4}"/>
    <cellStyle name="Total 47" xfId="6845" xr:uid="{EAD5C0A3-131E-4312-B061-5F99355D754D}"/>
    <cellStyle name="Total 47 2" xfId="6846" xr:uid="{9D1C21EB-26E9-430E-AB1C-A5FE1C21453A}"/>
    <cellStyle name="Total 47 2 2" xfId="50529" xr:uid="{0DCAF8C8-A863-4CF6-A610-B68853EBF22C}"/>
    <cellStyle name="Total 47 3" xfId="50530" xr:uid="{240CD49C-224F-4E97-B74C-909FFF23ECDE}"/>
    <cellStyle name="Total 48" xfId="6847" xr:uid="{F0094530-1865-4D3A-AE58-D541E3C1007D}"/>
    <cellStyle name="Total 48 2" xfId="6848" xr:uid="{B23375FA-8758-4412-BA6A-C840ABF10CD7}"/>
    <cellStyle name="Total 48 2 2" xfId="49545" xr:uid="{1104D19C-A873-4900-8CF5-FB7998639238}"/>
    <cellStyle name="Total 48 3" xfId="49542" xr:uid="{4C5C5E5E-95AA-476E-91FF-2CB50ADE0CB1}"/>
    <cellStyle name="Total 49" xfId="6849" xr:uid="{16547ECD-6E4C-40FA-876E-0621843FDAB4}"/>
    <cellStyle name="Total 49 2" xfId="51764" xr:uid="{2C61FD29-14F8-4698-A1CD-3F5BBFF18711}"/>
    <cellStyle name="Total 5" xfId="6850" xr:uid="{FFCB4157-BF17-4248-9A66-47ED280E8225}"/>
    <cellStyle name="Total 5 2" xfId="6851" xr:uid="{DC2F4837-E04C-48B0-B722-C0D955381173}"/>
    <cellStyle name="Total 5 2 2" xfId="49550" xr:uid="{F60CF878-0030-4C65-9907-A03103FFB34F}"/>
    <cellStyle name="Total 5 3" xfId="6852" xr:uid="{FB68741E-4B54-480B-9F48-DFA812496EB8}"/>
    <cellStyle name="Total 5 4" xfId="49408" xr:uid="{753B9EBB-CD2D-43FC-9A21-B6233CB908AB}"/>
    <cellStyle name="Total 5 5" xfId="50465" xr:uid="{92D74E64-013B-4F2E-B5A7-58ABA7215236}"/>
    <cellStyle name="Total 50" xfId="6853" xr:uid="{03746A9B-9C4A-49AA-874E-812BDF1A7565}"/>
    <cellStyle name="Total 50 2" xfId="49553" xr:uid="{571D36AF-F530-4F6C-B9EE-93EF983C5D64}"/>
    <cellStyle name="Total 51" xfId="6854" xr:uid="{A96307D3-2504-4DA7-B38D-878B18365EC9}"/>
    <cellStyle name="Total 51 2" xfId="49556" xr:uid="{D11ECB96-DD3C-41D8-B9B6-88FE6D6AB07B}"/>
    <cellStyle name="Total 52" xfId="6855" xr:uid="{354678C8-F9E7-45F5-86AA-4C1918A7F42E}"/>
    <cellStyle name="Total 52 2" xfId="49564" xr:uid="{35FDFA90-5568-456F-B8BB-040F375AD86F}"/>
    <cellStyle name="Total 53" xfId="6856" xr:uid="{323B13C3-6184-40B8-82FE-DEFA644E54AF}"/>
    <cellStyle name="Total 53 2" xfId="51763" xr:uid="{36FE0A3C-9AE4-490A-8EFC-80F029254EF6}"/>
    <cellStyle name="Total 54" xfId="6857" xr:uid="{3E44B7EA-FDC3-4CA4-B0F6-2A8DF11C6CDE}"/>
    <cellStyle name="Total 54 2" xfId="49567" xr:uid="{1B1E9A9E-1F92-4F61-9D3B-3ECCE9FC4EB4}"/>
    <cellStyle name="Total 55" xfId="6858" xr:uid="{AEA7A0C7-6F49-4923-9070-8AC378A5E114}"/>
    <cellStyle name="Total 55 2" xfId="51762" xr:uid="{77BA8A03-EC1E-4003-AD22-338FE71099F3}"/>
    <cellStyle name="Total 56" xfId="6859" xr:uid="{7DAF4FD5-87B6-438D-88A5-FABF25357057}"/>
    <cellStyle name="Total 56 2" xfId="49570" xr:uid="{B87D3DC8-BF27-49FE-B028-88A52DEDF18E}"/>
    <cellStyle name="Total 57" xfId="6860" xr:uid="{E15E8E18-FED3-4BB4-8793-E260FEE15E17}"/>
    <cellStyle name="Total 57 2" xfId="50605" xr:uid="{3910212D-EB1A-4B26-8C0C-D2F61811F2EF}"/>
    <cellStyle name="Total 58" xfId="6861" xr:uid="{27FF87AA-418D-447B-8367-869987BE1CDE}"/>
    <cellStyle name="Total 6" xfId="6862" xr:uid="{191400BB-CEAB-482E-802D-7230C2724EC4}"/>
    <cellStyle name="Total 6 2" xfId="6863" xr:uid="{AE1990B2-6B8C-4FB4-B7E1-168352951531}"/>
    <cellStyle name="Total 6 2 2" xfId="49576" xr:uid="{6E35309D-B0D0-4834-95E8-E26477A1CF4B}"/>
    <cellStyle name="Total 6 3" xfId="6864" xr:uid="{45108119-F8D3-435B-BE4E-91DA29B9C9C6}"/>
    <cellStyle name="Total 6 3 2" xfId="49573" xr:uid="{2F41DEDB-BED0-4F45-AF2D-B2DEEF4F80A9}"/>
    <cellStyle name="Total 6 4" xfId="49409" xr:uid="{578E4024-CD56-4996-97DD-2B8DDAE03A33}"/>
    <cellStyle name="Total 6 5" xfId="50466" xr:uid="{9D74E976-CA4F-4B92-A886-4F93F0171A7D}"/>
    <cellStyle name="Total 7" xfId="6865" xr:uid="{3A41DA5D-64FB-4D5C-9847-173EB5640A5B}"/>
    <cellStyle name="Total 7 2" xfId="6866" xr:uid="{9BABBE9B-CDB4-47A5-A39F-87D666BDC365}"/>
    <cellStyle name="Total 7 2 2" xfId="51761" xr:uid="{438EB2BE-960B-4BDB-84C9-487117A98633}"/>
    <cellStyle name="Total 7 3" xfId="6867" xr:uid="{5F89EF0E-8069-4A43-A04E-3B358D11C2E5}"/>
    <cellStyle name="Total 7 3 2" xfId="49579" xr:uid="{7A182F8C-8E87-4AA1-8875-5973EB973178}"/>
    <cellStyle name="Total 7 4" xfId="50454" xr:uid="{9175284E-1BF2-43A4-BD25-1A05BC91FB25}"/>
    <cellStyle name="Total 8" xfId="6868" xr:uid="{F25D5D5E-3C04-48E6-BB1D-BAF5BA81DEDF}"/>
    <cellStyle name="Total 8 2" xfId="6869" xr:uid="{ED8CB174-69CE-4839-BEFA-B3E60635276B}"/>
    <cellStyle name="Total 8 2 2" xfId="49591" xr:uid="{1977D1AB-E22D-462E-AD53-811D946CC020}"/>
    <cellStyle name="Total 8 3" xfId="6870" xr:uid="{B8816CB3-1E49-4A69-9125-0CB45E20CFBF}"/>
    <cellStyle name="Total 8 4" xfId="49588" xr:uid="{351B5160-A229-43F7-92A8-C1E596B1452B}"/>
    <cellStyle name="Total 9" xfId="6871" xr:uid="{2C803D9B-B46C-41EB-BFE9-46A28AAB55E3}"/>
    <cellStyle name="Total 9 2" xfId="6872" xr:uid="{415360F9-4B43-49B9-BC92-CF6CAB7831E4}"/>
    <cellStyle name="Total 9 2 2" xfId="49597" xr:uid="{190F3E1B-8855-4C62-B119-EE87795FEED8}"/>
    <cellStyle name="Total 9 3" xfId="6873" xr:uid="{6C0C14E7-2B01-47C4-847B-8676D51A6F64}"/>
    <cellStyle name="Total 9 4" xfId="49594" xr:uid="{242C84C6-FD6A-475B-8DF9-962CC9C49314}"/>
    <cellStyle name="Tusenskille [0]_Bok2 Diagram 1" xfId="39256" xr:uid="{D6C383AE-CCFD-47C3-A894-E057CE220FE8}"/>
    <cellStyle name="Tusenskille_Bok2 Diagram 1" xfId="39257" xr:uid="{9E3DA752-A218-4074-BD39-45A3BBB414B2}"/>
    <cellStyle name="Tusental (0)_FINPROTHPC,Kjell H" xfId="39258" xr:uid="{C6A6F326-2AE9-4383-ADA0-D422BB2916ED}"/>
    <cellStyle name="Tusental_FINPROTHPC,Kjell H" xfId="39259" xr:uid="{4BD59A9B-C6DC-40F8-BEA1-57FFBB93094E}"/>
    <cellStyle name="ubordinated Debt" xfId="39260" xr:uid="{A05C80D7-9BEB-4811-8961-F2115FED43E8}"/>
    <cellStyle name="Unit" xfId="39261" xr:uid="{E893D1CD-FCB0-4820-B180-0F8EAF2079F5}"/>
    <cellStyle name="valore calcolato" xfId="39262" xr:uid="{CBD49F2B-574C-4026-8B22-915ECDED656B}"/>
    <cellStyle name="Valores[2]" xfId="39263" xr:uid="{FC2EBDBC-4D4F-468E-9493-DEA9810EA9E6}"/>
    <cellStyle name="Valuta (0)_ cellular Costs" xfId="39264" xr:uid="{CAC44A6F-B9C6-4B50-A32D-BEADCD15077D}"/>
    <cellStyle name="Valuta [0]_Bok2 Diagram 1" xfId="39265" xr:uid="{CC7E7B65-952F-4470-BC6D-9DCB129570EC}"/>
    <cellStyle name="Valuta_ cellular Costs" xfId="39266" xr:uid="{F4183C35-BC23-41C3-BAE6-54EED216EFA3}"/>
    <cellStyle name="Warning" xfId="39267" xr:uid="{418DFCA5-9083-4D3F-99A3-8BF92CFB6EE7}"/>
    <cellStyle name="Warning Text" xfId="53433" xr:uid="{EAA8EBAC-5F2C-4212-8E1E-1DE17E217A32}"/>
    <cellStyle name="Warning Text 2" xfId="6875" xr:uid="{CFB91EA5-1C3B-4D70-9AD7-B515E467302B}"/>
    <cellStyle name="Warning Text 2 2" xfId="49411" xr:uid="{A4E70A83-3DF0-4DEC-920F-573F28B686DE}"/>
    <cellStyle name="Warning Text 2 3" xfId="50467" xr:uid="{D3B0344A-926F-4F55-8670-E96CB9827E73}"/>
    <cellStyle name="Warning Text 3" xfId="39268" xr:uid="{8DBD51DA-4CC9-4F70-A448-EDA563E0935F}"/>
    <cellStyle name="Warning Text 4" xfId="49410" xr:uid="{42695278-816B-481D-ADFF-04ACC1E25FCE}"/>
    <cellStyle name="WhitePattern1" xfId="39269" xr:uid="{54664FDA-64EB-4A1F-9BED-4F335AC3C069}"/>
    <cellStyle name="Wrapped" xfId="39270" xr:uid="{3FEB7F99-D843-4BB8-9862-ADD53209FB05}"/>
    <cellStyle name="콤마 [0]_laroux" xfId="39271" xr:uid="{21E1A364-C5A9-41B3-A0B1-BCD926CADAAB}"/>
    <cellStyle name="콤마_laroux" xfId="39272" xr:uid="{B12C626E-4E16-485F-935E-71F42DA7D647}"/>
    <cellStyle name="통화 [0]_laroux" xfId="39273" xr:uid="{6270550C-56CD-49AD-8475-015358F50AE6}"/>
    <cellStyle name="통화_laroux" xfId="39274" xr:uid="{5E8DB749-74D9-41D3-8543-14C6FF75E29A}"/>
    <cellStyle name="표준_laroux" xfId="39275" xr:uid="{6FABAB7F-CC5E-4A4C-9912-C86F969A5C24}"/>
    <cellStyle name="常规_Annex 6 - Sao Paulo 20W Rev9" xfId="39276" xr:uid="{03A813D4-E820-409D-95ED-66994D4C9C81}"/>
  </cellStyles>
  <dxfs count="0"/>
  <tableStyles count="0" defaultTableStyle="TableStyleMedium2" defaultPivotStyle="PivotStyleLight16"/>
  <colors>
    <mruColors>
      <color rgb="FF2AD2C9"/>
      <color rgb="FF26D07C"/>
      <color rgb="FFCC339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35"/>
  <sheetViews>
    <sheetView showGridLines="0" zoomScale="60" zoomScaleNormal="60" workbookViewId="0">
      <selection activeCell="G46" sqref="G46"/>
    </sheetView>
  </sheetViews>
  <sheetFormatPr baseColWidth="10" defaultColWidth="11.44140625" defaultRowHeight="14.4"/>
  <cols>
    <col min="2" max="2" width="10.88671875" style="4"/>
  </cols>
  <sheetData>
    <row r="1" spans="1:5" s="1" customFormat="1">
      <c r="A1" s="3"/>
      <c r="B1" s="7"/>
      <c r="C1" s="3"/>
      <c r="D1" s="3"/>
      <c r="E1" s="3"/>
    </row>
    <row r="2" spans="1:5" s="1" customFormat="1" ht="48.75" customHeight="1">
      <c r="A2" s="3"/>
      <c r="B2" s="7"/>
      <c r="C2" s="3"/>
      <c r="D2" s="3"/>
      <c r="E2" s="3"/>
    </row>
    <row r="3" spans="1:5" s="2" customFormat="1" ht="25.8" thickBot="1">
      <c r="A3" s="65" t="s">
        <v>0</v>
      </c>
      <c r="B3" s="66"/>
      <c r="C3" s="67"/>
      <c r="D3" s="68"/>
      <c r="E3" s="68"/>
    </row>
    <row r="4" spans="1:5">
      <c r="A4" s="4"/>
      <c r="B4" s="6"/>
      <c r="C4" s="4"/>
      <c r="D4" s="4"/>
      <c r="E4" s="4"/>
    </row>
    <row r="5" spans="1:5">
      <c r="A5" s="4"/>
      <c r="B5" s="6"/>
      <c r="C5" s="4"/>
      <c r="D5" s="4"/>
      <c r="E5" s="4"/>
    </row>
    <row r="6" spans="1:5">
      <c r="A6" s="4"/>
      <c r="B6" s="8" t="s">
        <v>1</v>
      </c>
      <c r="C6" s="4"/>
      <c r="D6" s="4"/>
      <c r="E6" s="4"/>
    </row>
    <row r="7" spans="1:5">
      <c r="A7" s="4"/>
      <c r="B7" s="32"/>
      <c r="C7" s="4"/>
      <c r="D7" s="4"/>
      <c r="E7" s="4"/>
    </row>
    <row r="8" spans="1:5">
      <c r="A8" s="4"/>
      <c r="B8" s="10" t="s">
        <v>2</v>
      </c>
      <c r="C8" s="4"/>
      <c r="D8" s="4"/>
      <c r="E8" s="4"/>
    </row>
    <row r="9" spans="1:5">
      <c r="A9" s="4"/>
      <c r="B9" s="10" t="s">
        <v>3</v>
      </c>
      <c r="C9" s="4"/>
      <c r="D9" s="4"/>
      <c r="E9" s="4"/>
    </row>
    <row r="10" spans="1:5">
      <c r="A10" s="4"/>
      <c r="B10" s="10" t="s">
        <v>4</v>
      </c>
      <c r="C10" s="4"/>
      <c r="D10" s="4"/>
      <c r="E10" s="4"/>
    </row>
    <row r="11" spans="1:5">
      <c r="A11" s="4"/>
      <c r="B11" s="10" t="s">
        <v>5</v>
      </c>
      <c r="C11" s="4"/>
      <c r="D11" s="4"/>
      <c r="E11" s="4"/>
    </row>
    <row r="12" spans="1:5">
      <c r="A12" s="4"/>
      <c r="B12" s="10" t="s">
        <v>6</v>
      </c>
      <c r="C12" s="4"/>
      <c r="D12" s="4"/>
      <c r="E12" s="4"/>
    </row>
    <row r="13" spans="1:5">
      <c r="A13" s="4"/>
      <c r="B13" s="10" t="s">
        <v>7</v>
      </c>
      <c r="C13" s="4"/>
      <c r="D13" s="4"/>
      <c r="E13" s="4"/>
    </row>
    <row r="14" spans="1:5">
      <c r="A14" s="4"/>
      <c r="B14" s="10" t="s">
        <v>8</v>
      </c>
      <c r="C14" s="4"/>
      <c r="E14" s="4"/>
    </row>
    <row r="15" spans="1:5">
      <c r="A15" s="4"/>
      <c r="B15" s="10" t="s">
        <v>9</v>
      </c>
      <c r="C15" s="4"/>
      <c r="D15" s="4"/>
      <c r="E15" s="4"/>
    </row>
    <row r="16" spans="1:5">
      <c r="A16" s="4"/>
      <c r="B16" s="10" t="s">
        <v>10</v>
      </c>
      <c r="C16" s="4"/>
      <c r="D16" s="4"/>
      <c r="E16" s="4"/>
    </row>
    <row r="17" spans="1:5">
      <c r="A17" s="4"/>
      <c r="B17" s="10" t="s">
        <v>11</v>
      </c>
      <c r="C17" s="4"/>
      <c r="D17" s="4"/>
      <c r="E17" s="4"/>
    </row>
    <row r="18" spans="1:5">
      <c r="A18" s="4"/>
      <c r="B18" s="10" t="s">
        <v>12</v>
      </c>
      <c r="C18" s="4"/>
      <c r="D18" s="4"/>
      <c r="E18" s="4"/>
    </row>
    <row r="19" spans="1:5">
      <c r="A19" s="4"/>
      <c r="B19" s="10" t="s">
        <v>13</v>
      </c>
      <c r="C19" s="4"/>
      <c r="D19" s="4"/>
      <c r="E19" s="4"/>
    </row>
    <row r="20" spans="1:5">
      <c r="A20" s="4"/>
      <c r="B20" s="10" t="s">
        <v>14</v>
      </c>
      <c r="C20" s="4"/>
      <c r="D20" s="4"/>
      <c r="E20" s="4"/>
    </row>
    <row r="21" spans="1:5">
      <c r="A21" s="4"/>
      <c r="B21" s="10" t="s">
        <v>15</v>
      </c>
      <c r="C21" s="4"/>
      <c r="D21" s="4"/>
      <c r="E21" s="4"/>
    </row>
    <row r="22" spans="1:5">
      <c r="A22" s="4"/>
      <c r="B22" s="10" t="s">
        <v>16</v>
      </c>
      <c r="C22" s="4"/>
      <c r="D22" s="4"/>
      <c r="E22" s="4"/>
    </row>
    <row r="23" spans="1:5">
      <c r="A23" s="4"/>
      <c r="B23" s="10" t="s">
        <v>17</v>
      </c>
      <c r="C23" s="4"/>
      <c r="D23" s="4"/>
      <c r="E23" s="4"/>
    </row>
    <row r="24" spans="1:5">
      <c r="A24" s="4"/>
      <c r="B24" s="10" t="s">
        <v>18</v>
      </c>
      <c r="C24" s="4"/>
      <c r="D24" s="4"/>
      <c r="E24" s="4"/>
    </row>
    <row r="25" spans="1:5">
      <c r="A25" s="4"/>
      <c r="B25" s="10" t="s">
        <v>19</v>
      </c>
      <c r="C25" s="4"/>
      <c r="D25" s="4"/>
      <c r="E25" s="4"/>
    </row>
    <row r="26" spans="1:5">
      <c r="B26" s="10" t="s">
        <v>20</v>
      </c>
    </row>
    <row r="27" spans="1:5">
      <c r="B27" s="10" t="s">
        <v>21</v>
      </c>
    </row>
    <row r="28" spans="1:5">
      <c r="B28" s="10"/>
    </row>
    <row r="29" spans="1:5">
      <c r="B29" s="10"/>
    </row>
    <row r="30" spans="1:5">
      <c r="B30" s="10"/>
    </row>
    <row r="31" spans="1:5">
      <c r="B31" s="10"/>
    </row>
    <row r="32" spans="1:5">
      <c r="B32" s="10"/>
    </row>
    <row r="33" spans="2:4">
      <c r="B33" s="62"/>
      <c r="C33" s="62"/>
      <c r="D33" s="62"/>
    </row>
    <row r="34" spans="2:4">
      <c r="B34"/>
    </row>
    <row r="35" spans="2:4">
      <c r="B35" s="62"/>
      <c r="C35" s="62"/>
      <c r="D35" s="62"/>
    </row>
  </sheetData>
  <hyperlinks>
    <hyperlink ref="A3" location="Index!A1" display="Back to index" xr:uid="{0599CFCC-25D2-4B66-81CC-5A15CE89A0DF}"/>
    <hyperlink ref="B9" location="'0.1.Contribution BAP'!A1" display="0.1. Contribution BAP" xr:uid="{94C81D16-1F00-AE43-9750-39EF8A69B1E3}"/>
    <hyperlink ref="B10" location="'0.2.ROAE'!A1" display="0.2. ROAE " xr:uid="{4ADB9B22-C319-411B-9667-47409E707B32}"/>
    <hyperlink ref="B8" location="'0. Overview BAP'!A1" display="0. Overview BAP" xr:uid="{1A903390-80D7-40D2-9A9A-589F2F04160F}"/>
    <hyperlink ref="B11" location="'1.AGI'!A1" display="1. AGI" xr:uid="{3D104C7D-C431-4825-A8A1-5019295230E6}"/>
    <hyperlink ref="B12" location="'1.1.Colocaciones'!A1" display="1.2. Colocaciones" xr:uid="{C934F1F8-84C1-4590-94B1-E66AFFD4CFF9}"/>
    <hyperlink ref="B13" location="'2.Fondeo'!A1" display="2. Fondeo" xr:uid="{77DEC587-3869-4E92-8C30-00B68B6B6A0C}"/>
    <hyperlink ref="B15" location="'4.Calidad de Cartera'!A1" display="3. Calidad de Cartera" xr:uid="{4E5CC112-126B-4E13-9C9F-4FA420E12E39}"/>
    <hyperlink ref="B14" location="'3.Ingreso Neto por Intereses'!A1" display="3. Ingreso Neto por Intereses" xr:uid="{82C44384-B1AE-4445-9F07-2B93F6634B0C}"/>
    <hyperlink ref="B16" location="'3.Ingreso Neto por Intereses'!A1" display="5. Ingresos No Financieros" xr:uid="{0C80630D-D210-4AA0-8CB0-F7CA0AB1F617}"/>
    <hyperlink ref="B17" location="'6.Resultado Técnico de Seguros'!A1" display="6. Resultado Técnico de Seguros" xr:uid="{99483732-1D50-416C-98FB-7AAE29303F27}"/>
    <hyperlink ref="B18" location="'7.Gastos Operativos'!A1" display="7. Gastos Operativos" xr:uid="{8A130D09-BFF2-464C-85FD-51E281C090A4}"/>
    <hyperlink ref="B20" location="'9.1.Capital Regulatorio BAP'!A1" display="8.1. Capital Regulatorio BAP" xr:uid="{2E8162DF-CAB6-466D-97AA-CE898A243B46}"/>
    <hyperlink ref="B21" location="'9.2.Capital Regulatorio BCP'!A1" display="8.2. Capital Regulatorio BCP" xr:uid="{99DED7D1-59A4-426D-A62D-70EB57373863}"/>
    <hyperlink ref="B22" location="'9.3.Capital Regulatorio Mibanco'!A1" display="8.3 Capital Regulatorio Mibanco" xr:uid="{47C130B3-0785-44B0-A360-FF3BC7701C6A}"/>
    <hyperlink ref="B23" location="'10. Transformación Digital BCP'!A1" display="10. Transformación Digital BCP" xr:uid="{87B54CDF-A0F9-4A77-A2E1-72317D405B85}"/>
    <hyperlink ref="B26" location="'12.2 Credicorp Individual'!A1" display="11.2. BAP Individual" xr:uid="{687C67FA-5E17-4826-871F-492EC63A9A02}"/>
    <hyperlink ref="B27" location="'12.3 BCP Consolidado'!A1" display="11.3. BCP Consolidado" xr:uid="{AD4750E5-AC97-4E77-A604-950247B68725}"/>
    <hyperlink ref="B19" location="'8.Eficiencia Operativa'!A1" display="8. Eficiencia Operativa" xr:uid="{CBB6DD58-4214-4C02-B016-75CEDF5B22AB}"/>
    <hyperlink ref="B24" location="'10. Transformación Digital BCP'!A1" display="10. Transformación Digital BCP" xr:uid="{30545D75-2130-4EFB-AC95-61A35E821F60}"/>
    <hyperlink ref="B25" location="'10. Transformación Digital BCP'!A1" display="10. Transformación Digital BCP" xr:uid="{D005C667-51A7-4613-9D56-F807376CDC43}"/>
  </hyperlinks>
  <pageMargins left="0.7" right="0.7" top="0.75" bottom="0.75" header="0.3" footer="0.3"/>
  <headerFooter>
    <oddFooter>&amp;C_x000D_&amp;1#&amp;"Calibri"&amp;8&amp;K0000FF Datos elaborados por BCP para uso Interno</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rgb="FF2AD2C9"/>
  </sheetPr>
  <dimension ref="A1:BV57"/>
  <sheetViews>
    <sheetView showGridLines="0" topLeftCell="BE20" zoomScale="85" zoomScaleNormal="85" workbookViewId="0">
      <selection activeCell="BL34" sqref="BL34"/>
    </sheetView>
  </sheetViews>
  <sheetFormatPr baseColWidth="10" defaultColWidth="11.44140625" defaultRowHeight="14.4"/>
  <cols>
    <col min="2" max="2" width="48.109375" style="6" customWidth="1"/>
    <col min="3" max="20" width="14.88671875" style="6" customWidth="1"/>
    <col min="21" max="31" width="14.88671875" customWidth="1"/>
    <col min="32" max="33" width="11.5546875" bestFit="1" customWidth="1"/>
    <col min="34" max="34" width="6.109375" style="163" customWidth="1"/>
    <col min="35" max="35" width="17.44140625" customWidth="1"/>
    <col min="36" max="36" width="12.5546875" customWidth="1"/>
    <col min="37" max="37" width="16.109375" customWidth="1"/>
    <col min="38" max="41" width="12.5546875" bestFit="1" customWidth="1"/>
    <col min="42" max="46" width="11.5546875" bestFit="1" customWidth="1"/>
  </cols>
  <sheetData>
    <row r="1" spans="1:50">
      <c r="A1" s="197"/>
      <c r="B1" s="482" t="s">
        <v>31</v>
      </c>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450"/>
      <c r="AI1" s="197"/>
      <c r="AJ1" s="197"/>
      <c r="AK1" s="197"/>
      <c r="AL1" s="1499"/>
      <c r="AM1" s="1499"/>
      <c r="AN1" s="1499"/>
      <c r="AO1" s="1499"/>
      <c r="AP1" s="1499"/>
      <c r="AQ1" s="1499"/>
      <c r="AR1" s="1499"/>
      <c r="AS1" s="1499"/>
      <c r="AT1" s="1499"/>
      <c r="AU1" s="197"/>
      <c r="AV1" s="197"/>
    </row>
    <row r="2" spans="1:50">
      <c r="A2" s="197"/>
      <c r="B2" s="482"/>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450"/>
      <c r="AI2" s="197"/>
      <c r="AJ2" s="197"/>
      <c r="AK2" s="197"/>
      <c r="AL2" s="446"/>
      <c r="AM2" s="446"/>
      <c r="AN2" s="446"/>
      <c r="AO2" s="446"/>
      <c r="AP2" s="446"/>
      <c r="AQ2" s="446"/>
      <c r="AR2" s="446"/>
      <c r="AS2" s="446"/>
      <c r="AT2" s="446"/>
      <c r="AU2" s="197"/>
      <c r="AV2" s="197"/>
    </row>
    <row r="3" spans="1:50" ht="15" thickBot="1">
      <c r="A3" s="197"/>
      <c r="B3" s="196" t="s">
        <v>1010</v>
      </c>
      <c r="C3" s="197"/>
      <c r="D3" s="197"/>
      <c r="E3" s="197"/>
      <c r="F3" s="197"/>
      <c r="G3" s="197"/>
      <c r="H3" s="197"/>
      <c r="I3" s="197"/>
      <c r="J3" s="197"/>
      <c r="K3" s="197"/>
      <c r="L3" s="197"/>
      <c r="M3" s="197"/>
      <c r="N3" s="197"/>
      <c r="O3" s="197"/>
      <c r="P3" s="197"/>
      <c r="Q3" s="197"/>
      <c r="R3" s="197"/>
      <c r="S3" s="197"/>
      <c r="T3" s="197"/>
      <c r="U3" s="197"/>
      <c r="V3" s="197"/>
      <c r="X3" s="197"/>
      <c r="Y3" s="197"/>
      <c r="Z3" s="197"/>
      <c r="AA3" s="197"/>
      <c r="AB3" s="197"/>
      <c r="AC3" s="197"/>
      <c r="AD3" s="197"/>
      <c r="AE3" s="197"/>
      <c r="AF3" s="197"/>
      <c r="AG3" s="197"/>
      <c r="AH3" s="450"/>
      <c r="AI3" s="196" t="s">
        <v>1009</v>
      </c>
      <c r="AJ3" s="197"/>
      <c r="AK3" s="197"/>
      <c r="AL3" s="197"/>
      <c r="AM3" s="197"/>
      <c r="AN3" s="197"/>
      <c r="AO3" s="197"/>
      <c r="AP3" s="197"/>
      <c r="AQ3" s="197"/>
      <c r="AR3" s="197"/>
      <c r="AS3" s="197"/>
      <c r="AT3" s="197"/>
      <c r="AU3" s="197"/>
      <c r="AV3" s="197"/>
    </row>
    <row r="4" spans="1:50">
      <c r="A4" s="197"/>
      <c r="B4" s="500" t="s">
        <v>167</v>
      </c>
      <c r="C4" s="2376" t="s">
        <v>28</v>
      </c>
      <c r="D4" s="2376"/>
      <c r="E4" s="2376"/>
      <c r="F4" s="2376"/>
      <c r="G4" s="2376"/>
      <c r="H4" s="2376"/>
      <c r="I4" s="2376"/>
      <c r="J4" s="2376"/>
      <c r="K4" s="2376"/>
      <c r="L4" s="2376"/>
      <c r="M4" s="2376"/>
      <c r="N4" s="2376"/>
      <c r="O4" s="2376"/>
      <c r="P4" s="2376"/>
      <c r="Q4" s="2376"/>
      <c r="R4" s="2376"/>
      <c r="S4" s="462"/>
      <c r="T4" s="545"/>
      <c r="U4" s="545" t="s">
        <v>29</v>
      </c>
      <c r="V4" s="546"/>
      <c r="X4" s="197"/>
      <c r="Y4" s="197"/>
      <c r="Z4" s="197"/>
      <c r="AA4" s="197"/>
      <c r="AB4" s="197"/>
      <c r="AC4" s="197"/>
      <c r="AD4" s="197"/>
      <c r="AE4" s="197"/>
      <c r="AF4" s="197"/>
      <c r="AG4" s="197"/>
      <c r="AH4" s="450"/>
      <c r="AI4" s="2356" t="s">
        <v>167</v>
      </c>
      <c r="AJ4" s="2357"/>
      <c r="AK4" s="2358"/>
      <c r="AL4" s="98" t="s">
        <v>28</v>
      </c>
      <c r="AM4" s="579"/>
      <c r="AN4" s="579"/>
      <c r="AO4" s="579"/>
      <c r="AP4" s="579"/>
      <c r="AQ4" s="579"/>
      <c r="AR4" s="579"/>
      <c r="AS4" s="579"/>
      <c r="AT4" s="579"/>
      <c r="AU4" s="579"/>
      <c r="AV4" s="580"/>
      <c r="AW4" s="197"/>
      <c r="AX4" s="197"/>
    </row>
    <row r="5" spans="1:50" ht="15" thickBot="1">
      <c r="A5" s="197"/>
      <c r="B5" s="531" t="s">
        <v>131</v>
      </c>
      <c r="C5" s="563" t="s">
        <v>32</v>
      </c>
      <c r="D5" s="564" t="s">
        <v>33</v>
      </c>
      <c r="E5" s="564" t="s">
        <v>22</v>
      </c>
      <c r="F5" s="564" t="s">
        <v>34</v>
      </c>
      <c r="G5" s="564" t="s">
        <v>35</v>
      </c>
      <c r="H5" s="564" t="s">
        <v>36</v>
      </c>
      <c r="I5" s="564" t="s">
        <v>37</v>
      </c>
      <c r="J5" s="564" t="s">
        <v>38</v>
      </c>
      <c r="K5" s="564" t="s">
        <v>39</v>
      </c>
      <c r="L5" s="564" t="s">
        <v>40</v>
      </c>
      <c r="M5" s="512" t="s">
        <v>23</v>
      </c>
      <c r="N5" s="512" t="s">
        <v>41</v>
      </c>
      <c r="O5" s="512" t="s">
        <v>42</v>
      </c>
      <c r="P5" s="512" t="s">
        <v>43</v>
      </c>
      <c r="Q5" s="512" t="s">
        <v>24</v>
      </c>
      <c r="R5" s="293" t="s">
        <v>44</v>
      </c>
      <c r="S5" s="234" t="s">
        <v>45</v>
      </c>
      <c r="T5" s="235" t="s">
        <v>46</v>
      </c>
      <c r="U5" s="105" t="s">
        <v>47</v>
      </c>
      <c r="V5" s="547">
        <v>2022</v>
      </c>
      <c r="X5" s="197"/>
      <c r="Y5" s="197"/>
      <c r="Z5" s="197"/>
      <c r="AA5" s="197"/>
      <c r="AB5" s="197"/>
      <c r="AC5" s="197"/>
      <c r="AD5" s="197"/>
      <c r="AE5" s="197"/>
      <c r="AF5" s="197"/>
      <c r="AG5" s="197"/>
      <c r="AH5" s="450"/>
      <c r="AI5" s="2359" t="s">
        <v>131</v>
      </c>
      <c r="AJ5" s="2360"/>
      <c r="AK5" s="2361"/>
      <c r="AL5" s="514" t="s">
        <v>42</v>
      </c>
      <c r="AM5" s="515" t="s">
        <v>43</v>
      </c>
      <c r="AN5" s="515" t="s">
        <v>24</v>
      </c>
      <c r="AO5" s="515" t="s">
        <v>44</v>
      </c>
      <c r="AP5" s="515" t="s">
        <v>796</v>
      </c>
      <c r="AQ5" s="515" t="s">
        <v>857</v>
      </c>
      <c r="AR5" s="515" t="s">
        <v>875</v>
      </c>
      <c r="AS5" s="515" t="s">
        <v>1013</v>
      </c>
      <c r="AT5" s="515" t="s">
        <v>1053</v>
      </c>
      <c r="AU5" s="2055" t="s">
        <v>1139</v>
      </c>
      <c r="AV5" s="1985" t="s">
        <v>1157</v>
      </c>
      <c r="AW5" s="197"/>
      <c r="AX5" s="197"/>
    </row>
    <row r="6" spans="1:50">
      <c r="A6" s="197"/>
      <c r="B6" s="248" t="s">
        <v>168</v>
      </c>
      <c r="C6" s="562">
        <v>3001674</v>
      </c>
      <c r="D6" s="437">
        <v>3083623</v>
      </c>
      <c r="E6" s="437">
        <v>3123672</v>
      </c>
      <c r="F6" s="437">
        <v>3172695</v>
      </c>
      <c r="G6" s="437">
        <v>3163609</v>
      </c>
      <c r="H6" s="437">
        <v>2727369</v>
      </c>
      <c r="I6" s="437">
        <v>2953570</v>
      </c>
      <c r="J6" s="437">
        <v>2703100</v>
      </c>
      <c r="K6" s="437">
        <v>2816073</v>
      </c>
      <c r="L6" s="437">
        <v>2891579</v>
      </c>
      <c r="M6" s="437">
        <v>3051000</v>
      </c>
      <c r="N6" s="437">
        <v>3091754</v>
      </c>
      <c r="O6" s="437">
        <v>3172346</v>
      </c>
      <c r="P6" s="437">
        <v>3488113</v>
      </c>
      <c r="Q6" s="437">
        <v>3988681</v>
      </c>
      <c r="R6" s="441">
        <v>4362571</v>
      </c>
      <c r="S6" s="437">
        <v>12381664</v>
      </c>
      <c r="T6" s="437">
        <v>11547648</v>
      </c>
      <c r="U6" s="437">
        <v>11850406</v>
      </c>
      <c r="V6" s="441">
        <v>15011711</v>
      </c>
      <c r="X6" s="197"/>
      <c r="Y6" s="197"/>
      <c r="Z6" s="197"/>
      <c r="AA6" s="197"/>
      <c r="AB6" s="197"/>
      <c r="AC6" s="197"/>
      <c r="AD6" s="197"/>
      <c r="AE6" s="197"/>
      <c r="AF6" s="197"/>
      <c r="AG6" s="197"/>
      <c r="AH6" s="450"/>
      <c r="AI6" s="2369" t="s">
        <v>168</v>
      </c>
      <c r="AJ6" s="2370"/>
      <c r="AK6" s="2370"/>
      <c r="AL6" s="562">
        <v>3172346</v>
      </c>
      <c r="AM6" s="437">
        <v>3488113</v>
      </c>
      <c r="AN6" s="437">
        <v>3988684</v>
      </c>
      <c r="AO6" s="1700">
        <v>4362139</v>
      </c>
      <c r="AP6" s="437">
        <v>4456106</v>
      </c>
      <c r="AQ6" s="437">
        <v>4653246</v>
      </c>
      <c r="AR6" s="437">
        <v>4819101</v>
      </c>
      <c r="AS6" s="437">
        <v>4870042</v>
      </c>
      <c r="AT6" s="437">
        <v>4925926</v>
      </c>
      <c r="AU6" s="437">
        <v>4935238</v>
      </c>
      <c r="AV6" s="1700">
        <v>4995971</v>
      </c>
      <c r="AW6" s="197"/>
      <c r="AX6" s="197"/>
    </row>
    <row r="7" spans="1:50">
      <c r="A7" s="197"/>
      <c r="B7" s="532" t="s">
        <v>169</v>
      </c>
      <c r="C7" s="187">
        <v>2562286</v>
      </c>
      <c r="D7" s="188">
        <v>2632649</v>
      </c>
      <c r="E7" s="188">
        <v>2701117</v>
      </c>
      <c r="F7" s="188">
        <v>2768468</v>
      </c>
      <c r="G7" s="188">
        <v>2770351</v>
      </c>
      <c r="H7" s="188">
        <v>2353285</v>
      </c>
      <c r="I7" s="188">
        <v>2578362</v>
      </c>
      <c r="J7" s="188">
        <v>2325836</v>
      </c>
      <c r="K7" s="188">
        <v>2432761</v>
      </c>
      <c r="L7" s="188">
        <v>2476187</v>
      </c>
      <c r="M7" s="188">
        <v>2607349</v>
      </c>
      <c r="N7" s="188">
        <v>2654383</v>
      </c>
      <c r="O7" s="188">
        <v>2685552</v>
      </c>
      <c r="P7" s="188">
        <v>2929782</v>
      </c>
      <c r="Q7" s="188">
        <v>3288864</v>
      </c>
      <c r="R7" s="189">
        <v>3515083</v>
      </c>
      <c r="S7" s="188">
        <v>10664520</v>
      </c>
      <c r="T7" s="188">
        <v>10027834</v>
      </c>
      <c r="U7" s="188">
        <v>10170680</v>
      </c>
      <c r="V7" s="189">
        <v>12419281</v>
      </c>
      <c r="X7" s="197"/>
      <c r="Y7" s="197"/>
      <c r="Z7" s="197"/>
      <c r="AA7" s="197"/>
      <c r="AB7" s="197"/>
      <c r="AC7" s="197"/>
      <c r="AD7" s="197"/>
      <c r="AE7" s="197"/>
      <c r="AF7" s="197"/>
      <c r="AG7" s="197"/>
      <c r="AH7" s="450"/>
      <c r="AI7" s="2362" t="s">
        <v>169</v>
      </c>
      <c r="AJ7" s="2363"/>
      <c r="AK7" s="2363"/>
      <c r="AL7" s="187">
        <v>2685552</v>
      </c>
      <c r="AM7" s="188">
        <v>2929782</v>
      </c>
      <c r="AN7" s="188">
        <v>3288864</v>
      </c>
      <c r="AO7" s="895">
        <v>3515083</v>
      </c>
      <c r="AP7" s="188">
        <v>3570952</v>
      </c>
      <c r="AQ7" s="188">
        <v>3712845</v>
      </c>
      <c r="AR7" s="188">
        <v>3853361</v>
      </c>
      <c r="AS7" s="188">
        <v>3907705</v>
      </c>
      <c r="AT7" s="188">
        <v>3868792</v>
      </c>
      <c r="AU7" s="188">
        <v>3921374</v>
      </c>
      <c r="AV7" s="895">
        <v>3924222</v>
      </c>
      <c r="AW7" s="197"/>
      <c r="AX7" s="197"/>
    </row>
    <row r="8" spans="1:50">
      <c r="A8" s="197"/>
      <c r="B8" s="532" t="s">
        <v>170</v>
      </c>
      <c r="C8" s="187">
        <v>9667</v>
      </c>
      <c r="D8" s="188">
        <v>8914</v>
      </c>
      <c r="E8" s="188">
        <v>2915</v>
      </c>
      <c r="F8" s="188">
        <v>3764</v>
      </c>
      <c r="G8" s="188">
        <v>7879</v>
      </c>
      <c r="H8" s="188">
        <v>4867</v>
      </c>
      <c r="I8" s="188">
        <v>8871</v>
      </c>
      <c r="J8" s="188">
        <v>3987</v>
      </c>
      <c r="K8" s="188">
        <v>3221</v>
      </c>
      <c r="L8" s="188">
        <v>11536</v>
      </c>
      <c r="M8" s="188">
        <v>19668</v>
      </c>
      <c r="N8" s="188">
        <v>6212</v>
      </c>
      <c r="O8" s="188">
        <v>4320</v>
      </c>
      <c r="P8" s="188">
        <v>13682</v>
      </c>
      <c r="Q8" s="188">
        <v>7498</v>
      </c>
      <c r="R8" s="189">
        <v>3726</v>
      </c>
      <c r="S8" s="188">
        <v>25260</v>
      </c>
      <c r="T8" s="188">
        <v>25603</v>
      </c>
      <c r="U8" s="188">
        <v>40637</v>
      </c>
      <c r="V8" s="189">
        <v>29226</v>
      </c>
      <c r="X8" s="197"/>
      <c r="Y8" s="197"/>
      <c r="Z8" s="197"/>
      <c r="AA8" s="197"/>
      <c r="AB8" s="197"/>
      <c r="AC8" s="197"/>
      <c r="AD8" s="197"/>
      <c r="AE8" s="197"/>
      <c r="AF8" s="197"/>
      <c r="AG8" s="197"/>
      <c r="AH8" s="450"/>
      <c r="AI8" s="2362" t="s">
        <v>170</v>
      </c>
      <c r="AJ8" s="2363"/>
      <c r="AK8" s="2363"/>
      <c r="AL8" s="187">
        <v>4320</v>
      </c>
      <c r="AM8" s="188">
        <v>13682</v>
      </c>
      <c r="AN8" s="188">
        <v>7499</v>
      </c>
      <c r="AO8" s="895">
        <v>3725</v>
      </c>
      <c r="AP8" s="188">
        <v>6477</v>
      </c>
      <c r="AQ8" s="188">
        <v>17492</v>
      </c>
      <c r="AR8" s="188">
        <v>10464</v>
      </c>
      <c r="AS8" s="188">
        <v>11647</v>
      </c>
      <c r="AT8" s="188">
        <v>10861</v>
      </c>
      <c r="AU8" s="188">
        <v>10136</v>
      </c>
      <c r="AV8" s="895">
        <v>13187</v>
      </c>
      <c r="AW8" s="197"/>
      <c r="AX8" s="197"/>
    </row>
    <row r="9" spans="1:50">
      <c r="A9" s="197"/>
      <c r="B9" s="532" t="s">
        <v>171</v>
      </c>
      <c r="C9" s="187">
        <v>86699</v>
      </c>
      <c r="D9" s="188">
        <v>85477</v>
      </c>
      <c r="E9" s="188">
        <v>79723</v>
      </c>
      <c r="F9" s="188">
        <v>68813</v>
      </c>
      <c r="G9" s="188">
        <v>49113</v>
      </c>
      <c r="H9" s="188">
        <v>9264</v>
      </c>
      <c r="I9" s="188">
        <v>7981</v>
      </c>
      <c r="J9" s="188">
        <v>8456</v>
      </c>
      <c r="K9" s="188">
        <v>7896</v>
      </c>
      <c r="L9" s="188">
        <v>6076</v>
      </c>
      <c r="M9" s="188">
        <v>12185</v>
      </c>
      <c r="N9" s="188">
        <v>23480</v>
      </c>
      <c r="O9" s="188">
        <v>35351</v>
      </c>
      <c r="P9" s="188">
        <v>47784</v>
      </c>
      <c r="Q9" s="188">
        <v>139077</v>
      </c>
      <c r="R9" s="189">
        <v>236319</v>
      </c>
      <c r="S9" s="188">
        <v>320712</v>
      </c>
      <c r="T9" s="188">
        <v>74814</v>
      </c>
      <c r="U9" s="188">
        <v>49637</v>
      </c>
      <c r="V9" s="189">
        <v>458531</v>
      </c>
      <c r="X9" s="197"/>
      <c r="Y9" s="197"/>
      <c r="Z9" s="197"/>
      <c r="AA9" s="197"/>
      <c r="AB9" s="197"/>
      <c r="AC9" s="197"/>
      <c r="AD9" s="197"/>
      <c r="AE9" s="197"/>
      <c r="AF9" s="197"/>
      <c r="AG9" s="197"/>
      <c r="AH9" s="450"/>
      <c r="AI9" s="2362" t="s">
        <v>171</v>
      </c>
      <c r="AJ9" s="2363"/>
      <c r="AK9" s="2363"/>
      <c r="AL9" s="187">
        <v>36834</v>
      </c>
      <c r="AM9" s="188">
        <v>50526</v>
      </c>
      <c r="AN9" s="188">
        <v>141896</v>
      </c>
      <c r="AO9" s="895">
        <v>238132</v>
      </c>
      <c r="AP9" s="188">
        <v>277371</v>
      </c>
      <c r="AQ9" s="188">
        <v>286459</v>
      </c>
      <c r="AR9" s="188">
        <v>289934</v>
      </c>
      <c r="AS9" s="188">
        <v>279446</v>
      </c>
      <c r="AT9" s="188">
        <v>334459</v>
      </c>
      <c r="AU9" s="188">
        <v>319829</v>
      </c>
      <c r="AV9" s="895">
        <v>365361</v>
      </c>
      <c r="AW9" s="197"/>
      <c r="AX9" s="197"/>
    </row>
    <row r="10" spans="1:50">
      <c r="A10" s="197"/>
      <c r="B10" s="532" t="s">
        <v>172</v>
      </c>
      <c r="C10" s="187">
        <v>332788</v>
      </c>
      <c r="D10" s="188">
        <v>341930</v>
      </c>
      <c r="E10" s="188">
        <v>325311</v>
      </c>
      <c r="F10" s="188">
        <v>311414</v>
      </c>
      <c r="G10" s="188">
        <v>322734</v>
      </c>
      <c r="H10" s="188">
        <v>350617</v>
      </c>
      <c r="I10" s="188">
        <v>347309</v>
      </c>
      <c r="J10" s="188">
        <v>351502</v>
      </c>
      <c r="K10" s="188">
        <v>362964</v>
      </c>
      <c r="L10" s="188">
        <v>382140</v>
      </c>
      <c r="M10" s="188">
        <v>385874</v>
      </c>
      <c r="N10" s="188">
        <v>395815</v>
      </c>
      <c r="O10" s="188">
        <v>428456</v>
      </c>
      <c r="P10" s="188">
        <v>482872</v>
      </c>
      <c r="Q10" s="188">
        <v>543325</v>
      </c>
      <c r="R10" s="189">
        <v>559041</v>
      </c>
      <c r="S10" s="188">
        <v>1311443</v>
      </c>
      <c r="T10" s="188">
        <v>1372163</v>
      </c>
      <c r="U10" s="188">
        <v>1526793</v>
      </c>
      <c r="V10" s="189">
        <v>2013694</v>
      </c>
      <c r="X10" s="197"/>
      <c r="Y10" s="197"/>
      <c r="Z10" s="197"/>
      <c r="AA10" s="197"/>
      <c r="AB10" s="197"/>
      <c r="AC10" s="197"/>
      <c r="AD10" s="197"/>
      <c r="AE10" s="197"/>
      <c r="AF10" s="197"/>
      <c r="AG10" s="197"/>
      <c r="AH10" s="450"/>
      <c r="AI10" s="2362" t="s">
        <v>172</v>
      </c>
      <c r="AJ10" s="2363"/>
      <c r="AK10" s="2363"/>
      <c r="AL10" s="187">
        <v>438023</v>
      </c>
      <c r="AM10" s="188">
        <v>483936</v>
      </c>
      <c r="AN10" s="188">
        <v>533971</v>
      </c>
      <c r="AO10" s="895">
        <v>560287</v>
      </c>
      <c r="AP10" s="188">
        <v>585268</v>
      </c>
      <c r="AQ10" s="188">
        <v>618952</v>
      </c>
      <c r="AR10" s="188">
        <v>641370</v>
      </c>
      <c r="AS10" s="188">
        <v>643737</v>
      </c>
      <c r="AT10" s="188">
        <v>683075</v>
      </c>
      <c r="AU10" s="188">
        <v>657897</v>
      </c>
      <c r="AV10" s="895">
        <v>667195</v>
      </c>
      <c r="AW10" s="197"/>
      <c r="AX10" s="197"/>
    </row>
    <row r="11" spans="1:50" ht="15" thickBot="1">
      <c r="A11" s="197"/>
      <c r="B11" s="532" t="s">
        <v>173</v>
      </c>
      <c r="C11" s="187">
        <v>10234</v>
      </c>
      <c r="D11" s="188">
        <v>14653</v>
      </c>
      <c r="E11" s="188">
        <v>14606</v>
      </c>
      <c r="F11" s="188">
        <v>20236</v>
      </c>
      <c r="G11" s="188">
        <v>13532</v>
      </c>
      <c r="H11" s="188">
        <v>9336</v>
      </c>
      <c r="I11" s="188">
        <v>11047</v>
      </c>
      <c r="J11" s="188">
        <v>13319</v>
      </c>
      <c r="K11" s="188">
        <v>9231</v>
      </c>
      <c r="L11" s="188">
        <v>15640</v>
      </c>
      <c r="M11" s="188">
        <v>25924</v>
      </c>
      <c r="N11" s="188">
        <v>11864</v>
      </c>
      <c r="O11" s="188">
        <v>18667</v>
      </c>
      <c r="P11" s="188">
        <v>13993</v>
      </c>
      <c r="Q11" s="188">
        <v>9917</v>
      </c>
      <c r="R11" s="189">
        <v>48402</v>
      </c>
      <c r="S11" s="188">
        <v>59729</v>
      </c>
      <c r="T11" s="188">
        <v>47234</v>
      </c>
      <c r="U11" s="188">
        <v>62659</v>
      </c>
      <c r="V11" s="189">
        <v>90979</v>
      </c>
      <c r="X11" s="197"/>
      <c r="Y11" s="197"/>
      <c r="Z11" s="197"/>
      <c r="AA11" s="197"/>
      <c r="AB11" s="197"/>
      <c r="AC11" s="197"/>
      <c r="AD11" s="197"/>
      <c r="AE11" s="197"/>
      <c r="AF11" s="197"/>
      <c r="AG11" s="197"/>
      <c r="AH11" s="450"/>
      <c r="AI11" s="2362" t="s">
        <v>173</v>
      </c>
      <c r="AJ11" s="2363"/>
      <c r="AK11" s="2363"/>
      <c r="AL11" s="187">
        <v>7617</v>
      </c>
      <c r="AM11" s="188">
        <v>10187</v>
      </c>
      <c r="AN11" s="188">
        <v>16454</v>
      </c>
      <c r="AO11" s="895">
        <v>44912</v>
      </c>
      <c r="AP11" s="188">
        <v>16038</v>
      </c>
      <c r="AQ11" s="188">
        <v>17498</v>
      </c>
      <c r="AR11" s="188">
        <v>23972</v>
      </c>
      <c r="AS11" s="188">
        <v>27507</v>
      </c>
      <c r="AT11" s="188">
        <v>28739</v>
      </c>
      <c r="AU11" s="188">
        <v>26002</v>
      </c>
      <c r="AV11" s="895">
        <v>26006</v>
      </c>
      <c r="AW11" s="197"/>
      <c r="AX11" s="197"/>
    </row>
    <row r="12" spans="1:50">
      <c r="A12" s="197"/>
      <c r="B12" s="533" t="s">
        <v>174</v>
      </c>
      <c r="C12" s="190">
        <v>804506</v>
      </c>
      <c r="D12" s="191">
        <v>831220</v>
      </c>
      <c r="E12" s="191">
        <v>847272</v>
      </c>
      <c r="F12" s="191">
        <v>807645</v>
      </c>
      <c r="G12" s="191">
        <v>784309</v>
      </c>
      <c r="H12" s="191">
        <v>766241</v>
      </c>
      <c r="I12" s="191">
        <v>791665</v>
      </c>
      <c r="J12" s="191">
        <v>634540</v>
      </c>
      <c r="K12" s="191">
        <v>692690</v>
      </c>
      <c r="L12" s="191">
        <v>582537</v>
      </c>
      <c r="M12" s="191">
        <v>599901</v>
      </c>
      <c r="N12" s="191">
        <v>614520</v>
      </c>
      <c r="O12" s="191">
        <v>638256</v>
      </c>
      <c r="P12" s="191">
        <v>748085</v>
      </c>
      <c r="Q12" s="191">
        <v>987255</v>
      </c>
      <c r="R12" s="192">
        <v>1119137</v>
      </c>
      <c r="S12" s="191">
        <v>3289913</v>
      </c>
      <c r="T12" s="191">
        <v>2976306</v>
      </c>
      <c r="U12" s="191">
        <v>2490802</v>
      </c>
      <c r="V12" s="192">
        <v>3493358</v>
      </c>
      <c r="X12" s="197"/>
      <c r="Y12" s="197"/>
      <c r="Z12" s="197"/>
      <c r="AA12" s="197"/>
      <c r="AB12" s="197"/>
      <c r="AC12" s="197"/>
      <c r="AD12" s="197"/>
      <c r="AE12" s="197"/>
      <c r="AF12" s="197"/>
      <c r="AG12" s="197"/>
      <c r="AH12" s="450"/>
      <c r="AI12" s="2369" t="s">
        <v>174</v>
      </c>
      <c r="AJ12" s="2370"/>
      <c r="AK12" s="2370"/>
      <c r="AL12" s="562">
        <v>-740639</v>
      </c>
      <c r="AM12" s="437">
        <v>-851007</v>
      </c>
      <c r="AN12" s="437">
        <v>-1106283</v>
      </c>
      <c r="AO12" s="1700">
        <v>-1221735</v>
      </c>
      <c r="AP12" s="437">
        <v>-1324017</v>
      </c>
      <c r="AQ12" s="437">
        <v>-1449090</v>
      </c>
      <c r="AR12" s="437">
        <v>-1565058</v>
      </c>
      <c r="AS12" s="437">
        <v>-1522358</v>
      </c>
      <c r="AT12" s="437">
        <v>-1499803</v>
      </c>
      <c r="AU12" s="437">
        <v>-1466774</v>
      </c>
      <c r="AV12" s="1700">
        <v>-1405221</v>
      </c>
      <c r="AW12" s="197"/>
      <c r="AX12" s="197"/>
    </row>
    <row r="13" spans="1:50">
      <c r="A13" s="197"/>
      <c r="B13" s="532" t="s">
        <v>175</v>
      </c>
      <c r="C13" s="190">
        <v>353834</v>
      </c>
      <c r="D13" s="191">
        <v>364997</v>
      </c>
      <c r="E13" s="191">
        <v>372822</v>
      </c>
      <c r="F13" s="191">
        <v>367257</v>
      </c>
      <c r="G13" s="191">
        <v>364107</v>
      </c>
      <c r="H13" s="191">
        <v>320169</v>
      </c>
      <c r="I13" s="191">
        <v>258838</v>
      </c>
      <c r="J13" s="191">
        <v>245221</v>
      </c>
      <c r="K13" s="191">
        <v>222643</v>
      </c>
      <c r="L13" s="191">
        <v>210275</v>
      </c>
      <c r="M13" s="191">
        <v>209564</v>
      </c>
      <c r="N13" s="191">
        <v>222992</v>
      </c>
      <c r="O13" s="191">
        <v>258939</v>
      </c>
      <c r="P13" s="191">
        <v>336953</v>
      </c>
      <c r="Q13" s="191">
        <v>510116</v>
      </c>
      <c r="R13" s="192">
        <v>582237</v>
      </c>
      <c r="S13" s="191">
        <v>1458910</v>
      </c>
      <c r="T13" s="191">
        <v>1188335</v>
      </c>
      <c r="U13" s="191">
        <v>865474</v>
      </c>
      <c r="V13" s="192">
        <v>1688245</v>
      </c>
      <c r="X13" s="197"/>
      <c r="Y13" s="197"/>
      <c r="Z13" s="197"/>
      <c r="AA13" s="197"/>
      <c r="AB13" s="197"/>
      <c r="AC13" s="197"/>
      <c r="AD13" s="197"/>
      <c r="AE13" s="197"/>
      <c r="AF13" s="197"/>
      <c r="AG13" s="197"/>
      <c r="AH13" s="450"/>
      <c r="AI13" s="2362" t="s">
        <v>175</v>
      </c>
      <c r="AJ13" s="2363"/>
      <c r="AK13" s="2363"/>
      <c r="AL13" s="187">
        <v>258939</v>
      </c>
      <c r="AM13" s="188">
        <v>336953</v>
      </c>
      <c r="AN13" s="188">
        <v>510116</v>
      </c>
      <c r="AO13" s="895">
        <v>582237</v>
      </c>
      <c r="AP13" s="188">
        <v>677088</v>
      </c>
      <c r="AQ13" s="188">
        <v>777436</v>
      </c>
      <c r="AR13" s="188">
        <v>859659</v>
      </c>
      <c r="AS13" s="188">
        <v>827124</v>
      </c>
      <c r="AT13" s="188">
        <v>779526</v>
      </c>
      <c r="AU13" s="188">
        <v>738010</v>
      </c>
      <c r="AV13" s="895">
        <v>677509</v>
      </c>
      <c r="AW13" s="197"/>
      <c r="AX13" s="197"/>
    </row>
    <row r="14" spans="1:50">
      <c r="A14" s="197"/>
      <c r="B14" s="532" t="s">
        <v>176</v>
      </c>
      <c r="C14" s="187">
        <v>145303</v>
      </c>
      <c r="D14" s="188">
        <v>152832</v>
      </c>
      <c r="E14" s="188">
        <v>151221</v>
      </c>
      <c r="F14" s="188">
        <v>141552</v>
      </c>
      <c r="G14" s="188">
        <v>137126</v>
      </c>
      <c r="H14" s="188">
        <v>157819</v>
      </c>
      <c r="I14" s="188">
        <v>143739</v>
      </c>
      <c r="J14" s="188">
        <v>118457</v>
      </c>
      <c r="K14" s="188">
        <v>112228</v>
      </c>
      <c r="L14" s="188">
        <v>101265</v>
      </c>
      <c r="M14" s="188">
        <v>110308</v>
      </c>
      <c r="N14" s="188">
        <v>111625</v>
      </c>
      <c r="O14" s="188">
        <v>116231</v>
      </c>
      <c r="P14" s="188">
        <v>141531</v>
      </c>
      <c r="Q14" s="188">
        <v>185891</v>
      </c>
      <c r="R14" s="189">
        <v>239596</v>
      </c>
      <c r="S14" s="188">
        <v>590908</v>
      </c>
      <c r="T14" s="188">
        <v>557141</v>
      </c>
      <c r="U14" s="188">
        <v>435426</v>
      </c>
      <c r="V14" s="189">
        <v>683249</v>
      </c>
      <c r="X14" s="197"/>
      <c r="Y14" s="197"/>
      <c r="Z14" s="197"/>
      <c r="AA14" s="197"/>
      <c r="AB14" s="197"/>
      <c r="AC14" s="197"/>
      <c r="AD14" s="197"/>
      <c r="AE14" s="197"/>
      <c r="AF14" s="197"/>
      <c r="AG14" s="197"/>
      <c r="AH14" s="450"/>
      <c r="AI14" s="2362" t="s">
        <v>176</v>
      </c>
      <c r="AJ14" s="2363"/>
      <c r="AK14" s="2363"/>
      <c r="AL14" s="187">
        <v>116231</v>
      </c>
      <c r="AM14" s="188">
        <v>141531</v>
      </c>
      <c r="AN14" s="188">
        <v>185891</v>
      </c>
      <c r="AO14" s="895">
        <v>239425</v>
      </c>
      <c r="AP14" s="188">
        <v>238933</v>
      </c>
      <c r="AQ14" s="188">
        <v>296854</v>
      </c>
      <c r="AR14" s="188">
        <v>325619</v>
      </c>
      <c r="AS14" s="188">
        <v>297260</v>
      </c>
      <c r="AT14" s="188">
        <v>264884</v>
      </c>
      <c r="AU14" s="188">
        <v>267285</v>
      </c>
      <c r="AV14" s="895">
        <v>262319</v>
      </c>
      <c r="AW14" s="197"/>
      <c r="AX14" s="197"/>
    </row>
    <row r="15" spans="1:50">
      <c r="A15" s="197"/>
      <c r="B15" s="532" t="s">
        <v>177</v>
      </c>
      <c r="C15" s="187">
        <v>226498</v>
      </c>
      <c r="D15" s="188">
        <v>227869</v>
      </c>
      <c r="E15" s="188">
        <v>236567</v>
      </c>
      <c r="F15" s="188">
        <v>209238</v>
      </c>
      <c r="G15" s="188">
        <v>198114</v>
      </c>
      <c r="H15" s="188">
        <v>199347</v>
      </c>
      <c r="I15" s="188">
        <v>301347</v>
      </c>
      <c r="J15" s="188">
        <v>185104</v>
      </c>
      <c r="K15" s="188">
        <v>266971</v>
      </c>
      <c r="L15" s="188">
        <v>178664</v>
      </c>
      <c r="M15" s="188">
        <v>189055</v>
      </c>
      <c r="N15" s="188">
        <v>184797</v>
      </c>
      <c r="O15" s="188">
        <v>165496</v>
      </c>
      <c r="P15" s="188">
        <v>176941</v>
      </c>
      <c r="Q15" s="188">
        <v>188502</v>
      </c>
      <c r="R15" s="189">
        <v>188983</v>
      </c>
      <c r="S15" s="188">
        <v>900172</v>
      </c>
      <c r="T15" s="188">
        <v>883912</v>
      </c>
      <c r="U15" s="188">
        <v>836978</v>
      </c>
      <c r="V15" s="189">
        <v>728218</v>
      </c>
      <c r="X15" s="197"/>
      <c r="Y15" s="197"/>
      <c r="Z15" s="197"/>
      <c r="AA15" s="197"/>
      <c r="AB15" s="197"/>
      <c r="AC15" s="197"/>
      <c r="AD15" s="197"/>
      <c r="AE15" s="197"/>
      <c r="AF15" s="197"/>
      <c r="AG15" s="197"/>
      <c r="AH15" s="450"/>
      <c r="AI15" s="2362" t="s">
        <v>177</v>
      </c>
      <c r="AJ15" s="2363"/>
      <c r="AK15" s="2363"/>
      <c r="AL15" s="187">
        <v>179609</v>
      </c>
      <c r="AM15" s="188">
        <v>166118</v>
      </c>
      <c r="AN15" s="188">
        <v>211719</v>
      </c>
      <c r="AO15" s="895">
        <v>170772</v>
      </c>
      <c r="AP15" s="188">
        <v>182898</v>
      </c>
      <c r="AQ15" s="188">
        <v>148992</v>
      </c>
      <c r="AR15" s="188">
        <v>149449</v>
      </c>
      <c r="AS15" s="188">
        <v>152960</v>
      </c>
      <c r="AT15" s="188">
        <v>196630</v>
      </c>
      <c r="AU15" s="188">
        <v>200739</v>
      </c>
      <c r="AV15" s="895">
        <v>200801</v>
      </c>
      <c r="AW15" s="197"/>
      <c r="AX15" s="197"/>
    </row>
    <row r="16" spans="1:50" ht="15" thickBot="1">
      <c r="A16" s="197"/>
      <c r="B16" s="534" t="s">
        <v>178</v>
      </c>
      <c r="C16" s="187">
        <v>78871</v>
      </c>
      <c r="D16" s="188">
        <v>85522</v>
      </c>
      <c r="E16" s="188">
        <v>86662</v>
      </c>
      <c r="F16" s="188">
        <v>89598</v>
      </c>
      <c r="G16" s="188">
        <v>84962</v>
      </c>
      <c r="H16" s="188">
        <v>88906</v>
      </c>
      <c r="I16" s="188">
        <v>87741</v>
      </c>
      <c r="J16" s="188">
        <v>85758</v>
      </c>
      <c r="K16" s="188">
        <v>90848</v>
      </c>
      <c r="L16" s="188">
        <v>92333</v>
      </c>
      <c r="M16" s="188">
        <v>90974</v>
      </c>
      <c r="N16" s="188">
        <v>95106</v>
      </c>
      <c r="O16" s="188">
        <v>97590</v>
      </c>
      <c r="P16" s="188">
        <v>92660</v>
      </c>
      <c r="Q16" s="188">
        <v>102746</v>
      </c>
      <c r="R16" s="189">
        <v>108321</v>
      </c>
      <c r="S16" s="188">
        <v>339923</v>
      </c>
      <c r="T16" s="188">
        <v>346918</v>
      </c>
      <c r="U16" s="188">
        <v>352924</v>
      </c>
      <c r="V16" s="189">
        <v>393646</v>
      </c>
      <c r="X16" s="197"/>
      <c r="Y16" s="197"/>
      <c r="Z16" s="197"/>
      <c r="AA16" s="197"/>
      <c r="AB16" s="197"/>
      <c r="AC16" s="197"/>
      <c r="AD16" s="197"/>
      <c r="AE16" s="197"/>
      <c r="AF16" s="197"/>
      <c r="AG16" s="197"/>
      <c r="AH16" s="450"/>
      <c r="AI16" s="2362" t="s">
        <v>178</v>
      </c>
      <c r="AJ16" s="2363"/>
      <c r="AK16" s="2363"/>
      <c r="AL16" s="187">
        <v>84102</v>
      </c>
      <c r="AM16" s="188">
        <v>102445</v>
      </c>
      <c r="AN16" s="188">
        <v>80567</v>
      </c>
      <c r="AO16" s="895">
        <v>126532</v>
      </c>
      <c r="AP16" s="188">
        <v>109348</v>
      </c>
      <c r="AQ16" s="188">
        <v>110642</v>
      </c>
      <c r="AR16" s="188">
        <v>113866</v>
      </c>
      <c r="AS16" s="188">
        <v>125581</v>
      </c>
      <c r="AT16" s="188">
        <v>136759</v>
      </c>
      <c r="AU16" s="188">
        <v>136054</v>
      </c>
      <c r="AV16" s="895">
        <v>136014</v>
      </c>
      <c r="AW16" s="197"/>
      <c r="AX16" s="197"/>
    </row>
    <row r="17" spans="1:74" ht="15" thickBot="1">
      <c r="A17" s="197"/>
      <c r="B17" s="14" t="s">
        <v>179</v>
      </c>
      <c r="C17" s="305">
        <v>2197168</v>
      </c>
      <c r="D17" s="306">
        <v>2252403</v>
      </c>
      <c r="E17" s="306">
        <v>2276400</v>
      </c>
      <c r="F17" s="306">
        <v>2365050</v>
      </c>
      <c r="G17" s="306">
        <v>2379300</v>
      </c>
      <c r="H17" s="306">
        <v>1961128</v>
      </c>
      <c r="I17" s="306">
        <v>2161905</v>
      </c>
      <c r="J17" s="306">
        <v>2068560</v>
      </c>
      <c r="K17" s="306">
        <v>2123383</v>
      </c>
      <c r="L17" s="306">
        <v>2309042</v>
      </c>
      <c r="M17" s="306">
        <v>2451099</v>
      </c>
      <c r="N17" s="306">
        <v>2477234</v>
      </c>
      <c r="O17" s="306">
        <v>2534090</v>
      </c>
      <c r="P17" s="306">
        <v>2740028</v>
      </c>
      <c r="Q17" s="306">
        <v>3001426</v>
      </c>
      <c r="R17" s="307">
        <v>3243434</v>
      </c>
      <c r="S17" s="306">
        <v>9091751</v>
      </c>
      <c r="T17" s="306">
        <v>8571342</v>
      </c>
      <c r="U17" s="306">
        <v>9359604</v>
      </c>
      <c r="V17" s="307">
        <v>11518353</v>
      </c>
      <c r="X17" s="197"/>
      <c r="Y17" s="197"/>
      <c r="Z17" s="197"/>
      <c r="AA17" s="197"/>
      <c r="AB17" s="197"/>
      <c r="AC17" s="197"/>
      <c r="AD17" s="197"/>
      <c r="AE17" s="197"/>
      <c r="AF17" s="197"/>
      <c r="AG17" s="197"/>
      <c r="AH17" s="450"/>
      <c r="AI17" s="535" t="s">
        <v>800</v>
      </c>
      <c r="AJ17" s="536"/>
      <c r="AK17" s="537"/>
      <c r="AL17" s="575">
        <v>101758</v>
      </c>
      <c r="AM17" s="576">
        <v>103960</v>
      </c>
      <c r="AN17" s="576">
        <v>117990</v>
      </c>
      <c r="AO17" s="1545">
        <v>102769</v>
      </c>
      <c r="AP17" s="576">
        <v>115750</v>
      </c>
      <c r="AQ17" s="576">
        <v>115166</v>
      </c>
      <c r="AR17" s="576">
        <v>116465</v>
      </c>
      <c r="AS17" s="576">
        <v>119433</v>
      </c>
      <c r="AT17" s="576">
        <v>122004</v>
      </c>
      <c r="AU17" s="576">
        <v>124686</v>
      </c>
      <c r="AV17" s="1545">
        <v>128578</v>
      </c>
      <c r="AW17" s="197"/>
      <c r="AX17" s="197"/>
    </row>
    <row r="18" spans="1:74" ht="15" thickBot="1">
      <c r="A18" s="197"/>
      <c r="B18" s="14" t="s">
        <v>180</v>
      </c>
      <c r="C18" s="305">
        <v>1813957</v>
      </c>
      <c r="D18" s="306">
        <v>1804109</v>
      </c>
      <c r="E18" s="306">
        <v>1773628</v>
      </c>
      <c r="F18" s="306">
        <v>1853391</v>
      </c>
      <c r="G18" s="306">
        <v>1037819</v>
      </c>
      <c r="H18" s="306">
        <v>-579329</v>
      </c>
      <c r="I18" s="306">
        <v>2179853.3576799999</v>
      </c>
      <c r="J18" s="306">
        <v>2161800</v>
      </c>
      <c r="K18" s="306">
        <v>1565736</v>
      </c>
      <c r="L18" s="306">
        <v>1945662</v>
      </c>
      <c r="M18" s="306">
        <v>2286685</v>
      </c>
      <c r="N18" s="306">
        <v>2350452</v>
      </c>
      <c r="O18" s="306">
        <v>2276500</v>
      </c>
      <c r="P18" s="306">
        <v>2376737</v>
      </c>
      <c r="Q18" s="306">
        <v>2541450</v>
      </c>
      <c r="R18" s="307">
        <v>2512753</v>
      </c>
      <c r="S18" s="306">
        <v>7245815</v>
      </c>
      <c r="T18" s="306">
        <v>2650834</v>
      </c>
      <c r="U18" s="306">
        <v>8147381</v>
      </c>
      <c r="V18" s="307">
        <v>9706815</v>
      </c>
      <c r="X18" s="197"/>
      <c r="Y18" s="197"/>
      <c r="Z18" s="197"/>
      <c r="AA18" s="197"/>
      <c r="AB18" s="197"/>
      <c r="AC18" s="197"/>
      <c r="AD18" s="197"/>
      <c r="AE18" s="197"/>
      <c r="AF18" s="197"/>
      <c r="AG18" s="197"/>
      <c r="AH18" s="450"/>
      <c r="AI18" s="2367" t="s">
        <v>179</v>
      </c>
      <c r="AJ18" s="2368"/>
      <c r="AK18" s="2368"/>
      <c r="AL18" s="305">
        <v>2431707</v>
      </c>
      <c r="AM18" s="306">
        <v>2637106</v>
      </c>
      <c r="AN18" s="306">
        <v>2882401</v>
      </c>
      <c r="AO18" s="898">
        <v>3140404</v>
      </c>
      <c r="AP18" s="306">
        <v>3132089</v>
      </c>
      <c r="AQ18" s="306">
        <v>3204156</v>
      </c>
      <c r="AR18" s="306">
        <v>3254043</v>
      </c>
      <c r="AS18" s="306">
        <v>3347684</v>
      </c>
      <c r="AT18" s="306">
        <v>3426123</v>
      </c>
      <c r="AU18" s="306">
        <v>3468464</v>
      </c>
      <c r="AV18" s="898">
        <v>3590750</v>
      </c>
      <c r="AW18" s="197"/>
      <c r="AX18" s="197"/>
    </row>
    <row r="19" spans="1:74" ht="15" thickBot="1">
      <c r="A19" s="197"/>
      <c r="B19" s="538" t="s">
        <v>181</v>
      </c>
      <c r="C19" s="483">
        <v>162988747</v>
      </c>
      <c r="D19" s="484">
        <v>164668086</v>
      </c>
      <c r="E19" s="484">
        <v>168631427</v>
      </c>
      <c r="F19" s="484">
        <v>172401759</v>
      </c>
      <c r="G19" s="484">
        <v>177868854</v>
      </c>
      <c r="H19" s="484">
        <v>194719984</v>
      </c>
      <c r="I19" s="484">
        <v>213481060</v>
      </c>
      <c r="J19" s="484">
        <v>222098498</v>
      </c>
      <c r="K19" s="484">
        <v>227812455.5</v>
      </c>
      <c r="L19" s="484">
        <v>230237852.5</v>
      </c>
      <c r="M19" s="484">
        <v>231912063.5</v>
      </c>
      <c r="N19" s="484">
        <v>233016361.5</v>
      </c>
      <c r="O19" s="484">
        <v>228195288.5</v>
      </c>
      <c r="P19" s="484">
        <v>223529737</v>
      </c>
      <c r="Q19" s="484">
        <v>226137887</v>
      </c>
      <c r="R19" s="485">
        <v>226372623.5</v>
      </c>
      <c r="S19" s="484">
        <v>168409014</v>
      </c>
      <c r="T19" s="484">
        <v>199243132.5</v>
      </c>
      <c r="U19" s="484">
        <v>228157276</v>
      </c>
      <c r="V19" s="485">
        <v>227256116</v>
      </c>
      <c r="X19" s="197"/>
      <c r="Y19" s="197"/>
      <c r="Z19" s="197"/>
      <c r="AA19" s="197"/>
      <c r="AB19" s="197"/>
      <c r="AC19" s="197"/>
      <c r="AD19" s="197"/>
      <c r="AE19" s="197"/>
      <c r="AF19" s="197"/>
      <c r="AG19" s="197"/>
      <c r="AH19" s="450"/>
      <c r="AI19" s="2369" t="s">
        <v>180</v>
      </c>
      <c r="AJ19" s="2370"/>
      <c r="AK19" s="2370"/>
      <c r="AL19" s="190">
        <v>2174117</v>
      </c>
      <c r="AM19" s="191">
        <v>2273815</v>
      </c>
      <c r="AN19" s="191">
        <v>2422425</v>
      </c>
      <c r="AO19" s="1701">
        <v>2409723</v>
      </c>
      <c r="AP19" s="191">
        <v>2405091</v>
      </c>
      <c r="AQ19" s="191">
        <v>2399905</v>
      </c>
      <c r="AR19" s="191">
        <v>2336401</v>
      </c>
      <c r="AS19" s="191">
        <v>2174230</v>
      </c>
      <c r="AT19" s="191">
        <v>2611424</v>
      </c>
      <c r="AU19" s="191">
        <v>2375093</v>
      </c>
      <c r="AV19" s="1701">
        <v>2722669</v>
      </c>
      <c r="AW19" s="197"/>
      <c r="AX19" s="197"/>
    </row>
    <row r="20" spans="1:74" ht="15.6" thickBot="1">
      <c r="A20" s="197"/>
      <c r="B20" s="248" t="s">
        <v>882</v>
      </c>
      <c r="C20" s="549">
        <v>5.3921955728636894E-2</v>
      </c>
      <c r="D20" s="550">
        <v>5.4713771313282894E-2</v>
      </c>
      <c r="E20" s="550">
        <v>5.3997052399965752E-2</v>
      </c>
      <c r="F20" s="550">
        <v>5.4866207348586216E-2</v>
      </c>
      <c r="G20" s="550">
        <v>5.3506838246115872E-2</v>
      </c>
      <c r="H20" s="550">
        <v>4.0286116703871548E-2</v>
      </c>
      <c r="I20" s="550">
        <v>4.0507668455459236E-2</v>
      </c>
      <c r="J20" s="550">
        <v>3.7254821957418187E-2</v>
      </c>
      <c r="K20" s="550">
        <v>3.7283000972701423E-2</v>
      </c>
      <c r="L20" s="550">
        <v>4.0115766802506989E-2</v>
      </c>
      <c r="M20" s="550">
        <v>4.227635187248463E-2</v>
      </c>
      <c r="N20" s="550">
        <v>4.2524636193840837E-2</v>
      </c>
      <c r="O20" s="550">
        <v>4.4419672582328533E-2</v>
      </c>
      <c r="P20" s="551">
        <v>4.9032008658427405E-2</v>
      </c>
      <c r="Q20" s="551">
        <v>5.3090192710609344E-2</v>
      </c>
      <c r="R20" s="552">
        <v>5.7311417782813304E-2</v>
      </c>
      <c r="S20" s="550">
        <v>5.3986130457363758E-2</v>
      </c>
      <c r="T20" s="551">
        <v>4.3019510346234892E-2</v>
      </c>
      <c r="U20" s="551">
        <v>4.10225970615112E-2</v>
      </c>
      <c r="V20" s="552">
        <v>5.0684457706740002E-2</v>
      </c>
      <c r="X20" s="197"/>
      <c r="Y20" s="197"/>
      <c r="Z20" s="197"/>
      <c r="AA20" s="197"/>
      <c r="AB20" s="197"/>
      <c r="AC20" s="197"/>
      <c r="AD20" s="197"/>
      <c r="AE20" s="197"/>
      <c r="AF20" s="197"/>
      <c r="AG20" s="197"/>
      <c r="AH20" s="450"/>
      <c r="AI20" s="2362" t="s">
        <v>181</v>
      </c>
      <c r="AJ20" s="2363"/>
      <c r="AK20" s="2363"/>
      <c r="AL20" s="193">
        <v>227279808.5</v>
      </c>
      <c r="AM20" s="194">
        <v>222718971</v>
      </c>
      <c r="AN20" s="194">
        <v>225371577</v>
      </c>
      <c r="AO20" s="1702">
        <v>225604595.5</v>
      </c>
      <c r="AP20" s="194">
        <v>222289504</v>
      </c>
      <c r="AQ20" s="194">
        <v>220651687.5</v>
      </c>
      <c r="AR20" s="194">
        <v>220724334</v>
      </c>
      <c r="AS20" s="194">
        <v>223624217</v>
      </c>
      <c r="AT20" s="194">
        <v>225297538</v>
      </c>
      <c r="AU20" s="194">
        <v>227161178.5</v>
      </c>
      <c r="AV20" s="1702">
        <v>231316507</v>
      </c>
      <c r="AW20" s="197"/>
      <c r="AX20" s="197"/>
    </row>
    <row r="21" spans="1:74" ht="15">
      <c r="A21" s="197"/>
      <c r="B21" s="533" t="s">
        <v>883</v>
      </c>
      <c r="C21" s="553">
        <v>4.4517355544797209E-2</v>
      </c>
      <c r="D21" s="554">
        <v>4.3824132382275942E-2</v>
      </c>
      <c r="E21" s="554">
        <v>4.2071114063453902E-2</v>
      </c>
      <c r="F21" s="554">
        <v>4.2995209798670227E-2</v>
      </c>
      <c r="G21" s="554">
        <v>2.3338970857708457E-2</v>
      </c>
      <c r="H21" s="554">
        <v>-1.1900761043612247E-2</v>
      </c>
      <c r="I21" s="554">
        <v>1.6038893567419985E-2</v>
      </c>
      <c r="J21" s="554">
        <v>2.405950534613701E-2</v>
      </c>
      <c r="K21" s="554">
        <v>2.7491666275464028E-2</v>
      </c>
      <c r="L21" s="554">
        <v>3.3802643290377285E-2</v>
      </c>
      <c r="M21" s="554">
        <v>3.944055286283113E-2</v>
      </c>
      <c r="N21" s="554">
        <v>4.034827399877669E-2</v>
      </c>
      <c r="O21" s="554">
        <v>3.9904417220252994E-2</v>
      </c>
      <c r="P21" s="554">
        <v>4.2531021275258783E-2</v>
      </c>
      <c r="Q21" s="554">
        <v>4.4953988625532702E-2</v>
      </c>
      <c r="R21" s="555">
        <v>4.4400298254263067E-2</v>
      </c>
      <c r="S21" s="554">
        <v>4.3025101969898116E-2</v>
      </c>
      <c r="T21" s="554">
        <v>1.3304518789374083E-2</v>
      </c>
      <c r="U21" s="554">
        <v>3.5709494533060604E-2</v>
      </c>
      <c r="V21" s="555">
        <v>4.2713107883969995E-2</v>
      </c>
      <c r="X21" s="197"/>
      <c r="Y21" s="197"/>
      <c r="Z21" s="197"/>
      <c r="AA21" s="197"/>
      <c r="AB21" s="197"/>
      <c r="AC21" s="197"/>
      <c r="AD21" s="197"/>
      <c r="AE21" s="197"/>
      <c r="AF21" s="197"/>
      <c r="AG21" s="197"/>
      <c r="AH21" s="450"/>
      <c r="AI21" s="248" t="s">
        <v>1056</v>
      </c>
      <c r="AJ21" s="539"/>
      <c r="AK21" s="540"/>
      <c r="AL21" s="553">
        <v>4.4587594766474822E-2</v>
      </c>
      <c r="AM21" s="554">
        <v>4.9229142675951028E-2</v>
      </c>
      <c r="AN21" s="554">
        <v>5.3252340688905948E-2</v>
      </c>
      <c r="AO21" s="556">
        <v>5.7501896055127122E-2</v>
      </c>
      <c r="AP21" s="554">
        <v>5.8443407206486907E-2</v>
      </c>
      <c r="AQ21" s="554">
        <v>6.0173063484955221E-2</v>
      </c>
      <c r="AR21" s="554">
        <v>6.1080859349200711E-2</v>
      </c>
      <c r="AS21" s="554">
        <v>6.2016843193686846E-2</v>
      </c>
      <c r="AT21" s="554">
        <v>6.2994509953322259E-2</v>
      </c>
      <c r="AU21" s="554">
        <v>6.3270494082244777E-2</v>
      </c>
      <c r="AV21" s="556">
        <v>6.4315825069933288E-2</v>
      </c>
      <c r="AW21" s="197"/>
      <c r="AX21" s="197"/>
    </row>
    <row r="22" spans="1:74" ht="15" thickBot="1">
      <c r="A22" s="197"/>
      <c r="B22" s="535" t="s">
        <v>182</v>
      </c>
      <c r="C22" s="557">
        <v>0.17441133313428922</v>
      </c>
      <c r="D22" s="558">
        <v>0.19902921457660996</v>
      </c>
      <c r="E22" s="558">
        <v>0.22086276577051484</v>
      </c>
      <c r="F22" s="558">
        <v>0.21634172639056257</v>
      </c>
      <c r="G22" s="558">
        <v>0.56381330643466565</v>
      </c>
      <c r="H22" s="558">
        <v>1.2954060112343508</v>
      </c>
      <c r="I22" s="558">
        <v>0.60405290704263137</v>
      </c>
      <c r="J22" s="558">
        <v>0.35419083807092855</v>
      </c>
      <c r="K22" s="558">
        <v>0.26262195750837225</v>
      </c>
      <c r="L22" s="558">
        <v>0.1573726246642547</v>
      </c>
      <c r="M22" s="558">
        <v>6.7077665977588019E-2</v>
      </c>
      <c r="N22" s="558">
        <v>5.1178855126322344E-2</v>
      </c>
      <c r="O22" s="558">
        <v>0.10164990193718455</v>
      </c>
      <c r="P22" s="558">
        <v>0.13258660130480418</v>
      </c>
      <c r="Q22" s="558">
        <v>0.153252487317695</v>
      </c>
      <c r="R22" s="559">
        <v>0.22528005811124877</v>
      </c>
      <c r="S22" s="558">
        <v>0.20303415700671962</v>
      </c>
      <c r="T22" s="558">
        <v>0.69073290973572166</v>
      </c>
      <c r="U22" s="558">
        <v>0.12951648381705039</v>
      </c>
      <c r="V22" s="559">
        <v>0.15727404777401768</v>
      </c>
      <c r="X22" s="197"/>
      <c r="Y22" s="197"/>
      <c r="Z22" s="197"/>
      <c r="AA22" s="197"/>
      <c r="AB22" s="197"/>
      <c r="AC22" s="197"/>
      <c r="AD22" s="197"/>
      <c r="AE22" s="197"/>
      <c r="AF22" s="197"/>
      <c r="AG22" s="197"/>
      <c r="AH22" s="450"/>
      <c r="AI22" s="533" t="s">
        <v>1057</v>
      </c>
      <c r="AJ22" s="542"/>
      <c r="AK22" s="543"/>
      <c r="AL22" s="553">
        <v>4.0054152016763954E-2</v>
      </c>
      <c r="AM22" s="554">
        <v>4.2704489686242311E-2</v>
      </c>
      <c r="AN22" s="554">
        <v>4.5088471826240983E-2</v>
      </c>
      <c r="AO22" s="556">
        <v>4.4546823072139058E-2</v>
      </c>
      <c r="AP22" s="554">
        <v>4.5361404018428149E-2</v>
      </c>
      <c r="AQ22" s="554">
        <v>4.559350582804856E-2</v>
      </c>
      <c r="AR22" s="554">
        <v>4.4451211256118228E-2</v>
      </c>
      <c r="AS22" s="554">
        <v>4.1027095021645171E-2</v>
      </c>
      <c r="AT22" s="554">
        <v>4.8530099782981208E-2</v>
      </c>
      <c r="AU22" s="554">
        <v>4.4017714937149788E-2</v>
      </c>
      <c r="AV22" s="556">
        <v>4.9304687105620179E-2</v>
      </c>
      <c r="AW22" s="197"/>
      <c r="AX22" s="197"/>
    </row>
    <row r="23" spans="1:74" ht="15" thickBot="1">
      <c r="A23" s="197"/>
      <c r="B23" s="541" t="s">
        <v>183</v>
      </c>
      <c r="C23" s="197"/>
      <c r="D23" s="197"/>
      <c r="E23" s="197"/>
      <c r="F23" s="197"/>
      <c r="G23" s="197"/>
      <c r="H23" s="197"/>
      <c r="I23" s="197"/>
      <c r="J23" s="197"/>
      <c r="K23" s="197"/>
      <c r="L23" s="197"/>
      <c r="M23" s="197"/>
      <c r="N23" s="197"/>
      <c r="O23" s="197"/>
      <c r="P23" s="197"/>
      <c r="Q23" s="197"/>
      <c r="R23" s="197"/>
      <c r="S23" s="197"/>
      <c r="T23" s="197"/>
      <c r="U23" s="197"/>
      <c r="V23" s="197"/>
      <c r="X23" s="197"/>
      <c r="Y23" s="197"/>
      <c r="Z23" s="197"/>
      <c r="AA23" s="197"/>
      <c r="AB23" s="197"/>
      <c r="AC23" s="197"/>
      <c r="AD23" s="197"/>
      <c r="AE23" s="197"/>
      <c r="AF23" s="197"/>
      <c r="AG23" s="197"/>
      <c r="AH23" s="450"/>
      <c r="AI23" s="535" t="s">
        <v>182</v>
      </c>
      <c r="AJ23" s="535"/>
      <c r="AK23" s="535"/>
      <c r="AL23" s="582">
        <v>0.10592970287949988</v>
      </c>
      <c r="AM23" s="560">
        <v>0.13776124281693644</v>
      </c>
      <c r="AN23" s="560">
        <v>0.15958084943767367</v>
      </c>
      <c r="AO23" s="561">
        <v>0.23267101939750426</v>
      </c>
      <c r="AP23" s="560">
        <v>0.23211281671753262</v>
      </c>
      <c r="AQ23" s="560">
        <v>0.25100244807056837</v>
      </c>
      <c r="AR23" s="560">
        <v>0.28200057589896632</v>
      </c>
      <c r="AS23" s="560">
        <v>0.35052711068308717</v>
      </c>
      <c r="AT23" s="560">
        <v>0.23779035370300483</v>
      </c>
      <c r="AU23" s="560">
        <v>0.31523204507816716</v>
      </c>
      <c r="AV23" s="561">
        <v>0.24175478660446981</v>
      </c>
      <c r="AW23" s="197"/>
      <c r="AX23" s="197"/>
    </row>
    <row r="24" spans="1:74">
      <c r="A24" s="197"/>
      <c r="B24" s="197"/>
      <c r="C24" s="197"/>
      <c r="D24" s="197"/>
      <c r="E24" s="197"/>
      <c r="F24" s="197"/>
      <c r="G24" s="197"/>
      <c r="H24" s="197"/>
      <c r="I24" s="197"/>
      <c r="J24" s="197"/>
      <c r="K24" s="197"/>
      <c r="L24" s="197"/>
      <c r="M24" s="197"/>
      <c r="N24" s="197"/>
      <c r="O24" s="197"/>
      <c r="P24" s="197"/>
      <c r="Q24" s="197"/>
      <c r="R24" s="197"/>
      <c r="S24" s="197"/>
      <c r="T24" s="446">
        <f>+T17/T19</f>
        <v>4.3019510346234892E-2</v>
      </c>
      <c r="U24" s="446">
        <f>+U17/U19</f>
        <v>4.10225970615112E-2</v>
      </c>
      <c r="V24" s="446">
        <f>+V17/V19</f>
        <v>5.0684457706740002E-2</v>
      </c>
      <c r="X24" s="197"/>
      <c r="Y24" s="197"/>
      <c r="Z24" s="197"/>
      <c r="AA24" s="197"/>
      <c r="AB24" s="197"/>
      <c r="AC24" s="197"/>
      <c r="AD24" s="197"/>
      <c r="AE24" s="197"/>
      <c r="AF24" s="197"/>
      <c r="AG24" s="197"/>
      <c r="AH24" s="450"/>
      <c r="AI24" s="1330"/>
      <c r="AJ24" s="1330"/>
      <c r="AK24" s="1330"/>
      <c r="AL24" s="554"/>
      <c r="AM24" s="554"/>
      <c r="AN24" s="554"/>
      <c r="AO24" s="554"/>
      <c r="AP24" s="554"/>
      <c r="AQ24" s="554"/>
      <c r="AR24" s="554"/>
      <c r="AS24" s="554"/>
      <c r="AT24" s="554"/>
      <c r="AU24" s="197"/>
      <c r="AV24" s="197"/>
      <c r="AW24" s="197"/>
      <c r="AX24" s="197"/>
    </row>
    <row r="25" spans="1:74">
      <c r="A25" s="197"/>
      <c r="B25" s="197"/>
      <c r="C25" s="197"/>
      <c r="D25" s="197"/>
      <c r="E25" s="197"/>
      <c r="F25" s="197"/>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450"/>
      <c r="AI25" s="541" t="s">
        <v>801</v>
      </c>
      <c r="AJ25" s="541"/>
      <c r="AK25" s="541"/>
      <c r="AL25" s="197"/>
      <c r="AM25" s="197"/>
      <c r="AN25" s="197"/>
      <c r="AO25" s="197"/>
      <c r="AP25" s="197"/>
      <c r="AQ25" s="197"/>
      <c r="AR25" s="197"/>
      <c r="AS25" s="197"/>
      <c r="AT25" s="197"/>
      <c r="AU25" s="197"/>
      <c r="AV25" s="197"/>
    </row>
    <row r="26" spans="1:74" ht="15" thickBot="1">
      <c r="A26" s="197"/>
      <c r="B26" s="197"/>
      <c r="C26" s="197"/>
      <c r="D26" s="197"/>
      <c r="E26" s="197"/>
      <c r="F26" s="197"/>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450"/>
      <c r="AI26" s="541" t="s">
        <v>1058</v>
      </c>
      <c r="AJ26" s="541"/>
      <c r="AK26" s="541"/>
      <c r="AL26" s="197"/>
      <c r="AM26" s="197"/>
      <c r="AN26" s="197"/>
      <c r="AO26" s="197"/>
      <c r="AP26" s="197"/>
      <c r="AQ26" s="197"/>
      <c r="AR26" s="197"/>
      <c r="AS26" s="197"/>
      <c r="AT26" s="197"/>
      <c r="AU26" s="197"/>
      <c r="AV26" s="197"/>
    </row>
    <row r="27" spans="1:74" s="6" customFormat="1">
      <c r="A27" s="197"/>
      <c r="B27" s="505" t="s">
        <v>185</v>
      </c>
      <c r="C27" s="2364" t="s">
        <v>39</v>
      </c>
      <c r="D27" s="2364"/>
      <c r="E27" s="2364"/>
      <c r="F27" s="2364" t="s">
        <v>40</v>
      </c>
      <c r="G27" s="2365"/>
      <c r="H27" s="2366"/>
      <c r="I27" s="2364" t="s">
        <v>23</v>
      </c>
      <c r="J27" s="2364"/>
      <c r="K27" s="2364"/>
      <c r="L27" s="2364" t="s">
        <v>41</v>
      </c>
      <c r="M27" s="2364"/>
      <c r="N27" s="2364"/>
      <c r="O27" s="2364" t="s">
        <v>42</v>
      </c>
      <c r="P27" s="2364"/>
      <c r="Q27" s="2364"/>
      <c r="R27" s="2364" t="s">
        <v>43</v>
      </c>
      <c r="S27" s="2364"/>
      <c r="T27" s="2364"/>
      <c r="U27" s="2313" t="s">
        <v>24</v>
      </c>
      <c r="V27" s="2313"/>
      <c r="W27" s="2313"/>
      <c r="X27" s="2313" t="s">
        <v>44</v>
      </c>
      <c r="Y27" s="2314"/>
      <c r="Z27" s="2324"/>
      <c r="AA27" s="197"/>
      <c r="AB27" s="2377" t="s">
        <v>47</v>
      </c>
      <c r="AC27" s="2377"/>
      <c r="AD27" s="2377"/>
      <c r="AE27" s="2378" t="s">
        <v>48</v>
      </c>
      <c r="AF27" s="2378"/>
      <c r="AG27" s="2379"/>
      <c r="AH27" s="450"/>
      <c r="AI27" s="2364" t="s">
        <v>42</v>
      </c>
      <c r="AJ27" s="2365"/>
      <c r="AK27" s="2366"/>
      <c r="AL27" s="2364" t="s">
        <v>43</v>
      </c>
      <c r="AM27" s="2365"/>
      <c r="AN27" s="2366"/>
      <c r="AO27" s="2364" t="s">
        <v>24</v>
      </c>
      <c r="AP27" s="2365"/>
      <c r="AQ27" s="2366"/>
      <c r="AR27" s="2364" t="s">
        <v>44</v>
      </c>
      <c r="AS27" s="2365"/>
      <c r="AT27" s="2366"/>
      <c r="AU27" s="2313" t="s">
        <v>796</v>
      </c>
      <c r="AV27" s="2313"/>
      <c r="AW27" s="2327"/>
      <c r="AX27" s="2313" t="s">
        <v>857</v>
      </c>
      <c r="AY27" s="2314"/>
      <c r="AZ27" s="2324"/>
      <c r="BA27" s="2313" t="s">
        <v>875</v>
      </c>
      <c r="BB27" s="2314"/>
      <c r="BC27" s="2324"/>
      <c r="BD27" s="2313" t="s">
        <v>1013</v>
      </c>
      <c r="BE27" s="2314"/>
      <c r="BF27" s="2324"/>
      <c r="BG27" s="2313" t="s">
        <v>1053</v>
      </c>
      <c r="BH27" s="2314"/>
      <c r="BI27" s="2324"/>
      <c r="BJ27" s="2313" t="s">
        <v>1139</v>
      </c>
      <c r="BK27" s="2314"/>
      <c r="BL27" s="2324"/>
      <c r="BM27" s="2313" t="s">
        <v>1157</v>
      </c>
      <c r="BN27" s="2314"/>
      <c r="BO27" s="2324"/>
      <c r="BQ27" s="2352">
        <v>45170</v>
      </c>
      <c r="BR27" s="2314"/>
      <c r="BS27" s="2324"/>
      <c r="BT27" s="2352">
        <v>45536</v>
      </c>
      <c r="BU27" s="2314"/>
      <c r="BV27" s="2324"/>
    </row>
    <row r="28" spans="1:74" s="6" customFormat="1">
      <c r="A28" s="197"/>
      <c r="B28" s="506" t="s">
        <v>186</v>
      </c>
      <c r="C28" s="507" t="s">
        <v>187</v>
      </c>
      <c r="D28" s="508"/>
      <c r="E28" s="496"/>
      <c r="F28" s="507" t="s">
        <v>187</v>
      </c>
      <c r="G28" s="508"/>
      <c r="H28" s="523"/>
      <c r="I28" s="507" t="s">
        <v>187</v>
      </c>
      <c r="J28" s="508"/>
      <c r="K28" s="509"/>
      <c r="L28" s="507" t="s">
        <v>187</v>
      </c>
      <c r="M28" s="508"/>
      <c r="N28" s="509"/>
      <c r="O28" s="507" t="s">
        <v>187</v>
      </c>
      <c r="P28" s="508"/>
      <c r="Q28" s="509"/>
      <c r="R28" s="507" t="s">
        <v>187</v>
      </c>
      <c r="S28" s="508"/>
      <c r="T28" s="509"/>
      <c r="U28" s="510" t="s">
        <v>187</v>
      </c>
      <c r="V28" s="2375" t="s">
        <v>188</v>
      </c>
      <c r="W28" s="292"/>
      <c r="X28" s="507" t="s">
        <v>187</v>
      </c>
      <c r="Y28" s="2371" t="s">
        <v>188</v>
      </c>
      <c r="Z28" s="293"/>
      <c r="AA28" s="197"/>
      <c r="AB28" s="511" t="s">
        <v>187</v>
      </c>
      <c r="AC28" s="2375" t="s">
        <v>188</v>
      </c>
      <c r="AD28" s="509"/>
      <c r="AE28" s="507" t="s">
        <v>187</v>
      </c>
      <c r="AF28" s="2371" t="s">
        <v>188</v>
      </c>
      <c r="AG28" s="293"/>
      <c r="AH28" s="450"/>
      <c r="AI28" s="511" t="s">
        <v>187</v>
      </c>
      <c r="AJ28" s="512" t="s">
        <v>188</v>
      </c>
      <c r="AK28" s="293"/>
      <c r="AL28" s="511" t="s">
        <v>187</v>
      </c>
      <c r="AM28" s="2353" t="s">
        <v>188</v>
      </c>
      <c r="AN28" s="293"/>
      <c r="AO28" s="512" t="s">
        <v>187</v>
      </c>
      <c r="AP28" s="2353" t="s">
        <v>188</v>
      </c>
      <c r="AQ28" s="293"/>
      <c r="AR28" s="1699" t="s">
        <v>187</v>
      </c>
      <c r="AS28" s="2353" t="s">
        <v>188</v>
      </c>
      <c r="AT28" s="293"/>
      <c r="AU28" s="512" t="s">
        <v>187</v>
      </c>
      <c r="AV28" s="2373" t="s">
        <v>188</v>
      </c>
      <c r="AW28" s="293"/>
      <c r="AX28" s="511" t="s">
        <v>187</v>
      </c>
      <c r="AY28" s="2373" t="s">
        <v>188</v>
      </c>
      <c r="AZ28" s="293"/>
      <c r="BA28" s="511" t="s">
        <v>187</v>
      </c>
      <c r="BB28" s="2373" t="s">
        <v>188</v>
      </c>
      <c r="BC28" s="293"/>
      <c r="BD28" s="511" t="s">
        <v>187</v>
      </c>
      <c r="BE28" s="2373" t="s">
        <v>188</v>
      </c>
      <c r="BF28" s="293"/>
      <c r="BG28" s="511" t="s">
        <v>187</v>
      </c>
      <c r="BH28" s="2353" t="s">
        <v>188</v>
      </c>
      <c r="BI28" s="293"/>
      <c r="BJ28" s="511" t="s">
        <v>187</v>
      </c>
      <c r="BK28" s="2353" t="s">
        <v>188</v>
      </c>
      <c r="BL28" s="293"/>
      <c r="BM28" s="511" t="s">
        <v>187</v>
      </c>
      <c r="BN28" s="2353" t="s">
        <v>188</v>
      </c>
      <c r="BO28" s="2051"/>
      <c r="BQ28" s="511" t="s">
        <v>187</v>
      </c>
      <c r="BR28" s="2353" t="s">
        <v>188</v>
      </c>
      <c r="BS28" s="2325" t="s">
        <v>184</v>
      </c>
      <c r="BT28" s="511" t="s">
        <v>187</v>
      </c>
      <c r="BU28" s="2353" t="s">
        <v>188</v>
      </c>
      <c r="BV28" s="2325" t="s">
        <v>184</v>
      </c>
    </row>
    <row r="29" spans="1:74" s="6" customFormat="1" ht="15" customHeight="1" thickBot="1">
      <c r="A29" s="197"/>
      <c r="B29" s="513"/>
      <c r="C29" s="507" t="s">
        <v>189</v>
      </c>
      <c r="D29" s="508" t="s">
        <v>188</v>
      </c>
      <c r="E29" s="496" t="s">
        <v>184</v>
      </c>
      <c r="F29" s="507" t="s">
        <v>189</v>
      </c>
      <c r="G29" s="508" t="s">
        <v>188</v>
      </c>
      <c r="H29" s="523" t="s">
        <v>184</v>
      </c>
      <c r="I29" s="507" t="s">
        <v>189</v>
      </c>
      <c r="J29" s="508" t="s">
        <v>188</v>
      </c>
      <c r="K29" s="509" t="s">
        <v>184</v>
      </c>
      <c r="L29" s="507" t="s">
        <v>189</v>
      </c>
      <c r="M29" s="508" t="s">
        <v>188</v>
      </c>
      <c r="N29" s="509" t="s">
        <v>184</v>
      </c>
      <c r="O29" s="507" t="s">
        <v>189</v>
      </c>
      <c r="P29" s="508" t="s">
        <v>188</v>
      </c>
      <c r="Q29" s="509" t="s">
        <v>184</v>
      </c>
      <c r="R29" s="507" t="s">
        <v>189</v>
      </c>
      <c r="S29" s="508" t="s">
        <v>188</v>
      </c>
      <c r="T29" s="509" t="s">
        <v>184</v>
      </c>
      <c r="U29" s="510" t="s">
        <v>189</v>
      </c>
      <c r="V29" s="2375"/>
      <c r="W29" s="292" t="s">
        <v>184</v>
      </c>
      <c r="X29" s="507" t="s">
        <v>189</v>
      </c>
      <c r="Y29" s="2371"/>
      <c r="Z29" s="293" t="s">
        <v>184</v>
      </c>
      <c r="AA29" s="197"/>
      <c r="AB29" s="511" t="s">
        <v>189</v>
      </c>
      <c r="AC29" s="2375"/>
      <c r="AD29" s="509" t="s">
        <v>184</v>
      </c>
      <c r="AE29" s="507" t="s">
        <v>189</v>
      </c>
      <c r="AF29" s="2371"/>
      <c r="AG29" s="293" t="s">
        <v>184</v>
      </c>
      <c r="AH29" s="450"/>
      <c r="AI29" s="514" t="s">
        <v>189</v>
      </c>
      <c r="AJ29" s="515"/>
      <c r="AK29" s="516" t="s">
        <v>184</v>
      </c>
      <c r="AL29" s="514" t="s">
        <v>189</v>
      </c>
      <c r="AM29" s="2354"/>
      <c r="AN29" s="516" t="s">
        <v>184</v>
      </c>
      <c r="AO29" s="515" t="s">
        <v>189</v>
      </c>
      <c r="AP29" s="2354"/>
      <c r="AQ29" s="516" t="s">
        <v>184</v>
      </c>
      <c r="AR29" s="515" t="s">
        <v>189</v>
      </c>
      <c r="AS29" s="2354"/>
      <c r="AT29" s="516" t="s">
        <v>184</v>
      </c>
      <c r="AU29" s="515" t="s">
        <v>189</v>
      </c>
      <c r="AV29" s="2354"/>
      <c r="AW29" s="516" t="s">
        <v>184</v>
      </c>
      <c r="AX29" s="514" t="s">
        <v>189</v>
      </c>
      <c r="AY29" s="2354"/>
      <c r="AZ29" s="544" t="s">
        <v>184</v>
      </c>
      <c r="BA29" s="514" t="s">
        <v>189</v>
      </c>
      <c r="BB29" s="2354"/>
      <c r="BC29" s="544" t="s">
        <v>184</v>
      </c>
      <c r="BD29" s="514" t="s">
        <v>189</v>
      </c>
      <c r="BE29" s="2354"/>
      <c r="BF29" s="544" t="s">
        <v>184</v>
      </c>
      <c r="BG29" s="514" t="s">
        <v>189</v>
      </c>
      <c r="BH29" s="2354"/>
      <c r="BI29" s="516" t="s">
        <v>184</v>
      </c>
      <c r="BJ29" s="514" t="s">
        <v>189</v>
      </c>
      <c r="BK29" s="2354"/>
      <c r="BL29" s="516" t="s">
        <v>184</v>
      </c>
      <c r="BM29" s="514" t="s">
        <v>189</v>
      </c>
      <c r="BN29" s="2354"/>
      <c r="BO29" s="516" t="s">
        <v>184</v>
      </c>
      <c r="BQ29" s="514" t="s">
        <v>189</v>
      </c>
      <c r="BR29" s="2354"/>
      <c r="BS29" s="2355"/>
      <c r="BT29" s="514" t="s">
        <v>189</v>
      </c>
      <c r="BU29" s="2354"/>
      <c r="BV29" s="2355"/>
    </row>
    <row r="30" spans="1:74" s="6" customFormat="1">
      <c r="A30" s="197"/>
      <c r="B30" s="517" t="s">
        <v>190</v>
      </c>
      <c r="C30" s="187">
        <v>30235.815500000001</v>
      </c>
      <c r="D30" s="188">
        <v>7.895999999999999</v>
      </c>
      <c r="E30" s="565">
        <v>1.0445889908277815E-3</v>
      </c>
      <c r="F30" s="187">
        <v>30485.361499999999</v>
      </c>
      <c r="G30" s="188">
        <v>6.0759999999999996</v>
      </c>
      <c r="H30" s="565">
        <v>7.9723509265258339E-4</v>
      </c>
      <c r="I30" s="187">
        <v>26697.488499999999</v>
      </c>
      <c r="J30" s="188">
        <v>47.784000000000006</v>
      </c>
      <c r="K30" s="565">
        <v>7.159325117791512E-3</v>
      </c>
      <c r="L30" s="187">
        <v>34271.316500000001</v>
      </c>
      <c r="M30" s="188">
        <v>23.48</v>
      </c>
      <c r="N30" s="565">
        <v>2.7404841596908014E-3</v>
      </c>
      <c r="O30" s="187">
        <v>30979.46</v>
      </c>
      <c r="P30" s="188">
        <v>35.350999999999999</v>
      </c>
      <c r="Q30" s="565">
        <v>4.5644436668683059E-3</v>
      </c>
      <c r="R30" s="187">
        <v>26697.488499999999</v>
      </c>
      <c r="S30" s="188">
        <v>47.784000000000006</v>
      </c>
      <c r="T30" s="565">
        <v>7.159325117791512E-3</v>
      </c>
      <c r="U30" s="187">
        <v>26580.773499999999</v>
      </c>
      <c r="V30" s="188">
        <v>139.077</v>
      </c>
      <c r="W30" s="574">
        <v>2.0928962055976288E-2</v>
      </c>
      <c r="X30" s="187">
        <v>28113.648999999998</v>
      </c>
      <c r="Y30" s="188">
        <v>236.31899999999999</v>
      </c>
      <c r="Z30" s="565">
        <v>3.3623383432011975E-2</v>
      </c>
      <c r="AA30" s="197"/>
      <c r="AB30" s="187">
        <v>30485.895</v>
      </c>
      <c r="AC30" s="188">
        <v>49.637</v>
      </c>
      <c r="AD30" s="565">
        <v>1.6281955966849586E-3</v>
      </c>
      <c r="AE30" s="187">
        <v>29646.311999999998</v>
      </c>
      <c r="AF30" s="188">
        <v>458.53099999999995</v>
      </c>
      <c r="AG30" s="565">
        <v>1.5466713026564653E-2</v>
      </c>
      <c r="AH30" s="450"/>
      <c r="AI30" s="187">
        <v>30979.46</v>
      </c>
      <c r="AJ30" s="188">
        <v>35.350999999999999</v>
      </c>
      <c r="AK30" s="565">
        <v>4.5644436668683059E-3</v>
      </c>
      <c r="AL30" s="888">
        <v>26697.488499999999</v>
      </c>
      <c r="AM30" s="889">
        <v>47.784000000000006</v>
      </c>
      <c r="AN30" s="1479">
        <v>7.159325117791512E-3</v>
      </c>
      <c r="AO30" s="187">
        <v>26580.773499999999</v>
      </c>
      <c r="AP30" s="188">
        <v>141.89600000000002</v>
      </c>
      <c r="AQ30" s="565">
        <v>2.135317845434408E-2</v>
      </c>
      <c r="AR30" s="888">
        <v>28113.648999999998</v>
      </c>
      <c r="AS30" s="889">
        <v>238.13199999999998</v>
      </c>
      <c r="AT30" s="1479">
        <v>3.3881336428437304E-2</v>
      </c>
      <c r="AU30" s="187">
        <v>27528.0785</v>
      </c>
      <c r="AV30" s="188">
        <v>277.37100000000004</v>
      </c>
      <c r="AW30" s="565">
        <v>4.0303721162376085E-2</v>
      </c>
      <c r="AX30" s="187">
        <v>27097.9175</v>
      </c>
      <c r="AY30" s="188">
        <v>286.459</v>
      </c>
      <c r="AZ30" s="565">
        <v>4.228502061090119E-2</v>
      </c>
      <c r="BA30" s="187">
        <v>25472.364999999998</v>
      </c>
      <c r="BB30" s="188">
        <v>289.93400000000003</v>
      </c>
      <c r="BC30" s="565">
        <v>4.5529184274801349E-2</v>
      </c>
      <c r="BD30" s="888">
        <v>25321.046000000002</v>
      </c>
      <c r="BE30" s="889">
        <v>279.44600000000003</v>
      </c>
      <c r="BF30" s="1479">
        <v>4.4144463858246615E-2</v>
      </c>
      <c r="BG30" s="888">
        <v>28556.574500000002</v>
      </c>
      <c r="BH30" s="889">
        <v>334.459</v>
      </c>
      <c r="BI30" s="1479">
        <v>4.6848616244220743E-2</v>
      </c>
      <c r="BJ30" s="888">
        <v>29146.236499999999</v>
      </c>
      <c r="BK30" s="889">
        <v>319.82900000000001</v>
      </c>
      <c r="BL30" s="1479">
        <v>4.3893008279130653E-2</v>
      </c>
      <c r="BM30" s="888">
        <v>32083</v>
      </c>
      <c r="BN30" s="889">
        <v>365.13600000000002</v>
      </c>
      <c r="BO30" s="1479">
        <v>4.550696630614344E-2</v>
      </c>
      <c r="BQ30" s="888">
        <v>25902.525999999998</v>
      </c>
      <c r="BR30" s="889">
        <v>854</v>
      </c>
      <c r="BS30" s="1479">
        <v>4.3958872202704967E-2</v>
      </c>
      <c r="BT30" s="888">
        <v>31494</v>
      </c>
      <c r="BU30" s="889">
        <v>1019</v>
      </c>
      <c r="BV30" s="1479">
        <v>4.3140492368916837E-2</v>
      </c>
    </row>
    <row r="31" spans="1:74" s="6" customFormat="1">
      <c r="A31" s="197"/>
      <c r="B31" s="517" t="s">
        <v>191</v>
      </c>
      <c r="C31" s="187">
        <v>2937.8409999999999</v>
      </c>
      <c r="D31" s="188">
        <v>9.2309999999999999</v>
      </c>
      <c r="E31" s="565">
        <v>1.2568413334826493E-2</v>
      </c>
      <c r="F31" s="187">
        <v>2598.3074999999999</v>
      </c>
      <c r="G31" s="188">
        <v>15.64</v>
      </c>
      <c r="H31" s="565">
        <v>2.40772118003739E-2</v>
      </c>
      <c r="I31" s="187">
        <v>2592.2979999999998</v>
      </c>
      <c r="J31" s="188">
        <v>13.993</v>
      </c>
      <c r="K31" s="565">
        <v>2.1591653428733891E-2</v>
      </c>
      <c r="L31" s="187">
        <v>3139.2285000000002</v>
      </c>
      <c r="M31" s="188">
        <v>11.864000000000001</v>
      </c>
      <c r="N31" s="565">
        <v>1.5117090074838451E-2</v>
      </c>
      <c r="O31" s="187">
        <v>2557.402</v>
      </c>
      <c r="P31" s="188">
        <v>18.667000000000002</v>
      </c>
      <c r="Q31" s="565">
        <v>2.9196817707970824E-2</v>
      </c>
      <c r="R31" s="187">
        <v>2592.2979999999998</v>
      </c>
      <c r="S31" s="188">
        <v>13.993</v>
      </c>
      <c r="T31" s="565">
        <v>2.1591653428733891E-2</v>
      </c>
      <c r="U31" s="187">
        <v>2582.8979999999997</v>
      </c>
      <c r="V31" s="188">
        <v>9.9169999999999998</v>
      </c>
      <c r="W31" s="574">
        <v>1.5357942899797051E-2</v>
      </c>
      <c r="X31" s="187">
        <v>2112.5245</v>
      </c>
      <c r="Y31" s="188">
        <v>48.401999999999994</v>
      </c>
      <c r="Z31" s="565">
        <v>9.1647694500111107E-2</v>
      </c>
      <c r="AA31" s="197"/>
      <c r="AB31" s="187">
        <v>2985.8010000000004</v>
      </c>
      <c r="AC31" s="188">
        <v>62.659000000000006</v>
      </c>
      <c r="AD31" s="565">
        <v>2.09856584547999E-2</v>
      </c>
      <c r="AE31" s="187">
        <v>2312.3434999999999</v>
      </c>
      <c r="AF31" s="188">
        <v>90.550000000000011</v>
      </c>
      <c r="AG31" s="565">
        <v>3.9159406896077512E-2</v>
      </c>
      <c r="AH31" s="450"/>
      <c r="AI31" s="187">
        <v>1641.9014999999999</v>
      </c>
      <c r="AJ31" s="188">
        <v>18.667000000000002</v>
      </c>
      <c r="AK31" s="565">
        <v>4.5476540462384626E-2</v>
      </c>
      <c r="AL31" s="888">
        <v>1781.5319999999999</v>
      </c>
      <c r="AM31" s="889">
        <v>13.993</v>
      </c>
      <c r="AN31" s="1479">
        <v>3.1417903242826964E-2</v>
      </c>
      <c r="AO31" s="187">
        <v>1816.5879999999997</v>
      </c>
      <c r="AP31" s="188">
        <v>16.454000000000001</v>
      </c>
      <c r="AQ31" s="565">
        <v>3.62305597086406E-2</v>
      </c>
      <c r="AR31" s="888">
        <v>1344.4114999999999</v>
      </c>
      <c r="AS31" s="889">
        <v>44.911999999999999</v>
      </c>
      <c r="AT31" s="1479">
        <v>0.13362575372198171</v>
      </c>
      <c r="AU31" s="187">
        <v>1285.018</v>
      </c>
      <c r="AV31" s="188">
        <v>16.038</v>
      </c>
      <c r="AW31" s="565">
        <v>4.9923036097548827E-2</v>
      </c>
      <c r="AX31" s="187">
        <v>1665.7114999999999</v>
      </c>
      <c r="AY31" s="188">
        <v>17.498000000000001</v>
      </c>
      <c r="AZ31" s="565">
        <v>4.2019281250084431E-2</v>
      </c>
      <c r="BA31" s="187">
        <v>1688.4324999999999</v>
      </c>
      <c r="BB31" s="188">
        <v>23.972000000000001</v>
      </c>
      <c r="BC31" s="565">
        <v>5.6791136157353053E-2</v>
      </c>
      <c r="BD31" s="888">
        <v>1462.1345000000001</v>
      </c>
      <c r="BE31" s="889">
        <v>27.506999999999998</v>
      </c>
      <c r="BF31" s="1479">
        <v>7.5251626987804465E-2</v>
      </c>
      <c r="BG31" s="888">
        <v>1468.4395</v>
      </c>
      <c r="BH31" s="889">
        <v>28.739000000000001</v>
      </c>
      <c r="BI31" s="1479">
        <v>7.8284464562550934E-2</v>
      </c>
      <c r="BJ31" s="888">
        <v>1651.8615</v>
      </c>
      <c r="BK31" s="889">
        <v>26.001999999999999</v>
      </c>
      <c r="BL31" s="1479">
        <v>6.2964116543669069E-2</v>
      </c>
      <c r="BM31" s="888">
        <v>1598</v>
      </c>
      <c r="BN31" s="889">
        <v>26.120999999999999</v>
      </c>
      <c r="BO31" s="1479">
        <v>6.5081351689612016E-2</v>
      </c>
      <c r="BQ31" s="888">
        <v>1307.7390000000003</v>
      </c>
      <c r="BR31" s="889">
        <v>58</v>
      </c>
      <c r="BS31" s="1479">
        <v>5.9123343527013254E-2</v>
      </c>
      <c r="BT31" s="888">
        <v>1415</v>
      </c>
      <c r="BU31" s="889">
        <v>80</v>
      </c>
      <c r="BV31" s="1479">
        <v>7.5382803297997639E-2</v>
      </c>
    </row>
    <row r="32" spans="1:74" s="6" customFormat="1">
      <c r="A32" s="197"/>
      <c r="B32" s="517" t="s">
        <v>192</v>
      </c>
      <c r="C32" s="187">
        <v>57293.237000000001</v>
      </c>
      <c r="D32" s="188">
        <v>366.18500000000006</v>
      </c>
      <c r="E32" s="565">
        <v>2.556567016801652E-2</v>
      </c>
      <c r="F32" s="187">
        <v>57092.688000000009</v>
      </c>
      <c r="G32" s="188">
        <v>393.67599999999999</v>
      </c>
      <c r="H32" s="565">
        <v>2.7581535484894313E-2</v>
      </c>
      <c r="I32" s="187">
        <v>46744.102000000006</v>
      </c>
      <c r="J32" s="188">
        <v>496.55399999999997</v>
      </c>
      <c r="K32" s="565">
        <v>4.2491264459417782E-2</v>
      </c>
      <c r="L32" s="187">
        <v>48531.477500000008</v>
      </c>
      <c r="M32" s="188">
        <v>402.02700000000004</v>
      </c>
      <c r="N32" s="565">
        <v>3.3135360447247866E-2</v>
      </c>
      <c r="O32" s="187">
        <v>48548.964000000007</v>
      </c>
      <c r="P32" s="188">
        <v>432.77600000000001</v>
      </c>
      <c r="Q32" s="565">
        <v>3.5656867981776086E-2</v>
      </c>
      <c r="R32" s="187">
        <v>46744.102000000006</v>
      </c>
      <c r="S32" s="188">
        <v>496.55399999999997</v>
      </c>
      <c r="T32" s="565">
        <v>4.2491264459417782E-2</v>
      </c>
      <c r="U32" s="187">
        <v>46093.022500000006</v>
      </c>
      <c r="V32" s="188">
        <v>550.82299999999998</v>
      </c>
      <c r="W32" s="574">
        <v>4.7800987665757862E-2</v>
      </c>
      <c r="X32" s="187">
        <v>46137.162000000004</v>
      </c>
      <c r="Y32" s="188">
        <v>562.76700000000005</v>
      </c>
      <c r="Z32" s="565">
        <v>4.8790777378114415E-2</v>
      </c>
      <c r="AA32" s="197"/>
      <c r="AB32" s="187">
        <v>52063.141000000003</v>
      </c>
      <c r="AC32" s="188">
        <v>1567.4300000000003</v>
      </c>
      <c r="AD32" s="565">
        <v>3.0106328006602602E-2</v>
      </c>
      <c r="AE32" s="187">
        <v>47191.881999999998</v>
      </c>
      <c r="AF32" s="188">
        <v>2042.9199999999998</v>
      </c>
      <c r="AG32" s="565">
        <v>4.328964884257E-2</v>
      </c>
      <c r="AH32" s="450"/>
      <c r="AI32" s="187">
        <v>48548.984500000006</v>
      </c>
      <c r="AJ32" s="188">
        <v>432.77600000000001</v>
      </c>
      <c r="AK32" s="565">
        <v>3.5656852925523085E-2</v>
      </c>
      <c r="AL32" s="888">
        <v>46744.102000000006</v>
      </c>
      <c r="AM32" s="889">
        <v>496.55399999999997</v>
      </c>
      <c r="AN32" s="1479">
        <v>4.2491264459417782E-2</v>
      </c>
      <c r="AO32" s="187">
        <v>46093.022500000006</v>
      </c>
      <c r="AP32" s="188">
        <v>541.46999999999991</v>
      </c>
      <c r="AQ32" s="565">
        <v>4.6989324685748249E-2</v>
      </c>
      <c r="AR32" s="888">
        <v>46137.247000000003</v>
      </c>
      <c r="AS32" s="889">
        <v>564.01199999999994</v>
      </c>
      <c r="AT32" s="1479">
        <v>4.8898626309454477E-2</v>
      </c>
      <c r="AU32" s="187">
        <v>46580.364000000001</v>
      </c>
      <c r="AV32" s="188">
        <v>591.74499999999989</v>
      </c>
      <c r="AW32" s="565">
        <v>5.0814974309775669E-2</v>
      </c>
      <c r="AX32" s="187">
        <v>47882.427500000005</v>
      </c>
      <c r="AY32" s="188">
        <v>636.44399999999996</v>
      </c>
      <c r="AZ32" s="565">
        <v>5.3167229251273852E-2</v>
      </c>
      <c r="BA32" s="187">
        <v>49576.131999999998</v>
      </c>
      <c r="BB32" s="188">
        <v>651.83400000000006</v>
      </c>
      <c r="BC32" s="565">
        <v>5.2592566116291616E-2</v>
      </c>
      <c r="BD32" s="888">
        <v>51666.220499999996</v>
      </c>
      <c r="BE32" s="889">
        <v>655.38400000000001</v>
      </c>
      <c r="BF32" s="1479">
        <v>5.0739844614722696E-2</v>
      </c>
      <c r="BG32" s="888">
        <v>52385.457000000002</v>
      </c>
      <c r="BH32" s="889">
        <v>693.93600000000004</v>
      </c>
      <c r="BI32" s="1479">
        <v>5.2986919633057704E-2</v>
      </c>
      <c r="BJ32" s="888">
        <v>52490.765999999996</v>
      </c>
      <c r="BK32" s="889">
        <v>668.0329999999999</v>
      </c>
      <c r="BL32" s="1479">
        <v>5.0906706143324328E-2</v>
      </c>
      <c r="BM32" s="888">
        <v>52877</v>
      </c>
      <c r="BN32" s="889">
        <v>680.61400000000003</v>
      </c>
      <c r="BO32" s="1479">
        <v>5.1515781908958523E-2</v>
      </c>
      <c r="BQ32" s="888">
        <v>48274.068499999994</v>
      </c>
      <c r="BR32" s="889">
        <v>1880</v>
      </c>
      <c r="BS32" s="1479">
        <v>5.1925812376572622E-2</v>
      </c>
      <c r="BT32" s="888">
        <v>52772</v>
      </c>
      <c r="BU32" s="889">
        <v>2042</v>
      </c>
      <c r="BV32" s="1479">
        <v>5.1593016498648274E-2</v>
      </c>
    </row>
    <row r="33" spans="1:74" s="6" customFormat="1">
      <c r="A33" s="197"/>
      <c r="B33" s="517" t="s">
        <v>58</v>
      </c>
      <c r="C33" s="187">
        <v>137345.56200000001</v>
      </c>
      <c r="D33" s="188">
        <v>2432.761</v>
      </c>
      <c r="E33" s="565">
        <v>7.0850807687546535E-2</v>
      </c>
      <c r="F33" s="187">
        <v>140061.49550000002</v>
      </c>
      <c r="G33" s="188">
        <v>2476.1869999999999</v>
      </c>
      <c r="H33" s="565">
        <v>7.0717137244903958E-2</v>
      </c>
      <c r="I33" s="187">
        <v>147495.84850000002</v>
      </c>
      <c r="J33" s="188">
        <v>2929.7820000000002</v>
      </c>
      <c r="K33" s="565">
        <v>7.9453951546304025E-2</v>
      </c>
      <c r="L33" s="187">
        <v>147074.31900000002</v>
      </c>
      <c r="M33" s="188">
        <v>2654.3829999999998</v>
      </c>
      <c r="N33" s="565">
        <v>7.2191610827720354E-2</v>
      </c>
      <c r="O33" s="187">
        <v>146109.46250000002</v>
      </c>
      <c r="P33" s="188">
        <v>2685.5520000000001</v>
      </c>
      <c r="Q33" s="565">
        <v>7.3521644773691497E-2</v>
      </c>
      <c r="R33" s="187">
        <v>147495.84850000002</v>
      </c>
      <c r="S33" s="188">
        <v>2929.7820000000002</v>
      </c>
      <c r="T33" s="565">
        <v>7.9453951546304025E-2</v>
      </c>
      <c r="U33" s="187">
        <v>150881.193</v>
      </c>
      <c r="V33" s="188">
        <v>3288.8639999999996</v>
      </c>
      <c r="W33" s="574">
        <v>8.7190827023749723E-2</v>
      </c>
      <c r="X33" s="187">
        <v>150009.288</v>
      </c>
      <c r="Y33" s="188">
        <v>3515.0829999999996</v>
      </c>
      <c r="Z33" s="565">
        <v>9.3729742920984987E-2</v>
      </c>
      <c r="AA33" s="197"/>
      <c r="AB33" s="187">
        <v>142628.64850000001</v>
      </c>
      <c r="AC33" s="188">
        <v>10170.68</v>
      </c>
      <c r="AD33" s="565">
        <v>7.1308815633908215E-2</v>
      </c>
      <c r="AE33" s="187">
        <v>148111.89299999998</v>
      </c>
      <c r="AF33" s="188">
        <v>12419.280999999999</v>
      </c>
      <c r="AG33" s="565">
        <v>8.3850666873861376E-2</v>
      </c>
      <c r="AH33" s="450"/>
      <c r="AI33" s="187">
        <v>146109.46249999999</v>
      </c>
      <c r="AJ33" s="188">
        <v>2685.5520000000001</v>
      </c>
      <c r="AK33" s="565">
        <v>7.3521644773691511E-2</v>
      </c>
      <c r="AL33" s="888">
        <v>147495.84850000002</v>
      </c>
      <c r="AM33" s="889">
        <v>2929.7820000000002</v>
      </c>
      <c r="AN33" s="1479">
        <v>7.9453951546304025E-2</v>
      </c>
      <c r="AO33" s="187">
        <v>150881.193</v>
      </c>
      <c r="AP33" s="188">
        <v>3288.8639999999996</v>
      </c>
      <c r="AQ33" s="565">
        <v>8.7190827023749723E-2</v>
      </c>
      <c r="AR33" s="888">
        <v>150009.288</v>
      </c>
      <c r="AS33" s="889">
        <v>3515.0829999999996</v>
      </c>
      <c r="AT33" s="1479">
        <v>9.3729742920984987E-2</v>
      </c>
      <c r="AU33" s="187">
        <v>146896.0435</v>
      </c>
      <c r="AV33" s="188">
        <v>3570.9520000000002</v>
      </c>
      <c r="AW33" s="565">
        <v>9.7237527027063883E-2</v>
      </c>
      <c r="AX33" s="187">
        <v>144005.63099999999</v>
      </c>
      <c r="AY33" s="188">
        <v>3712.8449999999998</v>
      </c>
      <c r="AZ33" s="565">
        <v>0.10313055049909819</v>
      </c>
      <c r="BA33" s="187">
        <v>143987.4045</v>
      </c>
      <c r="BB33" s="188">
        <v>3853.3609999999999</v>
      </c>
      <c r="BC33" s="565">
        <v>0.10704716883760482</v>
      </c>
      <c r="BD33" s="888">
        <v>145052.65549999999</v>
      </c>
      <c r="BE33" s="889">
        <v>3907.7049999999999</v>
      </c>
      <c r="BF33" s="1479">
        <v>0.10775962664123719</v>
      </c>
      <c r="BG33" s="888">
        <v>142887.06700000001</v>
      </c>
      <c r="BH33" s="889">
        <v>3868.7919999999999</v>
      </c>
      <c r="BI33" s="1479">
        <v>0.10830348977630004</v>
      </c>
      <c r="BJ33" s="888">
        <v>143872.31450000001</v>
      </c>
      <c r="BK33" s="889">
        <v>3921.3740000000003</v>
      </c>
      <c r="BL33" s="1479">
        <v>0.10902372742463944</v>
      </c>
      <c r="BM33" s="888">
        <v>144757</v>
      </c>
      <c r="BN33" s="889">
        <v>3923.9700000000003</v>
      </c>
      <c r="BO33" s="1479">
        <v>0.10842998956872552</v>
      </c>
      <c r="BQ33" s="888">
        <v>146876.81699999998</v>
      </c>
      <c r="BR33" s="889">
        <v>11137</v>
      </c>
      <c r="BS33" s="1479">
        <v>0.10110046728441713</v>
      </c>
      <c r="BT33" s="888">
        <v>143773</v>
      </c>
      <c r="BU33" s="889">
        <v>11715</v>
      </c>
      <c r="BV33" s="1479">
        <v>0.10864348660736022</v>
      </c>
    </row>
    <row r="34" spans="1:74" s="6" customFormat="1">
      <c r="A34" s="197"/>
      <c r="B34" s="518" t="s">
        <v>119</v>
      </c>
      <c r="C34" s="187">
        <v>112900.44574747</v>
      </c>
      <c r="D34" s="188">
        <v>2347.1065672684076</v>
      </c>
      <c r="E34" s="565">
        <v>8.3156680267438332E-2</v>
      </c>
      <c r="F34" s="187">
        <v>116439.19900696</v>
      </c>
      <c r="G34" s="188">
        <v>2396.9197277979783</v>
      </c>
      <c r="H34" s="565">
        <v>8.2340646388496905E-2</v>
      </c>
      <c r="I34" s="187">
        <v>131653.74292127366</v>
      </c>
      <c r="J34" s="188">
        <v>2870.6806407919439</v>
      </c>
      <c r="K34" s="565">
        <v>8.721911210708394E-2</v>
      </c>
      <c r="L34" s="187">
        <v>127228.156616805</v>
      </c>
      <c r="M34" s="188">
        <v>2581.9970804314271</v>
      </c>
      <c r="N34" s="565">
        <v>8.1176907662289674E-2</v>
      </c>
      <c r="O34" s="187">
        <v>128596.66440417498</v>
      </c>
      <c r="P34" s="188">
        <v>2619.2703075812615</v>
      </c>
      <c r="Q34" s="565">
        <v>8.1472418268921293E-2</v>
      </c>
      <c r="R34" s="187">
        <v>132650.90752462501</v>
      </c>
      <c r="S34" s="188">
        <v>2870.6806407919439</v>
      </c>
      <c r="T34" s="565">
        <v>8.6563467807682731E-2</v>
      </c>
      <c r="U34" s="187">
        <v>137407.2040387851</v>
      </c>
      <c r="V34" s="188">
        <v>3234.6246377605439</v>
      </c>
      <c r="W34" s="574">
        <v>9.4161719114742373E-2</v>
      </c>
      <c r="X34" s="187">
        <v>139153.03679322562</v>
      </c>
      <c r="Y34" s="188">
        <v>3459.3668954060377</v>
      </c>
      <c r="Z34" s="565">
        <v>9.944064391627995E-2</v>
      </c>
      <c r="AA34" s="197"/>
      <c r="AB34" s="187">
        <v>120972.79146538499</v>
      </c>
      <c r="AC34" s="188">
        <v>9847.4134938726493</v>
      </c>
      <c r="AD34" s="565">
        <v>8.140188694158039E-2</v>
      </c>
      <c r="AE34" s="187">
        <v>134021.46547863414</v>
      </c>
      <c r="AF34" s="188">
        <v>12184.140250008886</v>
      </c>
      <c r="AG34" s="565">
        <v>9.0911856593235779E-2</v>
      </c>
      <c r="AH34" s="450"/>
      <c r="AI34" s="187">
        <v>128256.39709089001</v>
      </c>
      <c r="AJ34" s="188">
        <v>2619.2703075812615</v>
      </c>
      <c r="AK34" s="565">
        <v>8.1688566558597242E-2</v>
      </c>
      <c r="AL34" s="888">
        <v>131653.74292127366</v>
      </c>
      <c r="AM34" s="889">
        <v>2870.6806407919439</v>
      </c>
      <c r="AN34" s="1479">
        <v>8.721911210708394E-2</v>
      </c>
      <c r="AO34" s="187">
        <v>137456.60607574511</v>
      </c>
      <c r="AP34" s="188">
        <v>3234.8224062296431</v>
      </c>
      <c r="AQ34" s="565">
        <v>9.4133632382778387E-2</v>
      </c>
      <c r="AR34" s="888">
        <v>139153.03679322562</v>
      </c>
      <c r="AS34" s="889">
        <v>3459.3668954060377</v>
      </c>
      <c r="AT34" s="1479">
        <v>9.944064391627995E-2</v>
      </c>
      <c r="AU34" s="187">
        <v>138865.52168830417</v>
      </c>
      <c r="AV34" s="188">
        <v>3528.0461386173483</v>
      </c>
      <c r="AW34" s="565">
        <v>0.1016248265436645</v>
      </c>
      <c r="AX34" s="187">
        <v>138260.47272356501</v>
      </c>
      <c r="AY34" s="188">
        <v>3678.3540329584739</v>
      </c>
      <c r="AZ34" s="565">
        <v>0.10641809507806024</v>
      </c>
      <c r="BA34" s="187">
        <v>139427.31708829498</v>
      </c>
      <c r="BB34" s="188">
        <v>3822.0559625343158</v>
      </c>
      <c r="BC34" s="565">
        <v>0.10965013291086786</v>
      </c>
      <c r="BD34" s="888">
        <v>141165.01921989</v>
      </c>
      <c r="BE34" s="889">
        <v>3862.2439462693155</v>
      </c>
      <c r="BF34" s="1479">
        <v>0.10943912217383467</v>
      </c>
      <c r="BG34" s="888">
        <v>139584.671444095</v>
      </c>
      <c r="BH34" s="889">
        <v>3831.2141003037777</v>
      </c>
      <c r="BI34" s="1479">
        <v>0.10978896352063172</v>
      </c>
      <c r="BJ34" s="888">
        <v>140934.300945875</v>
      </c>
      <c r="BK34" s="889">
        <v>3883.9568892737493</v>
      </c>
      <c r="BL34" s="1479">
        <v>0.11023453802819401</v>
      </c>
      <c r="BM34" s="888">
        <v>141077.129464775</v>
      </c>
      <c r="BN34" s="889">
        <v>3872.1148031604134</v>
      </c>
      <c r="BO34" s="1479">
        <v>0.10978401865647838</v>
      </c>
      <c r="BQ34" s="888">
        <v>140032.36605303414</v>
      </c>
      <c r="BR34" s="889">
        <v>11028</v>
      </c>
      <c r="BS34" s="1479">
        <v>0.10500457038391225</v>
      </c>
      <c r="BT34" s="888">
        <v>188744</v>
      </c>
      <c r="BU34" s="889">
        <v>13139</v>
      </c>
      <c r="BV34" s="1479">
        <v>9.2817078511988019E-2</v>
      </c>
    </row>
    <row r="35" spans="1:74" s="6" customFormat="1" ht="15" thickBot="1">
      <c r="A35" s="197"/>
      <c r="B35" s="519" t="s">
        <v>193</v>
      </c>
      <c r="C35" s="187">
        <v>24445.116252530002</v>
      </c>
      <c r="D35" s="188">
        <v>85.654432731592451</v>
      </c>
      <c r="E35" s="565">
        <v>1.4015794704633888E-2</v>
      </c>
      <c r="F35" s="187">
        <v>23622.296493040001</v>
      </c>
      <c r="G35" s="188">
        <v>79.26727220202207</v>
      </c>
      <c r="H35" s="565">
        <v>1.342244979871066E-2</v>
      </c>
      <c r="I35" s="187">
        <v>15842.105578726332</v>
      </c>
      <c r="J35" s="188">
        <v>59.101359208056039</v>
      </c>
      <c r="K35" s="565">
        <v>1.4922602027705373E-2</v>
      </c>
      <c r="L35" s="187">
        <v>19846.162383195002</v>
      </c>
      <c r="M35" s="188">
        <v>72.385919568573271</v>
      </c>
      <c r="N35" s="565">
        <v>1.4589403869811526E-2</v>
      </c>
      <c r="O35" s="187">
        <v>17512.798095825034</v>
      </c>
      <c r="P35" s="188">
        <v>66.281692418738885</v>
      </c>
      <c r="Q35" s="565">
        <v>1.5139029652729251E-2</v>
      </c>
      <c r="R35" s="187">
        <v>14844.940975375011</v>
      </c>
      <c r="S35" s="188">
        <v>59.101359208056039</v>
      </c>
      <c r="T35" s="565">
        <v>1.5924983280457407E-2</v>
      </c>
      <c r="U35" s="187">
        <v>13473.988961214887</v>
      </c>
      <c r="V35" s="188">
        <v>54.239362239455758</v>
      </c>
      <c r="W35" s="574">
        <v>1.610194646754861E-2</v>
      </c>
      <c r="X35" s="193">
        <v>10856.251206774376</v>
      </c>
      <c r="Y35" s="194">
        <v>55.716104593962598</v>
      </c>
      <c r="Z35" s="578">
        <v>2.0528671834415684E-2</v>
      </c>
      <c r="AA35" s="197"/>
      <c r="AB35" s="193">
        <v>21655.857034615015</v>
      </c>
      <c r="AC35" s="194">
        <v>323.26650612735119</v>
      </c>
      <c r="AD35" s="578">
        <v>1.4927439981277935E-2</v>
      </c>
      <c r="AE35" s="193">
        <v>14090.427521365855</v>
      </c>
      <c r="AF35" s="194">
        <v>235.14074999111443</v>
      </c>
      <c r="AG35" s="578">
        <v>1.6687978390617426E-2</v>
      </c>
      <c r="AH35" s="450"/>
      <c r="AI35" s="193">
        <v>17853.06540910999</v>
      </c>
      <c r="AJ35" s="194">
        <v>66.281692418738885</v>
      </c>
      <c r="AK35" s="578">
        <v>1.4850490019471262E-2</v>
      </c>
      <c r="AL35" s="1480">
        <v>15842.105578726332</v>
      </c>
      <c r="AM35" s="1477">
        <v>59.101359208056039</v>
      </c>
      <c r="AN35" s="1481">
        <v>1.4922602027705373E-2</v>
      </c>
      <c r="AO35" s="193">
        <v>13424.586924254887</v>
      </c>
      <c r="AP35" s="194">
        <v>54.041593770356897</v>
      </c>
      <c r="AQ35" s="578">
        <v>1.6102273857742971E-2</v>
      </c>
      <c r="AR35" s="1480">
        <v>10856.251206774376</v>
      </c>
      <c r="AS35" s="1477">
        <v>55.716104593962598</v>
      </c>
      <c r="AT35" s="1481">
        <v>2.0528671834415684E-2</v>
      </c>
      <c r="AU35" s="193">
        <v>8030.5218116958358</v>
      </c>
      <c r="AV35" s="194">
        <v>42.905861382651764</v>
      </c>
      <c r="AW35" s="578">
        <v>2.1371393983470755E-2</v>
      </c>
      <c r="AX35" s="193">
        <v>5745.158276434996</v>
      </c>
      <c r="AY35" s="194">
        <v>34.490967041525799</v>
      </c>
      <c r="AZ35" s="578">
        <v>2.4013936871328977E-2</v>
      </c>
      <c r="BA35" s="193">
        <v>4560.0874117050025</v>
      </c>
      <c r="BB35" s="194">
        <v>31.305037465684197</v>
      </c>
      <c r="BC35" s="578">
        <v>2.7460032792642756E-2</v>
      </c>
      <c r="BD35" s="1480">
        <v>3887.6362801099999</v>
      </c>
      <c r="BE35" s="1477">
        <v>45.461053730684228</v>
      </c>
      <c r="BF35" s="1481">
        <v>4.6775007181894E-2</v>
      </c>
      <c r="BG35" s="1480">
        <v>3302.395555905</v>
      </c>
      <c r="BH35" s="1477">
        <v>37.57789969622204</v>
      </c>
      <c r="BI35" s="1481">
        <v>4.5515928131660853E-2</v>
      </c>
      <c r="BJ35" s="1480">
        <v>3293.5029424700001</v>
      </c>
      <c r="BK35" s="1477">
        <v>37.417110726250712</v>
      </c>
      <c r="BL35" s="1481">
        <v>4.4930176077717064E-2</v>
      </c>
      <c r="BM35" s="1480">
        <v>3680.536035225</v>
      </c>
      <c r="BN35" s="1477">
        <v>52.107196839586109</v>
      </c>
      <c r="BO35" s="1481">
        <v>5.6506384134745992E-2</v>
      </c>
      <c r="BQ35" s="1480">
        <v>6845.4509469658424</v>
      </c>
      <c r="BR35" s="1477">
        <v>109</v>
      </c>
      <c r="BS35" s="1481">
        <v>2.1232042853664475E-2</v>
      </c>
      <c r="BT35" s="1480">
        <v>3695</v>
      </c>
      <c r="BU35" s="1477">
        <v>128</v>
      </c>
      <c r="BV35" s="1481">
        <v>4.618854307622914E-2</v>
      </c>
    </row>
    <row r="36" spans="1:74" s="6" customFormat="1" ht="15" thickBot="1">
      <c r="A36" s="197"/>
      <c r="B36" s="520" t="s">
        <v>194</v>
      </c>
      <c r="C36" s="305">
        <v>227812.45550000001</v>
      </c>
      <c r="D36" s="306">
        <v>2816.0730000000003</v>
      </c>
      <c r="E36" s="566">
        <v>4.944546151033432E-2</v>
      </c>
      <c r="F36" s="305">
        <v>230237.85250000004</v>
      </c>
      <c r="G36" s="306">
        <v>2891.5789999999997</v>
      </c>
      <c r="H36" s="566">
        <v>5.0236378920360182E-2</v>
      </c>
      <c r="I36" s="305">
        <v>223529.73700000002</v>
      </c>
      <c r="J36" s="306">
        <v>3488.1130000000003</v>
      </c>
      <c r="K36" s="566">
        <v>6.2418773391211033E-2</v>
      </c>
      <c r="L36" s="305">
        <v>233016.34150000001</v>
      </c>
      <c r="M36" s="306">
        <v>3091.7539999999999</v>
      </c>
      <c r="N36" s="566">
        <v>5.307359956125652E-2</v>
      </c>
      <c r="O36" s="305">
        <v>228195.28850000002</v>
      </c>
      <c r="P36" s="306">
        <v>3172.346</v>
      </c>
      <c r="Q36" s="566">
        <v>5.5607563518998766E-2</v>
      </c>
      <c r="R36" s="305">
        <v>223529.73700000002</v>
      </c>
      <c r="S36" s="306">
        <v>3488.1130000000003</v>
      </c>
      <c r="T36" s="566">
        <v>6.2418773391211033E-2</v>
      </c>
      <c r="U36" s="305">
        <v>226137.88699999999</v>
      </c>
      <c r="V36" s="306">
        <v>3988.6809999999991</v>
      </c>
      <c r="W36" s="566">
        <v>7.0553078087264506E-2</v>
      </c>
      <c r="X36" s="575">
        <v>226372.62349999999</v>
      </c>
      <c r="Y36" s="576">
        <v>4362.5709999999999</v>
      </c>
      <c r="Z36" s="577">
        <v>7.7086547525920243E-2</v>
      </c>
      <c r="AA36" s="196"/>
      <c r="AB36" s="575">
        <v>228163.48550000001</v>
      </c>
      <c r="AC36" s="576">
        <v>11850.405999999999</v>
      </c>
      <c r="AD36" s="577">
        <v>5.1938223042266765E-2</v>
      </c>
      <c r="AE36" s="575">
        <v>227262.43049999999</v>
      </c>
      <c r="AF36" s="576">
        <v>15011.281999999999</v>
      </c>
      <c r="AG36" s="577">
        <v>6.6052633367396821E-2</v>
      </c>
      <c r="AH36" s="450"/>
      <c r="AI36" s="575">
        <v>227279.80849999998</v>
      </c>
      <c r="AJ36" s="576">
        <v>3172.346</v>
      </c>
      <c r="AK36" s="577">
        <v>5.5831550034062975E-2</v>
      </c>
      <c r="AL36" s="1482">
        <v>227279.80849999998</v>
      </c>
      <c r="AM36" s="1449">
        <v>3488.1130000000003</v>
      </c>
      <c r="AN36" s="1483">
        <v>6.2645997048899796E-2</v>
      </c>
      <c r="AO36" s="575">
        <v>225371.57699999999</v>
      </c>
      <c r="AP36" s="576">
        <v>3988.6839999999997</v>
      </c>
      <c r="AQ36" s="577">
        <v>7.0793026398355455E-2</v>
      </c>
      <c r="AR36" s="1482">
        <v>225604.5955</v>
      </c>
      <c r="AS36" s="1449">
        <v>4362.1389999999992</v>
      </c>
      <c r="AT36" s="1483">
        <v>7.7341314618744092E-2</v>
      </c>
      <c r="AU36" s="575">
        <v>222289.50400000002</v>
      </c>
      <c r="AV36" s="576">
        <v>4456.1059999999998</v>
      </c>
      <c r="AW36" s="577">
        <v>8.0185630357068036E-2</v>
      </c>
      <c r="AX36" s="575">
        <v>220651.6875</v>
      </c>
      <c r="AY36" s="576">
        <v>4653.2459999999992</v>
      </c>
      <c r="AZ36" s="577">
        <v>8.4354596200402934E-2</v>
      </c>
      <c r="BA36" s="575">
        <v>220724.334</v>
      </c>
      <c r="BB36" s="576">
        <v>4819.1009999999997</v>
      </c>
      <c r="BC36" s="577">
        <v>8.7332482335182843E-2</v>
      </c>
      <c r="BD36" s="1482">
        <v>223502.05650000001</v>
      </c>
      <c r="BE36" s="1449">
        <v>4870.0419999999995</v>
      </c>
      <c r="BF36" s="1483">
        <v>8.7158786389063936E-2</v>
      </c>
      <c r="BG36" s="1482">
        <v>225297.538</v>
      </c>
      <c r="BH36" s="1449">
        <v>4925.9259999999995</v>
      </c>
      <c r="BI36" s="1483">
        <v>8.745636625643019E-2</v>
      </c>
      <c r="BJ36" s="1482">
        <v>227162.22949999999</v>
      </c>
      <c r="BK36" s="1449">
        <v>4936</v>
      </c>
      <c r="BL36" s="1483">
        <v>8.6915945448622564E-2</v>
      </c>
      <c r="BM36" s="1482">
        <v>231315</v>
      </c>
      <c r="BN36" s="1449">
        <v>4995.8410000000003</v>
      </c>
      <c r="BO36" s="1483">
        <v>8.6393013855564929E-2</v>
      </c>
      <c r="BQ36" s="1482">
        <v>222362.15049999999</v>
      </c>
      <c r="BR36" s="1449">
        <v>13929</v>
      </c>
      <c r="BS36" s="1483">
        <v>8.3521464998515926E-2</v>
      </c>
      <c r="BT36" s="1482">
        <v>229454</v>
      </c>
      <c r="BU36" s="1449">
        <v>14856</v>
      </c>
      <c r="BV36" s="1483">
        <v>8.6326671141056591E-2</v>
      </c>
    </row>
    <row r="37" spans="1:74" s="6" customFormat="1" ht="15" thickBot="1">
      <c r="A37" s="197"/>
      <c r="B37" s="521" t="s">
        <v>195</v>
      </c>
      <c r="C37" s="567">
        <v>0.61313832333456419</v>
      </c>
      <c r="D37" s="568">
        <v>0.76077040616489688</v>
      </c>
      <c r="E37" s="568">
        <v>6.1350991129781283E-2</v>
      </c>
      <c r="F37" s="567">
        <v>0.59880914021294562</v>
      </c>
      <c r="G37" s="568">
        <v>0.75709396146534469</v>
      </c>
      <c r="H37" s="568">
        <v>6.3515495292814458E-2</v>
      </c>
      <c r="I37" s="567">
        <v>0.58614820452278338</v>
      </c>
      <c r="J37" s="568">
        <v>0.78241587930207523</v>
      </c>
      <c r="K37" s="568">
        <v>8.3319268217502587E-2</v>
      </c>
      <c r="L37" s="567">
        <v>0.5622718546544514</v>
      </c>
      <c r="M37" s="568">
        <v>0.7649855066088701</v>
      </c>
      <c r="N37" s="568">
        <v>7.2208014880765295E-2</v>
      </c>
      <c r="O37" s="567">
        <v>0.57806321448218689</v>
      </c>
      <c r="P37" s="568">
        <v>0.78799002378681249</v>
      </c>
      <c r="Q37" s="568">
        <v>7.5801753514645742E-2</v>
      </c>
      <c r="R37" s="567">
        <v>0.58614820452278338</v>
      </c>
      <c r="S37" s="568">
        <v>0.78241587930207523</v>
      </c>
      <c r="T37" s="568">
        <v>8.3319268217502587E-2</v>
      </c>
      <c r="U37" s="567">
        <v>0.56954607080059971</v>
      </c>
      <c r="V37" s="568">
        <v>0.75045008613122999</v>
      </c>
      <c r="W37" s="568">
        <v>9.2962740403046071E-2</v>
      </c>
      <c r="X37" s="567">
        <v>0.56370604151256842</v>
      </c>
      <c r="Y37" s="568">
        <v>0.73096850458135798</v>
      </c>
      <c r="Z37" s="569">
        <v>9.9959614087452298E-2</v>
      </c>
      <c r="AA37" s="197"/>
      <c r="AB37" s="567">
        <v>0.59156495266636344</v>
      </c>
      <c r="AC37" s="568">
        <v>0.75834633851363409</v>
      </c>
      <c r="AD37" s="569">
        <v>6.6581296095175227E-2</v>
      </c>
      <c r="AE37" s="567">
        <v>0.56633184691739002</v>
      </c>
      <c r="AF37" s="568">
        <v>0.76014233827597133</v>
      </c>
      <c r="AG37" s="569">
        <v>8.865721299353739E-2</v>
      </c>
      <c r="AH37" s="450"/>
      <c r="AI37" s="567">
        <v>0.58038439433127198</v>
      </c>
      <c r="AJ37" s="568">
        <v>0.78799002378681249</v>
      </c>
      <c r="AK37" s="569">
        <v>7.580270053623217E-2</v>
      </c>
      <c r="AL37" s="570">
        <v>0.58826566462539909</v>
      </c>
      <c r="AM37" s="568">
        <v>0.78241587930207523</v>
      </c>
      <c r="AN37" s="572">
        <v>8.3321576990189425E-2</v>
      </c>
      <c r="AO37" s="567">
        <v>0.57146722410341932</v>
      </c>
      <c r="AP37" s="568">
        <v>0.75045027382465002</v>
      </c>
      <c r="AQ37" s="569">
        <v>9.2965342201160289E-2</v>
      </c>
      <c r="AR37" s="570">
        <v>0.56559753012655278</v>
      </c>
      <c r="AS37" s="571">
        <v>0.73094186132078787</v>
      </c>
      <c r="AT37" s="572">
        <v>9.9950939410524645E-2</v>
      </c>
      <c r="AU37" s="567">
        <v>0.56850964047317321</v>
      </c>
      <c r="AV37" s="568">
        <v>0.71238745218358812</v>
      </c>
      <c r="AW37" s="569">
        <v>0.10047892391809354</v>
      </c>
      <c r="AX37" s="567">
        <v>0.57304274638733499</v>
      </c>
      <c r="AY37" s="568">
        <v>0.71393345634423799</v>
      </c>
      <c r="AZ37" s="569">
        <v>0.10509437350624706</v>
      </c>
      <c r="BA37" s="567">
        <v>0.57656920373808895</v>
      </c>
      <c r="BB37" s="568">
        <v>0.71276509871861993</v>
      </c>
      <c r="BC37" s="569">
        <v>0.1079619670794196</v>
      </c>
      <c r="BD37" s="570">
        <v>0.5756785217768231</v>
      </c>
      <c r="BE37" s="571">
        <v>0.7051776966194544</v>
      </c>
      <c r="BF37" s="572">
        <v>0.10676519950107619</v>
      </c>
      <c r="BG37" s="570">
        <v>0.58017494181405571</v>
      </c>
      <c r="BH37" s="571">
        <v>0.69909210978808867</v>
      </c>
      <c r="BI37" s="572">
        <v>0.10538210321431425</v>
      </c>
      <c r="BJ37" s="570">
        <v>0.5741897752416627</v>
      </c>
      <c r="BK37" s="571">
        <v>0.69388168557536467</v>
      </c>
      <c r="BL37" s="572">
        <v>0.10503396353711456</v>
      </c>
      <c r="BM37" s="570">
        <v>0.5568510472731989</v>
      </c>
      <c r="BN37" s="571">
        <v>0.68837258831896364</v>
      </c>
      <c r="BO37" s="572">
        <v>0.10679460903049499</v>
      </c>
      <c r="BQ37" s="570">
        <v>0.57201160455587519</v>
      </c>
      <c r="BR37" s="571">
        <v>0.71304472682891806</v>
      </c>
      <c r="BS37" s="572">
        <v>0.10411392570928397</v>
      </c>
      <c r="BT37" s="570">
        <v>0.56258335003965931</v>
      </c>
      <c r="BU37" s="571">
        <v>0.69379375336564353</v>
      </c>
      <c r="BV37" s="572">
        <v>0.10646050079920261</v>
      </c>
    </row>
    <row r="38" spans="1:74" s="6" customFormat="1" ht="15" thickBot="1">
      <c r="A38" s="197"/>
      <c r="B38" s="521" t="s">
        <v>196</v>
      </c>
      <c r="C38" s="567">
        <v>0.38686167666543581</v>
      </c>
      <c r="D38" s="568">
        <v>0.239229593835103</v>
      </c>
      <c r="E38" s="568">
        <v>3.0576349087005197E-2</v>
      </c>
      <c r="F38" s="567">
        <v>0.40119085978705427</v>
      </c>
      <c r="G38" s="568">
        <v>0.24290603853465528</v>
      </c>
      <c r="H38" s="568">
        <v>3.0416245774760584E-2</v>
      </c>
      <c r="I38" s="567">
        <v>0.41385179547721651</v>
      </c>
      <c r="J38" s="568">
        <v>0.2175841206979246</v>
      </c>
      <c r="K38" s="568">
        <v>3.2816902262581459E-2</v>
      </c>
      <c r="L38" s="567">
        <v>0.43772814534554866</v>
      </c>
      <c r="M38" s="568">
        <v>0.23501449339113012</v>
      </c>
      <c r="N38" s="568">
        <v>2.8495003681990785E-2</v>
      </c>
      <c r="O38" s="567">
        <v>0.42193678551781311</v>
      </c>
      <c r="P38" s="568">
        <v>0.21200997621318732</v>
      </c>
      <c r="Q38" s="568">
        <v>2.794105331315919E-2</v>
      </c>
      <c r="R38" s="567">
        <v>0.41385179547721651</v>
      </c>
      <c r="S38" s="568">
        <v>0.2175841206979246</v>
      </c>
      <c r="T38" s="568">
        <v>3.2816902262581459E-2</v>
      </c>
      <c r="U38" s="567">
        <v>0.43045392919940045</v>
      </c>
      <c r="V38" s="568">
        <v>0.24954991386877018</v>
      </c>
      <c r="W38" s="568">
        <v>4.0902204313943098E-2</v>
      </c>
      <c r="X38" s="567">
        <v>0.43629395848743169</v>
      </c>
      <c r="Y38" s="568">
        <v>0.26903149541864191</v>
      </c>
      <c r="Z38" s="569">
        <v>4.7533798610131232E-2</v>
      </c>
      <c r="AA38" s="197"/>
      <c r="AB38" s="567">
        <v>0.40843504733363656</v>
      </c>
      <c r="AC38" s="568">
        <v>0.24165366148636599</v>
      </c>
      <c r="AD38" s="569">
        <v>3.0729639513542469E-2</v>
      </c>
      <c r="AE38" s="567">
        <v>0.43366815308260992</v>
      </c>
      <c r="AF38" s="568">
        <v>0.23985766172402864</v>
      </c>
      <c r="AG38" s="569">
        <v>3.6533072759899796E-2</v>
      </c>
      <c r="AH38" s="450"/>
      <c r="AI38" s="567">
        <v>0.41961560566872796</v>
      </c>
      <c r="AJ38" s="568">
        <v>0.21200997621318732</v>
      </c>
      <c r="AK38" s="569">
        <v>2.8208783073744519E-2</v>
      </c>
      <c r="AL38" s="570">
        <v>0.40347203786032759</v>
      </c>
      <c r="AM38" s="568">
        <v>0.2175841206979246</v>
      </c>
      <c r="AN38" s="572">
        <v>3.3105750509556608E-2</v>
      </c>
      <c r="AO38" s="567">
        <v>0.42853277589658079</v>
      </c>
      <c r="AP38" s="568">
        <v>0.24954972617535004</v>
      </c>
      <c r="AQ38" s="569">
        <v>4.1225272246381027E-2</v>
      </c>
      <c r="AR38" s="570">
        <v>0.43440246987344722</v>
      </c>
      <c r="AS38" s="571">
        <v>0.26905813867921224</v>
      </c>
      <c r="AT38" s="572">
        <v>4.7903296130855172E-2</v>
      </c>
      <c r="AU38" s="567">
        <v>0.43149035952682674</v>
      </c>
      <c r="AV38" s="568">
        <v>0.28761254781641193</v>
      </c>
      <c r="AW38" s="569">
        <v>5.3448224128464041E-2</v>
      </c>
      <c r="AX38" s="567">
        <v>0.42695725361266496</v>
      </c>
      <c r="AY38" s="568">
        <v>0.28606654365576206</v>
      </c>
      <c r="AZ38" s="569">
        <v>5.6518603612759746E-2</v>
      </c>
      <c r="BA38" s="567">
        <v>0.42343079626191105</v>
      </c>
      <c r="BB38" s="568">
        <v>0.28723490128138007</v>
      </c>
      <c r="BC38" s="569">
        <v>5.9242117398300785E-2</v>
      </c>
      <c r="BD38" s="570">
        <v>0.42432147822317684</v>
      </c>
      <c r="BE38" s="571">
        <v>0.29482230338054582</v>
      </c>
      <c r="BF38" s="572">
        <v>6.0558693070826584E-2</v>
      </c>
      <c r="BG38" s="570">
        <v>0.41982505818594429</v>
      </c>
      <c r="BH38" s="571">
        <v>0.30090789021191139</v>
      </c>
      <c r="BI38" s="572">
        <v>6.2683992159817389E-2</v>
      </c>
      <c r="BJ38" s="570">
        <v>0.42581022475833735</v>
      </c>
      <c r="BK38" s="571">
        <v>0.30611831442463533</v>
      </c>
      <c r="BL38" s="572">
        <v>6.2484492597800013E-2</v>
      </c>
      <c r="BM38" s="570">
        <v>0.4431489527268011</v>
      </c>
      <c r="BN38" s="571">
        <v>0.31162741168103625</v>
      </c>
      <c r="BO38" s="572">
        <v>6.0756826363077644E-2</v>
      </c>
      <c r="BQ38" s="570">
        <v>0.42798839544412487</v>
      </c>
      <c r="BR38" s="571">
        <v>0.28695412448847729</v>
      </c>
      <c r="BS38" s="572">
        <v>5.5999215422550992E-2</v>
      </c>
      <c r="BT38" s="570">
        <v>0.43741664996034063</v>
      </c>
      <c r="BU38" s="571">
        <v>0.30620624663435647</v>
      </c>
      <c r="BV38" s="572">
        <v>6.0431549546497688E-2</v>
      </c>
    </row>
    <row r="39" spans="1:74" ht="15" thickBot="1">
      <c r="A39" s="197"/>
      <c r="B39" s="197"/>
      <c r="C39" s="197"/>
      <c r="D39" s="197"/>
      <c r="E39" s="197"/>
      <c r="F39" s="197"/>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450"/>
      <c r="AI39" s="197"/>
      <c r="AJ39" s="197"/>
      <c r="AK39" s="197"/>
      <c r="AL39" s="197"/>
      <c r="AM39" s="197"/>
      <c r="AN39" s="197"/>
      <c r="AO39" s="197"/>
      <c r="AP39" s="197"/>
      <c r="AQ39" s="197"/>
      <c r="AR39" s="197"/>
      <c r="AS39" s="197"/>
      <c r="AT39" s="197"/>
      <c r="AU39" s="197"/>
      <c r="AV39" s="197"/>
      <c r="AW39" s="197"/>
      <c r="AX39" s="197"/>
      <c r="AY39" s="197"/>
      <c r="AZ39" s="197"/>
      <c r="BA39" s="197"/>
      <c r="BB39" s="197"/>
      <c r="BC39" s="197"/>
      <c r="BD39" s="197"/>
      <c r="BE39" s="197"/>
      <c r="BF39" s="197"/>
      <c r="BG39" s="197"/>
      <c r="BH39" s="197"/>
      <c r="BI39" s="197"/>
    </row>
    <row r="40" spans="1:74">
      <c r="A40" s="197"/>
      <c r="B40" s="505" t="s">
        <v>197</v>
      </c>
      <c r="C40" s="2313" t="s">
        <v>39</v>
      </c>
      <c r="D40" s="2313"/>
      <c r="E40" s="2313"/>
      <c r="F40" s="2364" t="s">
        <v>40</v>
      </c>
      <c r="G40" s="2365"/>
      <c r="H40" s="2366"/>
      <c r="I40" s="2364" t="s">
        <v>23</v>
      </c>
      <c r="J40" s="2365"/>
      <c r="K40" s="2366"/>
      <c r="L40" s="2364" t="s">
        <v>41</v>
      </c>
      <c r="M40" s="2364"/>
      <c r="N40" s="2364"/>
      <c r="O40" s="2364" t="s">
        <v>42</v>
      </c>
      <c r="P40" s="2364"/>
      <c r="Q40" s="2364"/>
      <c r="R40" s="2364" t="s">
        <v>43</v>
      </c>
      <c r="S40" s="2364"/>
      <c r="T40" s="2364"/>
      <c r="U40" s="2364" t="str">
        <f>+U27</f>
        <v>3Q22</v>
      </c>
      <c r="V40" s="2365"/>
      <c r="W40" s="2366"/>
      <c r="X40" s="2364" t="str">
        <f>+X27</f>
        <v>4Q22</v>
      </c>
      <c r="Y40" s="2364"/>
      <c r="Z40" s="2374"/>
      <c r="AA40" s="197"/>
      <c r="AB40" s="2364">
        <v>2021</v>
      </c>
      <c r="AC40" s="2364"/>
      <c r="AD40" s="2364"/>
      <c r="AE40" s="2364">
        <v>2022</v>
      </c>
      <c r="AF40" s="2364"/>
      <c r="AG40" s="2374"/>
      <c r="AH40" s="450"/>
      <c r="AI40" s="2364" t="str">
        <f>+AI27</f>
        <v>1Q22</v>
      </c>
      <c r="AJ40" s="2365"/>
      <c r="AK40" s="2366"/>
      <c r="AL40" s="2364" t="s">
        <v>43</v>
      </c>
      <c r="AM40" s="2365"/>
      <c r="AN40" s="2366"/>
      <c r="AO40" s="2364" t="str">
        <f>+AO27</f>
        <v>3Q22</v>
      </c>
      <c r="AP40" s="2365"/>
      <c r="AQ40" s="2366"/>
      <c r="AR40" s="2364" t="str">
        <f>+AR27</f>
        <v>4Q22</v>
      </c>
      <c r="AS40" s="2365"/>
      <c r="AT40" s="2366"/>
      <c r="AU40" s="2364" t="str">
        <f>+AU27</f>
        <v>1Q23</v>
      </c>
      <c r="AV40" s="2365"/>
      <c r="AW40" s="2366"/>
      <c r="AX40" s="2364" t="s">
        <v>857</v>
      </c>
      <c r="AY40" s="2365"/>
      <c r="AZ40" s="2366"/>
      <c r="BA40" s="2364" t="s">
        <v>875</v>
      </c>
      <c r="BB40" s="2365"/>
      <c r="BC40" s="2366"/>
      <c r="BD40" s="2364" t="s">
        <v>1013</v>
      </c>
      <c r="BE40" s="2365"/>
      <c r="BF40" s="2366"/>
      <c r="BG40" s="2364" t="s">
        <v>1053</v>
      </c>
      <c r="BH40" s="2365"/>
      <c r="BI40" s="2366"/>
      <c r="BJ40" s="2364" t="s">
        <v>1139</v>
      </c>
      <c r="BK40" s="2365"/>
      <c r="BL40" s="2366"/>
      <c r="BM40" s="2364" t="s">
        <v>1157</v>
      </c>
      <c r="BN40" s="2365"/>
      <c r="BO40" s="2366"/>
      <c r="BQ40" s="2352">
        <v>45170</v>
      </c>
      <c r="BR40" s="2314"/>
      <c r="BS40" s="2324"/>
      <c r="BT40" s="2352">
        <v>45536</v>
      </c>
      <c r="BU40" s="2314"/>
      <c r="BV40" s="2324"/>
    </row>
    <row r="41" spans="1:74">
      <c r="A41" s="197"/>
      <c r="B41" s="506" t="s">
        <v>186</v>
      </c>
      <c r="C41" s="234" t="s">
        <v>187</v>
      </c>
      <c r="D41" s="522"/>
      <c r="E41" s="508"/>
      <c r="F41" s="507" t="s">
        <v>187</v>
      </c>
      <c r="G41" s="508"/>
      <c r="H41" s="523"/>
      <c r="I41" s="510" t="s">
        <v>187</v>
      </c>
      <c r="J41" s="508"/>
      <c r="K41" s="509"/>
      <c r="L41" s="510" t="s">
        <v>187</v>
      </c>
      <c r="M41" s="508"/>
      <c r="N41" s="509"/>
      <c r="O41" s="510" t="s">
        <v>187</v>
      </c>
      <c r="P41" s="508"/>
      <c r="Q41" s="509"/>
      <c r="R41" s="510" t="s">
        <v>187</v>
      </c>
      <c r="S41" s="508"/>
      <c r="T41" s="496"/>
      <c r="U41" s="507" t="s">
        <v>187</v>
      </c>
      <c r="V41" s="2371" t="s">
        <v>198</v>
      </c>
      <c r="W41" s="523"/>
      <c r="X41" s="507" t="s">
        <v>187</v>
      </c>
      <c r="Y41" s="2371" t="s">
        <v>198</v>
      </c>
      <c r="Z41" s="293"/>
      <c r="AA41" s="197"/>
      <c r="AB41" s="511" t="s">
        <v>187</v>
      </c>
      <c r="AC41" s="2375" t="s">
        <v>198</v>
      </c>
      <c r="AD41" s="509"/>
      <c r="AE41" s="507" t="s">
        <v>187</v>
      </c>
      <c r="AF41" s="2371" t="s">
        <v>198</v>
      </c>
      <c r="AG41" s="293"/>
      <c r="AH41" s="450"/>
      <c r="AI41" s="507" t="s">
        <v>187</v>
      </c>
      <c r="AJ41" s="2371" t="s">
        <v>198</v>
      </c>
      <c r="AK41" s="523"/>
      <c r="AL41" s="511" t="s">
        <v>187</v>
      </c>
      <c r="AM41" s="2353" t="s">
        <v>188</v>
      </c>
      <c r="AN41" s="293"/>
      <c r="AO41" s="508" t="s">
        <v>187</v>
      </c>
      <c r="AP41" s="2373" t="s">
        <v>198</v>
      </c>
      <c r="AQ41" s="523"/>
      <c r="AR41" s="510" t="s">
        <v>187</v>
      </c>
      <c r="AS41" s="2353" t="s">
        <v>198</v>
      </c>
      <c r="AT41" s="523"/>
      <c r="AU41" s="508" t="s">
        <v>187</v>
      </c>
      <c r="AV41" s="2373" t="s">
        <v>198</v>
      </c>
      <c r="AW41" s="293"/>
      <c r="AX41" s="508" t="s">
        <v>187</v>
      </c>
      <c r="AY41" s="2373" t="s">
        <v>198</v>
      </c>
      <c r="AZ41" s="293"/>
      <c r="BA41" s="508" t="s">
        <v>187</v>
      </c>
      <c r="BB41" s="2373" t="s">
        <v>198</v>
      </c>
      <c r="BC41" s="293"/>
      <c r="BD41" s="508" t="s">
        <v>187</v>
      </c>
      <c r="BE41" s="2373" t="s">
        <v>198</v>
      </c>
      <c r="BF41" s="293"/>
      <c r="BG41" s="510" t="s">
        <v>187</v>
      </c>
      <c r="BH41" s="2353" t="s">
        <v>198</v>
      </c>
      <c r="BI41" s="293"/>
      <c r="BJ41" s="510" t="s">
        <v>187</v>
      </c>
      <c r="BK41" s="2353" t="s">
        <v>198</v>
      </c>
      <c r="BL41" s="293"/>
      <c r="BM41" s="2056" t="s">
        <v>187</v>
      </c>
      <c r="BN41" s="2353" t="s">
        <v>198</v>
      </c>
      <c r="BO41" s="2051"/>
      <c r="BQ41" s="511" t="s">
        <v>187</v>
      </c>
      <c r="BR41" s="2353" t="s">
        <v>188</v>
      </c>
      <c r="BS41" s="2325" t="s">
        <v>184</v>
      </c>
      <c r="BT41" s="2220" t="s">
        <v>187</v>
      </c>
      <c r="BU41" s="2353" t="s">
        <v>198</v>
      </c>
      <c r="BV41" s="2325" t="s">
        <v>184</v>
      </c>
    </row>
    <row r="42" spans="1:74" ht="15" thickBot="1">
      <c r="A42" s="197"/>
      <c r="B42" s="513"/>
      <c r="C42" s="291" t="s">
        <v>189</v>
      </c>
      <c r="D42" s="524" t="s">
        <v>198</v>
      </c>
      <c r="E42" s="508" t="s">
        <v>184</v>
      </c>
      <c r="F42" s="507" t="s">
        <v>189</v>
      </c>
      <c r="G42" s="508" t="s">
        <v>198</v>
      </c>
      <c r="H42" s="523" t="s">
        <v>184</v>
      </c>
      <c r="I42" s="510" t="s">
        <v>189</v>
      </c>
      <c r="J42" s="508" t="s">
        <v>198</v>
      </c>
      <c r="K42" s="509" t="s">
        <v>184</v>
      </c>
      <c r="L42" s="510" t="s">
        <v>189</v>
      </c>
      <c r="M42" s="508" t="s">
        <v>198</v>
      </c>
      <c r="N42" s="509" t="s">
        <v>184</v>
      </c>
      <c r="O42" s="510" t="s">
        <v>189</v>
      </c>
      <c r="P42" s="508" t="s">
        <v>198</v>
      </c>
      <c r="Q42" s="509" t="s">
        <v>184</v>
      </c>
      <c r="R42" s="510" t="s">
        <v>189</v>
      </c>
      <c r="S42" s="508" t="s">
        <v>198</v>
      </c>
      <c r="T42" s="496" t="s">
        <v>184</v>
      </c>
      <c r="U42" s="507" t="s">
        <v>189</v>
      </c>
      <c r="V42" s="2371"/>
      <c r="W42" s="523" t="s">
        <v>184</v>
      </c>
      <c r="X42" s="507" t="s">
        <v>189</v>
      </c>
      <c r="Y42" s="2371"/>
      <c r="Z42" s="293" t="s">
        <v>184</v>
      </c>
      <c r="AA42" s="197"/>
      <c r="AB42" s="511" t="s">
        <v>189</v>
      </c>
      <c r="AC42" s="2375"/>
      <c r="AD42" s="509" t="s">
        <v>184</v>
      </c>
      <c r="AE42" s="507" t="s">
        <v>189</v>
      </c>
      <c r="AF42" s="2371"/>
      <c r="AG42" s="293" t="s">
        <v>184</v>
      </c>
      <c r="AH42" s="450"/>
      <c r="AI42" s="525" t="s">
        <v>189</v>
      </c>
      <c r="AJ42" s="2372"/>
      <c r="AK42" s="526" t="s">
        <v>184</v>
      </c>
      <c r="AL42" s="514" t="s">
        <v>189</v>
      </c>
      <c r="AM42" s="2354"/>
      <c r="AN42" s="516" t="s">
        <v>184</v>
      </c>
      <c r="AO42" s="527" t="s">
        <v>189</v>
      </c>
      <c r="AP42" s="2354"/>
      <c r="AQ42" s="526" t="s">
        <v>184</v>
      </c>
      <c r="AR42" s="527" t="s">
        <v>189</v>
      </c>
      <c r="AS42" s="2354"/>
      <c r="AT42" s="526" t="s">
        <v>184</v>
      </c>
      <c r="AU42" s="527" t="s">
        <v>189</v>
      </c>
      <c r="AV42" s="2354"/>
      <c r="AW42" s="516" t="s">
        <v>184</v>
      </c>
      <c r="AX42" s="527" t="s">
        <v>189</v>
      </c>
      <c r="AY42" s="2354"/>
      <c r="AZ42" s="516" t="s">
        <v>184</v>
      </c>
      <c r="BA42" s="527" t="s">
        <v>189</v>
      </c>
      <c r="BB42" s="2354"/>
      <c r="BC42" s="516" t="s">
        <v>184</v>
      </c>
      <c r="BD42" s="527" t="s">
        <v>189</v>
      </c>
      <c r="BE42" s="2354"/>
      <c r="BF42" s="516" t="s">
        <v>184</v>
      </c>
      <c r="BG42" s="527" t="s">
        <v>189</v>
      </c>
      <c r="BH42" s="2354"/>
      <c r="BI42" s="516" t="s">
        <v>184</v>
      </c>
      <c r="BJ42" s="527" t="s">
        <v>189</v>
      </c>
      <c r="BK42" s="2354"/>
      <c r="BL42" s="516" t="s">
        <v>184</v>
      </c>
      <c r="BM42" s="2057" t="s">
        <v>189</v>
      </c>
      <c r="BN42" s="2354"/>
      <c r="BO42" s="516" t="s">
        <v>184</v>
      </c>
      <c r="BQ42" s="514" t="s">
        <v>189</v>
      </c>
      <c r="BR42" s="2354"/>
      <c r="BS42" s="2355"/>
      <c r="BT42" s="2219" t="s">
        <v>189</v>
      </c>
      <c r="BU42" s="2354"/>
      <c r="BV42" s="2355"/>
    </row>
    <row r="43" spans="1:74">
      <c r="A43" s="197"/>
      <c r="B43" s="517" t="s">
        <v>130</v>
      </c>
      <c r="C43" s="187">
        <v>145495.91999999998</v>
      </c>
      <c r="D43" s="188">
        <v>222.643</v>
      </c>
      <c r="E43" s="565">
        <v>6.1209413982192774E-3</v>
      </c>
      <c r="F43" s="187">
        <v>148894.0705</v>
      </c>
      <c r="G43" s="188">
        <v>210.27500000000001</v>
      </c>
      <c r="H43" s="565">
        <v>5.6489825093471403E-3</v>
      </c>
      <c r="I43" s="187">
        <v>209.56399999999999</v>
      </c>
      <c r="J43" s="188">
        <v>209.56399999999999</v>
      </c>
      <c r="K43" s="565">
        <v>5.5566969931550624E-3</v>
      </c>
      <c r="L43" s="187">
        <v>151444.61499999999</v>
      </c>
      <c r="M43" s="188">
        <v>222.99200000000002</v>
      </c>
      <c r="N43" s="565">
        <v>5.8897307111249889E-3</v>
      </c>
      <c r="O43" s="187">
        <v>149128.413</v>
      </c>
      <c r="P43" s="188">
        <v>258.93900000000002</v>
      </c>
      <c r="Q43" s="565">
        <v>6.9453967836431013E-3</v>
      </c>
      <c r="R43" s="187">
        <v>147678.26949999999</v>
      </c>
      <c r="S43" s="188">
        <v>336.95299999999997</v>
      </c>
      <c r="T43" s="565">
        <v>9.1266779097787295E-3</v>
      </c>
      <c r="U43" s="187">
        <v>150116.29450000002</v>
      </c>
      <c r="V43" s="188">
        <v>510.11599999999999</v>
      </c>
      <c r="W43" s="565">
        <v>1.3592555070695537E-2</v>
      </c>
      <c r="X43" s="187">
        <v>149906.40049999999</v>
      </c>
      <c r="Y43" s="188">
        <v>582.23699999999997</v>
      </c>
      <c r="Z43" s="565">
        <v>1.5536014421212122E-2</v>
      </c>
      <c r="AA43" s="197"/>
      <c r="AB43" s="187">
        <v>146353.182</v>
      </c>
      <c r="AC43" s="188">
        <v>865.47399999999993</v>
      </c>
      <c r="AD43" s="565">
        <v>5.9135987900830198E-3</v>
      </c>
      <c r="AE43" s="187">
        <v>148680.82449999999</v>
      </c>
      <c r="AF43" s="188">
        <v>1688.2449999999999</v>
      </c>
      <c r="AG43" s="565">
        <v>1.1354826728177043E-2</v>
      </c>
      <c r="AH43" s="450"/>
      <c r="AI43" s="187">
        <v>148756.25459572481</v>
      </c>
      <c r="AJ43" s="188">
        <v>258.93900000000002</v>
      </c>
      <c r="AK43" s="565">
        <v>6.9627727776211921E-3</v>
      </c>
      <c r="AL43" s="888">
        <v>147678.26949999999</v>
      </c>
      <c r="AM43" s="889">
        <v>336.95299999999997</v>
      </c>
      <c r="AN43" s="1479">
        <v>9.1266779097787295E-3</v>
      </c>
      <c r="AO43" s="187">
        <v>150116.29450000002</v>
      </c>
      <c r="AP43" s="188">
        <v>510.11599999999999</v>
      </c>
      <c r="AQ43" s="565">
        <v>1.3592555070695537E-2</v>
      </c>
      <c r="AR43" s="888">
        <v>149906.40049999999</v>
      </c>
      <c r="AS43" s="889">
        <v>582.23699999999997</v>
      </c>
      <c r="AT43" s="1479">
        <v>1.5536014421212122E-2</v>
      </c>
      <c r="AU43" s="187">
        <v>147822.0435</v>
      </c>
      <c r="AV43" s="188">
        <v>677.08799999999997</v>
      </c>
      <c r="AW43" s="565">
        <v>1.8321705855730508E-2</v>
      </c>
      <c r="AX43" s="187">
        <v>146005.5085</v>
      </c>
      <c r="AY43" s="188">
        <v>777.43600000000004</v>
      </c>
      <c r="AZ43" s="565">
        <v>2.1298812845818076E-2</v>
      </c>
      <c r="BA43" s="187">
        <v>145929.62599999999</v>
      </c>
      <c r="BB43" s="188">
        <v>859.65900000000011</v>
      </c>
      <c r="BC43" s="565">
        <v>2.3563659376472333E-2</v>
      </c>
      <c r="BD43" s="888">
        <v>148088.26449999999</v>
      </c>
      <c r="BE43" s="889">
        <v>827.12400000000002</v>
      </c>
      <c r="BF43" s="1479">
        <v>2.2341378712018065E-2</v>
      </c>
      <c r="BG43" s="888">
        <v>147781.06049999999</v>
      </c>
      <c r="BH43" s="889">
        <v>779.52600000000007</v>
      </c>
      <c r="BI43" s="1479">
        <v>2.1099483177683655E-2</v>
      </c>
      <c r="BJ43" s="888">
        <v>149914</v>
      </c>
      <c r="BK43" s="889">
        <v>738</v>
      </c>
      <c r="BL43" s="1479">
        <v>1.9691289672745707E-2</v>
      </c>
      <c r="BM43" s="888">
        <v>153203</v>
      </c>
      <c r="BN43" s="889">
        <v>678</v>
      </c>
      <c r="BO43" s="1479">
        <v>1.7702003224479939E-2</v>
      </c>
      <c r="BQ43" s="888">
        <v>147746</v>
      </c>
      <c r="BR43" s="889">
        <v>2314</v>
      </c>
      <c r="BS43" s="1479">
        <v>2.0882686051286219E-2</v>
      </c>
      <c r="BT43" s="888">
        <v>151070</v>
      </c>
      <c r="BU43" s="889">
        <v>2195</v>
      </c>
      <c r="BV43" s="1479">
        <v>1.9372917632002825E-2</v>
      </c>
    </row>
    <row r="44" spans="1:74">
      <c r="A44" s="197"/>
      <c r="B44" s="517" t="s">
        <v>199</v>
      </c>
      <c r="C44" s="187">
        <v>30661.173000000003</v>
      </c>
      <c r="D44" s="188">
        <v>112.22800000000001</v>
      </c>
      <c r="E44" s="565">
        <v>1.4641057600764328E-2</v>
      </c>
      <c r="F44" s="187">
        <v>29589.138500000001</v>
      </c>
      <c r="G44" s="188">
        <v>101.265</v>
      </c>
      <c r="H44" s="565">
        <v>1.3689482713394985E-2</v>
      </c>
      <c r="I44" s="187">
        <v>110.30800000000001</v>
      </c>
      <c r="J44" s="188">
        <v>110.30800000000001</v>
      </c>
      <c r="K44" s="565">
        <v>1.5272380210936702E-2</v>
      </c>
      <c r="L44" s="187">
        <v>27558.981500000002</v>
      </c>
      <c r="M44" s="188">
        <v>111.625</v>
      </c>
      <c r="N44" s="565">
        <v>1.6201614707713346E-2</v>
      </c>
      <c r="O44" s="187">
        <v>25400.379999999997</v>
      </c>
      <c r="P44" s="188">
        <v>116.23100000000001</v>
      </c>
      <c r="Q44" s="565">
        <v>1.8303820651502066E-2</v>
      </c>
      <c r="R44" s="187">
        <v>23191.659</v>
      </c>
      <c r="S44" s="188">
        <v>141.53099999999998</v>
      </c>
      <c r="T44" s="565">
        <v>2.4410672819913399E-2</v>
      </c>
      <c r="U44" s="187">
        <v>22969.805</v>
      </c>
      <c r="V44" s="188">
        <v>185.89100000000002</v>
      </c>
      <c r="W44" s="565">
        <v>3.237136754099567E-2</v>
      </c>
      <c r="X44" s="187">
        <v>21843.350821174998</v>
      </c>
      <c r="Y44" s="188">
        <v>239.596</v>
      </c>
      <c r="Z44" s="565">
        <v>4.3875319672609034E-2</v>
      </c>
      <c r="AA44" s="197"/>
      <c r="AB44" s="187">
        <v>29309.32</v>
      </c>
      <c r="AC44" s="188">
        <v>435.42599999999999</v>
      </c>
      <c r="AD44" s="565">
        <v>1.4856230031948881E-2</v>
      </c>
      <c r="AE44" s="187">
        <v>23570.244821174998</v>
      </c>
      <c r="AF44" s="188">
        <v>683.24900000000002</v>
      </c>
      <c r="AG44" s="565">
        <v>2.8987776969808303E-2</v>
      </c>
      <c r="AH44" s="450"/>
      <c r="AI44" s="187">
        <v>25400.379999999997</v>
      </c>
      <c r="AJ44" s="188">
        <v>116.23100000000001</v>
      </c>
      <c r="AK44" s="565">
        <v>1.8303820651502066E-2</v>
      </c>
      <c r="AL44" s="888">
        <v>23191.659</v>
      </c>
      <c r="AM44" s="889">
        <v>141.53099999999998</v>
      </c>
      <c r="AN44" s="1479">
        <v>2.4410672819913399E-2</v>
      </c>
      <c r="AO44" s="187">
        <v>22969.805</v>
      </c>
      <c r="AP44" s="188">
        <v>185.89100000000002</v>
      </c>
      <c r="AQ44" s="565">
        <v>3.237136754099567E-2</v>
      </c>
      <c r="AR44" s="888">
        <v>21843.350821174998</v>
      </c>
      <c r="AS44" s="889">
        <v>239.583</v>
      </c>
      <c r="AT44" s="1479">
        <v>4.3872939085471747E-2</v>
      </c>
      <c r="AU44" s="187">
        <v>20107.629821175</v>
      </c>
      <c r="AV44" s="188">
        <v>238.93299999999999</v>
      </c>
      <c r="AW44" s="565">
        <v>4.753081335292611E-2</v>
      </c>
      <c r="AX44" s="187">
        <v>20907.626000000004</v>
      </c>
      <c r="AY44" s="188">
        <v>296.85399999999998</v>
      </c>
      <c r="AZ44" s="565">
        <v>5.679343986734791E-2</v>
      </c>
      <c r="BA44" s="187">
        <v>20972.311500000003</v>
      </c>
      <c r="BB44" s="188">
        <v>325.61900000000003</v>
      </c>
      <c r="BC44" s="565">
        <v>6.2104551517842936E-2</v>
      </c>
      <c r="BD44" s="888">
        <v>19924.957999999999</v>
      </c>
      <c r="BE44" s="889">
        <v>297.26</v>
      </c>
      <c r="BF44" s="1479">
        <v>5.9675909981842877E-2</v>
      </c>
      <c r="BG44" s="888">
        <v>18639.697999999997</v>
      </c>
      <c r="BH44" s="889">
        <v>264.88400000000001</v>
      </c>
      <c r="BI44" s="1479">
        <v>5.6842981039714281E-2</v>
      </c>
      <c r="BJ44" s="888">
        <v>17851</v>
      </c>
      <c r="BK44" s="889">
        <v>268</v>
      </c>
      <c r="BL44" s="1479">
        <v>6.0052658114391352E-2</v>
      </c>
      <c r="BM44" s="888">
        <v>17828</v>
      </c>
      <c r="BN44" s="889">
        <v>262</v>
      </c>
      <c r="BO44" s="1479">
        <v>5.8783935382544311E-2</v>
      </c>
      <c r="BQ44" s="888">
        <v>20173</v>
      </c>
      <c r="BR44" s="889">
        <v>861</v>
      </c>
      <c r="BS44" s="1479">
        <v>5.6907747979973229E-2</v>
      </c>
      <c r="BT44" s="888">
        <v>18617</v>
      </c>
      <c r="BU44" s="889">
        <v>794</v>
      </c>
      <c r="BV44" s="1479">
        <v>5.686558879876815E-2</v>
      </c>
    </row>
    <row r="45" spans="1:74">
      <c r="A45" s="197"/>
      <c r="B45" s="517" t="s">
        <v>200</v>
      </c>
      <c r="C45" s="187">
        <v>17091.302499999998</v>
      </c>
      <c r="D45" s="188">
        <v>266.971</v>
      </c>
      <c r="E45" s="565">
        <v>6.248113623873898E-2</v>
      </c>
      <c r="F45" s="187">
        <v>17407.339500000002</v>
      </c>
      <c r="G45" s="188">
        <v>178.66399999999999</v>
      </c>
      <c r="H45" s="565">
        <v>4.1054866540633617E-2</v>
      </c>
      <c r="I45" s="187">
        <v>189.05500000000001</v>
      </c>
      <c r="J45" s="188">
        <v>189.05500000000001</v>
      </c>
      <c r="K45" s="565">
        <v>4.3801880679754539E-2</v>
      </c>
      <c r="L45" s="187">
        <v>17328.228999999999</v>
      </c>
      <c r="M45" s="188">
        <v>184.797</v>
      </c>
      <c r="N45" s="565">
        <v>4.2658023506037458E-2</v>
      </c>
      <c r="O45" s="187">
        <v>16561.749500000002</v>
      </c>
      <c r="P45" s="188">
        <v>165.49600000000001</v>
      </c>
      <c r="Q45" s="565">
        <v>3.9970656481671814E-2</v>
      </c>
      <c r="R45" s="187">
        <v>16312.172500000001</v>
      </c>
      <c r="S45" s="188">
        <v>176.941</v>
      </c>
      <c r="T45" s="565">
        <v>4.3388702516479638E-2</v>
      </c>
      <c r="U45" s="187">
        <v>16799.684000000001</v>
      </c>
      <c r="V45" s="188">
        <v>188.50299999999999</v>
      </c>
      <c r="W45" s="565">
        <v>4.4882510885323787E-2</v>
      </c>
      <c r="X45" s="187">
        <v>17013.358500000002</v>
      </c>
      <c r="Y45" s="188">
        <v>188.983</v>
      </c>
      <c r="Z45" s="565">
        <v>4.4431674087159215E-2</v>
      </c>
      <c r="AA45" s="197"/>
      <c r="AB45" s="187">
        <v>16699.1175</v>
      </c>
      <c r="AC45" s="188">
        <v>836.97800000000007</v>
      </c>
      <c r="AD45" s="565">
        <v>5.0121091728350317E-2</v>
      </c>
      <c r="AE45" s="187">
        <v>17042.925500000001</v>
      </c>
      <c r="AF45" s="188">
        <v>728.21799999999985</v>
      </c>
      <c r="AG45" s="565">
        <v>4.2728462317106287E-2</v>
      </c>
      <c r="AH45" s="450"/>
      <c r="AI45" s="187">
        <v>16933.908404275164</v>
      </c>
      <c r="AJ45" s="188">
        <v>173.791</v>
      </c>
      <c r="AK45" s="565">
        <v>4.1051597977493352E-2</v>
      </c>
      <c r="AL45" s="888">
        <v>16312.172500000001</v>
      </c>
      <c r="AM45" s="889">
        <v>166.11799999999999</v>
      </c>
      <c r="AN45" s="1479">
        <v>4.0734733524918278E-2</v>
      </c>
      <c r="AO45" s="187">
        <v>16799.684000000001</v>
      </c>
      <c r="AP45" s="188">
        <v>211.71899999999999</v>
      </c>
      <c r="AQ45" s="565">
        <v>5.0410233906780622E-2</v>
      </c>
      <c r="AR45" s="888">
        <v>17013.444</v>
      </c>
      <c r="AS45" s="889">
        <v>170.68</v>
      </c>
      <c r="AT45" s="1479">
        <v>4.0128265623350569E-2</v>
      </c>
      <c r="AU45" s="187">
        <v>15660.112000000001</v>
      </c>
      <c r="AV45" s="188">
        <v>182.898</v>
      </c>
      <c r="AW45" s="565">
        <v>4.6716907260944233E-2</v>
      </c>
      <c r="AX45" s="187">
        <v>14274.363499999999</v>
      </c>
      <c r="AY45" s="188">
        <v>148.99199999999999</v>
      </c>
      <c r="AZ45" s="565">
        <v>4.1750933412897887E-2</v>
      </c>
      <c r="BA45" s="187">
        <v>14575.164499999999</v>
      </c>
      <c r="BB45" s="188">
        <v>149.44900000000001</v>
      </c>
      <c r="BC45" s="565">
        <v>4.1014700039920651E-2</v>
      </c>
      <c r="BD45" s="888">
        <v>14754.708500000001</v>
      </c>
      <c r="BE45" s="889">
        <v>152.96</v>
      </c>
      <c r="BF45" s="1479">
        <v>4.1467440715619697E-2</v>
      </c>
      <c r="BG45" s="888">
        <v>16067.953</v>
      </c>
      <c r="BH45" s="889">
        <v>196.63</v>
      </c>
      <c r="BI45" s="1479">
        <v>4.8949607955661806E-2</v>
      </c>
      <c r="BJ45" s="888">
        <v>17747</v>
      </c>
      <c r="BK45" s="889">
        <v>200</v>
      </c>
      <c r="BL45" s="1479">
        <v>4.5078041359102948E-2</v>
      </c>
      <c r="BM45" s="888">
        <v>17453</v>
      </c>
      <c r="BN45" s="889">
        <v>201</v>
      </c>
      <c r="BO45" s="1479">
        <v>4.6066578811665614E-2</v>
      </c>
      <c r="BQ45" s="888">
        <v>15961</v>
      </c>
      <c r="BR45" s="889">
        <v>481</v>
      </c>
      <c r="BS45" s="1479">
        <v>4.0181275191612888E-2</v>
      </c>
      <c r="BT45" s="888">
        <v>15773</v>
      </c>
      <c r="BU45" s="889">
        <v>598</v>
      </c>
      <c r="BV45" s="1479">
        <v>5.0550518819079016E-2</v>
      </c>
    </row>
    <row r="46" spans="1:74" ht="15" thickBot="1">
      <c r="A46" s="197"/>
      <c r="B46" s="528" t="s">
        <v>201</v>
      </c>
      <c r="C46" s="187">
        <v>1116.2535</v>
      </c>
      <c r="D46" s="188">
        <v>90.847999999999999</v>
      </c>
      <c r="E46" s="565">
        <v>0.32554612370756281</v>
      </c>
      <c r="F46" s="187">
        <v>1218.13267</v>
      </c>
      <c r="G46" s="188">
        <v>92.332999999999998</v>
      </c>
      <c r="H46" s="565">
        <v>0.30319521764406826</v>
      </c>
      <c r="I46" s="187">
        <v>90.97399999999999</v>
      </c>
      <c r="J46" s="188">
        <v>90.97399999999999</v>
      </c>
      <c r="K46" s="565">
        <v>0.27911602411302699</v>
      </c>
      <c r="L46" s="187">
        <v>1313.543897</v>
      </c>
      <c r="M46" s="188">
        <v>95.105999999999995</v>
      </c>
      <c r="N46" s="565">
        <v>0.28961651062355015</v>
      </c>
      <c r="O46" s="187">
        <v>1257.1525000000001</v>
      </c>
      <c r="P46" s="188">
        <v>97.59</v>
      </c>
      <c r="Q46" s="565">
        <v>0.31051125460117207</v>
      </c>
      <c r="R46" s="187">
        <v>1279.2255</v>
      </c>
      <c r="S46" s="188">
        <v>92.66</v>
      </c>
      <c r="T46" s="565">
        <v>0.28973781401324472</v>
      </c>
      <c r="U46" s="187">
        <v>1261.6845000000001</v>
      </c>
      <c r="V46" s="188">
        <v>102.745</v>
      </c>
      <c r="W46" s="565">
        <v>0.32573912099260949</v>
      </c>
      <c r="X46" s="187">
        <v>1079.4831292565229</v>
      </c>
      <c r="Y46" s="188">
        <v>108.321</v>
      </c>
      <c r="Z46" s="565">
        <v>0.40138098341418038</v>
      </c>
      <c r="AA46" s="197"/>
      <c r="AB46" s="187">
        <v>1184.5985000000001</v>
      </c>
      <c r="AC46" s="188">
        <v>352.92399999999998</v>
      </c>
      <c r="AD46" s="565">
        <v>0.2979271035713788</v>
      </c>
      <c r="AE46" s="187">
        <v>1136.148629256523</v>
      </c>
      <c r="AF46" s="188">
        <v>393.64599999999996</v>
      </c>
      <c r="AG46" s="565">
        <v>0.34647403505437085</v>
      </c>
      <c r="AH46" s="450"/>
      <c r="AI46" s="187">
        <v>1257.1525000000001</v>
      </c>
      <c r="AJ46" s="188">
        <v>89.919999999999987</v>
      </c>
      <c r="AK46" s="565">
        <v>0.28610689633914732</v>
      </c>
      <c r="AL46" s="888">
        <v>1279.2255</v>
      </c>
      <c r="AM46" s="889">
        <v>206.405</v>
      </c>
      <c r="AN46" s="1479">
        <v>0.32033445236981278</v>
      </c>
      <c r="AO46" s="187">
        <v>1261.6845000000001</v>
      </c>
      <c r="AP46" s="188">
        <v>198.55664836</v>
      </c>
      <c r="AQ46" s="565">
        <v>0.25542565787247123</v>
      </c>
      <c r="AR46" s="888">
        <v>1079.4831292565229</v>
      </c>
      <c r="AS46" s="889">
        <v>229.71227519392198</v>
      </c>
      <c r="AT46" s="1479">
        <v>0.46886272961819114</v>
      </c>
      <c r="AU46" s="187">
        <v>1091.297129256523</v>
      </c>
      <c r="AV46" s="188">
        <v>225.09800000000001</v>
      </c>
      <c r="AW46" s="565">
        <v>0.40080010134177263</v>
      </c>
      <c r="AX46" s="187">
        <v>1241.6415000000002</v>
      </c>
      <c r="AY46" s="188">
        <v>225.80799999999999</v>
      </c>
      <c r="AZ46" s="565">
        <v>0.35643782847142264</v>
      </c>
      <c r="BA46" s="187">
        <v>1271.7804999999998</v>
      </c>
      <c r="BB46" s="188">
        <v>230.33100000000002</v>
      </c>
      <c r="BC46" s="565">
        <v>0.35813098250838099</v>
      </c>
      <c r="BD46" s="888">
        <v>1200.8689999999999</v>
      </c>
      <c r="BE46" s="889">
        <v>245.01399999999998</v>
      </c>
      <c r="BF46" s="1479">
        <v>0.4183004141167771</v>
      </c>
      <c r="BG46" s="888">
        <v>1113.4585</v>
      </c>
      <c r="BH46" s="889">
        <v>258.76299999999998</v>
      </c>
      <c r="BI46" s="1479">
        <v>0.49129446674483152</v>
      </c>
      <c r="BJ46" s="888">
        <v>2392</v>
      </c>
      <c r="BK46" s="889">
        <v>261</v>
      </c>
      <c r="BL46" s="1479">
        <v>0.43645484949832775</v>
      </c>
      <c r="BM46" s="888">
        <v>2371</v>
      </c>
      <c r="BN46" s="889">
        <v>264.303</v>
      </c>
      <c r="BO46" s="1479">
        <v>0.4458928722058203</v>
      </c>
      <c r="BQ46" s="888">
        <v>1896</v>
      </c>
      <c r="BR46" s="889">
        <v>681.42000000000007</v>
      </c>
      <c r="BS46" s="1479">
        <v>0.47919831223628701</v>
      </c>
      <c r="BT46" s="888">
        <v>2651</v>
      </c>
      <c r="BU46" s="889">
        <v>784.58600000000001</v>
      </c>
      <c r="BV46" s="1479">
        <v>0.3946113416320885</v>
      </c>
    </row>
    <row r="47" spans="1:74" ht="15" thickBot="1">
      <c r="A47" s="197"/>
      <c r="B47" s="520" t="s">
        <v>202</v>
      </c>
      <c r="C47" s="305">
        <v>194364.649</v>
      </c>
      <c r="D47" s="306">
        <v>692.69</v>
      </c>
      <c r="E47" s="566">
        <v>1.4255472969264077E-2</v>
      </c>
      <c r="F47" s="305">
        <v>197108.68117</v>
      </c>
      <c r="G47" s="306">
        <v>582.53700000000003</v>
      </c>
      <c r="H47" s="566">
        <v>1.182164066122649E-2</v>
      </c>
      <c r="I47" s="305">
        <v>599.90100000000007</v>
      </c>
      <c r="J47" s="306">
        <v>599.90100000000007</v>
      </c>
      <c r="K47" s="566">
        <v>1.2100009005603266E-2</v>
      </c>
      <c r="L47" s="305">
        <v>197645.369397</v>
      </c>
      <c r="M47" s="306">
        <v>614.52</v>
      </c>
      <c r="N47" s="566">
        <v>1.2436820591847928E-2</v>
      </c>
      <c r="O47" s="305">
        <v>192347.69500000001</v>
      </c>
      <c r="P47" s="306">
        <v>638.25600000000009</v>
      </c>
      <c r="Q47" s="566">
        <v>1.3272963837700266E-2</v>
      </c>
      <c r="R47" s="305">
        <v>188461.32649999997</v>
      </c>
      <c r="S47" s="306">
        <v>748.08500000000004</v>
      </c>
      <c r="T47" s="566">
        <v>1.5877740306576908E-2</v>
      </c>
      <c r="U47" s="305">
        <v>191147.46799999999</v>
      </c>
      <c r="V47" s="306">
        <v>987.25499999999988</v>
      </c>
      <c r="W47" s="566">
        <v>2.0659546481672463E-2</v>
      </c>
      <c r="X47" s="305">
        <v>189842.59295043154</v>
      </c>
      <c r="Y47" s="306">
        <v>1119.1370000000002</v>
      </c>
      <c r="Z47" s="566">
        <v>2.3580314251021847E-2</v>
      </c>
      <c r="AA47" s="196"/>
      <c r="AB47" s="305">
        <v>193546.21799999999</v>
      </c>
      <c r="AC47" s="306">
        <v>2490.8019999999997</v>
      </c>
      <c r="AD47" s="566">
        <v>1.2869287892776081E-2</v>
      </c>
      <c r="AE47" s="305">
        <v>190430.14345043153</v>
      </c>
      <c r="AF47" s="306">
        <v>3493.3580000000002</v>
      </c>
      <c r="AG47" s="566">
        <v>1.834456424126631E-2</v>
      </c>
      <c r="AH47" s="450"/>
      <c r="AI47" s="305">
        <v>193179.56150000001</v>
      </c>
      <c r="AJ47" s="306">
        <v>638.88100000000009</v>
      </c>
      <c r="AK47" s="566">
        <v>1.3228749357110433E-2</v>
      </c>
      <c r="AL47" s="896">
        <v>189164.046</v>
      </c>
      <c r="AM47" s="897">
        <v>851.00699999999983</v>
      </c>
      <c r="AN47" s="1505">
        <v>1.5796807391188914E-2</v>
      </c>
      <c r="AO47" s="305">
        <v>192002.39750000002</v>
      </c>
      <c r="AP47" s="306">
        <v>1106.2826483600002</v>
      </c>
      <c r="AQ47" s="566">
        <v>2.0589173077591384E-2</v>
      </c>
      <c r="AR47" s="896">
        <v>190660.71995043155</v>
      </c>
      <c r="AS47" s="897">
        <v>1222.2122751939219</v>
      </c>
      <c r="AT47" s="1505">
        <v>2.3476935405067786E-2</v>
      </c>
      <c r="AU47" s="305">
        <v>185377.29595043152</v>
      </c>
      <c r="AV47" s="306">
        <v>1324.0169999999998</v>
      </c>
      <c r="AW47" s="566">
        <v>2.6071520653167393E-2</v>
      </c>
      <c r="AX47" s="305">
        <v>183407.5295</v>
      </c>
      <c r="AY47" s="306">
        <v>1449.09</v>
      </c>
      <c r="AZ47" s="566">
        <v>2.9092022636944138E-2</v>
      </c>
      <c r="BA47" s="305">
        <v>183805.09100000001</v>
      </c>
      <c r="BB47" s="306">
        <v>1565.0580000000004</v>
      </c>
      <c r="BC47" s="566">
        <v>3.1524545748300298E-2</v>
      </c>
      <c r="BD47" s="896">
        <v>185182.24249999999</v>
      </c>
      <c r="BE47" s="897">
        <v>1522.3579999999999</v>
      </c>
      <c r="BF47" s="1505">
        <v>3.0303661540333707E-2</v>
      </c>
      <c r="BG47" s="896">
        <v>185160.54199999999</v>
      </c>
      <c r="BH47" s="897">
        <v>1499.8029999999999</v>
      </c>
      <c r="BI47" s="1505">
        <v>2.9764419246515277E-2</v>
      </c>
      <c r="BJ47" s="896">
        <v>187904</v>
      </c>
      <c r="BK47" s="897">
        <v>1467</v>
      </c>
      <c r="BL47" s="1505">
        <v>3.1228712534059944E-2</v>
      </c>
      <c r="BM47" s="896">
        <v>190855</v>
      </c>
      <c r="BN47" s="897">
        <v>1405.3029999999999</v>
      </c>
      <c r="BO47" s="1505">
        <v>2.9452788766340936E-2</v>
      </c>
      <c r="BQ47" s="896">
        <v>185776</v>
      </c>
      <c r="BR47" s="897">
        <v>4337.42</v>
      </c>
      <c r="BS47" s="1505">
        <v>3.113010650819625E-2</v>
      </c>
      <c r="BT47" s="896">
        <v>188111</v>
      </c>
      <c r="BU47" s="897">
        <v>4371.5860000000002</v>
      </c>
      <c r="BV47" s="1505">
        <v>3.0985861184796921E-2</v>
      </c>
    </row>
    <row r="48" spans="1:74" ht="15" thickBot="1">
      <c r="A48" s="197"/>
      <c r="B48" s="521" t="s">
        <v>203</v>
      </c>
      <c r="C48" s="570">
        <v>0.56353554549932583</v>
      </c>
      <c r="D48" s="571">
        <v>0.42847449797167564</v>
      </c>
      <c r="E48" s="571">
        <v>1.083890212895457E-2</v>
      </c>
      <c r="F48" s="570">
        <v>0.54510638172923453</v>
      </c>
      <c r="G48" s="571">
        <v>0.48626267516054766</v>
      </c>
      <c r="H48" s="571">
        <v>1.0545505988168851E-2</v>
      </c>
      <c r="I48" s="570">
        <v>0.45371819683581127</v>
      </c>
      <c r="J48" s="571">
        <v>0.45371819683581127</v>
      </c>
      <c r="K48" s="571">
        <v>1.039372094936002E-2</v>
      </c>
      <c r="L48" s="570">
        <v>0.51533716074779945</v>
      </c>
      <c r="M48" s="571">
        <v>0.49532643363926315</v>
      </c>
      <c r="N48" s="571">
        <v>1.1953894379811982E-2</v>
      </c>
      <c r="O48" s="570">
        <v>0.51442974401122921</v>
      </c>
      <c r="P48" s="571">
        <v>0.53636785239778395</v>
      </c>
      <c r="Q48" s="571">
        <v>1.383899588128275E-2</v>
      </c>
      <c r="R48" s="570">
        <v>0.51392296657744263</v>
      </c>
      <c r="S48" s="571">
        <v>0.58356871211159156</v>
      </c>
      <c r="T48" s="571">
        <v>1.802945784590684E-2</v>
      </c>
      <c r="U48" s="570">
        <v>0.51129094736426228</v>
      </c>
      <c r="V48" s="571">
        <v>0.57897098520645629</v>
      </c>
      <c r="W48" s="571">
        <v>2.3394269040110414E-2</v>
      </c>
      <c r="X48" s="570">
        <v>0.51000199865027129</v>
      </c>
      <c r="Y48" s="571">
        <v>0.58982322986372537</v>
      </c>
      <c r="Z48" s="572">
        <v>2.7270907073987286E-2</v>
      </c>
      <c r="AA48" s="197"/>
      <c r="AB48" s="570">
        <v>0.54158747498749893</v>
      </c>
      <c r="AC48" s="571">
        <v>0.46436448983098627</v>
      </c>
      <c r="AD48" s="572">
        <v>1.1034303012555808E-2</v>
      </c>
      <c r="AE48" s="570">
        <v>0.50849731339343052</v>
      </c>
      <c r="AF48" s="571">
        <v>0.57554479100052158</v>
      </c>
      <c r="AG48" s="572">
        <v>2.0763371042761665E-2</v>
      </c>
      <c r="AH48" s="450"/>
      <c r="AI48" s="570">
        <v>0.512214518097454</v>
      </c>
      <c r="AJ48" s="571">
        <v>0.53584313823701124</v>
      </c>
      <c r="AK48" s="572">
        <v>1.3838995811353073E-2</v>
      </c>
      <c r="AL48" s="570">
        <v>0.51201381048912431</v>
      </c>
      <c r="AM48" s="571">
        <v>0.58628894944459931</v>
      </c>
      <c r="AN48" s="572">
        <v>1.802945784590684E-2</v>
      </c>
      <c r="AO48" s="570">
        <v>0.50901432103211097</v>
      </c>
      <c r="AP48" s="571">
        <v>0.60346874371544068</v>
      </c>
      <c r="AQ48" s="572">
        <v>2.4143379080560842E-2</v>
      </c>
      <c r="AR48" s="570">
        <v>0.50781402356416971</v>
      </c>
      <c r="AS48" s="571">
        <v>0.58596116083050409</v>
      </c>
      <c r="AT48" s="572">
        <v>2.6514181295198419E-2</v>
      </c>
      <c r="AU48" s="570">
        <v>0.50493087545466553</v>
      </c>
      <c r="AV48" s="571">
        <v>0.56581373199890939</v>
      </c>
      <c r="AW48" s="572">
        <v>2.8755275385215589E-2</v>
      </c>
      <c r="AX48" s="570">
        <v>0.50835226751146001</v>
      </c>
      <c r="AY48" s="571">
        <v>0.60254159507000948</v>
      </c>
      <c r="AZ48" s="572">
        <v>3.4162303407312612E-2</v>
      </c>
      <c r="BA48" s="570">
        <v>0.50909946232120407</v>
      </c>
      <c r="BB48" s="571">
        <v>0.59775292672859404</v>
      </c>
      <c r="BC48" s="572">
        <v>3.663881726279819E-2</v>
      </c>
      <c r="BD48" s="570">
        <v>0.50214689726527095</v>
      </c>
      <c r="BE48" s="571">
        <v>0.55891255539104467</v>
      </c>
      <c r="BF48" s="572">
        <v>3.3199736976610869E-2</v>
      </c>
      <c r="BG48" s="570">
        <v>0.49490157843672766</v>
      </c>
      <c r="BH48" s="571">
        <v>0.51884214126788653</v>
      </c>
      <c r="BI48" s="572">
        <v>3.0433984011642903E-2</v>
      </c>
      <c r="BJ48" s="570">
        <v>0.49472603031335149</v>
      </c>
      <c r="BK48" s="571">
        <v>0.51738241308793453</v>
      </c>
      <c r="BL48" s="572">
        <v>3.26588569400071E-2</v>
      </c>
      <c r="BM48" s="570">
        <v>0.49257813523355426</v>
      </c>
      <c r="BN48" s="571">
        <v>0.48552020453951927</v>
      </c>
      <c r="BO48" s="572">
        <v>2.903077299464956E-2</v>
      </c>
      <c r="BQ48" s="570">
        <v>0.50567888209456546</v>
      </c>
      <c r="BR48" s="571">
        <v>0.58961779122150959</v>
      </c>
      <c r="BS48" s="572">
        <v>3.6297471161590898E-2</v>
      </c>
      <c r="BT48" s="570">
        <v>0.49271972399274894</v>
      </c>
      <c r="BU48" s="571">
        <v>0.50750139651833459</v>
      </c>
      <c r="BV48" s="572">
        <v>3.1915442102007495E-2</v>
      </c>
    </row>
    <row r="49" spans="1:74" ht="15" thickBot="1">
      <c r="A49" s="197"/>
      <c r="B49" s="521" t="s">
        <v>204</v>
      </c>
      <c r="C49" s="570">
        <v>0.43646445450067417</v>
      </c>
      <c r="D49" s="571">
        <v>0.57152550202832431</v>
      </c>
      <c r="E49" s="571">
        <v>1.8666735083228352E-2</v>
      </c>
      <c r="F49" s="570">
        <v>0.45489361827076558</v>
      </c>
      <c r="G49" s="571">
        <v>0.51373732483945223</v>
      </c>
      <c r="H49" s="571">
        <v>1.3350853484378493E-2</v>
      </c>
      <c r="I49" s="570">
        <v>0.54628180316418862</v>
      </c>
      <c r="J49" s="571">
        <v>0.54628180316418862</v>
      </c>
      <c r="K49" s="571">
        <v>1.4010293215146404E-2</v>
      </c>
      <c r="L49" s="570">
        <v>0.48466283925220049</v>
      </c>
      <c r="M49" s="571">
        <v>0.50467356636073679</v>
      </c>
      <c r="N49" s="571">
        <v>1.2950311214205692E-2</v>
      </c>
      <c r="O49" s="570">
        <v>0.48557025598877074</v>
      </c>
      <c r="P49" s="571">
        <v>0.46363214760221599</v>
      </c>
      <c r="Q49" s="571">
        <v>1.2673290122741449E-2</v>
      </c>
      <c r="R49" s="570">
        <v>0.48607703342255748</v>
      </c>
      <c r="S49" s="571">
        <v>0.41643128788840839</v>
      </c>
      <c r="T49" s="571">
        <v>1.3602757155731665E-2</v>
      </c>
      <c r="U49" s="570">
        <v>0.48870905263573783</v>
      </c>
      <c r="V49" s="571">
        <v>0.42102901479354371</v>
      </c>
      <c r="W49" s="571">
        <v>1.7798459951474003E-2</v>
      </c>
      <c r="X49" s="570">
        <v>0.48999800134972854</v>
      </c>
      <c r="Y49" s="571">
        <v>0.41017677013627457</v>
      </c>
      <c r="Z49" s="572">
        <v>1.9739054264793211E-2</v>
      </c>
      <c r="AA49" s="197"/>
      <c r="AB49" s="570">
        <v>0.45841252501250118</v>
      </c>
      <c r="AC49" s="571">
        <v>0.53563551016901378</v>
      </c>
      <c r="AD49" s="572">
        <v>1.503721475710343E-2</v>
      </c>
      <c r="AE49" s="570">
        <v>0.49150268660656954</v>
      </c>
      <c r="AF49" s="571">
        <v>0.42445520899947836</v>
      </c>
      <c r="AG49" s="572">
        <v>1.5842122660183592E-2</v>
      </c>
      <c r="AH49" s="450"/>
      <c r="AI49" s="570">
        <v>0.48778548190254584</v>
      </c>
      <c r="AJ49" s="571">
        <v>0.46415686176298865</v>
      </c>
      <c r="AK49" s="572">
        <v>1.2587940835582883E-2</v>
      </c>
      <c r="AL49" s="570">
        <v>0.48798618951087563</v>
      </c>
      <c r="AM49" s="571">
        <v>0.41371105055540097</v>
      </c>
      <c r="AN49" s="572">
        <v>1.3454224975165597E-2</v>
      </c>
      <c r="AO49" s="570">
        <v>0.49098567896788892</v>
      </c>
      <c r="AP49" s="571">
        <v>0.3965312562845591</v>
      </c>
      <c r="AQ49" s="572">
        <v>1.6904459178781167E-2</v>
      </c>
      <c r="AR49" s="570">
        <v>0.49218597643583023</v>
      </c>
      <c r="AS49" s="571">
        <v>0.41403883916949602</v>
      </c>
      <c r="AT49" s="572">
        <v>2.0343249908398496E-2</v>
      </c>
      <c r="AU49" s="570">
        <v>0.49506912454533453</v>
      </c>
      <c r="AV49" s="571">
        <v>0.43418626800109067</v>
      </c>
      <c r="AW49" s="572">
        <v>2.3334305668081801E-2</v>
      </c>
      <c r="AX49" s="570">
        <v>0.49164773248853999</v>
      </c>
      <c r="AY49" s="571">
        <v>0.39745840492999057</v>
      </c>
      <c r="AZ49" s="572">
        <v>2.3849470792984103E-2</v>
      </c>
      <c r="BA49" s="570">
        <v>0.49090053767879588</v>
      </c>
      <c r="BB49" s="571">
        <v>0.4022470732714058</v>
      </c>
      <c r="BC49" s="572">
        <v>2.6220675252442038E-2</v>
      </c>
      <c r="BD49" s="570">
        <v>0.49785310273472905</v>
      </c>
      <c r="BE49" s="571">
        <v>0.44108744460895527</v>
      </c>
      <c r="BF49" s="572">
        <v>2.7382608549834188E-2</v>
      </c>
      <c r="BG49" s="570">
        <v>0.50509842156327234</v>
      </c>
      <c r="BH49" s="571">
        <v>0.48115785873211353</v>
      </c>
      <c r="BI49" s="572">
        <v>2.9108371543769152E-2</v>
      </c>
      <c r="BJ49" s="570">
        <v>0.50527396968664851</v>
      </c>
      <c r="BK49" s="571">
        <v>0.48261758691206547</v>
      </c>
      <c r="BL49" s="572">
        <v>2.9828423369811362E-2</v>
      </c>
      <c r="BM49" s="570">
        <v>0.50742186476644568</v>
      </c>
      <c r="BN49" s="571">
        <v>0.51447979546048084</v>
      </c>
      <c r="BO49" s="572">
        <v>2.9862459212754534E-2</v>
      </c>
      <c r="BQ49" s="570">
        <v>0.49432111790543448</v>
      </c>
      <c r="BR49" s="571">
        <v>0.41038220877849041</v>
      </c>
      <c r="BS49" s="572">
        <v>2.5844013952863714E-2</v>
      </c>
      <c r="BT49" s="570">
        <v>0.50728027600725101</v>
      </c>
      <c r="BU49" s="571">
        <v>0.49249860348166546</v>
      </c>
      <c r="BV49" s="572">
        <v>3.0082962186708584E-2</v>
      </c>
    </row>
    <row r="50" spans="1:74" ht="15" thickBot="1">
      <c r="A50" s="197"/>
      <c r="B50" s="197"/>
      <c r="C50" s="287"/>
      <c r="D50" s="197"/>
      <c r="E50" s="197"/>
      <c r="F50" s="287"/>
      <c r="G50" s="197"/>
      <c r="H50" s="548"/>
      <c r="I50" s="197"/>
      <c r="J50" s="197"/>
      <c r="K50" s="530"/>
      <c r="L50" s="287"/>
      <c r="M50" s="197"/>
      <c r="N50" s="529"/>
      <c r="O50" s="287"/>
      <c r="P50" s="197"/>
      <c r="Q50" s="530"/>
      <c r="R50" s="287"/>
      <c r="S50" s="197"/>
      <c r="T50" s="530"/>
      <c r="U50" s="287"/>
      <c r="V50" s="197"/>
      <c r="W50" s="530"/>
      <c r="X50" s="287"/>
      <c r="Y50" s="197"/>
      <c r="Z50" s="530"/>
      <c r="AA50" s="197"/>
      <c r="AB50" s="287"/>
      <c r="AC50" s="197"/>
      <c r="AD50" s="530"/>
      <c r="AE50" s="287"/>
      <c r="AF50" s="197"/>
      <c r="AG50" s="530"/>
      <c r="AH50" s="450"/>
      <c r="AI50" s="287"/>
      <c r="AJ50" s="197"/>
      <c r="AK50" s="530"/>
      <c r="AL50" s="1472"/>
      <c r="AM50" s="1472"/>
      <c r="AN50" s="1472"/>
      <c r="AO50" s="287"/>
      <c r="AP50" s="197"/>
      <c r="AQ50" s="530"/>
      <c r="AR50" s="287"/>
      <c r="AS50" s="197"/>
      <c r="AT50" s="1710"/>
      <c r="AU50" s="287"/>
      <c r="AV50" s="197"/>
      <c r="AW50" s="530"/>
      <c r="AX50" s="287"/>
      <c r="AY50" s="197"/>
      <c r="AZ50" s="530"/>
      <c r="BA50" s="287"/>
      <c r="BB50" s="197"/>
      <c r="BC50" s="530"/>
      <c r="BD50" s="287"/>
      <c r="BE50" s="197"/>
      <c r="BF50" s="530"/>
      <c r="BG50" s="287"/>
      <c r="BH50" s="197"/>
      <c r="BI50" s="1710"/>
      <c r="BJ50" s="287"/>
      <c r="BK50" s="197"/>
      <c r="BL50" s="1710"/>
      <c r="BM50" s="287"/>
      <c r="BN50" s="197"/>
      <c r="BO50" s="1710"/>
      <c r="BQ50" s="2296"/>
      <c r="BR50" s="376"/>
      <c r="BS50" s="1710"/>
      <c r="BT50" s="2296"/>
      <c r="BU50" s="376"/>
      <c r="BV50" s="1710"/>
    </row>
    <row r="51" spans="1:74" ht="16.8" thickBot="1">
      <c r="A51" s="197"/>
      <c r="B51" s="2041" t="s">
        <v>1153</v>
      </c>
      <c r="C51" s="305">
        <v>227812.45550000001</v>
      </c>
      <c r="D51" s="306">
        <v>2123.3830000000003</v>
      </c>
      <c r="E51" s="566">
        <v>3.728300097270143E-2</v>
      </c>
      <c r="F51" s="305">
        <v>230237.85250000004</v>
      </c>
      <c r="G51" s="306">
        <v>2309.0419999999995</v>
      </c>
      <c r="H51" s="566">
        <v>4.0115766802506968E-2</v>
      </c>
      <c r="I51" s="305">
        <v>2451.0990000000002</v>
      </c>
      <c r="J51" s="306">
        <v>2451.0990000000002</v>
      </c>
      <c r="K51" s="566">
        <v>4.227635187248463E-2</v>
      </c>
      <c r="L51" s="305">
        <v>233016.34150000001</v>
      </c>
      <c r="M51" s="306">
        <v>2477.2339999999999</v>
      </c>
      <c r="N51" s="566">
        <v>4.2524639843768204E-2</v>
      </c>
      <c r="O51" s="305">
        <v>228195.28850000002</v>
      </c>
      <c r="P51" s="306">
        <v>2534.09</v>
      </c>
      <c r="Q51" s="566">
        <v>4.4419672582328533E-2</v>
      </c>
      <c r="R51" s="305">
        <v>223529.73700000002</v>
      </c>
      <c r="S51" s="306">
        <v>2740.0280000000002</v>
      </c>
      <c r="T51" s="566">
        <v>4.9032008658427405E-2</v>
      </c>
      <c r="U51" s="305">
        <v>226137.88699999999</v>
      </c>
      <c r="V51" s="306">
        <v>3001.4259999999995</v>
      </c>
      <c r="W51" s="566">
        <v>5.3090192710609337E-2</v>
      </c>
      <c r="X51" s="305">
        <v>226372.62349999999</v>
      </c>
      <c r="Y51" s="306">
        <v>3243.4339999999997</v>
      </c>
      <c r="Z51" s="566">
        <v>5.7311417782813297E-2</v>
      </c>
      <c r="AA51" s="196"/>
      <c r="AB51" s="305">
        <v>228157.25599999999</v>
      </c>
      <c r="AC51" s="306">
        <v>9359.6039999999994</v>
      </c>
      <c r="AD51" s="566">
        <v>8.2045201315008795E-2</v>
      </c>
      <c r="AE51" s="305">
        <v>227256.11600000001</v>
      </c>
      <c r="AF51" s="306">
        <v>11518.352999999999</v>
      </c>
      <c r="AG51" s="566">
        <v>0.10136891541347999</v>
      </c>
      <c r="AH51" s="450"/>
      <c r="AI51" s="305">
        <v>227279.80849999998</v>
      </c>
      <c r="AJ51" s="306">
        <v>2533.4650000000001</v>
      </c>
      <c r="AK51" s="566">
        <v>4.4587594766474829E-2</v>
      </c>
      <c r="AL51" s="896">
        <v>222718.97100000002</v>
      </c>
      <c r="AM51" s="897">
        <v>2637.1060000000007</v>
      </c>
      <c r="AN51" s="1505">
        <v>4.7362036348488706E-2</v>
      </c>
      <c r="AO51" s="305">
        <v>225371.57699999999</v>
      </c>
      <c r="AP51" s="306">
        <v>2882.4013516399996</v>
      </c>
      <c r="AQ51" s="566">
        <v>5.1158205307140388E-2</v>
      </c>
      <c r="AR51" s="896">
        <v>225604.5955</v>
      </c>
      <c r="AS51" s="897">
        <v>3139.9267248060773</v>
      </c>
      <c r="AT51" s="1505">
        <v>5.5671325627869625E-2</v>
      </c>
      <c r="AU51" s="305">
        <v>222289.50400000002</v>
      </c>
      <c r="AV51" s="306">
        <v>3132.0889999999999</v>
      </c>
      <c r="AW51" s="566">
        <v>5.6360537832681468E-2</v>
      </c>
      <c r="AX51" s="305">
        <v>220651.6875</v>
      </c>
      <c r="AY51" s="306">
        <v>3204.155999999999</v>
      </c>
      <c r="AZ51" s="566">
        <v>5.8085320557541606E-2</v>
      </c>
      <c r="BA51" s="305">
        <v>220724.334</v>
      </c>
      <c r="BB51" s="306">
        <v>3254.0429999999992</v>
      </c>
      <c r="BC51" s="566">
        <v>5.897026288003205E-2</v>
      </c>
      <c r="BD51" s="896">
        <v>223502.05650000001</v>
      </c>
      <c r="BE51" s="897">
        <v>3347.6839999999993</v>
      </c>
      <c r="BF51" s="1505">
        <v>5.9913256323885312E-2</v>
      </c>
      <c r="BG51" s="896">
        <v>225297.538</v>
      </c>
      <c r="BH51" s="897">
        <v>3426.1229999999996</v>
      </c>
      <c r="BI51" s="1505">
        <v>6.0828414378855743E-2</v>
      </c>
      <c r="BJ51" s="896">
        <v>227162.22949999999</v>
      </c>
      <c r="BK51" s="897">
        <v>3469</v>
      </c>
      <c r="BL51" s="1505">
        <v>6.108409849006171E-2</v>
      </c>
      <c r="BM51" s="896">
        <v>231315</v>
      </c>
      <c r="BN51" s="897">
        <v>3590.5380000000005</v>
      </c>
      <c r="BO51" s="1505">
        <v>6.2089151157512491E-2</v>
      </c>
      <c r="BQ51" s="896">
        <v>222362.15049999999</v>
      </c>
      <c r="BR51" s="897">
        <v>9591.58</v>
      </c>
      <c r="BS51" s="1505">
        <v>5.7513265205326992E-2</v>
      </c>
      <c r="BT51" s="896">
        <v>229454</v>
      </c>
      <c r="BU51" s="897">
        <v>10484.414000000001</v>
      </c>
      <c r="BV51" s="1505">
        <v>6.0923839491430383E-2</v>
      </c>
    </row>
    <row r="52" spans="1:74" ht="15" thickBot="1">
      <c r="A52" s="197"/>
      <c r="B52" s="521" t="s">
        <v>205</v>
      </c>
      <c r="C52" s="570">
        <v>0.61313832333456419</v>
      </c>
      <c r="D52" s="571">
        <v>0.86917197698201387</v>
      </c>
      <c r="E52" s="571">
        <v>5.2851597151892582E-2</v>
      </c>
      <c r="F52" s="570">
        <v>0.59880914021294562</v>
      </c>
      <c r="G52" s="571">
        <v>0.8254206722961297</v>
      </c>
      <c r="H52" s="572">
        <v>5.5297057075689923E-2</v>
      </c>
      <c r="I52" s="571">
        <v>0.82322133867297886</v>
      </c>
      <c r="J52" s="571">
        <v>0.82322133867297886</v>
      </c>
      <c r="K52" s="573">
        <v>6.0505431152401604E-2</v>
      </c>
      <c r="L52" s="570">
        <v>0.5622718546544514</v>
      </c>
      <c r="M52" s="571">
        <v>0.83187902313628848</v>
      </c>
      <c r="N52" s="573">
        <v>6.2915039334836692E-2</v>
      </c>
      <c r="O52" s="570">
        <v>0.57806321448218689</v>
      </c>
      <c r="P52" s="571">
        <v>0.85136557896522991</v>
      </c>
      <c r="Q52" s="573">
        <v>6.5420838617755411E-2</v>
      </c>
      <c r="R52" s="570">
        <v>0.58614820452278338</v>
      </c>
      <c r="S52" s="571">
        <v>0.83670531833981232</v>
      </c>
      <c r="T52" s="573">
        <v>6.9991415305606874E-2</v>
      </c>
      <c r="U52" s="570">
        <v>0.56954607080059971</v>
      </c>
      <c r="V52" s="571">
        <v>0.80685447517280129</v>
      </c>
      <c r="W52" s="573">
        <v>7.521087717474334E-2</v>
      </c>
      <c r="X52" s="570">
        <v>0.56370604151256842</v>
      </c>
      <c r="Y52" s="571">
        <v>0.77967025072808616</v>
      </c>
      <c r="Z52" s="573">
        <v>7.926827846728314E-2</v>
      </c>
      <c r="AA52" s="197"/>
      <c r="AB52" s="570">
        <v>0.59154976863852204</v>
      </c>
      <c r="AC52" s="571">
        <v>0.83658154768086335</v>
      </c>
      <c r="AD52" s="573">
        <v>5.8014984651139599E-2</v>
      </c>
      <c r="AE52" s="570">
        <v>0.56631574879155289</v>
      </c>
      <c r="AF52" s="571">
        <v>0.81613716822188032</v>
      </c>
      <c r="AG52" s="573">
        <v>7.3043121039648259E-2</v>
      </c>
      <c r="AH52" s="450"/>
      <c r="AI52" s="570">
        <v>0.58038439433127198</v>
      </c>
      <c r="AJ52" s="571">
        <v>0.85157560889927408</v>
      </c>
      <c r="AK52" s="573">
        <v>6.5421655946425267E-2</v>
      </c>
      <c r="AL52" s="570">
        <v>0.58826566462539909</v>
      </c>
      <c r="AM52" s="571">
        <v>0.84570699850517916</v>
      </c>
      <c r="AN52" s="573">
        <v>6.808897410131827E-2</v>
      </c>
      <c r="AO52" s="570">
        <v>0.57146722410341932</v>
      </c>
      <c r="AP52" s="571">
        <v>0.80686265244662958</v>
      </c>
      <c r="AQ52" s="573">
        <v>7.2230993288004308E-2</v>
      </c>
      <c r="AR52" s="570">
        <v>0.56559753012655278</v>
      </c>
      <c r="AS52" s="571">
        <v>0.78737540494635838</v>
      </c>
      <c r="AT52" s="573">
        <v>7.7500749606060834E-2</v>
      </c>
      <c r="AU52" s="570">
        <v>0.56850964047317321</v>
      </c>
      <c r="AV52" s="571">
        <v>0.77434804694247206</v>
      </c>
      <c r="AW52" s="573">
        <v>7.676681148105105E-2</v>
      </c>
      <c r="AX52" s="570">
        <v>0.57304274638733499</v>
      </c>
      <c r="AY52" s="571">
        <v>0.76431078886296433</v>
      </c>
      <c r="AZ52" s="573">
        <v>7.7472819360468528E-2</v>
      </c>
      <c r="BA52" s="570">
        <v>0.57656920373808895</v>
      </c>
      <c r="BB52" s="571">
        <v>0.76808112246826499</v>
      </c>
      <c r="BC52" s="573">
        <v>7.8557691620516734E-2</v>
      </c>
      <c r="BD52" s="570">
        <v>0.5756785217768231</v>
      </c>
      <c r="BE52" s="571">
        <v>0.77169171283789051</v>
      </c>
      <c r="BF52" s="573">
        <v>8.0313163762949405E-2</v>
      </c>
      <c r="BG52" s="570">
        <v>0.58017494181405571</v>
      </c>
      <c r="BH52" s="571">
        <v>0.7779974624378635</v>
      </c>
      <c r="BI52" s="573">
        <v>8.1569107212555086E-2</v>
      </c>
      <c r="BJ52" s="570">
        <v>0.5741897752416627</v>
      </c>
      <c r="BK52" s="571">
        <v>0.7685211876621505</v>
      </c>
      <c r="BL52" s="573">
        <v>8.1757680026775484E-2</v>
      </c>
      <c r="BM52" s="570">
        <v>0.5568510472731989</v>
      </c>
      <c r="BN52" s="571">
        <v>0.7677671145661179</v>
      </c>
      <c r="BO52" s="573">
        <v>8.5606390907397065E-2</v>
      </c>
      <c r="BQ52" s="570">
        <v>0.57201160455587519</v>
      </c>
      <c r="BR52" s="571">
        <v>0.7688597707572683</v>
      </c>
      <c r="BS52" s="573">
        <v>7.7305487422065458E-2</v>
      </c>
      <c r="BT52" s="570">
        <v>0.56258335003965931</v>
      </c>
      <c r="BU52" s="571">
        <v>0.77147029867382189</v>
      </c>
      <c r="BV52" s="573">
        <v>8.3544834104131327E-2</v>
      </c>
    </row>
    <row r="53" spans="1:74" ht="15" thickBot="1">
      <c r="A53" s="197"/>
      <c r="B53" s="521" t="s">
        <v>206</v>
      </c>
      <c r="C53" s="570">
        <v>0.38686167666543581</v>
      </c>
      <c r="D53" s="571">
        <v>0.13082802301798596</v>
      </c>
      <c r="E53" s="571">
        <v>1.260828250417385E-2</v>
      </c>
      <c r="F53" s="570">
        <v>0.40119085978705427</v>
      </c>
      <c r="G53" s="571">
        <v>0.17457932770387027</v>
      </c>
      <c r="H53" s="572">
        <v>1.7456488421556237E-2</v>
      </c>
      <c r="I53" s="571">
        <v>0.17677866132702108</v>
      </c>
      <c r="J53" s="571">
        <v>0.17677866132702108</v>
      </c>
      <c r="K53" s="573">
        <v>1.7593167442974796E-2</v>
      </c>
      <c r="L53" s="570">
        <v>0.43772814534554866</v>
      </c>
      <c r="M53" s="571">
        <v>0.16812097686371177</v>
      </c>
      <c r="N53" s="573">
        <v>1.6332703453802559E-2</v>
      </c>
      <c r="O53" s="570">
        <v>0.42193678551781311</v>
      </c>
      <c r="P53" s="571">
        <v>0.14863442103476984</v>
      </c>
      <c r="Q53" s="573">
        <v>1.5647586423937692E-2</v>
      </c>
      <c r="R53" s="570">
        <v>0.41385179547721651</v>
      </c>
      <c r="S53" s="571">
        <v>0.16329468166018737</v>
      </c>
      <c r="T53" s="573">
        <v>1.9346699307670974E-2</v>
      </c>
      <c r="U53" s="570">
        <v>0.43045392919940045</v>
      </c>
      <c r="V53" s="571">
        <v>0.19314552482719882</v>
      </c>
      <c r="W53" s="573">
        <v>2.3821673909074054E-2</v>
      </c>
      <c r="X53" s="570">
        <v>0.43629395848743169</v>
      </c>
      <c r="Y53" s="571">
        <v>0.22032974927191371</v>
      </c>
      <c r="Z53" s="573">
        <v>2.8942436778823532E-2</v>
      </c>
      <c r="AA53" s="197"/>
      <c r="AB53" s="570">
        <v>0.40845023136147812</v>
      </c>
      <c r="AC53" s="571">
        <v>0.16341845231913665</v>
      </c>
      <c r="AD53" s="573">
        <v>1.641289291772359E-2</v>
      </c>
      <c r="AE53" s="570">
        <v>0.43368425120844711</v>
      </c>
      <c r="AF53" s="571">
        <v>0.18386283177811968</v>
      </c>
      <c r="AG53" s="573">
        <v>2.1487955569362966E-2</v>
      </c>
      <c r="AH53" s="450"/>
      <c r="AI53" s="570">
        <v>0.41961560566872796</v>
      </c>
      <c r="AJ53" s="571">
        <v>0.14842439110072567</v>
      </c>
      <c r="AK53" s="573">
        <v>1.5771307154587862E-2</v>
      </c>
      <c r="AL53" s="570">
        <v>0.4117343353746008</v>
      </c>
      <c r="AM53" s="571">
        <v>0.15429300149482039</v>
      </c>
      <c r="AN53" s="573">
        <v>1.7748412306849599E-2</v>
      </c>
      <c r="AO53" s="570">
        <v>0.42853277589658079</v>
      </c>
      <c r="AP53" s="571">
        <v>0.19313734755337064</v>
      </c>
      <c r="AQ53" s="573">
        <v>2.3056719659166447E-2</v>
      </c>
      <c r="AR53" s="570">
        <v>0.43440246987344722</v>
      </c>
      <c r="AS53" s="571">
        <v>0.21262459505364181</v>
      </c>
      <c r="AT53" s="573">
        <v>2.7249138503226432E-2</v>
      </c>
      <c r="AU53" s="570">
        <v>0.43149035952682674</v>
      </c>
      <c r="AV53" s="571">
        <v>0.22565195305752808</v>
      </c>
      <c r="AW53" s="573">
        <v>2.9474274816391529E-2</v>
      </c>
      <c r="AX53" s="570">
        <v>0.42695725361266496</v>
      </c>
      <c r="AY53" s="571">
        <v>0.23568921113703584</v>
      </c>
      <c r="AZ53" s="573">
        <v>3.2064295113881487E-2</v>
      </c>
      <c r="BA53" s="570">
        <v>0.42343079626191105</v>
      </c>
      <c r="BB53" s="571">
        <v>0.23191887753173518</v>
      </c>
      <c r="BC53" s="573">
        <v>3.229882496885976E-2</v>
      </c>
      <c r="BD53" s="570">
        <v>0.42432147822317684</v>
      </c>
      <c r="BE53" s="571">
        <v>0.22830828716210977</v>
      </c>
      <c r="BF53" s="573">
        <v>3.2236626311940367E-2</v>
      </c>
      <c r="BG53" s="570">
        <v>0.41982505818594429</v>
      </c>
      <c r="BH53" s="571">
        <v>0.2220025375621365</v>
      </c>
      <c r="BI53" s="573">
        <v>3.2165927413522935E-2</v>
      </c>
      <c r="BJ53" s="570">
        <v>0.42581022475833735</v>
      </c>
      <c r="BK53" s="571">
        <v>0.23147881233784953</v>
      </c>
      <c r="BL53" s="573">
        <v>3.3206517244231244E-2</v>
      </c>
      <c r="BM53" s="570">
        <v>0.4431489527268011</v>
      </c>
      <c r="BN53" s="571">
        <v>0.23223288543388199</v>
      </c>
      <c r="BO53" s="573">
        <v>3.2537914483888902E-2</v>
      </c>
      <c r="BQ53" s="570">
        <v>0.42798839544412487</v>
      </c>
      <c r="BR53" s="571">
        <v>0.23113856111297618</v>
      </c>
      <c r="BS53" s="573">
        <v>3.1060499550866417E-2</v>
      </c>
      <c r="BT53" s="570">
        <v>0.43741664996034063</v>
      </c>
      <c r="BU53" s="571">
        <v>0.22852970132617806</v>
      </c>
      <c r="BV53" s="573">
        <v>3.1829851113081654E-2</v>
      </c>
    </row>
    <row r="54" spans="1:74">
      <c r="A54" s="197"/>
      <c r="B54" s="197"/>
      <c r="C54" s="197"/>
      <c r="D54" s="197"/>
      <c r="E54" s="197"/>
      <c r="F54" s="197"/>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450"/>
      <c r="AI54" s="197"/>
      <c r="AJ54" s="197"/>
      <c r="AK54" s="197"/>
      <c r="AL54" s="197"/>
      <c r="AM54" s="197"/>
      <c r="AN54" s="197"/>
      <c r="AO54" s="197"/>
      <c r="AP54" s="197"/>
      <c r="AQ54" s="197"/>
      <c r="AR54" s="197"/>
      <c r="AS54" s="197"/>
      <c r="AT54" s="197"/>
      <c r="AU54" s="197"/>
      <c r="AV54" s="197"/>
    </row>
    <row r="55" spans="1:74">
      <c r="A55" s="197"/>
      <c r="B55" t="s">
        <v>1154</v>
      </c>
      <c r="C55" s="197"/>
      <c r="D55" s="197"/>
      <c r="E55" s="197"/>
      <c r="F55" s="197"/>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450"/>
      <c r="AI55" s="197"/>
      <c r="AJ55" s="197"/>
      <c r="AK55" s="197"/>
      <c r="AL55" s="197"/>
      <c r="AM55" s="197"/>
      <c r="AN55" s="197"/>
      <c r="AO55" s="197"/>
      <c r="AP55" s="197"/>
      <c r="AQ55" s="197"/>
      <c r="AR55" s="197"/>
      <c r="AS55" s="197"/>
      <c r="AT55" s="197"/>
      <c r="AU55" s="197"/>
      <c r="AV55" s="197"/>
    </row>
    <row r="56" spans="1:74">
      <c r="A56" s="197"/>
      <c r="B56" s="197"/>
      <c r="C56" s="197"/>
      <c r="D56" s="197"/>
      <c r="E56" s="197"/>
      <c r="F56" s="197"/>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450"/>
      <c r="AI56" s="197"/>
      <c r="AJ56" s="197"/>
      <c r="AK56" s="197"/>
      <c r="AL56" s="197"/>
      <c r="AM56" s="197"/>
      <c r="AN56" s="197"/>
      <c r="AO56" s="197"/>
      <c r="AP56" s="197"/>
      <c r="AQ56" s="197"/>
      <c r="AR56" s="197"/>
      <c r="AS56" s="197"/>
      <c r="AT56" s="197"/>
      <c r="AU56" s="197"/>
      <c r="AV56" s="197"/>
    </row>
    <row r="57" spans="1:74">
      <c r="A57" s="197"/>
      <c r="B57" s="197"/>
      <c r="C57" s="197"/>
      <c r="D57" s="197"/>
      <c r="E57" s="197"/>
      <c r="F57" s="197"/>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450"/>
      <c r="AI57" s="197"/>
      <c r="AJ57" s="197"/>
      <c r="AK57" s="197"/>
      <c r="AL57" s="197"/>
      <c r="AM57" s="197"/>
      <c r="AN57" s="197"/>
      <c r="AO57" s="197"/>
      <c r="AP57" s="197"/>
      <c r="AQ57" s="197"/>
      <c r="AR57" s="197"/>
      <c r="AS57" s="197"/>
      <c r="AT57" s="197"/>
      <c r="AU57" s="197"/>
      <c r="AV57" s="197"/>
    </row>
  </sheetData>
  <mergeCells count="100">
    <mergeCell ref="BM27:BO27"/>
    <mergeCell ref="BN28:BN29"/>
    <mergeCell ref="BM40:BO40"/>
    <mergeCell ref="BN41:BN42"/>
    <mergeCell ref="BJ27:BL27"/>
    <mergeCell ref="BK28:BK29"/>
    <mergeCell ref="BJ40:BL40"/>
    <mergeCell ref="BK41:BK42"/>
    <mergeCell ref="BG27:BI27"/>
    <mergeCell ref="BH28:BH29"/>
    <mergeCell ref="BG40:BI40"/>
    <mergeCell ref="BH41:BH42"/>
    <mergeCell ref="AY41:AY42"/>
    <mergeCell ref="AV41:AV42"/>
    <mergeCell ref="AS41:AS42"/>
    <mergeCell ref="BD27:BF27"/>
    <mergeCell ref="BE28:BE29"/>
    <mergeCell ref="BD40:BF40"/>
    <mergeCell ref="BE41:BE42"/>
    <mergeCell ref="BA40:BC40"/>
    <mergeCell ref="BB41:BB42"/>
    <mergeCell ref="BB28:BB29"/>
    <mergeCell ref="BA27:BC27"/>
    <mergeCell ref="AI6:AK6"/>
    <mergeCell ref="AI7:AK7"/>
    <mergeCell ref="AI8:AK8"/>
    <mergeCell ref="AX27:AZ27"/>
    <mergeCell ref="AX40:AZ40"/>
    <mergeCell ref="AI15:AK15"/>
    <mergeCell ref="AI16:AK16"/>
    <mergeCell ref="AL27:AN27"/>
    <mergeCell ref="AL40:AN40"/>
    <mergeCell ref="AP28:AP29"/>
    <mergeCell ref="AM28:AM29"/>
    <mergeCell ref="AY28:AY29"/>
    <mergeCell ref="AV28:AV29"/>
    <mergeCell ref="AS28:AS29"/>
    <mergeCell ref="AR40:AT40"/>
    <mergeCell ref="F40:H40"/>
    <mergeCell ref="C27:E27"/>
    <mergeCell ref="C40:E40"/>
    <mergeCell ref="L27:N27"/>
    <mergeCell ref="I27:K27"/>
    <mergeCell ref="L40:N40"/>
    <mergeCell ref="I40:K40"/>
    <mergeCell ref="C4:R4"/>
    <mergeCell ref="F27:H27"/>
    <mergeCell ref="AB27:AD27"/>
    <mergeCell ref="AE27:AG27"/>
    <mergeCell ref="U27:W27"/>
    <mergeCell ref="X27:Z27"/>
    <mergeCell ref="R27:T27"/>
    <mergeCell ref="V41:V42"/>
    <mergeCell ref="U40:W40"/>
    <mergeCell ref="O27:Q27"/>
    <mergeCell ref="V28:V29"/>
    <mergeCell ref="R40:T40"/>
    <mergeCell ref="O40:Q40"/>
    <mergeCell ref="AC41:AC42"/>
    <mergeCell ref="AC28:AC29"/>
    <mergeCell ref="Y28:Y29"/>
    <mergeCell ref="Y41:Y42"/>
    <mergeCell ref="AB40:AD40"/>
    <mergeCell ref="X40:Z40"/>
    <mergeCell ref="AF41:AF42"/>
    <mergeCell ref="AF28:AF29"/>
    <mergeCell ref="AJ41:AJ42"/>
    <mergeCell ref="AP41:AP42"/>
    <mergeCell ref="AI40:AK40"/>
    <mergeCell ref="AO40:AQ40"/>
    <mergeCell ref="AM41:AM42"/>
    <mergeCell ref="AE40:AG40"/>
    <mergeCell ref="AI4:AK4"/>
    <mergeCell ref="AI5:AK5"/>
    <mergeCell ref="AI9:AK9"/>
    <mergeCell ref="AI10:AK10"/>
    <mergeCell ref="AU40:AW40"/>
    <mergeCell ref="AI18:AK18"/>
    <mergeCell ref="AI19:AK19"/>
    <mergeCell ref="AI20:AK20"/>
    <mergeCell ref="AI13:AK13"/>
    <mergeCell ref="AI11:AK11"/>
    <mergeCell ref="AI12:AK12"/>
    <mergeCell ref="AI14:AK14"/>
    <mergeCell ref="AO27:AQ27"/>
    <mergeCell ref="AU27:AW27"/>
    <mergeCell ref="AI27:AK27"/>
    <mergeCell ref="AR27:AT27"/>
    <mergeCell ref="BQ27:BS27"/>
    <mergeCell ref="BR28:BR29"/>
    <mergeCell ref="BQ40:BS40"/>
    <mergeCell ref="BR41:BR42"/>
    <mergeCell ref="BT27:BV27"/>
    <mergeCell ref="BU28:BU29"/>
    <mergeCell ref="BT40:BV40"/>
    <mergeCell ref="BU41:BU42"/>
    <mergeCell ref="BS41:BS42"/>
    <mergeCell ref="BS28:BS29"/>
    <mergeCell ref="BV28:BV29"/>
    <mergeCell ref="BV41:BV42"/>
  </mergeCells>
  <phoneticPr fontId="39" type="noConversion"/>
  <hyperlinks>
    <hyperlink ref="B1" location="Index!A1" display="Back to index" xr:uid="{17ABC583-367D-4439-9B91-D9B9A4B9009E}"/>
  </hyperlinks>
  <pageMargins left="0.7" right="0.7" top="0.75" bottom="0.75" header="0.3" footer="0.3"/>
  <pageSetup orientation="portrait" horizontalDpi="4294967293" r:id="rId1"/>
  <headerFooter>
    <oddFooter>&amp;C_x000D_&amp;1#&amp;"Calibri"&amp;8&amp;K0000FF Datos elaborados por BCP para uso Interno</oddFooter>
  </headerFooter>
  <ignoredErrors>
    <ignoredError sqref="AI5 B5 S5:U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19F4-71C5-401F-9B7F-A0F42BA303D9}">
  <sheetPr>
    <tabColor rgb="FF2AD2C9"/>
  </sheetPr>
  <dimension ref="A1:AK16"/>
  <sheetViews>
    <sheetView showGridLines="0" zoomScale="70" zoomScaleNormal="70" workbookViewId="0">
      <pane xSplit="2" topLeftCell="U1" activePane="topRight" state="frozen"/>
      <selection activeCell="N35" sqref="N35"/>
      <selection pane="topRight" activeCell="AB19" sqref="AB19"/>
    </sheetView>
  </sheetViews>
  <sheetFormatPr baseColWidth="10" defaultColWidth="11.44140625" defaultRowHeight="13.8"/>
  <cols>
    <col min="1" max="1" width="11.44140625" style="9"/>
    <col min="2" max="2" width="68.88671875" style="9" customWidth="1"/>
    <col min="3" max="3" width="15.88671875" style="9" bestFit="1" customWidth="1"/>
    <col min="4" max="4" width="8.5546875" style="9" bestFit="1" customWidth="1"/>
    <col min="5" max="5" width="16" style="9" customWidth="1"/>
    <col min="6" max="15" width="15.88671875" style="9" customWidth="1"/>
    <col min="16" max="16" width="15.88671875" style="9" bestFit="1" customWidth="1"/>
    <col min="17" max="17" width="15.88671875" style="9" customWidth="1"/>
    <col min="18" max="18" width="15.88671875" style="9" bestFit="1" customWidth="1"/>
    <col min="19" max="25" width="15.88671875" style="9" customWidth="1"/>
    <col min="26" max="30" width="11.5546875" style="9" customWidth="1"/>
    <col min="31" max="16384" width="11.44140625" style="9"/>
  </cols>
  <sheetData>
    <row r="1" spans="1:37" ht="14.4">
      <c r="B1" s="482" t="s">
        <v>31</v>
      </c>
    </row>
    <row r="2" spans="1:37" ht="14.4">
      <c r="A2" s="197"/>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row>
    <row r="3" spans="1:37" ht="15" thickBot="1">
      <c r="A3" s="197"/>
      <c r="B3" s="196"/>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row>
    <row r="4" spans="1:37" customFormat="1" ht="15" customHeight="1">
      <c r="A4" s="197"/>
      <c r="B4" s="1982" t="s">
        <v>207</v>
      </c>
      <c r="C4" s="2380" t="s">
        <v>208</v>
      </c>
      <c r="D4" s="2381"/>
      <c r="E4" s="2381"/>
      <c r="F4" s="2381"/>
      <c r="G4" s="2381"/>
      <c r="H4" s="2381"/>
      <c r="I4" s="2381"/>
      <c r="J4" s="2381"/>
      <c r="K4" s="2381"/>
      <c r="L4" s="2381"/>
      <c r="M4" s="2381"/>
      <c r="N4" s="2381"/>
      <c r="O4" s="2381"/>
      <c r="P4" s="2381"/>
      <c r="Q4" s="2381"/>
      <c r="R4" s="2381"/>
      <c r="S4" s="2381"/>
      <c r="T4" s="2381"/>
      <c r="U4" s="2381"/>
      <c r="V4" s="2381"/>
      <c r="W4" s="1984"/>
      <c r="X4" s="1984"/>
      <c r="Y4" s="2058"/>
      <c r="Z4" s="2313" t="s">
        <v>29</v>
      </c>
      <c r="AA4" s="2314"/>
      <c r="AB4" s="2314"/>
      <c r="AC4" s="2314"/>
      <c r="AD4" s="2314"/>
      <c r="AE4" s="2324"/>
      <c r="AF4" s="197"/>
      <c r="AG4" s="197"/>
      <c r="AH4" s="197"/>
      <c r="AI4" s="197"/>
      <c r="AJ4" s="197"/>
      <c r="AK4" s="197"/>
    </row>
    <row r="5" spans="1:37" customFormat="1" ht="15" thickBot="1">
      <c r="A5" s="197"/>
      <c r="B5" s="1983" t="s">
        <v>131</v>
      </c>
      <c r="C5" s="587" t="s">
        <v>32</v>
      </c>
      <c r="D5" s="588" t="s">
        <v>33</v>
      </c>
      <c r="E5" s="588" t="s">
        <v>22</v>
      </c>
      <c r="F5" s="588" t="s">
        <v>34</v>
      </c>
      <c r="G5" s="588" t="s">
        <v>35</v>
      </c>
      <c r="H5" s="588" t="s">
        <v>36</v>
      </c>
      <c r="I5" s="588" t="s">
        <v>37</v>
      </c>
      <c r="J5" s="588" t="s">
        <v>38</v>
      </c>
      <c r="K5" s="588" t="s">
        <v>39</v>
      </c>
      <c r="L5" s="588" t="s">
        <v>40</v>
      </c>
      <c r="M5" s="588" t="s">
        <v>23</v>
      </c>
      <c r="N5" s="588" t="s">
        <v>41</v>
      </c>
      <c r="O5" s="588" t="s">
        <v>42</v>
      </c>
      <c r="P5" s="588" t="s">
        <v>43</v>
      </c>
      <c r="Q5" s="588" t="s">
        <v>24</v>
      </c>
      <c r="R5" s="588" t="s">
        <v>44</v>
      </c>
      <c r="S5" s="588" t="s">
        <v>796</v>
      </c>
      <c r="T5" s="588" t="s">
        <v>857</v>
      </c>
      <c r="U5" s="588" t="s">
        <v>875</v>
      </c>
      <c r="V5" s="588" t="s">
        <v>1013</v>
      </c>
      <c r="W5" s="588" t="s">
        <v>1053</v>
      </c>
      <c r="X5" s="588" t="s">
        <v>1139</v>
      </c>
      <c r="Y5" s="588" t="s">
        <v>1157</v>
      </c>
      <c r="Z5" s="589" t="s">
        <v>45</v>
      </c>
      <c r="AA5" s="583" t="s">
        <v>46</v>
      </c>
      <c r="AB5" s="583" t="s">
        <v>47</v>
      </c>
      <c r="AC5" s="583" t="s">
        <v>48</v>
      </c>
      <c r="AD5" s="583" t="s">
        <v>884</v>
      </c>
      <c r="AE5" s="584" t="s">
        <v>1055</v>
      </c>
      <c r="AF5" s="197"/>
      <c r="AG5" s="197"/>
      <c r="AH5" s="197"/>
      <c r="AI5" s="197"/>
      <c r="AJ5" s="197"/>
      <c r="AK5" s="197"/>
    </row>
    <row r="6" spans="1:37" customFormat="1" ht="14.4">
      <c r="A6" s="197"/>
      <c r="B6" s="1978" t="s">
        <v>209</v>
      </c>
      <c r="C6" s="184">
        <v>-453285</v>
      </c>
      <c r="D6" s="185">
        <v>-510045</v>
      </c>
      <c r="E6" s="185">
        <v>-568034</v>
      </c>
      <c r="F6" s="185">
        <v>-568727</v>
      </c>
      <c r="G6" s="185">
        <v>-1388711</v>
      </c>
      <c r="H6" s="185">
        <v>-2557658</v>
      </c>
      <c r="I6" s="185">
        <v>-1348726</v>
      </c>
      <c r="J6" s="185">
        <v>-785194</v>
      </c>
      <c r="K6" s="185">
        <v>-622982</v>
      </c>
      <c r="L6" s="185">
        <v>-441007</v>
      </c>
      <c r="M6" s="185">
        <v>-265158</v>
      </c>
      <c r="N6" s="185">
        <v>-229804</v>
      </c>
      <c r="O6" s="185">
        <v>-350681</v>
      </c>
      <c r="P6" s="185">
        <v>-447036</v>
      </c>
      <c r="Q6" s="185">
        <v>-545249</v>
      </c>
      <c r="R6" s="185">
        <v>-815589</v>
      </c>
      <c r="S6" s="185">
        <v>-802107</v>
      </c>
      <c r="T6" s="185">
        <v>-886123</v>
      </c>
      <c r="U6" s="185">
        <v>-1008750</v>
      </c>
      <c r="V6" s="185">
        <v>-1260163</v>
      </c>
      <c r="W6" s="185">
        <v>-910189</v>
      </c>
      <c r="X6" s="185">
        <v>-1193548</v>
      </c>
      <c r="Y6" s="893">
        <v>-981870</v>
      </c>
      <c r="Z6" s="184">
        <v>-2100091</v>
      </c>
      <c r="AA6" s="185">
        <v>-6080289</v>
      </c>
      <c r="AB6" s="185">
        <v>-1558951</v>
      </c>
      <c r="AC6" s="185">
        <v>-2158555</v>
      </c>
      <c r="AD6" s="185">
        <v>-3957143</v>
      </c>
      <c r="AE6" s="186">
        <v>-3085607</v>
      </c>
      <c r="AF6" s="197"/>
      <c r="AG6" s="197"/>
      <c r="AH6" s="197"/>
      <c r="AI6" s="197"/>
      <c r="AJ6" s="197"/>
      <c r="AK6" s="197"/>
    </row>
    <row r="7" spans="1:37" customFormat="1" ht="14.4">
      <c r="A7" s="197"/>
      <c r="B7" s="1979" t="s">
        <v>210</v>
      </c>
      <c r="C7" s="187">
        <v>70074</v>
      </c>
      <c r="D7" s="188">
        <v>61751</v>
      </c>
      <c r="E7" s="188">
        <v>65262</v>
      </c>
      <c r="F7" s="188">
        <v>57067</v>
      </c>
      <c r="G7" s="188">
        <v>47230</v>
      </c>
      <c r="H7" s="188">
        <v>17201</v>
      </c>
      <c r="I7" s="188">
        <v>42821</v>
      </c>
      <c r="J7" s="188">
        <v>52529</v>
      </c>
      <c r="K7" s="188">
        <v>65335</v>
      </c>
      <c r="L7" s="188">
        <v>77627</v>
      </c>
      <c r="M7" s="188">
        <v>100744</v>
      </c>
      <c r="N7" s="188">
        <v>103022</v>
      </c>
      <c r="O7" s="188">
        <v>93091</v>
      </c>
      <c r="P7" s="188">
        <v>83745</v>
      </c>
      <c r="Q7" s="188">
        <v>85273</v>
      </c>
      <c r="R7" s="188">
        <v>84908</v>
      </c>
      <c r="S7" s="188">
        <v>75109</v>
      </c>
      <c r="T7" s="188">
        <v>81872</v>
      </c>
      <c r="U7" s="188">
        <v>91108</v>
      </c>
      <c r="V7" s="188">
        <v>86709</v>
      </c>
      <c r="W7" s="188">
        <v>95490</v>
      </c>
      <c r="X7" s="188">
        <v>100177</v>
      </c>
      <c r="Y7" s="889">
        <v>113789</v>
      </c>
      <c r="Z7" s="187">
        <v>254154</v>
      </c>
      <c r="AA7" s="188">
        <v>159781</v>
      </c>
      <c r="AB7" s="188">
        <v>346728</v>
      </c>
      <c r="AC7" s="188">
        <v>347017</v>
      </c>
      <c r="AD7" s="188">
        <v>334798</v>
      </c>
      <c r="AE7" s="189">
        <v>309456</v>
      </c>
      <c r="AF7" s="197"/>
      <c r="AG7" s="197"/>
      <c r="AH7" s="197"/>
      <c r="AI7" s="197"/>
      <c r="AJ7" s="197"/>
      <c r="AK7" s="197"/>
    </row>
    <row r="8" spans="1:37" customFormat="1" ht="17.25" customHeight="1" thickBot="1">
      <c r="A8" s="197"/>
      <c r="B8" s="1980" t="s">
        <v>50</v>
      </c>
      <c r="C8" s="575">
        <v>-383211</v>
      </c>
      <c r="D8" s="576">
        <v>-448294</v>
      </c>
      <c r="E8" s="576">
        <v>-502772</v>
      </c>
      <c r="F8" s="576">
        <v>-511660</v>
      </c>
      <c r="G8" s="576">
        <v>-1341481</v>
      </c>
      <c r="H8" s="576">
        <v>-2540457</v>
      </c>
      <c r="I8" s="576">
        <v>-1305905</v>
      </c>
      <c r="J8" s="576">
        <v>-732665</v>
      </c>
      <c r="K8" s="576">
        <v>-557647</v>
      </c>
      <c r="L8" s="576">
        <v>-363380</v>
      </c>
      <c r="M8" s="576">
        <v>-164414</v>
      </c>
      <c r="N8" s="576">
        <v>-126782</v>
      </c>
      <c r="O8" s="576">
        <v>-257590</v>
      </c>
      <c r="P8" s="576">
        <v>-363291</v>
      </c>
      <c r="Q8" s="576">
        <v>-459976</v>
      </c>
      <c r="R8" s="576">
        <v>-730681</v>
      </c>
      <c r="S8" s="576">
        <v>-726998</v>
      </c>
      <c r="T8" s="576">
        <v>-804251</v>
      </c>
      <c r="U8" s="576">
        <v>-917642</v>
      </c>
      <c r="V8" s="576">
        <v>-1173454</v>
      </c>
      <c r="W8" s="576">
        <v>-814699</v>
      </c>
      <c r="X8" s="576">
        <v>-1093371</v>
      </c>
      <c r="Y8" s="1449">
        <v>-868081</v>
      </c>
      <c r="Z8" s="575">
        <v>-1845937</v>
      </c>
      <c r="AA8" s="576">
        <v>-5920508</v>
      </c>
      <c r="AB8" s="576">
        <v>-1212223</v>
      </c>
      <c r="AC8" s="576">
        <v>-1811538</v>
      </c>
      <c r="AD8" s="576">
        <v>-3622345</v>
      </c>
      <c r="AE8" s="581">
        <v>-2776151</v>
      </c>
      <c r="AF8" s="197"/>
      <c r="AG8" s="197"/>
      <c r="AH8" s="197"/>
      <c r="AI8" s="197"/>
      <c r="AJ8" s="197"/>
      <c r="AK8" s="197"/>
    </row>
    <row r="9" spans="1:37" customFormat="1" ht="15.6" thickBot="1">
      <c r="A9" s="197"/>
      <c r="B9" s="1981" t="s">
        <v>1138</v>
      </c>
      <c r="C9" s="1456">
        <v>1.3991562056013073E-2</v>
      </c>
      <c r="D9" s="1457">
        <v>1.6471442509236846E-2</v>
      </c>
      <c r="E9" s="1458">
        <v>1.8151341656016683E-2</v>
      </c>
      <c r="F9" s="1457">
        <v>1.7967193166275736E-2</v>
      </c>
      <c r="G9" s="1457">
        <v>4.5412703179341325E-2</v>
      </c>
      <c r="H9" s="1458">
        <v>8.0187954846441548E-2</v>
      </c>
      <c r="I9" s="1457">
        <v>3.8853149073200005E-2</v>
      </c>
      <c r="J9" s="1457">
        <v>2.2685901217021895E-2</v>
      </c>
      <c r="K9" s="1458">
        <v>1.6240699499267403E-2</v>
      </c>
      <c r="L9" s="1457">
        <v>1.0377727260523217E-2</v>
      </c>
      <c r="M9" s="1457">
        <v>4.5411492765414117E-3</v>
      </c>
      <c r="N9" s="1458">
        <v>3.5555830145863015E-3</v>
      </c>
      <c r="O9" s="1457">
        <v>7.051973105437986E-3</v>
      </c>
      <c r="P9" s="1457">
        <v>9.7538391389377782E-3</v>
      </c>
      <c r="Q9" s="1458">
        <v>1.2194389263610873E-2</v>
      </c>
      <c r="R9" s="1457">
        <v>1.9483620240901351E-2</v>
      </c>
      <c r="S9" s="1457">
        <v>1.9796258161303031E-2</v>
      </c>
      <c r="T9" s="1457">
        <v>2.2339431990683754E-2</v>
      </c>
      <c r="U9" s="1457">
        <v>2.5492285333888354E-2</v>
      </c>
      <c r="V9" s="1457">
        <v>3.2359393792690684E-2</v>
      </c>
      <c r="W9" s="1457">
        <v>2.2806794683524437E-2</v>
      </c>
      <c r="X9" s="1457">
        <v>3.0398371050046603E-2</v>
      </c>
      <c r="Y9" s="1457">
        <v>2.3987151132939484E-2</v>
      </c>
      <c r="Z9" s="1459">
        <v>1.6309092122475444E-2</v>
      </c>
      <c r="AA9" s="1457">
        <v>5.121117929926957E-2</v>
      </c>
      <c r="AB9" s="1457">
        <v>8.4991550628063343E-3</v>
      </c>
      <c r="AC9" s="1457">
        <v>1.2230874667168018E-2</v>
      </c>
      <c r="AD9" s="1457">
        <v>2.4675170853919206E-2</v>
      </c>
      <c r="AE9" s="1460">
        <v>2.574579128707891E-2</v>
      </c>
      <c r="AF9" s="197"/>
      <c r="AG9" s="197"/>
      <c r="AH9" s="197"/>
      <c r="AI9" s="197"/>
      <c r="AJ9" s="197"/>
      <c r="AK9" s="197"/>
    </row>
    <row r="10" spans="1:37" ht="14.4">
      <c r="A10" s="197"/>
      <c r="B10" s="60" t="s">
        <v>211</v>
      </c>
      <c r="C10" s="197"/>
      <c r="D10" s="197"/>
      <c r="E10" s="197"/>
      <c r="F10" s="197"/>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585"/>
      <c r="AE10" s="197"/>
      <c r="AF10" s="197"/>
      <c r="AG10" s="197"/>
      <c r="AH10" s="197"/>
      <c r="AI10" s="197"/>
      <c r="AJ10" s="197"/>
      <c r="AK10" s="197"/>
    </row>
    <row r="11" spans="1:37" customFormat="1" ht="14.4">
      <c r="A11" s="197"/>
      <c r="B11" s="255"/>
      <c r="C11" s="436"/>
      <c r="D11" s="436"/>
      <c r="E11" s="436"/>
      <c r="F11" s="436"/>
      <c r="G11" s="436"/>
      <c r="H11" s="436"/>
      <c r="I11" s="436"/>
      <c r="J11" s="436"/>
      <c r="K11" s="436"/>
      <c r="L11" s="436"/>
      <c r="M11" s="436"/>
      <c r="N11" s="436"/>
      <c r="O11" s="436"/>
      <c r="P11" s="436"/>
      <c r="Q11" s="436"/>
      <c r="R11" s="436"/>
      <c r="S11" s="436"/>
      <c r="T11" s="436"/>
      <c r="U11" s="436"/>
      <c r="V11" s="436"/>
      <c r="W11" s="1778"/>
      <c r="X11" s="1778"/>
      <c r="Y11" s="1778"/>
      <c r="Z11" s="197"/>
      <c r="AA11" s="197"/>
      <c r="AB11" s="197"/>
      <c r="AC11" s="197"/>
      <c r="AD11" s="197"/>
      <c r="AE11" s="197"/>
      <c r="AF11" s="197"/>
      <c r="AG11" s="197"/>
      <c r="AH11" s="197"/>
      <c r="AI11" s="197"/>
      <c r="AJ11" s="197"/>
      <c r="AK11" s="197"/>
    </row>
    <row r="12" spans="1:37" customFormat="1" ht="14.4">
      <c r="A12" s="197"/>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row>
    <row r="13" spans="1:37" ht="14.4">
      <c r="A13" s="197"/>
      <c r="B13" s="197"/>
      <c r="C13" s="197"/>
      <c r="D13" s="197"/>
      <c r="E13" s="197"/>
      <c r="F13" s="197"/>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row>
    <row r="14" spans="1:37" ht="14.4">
      <c r="A14" s="197"/>
      <c r="B14" s="197"/>
      <c r="C14" s="197"/>
      <c r="D14" s="197"/>
      <c r="E14" s="197"/>
      <c r="F14" s="197"/>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row>
    <row r="15" spans="1:37" ht="14.4">
      <c r="A15" s="197"/>
      <c r="B15" s="197"/>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586"/>
      <c r="AB15" s="197"/>
      <c r="AC15" s="197"/>
      <c r="AD15" s="197"/>
      <c r="AE15" s="197"/>
      <c r="AF15" s="197"/>
      <c r="AG15" s="197"/>
      <c r="AH15" s="197"/>
      <c r="AI15" s="197"/>
      <c r="AJ15" s="197"/>
      <c r="AK15" s="197"/>
    </row>
    <row r="16" spans="1:37" ht="14.4">
      <c r="A16" s="197"/>
      <c r="B16" s="197"/>
      <c r="C16" s="197"/>
      <c r="D16" s="197"/>
      <c r="E16" s="197"/>
      <c r="F16" s="197"/>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row>
  </sheetData>
  <mergeCells count="2">
    <mergeCell ref="C4:V4"/>
    <mergeCell ref="Z4:AE4"/>
  </mergeCells>
  <phoneticPr fontId="39" type="noConversion"/>
  <hyperlinks>
    <hyperlink ref="B1" location="Index!A1" display="Back to index" xr:uid="{D9FAC6CB-0E78-41B1-A73C-85562F52D052}"/>
  </hyperlinks>
  <pageMargins left="0.7" right="0.7" top="0.75" bottom="0.75" header="0.3" footer="0.3"/>
  <pageSetup orientation="portrait" horizontalDpi="4294967293" r:id="rId1"/>
  <headerFooter>
    <oddFooter>&amp;C_x000D_&amp;1#&amp;"Calibri"&amp;8&amp;K0000FF Datos elaborados por BCP para uso Interno</oddFooter>
  </headerFooter>
  <ignoredErrors>
    <ignoredError sqref="B5 Z5:AB5 AC5:AE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9D8C-A8F6-4309-A311-21BEE4839951}">
  <sheetPr>
    <tabColor rgb="FF2AD2C9"/>
  </sheetPr>
  <dimension ref="B1:AD20"/>
  <sheetViews>
    <sheetView showGridLines="0" zoomScale="86" zoomScaleNormal="70" workbookViewId="0">
      <pane xSplit="2" topLeftCell="W1" activePane="topRight" state="frozen"/>
      <selection pane="topRight" activeCell="AC5" sqref="AC5"/>
    </sheetView>
  </sheetViews>
  <sheetFormatPr baseColWidth="10" defaultColWidth="11.44140625" defaultRowHeight="14.4"/>
  <cols>
    <col min="2" max="2" width="68.44140625" style="6" customWidth="1"/>
    <col min="3" max="3" width="12.5546875" style="6" customWidth="1"/>
    <col min="4" max="17" width="13.109375" style="6" customWidth="1"/>
    <col min="18" max="18" width="12.5546875" style="6" bestFit="1" customWidth="1"/>
    <col min="19" max="25" width="12.5546875" style="6" customWidth="1"/>
    <col min="26" max="29" width="13.109375" customWidth="1"/>
    <col min="30" max="30" width="12.88671875" bestFit="1" customWidth="1"/>
  </cols>
  <sheetData>
    <row r="1" spans="2:30">
      <c r="B1" s="482" t="s">
        <v>31</v>
      </c>
    </row>
    <row r="2" spans="2:30" ht="15" thickBot="1">
      <c r="B2" s="5"/>
    </row>
    <row r="3" spans="2:30">
      <c r="B3" s="98" t="s">
        <v>994</v>
      </c>
      <c r="C3" s="2376" t="s">
        <v>28</v>
      </c>
      <c r="D3" s="2382"/>
      <c r="E3" s="2382"/>
      <c r="F3" s="2382"/>
      <c r="G3" s="2382"/>
      <c r="H3" s="2382"/>
      <c r="I3" s="2382"/>
      <c r="J3" s="2382"/>
      <c r="K3" s="2382"/>
      <c r="L3" s="2382"/>
      <c r="M3" s="2382"/>
      <c r="N3" s="2382"/>
      <c r="O3" s="2382"/>
      <c r="P3" s="2382"/>
      <c r="Q3" s="2382"/>
      <c r="R3" s="2382"/>
      <c r="S3" s="2382"/>
      <c r="T3" s="2382"/>
      <c r="U3" s="2382"/>
      <c r="V3" s="2382"/>
      <c r="W3" s="1738"/>
      <c r="X3" s="2053"/>
      <c r="Y3" s="2054"/>
      <c r="Z3" s="2382" t="s">
        <v>29</v>
      </c>
      <c r="AA3" s="2376"/>
      <c r="AB3" s="2376"/>
      <c r="AC3" s="2376"/>
      <c r="AD3" s="2383"/>
    </row>
    <row r="4" spans="2:30" ht="15" thickBot="1">
      <c r="B4" s="69" t="s">
        <v>213</v>
      </c>
      <c r="C4" s="592" t="s">
        <v>32</v>
      </c>
      <c r="D4" s="590" t="s">
        <v>33</v>
      </c>
      <c r="E4" s="590" t="s">
        <v>22</v>
      </c>
      <c r="F4" s="590" t="s">
        <v>34</v>
      </c>
      <c r="G4" s="590" t="s">
        <v>35</v>
      </c>
      <c r="H4" s="590" t="s">
        <v>36</v>
      </c>
      <c r="I4" s="590" t="s">
        <v>37</v>
      </c>
      <c r="J4" s="590" t="s">
        <v>38</v>
      </c>
      <c r="K4" s="590" t="s">
        <v>39</v>
      </c>
      <c r="L4" s="590" t="s">
        <v>40</v>
      </c>
      <c r="M4" s="590" t="s">
        <v>23</v>
      </c>
      <c r="N4" s="590" t="s">
        <v>41</v>
      </c>
      <c r="O4" s="590" t="s">
        <v>42</v>
      </c>
      <c r="P4" s="590" t="s">
        <v>43</v>
      </c>
      <c r="Q4" s="590" t="s">
        <v>24</v>
      </c>
      <c r="R4" s="590" t="s">
        <v>44</v>
      </c>
      <c r="S4" s="590" t="s">
        <v>796</v>
      </c>
      <c r="T4" s="590" t="s">
        <v>857</v>
      </c>
      <c r="U4" s="590" t="s">
        <v>875</v>
      </c>
      <c r="V4" s="1779" t="s">
        <v>1013</v>
      </c>
      <c r="W4" s="1779" t="s">
        <v>1053</v>
      </c>
      <c r="X4" s="1779" t="s">
        <v>1139</v>
      </c>
      <c r="Y4" s="1986" t="s">
        <v>1157</v>
      </c>
      <c r="Z4" s="590" t="s">
        <v>45</v>
      </c>
      <c r="AA4" s="590" t="s">
        <v>46</v>
      </c>
      <c r="AB4" s="590" t="s">
        <v>47</v>
      </c>
      <c r="AC4" s="590" t="s">
        <v>48</v>
      </c>
      <c r="AD4" s="591" t="s">
        <v>884</v>
      </c>
    </row>
    <row r="5" spans="2:30">
      <c r="B5" s="13" t="s">
        <v>214</v>
      </c>
      <c r="C5" s="593">
        <v>782922</v>
      </c>
      <c r="D5" s="594">
        <v>787250</v>
      </c>
      <c r="E5" s="185">
        <v>815403</v>
      </c>
      <c r="F5" s="185">
        <v>847206</v>
      </c>
      <c r="G5" s="185">
        <v>760329</v>
      </c>
      <c r="H5" s="185">
        <v>503488</v>
      </c>
      <c r="I5" s="185">
        <v>775805</v>
      </c>
      <c r="J5" s="185">
        <v>873156</v>
      </c>
      <c r="K5" s="185">
        <v>830771</v>
      </c>
      <c r="L5" s="185">
        <v>862411</v>
      </c>
      <c r="M5" s="185">
        <v>876391</v>
      </c>
      <c r="N5" s="185">
        <v>924161</v>
      </c>
      <c r="O5" s="185">
        <v>891628</v>
      </c>
      <c r="P5" s="185">
        <v>920950</v>
      </c>
      <c r="Q5" s="185">
        <v>934984</v>
      </c>
      <c r="R5" s="185">
        <v>895295</v>
      </c>
      <c r="S5" s="185">
        <v>881781</v>
      </c>
      <c r="T5" s="185">
        <v>960550</v>
      </c>
      <c r="U5" s="185">
        <v>975955</v>
      </c>
      <c r="V5" s="893">
        <v>986173</v>
      </c>
      <c r="W5" s="185">
        <v>1062501</v>
      </c>
      <c r="X5" s="185">
        <v>1148830</v>
      </c>
      <c r="Y5" s="894">
        <v>1108314</v>
      </c>
      <c r="Z5" s="185">
        <v>3232781</v>
      </c>
      <c r="AA5" s="185">
        <v>2912778</v>
      </c>
      <c r="AB5" s="185">
        <v>3493734</v>
      </c>
      <c r="AC5" s="185">
        <v>3642857</v>
      </c>
      <c r="AD5" s="894">
        <v>3804459</v>
      </c>
    </row>
    <row r="6" spans="2:30" ht="15" thickBot="1">
      <c r="B6" s="13" t="s">
        <v>215</v>
      </c>
      <c r="C6" s="15">
        <v>178423</v>
      </c>
      <c r="D6" s="103">
        <v>188358</v>
      </c>
      <c r="E6" s="188">
        <v>188073</v>
      </c>
      <c r="F6" s="188">
        <v>193528</v>
      </c>
      <c r="G6" s="188">
        <v>166983</v>
      </c>
      <c r="H6" s="188">
        <v>149308</v>
      </c>
      <c r="I6" s="188">
        <v>155028</v>
      </c>
      <c r="J6" s="188">
        <v>151464</v>
      </c>
      <c r="K6" s="188">
        <v>179889</v>
      </c>
      <c r="L6" s="188">
        <v>238440</v>
      </c>
      <c r="M6" s="188">
        <v>246649</v>
      </c>
      <c r="N6" s="188">
        <v>263017</v>
      </c>
      <c r="O6" s="188">
        <v>259710</v>
      </c>
      <c r="P6" s="188">
        <v>269059</v>
      </c>
      <c r="Q6" s="188">
        <v>262167</v>
      </c>
      <c r="R6" s="188">
        <v>293215</v>
      </c>
      <c r="S6" s="188">
        <v>248515</v>
      </c>
      <c r="T6" s="188">
        <v>210944</v>
      </c>
      <c r="U6" s="188">
        <v>208620</v>
      </c>
      <c r="V6" s="889">
        <v>218047</v>
      </c>
      <c r="W6" s="194">
        <v>166269</v>
      </c>
      <c r="X6" s="194">
        <v>217896</v>
      </c>
      <c r="Y6" s="895">
        <v>172998</v>
      </c>
      <c r="Z6" s="188">
        <v>748382</v>
      </c>
      <c r="AA6" s="188">
        <v>622783</v>
      </c>
      <c r="AB6" s="188">
        <v>922917</v>
      </c>
      <c r="AC6" s="188">
        <v>1084151</v>
      </c>
      <c r="AD6" s="895">
        <v>886126</v>
      </c>
    </row>
    <row r="7" spans="2:30" ht="15" thickBot="1">
      <c r="B7" s="14" t="s">
        <v>216</v>
      </c>
      <c r="C7" s="167">
        <f>+C6+C5</f>
        <v>961345</v>
      </c>
      <c r="D7" s="16">
        <f>+D6+D5</f>
        <v>975608</v>
      </c>
      <c r="E7" s="306">
        <f t="shared" ref="E7:J7" si="0">+E6+E5</f>
        <v>1003476</v>
      </c>
      <c r="F7" s="306">
        <f t="shared" si="0"/>
        <v>1040734</v>
      </c>
      <c r="G7" s="306">
        <f t="shared" si="0"/>
        <v>927312</v>
      </c>
      <c r="H7" s="306">
        <f t="shared" si="0"/>
        <v>652796</v>
      </c>
      <c r="I7" s="306">
        <f t="shared" si="0"/>
        <v>930833</v>
      </c>
      <c r="J7" s="306">
        <f t="shared" si="0"/>
        <v>1024620</v>
      </c>
      <c r="K7" s="306">
        <v>1010660</v>
      </c>
      <c r="L7" s="306">
        <v>1100851</v>
      </c>
      <c r="M7" s="306">
        <v>1123040</v>
      </c>
      <c r="N7" s="306">
        <v>1187178</v>
      </c>
      <c r="O7" s="306">
        <v>1151338</v>
      </c>
      <c r="P7" s="306">
        <v>1190009</v>
      </c>
      <c r="Q7" s="306">
        <v>1197151</v>
      </c>
      <c r="R7" s="306">
        <v>1188510</v>
      </c>
      <c r="S7" s="306">
        <v>1130296</v>
      </c>
      <c r="T7" s="306">
        <v>1171494</v>
      </c>
      <c r="U7" s="306">
        <v>1184575</v>
      </c>
      <c r="V7" s="897">
        <v>1204220</v>
      </c>
      <c r="W7" s="306">
        <v>1228770</v>
      </c>
      <c r="X7" s="306">
        <v>1366726</v>
      </c>
      <c r="Y7" s="898">
        <v>1281312</v>
      </c>
      <c r="Z7" s="306">
        <f>+Z6+Z5</f>
        <v>3981163</v>
      </c>
      <c r="AA7" s="306">
        <f>+AA6+AA5</f>
        <v>3535561</v>
      </c>
      <c r="AB7" s="306">
        <v>4416651</v>
      </c>
      <c r="AC7" s="306">
        <v>4726265</v>
      </c>
      <c r="AD7" s="898">
        <v>4690585</v>
      </c>
    </row>
    <row r="8" spans="2:30" ht="15" thickBot="1">
      <c r="B8"/>
      <c r="C8"/>
      <c r="D8"/>
      <c r="E8"/>
      <c r="F8"/>
      <c r="G8"/>
      <c r="H8"/>
      <c r="I8"/>
      <c r="J8"/>
      <c r="K8"/>
      <c r="L8"/>
      <c r="M8"/>
      <c r="N8"/>
      <c r="O8"/>
      <c r="P8"/>
      <c r="Q8"/>
      <c r="R8"/>
      <c r="S8"/>
      <c r="T8"/>
      <c r="U8"/>
      <c r="V8"/>
      <c r="W8"/>
      <c r="X8"/>
      <c r="Y8"/>
    </row>
    <row r="9" spans="2:30">
      <c r="B9" s="98" t="s">
        <v>1100</v>
      </c>
      <c r="C9" s="2376" t="s">
        <v>28</v>
      </c>
      <c r="D9" s="2382"/>
      <c r="E9" s="2382"/>
      <c r="F9" s="2382"/>
      <c r="G9" s="2382"/>
      <c r="H9" s="2382"/>
      <c r="I9" s="2382"/>
      <c r="J9" s="2382"/>
      <c r="K9" s="2382"/>
      <c r="L9" s="2382"/>
      <c r="M9" s="2382"/>
      <c r="N9" s="2382"/>
      <c r="O9" s="2382"/>
      <c r="P9" s="2382"/>
      <c r="Q9" s="2382"/>
      <c r="R9" s="2382"/>
      <c r="S9" s="2382"/>
      <c r="T9" s="2382"/>
      <c r="U9" s="2382"/>
      <c r="V9" s="2382"/>
      <c r="W9" s="1738"/>
      <c r="X9" s="2053"/>
      <c r="Y9" s="2054"/>
      <c r="Z9" s="2382" t="s">
        <v>29</v>
      </c>
      <c r="AA9" s="2376"/>
      <c r="AB9" s="2376"/>
      <c r="AC9" s="2376"/>
      <c r="AD9" s="2383"/>
    </row>
    <row r="10" spans="2:30" ht="15" thickBot="1">
      <c r="B10" s="1905" t="s">
        <v>213</v>
      </c>
      <c r="C10" s="592" t="s">
        <v>32</v>
      </c>
      <c r="D10" s="590" t="s">
        <v>33</v>
      </c>
      <c r="E10" s="590" t="s">
        <v>22</v>
      </c>
      <c r="F10" s="590" t="s">
        <v>34</v>
      </c>
      <c r="G10" s="590" t="s">
        <v>35</v>
      </c>
      <c r="H10" s="590" t="s">
        <v>36</v>
      </c>
      <c r="I10" s="590" t="s">
        <v>37</v>
      </c>
      <c r="J10" s="590" t="s">
        <v>38</v>
      </c>
      <c r="K10" s="590" t="s">
        <v>39</v>
      </c>
      <c r="L10" s="590" t="s">
        <v>40</v>
      </c>
      <c r="M10" s="590" t="s">
        <v>23</v>
      </c>
      <c r="N10" s="590" t="s">
        <v>41</v>
      </c>
      <c r="O10" s="590" t="s">
        <v>42</v>
      </c>
      <c r="P10" s="590" t="s">
        <v>43</v>
      </c>
      <c r="Q10" s="590" t="s">
        <v>24</v>
      </c>
      <c r="R10" s="590" t="s">
        <v>44</v>
      </c>
      <c r="S10" s="590" t="s">
        <v>796</v>
      </c>
      <c r="T10" s="590" t="s">
        <v>857</v>
      </c>
      <c r="U10" s="590" t="s">
        <v>875</v>
      </c>
      <c r="V10" s="1779" t="s">
        <v>1013</v>
      </c>
      <c r="W10" s="1779" t="s">
        <v>1053</v>
      </c>
      <c r="X10" s="1779" t="s">
        <v>1139</v>
      </c>
      <c r="Y10" s="1986" t="s">
        <v>1157</v>
      </c>
      <c r="Z10" s="590" t="s">
        <v>45</v>
      </c>
      <c r="AA10" s="590" t="s">
        <v>46</v>
      </c>
      <c r="AB10" s="590" t="s">
        <v>47</v>
      </c>
      <c r="AC10" s="590" t="s">
        <v>48</v>
      </c>
      <c r="AD10" s="591" t="s">
        <v>884</v>
      </c>
    </row>
    <row r="11" spans="2:30">
      <c r="B11" s="1906" t="s">
        <v>811</v>
      </c>
      <c r="C11" s="1910">
        <v>595712.47250000003</v>
      </c>
      <c r="D11" s="1914">
        <v>600784.45802999998</v>
      </c>
      <c r="E11" s="1914">
        <v>622749.54807000002</v>
      </c>
      <c r="F11" s="1914">
        <v>640298.36724999966</v>
      </c>
      <c r="G11" s="1914">
        <v>578583</v>
      </c>
      <c r="H11" s="1914">
        <v>379049</v>
      </c>
      <c r="I11" s="1914">
        <v>568394</v>
      </c>
      <c r="J11" s="1914">
        <v>636331</v>
      </c>
      <c r="K11" s="1914">
        <v>614423</v>
      </c>
      <c r="L11" s="1914">
        <v>637821</v>
      </c>
      <c r="M11" s="1914">
        <v>669583</v>
      </c>
      <c r="N11" s="1914">
        <v>719474</v>
      </c>
      <c r="O11" s="893">
        <v>706861</v>
      </c>
      <c r="P11" s="893">
        <v>727644</v>
      </c>
      <c r="Q11" s="893">
        <v>761968</v>
      </c>
      <c r="R11" s="893">
        <v>741992</v>
      </c>
      <c r="S11" s="893">
        <v>698207</v>
      </c>
      <c r="T11" s="893">
        <v>723230</v>
      </c>
      <c r="U11" s="893">
        <v>757688</v>
      </c>
      <c r="V11" s="893">
        <v>748270</v>
      </c>
      <c r="W11" s="893">
        <v>771463</v>
      </c>
      <c r="X11" s="893">
        <v>812504</v>
      </c>
      <c r="Y11" s="894">
        <v>879995</v>
      </c>
      <c r="Z11" s="893">
        <v>2459544.8458499997</v>
      </c>
      <c r="AA11" s="893">
        <v>2162357</v>
      </c>
      <c r="AB11" s="893">
        <v>2641301</v>
      </c>
      <c r="AC11" s="893">
        <v>2938465</v>
      </c>
      <c r="AD11" s="894">
        <v>2927395</v>
      </c>
    </row>
    <row r="12" spans="2:30">
      <c r="B12" s="1907" t="s">
        <v>218</v>
      </c>
      <c r="C12" s="1911">
        <v>21974.878371857601</v>
      </c>
      <c r="D12" s="1915">
        <v>27033.628882905701</v>
      </c>
      <c r="E12" s="1915">
        <v>31827.258070751501</v>
      </c>
      <c r="F12" s="1915">
        <v>27268.932768231491</v>
      </c>
      <c r="G12" s="1915">
        <v>26350</v>
      </c>
      <c r="H12" s="1915">
        <v>24070</v>
      </c>
      <c r="I12" s="1915">
        <v>30190</v>
      </c>
      <c r="J12" s="1915">
        <v>35041</v>
      </c>
      <c r="K12" s="1915">
        <v>34532</v>
      </c>
      <c r="L12" s="1915">
        <v>30559</v>
      </c>
      <c r="M12" s="1915">
        <v>30494</v>
      </c>
      <c r="N12" s="1915">
        <v>26852</v>
      </c>
      <c r="O12" s="889">
        <v>26244</v>
      </c>
      <c r="P12" s="889">
        <v>25469</v>
      </c>
      <c r="Q12" s="889">
        <v>26296</v>
      </c>
      <c r="R12" s="891">
        <v>24479</v>
      </c>
      <c r="S12" s="889">
        <v>50134</v>
      </c>
      <c r="T12" s="889">
        <v>95027</v>
      </c>
      <c r="U12" s="889">
        <v>84941</v>
      </c>
      <c r="V12" s="889">
        <v>104959</v>
      </c>
      <c r="W12" s="891">
        <v>153969</v>
      </c>
      <c r="X12" s="891">
        <v>152567</v>
      </c>
      <c r="Y12" s="895">
        <v>67939</v>
      </c>
      <c r="Z12" s="889">
        <v>108104.69809374629</v>
      </c>
      <c r="AA12" s="889">
        <v>115651</v>
      </c>
      <c r="AB12" s="889">
        <v>122437</v>
      </c>
      <c r="AC12" s="889">
        <v>102488</v>
      </c>
      <c r="AD12" s="895">
        <v>335061</v>
      </c>
    </row>
    <row r="13" spans="2:30">
      <c r="B13" s="1907" t="s">
        <v>25</v>
      </c>
      <c r="C13" s="1911">
        <v>36605.218959999991</v>
      </c>
      <c r="D13" s="1915">
        <v>35170.076740000011</v>
      </c>
      <c r="E13" s="1915">
        <v>38384.492580000006</v>
      </c>
      <c r="F13" s="1915">
        <v>39560.043160000001</v>
      </c>
      <c r="G13" s="1915">
        <v>23533</v>
      </c>
      <c r="H13" s="1915">
        <v>639</v>
      </c>
      <c r="I13" s="1915">
        <v>3639</v>
      </c>
      <c r="J13" s="1915">
        <v>57091</v>
      </c>
      <c r="K13" s="1915">
        <v>17647</v>
      </c>
      <c r="L13" s="1915">
        <v>10726</v>
      </c>
      <c r="M13" s="1915">
        <v>18583</v>
      </c>
      <c r="N13" s="1915">
        <v>29776</v>
      </c>
      <c r="O13" s="889">
        <v>24746</v>
      </c>
      <c r="P13" s="889">
        <v>25381</v>
      </c>
      <c r="Q13" s="889">
        <v>22028</v>
      </c>
      <c r="R13" s="891">
        <v>24799</v>
      </c>
      <c r="S13" s="889">
        <v>28691</v>
      </c>
      <c r="T13" s="889">
        <v>30984</v>
      </c>
      <c r="U13" s="889">
        <v>26550</v>
      </c>
      <c r="V13" s="889">
        <v>24402</v>
      </c>
      <c r="W13" s="891">
        <v>24173</v>
      </c>
      <c r="X13" s="891">
        <v>21773</v>
      </c>
      <c r="Y13" s="895">
        <v>18412</v>
      </c>
      <c r="Z13" s="889">
        <v>149719.83144000001</v>
      </c>
      <c r="AA13" s="889">
        <v>84902</v>
      </c>
      <c r="AB13" s="889">
        <v>76732</v>
      </c>
      <c r="AC13" s="889">
        <v>96954</v>
      </c>
      <c r="AD13" s="895">
        <v>110627</v>
      </c>
    </row>
    <row r="14" spans="2:30">
      <c r="B14" s="1907" t="s">
        <v>111</v>
      </c>
      <c r="C14" s="1913"/>
      <c r="D14" s="1916"/>
      <c r="E14" s="1916"/>
      <c r="F14" s="1915">
        <v>2471.3629164475001</v>
      </c>
      <c r="G14" s="1915">
        <v>6475</v>
      </c>
      <c r="H14" s="1915">
        <v>4269</v>
      </c>
      <c r="I14" s="1915">
        <v>6151</v>
      </c>
      <c r="J14" s="1915">
        <v>11088</v>
      </c>
      <c r="K14" s="1915">
        <v>5436</v>
      </c>
      <c r="L14" s="1915">
        <v>5986</v>
      </c>
      <c r="M14" s="1915">
        <v>7463</v>
      </c>
      <c r="N14" s="1915">
        <v>8042</v>
      </c>
      <c r="O14" s="889">
        <v>8530</v>
      </c>
      <c r="P14" s="889">
        <v>9809</v>
      </c>
      <c r="Q14" s="889">
        <v>10230</v>
      </c>
      <c r="R14" s="891">
        <v>9365</v>
      </c>
      <c r="S14" s="889">
        <v>9074</v>
      </c>
      <c r="T14" s="889">
        <v>10724</v>
      </c>
      <c r="U14" s="889">
        <v>12670</v>
      </c>
      <c r="V14" s="889">
        <v>10082</v>
      </c>
      <c r="W14" s="891">
        <v>11250</v>
      </c>
      <c r="X14" s="891">
        <v>11043</v>
      </c>
      <c r="Y14" s="895">
        <v>12333</v>
      </c>
      <c r="Z14" s="889">
        <v>2471.3629164475001</v>
      </c>
      <c r="AA14" s="889">
        <v>27983</v>
      </c>
      <c r="AB14" s="889">
        <v>26927</v>
      </c>
      <c r="AC14" s="889">
        <v>37934</v>
      </c>
      <c r="AD14" s="895">
        <v>42550</v>
      </c>
    </row>
    <row r="15" spans="2:30">
      <c r="B15" s="1907" t="s">
        <v>1101</v>
      </c>
      <c r="C15" s="1911">
        <v>-1833.40599</v>
      </c>
      <c r="D15" s="1915">
        <v>-2302.6425499999996</v>
      </c>
      <c r="E15" s="1915">
        <v>-3131.33493</v>
      </c>
      <c r="F15" s="1915">
        <v>-3218.8144900000016</v>
      </c>
      <c r="G15" s="1915">
        <v>-2495</v>
      </c>
      <c r="H15" s="1915">
        <v>-2377</v>
      </c>
      <c r="I15" s="1915">
        <v>-2636</v>
      </c>
      <c r="J15" s="1915">
        <v>-3280</v>
      </c>
      <c r="K15" s="1915">
        <v>-3150</v>
      </c>
      <c r="L15" s="1915">
        <v>-2892</v>
      </c>
      <c r="M15" s="1915">
        <v>-3567</v>
      </c>
      <c r="N15" s="1915">
        <v>-3056</v>
      </c>
      <c r="O15" s="889">
        <v>-2784</v>
      </c>
      <c r="P15" s="889">
        <v>-2375</v>
      </c>
      <c r="Q15" s="889">
        <v>-2520</v>
      </c>
      <c r="R15" s="891">
        <v>-2556</v>
      </c>
      <c r="S15" s="889">
        <v>-3131</v>
      </c>
      <c r="T15" s="889">
        <v>-3499</v>
      </c>
      <c r="U15" s="889">
        <v>-2415</v>
      </c>
      <c r="V15" s="889">
        <v>-2577</v>
      </c>
      <c r="W15" s="891">
        <v>-3199</v>
      </c>
      <c r="X15" s="891">
        <v>-2488</v>
      </c>
      <c r="Y15" s="895">
        <v>-3218</v>
      </c>
      <c r="Z15" s="889">
        <v>-10486.197960000001</v>
      </c>
      <c r="AA15" s="889">
        <v>-10788</v>
      </c>
      <c r="AB15" s="889">
        <v>-12665</v>
      </c>
      <c r="AC15" s="889">
        <v>-10235</v>
      </c>
      <c r="AD15" s="895">
        <v>-11622</v>
      </c>
    </row>
    <row r="16" spans="2:30">
      <c r="B16" s="1907" t="s">
        <v>1102</v>
      </c>
      <c r="C16" s="1911">
        <v>99757.561589999998</v>
      </c>
      <c r="D16" s="1915">
        <v>105866.59761</v>
      </c>
      <c r="E16" s="1915">
        <v>97098.650870000012</v>
      </c>
      <c r="F16" s="1915">
        <v>100566.62596999999</v>
      </c>
      <c r="G16" s="1915">
        <v>103233</v>
      </c>
      <c r="H16" s="1915">
        <v>72296</v>
      </c>
      <c r="I16" s="1915">
        <v>89242</v>
      </c>
      <c r="J16" s="1915">
        <v>87314</v>
      </c>
      <c r="K16" s="1915">
        <v>97600</v>
      </c>
      <c r="L16" s="1915">
        <v>97332</v>
      </c>
      <c r="M16" s="1915">
        <v>94620</v>
      </c>
      <c r="N16" s="1915">
        <v>88887</v>
      </c>
      <c r="O16" s="889">
        <v>93154</v>
      </c>
      <c r="P16" s="889">
        <v>98744</v>
      </c>
      <c r="Q16" s="889">
        <v>94010</v>
      </c>
      <c r="R16" s="891">
        <v>85760</v>
      </c>
      <c r="S16" s="889">
        <v>89496</v>
      </c>
      <c r="T16" s="889">
        <v>88408</v>
      </c>
      <c r="U16" s="889">
        <v>85485</v>
      </c>
      <c r="V16" s="889">
        <v>87457</v>
      </c>
      <c r="W16" s="891">
        <v>94528</v>
      </c>
      <c r="X16" s="891">
        <v>99102</v>
      </c>
      <c r="Y16" s="895">
        <v>90748</v>
      </c>
      <c r="Z16" s="889">
        <v>403289.43604</v>
      </c>
      <c r="AA16" s="889">
        <v>352085</v>
      </c>
      <c r="AB16" s="889">
        <v>378439</v>
      </c>
      <c r="AC16" s="889">
        <v>371668</v>
      </c>
      <c r="AD16" s="895">
        <v>350846</v>
      </c>
    </row>
    <row r="17" spans="2:30">
      <c r="B17" s="1907" t="s">
        <v>1103</v>
      </c>
      <c r="C17" s="1911">
        <v>10270.673535181802</v>
      </c>
      <c r="D17" s="1915">
        <v>11915.486009532597</v>
      </c>
      <c r="E17" s="1915">
        <v>11923.379511555395</v>
      </c>
      <c r="F17" s="1915">
        <v>11549.544850469501</v>
      </c>
      <c r="G17" s="1915">
        <v>8412</v>
      </c>
      <c r="H17" s="1915">
        <v>6772</v>
      </c>
      <c r="I17" s="1915">
        <v>10024</v>
      </c>
      <c r="J17" s="1915">
        <v>6101</v>
      </c>
      <c r="K17" s="1915">
        <v>11858</v>
      </c>
      <c r="L17" s="1915">
        <v>21590</v>
      </c>
      <c r="M17" s="1915">
        <v>24545</v>
      </c>
      <c r="N17" s="1915">
        <v>27643</v>
      </c>
      <c r="O17" s="889">
        <v>18785</v>
      </c>
      <c r="P17" s="889">
        <v>18126</v>
      </c>
      <c r="Q17" s="889">
        <v>15593</v>
      </c>
      <c r="R17" s="891">
        <v>12880</v>
      </c>
      <c r="S17" s="889">
        <v>15254</v>
      </c>
      <c r="T17" s="889">
        <v>16878</v>
      </c>
      <c r="U17" s="889">
        <v>16428</v>
      </c>
      <c r="V17" s="889">
        <v>10704</v>
      </c>
      <c r="W17" s="891">
        <v>17062</v>
      </c>
      <c r="X17" s="891">
        <v>15485</v>
      </c>
      <c r="Y17" s="895">
        <v>15760</v>
      </c>
      <c r="Z17" s="889">
        <v>45659.083906739295</v>
      </c>
      <c r="AA17" s="889">
        <v>31309</v>
      </c>
      <c r="AB17" s="889">
        <v>85636</v>
      </c>
      <c r="AC17" s="889">
        <v>65384</v>
      </c>
      <c r="AD17" s="895">
        <v>59264</v>
      </c>
    </row>
    <row r="18" spans="2:30">
      <c r="B18" s="1907" t="s">
        <v>1104</v>
      </c>
      <c r="C18" s="1911">
        <v>94650.180823531104</v>
      </c>
      <c r="D18" s="1915">
        <v>90644.13380336859</v>
      </c>
      <c r="E18" s="1915">
        <v>96585.941791529796</v>
      </c>
      <c r="F18" s="1915">
        <v>113291.97409188328</v>
      </c>
      <c r="G18" s="1915">
        <v>104251.46283870449</v>
      </c>
      <c r="H18" s="1915">
        <v>86829.609013457928</v>
      </c>
      <c r="I18" s="1915">
        <v>133468.8416069448</v>
      </c>
      <c r="J18" s="1915">
        <v>150734.16656579665</v>
      </c>
      <c r="K18" s="1915">
        <v>135600.2087884158</v>
      </c>
      <c r="L18" s="1915">
        <v>147357.17895493735</v>
      </c>
      <c r="M18" s="1915">
        <v>124355.91253979906</v>
      </c>
      <c r="N18" s="1915">
        <v>128349.82659820473</v>
      </c>
      <c r="O18" s="889">
        <v>118928.95339303941</v>
      </c>
      <c r="P18" s="889">
        <v>120478.04660696059</v>
      </c>
      <c r="Q18" s="889">
        <v>118380</v>
      </c>
      <c r="R18" s="891">
        <v>111981</v>
      </c>
      <c r="S18" s="889">
        <v>107158</v>
      </c>
      <c r="T18" s="889">
        <v>115900</v>
      </c>
      <c r="U18" s="889">
        <v>110754</v>
      </c>
      <c r="V18" s="889">
        <v>137092</v>
      </c>
      <c r="W18" s="891">
        <v>128148</v>
      </c>
      <c r="X18" s="891">
        <v>153482</v>
      </c>
      <c r="Y18" s="895">
        <v>141657</v>
      </c>
      <c r="Z18" s="889">
        <v>395172.23051031277</v>
      </c>
      <c r="AA18" s="889">
        <v>475284.08002490387</v>
      </c>
      <c r="AB18" s="889">
        <v>535663.12688135693</v>
      </c>
      <c r="AC18" s="889">
        <v>469768</v>
      </c>
      <c r="AD18" s="895">
        <v>470904</v>
      </c>
    </row>
    <row r="19" spans="2:30" ht="15" thickBot="1">
      <c r="B19" s="1908" t="s">
        <v>1105</v>
      </c>
      <c r="C19" s="1911">
        <v>-74215.57979057054</v>
      </c>
      <c r="D19" s="1917">
        <v>-81861.738525806693</v>
      </c>
      <c r="E19" s="1917">
        <v>-80034.935963836964</v>
      </c>
      <c r="F19" s="1917">
        <v>-84582.036517031491</v>
      </c>
      <c r="G19" s="1917">
        <v>-88013.462838704465</v>
      </c>
      <c r="H19" s="1917">
        <v>-68059.609013458015</v>
      </c>
      <c r="I19" s="1917">
        <v>-62666.841606944799</v>
      </c>
      <c r="J19" s="1917">
        <v>-107265.16656579636</v>
      </c>
      <c r="K19" s="1917">
        <v>-83175.208788415766</v>
      </c>
      <c r="L19" s="1917">
        <v>-86068.178954937379</v>
      </c>
      <c r="M19" s="1917">
        <v>-89685.912539798999</v>
      </c>
      <c r="N19" s="1917">
        <v>-101806.82659820467</v>
      </c>
      <c r="O19" s="1477">
        <v>-102836.95339303941</v>
      </c>
      <c r="P19" s="1477">
        <v>-102326.04660696059</v>
      </c>
      <c r="Q19" s="1477">
        <v>-111001</v>
      </c>
      <c r="R19" s="1477">
        <v>-113405</v>
      </c>
      <c r="S19" s="1477">
        <v>-113102</v>
      </c>
      <c r="T19" s="1477">
        <v>-117102</v>
      </c>
      <c r="U19" s="1477">
        <v>-116146</v>
      </c>
      <c r="V19" s="1477">
        <v>-134216</v>
      </c>
      <c r="W19" s="1477">
        <v>-134893</v>
      </c>
      <c r="X19" s="1477">
        <v>-114638</v>
      </c>
      <c r="Y19" s="1702">
        <v>-115312</v>
      </c>
      <c r="Z19" s="1477">
        <v>-320694.29079724569</v>
      </c>
      <c r="AA19" s="1477">
        <v>-326005.08002490364</v>
      </c>
      <c r="AB19" s="1477">
        <v>-360736.12688135682</v>
      </c>
      <c r="AC19" s="1477">
        <v>-429569</v>
      </c>
      <c r="AD19" s="1702">
        <v>-480566</v>
      </c>
    </row>
    <row r="20" spans="2:30" ht="15" thickBot="1">
      <c r="B20" s="1909" t="s">
        <v>1106</v>
      </c>
      <c r="C20" s="1912">
        <v>782922</v>
      </c>
      <c r="D20" s="1918">
        <v>787250</v>
      </c>
      <c r="E20" s="1918">
        <v>815403</v>
      </c>
      <c r="F20" s="1918">
        <v>847206</v>
      </c>
      <c r="G20" s="1918">
        <v>760329</v>
      </c>
      <c r="H20" s="1918">
        <v>503487.99999999988</v>
      </c>
      <c r="I20" s="1918">
        <v>775806</v>
      </c>
      <c r="J20" s="1918">
        <v>873156</v>
      </c>
      <c r="K20" s="1918">
        <v>830771</v>
      </c>
      <c r="L20" s="1918">
        <v>862411</v>
      </c>
      <c r="M20" s="1918">
        <v>876391</v>
      </c>
      <c r="N20" s="1918">
        <v>924161</v>
      </c>
      <c r="O20" s="897">
        <v>891628</v>
      </c>
      <c r="P20" s="897">
        <v>920950</v>
      </c>
      <c r="Q20" s="897">
        <v>934984</v>
      </c>
      <c r="R20" s="897">
        <v>895295</v>
      </c>
      <c r="S20" s="897">
        <v>881781</v>
      </c>
      <c r="T20" s="897">
        <v>960550</v>
      </c>
      <c r="U20" s="897">
        <v>975955</v>
      </c>
      <c r="V20" s="897">
        <v>986173</v>
      </c>
      <c r="W20" s="897">
        <v>1062501</v>
      </c>
      <c r="X20" s="897">
        <v>1148830</v>
      </c>
      <c r="Y20" s="898">
        <v>1108314</v>
      </c>
      <c r="Z20" s="897">
        <v>3232781</v>
      </c>
      <c r="AA20" s="897">
        <v>2912779</v>
      </c>
      <c r="AB20" s="897">
        <v>3493734</v>
      </c>
      <c r="AC20" s="897">
        <v>3642857</v>
      </c>
      <c r="AD20" s="898">
        <v>3804459</v>
      </c>
    </row>
  </sheetData>
  <mergeCells count="4">
    <mergeCell ref="Z3:AD3"/>
    <mergeCell ref="C3:V3"/>
    <mergeCell ref="C9:V9"/>
    <mergeCell ref="Z9:AD9"/>
  </mergeCells>
  <hyperlinks>
    <hyperlink ref="B1" location="Index!A1" display="Back to index" xr:uid="{FBC19D0E-6E3D-4817-9AFD-23FE8F646245}"/>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B4 Z4:AB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rgb="FF2AD2C9"/>
  </sheetPr>
  <dimension ref="B1:AV21"/>
  <sheetViews>
    <sheetView showGridLines="0" zoomScale="86" zoomScaleNormal="70" workbookViewId="0">
      <pane xSplit="2" topLeftCell="Y1" activePane="topRight" state="frozen"/>
      <selection pane="topRight" activeCell="AH8" sqref="AH8"/>
    </sheetView>
  </sheetViews>
  <sheetFormatPr baseColWidth="10" defaultColWidth="11.44140625" defaultRowHeight="14.4"/>
  <cols>
    <col min="2" max="2" width="61.5546875" style="6" customWidth="1"/>
    <col min="3" max="7" width="12.5546875" style="6" customWidth="1"/>
    <col min="8" max="17" width="13.109375" style="6" customWidth="1"/>
    <col min="18" max="18" width="12.5546875" style="6" bestFit="1" customWidth="1"/>
    <col min="19" max="21" width="15" customWidth="1"/>
    <col min="22" max="22" width="13.88671875" customWidth="1"/>
    <col min="23" max="23" width="11.5546875" style="163" customWidth="1"/>
    <col min="26" max="26" width="10" customWidth="1"/>
    <col min="27" max="27" width="0" hidden="1" customWidth="1"/>
  </cols>
  <sheetData>
    <row r="1" spans="2:48">
      <c r="B1" s="482" t="s">
        <v>31</v>
      </c>
    </row>
    <row r="3" spans="2:48" ht="15" thickBot="1">
      <c r="B3" s="196" t="s">
        <v>1001</v>
      </c>
      <c r="C3" s="56"/>
      <c r="D3" s="56"/>
      <c r="E3" s="56"/>
      <c r="F3" s="56"/>
      <c r="G3" s="56"/>
      <c r="H3" s="56"/>
      <c r="I3" s="56"/>
      <c r="J3" s="56"/>
      <c r="K3" s="56"/>
      <c r="L3" s="56"/>
      <c r="M3" s="56"/>
      <c r="N3" s="56"/>
      <c r="O3" s="56"/>
      <c r="P3" s="56"/>
      <c r="Q3" s="56"/>
      <c r="R3" s="56"/>
      <c r="S3" s="197"/>
      <c r="T3" s="197"/>
      <c r="U3" s="197"/>
      <c r="V3" s="197"/>
      <c r="W3" s="450"/>
      <c r="X3" s="196" t="s">
        <v>1007</v>
      </c>
      <c r="Y3" s="196"/>
      <c r="Z3" s="196"/>
      <c r="AA3" s="197"/>
      <c r="AB3" s="197"/>
      <c r="AC3" s="197"/>
      <c r="AD3" s="197"/>
      <c r="AE3" s="197"/>
      <c r="AF3" s="197"/>
      <c r="AG3" s="197"/>
      <c r="AH3" s="197"/>
      <c r="AI3" s="197"/>
      <c r="AJ3" s="197"/>
      <c r="AK3" s="197"/>
      <c r="AL3" s="197"/>
      <c r="AM3" s="197"/>
      <c r="AN3" s="197"/>
      <c r="AO3" s="197"/>
      <c r="AP3" s="197"/>
      <c r="AQ3" s="197"/>
      <c r="AR3" s="197"/>
      <c r="AS3" s="197"/>
      <c r="AT3" s="197"/>
      <c r="AU3" s="197"/>
      <c r="AV3" s="197"/>
    </row>
    <row r="4" spans="2:48">
      <c r="B4" s="98" t="s">
        <v>995</v>
      </c>
      <c r="C4" s="2376" t="s">
        <v>28</v>
      </c>
      <c r="D4" s="2382"/>
      <c r="E4" s="2382"/>
      <c r="F4" s="2382"/>
      <c r="G4" s="2382"/>
      <c r="H4" s="2382"/>
      <c r="I4" s="2382"/>
      <c r="J4" s="2382"/>
      <c r="K4" s="2382"/>
      <c r="L4" s="2382"/>
      <c r="M4" s="2382"/>
      <c r="N4" s="2382"/>
      <c r="O4" s="2382"/>
      <c r="P4" s="2382"/>
      <c r="Q4" s="2382"/>
      <c r="R4" s="2384"/>
      <c r="S4" s="2382" t="s">
        <v>29</v>
      </c>
      <c r="T4" s="2382"/>
      <c r="U4" s="2382"/>
      <c r="V4" s="2384"/>
      <c r="W4" s="450"/>
      <c r="X4" s="98" t="s">
        <v>28</v>
      </c>
      <c r="Y4" s="579"/>
      <c r="Z4" s="579"/>
      <c r="AA4" s="579"/>
      <c r="AB4" s="579"/>
      <c r="AC4" s="579"/>
      <c r="AD4" s="579"/>
      <c r="AE4" s="579"/>
      <c r="AF4" s="579"/>
      <c r="AG4" s="579"/>
      <c r="AH4" s="580"/>
      <c r="AI4" s="197"/>
      <c r="AJ4" s="2385" t="s">
        <v>1051</v>
      </c>
      <c r="AK4" s="2386"/>
      <c r="AL4" s="197"/>
      <c r="AM4" s="197"/>
      <c r="AN4" s="197"/>
      <c r="AO4" s="197"/>
      <c r="AP4" s="197"/>
      <c r="AQ4" s="197"/>
      <c r="AR4" s="197"/>
      <c r="AS4" s="197"/>
      <c r="AT4" s="197"/>
      <c r="AU4" s="197"/>
      <c r="AV4" s="197"/>
    </row>
    <row r="5" spans="2:48" ht="15" thickBot="1">
      <c r="B5" s="69" t="s">
        <v>213</v>
      </c>
      <c r="C5" s="592" t="s">
        <v>32</v>
      </c>
      <c r="D5" s="590" t="s">
        <v>33</v>
      </c>
      <c r="E5" s="590" t="s">
        <v>22</v>
      </c>
      <c r="F5" s="590" t="s">
        <v>34</v>
      </c>
      <c r="G5" s="590" t="s">
        <v>35</v>
      </c>
      <c r="H5" s="590" t="s">
        <v>36</v>
      </c>
      <c r="I5" s="590" t="s">
        <v>37</v>
      </c>
      <c r="J5" s="590" t="s">
        <v>38</v>
      </c>
      <c r="K5" s="590" t="s">
        <v>39</v>
      </c>
      <c r="L5" s="590" t="s">
        <v>40</v>
      </c>
      <c r="M5" s="590" t="s">
        <v>23</v>
      </c>
      <c r="N5" s="590" t="s">
        <v>41</v>
      </c>
      <c r="O5" s="590" t="s">
        <v>42</v>
      </c>
      <c r="P5" s="590" t="s">
        <v>43</v>
      </c>
      <c r="Q5" s="590" t="s">
        <v>24</v>
      </c>
      <c r="R5" s="595" t="s">
        <v>44</v>
      </c>
      <c r="S5" s="105" t="s">
        <v>45</v>
      </c>
      <c r="T5" s="105" t="s">
        <v>46</v>
      </c>
      <c r="U5" s="105" t="s">
        <v>47</v>
      </c>
      <c r="V5" s="106" t="s">
        <v>48</v>
      </c>
      <c r="W5" s="450"/>
      <c r="X5" s="166" t="s">
        <v>42</v>
      </c>
      <c r="Y5" s="70" t="s">
        <v>43</v>
      </c>
      <c r="Z5" s="70" t="s">
        <v>24</v>
      </c>
      <c r="AA5" s="70"/>
      <c r="AB5" s="70" t="s">
        <v>796</v>
      </c>
      <c r="AC5" s="70" t="s">
        <v>857</v>
      </c>
      <c r="AD5" s="70" t="s">
        <v>875</v>
      </c>
      <c r="AE5" s="70" t="s">
        <v>1013</v>
      </c>
      <c r="AF5" s="70" t="s">
        <v>1053</v>
      </c>
      <c r="AG5" s="70" t="s">
        <v>1139</v>
      </c>
      <c r="AH5" s="71" t="s">
        <v>1157</v>
      </c>
      <c r="AI5" s="197"/>
      <c r="AJ5" s="1718">
        <v>2022</v>
      </c>
      <c r="AK5" s="1716">
        <v>2023</v>
      </c>
      <c r="AL5" s="197"/>
      <c r="AM5" s="197"/>
      <c r="AN5" s="197"/>
      <c r="AO5" s="197"/>
      <c r="AP5" s="197"/>
      <c r="AQ5" s="197"/>
      <c r="AR5" s="197"/>
      <c r="AS5" s="197"/>
      <c r="AT5" s="197"/>
      <c r="AU5" s="197"/>
      <c r="AV5" s="197"/>
    </row>
    <row r="6" spans="2:48">
      <c r="B6" s="13" t="s">
        <v>220</v>
      </c>
      <c r="C6" s="184">
        <v>113545</v>
      </c>
      <c r="D6" s="185">
        <v>100987</v>
      </c>
      <c r="E6" s="185">
        <v>150427</v>
      </c>
      <c r="F6" s="185">
        <v>102011</v>
      </c>
      <c r="G6" s="185">
        <v>-120633</v>
      </c>
      <c r="H6" s="185">
        <v>280563</v>
      </c>
      <c r="I6" s="185">
        <v>135957</v>
      </c>
      <c r="J6" s="185">
        <v>162523</v>
      </c>
      <c r="K6" s="185">
        <v>16287</v>
      </c>
      <c r="L6" s="185">
        <v>-69947</v>
      </c>
      <c r="M6" s="185">
        <v>5739</v>
      </c>
      <c r="N6" s="185">
        <v>2550</v>
      </c>
      <c r="O6" s="185">
        <v>-56866</v>
      </c>
      <c r="P6" s="185">
        <v>-94180</v>
      </c>
      <c r="Q6" s="185">
        <v>-25459</v>
      </c>
      <c r="R6" s="186">
        <v>77512</v>
      </c>
      <c r="S6" s="185">
        <v>466970</v>
      </c>
      <c r="T6" s="185">
        <v>458410</v>
      </c>
      <c r="U6" s="185">
        <v>-45371</v>
      </c>
      <c r="V6" s="186">
        <v>-98994</v>
      </c>
      <c r="W6" s="450"/>
      <c r="X6" s="184">
        <v>-56867</v>
      </c>
      <c r="Y6" s="185">
        <v>-94180</v>
      </c>
      <c r="Z6" s="185">
        <v>-25460</v>
      </c>
      <c r="AA6" s="185">
        <v>77512</v>
      </c>
      <c r="AB6" s="185">
        <v>70036</v>
      </c>
      <c r="AC6" s="185">
        <v>68603</v>
      </c>
      <c r="AD6" s="185">
        <v>53591</v>
      </c>
      <c r="AE6" s="185">
        <v>115825</v>
      </c>
      <c r="AF6" s="185">
        <v>61745</v>
      </c>
      <c r="AG6" s="185">
        <v>92711</v>
      </c>
      <c r="AH6" s="894">
        <v>120033</v>
      </c>
      <c r="AI6" s="197"/>
      <c r="AJ6" s="892">
        <v>-98995</v>
      </c>
      <c r="AK6" s="894">
        <v>308055</v>
      </c>
      <c r="AL6" s="197"/>
      <c r="AM6" s="197"/>
      <c r="AN6" s="197"/>
      <c r="AO6" s="197"/>
      <c r="AP6" s="197"/>
      <c r="AQ6" s="197"/>
      <c r="AR6" s="197"/>
      <c r="AS6" s="197"/>
      <c r="AT6" s="197"/>
      <c r="AU6" s="197"/>
      <c r="AV6" s="197"/>
    </row>
    <row r="7" spans="2:48" ht="15">
      <c r="B7" s="17" t="s">
        <v>221</v>
      </c>
      <c r="C7" s="187">
        <v>14786</v>
      </c>
      <c r="D7" s="188">
        <v>20478</v>
      </c>
      <c r="E7" s="188">
        <v>21842</v>
      </c>
      <c r="F7" s="188">
        <v>22738</v>
      </c>
      <c r="G7" s="188">
        <v>19225</v>
      </c>
      <c r="H7" s="188">
        <v>14906</v>
      </c>
      <c r="I7" s="188">
        <v>11245</v>
      </c>
      <c r="J7" s="188">
        <v>19296</v>
      </c>
      <c r="K7" s="188">
        <v>29405</v>
      </c>
      <c r="L7" s="188">
        <v>12302</v>
      </c>
      <c r="M7" s="188">
        <v>19090</v>
      </c>
      <c r="N7" s="188">
        <v>13224</v>
      </c>
      <c r="O7" s="188">
        <v>24014</v>
      </c>
      <c r="P7" s="188">
        <v>29219</v>
      </c>
      <c r="Q7" s="188">
        <v>25806</v>
      </c>
      <c r="R7" s="189">
        <v>25422</v>
      </c>
      <c r="S7" s="188">
        <v>79844</v>
      </c>
      <c r="T7" s="188">
        <v>64672</v>
      </c>
      <c r="U7" s="188">
        <v>74021</v>
      </c>
      <c r="V7" s="189">
        <v>104461</v>
      </c>
      <c r="W7" s="450"/>
      <c r="X7" s="187">
        <v>24014</v>
      </c>
      <c r="Y7" s="188">
        <v>29219</v>
      </c>
      <c r="Z7" s="188">
        <v>25806</v>
      </c>
      <c r="AA7" s="188">
        <v>25422</v>
      </c>
      <c r="AB7" s="188">
        <v>27212</v>
      </c>
      <c r="AC7" s="188">
        <v>23689</v>
      </c>
      <c r="AD7" s="188">
        <v>32056</v>
      </c>
      <c r="AE7" s="188">
        <v>34132</v>
      </c>
      <c r="AF7" s="188">
        <v>32295</v>
      </c>
      <c r="AG7" s="188">
        <v>28728</v>
      </c>
      <c r="AH7" s="895">
        <v>35600</v>
      </c>
      <c r="AI7" s="197"/>
      <c r="AJ7" s="888">
        <v>104461</v>
      </c>
      <c r="AK7" s="895">
        <v>117089</v>
      </c>
      <c r="AL7" s="197"/>
      <c r="AM7" s="197"/>
      <c r="AN7" s="197"/>
      <c r="AO7" s="197"/>
      <c r="AP7" s="197"/>
      <c r="AQ7" s="197"/>
      <c r="AR7" s="197"/>
      <c r="AS7" s="197"/>
      <c r="AT7" s="197"/>
      <c r="AU7" s="197"/>
      <c r="AV7" s="197"/>
    </row>
    <row r="8" spans="2:48">
      <c r="B8" s="13" t="s">
        <v>222</v>
      </c>
      <c r="C8" s="187">
        <v>-2434</v>
      </c>
      <c r="D8" s="188">
        <v>-724</v>
      </c>
      <c r="E8" s="188">
        <v>2158</v>
      </c>
      <c r="F8" s="188">
        <v>7043</v>
      </c>
      <c r="G8" s="188">
        <v>35430</v>
      </c>
      <c r="H8" s="188">
        <v>8358</v>
      </c>
      <c r="I8" s="188">
        <v>-21297</v>
      </c>
      <c r="J8" s="188">
        <v>18298</v>
      </c>
      <c r="K8" s="188">
        <v>69723</v>
      </c>
      <c r="L8" s="188">
        <v>52606</v>
      </c>
      <c r="M8" s="188">
        <v>43365</v>
      </c>
      <c r="N8" s="188">
        <v>46546</v>
      </c>
      <c r="O8" s="188">
        <v>-5982</v>
      </c>
      <c r="P8" s="188">
        <v>12304</v>
      </c>
      <c r="Q8" s="188">
        <v>53008</v>
      </c>
      <c r="R8" s="189">
        <v>5857</v>
      </c>
      <c r="S8" s="188">
        <v>6043</v>
      </c>
      <c r="T8" s="188">
        <v>28927</v>
      </c>
      <c r="U8" s="188">
        <v>221064</v>
      </c>
      <c r="V8" s="189">
        <v>65187</v>
      </c>
      <c r="W8" s="450"/>
      <c r="X8" s="187">
        <v>-5982</v>
      </c>
      <c r="Y8" s="188">
        <v>12304</v>
      </c>
      <c r="Z8" s="188">
        <v>53008</v>
      </c>
      <c r="AA8" s="188">
        <v>5857</v>
      </c>
      <c r="AB8" s="188">
        <v>-6570</v>
      </c>
      <c r="AC8" s="188">
        <v>16671</v>
      </c>
      <c r="AD8" s="188">
        <v>38545</v>
      </c>
      <c r="AE8" s="188">
        <v>5019</v>
      </c>
      <c r="AF8" s="188">
        <v>39984</v>
      </c>
      <c r="AG8" s="188">
        <v>41748</v>
      </c>
      <c r="AH8" s="895">
        <v>93801</v>
      </c>
      <c r="AI8" s="197"/>
      <c r="AJ8" s="888">
        <v>65187</v>
      </c>
      <c r="AK8" s="895">
        <v>53665</v>
      </c>
      <c r="AL8" s="197"/>
      <c r="AM8" s="197"/>
      <c r="AN8" s="197"/>
      <c r="AO8" s="197"/>
      <c r="AP8" s="197"/>
      <c r="AQ8" s="197"/>
      <c r="AR8" s="197"/>
      <c r="AS8" s="197"/>
      <c r="AT8" s="197"/>
      <c r="AU8" s="197"/>
      <c r="AV8" s="197"/>
    </row>
    <row r="9" spans="2:48">
      <c r="B9" s="13" t="s">
        <v>223</v>
      </c>
      <c r="C9" s="187">
        <v>13490</v>
      </c>
      <c r="D9" s="188">
        <v>63</v>
      </c>
      <c r="E9" s="188">
        <v>-11775</v>
      </c>
      <c r="F9" s="188">
        <v>17957</v>
      </c>
      <c r="G9" s="188">
        <v>-20849</v>
      </c>
      <c r="H9" s="188">
        <v>23845</v>
      </c>
      <c r="I9" s="188">
        <v>6530</v>
      </c>
      <c r="J9" s="188">
        <v>10278</v>
      </c>
      <c r="K9" s="188">
        <v>-5536</v>
      </c>
      <c r="L9" s="188">
        <v>32959</v>
      </c>
      <c r="M9" s="188">
        <v>-4809</v>
      </c>
      <c r="N9" s="188">
        <v>-22083</v>
      </c>
      <c r="O9" s="188">
        <v>-17060</v>
      </c>
      <c r="P9" s="188">
        <v>-17066</v>
      </c>
      <c r="Q9" s="188">
        <v>-4071</v>
      </c>
      <c r="R9" s="189">
        <v>22039</v>
      </c>
      <c r="S9" s="188">
        <v>19735</v>
      </c>
      <c r="T9" s="188">
        <v>31666</v>
      </c>
      <c r="U9" s="188">
        <v>-3215</v>
      </c>
      <c r="V9" s="189">
        <v>-10682</v>
      </c>
      <c r="W9" s="450"/>
      <c r="X9" s="187">
        <v>-8363</v>
      </c>
      <c r="Y9" s="188">
        <v>-18441</v>
      </c>
      <c r="Z9" s="188">
        <v>-5917</v>
      </c>
      <c r="AA9" s="188">
        <v>33108</v>
      </c>
      <c r="AB9" s="188">
        <v>22963</v>
      </c>
      <c r="AC9" s="188">
        <v>2996</v>
      </c>
      <c r="AD9" s="188">
        <v>4564</v>
      </c>
      <c r="AE9" s="188">
        <v>15255</v>
      </c>
      <c r="AF9" s="188">
        <v>-5621</v>
      </c>
      <c r="AG9" s="188">
        <v>-7933</v>
      </c>
      <c r="AH9" s="895">
        <v>-6139</v>
      </c>
      <c r="AI9" s="197"/>
      <c r="AJ9" s="888">
        <v>387</v>
      </c>
      <c r="AK9" s="895">
        <v>45778</v>
      </c>
      <c r="AL9" s="197"/>
      <c r="AM9" s="197"/>
      <c r="AN9" s="197"/>
      <c r="AO9" s="197"/>
      <c r="AP9" s="197"/>
      <c r="AQ9" s="197"/>
      <c r="AR9" s="197"/>
      <c r="AS9" s="197"/>
      <c r="AT9" s="197"/>
      <c r="AU9" s="197"/>
      <c r="AV9" s="197"/>
    </row>
    <row r="10" spans="2:48" ht="15" thickBot="1">
      <c r="B10" s="13" t="s">
        <v>224</v>
      </c>
      <c r="C10" s="193">
        <v>75605</v>
      </c>
      <c r="D10" s="194">
        <v>98703</v>
      </c>
      <c r="E10" s="194">
        <v>133128</v>
      </c>
      <c r="F10" s="194">
        <v>74713</v>
      </c>
      <c r="G10" s="194">
        <v>117770</v>
      </c>
      <c r="H10" s="194">
        <v>35195</v>
      </c>
      <c r="I10" s="194">
        <v>39498</v>
      </c>
      <c r="J10" s="194">
        <v>94518</v>
      </c>
      <c r="K10" s="194">
        <v>73991</v>
      </c>
      <c r="L10" s="194">
        <v>62923</v>
      </c>
      <c r="M10" s="194">
        <v>52258</v>
      </c>
      <c r="N10" s="194">
        <v>76748</v>
      </c>
      <c r="O10" s="194">
        <v>147902</v>
      </c>
      <c r="P10" s="194">
        <v>84152</v>
      </c>
      <c r="Q10" s="194">
        <v>64890</v>
      </c>
      <c r="R10" s="195">
        <v>32064</v>
      </c>
      <c r="S10" s="194">
        <v>344229</v>
      </c>
      <c r="T10" s="194">
        <v>286981</v>
      </c>
      <c r="U10" s="194">
        <v>266567</v>
      </c>
      <c r="V10" s="195">
        <v>290224</v>
      </c>
      <c r="W10" s="450"/>
      <c r="X10" s="193">
        <v>135257</v>
      </c>
      <c r="Y10" s="194">
        <v>78673</v>
      </c>
      <c r="Z10" s="194">
        <v>56664</v>
      </c>
      <c r="AA10" s="194">
        <v>-2548</v>
      </c>
      <c r="AB10" s="194">
        <v>89338</v>
      </c>
      <c r="AC10" s="194">
        <v>149671</v>
      </c>
      <c r="AD10" s="194">
        <v>89272</v>
      </c>
      <c r="AE10" s="194">
        <v>112372</v>
      </c>
      <c r="AF10" s="194">
        <v>102221</v>
      </c>
      <c r="AG10" s="194">
        <v>139499</v>
      </c>
      <c r="AH10" s="1702">
        <v>96675</v>
      </c>
      <c r="AI10" s="197"/>
      <c r="AJ10" s="1480">
        <v>268046</v>
      </c>
      <c r="AK10" s="1702">
        <v>440653</v>
      </c>
      <c r="AL10" s="197"/>
      <c r="AM10" s="197"/>
      <c r="AN10" s="197"/>
      <c r="AO10" s="197"/>
      <c r="AP10" s="197"/>
      <c r="AQ10" s="197"/>
      <c r="AR10" s="197"/>
      <c r="AS10" s="197"/>
      <c r="AT10" s="197"/>
      <c r="AU10" s="197"/>
      <c r="AV10" s="197"/>
    </row>
    <row r="11" spans="2:48" ht="15" thickBot="1">
      <c r="B11" s="14" t="s">
        <v>996</v>
      </c>
      <c r="C11" s="575">
        <f>+SUM(C6:C10)</f>
        <v>214992</v>
      </c>
      <c r="D11" s="576">
        <f>+SUM(D6:D10)</f>
        <v>219507</v>
      </c>
      <c r="E11" s="576">
        <f t="shared" ref="E11:J11" si="0">+SUM(E6:E10)</f>
        <v>295780</v>
      </c>
      <c r="F11" s="576">
        <f t="shared" si="0"/>
        <v>224462</v>
      </c>
      <c r="G11" s="576">
        <f t="shared" si="0"/>
        <v>30943</v>
      </c>
      <c r="H11" s="576">
        <f t="shared" si="0"/>
        <v>362867</v>
      </c>
      <c r="I11" s="576">
        <f t="shared" si="0"/>
        <v>171933</v>
      </c>
      <c r="J11" s="576">
        <f t="shared" si="0"/>
        <v>304913</v>
      </c>
      <c r="K11" s="576">
        <v>183870</v>
      </c>
      <c r="L11" s="576">
        <v>90843</v>
      </c>
      <c r="M11" s="576">
        <v>115643</v>
      </c>
      <c r="N11" s="576">
        <v>116985</v>
      </c>
      <c r="O11" s="576">
        <f>+SUM(O6:O10)</f>
        <v>92008</v>
      </c>
      <c r="P11" s="576">
        <v>14429</v>
      </c>
      <c r="Q11" s="576">
        <v>114174</v>
      </c>
      <c r="R11" s="581">
        <v>162894</v>
      </c>
      <c r="S11" s="576">
        <f>+SUM(S6:S10)</f>
        <v>916821</v>
      </c>
      <c r="T11" s="576">
        <f>+SUM(T6:T10)</f>
        <v>870656</v>
      </c>
      <c r="U11" s="576">
        <v>513066</v>
      </c>
      <c r="V11" s="581">
        <v>350196</v>
      </c>
      <c r="W11" s="450"/>
      <c r="X11" s="575">
        <v>88059</v>
      </c>
      <c r="Y11" s="1449">
        <v>7575</v>
      </c>
      <c r="Z11" s="576">
        <v>104101</v>
      </c>
      <c r="AA11" s="576">
        <v>139351</v>
      </c>
      <c r="AB11" s="576">
        <v>202979</v>
      </c>
      <c r="AC11" s="576">
        <v>261630</v>
      </c>
      <c r="AD11" s="576">
        <v>218028</v>
      </c>
      <c r="AE11" s="576">
        <v>282603</v>
      </c>
      <c r="AF11" s="576">
        <v>230624</v>
      </c>
      <c r="AG11" s="576">
        <v>294753</v>
      </c>
      <c r="AH11" s="1545">
        <v>339970</v>
      </c>
      <c r="AI11" s="197"/>
      <c r="AJ11" s="1482">
        <v>339086</v>
      </c>
      <c r="AK11" s="1545">
        <v>965240</v>
      </c>
      <c r="AL11" s="197"/>
      <c r="AM11" s="197"/>
      <c r="AN11" s="197"/>
      <c r="AO11" s="197"/>
      <c r="AP11" s="197"/>
      <c r="AQ11" s="197"/>
      <c r="AR11" s="197"/>
      <c r="AS11" s="197"/>
      <c r="AT11" s="197"/>
      <c r="AU11" s="197"/>
      <c r="AV11" s="197"/>
    </row>
    <row r="12" spans="2:48">
      <c r="B12" s="18" t="s">
        <v>225</v>
      </c>
      <c r="C12" s="56"/>
      <c r="D12" s="56"/>
      <c r="E12" s="56"/>
      <c r="F12" s="56"/>
      <c r="G12" s="56"/>
      <c r="H12" s="56"/>
      <c r="I12" s="56"/>
      <c r="J12" s="56"/>
      <c r="K12" s="56"/>
      <c r="L12" s="56"/>
      <c r="M12" s="56"/>
      <c r="N12" s="56"/>
      <c r="O12" s="56"/>
      <c r="P12" s="56"/>
      <c r="Q12" s="56"/>
      <c r="R12" s="56"/>
      <c r="S12" s="197"/>
      <c r="T12" s="197"/>
      <c r="U12" s="197"/>
      <c r="V12" s="197"/>
      <c r="W12" s="450"/>
      <c r="X12" s="18" t="s">
        <v>225</v>
      </c>
      <c r="Y12" s="197"/>
      <c r="Z12" s="18"/>
      <c r="AA12" s="197"/>
      <c r="AB12" s="197"/>
      <c r="AC12" s="197"/>
      <c r="AD12" s="197"/>
      <c r="AE12" s="197"/>
      <c r="AF12" s="197"/>
      <c r="AG12" s="197"/>
      <c r="AH12" s="197"/>
      <c r="AI12" s="197"/>
      <c r="AJ12" s="197"/>
      <c r="AK12" s="197"/>
      <c r="AL12" s="197"/>
      <c r="AM12" s="197"/>
      <c r="AN12" s="197"/>
      <c r="AO12" s="197"/>
      <c r="AP12" s="197"/>
      <c r="AQ12" s="197"/>
      <c r="AR12" s="197"/>
      <c r="AS12" s="197"/>
      <c r="AT12" s="197"/>
      <c r="AU12" s="197"/>
      <c r="AV12" s="197"/>
    </row>
    <row r="13" spans="2:48">
      <c r="B13" s="18" t="s">
        <v>226</v>
      </c>
      <c r="C13" s="56"/>
      <c r="D13" s="56"/>
      <c r="E13" s="56"/>
      <c r="F13" s="56"/>
      <c r="G13" s="56"/>
      <c r="H13" s="56"/>
      <c r="I13" s="56"/>
      <c r="J13" s="56"/>
      <c r="K13" s="56"/>
      <c r="L13" s="56"/>
      <c r="M13" s="56"/>
      <c r="N13" s="56"/>
      <c r="O13" s="56"/>
      <c r="P13" s="56"/>
      <c r="Q13" s="56"/>
      <c r="R13" s="56"/>
      <c r="S13" s="197"/>
      <c r="T13" s="197"/>
      <c r="U13" s="197"/>
      <c r="V13" s="197"/>
      <c r="W13" s="450"/>
      <c r="X13" s="18" t="s">
        <v>226</v>
      </c>
      <c r="Y13" s="197"/>
      <c r="Z13" s="18"/>
      <c r="AA13" s="197"/>
      <c r="AB13" s="197"/>
      <c r="AC13" s="197"/>
      <c r="AD13" s="197"/>
      <c r="AE13" s="197"/>
      <c r="AF13" s="197"/>
      <c r="AG13" s="197"/>
      <c r="AH13" s="197"/>
      <c r="AI13" s="197"/>
      <c r="AJ13" s="197"/>
      <c r="AK13" s="197"/>
      <c r="AL13" s="197"/>
      <c r="AM13" s="197"/>
      <c r="AN13" s="197"/>
      <c r="AO13" s="197"/>
      <c r="AP13" s="197"/>
      <c r="AQ13" s="197"/>
      <c r="AR13" s="197"/>
      <c r="AS13" s="197"/>
      <c r="AT13" s="197"/>
      <c r="AU13" s="197"/>
      <c r="AV13" s="197"/>
    </row>
    <row r="14" spans="2:48">
      <c r="B14" s="56"/>
      <c r="C14" s="56"/>
      <c r="D14" s="56"/>
      <c r="E14" s="56"/>
      <c r="F14" s="56"/>
      <c r="G14" s="56"/>
      <c r="H14" s="56"/>
      <c r="I14" s="56"/>
      <c r="J14" s="56"/>
      <c r="K14" s="56"/>
      <c r="L14" s="56"/>
      <c r="M14" s="56"/>
      <c r="N14" s="56"/>
      <c r="O14" s="56"/>
      <c r="P14" s="56"/>
      <c r="Q14" s="56"/>
      <c r="R14" s="56"/>
      <c r="S14" s="197"/>
      <c r="T14" s="197"/>
      <c r="U14" s="197"/>
      <c r="V14" s="197"/>
      <c r="W14" s="450"/>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197"/>
      <c r="AU14" s="197"/>
      <c r="AV14" s="197"/>
    </row>
    <row r="15" spans="2:48">
      <c r="B15"/>
      <c r="C15" s="197"/>
      <c r="D15" s="197"/>
      <c r="E15" s="197"/>
      <c r="F15" s="197"/>
      <c r="G15" s="197"/>
      <c r="H15" s="197"/>
      <c r="I15" s="197"/>
      <c r="J15" s="197"/>
      <c r="K15" s="197"/>
      <c r="L15" s="197"/>
      <c r="M15" s="197"/>
      <c r="N15" s="197"/>
      <c r="O15" s="197"/>
      <c r="P15" s="197"/>
      <c r="Q15" s="197"/>
      <c r="R15" s="197"/>
      <c r="S15" s="197"/>
      <c r="T15" s="197"/>
      <c r="U15" s="197"/>
      <c r="V15" s="197"/>
      <c r="W15" s="450"/>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197"/>
    </row>
    <row r="16" spans="2:48">
      <c r="B16"/>
      <c r="C16" s="56"/>
      <c r="D16" s="56"/>
      <c r="E16" s="56"/>
      <c r="F16" s="56"/>
      <c r="G16" s="56"/>
      <c r="H16" s="56"/>
      <c r="I16" s="56"/>
      <c r="J16" s="56"/>
      <c r="K16" s="56"/>
      <c r="L16" s="56"/>
      <c r="M16" s="56"/>
      <c r="N16" s="56"/>
      <c r="O16" s="56"/>
      <c r="P16" s="56"/>
      <c r="Q16" s="56"/>
      <c r="R16" s="56"/>
      <c r="S16" s="197"/>
      <c r="T16" s="197"/>
      <c r="U16" s="197"/>
      <c r="V16" s="197"/>
      <c r="W16" s="450"/>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197"/>
      <c r="AU16" s="197"/>
      <c r="AV16" s="197"/>
    </row>
    <row r="17" spans="2:48">
      <c r="B17" s="56"/>
      <c r="C17" s="56"/>
      <c r="D17" s="56"/>
      <c r="E17" s="56"/>
      <c r="F17" s="56"/>
      <c r="G17" s="56"/>
      <c r="H17" s="56"/>
      <c r="I17" s="56"/>
      <c r="J17" s="56"/>
      <c r="K17" s="56"/>
      <c r="L17" s="56"/>
      <c r="M17" s="56"/>
      <c r="N17" s="56"/>
      <c r="O17" s="56"/>
      <c r="P17" s="56"/>
      <c r="Q17" s="56"/>
      <c r="R17" s="56"/>
      <c r="S17" s="197"/>
      <c r="T17" s="197"/>
      <c r="U17" s="197"/>
      <c r="V17" s="197"/>
      <c r="W17" s="450"/>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197"/>
      <c r="AU17" s="197"/>
      <c r="AV17" s="197"/>
    </row>
    <row r="18" spans="2:48">
      <c r="B18" s="56"/>
      <c r="C18" s="56"/>
      <c r="D18" s="56"/>
      <c r="E18" s="56"/>
      <c r="F18" s="56"/>
      <c r="G18" s="56"/>
      <c r="H18" s="56"/>
      <c r="I18" s="56"/>
      <c r="J18" s="56"/>
      <c r="K18" s="56"/>
      <c r="L18" s="56"/>
      <c r="M18" s="56"/>
      <c r="N18" s="56"/>
      <c r="O18" s="56"/>
      <c r="P18" s="56"/>
      <c r="Q18" s="56"/>
      <c r="R18" s="56"/>
      <c r="S18" s="197"/>
      <c r="T18" s="197"/>
      <c r="U18" s="197"/>
      <c r="V18" s="197"/>
      <c r="W18" s="450"/>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197"/>
      <c r="AV18" s="197"/>
    </row>
    <row r="19" spans="2:48">
      <c r="B19" s="56"/>
      <c r="C19" s="56"/>
      <c r="D19" s="56"/>
      <c r="E19" s="56"/>
      <c r="F19" s="56"/>
      <c r="G19" s="56"/>
      <c r="H19" s="56"/>
      <c r="I19" s="56"/>
      <c r="J19" s="56"/>
      <c r="K19" s="56"/>
      <c r="L19" s="56"/>
      <c r="M19" s="56"/>
      <c r="N19" s="56"/>
      <c r="O19" s="56"/>
      <c r="P19" s="56"/>
      <c r="Q19" s="56"/>
      <c r="R19" s="56"/>
      <c r="S19" s="197"/>
      <c r="T19" s="197"/>
      <c r="U19" s="197"/>
      <c r="V19" s="197"/>
      <c r="W19" s="450"/>
      <c r="X19" s="197"/>
      <c r="Y19" s="197"/>
      <c r="Z19" s="197"/>
      <c r="AA19" s="197"/>
      <c r="AB19" s="197"/>
      <c r="AC19" s="197"/>
      <c r="AD19" s="197"/>
      <c r="AE19" s="197"/>
      <c r="AF19" s="197"/>
      <c r="AG19" s="197"/>
      <c r="AH19" s="197"/>
      <c r="AI19" s="197"/>
      <c r="AJ19" s="197"/>
      <c r="AK19" s="197"/>
      <c r="AL19" s="197"/>
      <c r="AM19" s="197"/>
      <c r="AN19" s="197"/>
      <c r="AO19" s="197"/>
      <c r="AP19" s="197"/>
      <c r="AQ19" s="197"/>
      <c r="AR19" s="197"/>
      <c r="AS19" s="197"/>
      <c r="AT19" s="197"/>
      <c r="AU19" s="197"/>
      <c r="AV19" s="197"/>
    </row>
    <row r="20" spans="2:48">
      <c r="B20" s="56"/>
      <c r="C20" s="56"/>
      <c r="D20" s="56"/>
      <c r="E20" s="56"/>
      <c r="F20" s="56"/>
      <c r="G20" s="56"/>
      <c r="H20" s="56"/>
      <c r="I20" s="56"/>
      <c r="J20" s="56"/>
      <c r="K20" s="56"/>
      <c r="L20" s="56"/>
      <c r="M20" s="56"/>
      <c r="N20" s="56"/>
      <c r="O20" s="56"/>
      <c r="P20" s="56"/>
      <c r="Q20" s="56"/>
      <c r="R20" s="56"/>
      <c r="S20" s="197"/>
      <c r="T20" s="197"/>
      <c r="U20" s="197"/>
      <c r="V20" s="197"/>
      <c r="W20" s="450"/>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197"/>
      <c r="AU20" s="197"/>
      <c r="AV20" s="197"/>
    </row>
    <row r="21" spans="2:48">
      <c r="B21" s="56"/>
      <c r="C21" s="56"/>
      <c r="D21" s="56"/>
      <c r="E21" s="56"/>
      <c r="F21" s="56"/>
      <c r="G21" s="56"/>
      <c r="H21" s="56"/>
      <c r="I21" s="56"/>
      <c r="J21" s="56"/>
      <c r="K21" s="56"/>
      <c r="L21" s="56"/>
      <c r="M21" s="56"/>
      <c r="N21" s="56"/>
      <c r="O21" s="56"/>
      <c r="P21" s="56"/>
      <c r="Q21" s="56"/>
      <c r="R21" s="56"/>
      <c r="S21" s="197"/>
      <c r="T21" s="197"/>
      <c r="U21" s="197"/>
      <c r="V21" s="197"/>
      <c r="W21" s="450"/>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197"/>
      <c r="AU21" s="197"/>
      <c r="AV21" s="197"/>
    </row>
  </sheetData>
  <mergeCells count="3">
    <mergeCell ref="C4:R4"/>
    <mergeCell ref="S4:V4"/>
    <mergeCell ref="AJ4:AK4"/>
  </mergeCells>
  <hyperlinks>
    <hyperlink ref="B1" location="Index!A1" display="Back to index" xr:uid="{C4B35073-F241-4C13-8B32-BB09CA93DA70}"/>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S5:V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rgb="FF2AD2C9"/>
  </sheetPr>
  <dimension ref="A1:BD31"/>
  <sheetViews>
    <sheetView showGridLines="0" topLeftCell="W1" zoomScale="77" zoomScaleNormal="70" workbookViewId="0">
      <selection activeCell="AI6" sqref="AI6"/>
    </sheetView>
  </sheetViews>
  <sheetFormatPr baseColWidth="10" defaultColWidth="11.44140625" defaultRowHeight="14.4"/>
  <cols>
    <col min="2" max="2" width="42.44140625" style="6" customWidth="1"/>
    <col min="3" max="16" width="12.44140625" style="6" customWidth="1"/>
    <col min="17" max="17" width="12.5546875" style="6" customWidth="1"/>
    <col min="18" max="18" width="12.5546875" style="6" bestFit="1" customWidth="1"/>
    <col min="19" max="19" width="12" bestFit="1" customWidth="1"/>
    <col min="20" max="21" width="12" customWidth="1"/>
    <col min="22" max="22" width="12" bestFit="1" customWidth="1"/>
    <col min="23" max="23" width="11.88671875" style="163" customWidth="1"/>
    <col min="24" max="24" width="16.5546875" customWidth="1"/>
    <col min="25" max="25" width="38.5546875" customWidth="1"/>
  </cols>
  <sheetData>
    <row r="1" spans="1:56">
      <c r="A1" s="197"/>
      <c r="B1" s="482" t="s">
        <v>31</v>
      </c>
      <c r="C1" s="197"/>
      <c r="D1" s="197"/>
      <c r="E1" s="197"/>
      <c r="F1" s="197"/>
      <c r="G1" s="197"/>
      <c r="H1" s="197"/>
      <c r="I1" s="197"/>
      <c r="J1" s="197"/>
      <c r="K1" s="197"/>
      <c r="L1" s="197"/>
      <c r="M1" s="197"/>
      <c r="N1" s="197"/>
      <c r="O1" s="197"/>
      <c r="P1" s="197"/>
      <c r="Q1" s="197"/>
      <c r="R1" s="197"/>
      <c r="S1" s="197"/>
      <c r="T1" s="197"/>
      <c r="U1" s="197"/>
      <c r="V1" s="197"/>
      <c r="W1" s="450"/>
      <c r="X1" s="197"/>
      <c r="Y1" s="197"/>
      <c r="Z1" s="197"/>
      <c r="AA1" s="197"/>
      <c r="AB1" s="197"/>
      <c r="AC1" s="197"/>
      <c r="AD1" s="197"/>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row>
    <row r="2" spans="1:56">
      <c r="A2" s="197"/>
      <c r="B2" s="197"/>
      <c r="C2" s="197"/>
      <c r="D2" s="197"/>
      <c r="E2" s="197"/>
      <c r="F2" s="197"/>
      <c r="G2" s="197"/>
      <c r="H2" s="197"/>
      <c r="I2" s="197"/>
      <c r="J2" s="197"/>
      <c r="K2" s="197"/>
      <c r="L2" s="197"/>
      <c r="M2" s="197"/>
      <c r="N2" s="197"/>
      <c r="O2" s="197"/>
      <c r="P2" s="197"/>
      <c r="Q2" s="197"/>
      <c r="R2" s="197"/>
      <c r="S2" s="197"/>
      <c r="T2" s="197"/>
      <c r="U2" s="197"/>
      <c r="V2" s="197"/>
      <c r="W2" s="450"/>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row>
    <row r="3" spans="1:56" ht="15" thickBot="1">
      <c r="A3" s="197"/>
      <c r="B3" s="196" t="s">
        <v>1010</v>
      </c>
      <c r="C3" s="197"/>
      <c r="D3" s="197"/>
      <c r="E3" s="197"/>
      <c r="F3" s="197"/>
      <c r="G3" s="197"/>
      <c r="H3" s="197"/>
      <c r="I3" s="197"/>
      <c r="J3" s="197"/>
      <c r="K3" s="197"/>
      <c r="L3" s="197"/>
      <c r="M3" s="197"/>
      <c r="N3" s="197"/>
      <c r="O3" s="197"/>
      <c r="P3" s="197"/>
      <c r="Q3" s="197"/>
      <c r="R3" s="197"/>
      <c r="S3" s="197"/>
      <c r="T3" s="197"/>
      <c r="U3" s="197"/>
      <c r="V3" s="197"/>
      <c r="W3" s="450"/>
      <c r="X3" s="196" t="s">
        <v>1009</v>
      </c>
      <c r="Y3" s="197"/>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row>
    <row r="4" spans="1:56" ht="14.4" customHeight="1">
      <c r="A4" s="197"/>
      <c r="B4" s="108" t="s">
        <v>563</v>
      </c>
      <c r="C4" s="2391" t="s">
        <v>28</v>
      </c>
      <c r="D4" s="2392"/>
      <c r="E4" s="2392"/>
      <c r="F4" s="2392"/>
      <c r="G4" s="2392"/>
      <c r="H4" s="2392"/>
      <c r="I4" s="2392"/>
      <c r="J4" s="2392"/>
      <c r="K4" s="2392"/>
      <c r="L4" s="2392"/>
      <c r="M4" s="2392"/>
      <c r="N4" s="2392"/>
      <c r="O4" s="2392"/>
      <c r="P4" s="2392"/>
      <c r="Q4" s="2392"/>
      <c r="R4" s="2393"/>
      <c r="S4" s="2391" t="s">
        <v>29</v>
      </c>
      <c r="T4" s="2392"/>
      <c r="U4" s="2392"/>
      <c r="V4" s="2393"/>
      <c r="W4" s="450"/>
      <c r="X4" s="2401" t="s">
        <v>1006</v>
      </c>
      <c r="Y4" s="2402"/>
      <c r="Z4" s="2387" t="s">
        <v>28</v>
      </c>
      <c r="AA4" s="2388"/>
      <c r="AB4" s="2388"/>
      <c r="AC4" s="2388"/>
      <c r="AD4" s="2388"/>
      <c r="AE4" s="2388"/>
      <c r="AF4" s="2388"/>
      <c r="AG4" s="2388"/>
      <c r="AH4" s="2388"/>
      <c r="AI4" s="2059"/>
      <c r="AJ4" s="2083" t="s">
        <v>29</v>
      </c>
      <c r="AK4" s="2083"/>
      <c r="AL4" s="2083"/>
      <c r="AM4" s="2083"/>
      <c r="AN4" s="2083"/>
      <c r="AO4" s="2083"/>
      <c r="AP4" s="2083"/>
      <c r="AQ4" s="2083"/>
      <c r="AR4" s="2083"/>
      <c r="AS4" s="2084"/>
    </row>
    <row r="5" spans="1:56" ht="15" thickBot="1">
      <c r="A5" s="197"/>
      <c r="B5" s="109" t="s">
        <v>131</v>
      </c>
      <c r="C5" s="2394"/>
      <c r="D5" s="2395"/>
      <c r="E5" s="2395"/>
      <c r="F5" s="2395"/>
      <c r="G5" s="2395"/>
      <c r="H5" s="2395"/>
      <c r="I5" s="2395"/>
      <c r="J5" s="2395"/>
      <c r="K5" s="2395"/>
      <c r="L5" s="2395"/>
      <c r="M5" s="2395"/>
      <c r="N5" s="2395"/>
      <c r="O5" s="2395"/>
      <c r="P5" s="2395"/>
      <c r="Q5" s="2395"/>
      <c r="R5" s="2396"/>
      <c r="S5" s="2394"/>
      <c r="T5" s="2395"/>
      <c r="U5" s="2395"/>
      <c r="V5" s="2396"/>
      <c r="W5" s="450"/>
      <c r="X5" s="2403" t="s">
        <v>131</v>
      </c>
      <c r="Y5" s="2404"/>
      <c r="Z5" s="1987" t="s">
        <v>42</v>
      </c>
      <c r="AA5" s="1988" t="s">
        <v>43</v>
      </c>
      <c r="AB5" s="1989" t="s">
        <v>24</v>
      </c>
      <c r="AC5" s="1988" t="s">
        <v>796</v>
      </c>
      <c r="AD5" s="1988" t="s">
        <v>857</v>
      </c>
      <c r="AE5" s="1988" t="s">
        <v>875</v>
      </c>
      <c r="AF5" s="1988" t="s">
        <v>1013</v>
      </c>
      <c r="AG5" s="1988" t="s">
        <v>1053</v>
      </c>
      <c r="AH5" s="1988" t="s">
        <v>1139</v>
      </c>
      <c r="AI5" s="1990" t="s">
        <v>1157</v>
      </c>
      <c r="AJ5" s="2082" t="s">
        <v>141</v>
      </c>
      <c r="AK5" s="1484" t="s">
        <v>100</v>
      </c>
      <c r="AL5" s="1989" t="s">
        <v>94</v>
      </c>
      <c r="AM5" s="1484" t="s">
        <v>799</v>
      </c>
      <c r="AN5" s="1484" t="s">
        <v>858</v>
      </c>
      <c r="AO5" s="1484" t="s">
        <v>879</v>
      </c>
      <c r="AP5" s="1989" t="s">
        <v>1014</v>
      </c>
      <c r="AQ5" s="1989" t="s">
        <v>1054</v>
      </c>
      <c r="AR5" s="1989" t="s">
        <v>1140</v>
      </c>
      <c r="AS5" s="1498" t="s">
        <v>1158</v>
      </c>
    </row>
    <row r="6" spans="1:56" ht="13.5" customHeight="1" thickBot="1">
      <c r="A6" s="197"/>
      <c r="B6" s="596"/>
      <c r="C6" s="72" t="s">
        <v>32</v>
      </c>
      <c r="D6" s="73" t="s">
        <v>33</v>
      </c>
      <c r="E6" s="73" t="s">
        <v>22</v>
      </c>
      <c r="F6" s="73" t="s">
        <v>34</v>
      </c>
      <c r="G6" s="73" t="s">
        <v>35</v>
      </c>
      <c r="H6" s="73" t="s">
        <v>36</v>
      </c>
      <c r="I6" s="73" t="s">
        <v>37</v>
      </c>
      <c r="J6" s="73" t="s">
        <v>38</v>
      </c>
      <c r="K6" s="73" t="s">
        <v>39</v>
      </c>
      <c r="L6" s="73" t="s">
        <v>40</v>
      </c>
      <c r="M6" s="73" t="s">
        <v>23</v>
      </c>
      <c r="N6" s="73" t="s">
        <v>41</v>
      </c>
      <c r="O6" s="73" t="s">
        <v>42</v>
      </c>
      <c r="P6" s="73" t="s">
        <v>43</v>
      </c>
      <c r="Q6" s="73" t="s">
        <v>24</v>
      </c>
      <c r="R6" s="74" t="s">
        <v>44</v>
      </c>
      <c r="S6" s="73" t="s">
        <v>45</v>
      </c>
      <c r="T6" s="73" t="s">
        <v>46</v>
      </c>
      <c r="U6" s="73" t="s">
        <v>47</v>
      </c>
      <c r="V6" s="74" t="s">
        <v>48</v>
      </c>
      <c r="W6" s="450"/>
      <c r="X6" s="2398" t="s">
        <v>118</v>
      </c>
      <c r="Y6" s="1512" t="s">
        <v>1003</v>
      </c>
      <c r="Z6" s="1507">
        <f t="shared" ref="Z6:Z21" si="0">+AL6-AB6-AA6</f>
        <v>829023.20803710027</v>
      </c>
      <c r="AA6" s="1485">
        <v>844183.08615290001</v>
      </c>
      <c r="AB6" s="1485">
        <v>885485.24406999908</v>
      </c>
      <c r="AC6" s="1486">
        <v>956616.95508160593</v>
      </c>
      <c r="AD6" s="1486">
        <v>945887.54886632087</v>
      </c>
      <c r="AE6" s="1486">
        <v>923673.82612034515</v>
      </c>
      <c r="AF6" s="1486">
        <v>1019609.8086449328</v>
      </c>
      <c r="AG6" s="1486">
        <v>937922.7093841068</v>
      </c>
      <c r="AH6" s="1486">
        <v>909138.44037631713</v>
      </c>
      <c r="AI6" s="1486">
        <v>940939.13475820888</v>
      </c>
      <c r="AJ6" s="1507">
        <f t="shared" ref="AJ6:AJ21" si="1">+Z6</f>
        <v>829023.20803710027</v>
      </c>
      <c r="AK6" s="1485">
        <f t="shared" ref="AK6:AK21" si="2">+Z6+AA6</f>
        <v>1673206.2941900003</v>
      </c>
      <c r="AL6" s="1485">
        <v>2558691.5382599994</v>
      </c>
      <c r="AM6" s="1486">
        <f t="shared" ref="AM6:AM21" si="3">+AC6</f>
        <v>956616.95508160593</v>
      </c>
      <c r="AN6" s="1486">
        <f t="shared" ref="AN6:AN21" si="4">+AC6+AD6</f>
        <v>1902504.5039479267</v>
      </c>
      <c r="AO6" s="1486">
        <v>2823506.5337714045</v>
      </c>
      <c r="AP6" s="1486">
        <v>3843116.3424163377</v>
      </c>
      <c r="AQ6" s="1486">
        <v>937922.7093841068</v>
      </c>
      <c r="AR6" s="1486">
        <v>1847061.1497604239</v>
      </c>
      <c r="AS6" s="1515">
        <v>2788001.2842464102</v>
      </c>
    </row>
    <row r="7" spans="1:56">
      <c r="A7" s="197"/>
      <c r="B7" s="95" t="s">
        <v>227</v>
      </c>
      <c r="C7" s="184">
        <v>584209</v>
      </c>
      <c r="D7" s="185">
        <v>584579</v>
      </c>
      <c r="E7" s="185">
        <v>604877</v>
      </c>
      <c r="F7" s="185">
        <v>620578</v>
      </c>
      <c r="G7" s="185">
        <v>627935</v>
      </c>
      <c r="H7" s="185">
        <v>552061</v>
      </c>
      <c r="I7" s="185">
        <v>595394</v>
      </c>
      <c r="J7" s="185">
        <v>652670</v>
      </c>
      <c r="K7" s="185">
        <v>643928</v>
      </c>
      <c r="L7" s="185">
        <v>639944</v>
      </c>
      <c r="M7" s="185">
        <v>675571</v>
      </c>
      <c r="N7" s="185">
        <v>712087</v>
      </c>
      <c r="O7" s="185">
        <v>690536</v>
      </c>
      <c r="P7" s="185">
        <v>695547</v>
      </c>
      <c r="Q7" s="185">
        <v>751936</v>
      </c>
      <c r="R7" s="186">
        <v>735276</v>
      </c>
      <c r="S7" s="185">
        <v>2394243</v>
      </c>
      <c r="T7" s="185">
        <v>2428060</v>
      </c>
      <c r="U7" s="185">
        <v>2671530</v>
      </c>
      <c r="V7" s="186">
        <v>2873295</v>
      </c>
      <c r="W7" s="450"/>
      <c r="X7" s="2399"/>
      <c r="Y7" s="1513" t="s">
        <v>1004</v>
      </c>
      <c r="Z7" s="1508">
        <f t="shared" si="0"/>
        <v>-530886.40689999983</v>
      </c>
      <c r="AA7" s="1491">
        <v>-513555.42371000006</v>
      </c>
      <c r="AB7" s="1491">
        <v>-496407.12106999982</v>
      </c>
      <c r="AC7" s="1495">
        <v>-545165.76796051208</v>
      </c>
      <c r="AD7" s="1495">
        <v>-550427.33309357776</v>
      </c>
      <c r="AE7" s="1495">
        <v>-505411.80927689892</v>
      </c>
      <c r="AF7" s="1495">
        <v>-633956.50927059201</v>
      </c>
      <c r="AG7" s="1495">
        <v>-476213.89768269146</v>
      </c>
      <c r="AH7" s="1495">
        <v>-496110.29637938517</v>
      </c>
      <c r="AI7" s="2305">
        <v>-514732.85986558412</v>
      </c>
      <c r="AJ7" s="1508">
        <f t="shared" si="1"/>
        <v>-530886.40689999983</v>
      </c>
      <c r="AK7" s="1491">
        <f t="shared" si="2"/>
        <v>-1044441.8306099998</v>
      </c>
      <c r="AL7" s="1491">
        <v>-1540848.9516799997</v>
      </c>
      <c r="AM7" s="1495">
        <f t="shared" si="3"/>
        <v>-545165.76796051208</v>
      </c>
      <c r="AN7" s="1495">
        <f t="shared" si="4"/>
        <v>-1095593.1010540898</v>
      </c>
      <c r="AO7" s="1495">
        <v>-1601004.9103309889</v>
      </c>
      <c r="AP7" s="2305">
        <v>-2234961.4196015811</v>
      </c>
      <c r="AQ7" s="1495">
        <v>-476213.89768269146</v>
      </c>
      <c r="AR7" s="2305">
        <v>-972324.19406207663</v>
      </c>
      <c r="AS7" s="1516">
        <v>-1487057.0539276607</v>
      </c>
    </row>
    <row r="8" spans="1:56">
      <c r="A8" s="197"/>
      <c r="B8" s="38" t="s">
        <v>228</v>
      </c>
      <c r="C8" s="187">
        <v>-383817</v>
      </c>
      <c r="D8" s="188">
        <v>-374688</v>
      </c>
      <c r="E8" s="188">
        <v>-385487</v>
      </c>
      <c r="F8" s="188">
        <v>-387426</v>
      </c>
      <c r="G8" s="188">
        <v>-373502</v>
      </c>
      <c r="H8" s="188">
        <v>-328783</v>
      </c>
      <c r="I8" s="188">
        <v>-513091</v>
      </c>
      <c r="J8" s="188">
        <v>-492737</v>
      </c>
      <c r="K8" s="188">
        <v>-623353</v>
      </c>
      <c r="L8" s="188">
        <v>-691335</v>
      </c>
      <c r="M8" s="188">
        <v>-517951</v>
      </c>
      <c r="N8" s="188">
        <v>-509279</v>
      </c>
      <c r="O8" s="188">
        <v>-478506</v>
      </c>
      <c r="P8" s="188">
        <v>-492258</v>
      </c>
      <c r="Q8" s="188">
        <v>-478039</v>
      </c>
      <c r="R8" s="189">
        <v>-481087</v>
      </c>
      <c r="S8" s="188">
        <v>-1531418</v>
      </c>
      <c r="T8" s="188">
        <v>-1708113</v>
      </c>
      <c r="U8" s="188">
        <v>-2341917</v>
      </c>
      <c r="V8" s="189">
        <v>-1929890</v>
      </c>
      <c r="W8" s="450"/>
      <c r="X8" s="2399"/>
      <c r="Y8" s="1513" t="s">
        <v>810</v>
      </c>
      <c r="Z8" s="1508">
        <f t="shared" si="0"/>
        <v>-91469.801137100352</v>
      </c>
      <c r="AA8" s="1491">
        <v>-136430.66244289972</v>
      </c>
      <c r="AB8" s="1491">
        <v>-85318.122999999992</v>
      </c>
      <c r="AC8" s="1495">
        <v>-115110.18712109372</v>
      </c>
      <c r="AD8" s="1495">
        <v>-98896.215772743104</v>
      </c>
      <c r="AE8" s="1495">
        <v>-87362.016843447316</v>
      </c>
      <c r="AF8" s="1495">
        <v>-98358.299374341092</v>
      </c>
      <c r="AG8" s="1495">
        <v>-182646.81170141531</v>
      </c>
      <c r="AH8" s="1495">
        <v>-97528.121596931858</v>
      </c>
      <c r="AI8" s="2305">
        <v>-134431.29696031896</v>
      </c>
      <c r="AJ8" s="1508">
        <f t="shared" si="1"/>
        <v>-91469.801137100352</v>
      </c>
      <c r="AK8" s="1491">
        <f t="shared" si="2"/>
        <v>-227900.46358000007</v>
      </c>
      <c r="AL8" s="1491">
        <v>-313218.58658000006</v>
      </c>
      <c r="AM8" s="1495">
        <f t="shared" si="3"/>
        <v>-115110.18712109372</v>
      </c>
      <c r="AN8" s="1495">
        <f t="shared" si="4"/>
        <v>-214006.40289383684</v>
      </c>
      <c r="AO8" s="1495">
        <v>-298696.6234404163</v>
      </c>
      <c r="AP8" s="2305">
        <v>-397054.92281475739</v>
      </c>
      <c r="AQ8" s="1495">
        <v>-182646.81170141531</v>
      </c>
      <c r="AR8" s="2305">
        <v>-280174.93329834717</v>
      </c>
      <c r="AS8" s="1516">
        <v>-414606.2302586661</v>
      </c>
    </row>
    <row r="9" spans="1:56" ht="15.6" thickBot="1">
      <c r="A9" s="197"/>
      <c r="B9" s="38" t="s">
        <v>229</v>
      </c>
      <c r="C9" s="187">
        <v>-91281</v>
      </c>
      <c r="D9" s="188">
        <v>-91666</v>
      </c>
      <c r="E9" s="188">
        <v>-94239</v>
      </c>
      <c r="F9" s="188">
        <v>-88662</v>
      </c>
      <c r="G9" s="188">
        <v>-112507</v>
      </c>
      <c r="H9" s="188">
        <v>-87598</v>
      </c>
      <c r="I9" s="188">
        <v>-86644</v>
      </c>
      <c r="J9" s="188">
        <v>-75066</v>
      </c>
      <c r="K9" s="188">
        <v>-85822</v>
      </c>
      <c r="L9" s="188">
        <v>-84944</v>
      </c>
      <c r="M9" s="188">
        <v>-87416</v>
      </c>
      <c r="N9" s="188">
        <v>-75152</v>
      </c>
      <c r="O9" s="188">
        <v>-70484</v>
      </c>
      <c r="P9" s="188">
        <v>-66247</v>
      </c>
      <c r="Q9" s="188">
        <v>-75055</v>
      </c>
      <c r="R9" s="189">
        <v>-70021</v>
      </c>
      <c r="S9" s="188">
        <v>-365848</v>
      </c>
      <c r="T9" s="188">
        <v>-361814</v>
      </c>
      <c r="U9" s="188">
        <v>-333334</v>
      </c>
      <c r="V9" s="189">
        <v>-281807</v>
      </c>
      <c r="W9" s="450"/>
      <c r="X9" s="2400"/>
      <c r="Y9" s="1514" t="s">
        <v>1005</v>
      </c>
      <c r="Z9" s="1517">
        <f t="shared" si="0"/>
        <v>206667.00000000003</v>
      </c>
      <c r="AA9" s="1487">
        <v>194197.0000000002</v>
      </c>
      <c r="AB9" s="1487">
        <v>303759.9999999993</v>
      </c>
      <c r="AC9" s="1488">
        <v>296341.00000000012</v>
      </c>
      <c r="AD9" s="1488">
        <v>296564</v>
      </c>
      <c r="AE9" s="1488">
        <v>330899.99999999895</v>
      </c>
      <c r="AF9" s="1488">
        <v>287294.99999999971</v>
      </c>
      <c r="AG9" s="1488">
        <v>279062</v>
      </c>
      <c r="AH9" s="1488">
        <v>315500.02240000013</v>
      </c>
      <c r="AI9" s="1488">
        <v>291774.97793230577</v>
      </c>
      <c r="AJ9" s="1517">
        <f t="shared" si="1"/>
        <v>206667.00000000003</v>
      </c>
      <c r="AK9" s="1487">
        <f t="shared" si="2"/>
        <v>400864.00000000023</v>
      </c>
      <c r="AL9" s="1487">
        <v>704623.99999999953</v>
      </c>
      <c r="AM9" s="1488">
        <f t="shared" si="3"/>
        <v>296341.00000000012</v>
      </c>
      <c r="AN9" s="1488">
        <f t="shared" si="4"/>
        <v>592905.00000000012</v>
      </c>
      <c r="AO9" s="1488">
        <v>923804.9999999993</v>
      </c>
      <c r="AP9" s="1488">
        <v>1211099.9999999993</v>
      </c>
      <c r="AQ9" s="1488">
        <v>279062</v>
      </c>
      <c r="AR9" s="1488">
        <v>594562.02240000013</v>
      </c>
      <c r="AS9" s="1518">
        <v>886338.00006008346</v>
      </c>
    </row>
    <row r="10" spans="1:56">
      <c r="A10" s="197"/>
      <c r="B10" s="110" t="s">
        <v>230</v>
      </c>
      <c r="C10" s="190">
        <v>109111</v>
      </c>
      <c r="D10" s="191">
        <v>118225</v>
      </c>
      <c r="E10" s="191">
        <v>125151</v>
      </c>
      <c r="F10" s="191">
        <v>144490</v>
      </c>
      <c r="G10" s="191">
        <v>141926</v>
      </c>
      <c r="H10" s="191">
        <v>135680</v>
      </c>
      <c r="I10" s="191">
        <v>-4340</v>
      </c>
      <c r="J10" s="191">
        <v>84867</v>
      </c>
      <c r="K10" s="191">
        <v>-65247</v>
      </c>
      <c r="L10" s="191">
        <v>-136335</v>
      </c>
      <c r="M10" s="191">
        <v>70204</v>
      </c>
      <c r="N10" s="191">
        <v>127657</v>
      </c>
      <c r="O10" s="191">
        <v>141546</v>
      </c>
      <c r="P10" s="191">
        <v>137042</v>
      </c>
      <c r="Q10" s="191">
        <v>198842</v>
      </c>
      <c r="R10" s="192">
        <v>184168</v>
      </c>
      <c r="S10" s="191">
        <v>496977</v>
      </c>
      <c r="T10" s="191">
        <v>358133</v>
      </c>
      <c r="U10" s="191">
        <v>-3721</v>
      </c>
      <c r="V10" s="192">
        <v>661598</v>
      </c>
      <c r="W10" s="450"/>
      <c r="X10" s="2398" t="s">
        <v>808</v>
      </c>
      <c r="Y10" s="1512" t="s">
        <v>1003</v>
      </c>
      <c r="Z10" s="1507">
        <f t="shared" si="0"/>
        <v>414407.65933285421</v>
      </c>
      <c r="AA10" s="1485">
        <v>420248.24651620002</v>
      </c>
      <c r="AB10" s="1485">
        <v>397394.52957463497</v>
      </c>
      <c r="AC10" s="1486">
        <v>413898.40946484316</v>
      </c>
      <c r="AD10" s="1486">
        <v>426952.84745693376</v>
      </c>
      <c r="AE10" s="1486">
        <v>404637.83399714372</v>
      </c>
      <c r="AF10" s="1486">
        <v>449798.69397962256</v>
      </c>
      <c r="AG10" s="1486">
        <v>468361.18465448346</v>
      </c>
      <c r="AH10" s="1486">
        <v>443326.6610191933</v>
      </c>
      <c r="AI10" s="1486">
        <v>471143.85883580107</v>
      </c>
      <c r="AJ10" s="1507">
        <f t="shared" si="1"/>
        <v>414407.65933285421</v>
      </c>
      <c r="AK10" s="1485">
        <f t="shared" si="2"/>
        <v>834655.90584905422</v>
      </c>
      <c r="AL10" s="1485">
        <v>1232050.4354236892</v>
      </c>
      <c r="AM10" s="1486">
        <f t="shared" si="3"/>
        <v>413898.40946484316</v>
      </c>
      <c r="AN10" s="1486">
        <f t="shared" si="4"/>
        <v>840851.25692177692</v>
      </c>
      <c r="AO10" s="1486">
        <v>1244926.5189255087</v>
      </c>
      <c r="AP10" s="1486">
        <v>1694725.2129119239</v>
      </c>
      <c r="AQ10" s="1486">
        <v>468361.18465448346</v>
      </c>
      <c r="AR10" s="1486">
        <v>911687.8456736767</v>
      </c>
      <c r="AS10" s="1515">
        <v>1382831.6635174572</v>
      </c>
    </row>
    <row r="11" spans="1:56" ht="15" thickBot="1">
      <c r="A11" s="197"/>
      <c r="B11" s="39" t="s">
        <v>231</v>
      </c>
      <c r="C11" s="599">
        <v>0.65698577050336437</v>
      </c>
      <c r="D11" s="600">
        <v>0.64095357513697893</v>
      </c>
      <c r="E11" s="600">
        <v>0.63729816144439277</v>
      </c>
      <c r="F11" s="600">
        <v>0.62429863772160787</v>
      </c>
      <c r="G11" s="600">
        <v>0.59480997236975164</v>
      </c>
      <c r="H11" s="600">
        <v>0.59555556360619566</v>
      </c>
      <c r="I11" s="600">
        <v>0.86176716594389602</v>
      </c>
      <c r="J11" s="600">
        <v>0.75495579695711457</v>
      </c>
      <c r="K11" s="600">
        <v>0.96804766992583025</v>
      </c>
      <c r="L11" s="600">
        <v>1.08030546422812</v>
      </c>
      <c r="M11" s="600">
        <v>0.76668625503462995</v>
      </c>
      <c r="N11" s="600">
        <v>0.71519210433556579</v>
      </c>
      <c r="O11" s="600">
        <v>0.69294866596383098</v>
      </c>
      <c r="P11" s="600">
        <v>0.70772787460804232</v>
      </c>
      <c r="Q11" s="600">
        <v>0.63574426546940166</v>
      </c>
      <c r="R11" s="601">
        <v>0.65429444181504637</v>
      </c>
      <c r="S11" s="600">
        <v>0.63962513412381283</v>
      </c>
      <c r="T11" s="600">
        <v>0.70348879352240057</v>
      </c>
      <c r="U11" s="600">
        <v>0.87662013902145963</v>
      </c>
      <c r="V11" s="601">
        <v>0.67166441315632397</v>
      </c>
      <c r="W11" s="450"/>
      <c r="X11" s="2399"/>
      <c r="Y11" s="1513" t="s">
        <v>1004</v>
      </c>
      <c r="Z11" s="1508">
        <f t="shared" si="0"/>
        <v>-244717.26366141619</v>
      </c>
      <c r="AA11" s="1491">
        <v>-212621.83606643305</v>
      </c>
      <c r="AB11" s="1491">
        <v>-241181.59843167019</v>
      </c>
      <c r="AC11" s="1495">
        <v>-286056.2842041477</v>
      </c>
      <c r="AD11" s="1495">
        <v>-274128.84067476785</v>
      </c>
      <c r="AE11" s="1495">
        <v>-256171.59528657817</v>
      </c>
      <c r="AF11" s="1495">
        <v>-323691.0606429234</v>
      </c>
      <c r="AG11" s="1495">
        <v>-237874.99305945419</v>
      </c>
      <c r="AH11" s="1495">
        <v>-301960.67662212189</v>
      </c>
      <c r="AI11" s="2305">
        <v>-278114.99237710133</v>
      </c>
      <c r="AJ11" s="1508">
        <f t="shared" si="1"/>
        <v>-244717.26366141619</v>
      </c>
      <c r="AK11" s="1491">
        <f t="shared" si="2"/>
        <v>-457339.09972784924</v>
      </c>
      <c r="AL11" s="1491">
        <v>-698520.69815951947</v>
      </c>
      <c r="AM11" s="1495">
        <f t="shared" si="3"/>
        <v>-286056.2842041477</v>
      </c>
      <c r="AN11" s="1495">
        <f t="shared" si="4"/>
        <v>-560185.12487891549</v>
      </c>
      <c r="AO11" s="1495">
        <v>-816356.72016549378</v>
      </c>
      <c r="AP11" s="2305">
        <v>-1138549.9207732226</v>
      </c>
      <c r="AQ11" s="1495">
        <v>-237874.99305945419</v>
      </c>
      <c r="AR11" s="2305">
        <v>-539835.66968157608</v>
      </c>
      <c r="AS11" s="1516">
        <v>-817950.7421413454</v>
      </c>
    </row>
    <row r="12" spans="1:56">
      <c r="A12" s="197"/>
      <c r="B12" s="95" t="s">
        <v>227</v>
      </c>
      <c r="C12" s="92"/>
      <c r="D12" s="75"/>
      <c r="E12" s="75"/>
      <c r="F12" s="75"/>
      <c r="G12" s="75"/>
      <c r="H12" s="75"/>
      <c r="I12" s="75"/>
      <c r="J12" s="75"/>
      <c r="K12" s="75">
        <v>343158.07845999999</v>
      </c>
      <c r="L12" s="75">
        <v>331824.96322979993</v>
      </c>
      <c r="M12" s="75">
        <v>346985.67230999999</v>
      </c>
      <c r="N12" s="75">
        <v>375453.83052999992</v>
      </c>
      <c r="O12" s="75">
        <v>365491.83974000008</v>
      </c>
      <c r="P12" s="75">
        <v>365452.10916549992</v>
      </c>
      <c r="Q12" s="75">
        <v>411041.59750999999</v>
      </c>
      <c r="R12" s="93">
        <v>385804.78706999996</v>
      </c>
      <c r="S12" s="94"/>
      <c r="T12" s="76"/>
      <c r="U12" s="76">
        <v>1397422.5445298001</v>
      </c>
      <c r="V12" s="96">
        <v>1527790.3334884001</v>
      </c>
      <c r="W12" s="450"/>
      <c r="X12" s="2399"/>
      <c r="Y12" s="1513" t="s">
        <v>810</v>
      </c>
      <c r="Z12" s="1509">
        <f t="shared" si="0"/>
        <v>-95787.985231715516</v>
      </c>
      <c r="AA12" s="1493">
        <v>-133489.97365193977</v>
      </c>
      <c r="AB12" s="1493">
        <v>-76890.160302996956</v>
      </c>
      <c r="AC12" s="1495">
        <v>-83926.027615598447</v>
      </c>
      <c r="AD12" s="1495">
        <v>-69240.87205486685</v>
      </c>
      <c r="AE12" s="1495">
        <v>-64312.856890900875</v>
      </c>
      <c r="AF12" s="1495">
        <v>-76769.114043361682</v>
      </c>
      <c r="AG12" s="1495">
        <v>-152688.86921509492</v>
      </c>
      <c r="AH12" s="1495">
        <v>-75561.531723349937</v>
      </c>
      <c r="AI12" s="2305">
        <v>-120392.06014319015</v>
      </c>
      <c r="AJ12" s="1509">
        <f t="shared" si="1"/>
        <v>-95787.985231715516</v>
      </c>
      <c r="AK12" s="1493">
        <f t="shared" si="2"/>
        <v>-229277.95888365529</v>
      </c>
      <c r="AL12" s="1493">
        <v>-306168.11918665224</v>
      </c>
      <c r="AM12" s="1495">
        <f t="shared" si="3"/>
        <v>-83926.027615598447</v>
      </c>
      <c r="AN12" s="1495">
        <f t="shared" si="4"/>
        <v>-153166.8996704653</v>
      </c>
      <c r="AO12" s="1495">
        <v>-214807.96026449837</v>
      </c>
      <c r="AP12" s="2305">
        <v>-293072.96569218102</v>
      </c>
      <c r="AQ12" s="1495">
        <v>-152688.86921509492</v>
      </c>
      <c r="AR12" s="2305">
        <v>-228250.40093844489</v>
      </c>
      <c r="AS12" s="1516">
        <v>-348642.45094901609</v>
      </c>
    </row>
    <row r="13" spans="1:56" ht="15" thickBot="1">
      <c r="A13" s="197"/>
      <c r="B13" s="38" t="s">
        <v>228</v>
      </c>
      <c r="C13" s="34"/>
      <c r="D13" s="35"/>
      <c r="E13" s="35"/>
      <c r="F13" s="35"/>
      <c r="G13" s="35"/>
      <c r="H13" s="35"/>
      <c r="I13" s="35"/>
      <c r="J13" s="35"/>
      <c r="K13" s="35">
        <v>-501713.09654</v>
      </c>
      <c r="L13" s="35">
        <v>-546439.37646000006</v>
      </c>
      <c r="M13" s="35">
        <v>-343268.76121999999</v>
      </c>
      <c r="N13" s="35">
        <v>-350671.85991</v>
      </c>
      <c r="O13" s="35">
        <v>-315718.30612999998</v>
      </c>
      <c r="P13" s="35">
        <v>-335203.54804000002</v>
      </c>
      <c r="Q13" s="35">
        <v>-315333.76061</v>
      </c>
      <c r="R13" s="36">
        <v>-309769.01793999999</v>
      </c>
      <c r="S13" s="34"/>
      <c r="T13" s="35"/>
      <c r="U13" s="35">
        <v>-1742093.0941300001</v>
      </c>
      <c r="V13" s="36">
        <v>-1276024.6327200001</v>
      </c>
      <c r="W13" s="450"/>
      <c r="X13" s="2400"/>
      <c r="Y13" s="1514" t="s">
        <v>1005</v>
      </c>
      <c r="Z13" s="1511">
        <f t="shared" si="0"/>
        <v>73902.410439722458</v>
      </c>
      <c r="AA13" s="1510">
        <v>74136.436797827206</v>
      </c>
      <c r="AB13" s="1510">
        <v>79322.770839967823</v>
      </c>
      <c r="AC13" s="1488">
        <v>43916.097645097019</v>
      </c>
      <c r="AD13" s="1488">
        <v>83583.134727299053</v>
      </c>
      <c r="AE13" s="1488">
        <v>84153.381819664675</v>
      </c>
      <c r="AF13" s="1488">
        <v>49338.519293337478</v>
      </c>
      <c r="AG13" s="1488">
        <v>77797.32237993434</v>
      </c>
      <c r="AH13" s="1488">
        <v>65804.452673721476</v>
      </c>
      <c r="AI13" s="1488">
        <v>72636.806315509602</v>
      </c>
      <c r="AJ13" s="1511">
        <f t="shared" si="1"/>
        <v>73902.410439722458</v>
      </c>
      <c r="AK13" s="1510">
        <f t="shared" si="2"/>
        <v>148038.84723754966</v>
      </c>
      <c r="AL13" s="1510">
        <v>227361.61807751749</v>
      </c>
      <c r="AM13" s="1488">
        <f t="shared" si="3"/>
        <v>43916.097645097019</v>
      </c>
      <c r="AN13" s="1488">
        <f t="shared" si="4"/>
        <v>127499.23237239607</v>
      </c>
      <c r="AO13" s="1488">
        <v>213761.83849551657</v>
      </c>
      <c r="AP13" s="1488">
        <v>263102.32644652028</v>
      </c>
      <c r="AQ13" s="1488">
        <v>77797.32237993434</v>
      </c>
      <c r="AR13" s="1488">
        <v>143601.77505365573</v>
      </c>
      <c r="AS13" s="1518">
        <v>216238.47042709572</v>
      </c>
    </row>
    <row r="14" spans="1:56" ht="15" thickBot="1">
      <c r="A14" s="197"/>
      <c r="B14" s="39" t="s">
        <v>231</v>
      </c>
      <c r="C14" s="77"/>
      <c r="D14" s="79"/>
      <c r="E14" s="79"/>
      <c r="F14" s="79"/>
      <c r="G14" s="79"/>
      <c r="H14" s="79"/>
      <c r="I14" s="79"/>
      <c r="J14" s="79"/>
      <c r="K14" s="79">
        <v>1.4620465844532984</v>
      </c>
      <c r="L14" s="79">
        <v>1.6467699450374758</v>
      </c>
      <c r="M14" s="79">
        <v>0.98928799836242431</v>
      </c>
      <c r="N14" s="79">
        <v>0.93399462569068192</v>
      </c>
      <c r="O14" s="79">
        <v>0.86381766103066082</v>
      </c>
      <c r="P14" s="79">
        <v>0.91722975359323644</v>
      </c>
      <c r="Q14" s="79">
        <v>0.76715778286242287</v>
      </c>
      <c r="R14" s="78">
        <v>0.80291647050972403</v>
      </c>
      <c r="S14" s="107"/>
      <c r="T14" s="79"/>
      <c r="U14" s="79">
        <v>1.246647337234833</v>
      </c>
      <c r="V14" s="78">
        <v>0.83520925924858813</v>
      </c>
      <c r="W14" s="450"/>
      <c r="X14" s="2398" t="s">
        <v>807</v>
      </c>
      <c r="Y14" s="1512" t="s">
        <v>1003</v>
      </c>
      <c r="Z14" s="1507">
        <f t="shared" si="0"/>
        <v>393365.20159583981</v>
      </c>
      <c r="AA14" s="1485">
        <v>411461.67887728778</v>
      </c>
      <c r="AB14" s="1485">
        <v>480137.15352564794</v>
      </c>
      <c r="AC14" s="1486">
        <v>521859.63075482752</v>
      </c>
      <c r="AD14" s="1486">
        <v>491425.69404116191</v>
      </c>
      <c r="AE14" s="1486">
        <v>487115.78388162819</v>
      </c>
      <c r="AF14" s="1486">
        <v>534817.66854981519</v>
      </c>
      <c r="AG14" s="1486">
        <v>438124.32896935055</v>
      </c>
      <c r="AH14" s="1486">
        <v>456103.59894649987</v>
      </c>
      <c r="AI14" s="1486">
        <v>453008.76204828511</v>
      </c>
      <c r="AJ14" s="1507">
        <f t="shared" si="1"/>
        <v>393365.20159583981</v>
      </c>
      <c r="AK14" s="1485">
        <f t="shared" si="2"/>
        <v>804826.88047312759</v>
      </c>
      <c r="AL14" s="1485">
        <v>1284964.0339987755</v>
      </c>
      <c r="AM14" s="1486">
        <f t="shared" si="3"/>
        <v>521859.63075482752</v>
      </c>
      <c r="AN14" s="1486">
        <f t="shared" si="4"/>
        <v>1013285.3247959894</v>
      </c>
      <c r="AO14" s="1486">
        <v>1498286.4940302284</v>
      </c>
      <c r="AP14" s="1486">
        <v>2033104.1625829295</v>
      </c>
      <c r="AQ14" s="1486">
        <v>438124.32896935055</v>
      </c>
      <c r="AR14" s="1486">
        <v>894227.92791585042</v>
      </c>
      <c r="AS14" s="1515">
        <v>1347237.6601500681</v>
      </c>
    </row>
    <row r="15" spans="1:56">
      <c r="A15" s="197"/>
      <c r="B15" s="95" t="s">
        <v>227</v>
      </c>
      <c r="C15" s="34"/>
      <c r="D15" s="35"/>
      <c r="E15" s="35"/>
      <c r="F15" s="35"/>
      <c r="G15" s="35"/>
      <c r="H15" s="35"/>
      <c r="I15" s="35"/>
      <c r="J15" s="35"/>
      <c r="K15" s="35">
        <v>284423.01927819999</v>
      </c>
      <c r="L15" s="35">
        <v>291171.53511</v>
      </c>
      <c r="M15" s="35">
        <v>310653.03552100004</v>
      </c>
      <c r="N15" s="35">
        <v>318949.21257030003</v>
      </c>
      <c r="O15" s="35">
        <v>308890.57376500004</v>
      </c>
      <c r="P15" s="35">
        <v>313517.8963423</v>
      </c>
      <c r="Q15" s="35">
        <v>324127.4789524001</v>
      </c>
      <c r="R15" s="36">
        <v>329815.10743240005</v>
      </c>
      <c r="S15" s="94"/>
      <c r="T15" s="76"/>
      <c r="U15" s="76">
        <v>1205196.8024795</v>
      </c>
      <c r="V15" s="96">
        <v>1276351.0564921002</v>
      </c>
      <c r="W15" s="450"/>
      <c r="X15" s="2399"/>
      <c r="Y15" s="1513" t="s">
        <v>1004</v>
      </c>
      <c r="Z15" s="1508">
        <f t="shared" si="0"/>
        <v>-279549.78052471176</v>
      </c>
      <c r="AA15" s="1491">
        <v>-305953.14919202816</v>
      </c>
      <c r="AB15" s="1491">
        <v>-254322.42492134823</v>
      </c>
      <c r="AC15" s="1495">
        <v>-257253.14915457353</v>
      </c>
      <c r="AD15" s="1495">
        <v>-270662.71798962622</v>
      </c>
      <c r="AE15" s="1495">
        <v>-243253.25588781328</v>
      </c>
      <c r="AF15" s="1495">
        <v>-305082.59138908808</v>
      </c>
      <c r="AG15" s="1495">
        <v>-232008.33845092147</v>
      </c>
      <c r="AH15" s="1495">
        <v>-205295.34546023794</v>
      </c>
      <c r="AI15" s="2305">
        <v>-234502.83745579151</v>
      </c>
      <c r="AJ15" s="1508">
        <f t="shared" si="1"/>
        <v>-279549.78052471176</v>
      </c>
      <c r="AK15" s="1491">
        <f t="shared" si="2"/>
        <v>-585502.92971673992</v>
      </c>
      <c r="AL15" s="1491">
        <v>-839825.35463808815</v>
      </c>
      <c r="AM15" s="1495">
        <f t="shared" si="3"/>
        <v>-257253.14915457353</v>
      </c>
      <c r="AN15" s="1495">
        <f t="shared" si="4"/>
        <v>-527915.86714419979</v>
      </c>
      <c r="AO15" s="1495">
        <v>-771169.12303201295</v>
      </c>
      <c r="AP15" s="2305">
        <v>-1076250.2163637802</v>
      </c>
      <c r="AQ15" s="1495">
        <v>-232008.33845092147</v>
      </c>
      <c r="AR15" s="2305">
        <v>-437303.6839111594</v>
      </c>
      <c r="AS15" s="1516">
        <v>-671806.53981438093</v>
      </c>
    </row>
    <row r="16" spans="1:56">
      <c r="A16" s="197"/>
      <c r="B16" s="38" t="s">
        <v>228</v>
      </c>
      <c r="C16" s="34"/>
      <c r="D16" s="35"/>
      <c r="E16" s="35"/>
      <c r="F16" s="35"/>
      <c r="G16" s="35"/>
      <c r="H16" s="35"/>
      <c r="I16" s="35"/>
      <c r="J16" s="35"/>
      <c r="K16" s="35">
        <v>-114131.5373904</v>
      </c>
      <c r="L16" s="35">
        <v>-135982.18919</v>
      </c>
      <c r="M16" s="35">
        <v>-164368.77957720001</v>
      </c>
      <c r="N16" s="35">
        <v>-149749.37177210001</v>
      </c>
      <c r="O16" s="35">
        <v>-156850.9250399</v>
      </c>
      <c r="P16" s="35">
        <v>-153046.26559679999</v>
      </c>
      <c r="Q16" s="35">
        <v>-158037.49061569999</v>
      </c>
      <c r="R16" s="36">
        <v>-165962.5747463</v>
      </c>
      <c r="S16" s="34"/>
      <c r="T16" s="35"/>
      <c r="U16" s="35">
        <v>-564231.87792969996</v>
      </c>
      <c r="V16" s="36">
        <v>-633897.25599870004</v>
      </c>
      <c r="W16" s="450"/>
      <c r="X16" s="2399"/>
      <c r="Y16" s="1513" t="s">
        <v>810</v>
      </c>
      <c r="Z16" s="1508">
        <f t="shared" si="0"/>
        <v>6966.5062300249529</v>
      </c>
      <c r="AA16" s="1491">
        <v>152.86152893964754</v>
      </c>
      <c r="AB16" s="1491">
        <v>-14023.743948246694</v>
      </c>
      <c r="AC16" s="1495">
        <v>-27177.747965581344</v>
      </c>
      <c r="AD16" s="1495">
        <v>-23967.716851212659</v>
      </c>
      <c r="AE16" s="1495">
        <v>-17270.16121431439</v>
      </c>
      <c r="AF16" s="1495">
        <v>-14497.678588315935</v>
      </c>
      <c r="AG16" s="1495">
        <v>-24308.100527787705</v>
      </c>
      <c r="AH16" s="1495">
        <v>-18000.838801628652</v>
      </c>
      <c r="AI16" s="2305">
        <v>-9363.8326329635602</v>
      </c>
      <c r="AJ16" s="1508">
        <f t="shared" si="1"/>
        <v>6966.5062300249529</v>
      </c>
      <c r="AK16" s="1491">
        <f t="shared" si="2"/>
        <v>7119.3677589646004</v>
      </c>
      <c r="AL16" s="1491">
        <v>-6904.3761892820939</v>
      </c>
      <c r="AM16" s="1495">
        <f t="shared" si="3"/>
        <v>-27177.747965581344</v>
      </c>
      <c r="AN16" s="1495">
        <f t="shared" si="4"/>
        <v>-51145.464816794003</v>
      </c>
      <c r="AO16" s="1495">
        <v>-68415.62603110839</v>
      </c>
      <c r="AP16" s="2305">
        <v>-82997.668723793817</v>
      </c>
      <c r="AQ16" s="1495">
        <v>-24308.100527787705</v>
      </c>
      <c r="AR16" s="2305">
        <v>-42308.93932941636</v>
      </c>
      <c r="AS16" s="1516">
        <v>-51672.77433205134</v>
      </c>
    </row>
    <row r="17" spans="1:45" ht="15" thickBot="1">
      <c r="A17" s="197"/>
      <c r="B17" s="80" t="s">
        <v>231</v>
      </c>
      <c r="C17" s="77"/>
      <c r="D17" s="79"/>
      <c r="E17" s="79"/>
      <c r="F17" s="79"/>
      <c r="G17" s="79"/>
      <c r="H17" s="79"/>
      <c r="I17" s="79"/>
      <c r="J17" s="79"/>
      <c r="K17" s="79">
        <v>0.40127391123278106</v>
      </c>
      <c r="L17" s="79">
        <v>0.46701745463761796</v>
      </c>
      <c r="M17" s="79">
        <v>0.52910727011418091</v>
      </c>
      <c r="N17" s="79">
        <v>0.4695085169369827</v>
      </c>
      <c r="O17" s="79">
        <v>0.50778799471954805</v>
      </c>
      <c r="P17" s="79">
        <v>0.48815798837111202</v>
      </c>
      <c r="Q17" s="79">
        <v>0.48757819339010339</v>
      </c>
      <c r="R17" s="78">
        <v>0.50319882566421315</v>
      </c>
      <c r="S17" s="107"/>
      <c r="T17" s="79"/>
      <c r="U17" s="79">
        <v>0.46816576078602512</v>
      </c>
      <c r="V17" s="78">
        <v>0.49664804426212611</v>
      </c>
      <c r="W17" s="450"/>
      <c r="X17" s="2400"/>
      <c r="Y17" s="1514" t="s">
        <v>1005</v>
      </c>
      <c r="Z17" s="1517">
        <f t="shared" si="0"/>
        <v>120781.92730115299</v>
      </c>
      <c r="AA17" s="1487">
        <v>105661.39121419928</v>
      </c>
      <c r="AB17" s="1487">
        <v>211790.98465605301</v>
      </c>
      <c r="AC17" s="1488">
        <v>237428.73363467265</v>
      </c>
      <c r="AD17" s="1488">
        <v>196795.25920032302</v>
      </c>
      <c r="AE17" s="1488">
        <v>226592.3667795005</v>
      </c>
      <c r="AF17" s="1488">
        <v>215237.39857241118</v>
      </c>
      <c r="AG17" s="1488">
        <v>181807.88999064139</v>
      </c>
      <c r="AH17" s="1488">
        <v>232807.41468463329</v>
      </c>
      <c r="AI17" s="1488">
        <v>209142.09195953002</v>
      </c>
      <c r="AJ17" s="1517">
        <f t="shared" si="1"/>
        <v>120781.92730115299</v>
      </c>
      <c r="AK17" s="1487">
        <f t="shared" si="2"/>
        <v>226443.31851535226</v>
      </c>
      <c r="AL17" s="1487">
        <v>438234.30317140528</v>
      </c>
      <c r="AM17" s="1488">
        <f t="shared" si="3"/>
        <v>237428.73363467265</v>
      </c>
      <c r="AN17" s="1488">
        <f t="shared" si="4"/>
        <v>434223.99283499568</v>
      </c>
      <c r="AO17" s="1488">
        <v>658701.74496710696</v>
      </c>
      <c r="AP17" s="1488">
        <v>873856.27749535546</v>
      </c>
      <c r="AQ17" s="1488">
        <v>181807.88999064139</v>
      </c>
      <c r="AR17" s="1488">
        <v>414615.30467527464</v>
      </c>
      <c r="AS17" s="1518">
        <v>623758.34600363579</v>
      </c>
    </row>
    <row r="18" spans="1:45">
      <c r="A18" s="197"/>
      <c r="B18" s="597" t="s">
        <v>232</v>
      </c>
      <c r="C18" s="37"/>
      <c r="D18" s="37"/>
      <c r="E18" s="37"/>
      <c r="F18" s="37"/>
      <c r="G18" s="37"/>
      <c r="H18" s="37"/>
      <c r="I18" s="37"/>
      <c r="J18" s="37"/>
      <c r="K18" s="37"/>
      <c r="L18" s="37"/>
      <c r="M18" s="37"/>
      <c r="N18" s="37"/>
      <c r="O18" s="37"/>
      <c r="P18" s="37"/>
      <c r="Q18" s="37"/>
      <c r="R18" s="37"/>
      <c r="S18" s="598"/>
      <c r="T18" s="598"/>
      <c r="U18" s="598"/>
      <c r="V18" s="598"/>
      <c r="W18" s="450"/>
      <c r="X18" s="2398" t="s">
        <v>809</v>
      </c>
      <c r="Y18" s="1513" t="s">
        <v>1003</v>
      </c>
      <c r="Z18" s="1508">
        <f t="shared" si="0"/>
        <v>18911.040517879999</v>
      </c>
      <c r="AA18" s="1491">
        <v>16866.661032119999</v>
      </c>
      <c r="AB18" s="1491">
        <v>18886.321430000004</v>
      </c>
      <c r="AC18" s="1495">
        <v>20858.914835385745</v>
      </c>
      <c r="AD18" s="1495">
        <v>29578.419349591499</v>
      </c>
      <c r="AE18" s="1495">
        <v>33904.355704728303</v>
      </c>
      <c r="AF18" s="1495">
        <v>37123.527385815687</v>
      </c>
      <c r="AG18" s="1495">
        <v>34386.590928600403</v>
      </c>
      <c r="AH18" s="1495">
        <v>15982.9521563537</v>
      </c>
      <c r="AI18" s="2305">
        <v>23489.213447820901</v>
      </c>
      <c r="AJ18" s="1508">
        <f t="shared" si="1"/>
        <v>18911.040517879999</v>
      </c>
      <c r="AK18" s="1491">
        <f t="shared" si="2"/>
        <v>35777.701549999998</v>
      </c>
      <c r="AL18" s="1491">
        <v>54664.022980000002</v>
      </c>
      <c r="AM18" s="1495">
        <f t="shared" si="3"/>
        <v>20858.914835385745</v>
      </c>
      <c r="AN18" s="1495">
        <f t="shared" si="4"/>
        <v>50437.334184977241</v>
      </c>
      <c r="AO18" s="1495">
        <v>86491.298661828303</v>
      </c>
      <c r="AP18" s="2305">
        <v>123614.82604764399</v>
      </c>
      <c r="AQ18" s="1495">
        <v>34386.590928600403</v>
      </c>
      <c r="AR18" s="2305">
        <v>50369.543084954101</v>
      </c>
      <c r="AS18" s="1516">
        <v>73858.756532775005</v>
      </c>
    </row>
    <row r="19" spans="1:45">
      <c r="A19" s="197"/>
      <c r="B19" s="597" t="s">
        <v>233</v>
      </c>
      <c r="C19" s="37"/>
      <c r="D19" s="37"/>
      <c r="E19" s="37"/>
      <c r="F19" s="37"/>
      <c r="G19" s="37"/>
      <c r="H19" s="37"/>
      <c r="I19" s="37"/>
      <c r="J19" s="37"/>
      <c r="K19" s="37"/>
      <c r="L19" s="37"/>
      <c r="M19" s="37"/>
      <c r="N19" s="37"/>
      <c r="O19" s="37"/>
      <c r="P19" s="37"/>
      <c r="Q19" s="37"/>
      <c r="R19" s="37"/>
      <c r="S19" s="598"/>
      <c r="T19" s="598"/>
      <c r="U19" s="598"/>
      <c r="V19" s="598"/>
      <c r="W19" s="450"/>
      <c r="X19" s="2399"/>
      <c r="Y19" s="1513" t="s">
        <v>1004</v>
      </c>
      <c r="Z19" s="1508">
        <f t="shared" si="0"/>
        <v>-10544.061991816492</v>
      </c>
      <c r="AA19" s="1491">
        <v>626.06128672737395</v>
      </c>
      <c r="AB19" s="1491">
        <v>-4644.3283499999998</v>
      </c>
      <c r="AC19" s="1495">
        <v>-1856.3344614857342</v>
      </c>
      <c r="AD19" s="1495">
        <v>-10230.7977309777</v>
      </c>
      <c r="AE19" s="1495">
        <v>-11261.185256898902</v>
      </c>
      <c r="AF19" s="1495">
        <v>-11484.582833961489</v>
      </c>
      <c r="AG19" s="1495">
        <v>-11549.7899271715</v>
      </c>
      <c r="AH19" s="1495">
        <v>5934.7504550948997</v>
      </c>
      <c r="AI19" s="2305">
        <v>-7096.7663755832</v>
      </c>
      <c r="AJ19" s="1508">
        <f t="shared" si="1"/>
        <v>-10544.061991816492</v>
      </c>
      <c r="AK19" s="1491">
        <f t="shared" si="2"/>
        <v>-9918.0007050891181</v>
      </c>
      <c r="AL19" s="1491">
        <v>-14562.329055089118</v>
      </c>
      <c r="AM19" s="1495">
        <f t="shared" si="3"/>
        <v>-1856.3344614857342</v>
      </c>
      <c r="AN19" s="1495">
        <f t="shared" si="4"/>
        <v>-12087.132192463434</v>
      </c>
      <c r="AO19" s="1495">
        <v>-27722.48483381961</v>
      </c>
      <c r="AP19" s="2305">
        <v>-39207.067667781099</v>
      </c>
      <c r="AQ19" s="1495">
        <v>-11549.7899271715</v>
      </c>
      <c r="AR19" s="2305">
        <v>-5615.0394720765998</v>
      </c>
      <c r="AS19" s="1516">
        <v>-12711.8058476598</v>
      </c>
    </row>
    <row r="20" spans="1:45" ht="15" thickBot="1">
      <c r="A20" s="197"/>
      <c r="B20" s="197"/>
      <c r="C20" s="197"/>
      <c r="D20" s="197"/>
      <c r="E20" s="197"/>
      <c r="F20" s="197"/>
      <c r="G20" s="197"/>
      <c r="H20" s="197"/>
      <c r="I20" s="197"/>
      <c r="J20" s="197"/>
      <c r="K20" s="197"/>
      <c r="L20" s="197"/>
      <c r="M20" s="197"/>
      <c r="N20" s="197"/>
      <c r="O20" s="197"/>
      <c r="P20" s="197"/>
      <c r="Q20" s="197"/>
      <c r="R20" s="197"/>
      <c r="S20" s="197"/>
      <c r="T20" s="197"/>
      <c r="U20" s="197"/>
      <c r="V20" s="197"/>
      <c r="W20" s="450"/>
      <c r="X20" s="2399"/>
      <c r="Y20" s="1513" t="s">
        <v>810</v>
      </c>
      <c r="Z20" s="1508">
        <f t="shared" si="0"/>
        <v>-5163.7444793658524</v>
      </c>
      <c r="AA20" s="1491">
        <v>-3093.5503482015629</v>
      </c>
      <c r="AB20" s="1491">
        <v>-4996.6980399999993</v>
      </c>
      <c r="AC20" s="1495">
        <v>-4006.4115399139373</v>
      </c>
      <c r="AD20" s="1495">
        <v>-7588.5740907036998</v>
      </c>
      <c r="AE20" s="1495">
        <v>-7633.5071244522987</v>
      </c>
      <c r="AF20" s="1495">
        <v>-9093.613067668899</v>
      </c>
      <c r="AG20" s="1495">
        <v>-8469.2609932969008</v>
      </c>
      <c r="AH20" s="1495">
        <v>-10116.6792446532</v>
      </c>
      <c r="AI20" s="2305">
        <v>-11240.225340331001</v>
      </c>
      <c r="AJ20" s="1508">
        <f t="shared" si="1"/>
        <v>-5163.7444793658524</v>
      </c>
      <c r="AK20" s="1491">
        <f t="shared" si="2"/>
        <v>-8257.2948275674153</v>
      </c>
      <c r="AL20" s="1491">
        <v>-13253.992867567415</v>
      </c>
      <c r="AM20" s="1495">
        <f t="shared" si="3"/>
        <v>-4006.4115399139373</v>
      </c>
      <c r="AN20" s="1495">
        <f t="shared" si="4"/>
        <v>-11594.985630617637</v>
      </c>
      <c r="AO20" s="1495">
        <v>-20882.287665144398</v>
      </c>
      <c r="AP20" s="2305">
        <v>-29975.900732813298</v>
      </c>
      <c r="AQ20" s="1495">
        <v>-8469.2609932969008</v>
      </c>
      <c r="AR20" s="2305">
        <v>-18585.940237950101</v>
      </c>
      <c r="AS20" s="1516">
        <v>-29826.165578281099</v>
      </c>
    </row>
    <row r="21" spans="1:45" ht="15" thickBot="1">
      <c r="A21" s="197"/>
      <c r="B21" s="97" t="s">
        <v>234</v>
      </c>
      <c r="C21" s="2389" t="str">
        <f>C4</f>
        <v>Quarter</v>
      </c>
      <c r="D21" s="2390"/>
      <c r="E21" s="2390"/>
      <c r="F21" s="2390"/>
      <c r="G21" s="2390"/>
      <c r="H21" s="2390"/>
      <c r="I21" s="2390"/>
      <c r="J21" s="2390"/>
      <c r="K21" s="2390"/>
      <c r="L21" s="2390"/>
      <c r="M21" s="2390"/>
      <c r="N21" s="2390"/>
      <c r="O21" s="2390"/>
      <c r="P21" s="2390"/>
      <c r="Q21" s="2390"/>
      <c r="R21" s="2390"/>
      <c r="S21" s="2389" t="str">
        <f>S4</f>
        <v>As of</v>
      </c>
      <c r="T21" s="2390"/>
      <c r="U21" s="2390"/>
      <c r="V21" s="2397"/>
      <c r="W21" s="450"/>
      <c r="X21" s="2400"/>
      <c r="Y21" s="1514" t="s">
        <v>1005</v>
      </c>
      <c r="Z21" s="1517">
        <f t="shared" si="0"/>
        <v>3203.234046697653</v>
      </c>
      <c r="AA21" s="1487">
        <v>14399.17197064581</v>
      </c>
      <c r="AB21" s="1487">
        <v>9245.2950400000045</v>
      </c>
      <c r="AC21" s="1488">
        <v>14996.168833986074</v>
      </c>
      <c r="AD21" s="1488">
        <v>11759.047527910097</v>
      </c>
      <c r="AE21" s="1488">
        <v>15009.663323377103</v>
      </c>
      <c r="AF21" s="1488">
        <v>16545.331484185299</v>
      </c>
      <c r="AG21" s="1488">
        <v>14367.540008132002</v>
      </c>
      <c r="AH21" s="1488">
        <v>11801.0233667954</v>
      </c>
      <c r="AI21" s="1488">
        <v>5152.2217319067004</v>
      </c>
      <c r="AJ21" s="1517">
        <f t="shared" si="1"/>
        <v>3203.234046697653</v>
      </c>
      <c r="AK21" s="1487">
        <f t="shared" si="2"/>
        <v>17602.406017343463</v>
      </c>
      <c r="AL21" s="1487">
        <v>26847.701057343467</v>
      </c>
      <c r="AM21" s="1488">
        <f t="shared" si="3"/>
        <v>14996.168833986074</v>
      </c>
      <c r="AN21" s="1488">
        <f t="shared" si="4"/>
        <v>26755.216361896171</v>
      </c>
      <c r="AO21" s="1488">
        <v>37886.526162864291</v>
      </c>
      <c r="AP21" s="1488">
        <v>54431.85764704959</v>
      </c>
      <c r="AQ21" s="1488">
        <v>14367.540008132002</v>
      </c>
      <c r="AR21" s="1488">
        <v>26168.563374927402</v>
      </c>
      <c r="AS21" s="1518">
        <v>31320.785106834104</v>
      </c>
    </row>
    <row r="22" spans="1:45" ht="15" thickBot="1">
      <c r="A22" s="197"/>
      <c r="B22" s="43" t="s">
        <v>131</v>
      </c>
      <c r="C22" s="72" t="s">
        <v>32</v>
      </c>
      <c r="D22" s="73" t="s">
        <v>33</v>
      </c>
      <c r="E22" s="73" t="s">
        <v>22</v>
      </c>
      <c r="F22" s="73" t="s">
        <v>34</v>
      </c>
      <c r="G22" s="73" t="s">
        <v>35</v>
      </c>
      <c r="H22" s="73" t="s">
        <v>36</v>
      </c>
      <c r="I22" s="73" t="s">
        <v>37</v>
      </c>
      <c r="J22" s="73" t="s">
        <v>38</v>
      </c>
      <c r="K22" s="73" t="s">
        <v>39</v>
      </c>
      <c r="L22" s="73" t="s">
        <v>40</v>
      </c>
      <c r="M22" s="73" t="s">
        <v>23</v>
      </c>
      <c r="N22" s="73" t="s">
        <v>41</v>
      </c>
      <c r="O22" s="73" t="s">
        <v>42</v>
      </c>
      <c r="P22" s="73" t="s">
        <v>43</v>
      </c>
      <c r="Q22" s="73" t="s">
        <v>24</v>
      </c>
      <c r="R22" s="74" t="s">
        <v>44</v>
      </c>
      <c r="S22" s="73" t="s">
        <v>45</v>
      </c>
      <c r="T22" s="73" t="s">
        <v>46</v>
      </c>
      <c r="U22" s="73" t="s">
        <v>47</v>
      </c>
      <c r="V22" s="74" t="s">
        <v>48</v>
      </c>
      <c r="W22" s="450"/>
    </row>
    <row r="23" spans="1:45">
      <c r="A23" s="197"/>
      <c r="B23" s="91" t="s">
        <v>235</v>
      </c>
      <c r="C23" s="184">
        <v>-60013</v>
      </c>
      <c r="D23" s="185">
        <v>-58717</v>
      </c>
      <c r="E23" s="185">
        <v>-65714.618602378498</v>
      </c>
      <c r="F23" s="185">
        <v>-65316</v>
      </c>
      <c r="G23" s="185">
        <v>-66650.492996402201</v>
      </c>
      <c r="H23" s="185">
        <v>-49083.933539923324</v>
      </c>
      <c r="I23" s="185">
        <v>-59653.089114659408</v>
      </c>
      <c r="J23" s="185">
        <v>-63831.186135314849</v>
      </c>
      <c r="K23" s="185">
        <v>-55604.844563498045</v>
      </c>
      <c r="L23" s="185">
        <v>-53808.32167881533</v>
      </c>
      <c r="M23" s="185">
        <v>-51617</v>
      </c>
      <c r="N23" s="185">
        <v>-53808.32167881533</v>
      </c>
      <c r="O23" s="185">
        <v>-39875.214334737087</v>
      </c>
      <c r="P23" s="185">
        <v>-39352</v>
      </c>
      <c r="Q23" s="185">
        <v>-39875.214334737087</v>
      </c>
      <c r="R23" s="186">
        <v>-39351.819476374483</v>
      </c>
      <c r="S23" s="185">
        <v>-249761</v>
      </c>
      <c r="T23" s="185">
        <v>-239218.70178629979</v>
      </c>
      <c r="U23" s="185">
        <v>-109413</v>
      </c>
      <c r="V23" s="186">
        <v>-79227</v>
      </c>
      <c r="W23" s="450"/>
    </row>
    <row r="24" spans="1:45">
      <c r="A24" s="197"/>
      <c r="B24" s="33" t="s">
        <v>236</v>
      </c>
      <c r="C24" s="187">
        <v>-34576</v>
      </c>
      <c r="D24" s="188">
        <v>-49237</v>
      </c>
      <c r="E24" s="188">
        <v>-30038.582180132198</v>
      </c>
      <c r="F24" s="188">
        <v>-35206</v>
      </c>
      <c r="G24" s="188">
        <v>-46460.886943353602</v>
      </c>
      <c r="H24" s="188">
        <v>-39189.250562954905</v>
      </c>
      <c r="I24" s="188">
        <v>-27715.676100134893</v>
      </c>
      <c r="J24" s="188">
        <v>-19628.116416538614</v>
      </c>
      <c r="K24" s="188">
        <v>-31557.480868202398</v>
      </c>
      <c r="L24" s="188">
        <v>-31841.579824007509</v>
      </c>
      <c r="M24" s="188">
        <v>-33542</v>
      </c>
      <c r="N24" s="188">
        <v>-31841.579824007509</v>
      </c>
      <c r="O24" s="188">
        <v>-31286.2066095181</v>
      </c>
      <c r="P24" s="188">
        <v>-27942</v>
      </c>
      <c r="Q24" s="188">
        <v>-31286.2066095181</v>
      </c>
      <c r="R24" s="189">
        <v>-27943.355502994913</v>
      </c>
      <c r="S24" s="188">
        <v>-149058</v>
      </c>
      <c r="T24" s="188">
        <v>-132993.93002298201</v>
      </c>
      <c r="U24" s="188">
        <v>-63399</v>
      </c>
      <c r="V24" s="189">
        <v>-59230</v>
      </c>
      <c r="W24" s="450"/>
    </row>
    <row r="25" spans="1:45" ht="15" thickBot="1">
      <c r="A25" s="197"/>
      <c r="B25" s="33" t="s">
        <v>237</v>
      </c>
      <c r="C25" s="193">
        <v>3308</v>
      </c>
      <c r="D25" s="194">
        <v>16288</v>
      </c>
      <c r="E25" s="194">
        <v>1513.9679599999995</v>
      </c>
      <c r="F25" s="194">
        <v>11859.650439999999</v>
      </c>
      <c r="G25" s="194">
        <v>604</v>
      </c>
      <c r="H25" s="194">
        <v>674.97225000000003</v>
      </c>
      <c r="I25" s="194">
        <v>724.99978999999962</v>
      </c>
      <c r="J25" s="194">
        <v>8393</v>
      </c>
      <c r="K25" s="194">
        <v>1339.9356299999999</v>
      </c>
      <c r="L25" s="194">
        <v>705.52212999999983</v>
      </c>
      <c r="M25" s="194">
        <v>-2257</v>
      </c>
      <c r="N25" s="194">
        <v>705.52212999999983</v>
      </c>
      <c r="O25" s="194">
        <v>677.79090999999994</v>
      </c>
      <c r="P25" s="194">
        <v>1047</v>
      </c>
      <c r="Q25" s="194">
        <v>677.79090999999994</v>
      </c>
      <c r="R25" s="195">
        <v>1047.37483</v>
      </c>
      <c r="S25" s="194">
        <v>32971</v>
      </c>
      <c r="T25" s="194">
        <v>10398.71717</v>
      </c>
      <c r="U25" s="194">
        <v>2045</v>
      </c>
      <c r="V25" s="195">
        <v>1725</v>
      </c>
      <c r="W25" s="450"/>
    </row>
    <row r="26" spans="1:45" ht="15" thickBot="1">
      <c r="A26" s="197"/>
      <c r="B26" s="44" t="s">
        <v>234</v>
      </c>
      <c r="C26" s="575">
        <v>-91281</v>
      </c>
      <c r="D26" s="576">
        <v>-91666</v>
      </c>
      <c r="E26" s="576">
        <v>-94239.232822510705</v>
      </c>
      <c r="F26" s="576">
        <v>-88662.349560000002</v>
      </c>
      <c r="G26" s="576">
        <v>-112507.3799397558</v>
      </c>
      <c r="H26" s="576">
        <v>-87598.21185287823</v>
      </c>
      <c r="I26" s="576">
        <v>-86643.765424794299</v>
      </c>
      <c r="J26" s="576">
        <v>-75066.302551853471</v>
      </c>
      <c r="K26" s="576">
        <v>-85822.389801700454</v>
      </c>
      <c r="L26" s="576">
        <v>-84944.379372822848</v>
      </c>
      <c r="M26" s="576">
        <v>-87416</v>
      </c>
      <c r="N26" s="576">
        <v>-84944.379372822848</v>
      </c>
      <c r="O26" s="576">
        <v>-70483.630034255199</v>
      </c>
      <c r="P26" s="576">
        <v>-66247</v>
      </c>
      <c r="Q26" s="576">
        <v>-70483.630034255199</v>
      </c>
      <c r="R26" s="581">
        <v>-66247.800149369388</v>
      </c>
      <c r="S26" s="576">
        <v>-365848</v>
      </c>
      <c r="T26" s="576">
        <v>-361813.91463928175</v>
      </c>
      <c r="U26" s="576">
        <v>-170767</v>
      </c>
      <c r="V26" s="581">
        <v>-136732</v>
      </c>
      <c r="W26" s="450"/>
    </row>
    <row r="27" spans="1:45">
      <c r="A27" s="197"/>
      <c r="B27" s="197"/>
      <c r="C27" s="197"/>
      <c r="D27" s="197"/>
      <c r="E27" s="197"/>
      <c r="F27" s="197"/>
      <c r="G27" s="197"/>
      <c r="H27" s="197"/>
      <c r="I27" s="197"/>
      <c r="J27" s="197"/>
      <c r="K27" s="197"/>
      <c r="L27" s="197"/>
      <c r="M27" s="197"/>
      <c r="N27" s="197"/>
      <c r="O27" s="197"/>
      <c r="P27" s="197"/>
      <c r="Q27" s="197"/>
      <c r="R27" s="197"/>
      <c r="S27" s="197"/>
      <c r="T27" s="197"/>
      <c r="U27" s="197"/>
      <c r="V27" s="197"/>
      <c r="W27" s="450"/>
    </row>
    <row r="28" spans="1:45">
      <c r="A28" s="197"/>
      <c r="B28" s="197"/>
      <c r="C28" s="197"/>
      <c r="D28" s="197"/>
      <c r="E28" s="197"/>
      <c r="F28" s="197"/>
      <c r="G28" s="197"/>
      <c r="H28" s="197"/>
      <c r="I28" s="197"/>
      <c r="J28" s="197"/>
      <c r="K28" s="197"/>
      <c r="L28" s="197"/>
      <c r="M28" s="197"/>
      <c r="N28" s="197"/>
      <c r="O28" s="197"/>
      <c r="P28" s="197"/>
      <c r="Q28" s="197"/>
      <c r="R28" s="197"/>
      <c r="S28" s="197"/>
      <c r="T28" s="197"/>
      <c r="U28" s="197"/>
      <c r="V28" s="197"/>
      <c r="W28" s="450"/>
    </row>
    <row r="29" spans="1:45">
      <c r="A29" s="197"/>
      <c r="B29" s="197"/>
      <c r="C29" s="197"/>
      <c r="D29" s="197"/>
      <c r="E29" s="197"/>
      <c r="F29" s="197"/>
      <c r="G29" s="197"/>
      <c r="H29" s="197"/>
      <c r="I29" s="197"/>
      <c r="J29" s="197"/>
      <c r="K29" s="197"/>
      <c r="L29" s="197"/>
      <c r="M29" s="197"/>
      <c r="N29" s="197"/>
      <c r="O29" s="197"/>
      <c r="P29" s="197"/>
      <c r="Q29" s="197"/>
      <c r="R29" s="197"/>
      <c r="S29" s="197"/>
      <c r="T29" s="197"/>
      <c r="U29" s="197"/>
      <c r="V29" s="197"/>
      <c r="W29" s="450"/>
    </row>
    <row r="30" spans="1:45">
      <c r="A30" s="197"/>
      <c r="B30" s="40"/>
      <c r="C30" s="37"/>
      <c r="D30" s="37"/>
      <c r="E30" s="37"/>
      <c r="F30" s="37"/>
      <c r="G30" s="37"/>
      <c r="H30" s="37"/>
      <c r="I30" s="37"/>
      <c r="J30" s="37"/>
      <c r="K30" s="37"/>
      <c r="L30" s="37"/>
      <c r="M30" s="37"/>
      <c r="N30" s="37"/>
      <c r="O30" s="37"/>
      <c r="P30" s="37"/>
      <c r="Q30" s="37"/>
      <c r="R30" s="37"/>
      <c r="S30" s="598"/>
      <c r="T30" s="598"/>
      <c r="U30" s="598"/>
      <c r="V30" s="598"/>
      <c r="W30" s="450"/>
    </row>
    <row r="31" spans="1:45">
      <c r="B31" s="42"/>
      <c r="C31" s="37"/>
      <c r="D31" s="37"/>
      <c r="E31" s="37"/>
      <c r="F31" s="37"/>
      <c r="G31" s="37"/>
      <c r="H31" s="37"/>
      <c r="I31" s="37"/>
      <c r="J31" s="37"/>
      <c r="K31" s="37"/>
      <c r="L31" s="37"/>
      <c r="M31" s="37"/>
      <c r="N31" s="37"/>
      <c r="O31" s="37"/>
      <c r="P31" s="37"/>
      <c r="Q31" s="37"/>
      <c r="R31" s="37"/>
      <c r="S31" s="41"/>
      <c r="T31" s="41"/>
      <c r="U31" s="41"/>
      <c r="V31" s="41"/>
    </row>
  </sheetData>
  <mergeCells count="11">
    <mergeCell ref="Z4:AH4"/>
    <mergeCell ref="C21:R21"/>
    <mergeCell ref="C4:R5"/>
    <mergeCell ref="S4:V5"/>
    <mergeCell ref="S21:V21"/>
    <mergeCell ref="X6:X9"/>
    <mergeCell ref="X10:X13"/>
    <mergeCell ref="X14:X17"/>
    <mergeCell ref="X18:X21"/>
    <mergeCell ref="X4:Y4"/>
    <mergeCell ref="X5:Y5"/>
  </mergeCells>
  <hyperlinks>
    <hyperlink ref="B1" location="Index!A1" display="Back to index" xr:uid="{C31267B0-B8E1-4C20-BBFA-50528DA71B5A}"/>
  </hyperlinks>
  <pageMargins left="0.7" right="0.7" top="0.75" bottom="0.75" header="0.3" footer="0.3"/>
  <headerFooter>
    <oddFooter>&amp;C_x000D_&amp;1#&amp;"Calibri"&amp;8&amp;K0000FF Datos elaborados por BCP para uso Interno</oddFooter>
  </headerFooter>
  <ignoredErrors>
    <ignoredError sqref="S22:V22 B22 S6:V6"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rgb="FF2AD2C9"/>
  </sheetPr>
  <dimension ref="A1:AS55"/>
  <sheetViews>
    <sheetView showGridLines="0" zoomScale="77" zoomScaleNormal="80" workbookViewId="0">
      <pane xSplit="2" topLeftCell="AF1" activePane="topRight" state="frozen"/>
      <selection pane="topRight" activeCell="X7" sqref="X7"/>
    </sheetView>
  </sheetViews>
  <sheetFormatPr baseColWidth="10" defaultColWidth="11.44140625" defaultRowHeight="14.4"/>
  <cols>
    <col min="2" max="2" width="40.5546875" customWidth="1"/>
    <col min="3" max="6" width="11.44140625" customWidth="1"/>
    <col min="10" max="10" width="12.88671875" bestFit="1" customWidth="1"/>
    <col min="19" max="21" width="14" customWidth="1"/>
    <col min="22" max="22" width="12.109375" bestFit="1" customWidth="1"/>
    <col min="23" max="23" width="14.5546875" style="163" customWidth="1"/>
    <col min="24" max="24" width="45.44140625" customWidth="1"/>
  </cols>
  <sheetData>
    <row r="1" spans="1:45">
      <c r="B1" s="482" t="s">
        <v>31</v>
      </c>
    </row>
    <row r="3" spans="1:45" ht="15" thickBot="1">
      <c r="A3" s="197"/>
      <c r="B3" s="196" t="s">
        <v>1010</v>
      </c>
      <c r="C3" s="197"/>
      <c r="D3" s="197"/>
      <c r="E3" s="197"/>
      <c r="F3" s="197"/>
      <c r="G3" s="197"/>
      <c r="H3" s="197"/>
      <c r="I3" s="197"/>
      <c r="J3" s="197"/>
      <c r="K3" s="197"/>
      <c r="L3" s="197"/>
      <c r="M3" s="197"/>
      <c r="N3" s="197"/>
      <c r="O3" s="197"/>
      <c r="P3" s="197"/>
      <c r="Q3" s="197"/>
      <c r="R3" s="197"/>
      <c r="S3" s="197"/>
      <c r="T3" s="197"/>
      <c r="U3" s="197"/>
      <c r="V3" s="197"/>
      <c r="W3" s="450"/>
      <c r="X3" s="196" t="s">
        <v>1009</v>
      </c>
      <c r="Y3" s="197"/>
      <c r="Z3" s="197"/>
      <c r="AA3" s="197"/>
      <c r="AB3" s="197"/>
      <c r="AC3" s="197"/>
      <c r="AD3" s="197"/>
      <c r="AE3" s="197"/>
      <c r="AF3" s="197"/>
      <c r="AG3" s="197"/>
      <c r="AH3" s="197"/>
      <c r="AI3" s="197"/>
      <c r="AJ3" s="197"/>
      <c r="AK3" s="197"/>
      <c r="AL3" s="197"/>
      <c r="AM3" s="197"/>
      <c r="AN3" s="197"/>
      <c r="AO3" s="197"/>
      <c r="AP3" s="197"/>
      <c r="AQ3" s="197"/>
      <c r="AR3" s="197"/>
      <c r="AS3" s="197"/>
    </row>
    <row r="4" spans="1:45">
      <c r="A4" s="197"/>
      <c r="B4" s="99" t="s">
        <v>239</v>
      </c>
      <c r="C4" s="2382" t="s">
        <v>28</v>
      </c>
      <c r="D4" s="2382"/>
      <c r="E4" s="2382"/>
      <c r="F4" s="2382"/>
      <c r="G4" s="2382"/>
      <c r="H4" s="2382"/>
      <c r="I4" s="2382"/>
      <c r="J4" s="2382"/>
      <c r="K4" s="2382"/>
      <c r="L4" s="2382"/>
      <c r="M4" s="2382"/>
      <c r="N4" s="2382"/>
      <c r="O4" s="2382"/>
      <c r="P4" s="2382"/>
      <c r="Q4" s="2382"/>
      <c r="R4" s="2384"/>
      <c r="S4" s="2376" t="s">
        <v>29</v>
      </c>
      <c r="T4" s="2382"/>
      <c r="U4" s="2382"/>
      <c r="V4" s="2384"/>
      <c r="W4" s="450"/>
      <c r="X4" s="1461" t="s">
        <v>239</v>
      </c>
      <c r="Y4" s="98" t="s">
        <v>28</v>
      </c>
      <c r="Z4" s="579"/>
      <c r="AA4" s="579"/>
      <c r="AB4" s="579"/>
      <c r="AC4" s="579"/>
      <c r="AD4" s="579"/>
      <c r="AE4" s="579"/>
      <c r="AF4" s="579"/>
      <c r="AG4" s="579"/>
      <c r="AH4" s="579"/>
      <c r="AI4" s="580"/>
      <c r="AJ4" s="197"/>
      <c r="AK4" s="2410" t="s">
        <v>1051</v>
      </c>
      <c r="AL4" s="2411"/>
      <c r="AM4" s="197"/>
      <c r="AN4" s="197"/>
      <c r="AO4" s="197"/>
      <c r="AP4" s="197"/>
      <c r="AQ4" s="197"/>
      <c r="AR4" s="197"/>
      <c r="AS4" s="197"/>
    </row>
    <row r="5" spans="1:45" ht="15" thickBot="1">
      <c r="A5" s="197"/>
      <c r="B5" s="21" t="s">
        <v>131</v>
      </c>
      <c r="C5" s="604" t="s">
        <v>32</v>
      </c>
      <c r="D5" s="604" t="s">
        <v>33</v>
      </c>
      <c r="E5" s="604" t="s">
        <v>22</v>
      </c>
      <c r="F5" s="604" t="s">
        <v>34</v>
      </c>
      <c r="G5" s="604" t="s">
        <v>35</v>
      </c>
      <c r="H5" s="604" t="s">
        <v>36</v>
      </c>
      <c r="I5" s="604" t="s">
        <v>37</v>
      </c>
      <c r="J5" s="604" t="s">
        <v>38</v>
      </c>
      <c r="K5" s="604" t="s">
        <v>39</v>
      </c>
      <c r="L5" s="604" t="s">
        <v>40</v>
      </c>
      <c r="M5" s="604" t="s">
        <v>23</v>
      </c>
      <c r="N5" s="604" t="s">
        <v>41</v>
      </c>
      <c r="O5" s="604" t="s">
        <v>42</v>
      </c>
      <c r="P5" s="604" t="s">
        <v>43</v>
      </c>
      <c r="Q5" s="604" t="s">
        <v>24</v>
      </c>
      <c r="R5" s="605" t="s">
        <v>44</v>
      </c>
      <c r="S5" s="82">
        <v>2019</v>
      </c>
      <c r="T5" s="113">
        <v>2020</v>
      </c>
      <c r="U5" s="113">
        <v>2021</v>
      </c>
      <c r="V5" s="83">
        <v>2022</v>
      </c>
      <c r="W5" s="450"/>
      <c r="X5" s="1781" t="s">
        <v>131</v>
      </c>
      <c r="Y5" s="1722" t="s">
        <v>42</v>
      </c>
      <c r="Z5" s="81" t="s">
        <v>43</v>
      </c>
      <c r="AA5" s="81" t="s">
        <v>24</v>
      </c>
      <c r="AB5" s="81" t="s">
        <v>44</v>
      </c>
      <c r="AC5" s="81" t="s">
        <v>796</v>
      </c>
      <c r="AD5" s="81" t="s">
        <v>857</v>
      </c>
      <c r="AE5" s="81" t="s">
        <v>875</v>
      </c>
      <c r="AF5" s="81" t="s">
        <v>1013</v>
      </c>
      <c r="AG5" s="81" t="s">
        <v>1053</v>
      </c>
      <c r="AH5" s="81" t="s">
        <v>1139</v>
      </c>
      <c r="AI5" s="1723" t="s">
        <v>1157</v>
      </c>
      <c r="AJ5" s="197"/>
      <c r="AK5" s="1722">
        <v>2022</v>
      </c>
      <c r="AL5" s="1723">
        <v>2023</v>
      </c>
      <c r="AM5" s="197"/>
      <c r="AN5" s="197"/>
      <c r="AO5" s="197"/>
      <c r="AP5" s="197"/>
      <c r="AQ5" s="197"/>
      <c r="AR5" s="197"/>
      <c r="AS5" s="197"/>
    </row>
    <row r="6" spans="1:45">
      <c r="A6" s="197"/>
      <c r="B6" s="602" t="s">
        <v>240</v>
      </c>
      <c r="C6" s="184">
        <v>834317</v>
      </c>
      <c r="D6" s="185">
        <v>845835</v>
      </c>
      <c r="E6" s="185">
        <v>845345</v>
      </c>
      <c r="F6" s="185">
        <v>885526</v>
      </c>
      <c r="G6" s="185">
        <v>891183</v>
      </c>
      <c r="H6" s="185">
        <v>825997</v>
      </c>
      <c r="I6" s="185">
        <v>803438</v>
      </c>
      <c r="J6" s="185">
        <v>792336.29692081921</v>
      </c>
      <c r="K6" s="185">
        <v>857559</v>
      </c>
      <c r="L6" s="185">
        <v>882177</v>
      </c>
      <c r="M6" s="185">
        <v>915563.64099999983</v>
      </c>
      <c r="N6" s="185">
        <v>1013176.4590000003</v>
      </c>
      <c r="O6" s="185">
        <v>977953</v>
      </c>
      <c r="P6" s="185">
        <v>975420</v>
      </c>
      <c r="Q6" s="185">
        <v>1021946</v>
      </c>
      <c r="R6" s="186">
        <v>1077461</v>
      </c>
      <c r="S6" s="185">
        <v>3411023</v>
      </c>
      <c r="T6" s="185">
        <v>3312954</v>
      </c>
      <c r="U6" s="185">
        <v>3668476</v>
      </c>
      <c r="V6" s="186">
        <v>4052780</v>
      </c>
      <c r="W6" s="450"/>
      <c r="X6" s="602" t="s">
        <v>240</v>
      </c>
      <c r="Y6" s="184">
        <v>939518</v>
      </c>
      <c r="Z6" s="185">
        <v>942159</v>
      </c>
      <c r="AA6" s="185">
        <v>984336</v>
      </c>
      <c r="AB6" s="185">
        <v>1036148</v>
      </c>
      <c r="AC6" s="185">
        <v>1029558</v>
      </c>
      <c r="AD6" s="185">
        <v>1054735</v>
      </c>
      <c r="AE6" s="185">
        <v>1061402</v>
      </c>
      <c r="AF6" s="893">
        <v>1119758</v>
      </c>
      <c r="AG6" s="185">
        <v>1107069</v>
      </c>
      <c r="AH6" s="185">
        <v>1141823</v>
      </c>
      <c r="AI6" s="894">
        <v>1155966</v>
      </c>
      <c r="AJ6" s="197"/>
      <c r="AK6" s="892">
        <v>3902161</v>
      </c>
      <c r="AL6" s="894">
        <v>4265453</v>
      </c>
      <c r="AM6" s="197"/>
      <c r="AN6" s="197"/>
      <c r="AO6" s="197"/>
      <c r="AP6" s="197"/>
      <c r="AQ6" s="197"/>
      <c r="AR6" s="197"/>
      <c r="AS6" s="197"/>
    </row>
    <row r="7" spans="1:45">
      <c r="A7" s="197"/>
      <c r="B7" s="602" t="s">
        <v>241</v>
      </c>
      <c r="C7" s="187">
        <v>538157</v>
      </c>
      <c r="D7" s="188">
        <v>552653</v>
      </c>
      <c r="E7" s="188">
        <v>570290</v>
      </c>
      <c r="F7" s="188">
        <v>693458</v>
      </c>
      <c r="G7" s="188">
        <v>539169</v>
      </c>
      <c r="H7" s="188">
        <v>512595</v>
      </c>
      <c r="I7" s="188">
        <v>585362</v>
      </c>
      <c r="J7" s="188">
        <v>746592</v>
      </c>
      <c r="K7" s="188">
        <v>580263.30227598024</v>
      </c>
      <c r="L7" s="188">
        <v>672230.69772401976</v>
      </c>
      <c r="M7" s="188">
        <v>802544.98037960147</v>
      </c>
      <c r="N7" s="188">
        <v>898678.33562039817</v>
      </c>
      <c r="O7" s="188">
        <v>724914</v>
      </c>
      <c r="P7" s="188">
        <v>850560</v>
      </c>
      <c r="Q7" s="188">
        <v>866016</v>
      </c>
      <c r="R7" s="189">
        <v>1063611</v>
      </c>
      <c r="S7" s="188">
        <v>2354630</v>
      </c>
      <c r="T7" s="188">
        <v>2383718</v>
      </c>
      <c r="U7" s="188">
        <v>2953717</v>
      </c>
      <c r="V7" s="189">
        <v>3505101</v>
      </c>
      <c r="W7" s="450"/>
      <c r="X7" s="602">
        <v>7</v>
      </c>
      <c r="Y7" s="187">
        <v>696065</v>
      </c>
      <c r="Z7" s="188">
        <v>819100</v>
      </c>
      <c r="AA7" s="188">
        <v>869873</v>
      </c>
      <c r="AB7" s="188">
        <v>1029027</v>
      </c>
      <c r="AC7" s="188">
        <v>835060</v>
      </c>
      <c r="AD7" s="188">
        <v>871047</v>
      </c>
      <c r="AE7" s="188">
        <v>1007894</v>
      </c>
      <c r="AF7" s="889">
        <v>1089203</v>
      </c>
      <c r="AG7" s="188">
        <v>888583</v>
      </c>
      <c r="AH7" s="188">
        <v>1017707</v>
      </c>
      <c r="AI7" s="895">
        <v>1047386</v>
      </c>
      <c r="AJ7" s="197"/>
      <c r="AK7" s="888">
        <v>3414065</v>
      </c>
      <c r="AL7" s="895">
        <v>3803203</v>
      </c>
      <c r="AM7" s="197"/>
      <c r="AN7" s="197"/>
      <c r="AO7" s="197"/>
      <c r="AP7" s="197"/>
      <c r="AQ7" s="197"/>
      <c r="AR7" s="197"/>
      <c r="AS7" s="197"/>
    </row>
    <row r="8" spans="1:45">
      <c r="A8" s="197"/>
      <c r="B8" s="602" t="s">
        <v>242</v>
      </c>
      <c r="C8" s="187">
        <v>131325</v>
      </c>
      <c r="D8" s="188">
        <v>158663</v>
      </c>
      <c r="E8" s="188">
        <v>165195</v>
      </c>
      <c r="F8" s="188">
        <v>175168</v>
      </c>
      <c r="G8" s="188">
        <v>169959</v>
      </c>
      <c r="H8" s="188">
        <v>169310</v>
      </c>
      <c r="I8" s="188">
        <v>166105</v>
      </c>
      <c r="J8" s="188">
        <v>177156</v>
      </c>
      <c r="K8" s="188">
        <v>166765</v>
      </c>
      <c r="L8" s="188">
        <v>163869</v>
      </c>
      <c r="M8" s="188">
        <v>170960</v>
      </c>
      <c r="N8" s="188">
        <v>181660</v>
      </c>
      <c r="O8" s="188">
        <v>164514</v>
      </c>
      <c r="P8" s="188">
        <v>168845</v>
      </c>
      <c r="Q8" s="188">
        <v>173500</v>
      </c>
      <c r="R8" s="189">
        <v>176645</v>
      </c>
      <c r="S8" s="188">
        <v>632339</v>
      </c>
      <c r="T8" s="188">
        <v>669914</v>
      </c>
      <c r="U8" s="188">
        <v>683254</v>
      </c>
      <c r="V8" s="189">
        <v>683504</v>
      </c>
      <c r="W8" s="450"/>
      <c r="X8" s="602" t="s">
        <v>242</v>
      </c>
      <c r="Y8" s="187">
        <v>151894</v>
      </c>
      <c r="Z8" s="188">
        <v>156892</v>
      </c>
      <c r="AA8" s="188">
        <v>162009</v>
      </c>
      <c r="AB8" s="188">
        <v>165694</v>
      </c>
      <c r="AC8" s="188">
        <v>161079</v>
      </c>
      <c r="AD8" s="188">
        <v>160548</v>
      </c>
      <c r="AE8" s="188">
        <v>159761</v>
      </c>
      <c r="AF8" s="889">
        <v>177618</v>
      </c>
      <c r="AG8" s="188">
        <v>175146</v>
      </c>
      <c r="AH8" s="188">
        <v>172204</v>
      </c>
      <c r="AI8" s="895">
        <v>179495</v>
      </c>
      <c r="AJ8" s="197"/>
      <c r="AK8" s="888">
        <v>636489</v>
      </c>
      <c r="AL8" s="895">
        <v>659007</v>
      </c>
      <c r="AM8" s="197"/>
      <c r="AN8" s="197"/>
      <c r="AO8" s="197"/>
      <c r="AP8" s="197"/>
      <c r="AQ8" s="197"/>
      <c r="AR8" s="197"/>
      <c r="AS8" s="197"/>
    </row>
    <row r="9" spans="1:45" ht="15" thickBot="1">
      <c r="A9" s="197"/>
      <c r="B9" s="602" t="s">
        <v>243</v>
      </c>
      <c r="C9" s="187">
        <v>2736</v>
      </c>
      <c r="D9" s="188">
        <v>4746</v>
      </c>
      <c r="E9" s="188">
        <v>5348</v>
      </c>
      <c r="F9" s="188">
        <v>9806</v>
      </c>
      <c r="G9" s="188">
        <v>6430</v>
      </c>
      <c r="H9" s="188">
        <v>17944</v>
      </c>
      <c r="I9" s="188">
        <v>10566</v>
      </c>
      <c r="J9" s="188">
        <v>9806</v>
      </c>
      <c r="K9" s="188">
        <v>13906</v>
      </c>
      <c r="L9" s="188">
        <v>8879</v>
      </c>
      <c r="M9" s="188">
        <v>10426</v>
      </c>
      <c r="N9" s="188">
        <v>13965</v>
      </c>
      <c r="O9" s="188">
        <v>7691</v>
      </c>
      <c r="P9" s="188">
        <v>10329</v>
      </c>
      <c r="Q9" s="188">
        <v>9999</v>
      </c>
      <c r="R9" s="189">
        <v>12936</v>
      </c>
      <c r="S9" s="188">
        <v>22636</v>
      </c>
      <c r="T9" s="188">
        <v>52019</v>
      </c>
      <c r="U9" s="188">
        <v>47176</v>
      </c>
      <c r="V9" s="189">
        <v>40955</v>
      </c>
      <c r="W9" s="450"/>
      <c r="X9" s="602" t="s">
        <v>243</v>
      </c>
      <c r="Y9" s="193">
        <v>7691</v>
      </c>
      <c r="Z9" s="194">
        <v>10329</v>
      </c>
      <c r="AA9" s="194">
        <v>9999</v>
      </c>
      <c r="AB9" s="194">
        <v>12936</v>
      </c>
      <c r="AC9" s="194">
        <v>12612</v>
      </c>
      <c r="AD9" s="194">
        <v>16742</v>
      </c>
      <c r="AE9" s="194">
        <v>14634</v>
      </c>
      <c r="AF9" s="1477">
        <v>9109</v>
      </c>
      <c r="AG9" s="194">
        <v>8847</v>
      </c>
      <c r="AH9" s="194">
        <v>9200</v>
      </c>
      <c r="AI9" s="1702">
        <v>6414</v>
      </c>
      <c r="AJ9" s="197"/>
      <c r="AK9" s="1480">
        <v>40955</v>
      </c>
      <c r="AL9" s="1702">
        <v>53097</v>
      </c>
      <c r="AM9" s="197"/>
      <c r="AN9" s="197"/>
      <c r="AO9" s="197"/>
      <c r="AP9" s="197"/>
      <c r="AQ9" s="197"/>
      <c r="AR9" s="197"/>
      <c r="AS9" s="197"/>
    </row>
    <row r="10" spans="1:45" ht="15.6" thickBot="1">
      <c r="A10" s="197"/>
      <c r="B10" s="603" t="s">
        <v>244</v>
      </c>
      <c r="C10" s="193">
        <v>91281</v>
      </c>
      <c r="D10" s="194">
        <v>91666</v>
      </c>
      <c r="E10" s="194">
        <v>94239</v>
      </c>
      <c r="F10" s="194">
        <v>88662</v>
      </c>
      <c r="G10" s="194">
        <v>112507</v>
      </c>
      <c r="H10" s="194">
        <v>87598</v>
      </c>
      <c r="I10" s="194">
        <v>86643</v>
      </c>
      <c r="J10" s="194">
        <v>88662</v>
      </c>
      <c r="K10" s="194">
        <v>85822</v>
      </c>
      <c r="L10" s="194">
        <v>84944</v>
      </c>
      <c r="M10" s="194">
        <v>87416</v>
      </c>
      <c r="N10" s="194">
        <v>75152</v>
      </c>
      <c r="O10" s="194">
        <v>70484</v>
      </c>
      <c r="P10" s="194">
        <v>66247</v>
      </c>
      <c r="Q10" s="194">
        <v>75055</v>
      </c>
      <c r="R10" s="195">
        <v>70021</v>
      </c>
      <c r="S10" s="194">
        <v>365848</v>
      </c>
      <c r="T10" s="194">
        <v>361814</v>
      </c>
      <c r="U10" s="194">
        <v>333334</v>
      </c>
      <c r="V10" s="195">
        <v>281807</v>
      </c>
      <c r="W10" s="450"/>
      <c r="X10" s="606" t="s">
        <v>245</v>
      </c>
      <c r="Y10" s="193">
        <v>1795168</v>
      </c>
      <c r="Z10" s="194">
        <v>1928480</v>
      </c>
      <c r="AA10" s="194">
        <v>2026217</v>
      </c>
      <c r="AB10" s="194">
        <v>2243805</v>
      </c>
      <c r="AC10" s="194">
        <v>2038309</v>
      </c>
      <c r="AD10" s="194">
        <v>2103072</v>
      </c>
      <c r="AE10" s="194">
        <v>2243691</v>
      </c>
      <c r="AF10" s="1477">
        <v>2395688</v>
      </c>
      <c r="AG10" s="194">
        <v>2179645</v>
      </c>
      <c r="AH10" s="194">
        <v>2340934</v>
      </c>
      <c r="AI10" s="1702">
        <v>2389261</v>
      </c>
      <c r="AJ10" s="197"/>
      <c r="AK10" s="1480">
        <v>7993670</v>
      </c>
      <c r="AL10" s="1702">
        <v>8780760</v>
      </c>
      <c r="AM10" s="197"/>
      <c r="AN10" s="197"/>
      <c r="AO10" s="197"/>
      <c r="AP10" s="197"/>
      <c r="AQ10" s="197"/>
      <c r="AR10" s="197"/>
      <c r="AS10" s="197"/>
    </row>
    <row r="11" spans="1:45" ht="15" thickBot="1">
      <c r="A11" s="197"/>
      <c r="B11" s="19" t="s">
        <v>245</v>
      </c>
      <c r="C11" s="575">
        <v>1597816</v>
      </c>
      <c r="D11" s="576">
        <v>1653563</v>
      </c>
      <c r="E11" s="576">
        <v>1680417</v>
      </c>
      <c r="F11" s="576">
        <v>1852620</v>
      </c>
      <c r="G11" s="576">
        <v>1722183</v>
      </c>
      <c r="H11" s="576">
        <v>1611543</v>
      </c>
      <c r="I11" s="576">
        <v>1657965</v>
      </c>
      <c r="J11" s="576">
        <f>+SUM(J6:J10)</f>
        <v>1814552.2969208192</v>
      </c>
      <c r="K11" s="576">
        <f t="shared" ref="K11:R11" si="0">SUM(K6:K10)</f>
        <v>1704315.3022759804</v>
      </c>
      <c r="L11" s="576">
        <f t="shared" si="0"/>
        <v>1812099.6977240196</v>
      </c>
      <c r="M11" s="576">
        <f t="shared" si="0"/>
        <v>1986910.6213796013</v>
      </c>
      <c r="N11" s="576">
        <f t="shared" si="0"/>
        <v>2182631.7946203984</v>
      </c>
      <c r="O11" s="576">
        <f t="shared" si="0"/>
        <v>1945556</v>
      </c>
      <c r="P11" s="576">
        <f t="shared" si="0"/>
        <v>2071401</v>
      </c>
      <c r="Q11" s="576">
        <f t="shared" si="0"/>
        <v>2146516</v>
      </c>
      <c r="R11" s="581">
        <f t="shared" si="0"/>
        <v>2400674</v>
      </c>
      <c r="S11" s="576">
        <f>+SUM(S6:S10)</f>
        <v>6786476</v>
      </c>
      <c r="T11" s="576">
        <f>+SUM(T6:T10)</f>
        <v>6780419</v>
      </c>
      <c r="U11" s="576">
        <v>7685957</v>
      </c>
      <c r="V11" s="581">
        <v>8564147</v>
      </c>
      <c r="W11" s="450"/>
      <c r="X11" s="18" t="s">
        <v>246</v>
      </c>
      <c r="Y11" s="197"/>
      <c r="Z11" s="197"/>
      <c r="AA11" s="197"/>
      <c r="AB11" s="197"/>
      <c r="AC11" s="197"/>
      <c r="AD11" s="197"/>
      <c r="AE11" s="197"/>
      <c r="AF11" s="197"/>
      <c r="AG11" s="197"/>
      <c r="AH11" s="197"/>
      <c r="AI11" s="197"/>
      <c r="AJ11" s="197"/>
      <c r="AK11" s="197"/>
      <c r="AL11" s="197"/>
      <c r="AM11" s="197"/>
      <c r="AN11" s="197"/>
      <c r="AO11" s="197"/>
      <c r="AP11" s="197"/>
      <c r="AQ11" s="197"/>
      <c r="AR11" s="197"/>
      <c r="AS11" s="197"/>
    </row>
    <row r="12" spans="1:45">
      <c r="A12" s="197"/>
      <c r="B12" s="18" t="s">
        <v>246</v>
      </c>
      <c r="C12" s="20"/>
      <c r="D12" s="20"/>
      <c r="E12" s="20"/>
      <c r="F12" s="20"/>
      <c r="G12" s="20"/>
      <c r="H12" s="20"/>
      <c r="I12" s="20"/>
      <c r="J12" s="159">
        <f>SUM(J6:J10)</f>
        <v>1814552.2969208192</v>
      </c>
      <c r="K12" s="20"/>
      <c r="L12" s="20"/>
      <c r="M12" s="20"/>
      <c r="N12" s="20"/>
      <c r="O12" s="20"/>
      <c r="P12" s="20"/>
      <c r="Q12" s="20"/>
      <c r="R12" s="20"/>
      <c r="S12" s="45"/>
      <c r="T12" s="45"/>
      <c r="U12" s="45"/>
      <c r="V12" s="45"/>
      <c r="W12" s="450"/>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row>
    <row r="13" spans="1:45" ht="15" thickBot="1">
      <c r="A13" s="197"/>
      <c r="B13" s="46"/>
      <c r="C13" s="20"/>
      <c r="D13" s="20"/>
      <c r="E13" s="20"/>
      <c r="F13" s="20"/>
      <c r="G13" s="20"/>
      <c r="H13" s="20"/>
      <c r="I13" s="20"/>
      <c r="J13" s="20">
        <f>J12-J11</f>
        <v>0</v>
      </c>
      <c r="K13" s="20"/>
      <c r="L13" s="20"/>
      <c r="M13" s="20"/>
      <c r="N13" s="20"/>
      <c r="O13" s="20"/>
      <c r="P13" s="20"/>
      <c r="Q13" s="20"/>
      <c r="R13" s="20"/>
      <c r="S13" s="197"/>
      <c r="T13" s="197"/>
      <c r="U13" s="197"/>
      <c r="V13" s="197"/>
      <c r="W13" s="450"/>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row>
    <row r="14" spans="1:45">
      <c r="A14" s="197"/>
      <c r="B14" s="169" t="s">
        <v>247</v>
      </c>
      <c r="C14" s="2407" t="s">
        <v>28</v>
      </c>
      <c r="D14" s="2407"/>
      <c r="E14" s="2407"/>
      <c r="F14" s="2407"/>
      <c r="G14" s="2407"/>
      <c r="H14" s="2407"/>
      <c r="I14" s="2407"/>
      <c r="J14" s="2407"/>
      <c r="K14" s="2407"/>
      <c r="L14" s="2407"/>
      <c r="M14" s="2407"/>
      <c r="N14" s="2407"/>
      <c r="O14" s="2407"/>
      <c r="P14" s="2407"/>
      <c r="Q14" s="2407"/>
      <c r="R14" s="2407"/>
      <c r="S14" s="2408" t="s">
        <v>29</v>
      </c>
      <c r="T14" s="2407"/>
      <c r="U14" s="2407"/>
      <c r="V14" s="2409"/>
      <c r="W14" s="450"/>
      <c r="X14" s="1780" t="s">
        <v>247</v>
      </c>
      <c r="Y14" s="1780" t="s">
        <v>28</v>
      </c>
      <c r="Z14" s="2085"/>
      <c r="AA14" s="2085"/>
      <c r="AB14" s="2085"/>
      <c r="AC14" s="2085"/>
      <c r="AD14" s="2085"/>
      <c r="AE14" s="2085"/>
      <c r="AF14" s="2085"/>
      <c r="AG14" s="2085"/>
      <c r="AH14" s="2085"/>
      <c r="AI14" s="2086"/>
      <c r="AJ14" s="197"/>
      <c r="AK14" s="2410" t="s">
        <v>1051</v>
      </c>
      <c r="AL14" s="2411"/>
      <c r="AM14" s="197"/>
      <c r="AN14" s="197"/>
      <c r="AO14" s="197"/>
      <c r="AP14" s="197"/>
      <c r="AQ14" s="197"/>
      <c r="AR14" s="197"/>
      <c r="AS14" s="197"/>
    </row>
    <row r="15" spans="1:45" ht="15" thickBot="1">
      <c r="A15" s="197"/>
      <c r="B15" s="170" t="s">
        <v>30</v>
      </c>
      <c r="C15" s="81" t="s">
        <v>32</v>
      </c>
      <c r="D15" s="81" t="s">
        <v>33</v>
      </c>
      <c r="E15" s="81" t="s">
        <v>22</v>
      </c>
      <c r="F15" s="81" t="s">
        <v>34</v>
      </c>
      <c r="G15" s="81" t="s">
        <v>35</v>
      </c>
      <c r="H15" s="81" t="s">
        <v>36</v>
      </c>
      <c r="I15" s="81" t="s">
        <v>37</v>
      </c>
      <c r="J15" s="81" t="s">
        <v>38</v>
      </c>
      <c r="K15" s="81" t="s">
        <v>39</v>
      </c>
      <c r="L15" s="81" t="s">
        <v>40</v>
      </c>
      <c r="M15" s="81" t="s">
        <v>23</v>
      </c>
      <c r="N15" s="81" t="s">
        <v>41</v>
      </c>
      <c r="O15" s="81" t="s">
        <v>42</v>
      </c>
      <c r="P15" s="81" t="s">
        <v>43</v>
      </c>
      <c r="Q15" s="81" t="s">
        <v>24</v>
      </c>
      <c r="R15" s="81" t="s">
        <v>44</v>
      </c>
      <c r="S15" s="82">
        <v>2019</v>
      </c>
      <c r="T15" s="113">
        <v>2020</v>
      </c>
      <c r="U15" s="113">
        <v>2021</v>
      </c>
      <c r="V15" s="83">
        <v>2022</v>
      </c>
      <c r="W15" s="450"/>
      <c r="X15" s="170" t="s">
        <v>30</v>
      </c>
      <c r="Y15" s="1722" t="s">
        <v>42</v>
      </c>
      <c r="Z15" s="81" t="s">
        <v>43</v>
      </c>
      <c r="AA15" s="81" t="str">
        <f>+AA5</f>
        <v>3Q22</v>
      </c>
      <c r="AB15" s="81" t="s">
        <v>44</v>
      </c>
      <c r="AC15" s="81" t="s">
        <v>796</v>
      </c>
      <c r="AD15" s="81" t="s">
        <v>857</v>
      </c>
      <c r="AE15" s="81" t="s">
        <v>875</v>
      </c>
      <c r="AF15" s="81" t="s">
        <v>1013</v>
      </c>
      <c r="AG15" s="81" t="s">
        <v>1053</v>
      </c>
      <c r="AH15" s="81" t="s">
        <v>1139</v>
      </c>
      <c r="AI15" s="1723" t="s">
        <v>1157</v>
      </c>
      <c r="AJ15" s="197"/>
      <c r="AK15" s="1722">
        <v>2022</v>
      </c>
      <c r="AL15" s="1723">
        <v>2023</v>
      </c>
      <c r="AM15" s="197"/>
      <c r="AN15" s="197"/>
      <c r="AO15" s="197"/>
      <c r="AP15" s="197"/>
      <c r="AQ15" s="197"/>
      <c r="AR15" s="197"/>
      <c r="AS15" s="197"/>
    </row>
    <row r="16" spans="1:45">
      <c r="A16" s="197"/>
      <c r="B16" s="100" t="s">
        <v>248</v>
      </c>
      <c r="C16" s="101"/>
      <c r="D16" s="84"/>
      <c r="E16" s="84">
        <v>88499</v>
      </c>
      <c r="F16" s="84">
        <v>88640</v>
      </c>
      <c r="G16" s="84">
        <v>76051</v>
      </c>
      <c r="H16" s="84">
        <v>98069</v>
      </c>
      <c r="I16" s="84">
        <v>107235.54699999999</v>
      </c>
      <c r="J16" s="84">
        <v>176548</v>
      </c>
      <c r="K16" s="84">
        <v>137033</v>
      </c>
      <c r="L16" s="84">
        <v>155615</v>
      </c>
      <c r="M16" s="84">
        <v>196970</v>
      </c>
      <c r="N16" s="84">
        <v>240939</v>
      </c>
      <c r="O16" s="84">
        <v>200757</v>
      </c>
      <c r="P16" s="84">
        <v>236252</v>
      </c>
      <c r="Q16" s="84">
        <v>229025</v>
      </c>
      <c r="R16" s="84">
        <v>262252</v>
      </c>
      <c r="S16" s="111">
        <v>328875</v>
      </c>
      <c r="T16" s="114">
        <v>515542</v>
      </c>
      <c r="U16" s="114">
        <v>741429</v>
      </c>
      <c r="V16" s="55">
        <v>938014</v>
      </c>
      <c r="W16" s="450"/>
      <c r="X16" s="100" t="s">
        <v>248</v>
      </c>
      <c r="Y16" s="184">
        <v>196985</v>
      </c>
      <c r="Z16" s="185">
        <v>207929</v>
      </c>
      <c r="AA16" s="185">
        <v>240603</v>
      </c>
      <c r="AB16" s="185">
        <v>262822</v>
      </c>
      <c r="AC16" s="185">
        <v>240932</v>
      </c>
      <c r="AD16" s="185">
        <v>256348</v>
      </c>
      <c r="AE16" s="185">
        <v>271304</v>
      </c>
      <c r="AF16" s="893">
        <v>311417</v>
      </c>
      <c r="AG16" s="185">
        <v>282905</v>
      </c>
      <c r="AH16" s="185">
        <v>294997</v>
      </c>
      <c r="AI16" s="894">
        <v>287372</v>
      </c>
      <c r="AJ16" s="197"/>
      <c r="AK16" s="892">
        <v>908339</v>
      </c>
      <c r="AL16" s="894">
        <v>1080001</v>
      </c>
      <c r="AM16" s="197"/>
      <c r="AN16" s="197"/>
      <c r="AO16" s="197"/>
      <c r="AP16" s="197"/>
      <c r="AQ16" s="197"/>
      <c r="AR16" s="197"/>
      <c r="AS16" s="197"/>
    </row>
    <row r="17" spans="1:45">
      <c r="A17" s="197"/>
      <c r="B17" s="47" t="s">
        <v>249</v>
      </c>
      <c r="C17" s="48"/>
      <c r="D17" s="49"/>
      <c r="E17" s="49">
        <v>87711</v>
      </c>
      <c r="F17" s="49">
        <v>129938</v>
      </c>
      <c r="G17" s="49">
        <v>75256</v>
      </c>
      <c r="H17" s="49">
        <v>53505</v>
      </c>
      <c r="I17" s="49">
        <v>90912</v>
      </c>
      <c r="J17" s="49">
        <v>42989</v>
      </c>
      <c r="K17" s="49">
        <v>72326</v>
      </c>
      <c r="L17" s="49">
        <v>105060</v>
      </c>
      <c r="M17" s="49">
        <v>123603</v>
      </c>
      <c r="N17" s="49">
        <v>185896</v>
      </c>
      <c r="O17" s="49">
        <v>110497</v>
      </c>
      <c r="P17" s="49">
        <v>156285</v>
      </c>
      <c r="Q17" s="49">
        <v>173728</v>
      </c>
      <c r="R17" s="49">
        <v>212920</v>
      </c>
      <c r="S17" s="111">
        <v>380147</v>
      </c>
      <c r="T17" s="114">
        <v>349745</v>
      </c>
      <c r="U17" s="114">
        <v>486885</v>
      </c>
      <c r="V17" s="55">
        <v>653430</v>
      </c>
      <c r="W17" s="450"/>
      <c r="X17" s="47" t="s">
        <v>249</v>
      </c>
      <c r="Y17" s="187">
        <v>110314.32785737478</v>
      </c>
      <c r="Z17" s="188">
        <v>156049</v>
      </c>
      <c r="AA17" s="188">
        <v>173517</v>
      </c>
      <c r="AB17" s="188">
        <v>212707</v>
      </c>
      <c r="AC17" s="188">
        <v>135767</v>
      </c>
      <c r="AD17" s="188">
        <v>174021</v>
      </c>
      <c r="AE17" s="188">
        <v>171902</v>
      </c>
      <c r="AF17" s="889">
        <v>239028</v>
      </c>
      <c r="AG17" s="188">
        <v>124569</v>
      </c>
      <c r="AH17" s="188">
        <v>204156</v>
      </c>
      <c r="AI17" s="895">
        <v>199111</v>
      </c>
      <c r="AJ17" s="197"/>
      <c r="AK17" s="888">
        <v>652587</v>
      </c>
      <c r="AL17" s="895">
        <v>720718</v>
      </c>
      <c r="AM17" s="197"/>
      <c r="AN17" s="197"/>
      <c r="AO17" s="197"/>
      <c r="AP17" s="197"/>
      <c r="AQ17" s="197"/>
      <c r="AR17" s="197"/>
      <c r="AS17" s="197"/>
    </row>
    <row r="18" spans="1:45">
      <c r="A18" s="197"/>
      <c r="B18" s="47" t="s">
        <v>250</v>
      </c>
      <c r="C18" s="48"/>
      <c r="D18" s="49"/>
      <c r="E18" s="49">
        <v>70224</v>
      </c>
      <c r="F18" s="49">
        <v>82516.47759010439</v>
      </c>
      <c r="G18" s="49">
        <v>68017</v>
      </c>
      <c r="H18" s="49">
        <v>63344</v>
      </c>
      <c r="I18" s="49">
        <v>59866</v>
      </c>
      <c r="J18" s="49">
        <v>129489</v>
      </c>
      <c r="K18" s="49">
        <v>68808</v>
      </c>
      <c r="L18" s="49">
        <v>77406.331345732993</v>
      </c>
      <c r="M18" s="49">
        <v>80626</v>
      </c>
      <c r="N18" s="49">
        <v>62644</v>
      </c>
      <c r="O18" s="49">
        <v>74063</v>
      </c>
      <c r="P18" s="49">
        <v>78510</v>
      </c>
      <c r="Q18" s="49">
        <v>51963</v>
      </c>
      <c r="R18" s="49">
        <v>100950</v>
      </c>
      <c r="S18" s="111">
        <v>291621.47759010439</v>
      </c>
      <c r="T18" s="114">
        <v>219671</v>
      </c>
      <c r="U18" s="114">
        <v>289484</v>
      </c>
      <c r="V18" s="55">
        <v>305486</v>
      </c>
      <c r="W18" s="450"/>
      <c r="X18" s="47" t="s">
        <v>250</v>
      </c>
      <c r="Y18" s="187">
        <v>67657.319677274907</v>
      </c>
      <c r="Z18" s="188">
        <v>72982</v>
      </c>
      <c r="AA18" s="188">
        <v>45461</v>
      </c>
      <c r="AB18" s="188">
        <v>94071</v>
      </c>
      <c r="AC18" s="188">
        <v>85073</v>
      </c>
      <c r="AD18" s="188">
        <v>20557</v>
      </c>
      <c r="AE18" s="188">
        <v>65606.149999999994</v>
      </c>
      <c r="AF18" s="889">
        <v>93089.85</v>
      </c>
      <c r="AG18" s="188">
        <v>92887</v>
      </c>
      <c r="AH18" s="188">
        <v>94448</v>
      </c>
      <c r="AI18" s="895">
        <v>90080</v>
      </c>
      <c r="AJ18" s="197"/>
      <c r="AK18" s="888">
        <v>280171</v>
      </c>
      <c r="AL18" s="895">
        <v>264326</v>
      </c>
      <c r="AM18" s="197"/>
      <c r="AN18" s="197"/>
      <c r="AO18" s="197"/>
      <c r="AP18" s="197"/>
      <c r="AQ18" s="197"/>
      <c r="AR18" s="197"/>
      <c r="AS18" s="197"/>
    </row>
    <row r="19" spans="1:45">
      <c r="A19" s="197"/>
      <c r="B19" s="47" t="s">
        <v>251</v>
      </c>
      <c r="C19" s="48"/>
      <c r="D19" s="49"/>
      <c r="E19" s="49">
        <v>70336</v>
      </c>
      <c r="F19" s="49">
        <v>106193</v>
      </c>
      <c r="G19" s="49">
        <v>39485</v>
      </c>
      <c r="H19" s="49">
        <v>46412</v>
      </c>
      <c r="I19" s="49">
        <v>45962</v>
      </c>
      <c r="J19" s="49">
        <v>75477</v>
      </c>
      <c r="K19" s="49">
        <v>41725</v>
      </c>
      <c r="L19" s="49">
        <v>60317</v>
      </c>
      <c r="M19" s="49">
        <v>114073</v>
      </c>
      <c r="N19" s="49">
        <v>96684</v>
      </c>
      <c r="O19" s="49">
        <v>52518</v>
      </c>
      <c r="P19" s="49">
        <v>70654</v>
      </c>
      <c r="Q19" s="49">
        <v>74790</v>
      </c>
      <c r="R19" s="49">
        <v>140293</v>
      </c>
      <c r="S19" s="111">
        <v>261144</v>
      </c>
      <c r="T19" s="114">
        <v>266704</v>
      </c>
      <c r="U19" s="114">
        <v>312978</v>
      </c>
      <c r="V19" s="55">
        <v>338269</v>
      </c>
      <c r="W19" s="450"/>
      <c r="X19" s="47" t="s">
        <v>251</v>
      </c>
      <c r="Y19" s="187">
        <v>51692.366620205998</v>
      </c>
      <c r="Z19" s="188">
        <v>69239</v>
      </c>
      <c r="AA19" s="188">
        <v>73297</v>
      </c>
      <c r="AB19" s="188">
        <v>139096</v>
      </c>
      <c r="AC19" s="188">
        <v>51878</v>
      </c>
      <c r="AD19" s="188">
        <v>67017</v>
      </c>
      <c r="AE19" s="188">
        <v>112480</v>
      </c>
      <c r="AF19" s="889">
        <v>105340</v>
      </c>
      <c r="AG19" s="188">
        <v>58992</v>
      </c>
      <c r="AH19" s="188">
        <v>75845</v>
      </c>
      <c r="AI19" s="895">
        <v>101570</v>
      </c>
      <c r="AJ19" s="197"/>
      <c r="AK19" s="888">
        <v>333325</v>
      </c>
      <c r="AL19" s="895">
        <v>336715</v>
      </c>
      <c r="AM19" s="197"/>
      <c r="AN19" s="197"/>
      <c r="AO19" s="197"/>
      <c r="AP19" s="197"/>
      <c r="AQ19" s="197"/>
      <c r="AR19" s="197"/>
      <c r="AS19" s="197"/>
    </row>
    <row r="20" spans="1:45">
      <c r="A20" s="197"/>
      <c r="B20" s="47" t="s">
        <v>252</v>
      </c>
      <c r="C20" s="48"/>
      <c r="D20" s="49"/>
      <c r="E20" s="49">
        <v>42873</v>
      </c>
      <c r="F20" s="49">
        <v>40632</v>
      </c>
      <c r="G20" s="49">
        <v>35466</v>
      </c>
      <c r="H20" s="49">
        <v>30156</v>
      </c>
      <c r="I20" s="49">
        <v>44793.640999999989</v>
      </c>
      <c r="J20" s="49">
        <v>82359</v>
      </c>
      <c r="K20" s="49">
        <v>27443</v>
      </c>
      <c r="L20" s="49">
        <v>47341</v>
      </c>
      <c r="M20" s="49">
        <v>54312</v>
      </c>
      <c r="N20" s="49">
        <v>66209</v>
      </c>
      <c r="O20" s="49">
        <v>40164</v>
      </c>
      <c r="P20" s="49">
        <v>49771</v>
      </c>
      <c r="Q20" s="49">
        <v>74435</v>
      </c>
      <c r="R20" s="49">
        <v>63906</v>
      </c>
      <c r="S20" s="111">
        <v>168237</v>
      </c>
      <c r="T20" s="114">
        <v>133257</v>
      </c>
      <c r="U20" s="114">
        <v>208244</v>
      </c>
      <c r="V20" s="55">
        <v>229110</v>
      </c>
      <c r="W20" s="450"/>
      <c r="X20" s="47" t="s">
        <v>252</v>
      </c>
      <c r="Y20" s="187">
        <v>39117</v>
      </c>
      <c r="Z20" s="188">
        <v>48899</v>
      </c>
      <c r="AA20" s="188">
        <v>73494</v>
      </c>
      <c r="AB20" s="188">
        <v>63981</v>
      </c>
      <c r="AC20" s="188">
        <v>51036</v>
      </c>
      <c r="AD20" s="188">
        <v>57437</v>
      </c>
      <c r="AE20" s="188">
        <v>57518</v>
      </c>
      <c r="AF20" s="889">
        <v>60869</v>
      </c>
      <c r="AG20" s="188">
        <v>54064</v>
      </c>
      <c r="AH20" s="188">
        <v>60225</v>
      </c>
      <c r="AI20" s="895">
        <v>62568</v>
      </c>
      <c r="AJ20" s="197"/>
      <c r="AK20" s="888">
        <v>225491</v>
      </c>
      <c r="AL20" s="895">
        <v>226860</v>
      </c>
      <c r="AM20" s="197"/>
      <c r="AN20" s="197"/>
      <c r="AO20" s="197"/>
      <c r="AP20" s="197"/>
      <c r="AQ20" s="197"/>
      <c r="AR20" s="197"/>
      <c r="AS20" s="197"/>
    </row>
    <row r="21" spans="1:45">
      <c r="A21" s="197"/>
      <c r="B21" s="47" t="s">
        <v>253</v>
      </c>
      <c r="C21" s="48"/>
      <c r="D21" s="49"/>
      <c r="E21" s="49">
        <v>16034</v>
      </c>
      <c r="F21" s="49">
        <v>32450</v>
      </c>
      <c r="G21" s="49">
        <v>30309</v>
      </c>
      <c r="H21" s="49">
        <v>33006</v>
      </c>
      <c r="I21" s="49">
        <v>40148</v>
      </c>
      <c r="J21" s="49">
        <v>51956</v>
      </c>
      <c r="K21" s="49">
        <v>40382</v>
      </c>
      <c r="L21" s="49">
        <v>29325</v>
      </c>
      <c r="M21" s="49">
        <v>30125</v>
      </c>
      <c r="N21" s="49">
        <v>33109.918999999994</v>
      </c>
      <c r="O21" s="49">
        <v>29939</v>
      </c>
      <c r="P21" s="49">
        <v>40832</v>
      </c>
      <c r="Q21" s="49">
        <v>30563</v>
      </c>
      <c r="R21" s="49">
        <v>45220</v>
      </c>
      <c r="S21" s="111">
        <v>106102</v>
      </c>
      <c r="T21" s="114">
        <v>167517</v>
      </c>
      <c r="U21" s="114">
        <v>123231.91899999999</v>
      </c>
      <c r="V21" s="55">
        <v>137946</v>
      </c>
      <c r="W21" s="450"/>
      <c r="X21" s="47" t="s">
        <v>253</v>
      </c>
      <c r="Y21" s="187">
        <v>29913.013276999991</v>
      </c>
      <c r="Z21" s="188">
        <v>39173</v>
      </c>
      <c r="AA21" s="188">
        <v>30940</v>
      </c>
      <c r="AB21" s="188">
        <v>36079</v>
      </c>
      <c r="AC21" s="188">
        <v>25790</v>
      </c>
      <c r="AD21" s="188">
        <v>37555</v>
      </c>
      <c r="AE21" s="188">
        <v>44084</v>
      </c>
      <c r="AF21" s="889">
        <v>49698</v>
      </c>
      <c r="AG21" s="188">
        <v>32638</v>
      </c>
      <c r="AH21" s="188">
        <v>34598</v>
      </c>
      <c r="AI21" s="895">
        <v>36316</v>
      </c>
      <c r="AJ21" s="197"/>
      <c r="AK21" s="888">
        <v>136105</v>
      </c>
      <c r="AL21" s="895">
        <v>157127</v>
      </c>
      <c r="AM21" s="197"/>
      <c r="AN21" s="197"/>
      <c r="AO21" s="197"/>
      <c r="AP21" s="197"/>
      <c r="AQ21" s="197"/>
      <c r="AR21" s="197"/>
      <c r="AS21" s="197"/>
    </row>
    <row r="22" spans="1:45">
      <c r="A22" s="197"/>
      <c r="B22" s="47" t="s">
        <v>254</v>
      </c>
      <c r="C22" s="48"/>
      <c r="D22" s="49"/>
      <c r="E22" s="49">
        <v>22435</v>
      </c>
      <c r="F22" s="49">
        <v>23263</v>
      </c>
      <c r="G22" s="49">
        <v>21429</v>
      </c>
      <c r="H22" s="49">
        <v>19076</v>
      </c>
      <c r="I22" s="49">
        <v>22270</v>
      </c>
      <c r="J22" s="49">
        <v>25124</v>
      </c>
      <c r="K22" s="49">
        <v>25036</v>
      </c>
      <c r="L22" s="49">
        <v>25218</v>
      </c>
      <c r="M22" s="49">
        <v>26486</v>
      </c>
      <c r="N22" s="49">
        <v>27960</v>
      </c>
      <c r="O22" s="49">
        <v>27018</v>
      </c>
      <c r="P22" s="49">
        <v>26091</v>
      </c>
      <c r="Q22" s="49">
        <v>25574</v>
      </c>
      <c r="R22" s="49">
        <v>27673</v>
      </c>
      <c r="S22" s="111">
        <v>84641</v>
      </c>
      <c r="T22" s="114">
        <v>87899</v>
      </c>
      <c r="U22" s="114">
        <v>104700</v>
      </c>
      <c r="V22" s="55">
        <v>106356</v>
      </c>
      <c r="W22" s="450"/>
      <c r="X22" s="47" t="s">
        <v>254</v>
      </c>
      <c r="Y22" s="187">
        <v>27018.3822</v>
      </c>
      <c r="Z22" s="188">
        <v>26091</v>
      </c>
      <c r="AA22" s="188">
        <v>25574</v>
      </c>
      <c r="AB22" s="188">
        <v>27673</v>
      </c>
      <c r="AC22" s="188">
        <v>26152</v>
      </c>
      <c r="AD22" s="188">
        <v>27747</v>
      </c>
      <c r="AE22" s="188">
        <v>29310</v>
      </c>
      <c r="AF22" s="889">
        <v>31911</v>
      </c>
      <c r="AG22" s="188">
        <v>30465</v>
      </c>
      <c r="AH22" s="188">
        <v>29375</v>
      </c>
      <c r="AI22" s="895">
        <v>29957</v>
      </c>
      <c r="AJ22" s="197"/>
      <c r="AK22" s="888">
        <v>106356</v>
      </c>
      <c r="AL22" s="895">
        <v>115120</v>
      </c>
    </row>
    <row r="23" spans="1:45">
      <c r="A23" s="197"/>
      <c r="B23" s="47" t="s">
        <v>255</v>
      </c>
      <c r="C23" s="48"/>
      <c r="D23" s="49"/>
      <c r="E23" s="49">
        <v>15838</v>
      </c>
      <c r="F23" s="49">
        <v>24412</v>
      </c>
      <c r="G23" s="49">
        <v>15979</v>
      </c>
      <c r="H23" s="49">
        <v>15823</v>
      </c>
      <c r="I23" s="49">
        <v>16101</v>
      </c>
      <c r="J23" s="49">
        <v>17473</v>
      </c>
      <c r="K23" s="49">
        <v>20902</v>
      </c>
      <c r="L23" s="49">
        <v>23001.697724019799</v>
      </c>
      <c r="M23" s="49">
        <v>26093.701302041198</v>
      </c>
      <c r="N23" s="49">
        <v>28917.019620398598</v>
      </c>
      <c r="O23" s="49">
        <v>18411</v>
      </c>
      <c r="P23" s="49">
        <v>33791</v>
      </c>
      <c r="Q23" s="49">
        <v>29799</v>
      </c>
      <c r="R23" s="49">
        <v>36647</v>
      </c>
      <c r="S23" s="111">
        <v>71581</v>
      </c>
      <c r="T23" s="114">
        <v>70404</v>
      </c>
      <c r="U23" s="114">
        <v>99440</v>
      </c>
      <c r="V23" s="55">
        <v>118778</v>
      </c>
      <c r="W23" s="450"/>
      <c r="X23" s="47" t="s">
        <v>255</v>
      </c>
      <c r="Y23" s="187">
        <v>22925.212010986193</v>
      </c>
      <c r="Z23" s="188">
        <v>18621</v>
      </c>
      <c r="AA23" s="188">
        <v>36327</v>
      </c>
      <c r="AB23" s="188">
        <v>35338</v>
      </c>
      <c r="AC23" s="188">
        <v>27511</v>
      </c>
      <c r="AD23" s="188">
        <v>27661</v>
      </c>
      <c r="AE23" s="188">
        <v>45426</v>
      </c>
      <c r="AF23" s="889">
        <v>43936</v>
      </c>
      <c r="AG23" s="188">
        <v>28415</v>
      </c>
      <c r="AH23" s="188">
        <v>35950</v>
      </c>
      <c r="AI23" s="895">
        <v>36689</v>
      </c>
      <c r="AJ23" s="197"/>
      <c r="AK23" s="888">
        <v>113211</v>
      </c>
      <c r="AL23" s="895">
        <v>144534</v>
      </c>
    </row>
    <row r="24" spans="1:45">
      <c r="A24" s="197"/>
      <c r="B24" s="47" t="s">
        <v>256</v>
      </c>
      <c r="C24" s="48"/>
      <c r="D24" s="49"/>
      <c r="E24" s="49">
        <v>19403</v>
      </c>
      <c r="F24" s="49">
        <v>18793</v>
      </c>
      <c r="G24" s="49">
        <v>23639</v>
      </c>
      <c r="H24" s="49">
        <v>9908</v>
      </c>
      <c r="I24" s="49">
        <v>12679</v>
      </c>
      <c r="J24" s="49">
        <v>21311</v>
      </c>
      <c r="K24" s="49">
        <v>14819</v>
      </c>
      <c r="L24" s="49">
        <v>20145</v>
      </c>
      <c r="M24" s="49">
        <v>23517</v>
      </c>
      <c r="N24" s="49">
        <v>23805</v>
      </c>
      <c r="O24" s="49">
        <v>20931</v>
      </c>
      <c r="P24" s="49">
        <v>22610</v>
      </c>
      <c r="Q24" s="49">
        <v>24171</v>
      </c>
      <c r="R24" s="49">
        <v>25997</v>
      </c>
      <c r="S24" s="111">
        <v>74550</v>
      </c>
      <c r="T24" s="114">
        <v>67537</v>
      </c>
      <c r="U24" s="114">
        <v>86417</v>
      </c>
      <c r="V24" s="55">
        <v>91680</v>
      </c>
      <c r="W24" s="450"/>
      <c r="X24" s="47" t="s">
        <v>256</v>
      </c>
      <c r="Y24" s="187">
        <v>20930.549713438602</v>
      </c>
      <c r="Z24" s="188">
        <v>22610</v>
      </c>
      <c r="AA24" s="188">
        <v>24171</v>
      </c>
      <c r="AB24" s="188">
        <v>23968</v>
      </c>
      <c r="AC24" s="188">
        <v>25116</v>
      </c>
      <c r="AD24" s="188">
        <v>25282</v>
      </c>
      <c r="AE24" s="188">
        <v>27754</v>
      </c>
      <c r="AF24" s="889">
        <v>30205</v>
      </c>
      <c r="AG24" s="188">
        <v>27388</v>
      </c>
      <c r="AH24" s="188">
        <v>31002</v>
      </c>
      <c r="AI24" s="895">
        <v>26378</v>
      </c>
      <c r="AJ24" s="197"/>
      <c r="AK24" s="888">
        <v>91680</v>
      </c>
      <c r="AL24" s="895">
        <v>108357</v>
      </c>
      <c r="AM24" s="197"/>
      <c r="AN24" s="197"/>
      <c r="AO24" s="197"/>
      <c r="AP24" s="197"/>
      <c r="AQ24" s="197"/>
      <c r="AR24" s="197"/>
      <c r="AS24" s="197"/>
    </row>
    <row r="25" spans="1:45">
      <c r="A25" s="197"/>
      <c r="B25" s="47" t="s">
        <v>257</v>
      </c>
      <c r="C25" s="48"/>
      <c r="D25" s="49"/>
      <c r="E25" s="49">
        <v>10030</v>
      </c>
      <c r="F25" s="49">
        <v>16316</v>
      </c>
      <c r="G25" s="49">
        <v>18843</v>
      </c>
      <c r="H25" s="49">
        <v>15091</v>
      </c>
      <c r="I25" s="49">
        <v>14157</v>
      </c>
      <c r="J25" s="49">
        <v>16536</v>
      </c>
      <c r="K25" s="49">
        <v>17630</v>
      </c>
      <c r="L25" s="49">
        <v>14171</v>
      </c>
      <c r="M25" s="49">
        <v>13068</v>
      </c>
      <c r="N25" s="49">
        <v>15035</v>
      </c>
      <c r="O25" s="49">
        <v>19077</v>
      </c>
      <c r="P25" s="49">
        <v>20657</v>
      </c>
      <c r="Q25" s="49">
        <v>25266</v>
      </c>
      <c r="R25" s="49">
        <v>22848</v>
      </c>
      <c r="S25" s="111">
        <v>66424</v>
      </c>
      <c r="T25" s="114">
        <v>64439</v>
      </c>
      <c r="U25" s="114">
        <v>57093</v>
      </c>
      <c r="V25" s="55">
        <v>87848</v>
      </c>
      <c r="W25" s="450"/>
      <c r="X25" s="47" t="s">
        <v>257</v>
      </c>
      <c r="Y25" s="187">
        <v>19077.377337836002</v>
      </c>
      <c r="Z25" s="188">
        <v>20656</v>
      </c>
      <c r="AA25" s="188">
        <v>25266</v>
      </c>
      <c r="AB25" s="188">
        <v>22845</v>
      </c>
      <c r="AC25" s="188">
        <v>32993</v>
      </c>
      <c r="AD25" s="188">
        <v>27837</v>
      </c>
      <c r="AE25" s="188">
        <v>27091</v>
      </c>
      <c r="AF25" s="889">
        <v>30589</v>
      </c>
      <c r="AG25" s="188">
        <v>18653</v>
      </c>
      <c r="AH25" s="188">
        <v>24700</v>
      </c>
      <c r="AI25" s="895">
        <v>23552</v>
      </c>
      <c r="AJ25" s="197"/>
      <c r="AK25" s="888">
        <v>87844</v>
      </c>
      <c r="AL25" s="895">
        <v>118510</v>
      </c>
      <c r="AM25" s="197"/>
      <c r="AN25" s="197"/>
      <c r="AO25" s="197"/>
      <c r="AP25" s="197"/>
      <c r="AQ25" s="197"/>
      <c r="AR25" s="197"/>
      <c r="AS25" s="197"/>
    </row>
    <row r="26" spans="1:45">
      <c r="A26" s="197"/>
      <c r="B26" s="47" t="s">
        <v>258</v>
      </c>
      <c r="C26" s="48"/>
      <c r="D26" s="49"/>
      <c r="E26" s="49">
        <v>13571</v>
      </c>
      <c r="F26" s="49">
        <v>15027</v>
      </c>
      <c r="G26" s="49">
        <v>11813</v>
      </c>
      <c r="H26" s="49">
        <v>13133</v>
      </c>
      <c r="I26" s="49">
        <v>12171</v>
      </c>
      <c r="J26" s="49">
        <v>14532</v>
      </c>
      <c r="K26" s="49">
        <v>15959</v>
      </c>
      <c r="L26" s="49">
        <v>15692</v>
      </c>
      <c r="M26" s="49">
        <v>15468</v>
      </c>
      <c r="N26" s="49">
        <v>16381</v>
      </c>
      <c r="O26" s="49">
        <v>15476</v>
      </c>
      <c r="P26" s="49">
        <v>15798</v>
      </c>
      <c r="Q26" s="49">
        <v>16841</v>
      </c>
      <c r="R26" s="49">
        <v>16365</v>
      </c>
      <c r="S26" s="111">
        <v>54952</v>
      </c>
      <c r="T26" s="114">
        <v>51649</v>
      </c>
      <c r="U26" s="114">
        <v>63500</v>
      </c>
      <c r="V26" s="55">
        <v>64480</v>
      </c>
      <c r="W26" s="450"/>
      <c r="X26" s="47" t="s">
        <v>258</v>
      </c>
      <c r="Y26" s="187">
        <v>15475.832473863898</v>
      </c>
      <c r="Z26" s="188">
        <v>15798</v>
      </c>
      <c r="AA26" s="188">
        <v>16841</v>
      </c>
      <c r="AB26" s="188">
        <v>16365</v>
      </c>
      <c r="AC26" s="188">
        <v>15789</v>
      </c>
      <c r="AD26" s="188">
        <v>16004</v>
      </c>
      <c r="AE26" s="188">
        <v>16064</v>
      </c>
      <c r="AF26" s="889">
        <v>16575</v>
      </c>
      <c r="AG26" s="188">
        <v>17172</v>
      </c>
      <c r="AH26" s="188">
        <v>16544</v>
      </c>
      <c r="AI26" s="895">
        <v>16909</v>
      </c>
      <c r="AJ26" s="197"/>
      <c r="AK26" s="888">
        <v>64480</v>
      </c>
      <c r="AL26" s="895">
        <v>64432</v>
      </c>
      <c r="AM26" s="197"/>
      <c r="AN26" s="197"/>
      <c r="AO26" s="197"/>
      <c r="AP26" s="197"/>
      <c r="AQ26" s="197"/>
      <c r="AR26" s="197"/>
      <c r="AS26" s="197"/>
    </row>
    <row r="27" spans="1:45">
      <c r="A27" s="197"/>
      <c r="B27" s="47" t="s">
        <v>259</v>
      </c>
      <c r="C27" s="48"/>
      <c r="D27" s="49"/>
      <c r="E27" s="49">
        <v>11920</v>
      </c>
      <c r="F27" s="49">
        <v>13252</v>
      </c>
      <c r="G27" s="49">
        <v>10752</v>
      </c>
      <c r="H27" s="49">
        <v>12219</v>
      </c>
      <c r="I27" s="49">
        <v>12263</v>
      </c>
      <c r="J27" s="49">
        <v>13978</v>
      </c>
      <c r="K27" s="49">
        <v>13183</v>
      </c>
      <c r="L27" s="49">
        <v>13462</v>
      </c>
      <c r="M27" s="49">
        <v>13363</v>
      </c>
      <c r="N27" s="49">
        <v>14883</v>
      </c>
      <c r="O27" s="49">
        <v>13437</v>
      </c>
      <c r="P27" s="49">
        <v>15968</v>
      </c>
      <c r="Q27" s="49">
        <v>14013</v>
      </c>
      <c r="R27" s="49">
        <v>14833</v>
      </c>
      <c r="S27" s="111">
        <v>44523</v>
      </c>
      <c r="T27" s="114">
        <v>49212</v>
      </c>
      <c r="U27" s="114">
        <v>55331</v>
      </c>
      <c r="V27" s="55">
        <v>58251</v>
      </c>
      <c r="W27" s="450"/>
      <c r="X27" s="47" t="s">
        <v>259</v>
      </c>
      <c r="Y27" s="187">
        <v>13011.919577249699</v>
      </c>
      <c r="Z27" s="188">
        <v>14877</v>
      </c>
      <c r="AA27" s="188">
        <v>13703</v>
      </c>
      <c r="AB27" s="188">
        <v>14322</v>
      </c>
      <c r="AC27" s="188">
        <v>13086</v>
      </c>
      <c r="AD27" s="188">
        <v>16024</v>
      </c>
      <c r="AE27" s="188">
        <v>14391</v>
      </c>
      <c r="AF27" s="889">
        <v>18444</v>
      </c>
      <c r="AG27" s="188">
        <v>15903</v>
      </c>
      <c r="AH27" s="188">
        <v>24220</v>
      </c>
      <c r="AI27" s="895">
        <v>18349</v>
      </c>
      <c r="AJ27" s="197"/>
      <c r="AK27" s="888">
        <v>55914</v>
      </c>
      <c r="AL27" s="895">
        <v>61945</v>
      </c>
      <c r="AM27" s="197"/>
      <c r="AN27" s="197"/>
      <c r="AO27" s="197"/>
      <c r="AP27" s="197"/>
      <c r="AQ27" s="197"/>
      <c r="AR27" s="197"/>
      <c r="AS27" s="197"/>
    </row>
    <row r="28" spans="1:45">
      <c r="A28" s="197"/>
      <c r="B28" s="47" t="s">
        <v>260</v>
      </c>
      <c r="C28" s="48"/>
      <c r="D28" s="49"/>
      <c r="E28" s="49">
        <v>19114</v>
      </c>
      <c r="F28" s="49">
        <v>7374</v>
      </c>
      <c r="G28" s="49">
        <v>4910</v>
      </c>
      <c r="H28" s="49">
        <v>3195</v>
      </c>
      <c r="I28" s="49">
        <v>20392</v>
      </c>
      <c r="J28" s="49">
        <v>17550</v>
      </c>
      <c r="K28" s="49">
        <v>10691</v>
      </c>
      <c r="L28" s="49">
        <v>12709</v>
      </c>
      <c r="M28" s="49">
        <v>11102</v>
      </c>
      <c r="N28" s="49">
        <v>14384</v>
      </c>
      <c r="O28" s="49">
        <v>10677</v>
      </c>
      <c r="P28" s="49">
        <v>13567</v>
      </c>
      <c r="Q28" s="49">
        <v>11867</v>
      </c>
      <c r="R28" s="49">
        <v>15006</v>
      </c>
      <c r="S28" s="111">
        <v>30873</v>
      </c>
      <c r="T28" s="114">
        <v>46047</v>
      </c>
      <c r="U28" s="114">
        <v>48886</v>
      </c>
      <c r="V28" s="55">
        <v>51117</v>
      </c>
      <c r="W28" s="450"/>
      <c r="X28" s="47" t="s">
        <v>260</v>
      </c>
      <c r="Y28" s="187">
        <v>10549.511630597899</v>
      </c>
      <c r="Z28" s="188">
        <v>13426</v>
      </c>
      <c r="AA28" s="188">
        <v>11742</v>
      </c>
      <c r="AB28" s="188">
        <v>14848</v>
      </c>
      <c r="AC28" s="188">
        <v>11497</v>
      </c>
      <c r="AD28" s="188">
        <v>14954</v>
      </c>
      <c r="AE28" s="188">
        <v>13592</v>
      </c>
      <c r="AF28" s="889">
        <v>16316</v>
      </c>
      <c r="AG28" s="188">
        <v>11736</v>
      </c>
      <c r="AH28" s="188">
        <v>13614</v>
      </c>
      <c r="AI28" s="895">
        <v>11857</v>
      </c>
      <c r="AJ28" s="197"/>
      <c r="AK28" s="888">
        <v>50566</v>
      </c>
      <c r="AL28" s="895">
        <v>56359</v>
      </c>
      <c r="AM28" s="197"/>
      <c r="AN28" s="197"/>
      <c r="AO28" s="197"/>
      <c r="AP28" s="197"/>
      <c r="AQ28" s="197"/>
      <c r="AR28" s="197"/>
      <c r="AS28" s="197"/>
    </row>
    <row r="29" spans="1:45">
      <c r="A29" s="197"/>
      <c r="B29" s="47" t="s">
        <v>261</v>
      </c>
      <c r="C29" s="48"/>
      <c r="D29" s="49"/>
      <c r="E29" s="49">
        <v>6520</v>
      </c>
      <c r="F29" s="49">
        <v>9235</v>
      </c>
      <c r="G29" s="49">
        <v>8637</v>
      </c>
      <c r="H29" s="49">
        <v>6840</v>
      </c>
      <c r="I29" s="49">
        <v>8824</v>
      </c>
      <c r="J29" s="49">
        <v>12619</v>
      </c>
      <c r="K29" s="49">
        <v>8274</v>
      </c>
      <c r="L29" s="49">
        <v>11123</v>
      </c>
      <c r="M29" s="49">
        <v>10863</v>
      </c>
      <c r="N29" s="49">
        <v>7574</v>
      </c>
      <c r="O29" s="49">
        <v>7693</v>
      </c>
      <c r="P29" s="49">
        <v>8208</v>
      </c>
      <c r="Q29" s="49">
        <v>7770</v>
      </c>
      <c r="R29" s="49">
        <v>12225</v>
      </c>
      <c r="S29" s="111">
        <v>28217</v>
      </c>
      <c r="T29" s="114">
        <v>36920</v>
      </c>
      <c r="U29" s="114">
        <v>39528</v>
      </c>
      <c r="V29" s="55">
        <v>35896</v>
      </c>
      <c r="W29" s="450"/>
      <c r="X29" s="47" t="s">
        <v>261</v>
      </c>
      <c r="Y29" s="187">
        <v>7692.5077350602987</v>
      </c>
      <c r="Z29" s="188">
        <v>8208</v>
      </c>
      <c r="AA29" s="188">
        <v>7770</v>
      </c>
      <c r="AB29" s="188">
        <v>12225</v>
      </c>
      <c r="AC29" s="188">
        <v>8730</v>
      </c>
      <c r="AD29" s="188">
        <v>9791</v>
      </c>
      <c r="AE29" s="188">
        <v>9959</v>
      </c>
      <c r="AF29" s="889">
        <v>11284</v>
      </c>
      <c r="AG29" s="188">
        <v>7748</v>
      </c>
      <c r="AH29" s="188">
        <v>6016</v>
      </c>
      <c r="AI29" s="895">
        <v>7578</v>
      </c>
      <c r="AJ29" s="197"/>
      <c r="AK29" s="888">
        <v>35896</v>
      </c>
      <c r="AL29" s="895">
        <v>39764</v>
      </c>
      <c r="AM29" s="197"/>
      <c r="AN29" s="197"/>
      <c r="AO29" s="197"/>
      <c r="AP29" s="197"/>
      <c r="AQ29" s="197"/>
      <c r="AR29" s="197"/>
      <c r="AS29" s="197"/>
    </row>
    <row r="30" spans="1:45">
      <c r="A30" s="197"/>
      <c r="B30" s="47" t="s">
        <v>262</v>
      </c>
      <c r="C30" s="48"/>
      <c r="D30" s="49"/>
      <c r="E30" s="49">
        <v>4880</v>
      </c>
      <c r="F30" s="49">
        <v>5790</v>
      </c>
      <c r="G30" s="49">
        <v>5518</v>
      </c>
      <c r="H30" s="49">
        <v>5522</v>
      </c>
      <c r="I30" s="49">
        <v>6705</v>
      </c>
      <c r="J30" s="49">
        <v>5155</v>
      </c>
      <c r="K30" s="49">
        <v>9968</v>
      </c>
      <c r="L30" s="49">
        <v>5320</v>
      </c>
      <c r="M30" s="49">
        <v>36968</v>
      </c>
      <c r="N30" s="49">
        <v>13344</v>
      </c>
      <c r="O30" s="49">
        <v>8916</v>
      </c>
      <c r="P30" s="49">
        <v>4888</v>
      </c>
      <c r="Q30" s="49">
        <v>40561</v>
      </c>
      <c r="R30" s="49">
        <v>8629</v>
      </c>
      <c r="S30" s="111">
        <v>21445</v>
      </c>
      <c r="T30" s="114">
        <v>22900</v>
      </c>
      <c r="U30" s="114">
        <v>62142</v>
      </c>
      <c r="V30" s="55">
        <v>62994</v>
      </c>
      <c r="W30" s="450"/>
      <c r="X30" s="47" t="s">
        <v>262</v>
      </c>
      <c r="Y30" s="187">
        <v>8290.8441586596</v>
      </c>
      <c r="Z30" s="188">
        <v>6550</v>
      </c>
      <c r="AA30" s="188">
        <v>39524</v>
      </c>
      <c r="AB30" s="188">
        <v>8629</v>
      </c>
      <c r="AC30" s="188">
        <v>8750</v>
      </c>
      <c r="AD30" s="188">
        <v>5022</v>
      </c>
      <c r="AE30" s="188">
        <v>38034</v>
      </c>
      <c r="AF30" s="889">
        <v>4518</v>
      </c>
      <c r="AG30" s="188">
        <v>5744</v>
      </c>
      <c r="AH30" s="188">
        <v>7370</v>
      </c>
      <c r="AI30" s="895">
        <v>28296</v>
      </c>
      <c r="AJ30" s="197"/>
      <c r="AK30" s="888">
        <v>62994</v>
      </c>
      <c r="AL30" s="895">
        <v>56324</v>
      </c>
      <c r="AM30" s="197"/>
      <c r="AN30" s="197"/>
      <c r="AO30" s="197"/>
      <c r="AP30" s="197"/>
      <c r="AQ30" s="197"/>
      <c r="AR30" s="197"/>
      <c r="AS30" s="197"/>
    </row>
    <row r="31" spans="1:45">
      <c r="A31" s="197"/>
      <c r="B31" s="47" t="s">
        <v>263</v>
      </c>
      <c r="C31" s="48"/>
      <c r="D31" s="49"/>
      <c r="E31" s="49">
        <v>1216</v>
      </c>
      <c r="F31" s="49">
        <v>1083</v>
      </c>
      <c r="G31" s="49">
        <v>1250</v>
      </c>
      <c r="H31" s="49">
        <v>1220</v>
      </c>
      <c r="I31" s="49">
        <v>3693</v>
      </c>
      <c r="J31" s="49">
        <v>16819</v>
      </c>
      <c r="K31" s="49">
        <v>5282</v>
      </c>
      <c r="L31" s="49">
        <v>5206</v>
      </c>
      <c r="M31" s="49">
        <v>4630</v>
      </c>
      <c r="N31" s="49">
        <v>4987</v>
      </c>
      <c r="O31" s="49">
        <v>4506</v>
      </c>
      <c r="P31" s="49">
        <v>5203</v>
      </c>
      <c r="Q31" s="49">
        <v>5358</v>
      </c>
      <c r="R31" s="49">
        <v>5368</v>
      </c>
      <c r="S31" s="111">
        <v>6245</v>
      </c>
      <c r="T31" s="114">
        <v>48869</v>
      </c>
      <c r="U31" s="114">
        <v>20105</v>
      </c>
      <c r="V31" s="55">
        <v>20435</v>
      </c>
      <c r="W31" s="450"/>
      <c r="X31" s="47" t="s">
        <v>263</v>
      </c>
      <c r="Y31" s="187">
        <v>4506.1445956764001</v>
      </c>
      <c r="Z31" s="188">
        <v>5203</v>
      </c>
      <c r="AA31" s="188">
        <v>5358</v>
      </c>
      <c r="AB31" s="188">
        <v>5368</v>
      </c>
      <c r="AC31" s="188">
        <v>5162</v>
      </c>
      <c r="AD31" s="188">
        <v>5463</v>
      </c>
      <c r="AE31" s="188">
        <v>5930</v>
      </c>
      <c r="AF31" s="889">
        <v>6122</v>
      </c>
      <c r="AG31" s="188">
        <v>5172</v>
      </c>
      <c r="AH31" s="188">
        <v>5629</v>
      </c>
      <c r="AI31" s="895">
        <v>5761</v>
      </c>
      <c r="AJ31" s="197"/>
      <c r="AK31" s="888">
        <v>20435</v>
      </c>
      <c r="AL31" s="895">
        <v>22677</v>
      </c>
      <c r="AM31" s="197"/>
      <c r="AN31" s="197"/>
      <c r="AO31" s="197"/>
      <c r="AP31" s="197"/>
      <c r="AQ31" s="197"/>
      <c r="AR31" s="197"/>
      <c r="AS31" s="197"/>
    </row>
    <row r="32" spans="1:45" ht="15.6" thickBot="1">
      <c r="A32" s="197"/>
      <c r="B32" s="85" t="s">
        <v>264</v>
      </c>
      <c r="C32" s="86"/>
      <c r="D32" s="87"/>
      <c r="E32" s="87">
        <v>69686</v>
      </c>
      <c r="F32" s="87">
        <v>78544</v>
      </c>
      <c r="G32" s="87">
        <v>92290</v>
      </c>
      <c r="H32" s="87">
        <v>84175</v>
      </c>
      <c r="I32" s="87">
        <v>73040.459999999992</v>
      </c>
      <c r="J32" s="87">
        <v>22183</v>
      </c>
      <c r="K32" s="87">
        <v>51381</v>
      </c>
      <c r="L32" s="87">
        <v>51693</v>
      </c>
      <c r="M32" s="87">
        <v>21888</v>
      </c>
      <c r="N32" s="87">
        <v>45926.396999999997</v>
      </c>
      <c r="O32" s="87">
        <v>71459</v>
      </c>
      <c r="P32" s="87">
        <v>50850</v>
      </c>
      <c r="Q32" s="87">
        <v>35128</v>
      </c>
      <c r="R32" s="87">
        <v>52479</v>
      </c>
      <c r="S32" s="111">
        <v>341540</v>
      </c>
      <c r="T32" s="114">
        <v>187796</v>
      </c>
      <c r="U32" s="114">
        <v>154323.397</v>
      </c>
      <c r="V32" s="55">
        <v>205011</v>
      </c>
      <c r="W32" s="450"/>
      <c r="X32" s="168" t="s">
        <v>264</v>
      </c>
      <c r="Y32" s="193">
        <v>50908</v>
      </c>
      <c r="Z32" s="194">
        <v>72789</v>
      </c>
      <c r="AA32" s="194">
        <v>26285</v>
      </c>
      <c r="AB32" s="194">
        <v>38690</v>
      </c>
      <c r="AC32" s="194">
        <v>69798</v>
      </c>
      <c r="AD32" s="194">
        <v>82326</v>
      </c>
      <c r="AE32" s="194">
        <v>57449</v>
      </c>
      <c r="AF32" s="1477">
        <v>19861</v>
      </c>
      <c r="AG32" s="194">
        <v>74132</v>
      </c>
      <c r="AH32" s="194">
        <v>59018</v>
      </c>
      <c r="AI32" s="1702">
        <v>65043</v>
      </c>
      <c r="AJ32" s="197"/>
      <c r="AK32" s="1480">
        <v>188671</v>
      </c>
      <c r="AL32" s="1702">
        <v>229434</v>
      </c>
      <c r="AM32" s="197"/>
      <c r="AN32" s="197"/>
      <c r="AO32" s="197"/>
      <c r="AP32" s="197"/>
      <c r="AQ32" s="197"/>
      <c r="AR32" s="197"/>
      <c r="AS32" s="197"/>
    </row>
    <row r="33" spans="1:45" ht="15" thickBot="1">
      <c r="A33" s="197"/>
      <c r="B33" s="50" t="s">
        <v>265</v>
      </c>
      <c r="C33" s="51"/>
      <c r="D33" s="52"/>
      <c r="E33" s="52">
        <v>570290</v>
      </c>
      <c r="F33" s="52">
        <v>693458.47759010433</v>
      </c>
      <c r="G33" s="52">
        <v>539644</v>
      </c>
      <c r="H33" s="52">
        <v>510694</v>
      </c>
      <c r="I33" s="52">
        <v>591211.64800000004</v>
      </c>
      <c r="J33" s="52">
        <v>742098</v>
      </c>
      <c r="K33" s="52">
        <v>580842</v>
      </c>
      <c r="L33" s="52">
        <v>672805.0290697529</v>
      </c>
      <c r="M33" s="52">
        <v>803155.70130204118</v>
      </c>
      <c r="N33" s="52">
        <v>898678.33562039863</v>
      </c>
      <c r="O33" s="52">
        <v>725539</v>
      </c>
      <c r="P33" s="52">
        <v>849935</v>
      </c>
      <c r="Q33" s="52">
        <v>870852</v>
      </c>
      <c r="R33" s="52">
        <v>1063611</v>
      </c>
      <c r="S33" s="112">
        <v>2361117.4775901046</v>
      </c>
      <c r="T33" s="53">
        <v>2386108</v>
      </c>
      <c r="U33" s="53">
        <v>2953717.3159999996</v>
      </c>
      <c r="V33" s="54">
        <v>3505101</v>
      </c>
      <c r="W33" s="450"/>
      <c r="X33" s="50" t="s">
        <v>265</v>
      </c>
      <c r="Y33" s="607">
        <v>696065.30886522413</v>
      </c>
      <c r="Z33" s="608">
        <v>819100</v>
      </c>
      <c r="AA33" s="608">
        <v>869873</v>
      </c>
      <c r="AB33" s="608">
        <v>1029027</v>
      </c>
      <c r="AC33" s="608">
        <v>835060</v>
      </c>
      <c r="AD33" s="608">
        <v>871046</v>
      </c>
      <c r="AE33" s="608">
        <v>1007894.15</v>
      </c>
      <c r="AF33" s="608">
        <v>1089202.8500000001</v>
      </c>
      <c r="AG33" s="608">
        <v>888583</v>
      </c>
      <c r="AH33" s="608">
        <v>1017707</v>
      </c>
      <c r="AI33" s="609">
        <v>1047386</v>
      </c>
      <c r="AJ33" s="197"/>
      <c r="AK33" s="607">
        <v>3414065</v>
      </c>
      <c r="AL33" s="609">
        <v>3803203</v>
      </c>
      <c r="AM33" s="197"/>
      <c r="AN33" s="197"/>
      <c r="AO33" s="197"/>
      <c r="AP33" s="197"/>
      <c r="AQ33" s="197"/>
      <c r="AR33" s="197"/>
      <c r="AS33" s="197"/>
    </row>
    <row r="34" spans="1:45" ht="14.85" customHeight="1">
      <c r="A34" s="197"/>
      <c r="B34" s="2405" t="s">
        <v>266</v>
      </c>
      <c r="C34" s="2405"/>
      <c r="D34" s="2405"/>
      <c r="E34" s="2405"/>
      <c r="F34" s="2405"/>
      <c r="G34" s="2405"/>
      <c r="H34" s="2405"/>
      <c r="I34" s="2405"/>
      <c r="J34" s="2405"/>
      <c r="K34" s="2405"/>
      <c r="L34" s="2405"/>
      <c r="M34" s="2405"/>
      <c r="N34" s="2405"/>
      <c r="O34" s="2405"/>
      <c r="P34" s="2405"/>
      <c r="Q34" s="2405"/>
      <c r="R34" s="2405"/>
      <c r="S34" s="2405"/>
      <c r="T34" s="2405"/>
      <c r="U34" s="2405"/>
      <c r="V34" s="2405"/>
      <c r="W34" s="450"/>
      <c r="AP34" s="197"/>
      <c r="AQ34" s="197"/>
      <c r="AR34" s="197"/>
      <c r="AS34" s="197"/>
    </row>
    <row r="35" spans="1:45">
      <c r="A35" s="197"/>
      <c r="B35" s="2406"/>
      <c r="C35" s="2406"/>
      <c r="D35" s="2406"/>
      <c r="E35" s="2406"/>
      <c r="F35" s="2406"/>
      <c r="G35" s="2406"/>
      <c r="H35" s="2406"/>
      <c r="I35" s="2406"/>
      <c r="J35" s="2406"/>
      <c r="K35" s="2406"/>
      <c r="L35" s="2406"/>
      <c r="M35" s="2406"/>
      <c r="N35" s="2406"/>
      <c r="O35" s="2406"/>
      <c r="P35" s="2406"/>
      <c r="Q35" s="2406"/>
      <c r="R35" s="2406"/>
      <c r="S35" s="2406"/>
      <c r="T35" s="2406"/>
      <c r="U35" s="2406"/>
      <c r="V35" s="2406"/>
      <c r="W35" s="450"/>
      <c r="X35" s="2406" t="s">
        <v>266</v>
      </c>
      <c r="Y35" s="2406"/>
      <c r="Z35" s="2406"/>
      <c r="AA35" s="2406"/>
      <c r="AB35" s="2406"/>
      <c r="AC35" s="2406"/>
      <c r="AD35" s="2406"/>
      <c r="AE35" s="2406"/>
      <c r="AF35" s="2406"/>
      <c r="AG35" s="2406"/>
      <c r="AH35" s="2406"/>
      <c r="AI35" s="2406"/>
      <c r="AJ35" s="2406"/>
      <c r="AK35" s="2406"/>
      <c r="AL35" s="2406"/>
      <c r="AM35" s="2406"/>
      <c r="AN35" s="2406"/>
      <c r="AO35" s="197"/>
      <c r="AP35" s="197"/>
      <c r="AQ35" s="197"/>
      <c r="AR35" s="197"/>
      <c r="AS35" s="197"/>
    </row>
    <row r="36" spans="1:45">
      <c r="A36" s="197"/>
      <c r="B36" s="197"/>
      <c r="C36" s="197"/>
      <c r="D36" s="197"/>
      <c r="E36" s="197"/>
      <c r="F36" s="197"/>
      <c r="G36" s="197"/>
      <c r="H36" s="197"/>
      <c r="I36" s="197"/>
      <c r="J36" s="197"/>
      <c r="K36" s="197"/>
      <c r="L36" s="197"/>
      <c r="M36" s="197"/>
      <c r="N36" s="197"/>
      <c r="O36" s="197"/>
      <c r="P36" s="197"/>
      <c r="Q36" s="197"/>
      <c r="R36" s="197"/>
      <c r="S36" s="197"/>
      <c r="T36" s="197"/>
      <c r="U36" s="197"/>
      <c r="V36" s="197"/>
      <c r="W36" s="450"/>
      <c r="X36" s="2406"/>
      <c r="Y36" s="2406"/>
      <c r="Z36" s="2406"/>
      <c r="AA36" s="2406"/>
      <c r="AB36" s="2406"/>
      <c r="AC36" s="2406"/>
      <c r="AD36" s="2406"/>
      <c r="AE36" s="2406"/>
      <c r="AF36" s="2406"/>
      <c r="AG36" s="2406"/>
      <c r="AH36" s="2406"/>
      <c r="AI36" s="2406"/>
      <c r="AJ36" s="2406"/>
      <c r="AK36" s="2406"/>
      <c r="AL36" s="2406"/>
      <c r="AM36" s="2406"/>
      <c r="AN36" s="2406"/>
      <c r="AO36" s="197"/>
      <c r="AP36" s="197"/>
      <c r="AQ36" s="197"/>
      <c r="AR36" s="197"/>
      <c r="AS36" s="197"/>
    </row>
    <row r="37" spans="1:45">
      <c r="S37" s="197"/>
      <c r="T37" s="197"/>
      <c r="U37" s="197"/>
      <c r="V37" s="197"/>
      <c r="W37" s="450"/>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row>
    <row r="38" spans="1:45">
      <c r="S38" s="197"/>
      <c r="T38" s="197"/>
      <c r="U38" s="197"/>
      <c r="V38" s="197"/>
      <c r="W38" s="450"/>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row>
    <row r="39" spans="1:45">
      <c r="S39" s="197"/>
      <c r="T39" s="197"/>
      <c r="U39" s="197"/>
      <c r="V39" s="197"/>
      <c r="W39" s="450"/>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row>
    <row r="40" spans="1:45">
      <c r="S40" s="197"/>
      <c r="T40" s="197"/>
      <c r="U40" s="197"/>
      <c r="V40" s="197"/>
      <c r="W40" s="450"/>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row>
    <row r="41" spans="1:45">
      <c r="A41" s="197"/>
      <c r="B41" s="197"/>
      <c r="C41" s="197"/>
      <c r="D41" s="197"/>
      <c r="E41" s="197"/>
      <c r="F41" s="197"/>
      <c r="G41" s="197"/>
      <c r="H41" s="197"/>
      <c r="I41" s="197"/>
      <c r="J41" s="197"/>
      <c r="K41" s="197"/>
      <c r="L41" s="197"/>
      <c r="M41" s="197"/>
      <c r="N41" s="197"/>
      <c r="O41" s="197"/>
      <c r="P41" s="197"/>
      <c r="Q41" s="197"/>
      <c r="R41" s="197"/>
      <c r="S41" s="197"/>
      <c r="T41" s="197"/>
      <c r="U41" s="197"/>
      <c r="V41" s="197"/>
      <c r="W41" s="450"/>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row>
    <row r="42" spans="1:45">
      <c r="A42" s="197"/>
      <c r="B42" s="197"/>
      <c r="C42" s="197"/>
      <c r="D42" s="197"/>
      <c r="E42" s="197"/>
      <c r="F42" s="197"/>
      <c r="G42" s="197"/>
      <c r="H42" s="197"/>
      <c r="I42" s="197"/>
      <c r="J42" s="197"/>
      <c r="K42" s="197"/>
      <c r="L42" s="197"/>
      <c r="M42" s="197"/>
      <c r="N42" s="197"/>
      <c r="O42" s="197"/>
      <c r="P42" s="197"/>
      <c r="Q42" s="197"/>
      <c r="R42" s="197"/>
      <c r="S42" s="197"/>
      <c r="T42" s="197"/>
      <c r="U42" s="197"/>
      <c r="V42" s="197"/>
      <c r="W42" s="450"/>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row>
    <row r="43" spans="1:45">
      <c r="A43" s="197"/>
      <c r="B43" s="197"/>
      <c r="C43" s="197"/>
      <c r="D43" s="197"/>
      <c r="E43" s="197"/>
      <c r="F43" s="197"/>
      <c r="G43" s="197"/>
      <c r="H43" s="197"/>
      <c r="I43" s="197"/>
      <c r="J43" s="197"/>
      <c r="K43" s="197"/>
      <c r="L43" s="197"/>
      <c r="M43" s="197"/>
      <c r="N43" s="197"/>
      <c r="O43" s="197"/>
      <c r="P43" s="197"/>
      <c r="Q43" s="197"/>
      <c r="R43" s="197"/>
      <c r="S43" s="197"/>
      <c r="T43" s="197"/>
      <c r="U43" s="197"/>
      <c r="V43" s="197"/>
      <c r="W43" s="450"/>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row>
    <row r="44" spans="1:45">
      <c r="A44" s="197"/>
      <c r="B44" s="197"/>
      <c r="C44" s="197"/>
      <c r="D44" s="197"/>
      <c r="E44" s="197"/>
      <c r="F44" s="197"/>
      <c r="G44" s="197"/>
      <c r="H44" s="197"/>
      <c r="I44" s="197"/>
      <c r="J44" s="197"/>
      <c r="K44" s="197"/>
      <c r="L44" s="197"/>
      <c r="M44" s="197"/>
      <c r="N44" s="197"/>
      <c r="O44" s="197"/>
      <c r="P44" s="197"/>
      <c r="Q44" s="197"/>
      <c r="R44" s="197"/>
      <c r="S44" s="197"/>
      <c r="T44" s="197"/>
      <c r="U44" s="197"/>
      <c r="V44" s="197"/>
      <c r="W44" s="450"/>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row>
    <row r="45" spans="1:45">
      <c r="A45" s="197"/>
      <c r="B45" s="197"/>
      <c r="C45" s="197"/>
      <c r="D45" s="197"/>
      <c r="E45" s="197"/>
      <c r="F45" s="197"/>
      <c r="G45" s="197"/>
      <c r="H45" s="197"/>
      <c r="I45" s="197"/>
      <c r="J45" s="197"/>
      <c r="K45" s="197"/>
      <c r="L45" s="197"/>
      <c r="M45" s="197"/>
      <c r="N45" s="197"/>
      <c r="O45" s="197"/>
      <c r="P45" s="197"/>
      <c r="Q45" s="197"/>
      <c r="R45" s="197"/>
      <c r="S45" s="197"/>
      <c r="T45" s="197"/>
      <c r="U45" s="197"/>
      <c r="V45" s="197"/>
      <c r="W45" s="450"/>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row>
    <row r="46" spans="1:45">
      <c r="A46" s="197"/>
      <c r="B46" s="197"/>
      <c r="C46" s="197"/>
      <c r="D46" s="197"/>
      <c r="E46" s="197"/>
      <c r="F46" s="197"/>
      <c r="G46" s="197"/>
      <c r="H46" s="197"/>
      <c r="I46" s="197"/>
      <c r="J46" s="197"/>
      <c r="K46" s="197"/>
      <c r="L46" s="197"/>
      <c r="M46" s="197"/>
      <c r="N46" s="197"/>
      <c r="O46" s="197"/>
      <c r="P46" s="197"/>
      <c r="Q46" s="197"/>
      <c r="R46" s="197"/>
      <c r="S46" s="197"/>
      <c r="T46" s="197"/>
      <c r="U46" s="197"/>
      <c r="V46" s="197"/>
      <c r="W46" s="450"/>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row>
    <row r="47" spans="1:45">
      <c r="A47" s="197"/>
      <c r="B47" s="197"/>
      <c r="C47" s="197"/>
      <c r="D47" s="197"/>
      <c r="E47" s="197"/>
      <c r="F47" s="197"/>
      <c r="G47" s="197"/>
      <c r="H47" s="197"/>
      <c r="I47" s="197"/>
      <c r="J47" s="197"/>
      <c r="K47" s="197"/>
      <c r="L47" s="197"/>
      <c r="M47" s="197"/>
      <c r="N47" s="197"/>
      <c r="O47" s="197"/>
      <c r="P47" s="197"/>
      <c r="Q47" s="197"/>
      <c r="R47" s="197"/>
      <c r="S47" s="197"/>
      <c r="T47" s="197"/>
      <c r="U47" s="197"/>
      <c r="V47" s="197"/>
      <c r="W47" s="450"/>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row>
    <row r="48" spans="1:45">
      <c r="A48" s="197"/>
      <c r="B48" s="197"/>
      <c r="C48" s="197"/>
      <c r="D48" s="197"/>
      <c r="E48" s="197"/>
      <c r="F48" s="197"/>
      <c r="G48" s="197"/>
      <c r="H48" s="197"/>
      <c r="I48" s="197"/>
      <c r="J48" s="197"/>
      <c r="K48" s="197"/>
      <c r="L48" s="197"/>
      <c r="M48" s="197"/>
      <c r="N48" s="197"/>
      <c r="O48" s="197"/>
      <c r="P48" s="197"/>
      <c r="Q48" s="197"/>
      <c r="R48" s="197"/>
      <c r="S48" s="197"/>
      <c r="T48" s="197"/>
      <c r="U48" s="197"/>
      <c r="V48" s="197"/>
      <c r="W48" s="450"/>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row>
    <row r="49" spans="1:45">
      <c r="A49" s="197"/>
      <c r="B49" s="197"/>
      <c r="C49" s="197"/>
      <c r="D49" s="197"/>
      <c r="E49" s="197"/>
      <c r="F49" s="197"/>
      <c r="G49" s="197"/>
      <c r="H49" s="197"/>
      <c r="I49" s="197"/>
      <c r="J49" s="197"/>
      <c r="K49" s="197"/>
      <c r="L49" s="197"/>
      <c r="M49" s="197"/>
      <c r="N49" s="197"/>
      <c r="O49" s="197"/>
      <c r="P49" s="197"/>
      <c r="Q49" s="197"/>
      <c r="R49" s="197"/>
      <c r="S49" s="197"/>
      <c r="T49" s="197"/>
      <c r="U49" s="197"/>
      <c r="V49" s="197"/>
      <c r="W49" s="450"/>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row>
    <row r="50" spans="1:45">
      <c r="A50" s="197"/>
      <c r="B50" s="197"/>
      <c r="C50" s="197"/>
      <c r="D50" s="197"/>
      <c r="E50" s="197"/>
      <c r="F50" s="197"/>
      <c r="G50" s="197"/>
      <c r="H50" s="197"/>
      <c r="I50" s="197"/>
      <c r="J50" s="197"/>
      <c r="K50" s="197"/>
      <c r="L50" s="197"/>
      <c r="M50" s="197"/>
      <c r="N50" s="197"/>
      <c r="O50" s="197"/>
      <c r="P50" s="197"/>
      <c r="Q50" s="197"/>
      <c r="R50" s="197"/>
      <c r="S50" s="197"/>
      <c r="T50" s="197"/>
      <c r="U50" s="197"/>
      <c r="V50" s="197"/>
      <c r="W50" s="450"/>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row>
    <row r="51" spans="1:45">
      <c r="A51" s="197"/>
      <c r="B51" s="197"/>
      <c r="C51" s="197"/>
      <c r="D51" s="197"/>
      <c r="E51" s="197"/>
      <c r="F51" s="197"/>
      <c r="G51" s="197"/>
      <c r="H51" s="197"/>
      <c r="I51" s="197"/>
      <c r="J51" s="197"/>
      <c r="K51" s="197"/>
      <c r="L51" s="197"/>
      <c r="M51" s="197"/>
      <c r="N51" s="197"/>
      <c r="O51" s="197"/>
      <c r="P51" s="197"/>
      <c r="Q51" s="197"/>
      <c r="R51" s="197"/>
      <c r="S51" s="197"/>
      <c r="T51" s="197"/>
      <c r="U51" s="197"/>
      <c r="V51" s="197"/>
      <c r="W51" s="450"/>
      <c r="X51" s="197"/>
      <c r="Y51" s="197"/>
      <c r="Z51" s="197"/>
      <c r="AA51" s="197"/>
      <c r="AB51" s="197"/>
      <c r="AC51" s="197"/>
      <c r="AD51" s="197"/>
      <c r="AE51" s="197"/>
      <c r="AF51" s="197"/>
      <c r="AG51" s="197"/>
      <c r="AH51" s="197"/>
      <c r="AI51" s="197"/>
      <c r="AJ51" s="197"/>
      <c r="AK51" s="197"/>
      <c r="AL51" s="197"/>
      <c r="AM51" s="197"/>
      <c r="AN51" s="197"/>
      <c r="AO51" s="197"/>
      <c r="AP51" s="197"/>
      <c r="AQ51" s="197"/>
      <c r="AR51" s="197"/>
      <c r="AS51" s="197"/>
    </row>
    <row r="52" spans="1:45">
      <c r="A52" s="197"/>
      <c r="B52" s="197"/>
      <c r="C52" s="197"/>
      <c r="D52" s="197"/>
      <c r="E52" s="197"/>
      <c r="F52" s="197"/>
      <c r="G52" s="197"/>
      <c r="H52" s="197"/>
      <c r="I52" s="197"/>
      <c r="J52" s="197"/>
      <c r="K52" s="197"/>
      <c r="L52" s="197"/>
      <c r="M52" s="197"/>
      <c r="N52" s="197"/>
      <c r="O52" s="197"/>
      <c r="P52" s="197"/>
      <c r="Q52" s="197"/>
      <c r="R52" s="197"/>
      <c r="S52" s="197"/>
      <c r="T52" s="197"/>
      <c r="U52" s="197"/>
      <c r="V52" s="197"/>
      <c r="W52" s="450"/>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row>
    <row r="53" spans="1:45">
      <c r="A53" s="197"/>
      <c r="B53" s="197"/>
      <c r="C53" s="197"/>
      <c r="D53" s="197"/>
      <c r="E53" s="197"/>
      <c r="F53" s="197"/>
      <c r="G53" s="197"/>
      <c r="H53" s="197"/>
      <c r="I53" s="197"/>
      <c r="J53" s="197"/>
      <c r="K53" s="197"/>
      <c r="L53" s="197"/>
      <c r="M53" s="197"/>
      <c r="N53" s="197"/>
      <c r="O53" s="197"/>
      <c r="P53" s="197"/>
      <c r="Q53" s="197"/>
      <c r="R53" s="197"/>
      <c r="S53" s="197"/>
      <c r="T53" s="197"/>
      <c r="U53" s="197"/>
      <c r="V53" s="197"/>
      <c r="W53" s="450"/>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row>
    <row r="54" spans="1:45">
      <c r="A54" s="197"/>
      <c r="B54" s="197"/>
      <c r="C54" s="197"/>
      <c r="D54" s="197"/>
      <c r="E54" s="197"/>
      <c r="F54" s="197"/>
      <c r="G54" s="197"/>
      <c r="H54" s="197"/>
      <c r="I54" s="197"/>
      <c r="J54" s="197"/>
      <c r="K54" s="197"/>
      <c r="L54" s="197"/>
      <c r="M54" s="197"/>
      <c r="N54" s="197"/>
      <c r="O54" s="197"/>
      <c r="P54" s="197"/>
      <c r="Q54" s="197"/>
      <c r="R54" s="197"/>
      <c r="S54" s="197"/>
      <c r="T54" s="197"/>
      <c r="U54" s="197"/>
      <c r="V54" s="197"/>
      <c r="W54" s="450"/>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row>
    <row r="55" spans="1:45">
      <c r="A55" s="197"/>
      <c r="B55" s="197"/>
      <c r="C55" s="197"/>
      <c r="D55" s="197"/>
      <c r="E55" s="197"/>
      <c r="F55" s="197"/>
      <c r="G55" s="197"/>
      <c r="H55" s="197"/>
      <c r="I55" s="197"/>
      <c r="J55" s="197"/>
      <c r="K55" s="197"/>
      <c r="L55" s="197"/>
      <c r="M55" s="197"/>
      <c r="N55" s="197"/>
      <c r="O55" s="197"/>
      <c r="P55" s="197"/>
      <c r="Q55" s="197"/>
      <c r="R55" s="197"/>
      <c r="S55" s="197"/>
      <c r="T55" s="197"/>
      <c r="U55" s="197"/>
      <c r="V55" s="197"/>
      <c r="W55" s="450"/>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row>
  </sheetData>
  <mergeCells count="8">
    <mergeCell ref="B34:V35"/>
    <mergeCell ref="C14:R14"/>
    <mergeCell ref="S14:V14"/>
    <mergeCell ref="X35:AN36"/>
    <mergeCell ref="C4:R4"/>
    <mergeCell ref="S4:V4"/>
    <mergeCell ref="AK4:AL4"/>
    <mergeCell ref="AK14:AL14"/>
  </mergeCells>
  <hyperlinks>
    <hyperlink ref="B1" location="Index!A1" display="Back to index" xr:uid="{4E9B3A4C-BF58-4956-B6E1-F26ADDFBF34B}"/>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B5 B15 X15 X5" numberStoredAsText="1"/>
    <ignoredError sqref="S11:T11"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sheetPr>
    <tabColor rgb="FF2AD2C9"/>
  </sheetPr>
  <dimension ref="A1:AU38"/>
  <sheetViews>
    <sheetView showGridLines="0" topLeftCell="W1" zoomScale="92" zoomScaleNormal="80" workbookViewId="0">
      <selection activeCell="AE29" sqref="AE29"/>
    </sheetView>
  </sheetViews>
  <sheetFormatPr baseColWidth="10" defaultColWidth="11.44140625" defaultRowHeight="14.4"/>
  <cols>
    <col min="2" max="2" width="22.5546875" customWidth="1"/>
    <col min="3" max="3" width="13.109375" bestFit="1" customWidth="1"/>
    <col min="4" max="6" width="13.109375" customWidth="1"/>
    <col min="16" max="17" width="11.44140625" customWidth="1"/>
    <col min="22" max="22" width="13.44140625" customWidth="1"/>
    <col min="23" max="23" width="12" style="163" customWidth="1"/>
    <col min="24" max="24" width="20.44140625" customWidth="1"/>
    <col min="25" max="33" width="12.88671875" customWidth="1"/>
  </cols>
  <sheetData>
    <row r="1" spans="1:47">
      <c r="B1" s="482" t="s">
        <v>31</v>
      </c>
    </row>
    <row r="2" spans="1:47">
      <c r="A2" s="197"/>
      <c r="B2" s="197"/>
      <c r="C2" s="197"/>
      <c r="D2" s="197"/>
      <c r="E2" s="197"/>
      <c r="F2" s="197"/>
      <c r="G2" s="197"/>
      <c r="H2" s="197"/>
      <c r="I2" s="197"/>
      <c r="J2" s="197"/>
      <c r="K2" s="197"/>
      <c r="L2" s="197"/>
      <c r="M2" s="197"/>
      <c r="N2" s="197"/>
      <c r="O2" s="197"/>
      <c r="P2" s="197"/>
      <c r="Q2" s="197"/>
      <c r="R2" s="197"/>
      <c r="S2" s="197"/>
      <c r="T2" s="197"/>
      <c r="U2" s="197"/>
      <c r="V2" s="197"/>
      <c r="W2" s="450"/>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row>
    <row r="3" spans="1:47" ht="15" thickBot="1">
      <c r="A3" s="197"/>
      <c r="B3" s="196" t="s">
        <v>1010</v>
      </c>
      <c r="C3" s="197"/>
      <c r="D3" s="197"/>
      <c r="E3" s="197"/>
      <c r="F3" s="197"/>
      <c r="G3" s="197"/>
      <c r="H3" s="197"/>
      <c r="I3" s="197"/>
      <c r="J3" s="197"/>
      <c r="K3" s="197"/>
      <c r="L3" s="197"/>
      <c r="M3" s="197"/>
      <c r="N3" s="197"/>
      <c r="O3" s="197"/>
      <c r="P3" s="197"/>
      <c r="Q3" s="197"/>
      <c r="R3" s="197"/>
      <c r="S3" s="197"/>
      <c r="T3" s="197"/>
      <c r="U3" s="197"/>
      <c r="V3" s="197"/>
      <c r="W3" s="450"/>
      <c r="X3" s="196" t="s">
        <v>1009</v>
      </c>
      <c r="Y3" s="197"/>
      <c r="Z3" s="197"/>
      <c r="AA3" s="197"/>
      <c r="AB3" s="197"/>
      <c r="AC3" s="197"/>
      <c r="AD3" s="197"/>
      <c r="AE3" s="197"/>
      <c r="AF3" s="197"/>
      <c r="AG3" s="197"/>
      <c r="AH3" s="197"/>
      <c r="AI3" s="197"/>
      <c r="AJ3" s="197"/>
      <c r="AK3" s="197"/>
      <c r="AL3" s="197"/>
      <c r="AM3" s="197"/>
      <c r="AN3" s="197"/>
      <c r="AO3" s="197"/>
      <c r="AP3" s="197"/>
      <c r="AQ3" s="197"/>
      <c r="AR3" s="197"/>
      <c r="AS3" s="197"/>
      <c r="AT3" s="197"/>
      <c r="AU3" s="197"/>
    </row>
    <row r="4" spans="1:47">
      <c r="A4" s="197"/>
      <c r="B4" s="99" t="s">
        <v>64</v>
      </c>
      <c r="C4" s="2313" t="s">
        <v>28</v>
      </c>
      <c r="D4" s="2314"/>
      <c r="E4" s="2314"/>
      <c r="F4" s="2314"/>
      <c r="G4" s="2314"/>
      <c r="H4" s="2314"/>
      <c r="I4" s="2314"/>
      <c r="J4" s="2314"/>
      <c r="K4" s="2314"/>
      <c r="L4" s="2314"/>
      <c r="M4" s="2314"/>
      <c r="N4" s="2314"/>
      <c r="O4" s="2314"/>
      <c r="P4" s="2314"/>
      <c r="Q4" s="2314"/>
      <c r="R4" s="2314"/>
      <c r="S4" s="2313" t="s">
        <v>29</v>
      </c>
      <c r="T4" s="2314"/>
      <c r="U4" s="2314"/>
      <c r="V4" s="2324"/>
      <c r="W4" s="450"/>
      <c r="X4" s="1461" t="s">
        <v>64</v>
      </c>
      <c r="Y4" s="438" t="s">
        <v>28</v>
      </c>
      <c r="Z4" s="439"/>
      <c r="AA4" s="439"/>
      <c r="AB4" s="439"/>
      <c r="AC4" s="439"/>
      <c r="AD4" s="439"/>
      <c r="AE4" s="439"/>
      <c r="AF4" s="439"/>
      <c r="AG4" s="439"/>
      <c r="AH4" s="439"/>
      <c r="AI4" s="440"/>
      <c r="AJ4" s="197"/>
      <c r="AK4" s="197"/>
      <c r="AL4" s="197"/>
      <c r="AM4" s="197"/>
      <c r="AN4" s="197"/>
      <c r="AO4" s="197"/>
      <c r="AP4" s="197"/>
      <c r="AQ4" s="197"/>
      <c r="AR4" s="197"/>
      <c r="AS4" s="197"/>
      <c r="AT4" s="197"/>
      <c r="AU4" s="197"/>
    </row>
    <row r="5" spans="1:47">
      <c r="A5" s="197"/>
      <c r="B5" s="629" t="s">
        <v>30</v>
      </c>
      <c r="C5" s="2315"/>
      <c r="D5" s="2316"/>
      <c r="E5" s="2316"/>
      <c r="F5" s="2316"/>
      <c r="G5" s="2316"/>
      <c r="H5" s="2316"/>
      <c r="I5" s="2316"/>
      <c r="J5" s="2316"/>
      <c r="K5" s="2316"/>
      <c r="L5" s="2316"/>
      <c r="M5" s="2316"/>
      <c r="N5" s="2316"/>
      <c r="O5" s="2316"/>
      <c r="P5" s="2316"/>
      <c r="Q5" s="2316"/>
      <c r="R5" s="2316"/>
      <c r="S5" s="2315"/>
      <c r="T5" s="2316"/>
      <c r="U5" s="2316"/>
      <c r="V5" s="2419"/>
      <c r="W5" s="450"/>
      <c r="X5" s="1462" t="s">
        <v>30</v>
      </c>
      <c r="Y5" s="325"/>
      <c r="Z5" s="231"/>
      <c r="AA5" s="231"/>
      <c r="AB5" s="231"/>
      <c r="AC5" s="231"/>
      <c r="AD5" s="231"/>
      <c r="AE5" s="231"/>
      <c r="AF5" s="231"/>
      <c r="AG5" s="231"/>
      <c r="AH5" s="231"/>
      <c r="AI5" s="232"/>
      <c r="AJ5" s="197"/>
      <c r="AK5" s="197"/>
      <c r="AL5" s="197"/>
      <c r="AM5" s="197"/>
      <c r="AN5" s="197"/>
      <c r="AO5" s="197"/>
      <c r="AP5" s="197"/>
      <c r="AQ5" s="197"/>
      <c r="AR5" s="197"/>
      <c r="AS5" s="197"/>
      <c r="AT5" s="197"/>
      <c r="AU5" s="197"/>
    </row>
    <row r="6" spans="1:47" ht="15" thickBot="1">
      <c r="A6" s="197"/>
      <c r="B6" s="233"/>
      <c r="C6" s="630" t="s">
        <v>32</v>
      </c>
      <c r="D6" s="611" t="s">
        <v>33</v>
      </c>
      <c r="E6" s="611" t="s">
        <v>22</v>
      </c>
      <c r="F6" s="611" t="s">
        <v>34</v>
      </c>
      <c r="G6" s="611" t="s">
        <v>35</v>
      </c>
      <c r="H6" s="611" t="s">
        <v>36</v>
      </c>
      <c r="I6" s="611" t="s">
        <v>37</v>
      </c>
      <c r="J6" s="611" t="s">
        <v>38</v>
      </c>
      <c r="K6" s="611" t="s">
        <v>39</v>
      </c>
      <c r="L6" s="611" t="s">
        <v>40</v>
      </c>
      <c r="M6" s="611" t="s">
        <v>23</v>
      </c>
      <c r="N6" s="611" t="s">
        <v>41</v>
      </c>
      <c r="O6" s="611" t="s">
        <v>42</v>
      </c>
      <c r="P6" s="611" t="s">
        <v>43</v>
      </c>
      <c r="Q6" s="611" t="s">
        <v>24</v>
      </c>
      <c r="R6" s="611" t="s">
        <v>44</v>
      </c>
      <c r="S6" s="631">
        <v>2019</v>
      </c>
      <c r="T6" s="611">
        <v>2020</v>
      </c>
      <c r="U6" s="611">
        <v>2021</v>
      </c>
      <c r="V6" s="516">
        <v>2022</v>
      </c>
      <c r="W6" s="450"/>
      <c r="X6" s="294"/>
      <c r="Y6" s="610" t="s">
        <v>42</v>
      </c>
      <c r="Z6" s="611" t="s">
        <v>43</v>
      </c>
      <c r="AA6" s="611" t="s">
        <v>24</v>
      </c>
      <c r="AB6" s="611" t="s">
        <v>44</v>
      </c>
      <c r="AC6" s="611" t="s">
        <v>796</v>
      </c>
      <c r="AD6" s="611" t="s">
        <v>857</v>
      </c>
      <c r="AE6" s="611" t="s">
        <v>875</v>
      </c>
      <c r="AF6" s="611" t="s">
        <v>1013</v>
      </c>
      <c r="AG6" s="611" t="s">
        <v>1053</v>
      </c>
      <c r="AH6" s="611" t="s">
        <v>1139</v>
      </c>
      <c r="AI6" s="516" t="s">
        <v>1157</v>
      </c>
      <c r="AJ6" s="197"/>
      <c r="AK6" s="197"/>
      <c r="AL6" s="197"/>
      <c r="AM6" s="197"/>
      <c r="AN6" s="197"/>
      <c r="AO6" s="197"/>
      <c r="AP6" s="197"/>
      <c r="AQ6" s="197"/>
      <c r="AR6" s="197"/>
      <c r="AS6" s="197"/>
      <c r="AT6" s="197"/>
      <c r="AU6" s="197"/>
    </row>
    <row r="7" spans="1:47" ht="15">
      <c r="A7" s="197"/>
      <c r="B7" s="632" t="s">
        <v>886</v>
      </c>
      <c r="C7" s="613">
        <v>1597816</v>
      </c>
      <c r="D7" s="613">
        <v>1653563</v>
      </c>
      <c r="E7" s="613">
        <v>1680417</v>
      </c>
      <c r="F7" s="613">
        <v>1852620</v>
      </c>
      <c r="G7" s="613">
        <v>1722183</v>
      </c>
      <c r="H7" s="613">
        <v>1611543</v>
      </c>
      <c r="I7" s="613">
        <v>1657964</v>
      </c>
      <c r="J7" s="613">
        <v>1791120</v>
      </c>
      <c r="K7" s="613">
        <v>1704894</v>
      </c>
      <c r="L7" s="613">
        <v>1812674</v>
      </c>
      <c r="M7" s="613">
        <v>1986913</v>
      </c>
      <c r="N7" s="613">
        <v>2182630</v>
      </c>
      <c r="O7" s="613">
        <v>1946181</v>
      </c>
      <c r="P7" s="613">
        <v>2071401</v>
      </c>
      <c r="Q7" s="613">
        <v>2151352</v>
      </c>
      <c r="R7" s="613">
        <v>2400674</v>
      </c>
      <c r="S7" s="612">
        <v>6785063</v>
      </c>
      <c r="T7" s="613">
        <v>6782810</v>
      </c>
      <c r="U7" s="613">
        <v>7685957</v>
      </c>
      <c r="V7" s="633">
        <v>8564147</v>
      </c>
      <c r="W7" s="450"/>
      <c r="X7" s="1463" t="s">
        <v>886</v>
      </c>
      <c r="Y7" s="1465">
        <v>1795168</v>
      </c>
      <c r="Z7" s="1466">
        <v>1928479</v>
      </c>
      <c r="AA7" s="1466">
        <v>2026217</v>
      </c>
      <c r="AB7" s="1466">
        <v>2243805</v>
      </c>
      <c r="AC7" s="1466">
        <v>2038309</v>
      </c>
      <c r="AD7" s="1466">
        <v>2103072</v>
      </c>
      <c r="AE7" s="1466">
        <v>2243691</v>
      </c>
      <c r="AF7" s="1466">
        <v>2395688</v>
      </c>
      <c r="AG7" s="1466">
        <v>2179645</v>
      </c>
      <c r="AH7" s="1466">
        <v>2340934</v>
      </c>
      <c r="AI7" s="1349">
        <v>2389261</v>
      </c>
      <c r="AJ7" s="197"/>
      <c r="AK7" s="197"/>
      <c r="AL7" s="197"/>
      <c r="AM7" s="197"/>
      <c r="AN7" s="197"/>
      <c r="AO7" s="197"/>
      <c r="AP7" s="197"/>
      <c r="AQ7" s="197"/>
      <c r="AR7" s="197"/>
      <c r="AS7" s="197"/>
      <c r="AT7" s="197"/>
      <c r="AU7" s="197"/>
    </row>
    <row r="8" spans="1:47" ht="15">
      <c r="A8" s="197"/>
      <c r="B8" s="634" t="s">
        <v>887</v>
      </c>
      <c r="C8" s="613">
        <v>3768564</v>
      </c>
      <c r="D8" s="613">
        <v>3832407</v>
      </c>
      <c r="E8" s="613">
        <v>3896978</v>
      </c>
      <c r="F8" s="613">
        <v>4073888</v>
      </c>
      <c r="G8" s="613">
        <v>3968580</v>
      </c>
      <c r="H8" s="613">
        <v>3213316</v>
      </c>
      <c r="I8" s="613">
        <v>3684610</v>
      </c>
      <c r="J8" s="613">
        <v>3793722</v>
      </c>
      <c r="K8" s="613">
        <v>3871563</v>
      </c>
      <c r="L8" s="613">
        <v>4147704</v>
      </c>
      <c r="M8" s="613">
        <v>4307356</v>
      </c>
      <c r="N8" s="613">
        <v>4414186</v>
      </c>
      <c r="O8" s="613">
        <v>4376339</v>
      </c>
      <c r="P8" s="613">
        <v>4649583</v>
      </c>
      <c r="Q8" s="613">
        <v>5024516</v>
      </c>
      <c r="R8" s="613">
        <v>5219379</v>
      </c>
      <c r="S8" s="612">
        <v>15571825</v>
      </c>
      <c r="T8" s="613">
        <v>14660228</v>
      </c>
      <c r="U8" s="613">
        <v>16739655</v>
      </c>
      <c r="V8" s="633">
        <v>19269608</v>
      </c>
      <c r="W8" s="450"/>
      <c r="X8" s="240" t="s">
        <v>887</v>
      </c>
      <c r="Y8" s="612">
        <v>3799381</v>
      </c>
      <c r="Z8" s="613">
        <v>4044394</v>
      </c>
      <c r="AA8" s="613">
        <v>4456209</v>
      </c>
      <c r="AB8" s="613">
        <v>4530125</v>
      </c>
      <c r="AC8" s="613">
        <v>4602331</v>
      </c>
      <c r="AD8" s="613">
        <v>4715570</v>
      </c>
      <c r="AE8" s="613">
        <v>4844683</v>
      </c>
      <c r="AF8" s="613">
        <v>4893605</v>
      </c>
      <c r="AG8" s="613">
        <v>5000613</v>
      </c>
      <c r="AH8" s="613">
        <v>5213233</v>
      </c>
      <c r="AI8" s="614">
        <v>5287099</v>
      </c>
      <c r="AJ8" s="197"/>
      <c r="AK8" s="197"/>
      <c r="AL8" s="197"/>
      <c r="AM8" s="197"/>
      <c r="AN8" s="197"/>
      <c r="AO8" s="197"/>
      <c r="AP8" s="197"/>
      <c r="AQ8" s="197"/>
      <c r="AR8" s="197"/>
      <c r="AS8" s="197"/>
      <c r="AT8" s="197"/>
      <c r="AU8" s="197"/>
    </row>
    <row r="9" spans="1:47" ht="15.6" thickBot="1">
      <c r="A9" s="197"/>
      <c r="B9" s="635" t="s">
        <v>888</v>
      </c>
      <c r="C9" s="615">
        <v>0.42399999999999999</v>
      </c>
      <c r="D9" s="615">
        <v>0.43099999999999999</v>
      </c>
      <c r="E9" s="615">
        <v>0.43121028653484827</v>
      </c>
      <c r="F9" s="615">
        <v>0.45475476989058117</v>
      </c>
      <c r="G9" s="615">
        <v>0.4339544623013773</v>
      </c>
      <c r="H9" s="615">
        <v>0.50152023641621302</v>
      </c>
      <c r="I9" s="615">
        <v>0.44997001039458723</v>
      </c>
      <c r="J9" s="615">
        <v>0.47212737253810372</v>
      </c>
      <c r="K9" s="615">
        <v>0.44036323314382331</v>
      </c>
      <c r="L9" s="615">
        <v>0.43703070421611573</v>
      </c>
      <c r="M9" s="615">
        <v>0.46128367378967516</v>
      </c>
      <c r="N9" s="615">
        <v>0.49445809487864806</v>
      </c>
      <c r="O9" s="615">
        <v>0.44470526620538309</v>
      </c>
      <c r="P9" s="615">
        <v>0.44550253216256169</v>
      </c>
      <c r="Q9" s="615">
        <v>0.42817099199206449</v>
      </c>
      <c r="R9" s="615">
        <v>0.45995395237632675</v>
      </c>
      <c r="S9" s="636">
        <v>0.436</v>
      </c>
      <c r="T9" s="615">
        <v>0.46266742918322962</v>
      </c>
      <c r="U9" s="615">
        <v>0.45914667894887917</v>
      </c>
      <c r="V9" s="616">
        <v>0.44443804980360785</v>
      </c>
      <c r="W9" s="450"/>
      <c r="X9" s="1464" t="s">
        <v>888</v>
      </c>
      <c r="Y9" s="1467">
        <f t="shared" ref="Y9:AA9" si="0">+Y7/Y8</f>
        <v>0.47248959764761683</v>
      </c>
      <c r="Z9" s="1468">
        <f t="shared" si="0"/>
        <v>0.47682767801554449</v>
      </c>
      <c r="AA9" s="1468">
        <f t="shared" si="0"/>
        <v>0.45469523534466177</v>
      </c>
      <c r="AB9" s="1468">
        <v>0.49530752462680389</v>
      </c>
      <c r="AC9" s="1468">
        <f>+AC7/AC8</f>
        <v>0.44288622439368225</v>
      </c>
      <c r="AD9" s="1468">
        <f>+AD7/AD8</f>
        <v>0.44598468477829828</v>
      </c>
      <c r="AE9" s="1468">
        <v>0.46312441907963842</v>
      </c>
      <c r="AF9" s="1468">
        <v>0.48955483738470923</v>
      </c>
      <c r="AG9" s="1468">
        <v>0.43587556165614094</v>
      </c>
      <c r="AH9" s="1468">
        <v>0.44903690282018854</v>
      </c>
      <c r="AI9" s="1469">
        <v>0.45190396472621375</v>
      </c>
      <c r="AJ9" s="197"/>
      <c r="AK9" s="197"/>
      <c r="AL9" s="197"/>
      <c r="AM9" s="197"/>
      <c r="AN9" s="197"/>
      <c r="AO9" s="197"/>
      <c r="AP9" s="197"/>
      <c r="AQ9" s="197"/>
      <c r="AR9" s="197"/>
      <c r="AS9" s="197"/>
      <c r="AT9" s="197"/>
      <c r="AU9" s="197"/>
    </row>
    <row r="10" spans="1:47">
      <c r="A10" s="197"/>
      <c r="B10" s="2418" t="s">
        <v>267</v>
      </c>
      <c r="C10" s="2418"/>
      <c r="D10" s="2418"/>
      <c r="E10" s="2418"/>
      <c r="F10" s="2418"/>
      <c r="G10" s="2418"/>
      <c r="H10" s="2418"/>
      <c r="I10" s="2418"/>
      <c r="J10" s="2418"/>
      <c r="K10" s="2418"/>
      <c r="L10" s="2418"/>
      <c r="M10" s="2418"/>
      <c r="N10" s="2418"/>
      <c r="O10" s="2418"/>
      <c r="P10" s="2418"/>
      <c r="Q10" s="2418"/>
      <c r="R10" s="2418"/>
      <c r="S10" s="2418"/>
      <c r="T10" s="2418"/>
      <c r="U10" s="2418"/>
      <c r="V10" s="2418"/>
      <c r="W10" s="450"/>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197"/>
      <c r="AU10" s="197"/>
    </row>
    <row r="11" spans="1:47" ht="17.100000000000001" customHeight="1">
      <c r="A11" s="197"/>
      <c r="B11" s="2420" t="s">
        <v>268</v>
      </c>
      <c r="C11" s="2420"/>
      <c r="D11" s="2420"/>
      <c r="E11" s="2420"/>
      <c r="F11" s="2420"/>
      <c r="G11" s="2420"/>
      <c r="H11" s="2420"/>
      <c r="I11" s="2420"/>
      <c r="J11" s="2420"/>
      <c r="K11" s="2420"/>
      <c r="L11" s="2420"/>
      <c r="M11" s="2420"/>
      <c r="N11" s="2420"/>
      <c r="O11" s="2420"/>
      <c r="P11" s="2420"/>
      <c r="Q11" s="2420"/>
      <c r="R11" s="2420"/>
      <c r="S11" s="2420"/>
      <c r="T11" s="2420"/>
      <c r="U11" s="2420"/>
      <c r="V11" s="2420"/>
      <c r="W11" s="450"/>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197"/>
      <c r="AU11" s="197"/>
    </row>
    <row r="12" spans="1:47">
      <c r="A12" s="197"/>
      <c r="B12" s="2418" t="s">
        <v>269</v>
      </c>
      <c r="C12" s="2418"/>
      <c r="D12" s="2418"/>
      <c r="E12" s="2418"/>
      <c r="F12" s="2418"/>
      <c r="G12" s="2418"/>
      <c r="H12" s="2418"/>
      <c r="I12" s="2418"/>
      <c r="J12" s="2418"/>
      <c r="K12" s="2418"/>
      <c r="L12" s="2418"/>
      <c r="M12" s="2418"/>
      <c r="N12" s="2418"/>
      <c r="O12" s="2418"/>
      <c r="P12" s="2418"/>
      <c r="Q12" s="2418"/>
      <c r="R12" s="2418"/>
      <c r="S12" s="637"/>
      <c r="T12" s="637"/>
      <c r="U12" s="637"/>
      <c r="V12" s="637"/>
      <c r="W12" s="450"/>
      <c r="X12" s="197"/>
      <c r="Y12" s="197"/>
      <c r="Z12" s="197"/>
      <c r="AA12" s="197"/>
      <c r="AB12" s="376"/>
      <c r="AC12" s="376"/>
      <c r="AD12" s="197"/>
      <c r="AE12" s="197"/>
      <c r="AF12" s="197"/>
      <c r="AG12" s="197"/>
      <c r="AH12" s="197"/>
      <c r="AI12" s="197"/>
      <c r="AJ12" s="197"/>
      <c r="AK12" s="197"/>
      <c r="AL12" s="197"/>
      <c r="AM12" s="197"/>
      <c r="AN12" s="197"/>
      <c r="AO12" s="197"/>
      <c r="AP12" s="197"/>
      <c r="AQ12" s="197"/>
      <c r="AR12" s="197"/>
      <c r="AS12" s="197"/>
      <c r="AT12" s="197"/>
      <c r="AU12" s="197"/>
    </row>
    <row r="13" spans="1:47" ht="15" customHeight="1">
      <c r="A13" s="197"/>
      <c r="B13" s="638"/>
      <c r="C13" s="638"/>
      <c r="D13" s="638"/>
      <c r="E13" s="638"/>
      <c r="F13" s="638"/>
      <c r="G13" s="638"/>
      <c r="H13" s="638"/>
      <c r="I13" s="638"/>
      <c r="J13" s="638"/>
      <c r="K13" s="638"/>
      <c r="L13" s="638"/>
      <c r="M13" s="638"/>
      <c r="N13" s="638"/>
      <c r="O13" s="638"/>
      <c r="P13" s="638"/>
      <c r="Q13" s="638"/>
      <c r="R13" s="638"/>
      <c r="S13" s="434"/>
      <c r="T13" s="434"/>
      <c r="U13" s="434"/>
      <c r="V13" s="434"/>
      <c r="W13" s="450"/>
      <c r="X13" s="197"/>
      <c r="Y13" s="197"/>
      <c r="Z13" s="197"/>
      <c r="AA13" s="197"/>
      <c r="AB13" s="376"/>
      <c r="AC13" s="376"/>
      <c r="AD13" s="197"/>
      <c r="AE13" s="197"/>
      <c r="AF13" s="197"/>
      <c r="AG13" s="197"/>
      <c r="AH13" s="197"/>
      <c r="AI13" s="197"/>
      <c r="AJ13" s="197"/>
      <c r="AK13" s="197"/>
      <c r="AL13" s="197"/>
      <c r="AM13" s="197"/>
      <c r="AN13" s="197"/>
      <c r="AO13" s="197"/>
      <c r="AP13" s="197"/>
      <c r="AQ13" s="197"/>
      <c r="AR13" s="197"/>
      <c r="AS13" s="197"/>
      <c r="AT13" s="197"/>
      <c r="AU13" s="197"/>
    </row>
    <row r="14" spans="1:47">
      <c r="A14" s="197"/>
      <c r="B14" s="197"/>
      <c r="C14" s="197"/>
      <c r="D14" s="197"/>
      <c r="E14" s="197"/>
      <c r="F14" s="197"/>
      <c r="G14" s="197"/>
      <c r="H14" s="197"/>
      <c r="I14" s="197"/>
      <c r="J14" s="197"/>
      <c r="K14" s="197"/>
      <c r="L14" s="197"/>
      <c r="M14" s="197"/>
      <c r="N14" s="197"/>
      <c r="O14" s="197"/>
      <c r="P14" s="197"/>
      <c r="Q14" s="197"/>
      <c r="R14" s="197"/>
      <c r="S14" s="197"/>
      <c r="T14" s="197"/>
      <c r="U14" s="197"/>
      <c r="V14" s="197"/>
      <c r="W14" s="450"/>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197"/>
      <c r="AU14" s="197"/>
    </row>
    <row r="15" spans="1:47" ht="17.100000000000001" customHeight="1" thickBot="1">
      <c r="A15" s="197"/>
      <c r="B15" s="639"/>
      <c r="C15" s="639"/>
      <c r="D15" s="639"/>
      <c r="E15" s="639"/>
      <c r="F15" s="639"/>
      <c r="G15" s="639"/>
      <c r="H15" s="639"/>
      <c r="I15" s="639"/>
      <c r="J15" s="197"/>
      <c r="K15" s="197"/>
      <c r="L15" s="197"/>
      <c r="M15" s="197"/>
      <c r="N15" s="197"/>
      <c r="O15" s="197"/>
      <c r="P15" s="197"/>
      <c r="Q15" s="197"/>
      <c r="R15" s="197"/>
      <c r="S15" s="197"/>
      <c r="T15" s="197"/>
      <c r="U15" s="197"/>
      <c r="V15" s="197"/>
      <c r="W15" s="450"/>
      <c r="X15" s="197"/>
      <c r="Y15" s="197"/>
      <c r="Z15" s="197"/>
      <c r="AA15" s="197"/>
      <c r="AB15" s="435"/>
      <c r="AC15" s="435"/>
      <c r="AD15" s="197"/>
      <c r="AE15" s="197"/>
      <c r="AF15" s="197"/>
      <c r="AG15" s="197"/>
      <c r="AH15" s="197"/>
      <c r="AI15" s="197"/>
      <c r="AJ15" s="197"/>
      <c r="AK15" s="197"/>
      <c r="AL15" s="197"/>
      <c r="AM15" s="197"/>
      <c r="AN15" s="197"/>
      <c r="AO15" s="197"/>
      <c r="AP15" s="197"/>
      <c r="AQ15" s="197"/>
      <c r="AR15" s="197"/>
      <c r="AS15" s="197"/>
      <c r="AT15" s="197"/>
      <c r="AU15" s="197"/>
    </row>
    <row r="16" spans="1:47" ht="27.6" customHeight="1">
      <c r="A16" s="197"/>
      <c r="B16" s="617" t="s">
        <v>885</v>
      </c>
      <c r="C16" s="2416" t="s">
        <v>101</v>
      </c>
      <c r="D16" s="2412" t="s">
        <v>218</v>
      </c>
      <c r="E16" s="2412" t="s">
        <v>270</v>
      </c>
      <c r="F16" s="2412" t="s">
        <v>111</v>
      </c>
      <c r="G16" s="2412" t="s">
        <v>271</v>
      </c>
      <c r="H16" s="2412" t="s">
        <v>272</v>
      </c>
      <c r="I16" s="2414" t="s">
        <v>99</v>
      </c>
      <c r="J16" s="197"/>
      <c r="K16" s="197"/>
      <c r="L16" s="197"/>
      <c r="M16" s="197"/>
      <c r="N16" s="197"/>
      <c r="O16" s="197"/>
      <c r="P16" s="197"/>
      <c r="Q16" s="197"/>
      <c r="R16" s="197"/>
      <c r="S16" s="197"/>
      <c r="T16" s="197"/>
      <c r="U16" s="197"/>
      <c r="V16" s="197"/>
      <c r="W16" s="450"/>
      <c r="X16" s="2421" t="s">
        <v>885</v>
      </c>
      <c r="Y16" s="2416" t="s">
        <v>811</v>
      </c>
      <c r="Z16" s="2412" t="s">
        <v>218</v>
      </c>
      <c r="AA16" s="2412" t="s">
        <v>270</v>
      </c>
      <c r="AB16" s="2412" t="s">
        <v>111</v>
      </c>
      <c r="AC16" s="2412" t="s">
        <v>271</v>
      </c>
      <c r="AD16" s="2412" t="s">
        <v>272</v>
      </c>
      <c r="AE16" s="2414" t="s">
        <v>99</v>
      </c>
      <c r="AF16" s="197"/>
      <c r="AG16" s="197"/>
      <c r="AH16" s="197"/>
      <c r="AI16" s="197"/>
      <c r="AJ16" s="197"/>
      <c r="AK16" s="197"/>
      <c r="AL16" s="197"/>
      <c r="AM16" s="197"/>
      <c r="AN16" s="197"/>
      <c r="AO16" s="197"/>
      <c r="AP16" s="197"/>
      <c r="AQ16" s="197"/>
      <c r="AR16" s="197"/>
      <c r="AS16" s="197"/>
      <c r="AT16" s="197"/>
      <c r="AU16" s="197"/>
    </row>
    <row r="17" spans="1:47" ht="15" thickBot="1">
      <c r="A17" s="197"/>
      <c r="B17" s="233"/>
      <c r="C17" s="2417"/>
      <c r="D17" s="2413"/>
      <c r="E17" s="2413"/>
      <c r="F17" s="2413"/>
      <c r="G17" s="2413"/>
      <c r="H17" s="2413"/>
      <c r="I17" s="2415"/>
      <c r="J17" s="197"/>
      <c r="K17" s="197"/>
      <c r="L17" s="197"/>
      <c r="M17" s="197"/>
      <c r="N17" s="197"/>
      <c r="O17" s="197"/>
      <c r="P17" s="197"/>
      <c r="Q17" s="197"/>
      <c r="R17" s="197"/>
      <c r="S17" s="197"/>
      <c r="T17" s="197"/>
      <c r="U17" s="197"/>
      <c r="V17" s="197"/>
      <c r="W17" s="450"/>
      <c r="X17" s="2422"/>
      <c r="Y17" s="2417"/>
      <c r="Z17" s="2413"/>
      <c r="AA17" s="2413"/>
      <c r="AB17" s="2413"/>
      <c r="AC17" s="2413"/>
      <c r="AD17" s="2413"/>
      <c r="AE17" s="2415"/>
      <c r="AF17" s="197"/>
      <c r="AG17" s="197"/>
      <c r="AH17" s="197"/>
      <c r="AI17" s="197"/>
      <c r="AJ17" s="197"/>
      <c r="AK17" s="197"/>
      <c r="AL17" s="197"/>
      <c r="AM17" s="197"/>
      <c r="AN17" s="197"/>
      <c r="AO17" s="197"/>
      <c r="AP17" s="197"/>
      <c r="AQ17" s="197"/>
      <c r="AR17" s="197"/>
      <c r="AS17" s="197"/>
      <c r="AT17" s="197"/>
      <c r="AU17" s="197"/>
    </row>
    <row r="18" spans="1:47">
      <c r="A18" s="197"/>
      <c r="B18" s="618" t="s">
        <v>32</v>
      </c>
      <c r="C18" s="619">
        <v>0.38100000000000001</v>
      </c>
      <c r="D18" s="620">
        <v>0.61799999999999999</v>
      </c>
      <c r="E18" s="620">
        <v>0.54728532892020343</v>
      </c>
      <c r="F18" s="640"/>
      <c r="G18" s="620">
        <v>0.39</v>
      </c>
      <c r="H18" s="620">
        <v>0.41599999999999998</v>
      </c>
      <c r="I18" s="621">
        <v>0.42399999999999999</v>
      </c>
      <c r="J18" s="197"/>
      <c r="K18" s="197"/>
      <c r="L18" s="197"/>
      <c r="M18" s="197"/>
      <c r="N18" s="197"/>
      <c r="O18" s="197"/>
      <c r="P18" s="197"/>
      <c r="Q18" s="197"/>
      <c r="R18" s="197"/>
      <c r="S18" s="197"/>
      <c r="T18" s="197"/>
      <c r="U18" s="197"/>
      <c r="V18" s="197"/>
      <c r="W18" s="450"/>
      <c r="X18" s="645" t="s">
        <v>42</v>
      </c>
      <c r="Y18" s="619">
        <v>0.40619533804130986</v>
      </c>
      <c r="Z18" s="620">
        <v>0.5988039169179683</v>
      </c>
      <c r="AA18" s="620">
        <v>0.52986053880940809</v>
      </c>
      <c r="AB18" s="620">
        <v>0.78971832838787948</v>
      </c>
      <c r="AC18" s="620">
        <v>6.8157805923810877E-2</v>
      </c>
      <c r="AD18" s="620">
        <v>0.5449147464182601</v>
      </c>
      <c r="AE18" s="621">
        <v>0.41025716031715059</v>
      </c>
      <c r="AF18" s="197"/>
      <c r="AG18" s="197"/>
      <c r="AH18" s="197"/>
      <c r="AI18" s="197"/>
      <c r="AJ18" s="197"/>
      <c r="AK18" s="197"/>
      <c r="AL18" s="197"/>
      <c r="AM18" s="197"/>
      <c r="AN18" s="197"/>
      <c r="AO18" s="197"/>
      <c r="AP18" s="197"/>
      <c r="AQ18" s="197"/>
      <c r="AR18" s="197"/>
      <c r="AS18" s="197"/>
      <c r="AT18" s="197"/>
      <c r="AU18" s="197"/>
    </row>
    <row r="19" spans="1:47">
      <c r="A19" s="197"/>
      <c r="B19" s="618" t="s">
        <v>33</v>
      </c>
      <c r="C19" s="622">
        <v>0.40160523190960301</v>
      </c>
      <c r="D19" s="623">
        <v>0.61672306567455426</v>
      </c>
      <c r="E19" s="623">
        <v>0.52545829750750706</v>
      </c>
      <c r="F19" s="641"/>
      <c r="G19" s="623">
        <v>0.38563029396485304</v>
      </c>
      <c r="H19" s="623">
        <v>0.4058180029343334</v>
      </c>
      <c r="I19" s="642">
        <v>0.43146852617689102</v>
      </c>
      <c r="J19" s="197"/>
      <c r="K19" s="197"/>
      <c r="L19" s="197"/>
      <c r="M19" s="197"/>
      <c r="N19" s="197"/>
      <c r="O19" s="197"/>
      <c r="P19" s="197"/>
      <c r="Q19" s="197"/>
      <c r="R19" s="197"/>
      <c r="S19" s="197"/>
      <c r="T19" s="197"/>
      <c r="U19" s="197"/>
      <c r="V19" s="197"/>
      <c r="W19" s="450"/>
      <c r="X19" s="618" t="s">
        <v>43</v>
      </c>
      <c r="Y19" s="1470">
        <v>0.41496009798297612</v>
      </c>
      <c r="Z19" s="1470">
        <v>0.57990589628849698</v>
      </c>
      <c r="AA19" s="1470">
        <v>0.50361459851948309</v>
      </c>
      <c r="AB19" s="1470">
        <v>0.75762264620145614</v>
      </c>
      <c r="AC19" s="1470">
        <v>0.33856387048818348</v>
      </c>
      <c r="AD19" s="1470">
        <v>0.52579882374340625</v>
      </c>
      <c r="AE19" s="1471">
        <v>0.47682767801554449</v>
      </c>
      <c r="AF19" s="197"/>
      <c r="AG19" s="197"/>
      <c r="AH19" s="197"/>
      <c r="AI19" s="197"/>
      <c r="AJ19" s="197"/>
      <c r="AK19" s="197"/>
      <c r="AL19" s="197"/>
      <c r="AM19" s="197"/>
      <c r="AN19" s="197"/>
      <c r="AO19" s="197"/>
      <c r="AP19" s="197"/>
      <c r="AQ19" s="197"/>
      <c r="AR19" s="197"/>
      <c r="AS19" s="197"/>
      <c r="AT19" s="197"/>
      <c r="AU19" s="197"/>
    </row>
    <row r="20" spans="1:47">
      <c r="A20" s="197"/>
      <c r="B20" s="618" t="s">
        <v>22</v>
      </c>
      <c r="C20" s="622">
        <v>0.40557791876982369</v>
      </c>
      <c r="D20" s="623">
        <v>0.56788156287353153</v>
      </c>
      <c r="E20" s="623">
        <v>0.50705157586018523</v>
      </c>
      <c r="F20" s="641"/>
      <c r="G20" s="623">
        <v>0.38958833702605822</v>
      </c>
      <c r="H20" s="623">
        <v>0.44005856978760927</v>
      </c>
      <c r="I20" s="642">
        <v>0.43121028653484805</v>
      </c>
      <c r="J20" s="197"/>
      <c r="K20" s="197"/>
      <c r="L20" s="197"/>
      <c r="M20" s="197"/>
      <c r="N20" s="197"/>
      <c r="O20" s="197"/>
      <c r="P20" s="197"/>
      <c r="Q20" s="197"/>
      <c r="R20" s="197"/>
      <c r="S20" s="197"/>
      <c r="T20" s="197"/>
      <c r="U20" s="197"/>
      <c r="V20" s="197"/>
      <c r="W20" s="450"/>
      <c r="X20" s="618" t="s">
        <v>24</v>
      </c>
      <c r="Y20" s="622">
        <v>0.38849932863019249</v>
      </c>
      <c r="Z20" s="623">
        <v>0.61310288544671498</v>
      </c>
      <c r="AA20" s="623">
        <v>0.49613665847300842</v>
      </c>
      <c r="AB20" s="623">
        <v>0.80265197938661903</v>
      </c>
      <c r="AC20" s="623">
        <v>0.24199868443884859</v>
      </c>
      <c r="AD20" s="623">
        <v>0.50209879839786387</v>
      </c>
      <c r="AE20" s="624">
        <v>0.45469523534466177</v>
      </c>
      <c r="AF20" s="197"/>
      <c r="AG20" s="197"/>
      <c r="AH20" s="197"/>
      <c r="AI20" s="197"/>
      <c r="AJ20" s="197"/>
      <c r="AK20" s="197"/>
      <c r="AL20" s="197"/>
      <c r="AM20" s="197"/>
      <c r="AN20" s="197"/>
      <c r="AO20" s="197"/>
      <c r="AP20" s="197"/>
      <c r="AQ20" s="197"/>
      <c r="AR20" s="197"/>
      <c r="AS20" s="197"/>
      <c r="AT20" s="197"/>
      <c r="AU20" s="197"/>
    </row>
    <row r="21" spans="1:47">
      <c r="A21" s="197"/>
      <c r="B21" s="618" t="s">
        <v>34</v>
      </c>
      <c r="C21" s="622">
        <v>0.43383449256901857</v>
      </c>
      <c r="D21" s="623">
        <v>0.60091693518957812</v>
      </c>
      <c r="E21" s="623">
        <v>0.53954777364847106</v>
      </c>
      <c r="F21" s="641"/>
      <c r="G21" s="623">
        <v>0.44671896658631033</v>
      </c>
      <c r="H21" s="623">
        <v>0.45096684946327786</v>
      </c>
      <c r="I21" s="642">
        <v>0.45475530189468083</v>
      </c>
      <c r="J21" s="197"/>
      <c r="K21" s="197"/>
      <c r="L21" s="197"/>
      <c r="M21" s="197"/>
      <c r="N21" s="197"/>
      <c r="O21" s="197"/>
      <c r="P21" s="197"/>
      <c r="Q21" s="197"/>
      <c r="R21" s="197"/>
      <c r="S21" s="197"/>
      <c r="T21" s="197"/>
      <c r="U21" s="197"/>
      <c r="V21" s="197"/>
      <c r="W21" s="450"/>
      <c r="X21" s="618" t="s">
        <v>44</v>
      </c>
      <c r="Y21" s="622">
        <v>0.41884227896986087</v>
      </c>
      <c r="Z21" s="623">
        <v>0.64501047468192729</v>
      </c>
      <c r="AA21" s="623">
        <v>0.5229791630730416</v>
      </c>
      <c r="AB21" s="623">
        <v>0.93265504623982953</v>
      </c>
      <c r="AC21" s="623">
        <v>0.53678051969276031</v>
      </c>
      <c r="AD21" s="623">
        <v>0.46131503425291615</v>
      </c>
      <c r="AE21" s="624">
        <v>0.49530752462680389</v>
      </c>
      <c r="AF21" s="197"/>
      <c r="AG21" s="197"/>
      <c r="AH21" s="197"/>
      <c r="AI21" s="197"/>
      <c r="AJ21" s="197"/>
      <c r="AK21" s="197"/>
      <c r="AL21" s="197"/>
      <c r="AM21" s="197"/>
      <c r="AN21" s="197"/>
      <c r="AO21" s="197"/>
      <c r="AP21" s="197"/>
      <c r="AQ21" s="197"/>
      <c r="AR21" s="197"/>
      <c r="AS21" s="197"/>
      <c r="AT21" s="197"/>
      <c r="AU21" s="197"/>
    </row>
    <row r="22" spans="1:47">
      <c r="A22" s="197"/>
      <c r="B22" s="618" t="s">
        <v>35</v>
      </c>
      <c r="C22" s="622">
        <v>0.38824216673714096</v>
      </c>
      <c r="D22" s="623">
        <v>0.5636157942661626</v>
      </c>
      <c r="E22" s="623">
        <v>0.55623392553317774</v>
      </c>
      <c r="F22" s="623">
        <v>0.88479473127583885</v>
      </c>
      <c r="G22" s="623">
        <v>0.40562908214787358</v>
      </c>
      <c r="H22" s="623">
        <v>0.40643396793684355</v>
      </c>
      <c r="I22" s="642">
        <v>0.43378538419283474</v>
      </c>
      <c r="J22" s="197"/>
      <c r="K22" s="197"/>
      <c r="L22" s="197"/>
      <c r="M22" s="197"/>
      <c r="N22" s="197"/>
      <c r="O22" s="197"/>
      <c r="P22" s="197"/>
      <c r="Q22" s="197"/>
      <c r="R22" s="197"/>
      <c r="S22" s="197"/>
      <c r="T22" s="197"/>
      <c r="U22" s="197"/>
      <c r="V22" s="197"/>
      <c r="W22" s="450"/>
      <c r="X22" s="618" t="s">
        <v>796</v>
      </c>
      <c r="Y22" s="1920">
        <v>0.36801226727492703</v>
      </c>
      <c r="Z22" s="1921">
        <v>0.60232524667764786</v>
      </c>
      <c r="AA22" s="1921">
        <v>0.54124701456565782</v>
      </c>
      <c r="AB22" s="1921">
        <v>0.9322701860507745</v>
      </c>
      <c r="AC22" s="1921">
        <v>0.2174007171368649</v>
      </c>
      <c r="AD22" s="1921">
        <v>0.49585688415738355</v>
      </c>
      <c r="AE22" s="1471">
        <v>0.44288612816285311</v>
      </c>
      <c r="AF22" s="197"/>
      <c r="AG22" s="197"/>
      <c r="AH22" s="197"/>
      <c r="AI22" s="197"/>
      <c r="AJ22" s="197"/>
      <c r="AK22" s="197"/>
      <c r="AL22" s="197"/>
      <c r="AM22" s="197"/>
      <c r="AN22" s="197"/>
      <c r="AO22" s="197"/>
      <c r="AP22" s="197"/>
      <c r="AQ22" s="197"/>
      <c r="AR22" s="197"/>
      <c r="AS22" s="197"/>
      <c r="AT22" s="197"/>
      <c r="AU22" s="197"/>
    </row>
    <row r="23" spans="1:47">
      <c r="A23" s="197"/>
      <c r="B23" s="618" t="s">
        <v>36</v>
      </c>
      <c r="C23" s="622">
        <v>0.430360395688276</v>
      </c>
      <c r="D23" s="623">
        <v>0.50957207750248346</v>
      </c>
      <c r="E23" s="623">
        <v>10.276059903719945</v>
      </c>
      <c r="F23" s="623">
        <v>0.97383975191497252</v>
      </c>
      <c r="G23" s="623">
        <v>0.40000310343465578</v>
      </c>
      <c r="H23" s="623">
        <v>0.57259984928409946</v>
      </c>
      <c r="I23" s="642">
        <v>0.50152023641621302</v>
      </c>
      <c r="J23" s="197"/>
      <c r="K23" s="197"/>
      <c r="L23" s="197"/>
      <c r="M23" s="197"/>
      <c r="N23" s="197"/>
      <c r="O23" s="197"/>
      <c r="P23" s="197"/>
      <c r="Q23" s="197"/>
      <c r="R23" s="197"/>
      <c r="S23" s="197"/>
      <c r="T23" s="197"/>
      <c r="U23" s="197"/>
      <c r="V23" s="197"/>
      <c r="W23" s="450"/>
      <c r="X23" s="1544" t="s">
        <v>857</v>
      </c>
      <c r="Y23" s="1920">
        <v>0.37296260590006064</v>
      </c>
      <c r="Z23" s="1470">
        <v>0.6066747024257948</v>
      </c>
      <c r="AA23" s="1470">
        <v>0.52370254929452664</v>
      </c>
      <c r="AB23" s="1470">
        <v>0.88829574650299747</v>
      </c>
      <c r="AC23" s="1470">
        <v>0.28351725482550205</v>
      </c>
      <c r="AD23" s="1470">
        <v>0.49769811826755467</v>
      </c>
      <c r="AE23" s="1471">
        <v>0.44598468477829828</v>
      </c>
      <c r="AF23" s="197"/>
      <c r="AG23" s="197"/>
      <c r="AH23" s="197"/>
      <c r="AI23" s="197"/>
      <c r="AJ23" s="197"/>
      <c r="AK23" s="197"/>
      <c r="AL23" s="197"/>
      <c r="AM23" s="197"/>
      <c r="AN23" s="197"/>
      <c r="AO23" s="197"/>
      <c r="AP23" s="197"/>
      <c r="AQ23" s="197"/>
      <c r="AR23" s="197"/>
      <c r="AS23" s="197"/>
      <c r="AT23" s="197"/>
      <c r="AU23" s="197"/>
    </row>
    <row r="24" spans="1:47">
      <c r="A24" s="197"/>
      <c r="B24" s="618" t="s">
        <v>37</v>
      </c>
      <c r="C24" s="622">
        <v>0.40772678771636561</v>
      </c>
      <c r="D24" s="623">
        <v>0.51233227839824236</v>
      </c>
      <c r="E24" s="623">
        <v>0.58676803096497276</v>
      </c>
      <c r="F24" s="623">
        <v>1.1325379750961602</v>
      </c>
      <c r="G24" s="623">
        <v>0.35403987065445797</v>
      </c>
      <c r="H24" s="623">
        <v>0.4932965707392728</v>
      </c>
      <c r="I24" s="642">
        <v>0.44997001039458728</v>
      </c>
      <c r="J24" s="197"/>
      <c r="K24" s="197"/>
      <c r="L24" s="197"/>
      <c r="M24" s="197"/>
      <c r="N24" s="197"/>
      <c r="O24" s="197"/>
      <c r="P24" s="197"/>
      <c r="Q24" s="197"/>
      <c r="R24" s="197"/>
      <c r="S24" s="197"/>
      <c r="T24" s="197"/>
      <c r="U24" s="197"/>
      <c r="V24" s="197"/>
      <c r="W24" s="450"/>
      <c r="X24" s="1544" t="s">
        <v>875</v>
      </c>
      <c r="Y24" s="1920">
        <v>0.37296260590006064</v>
      </c>
      <c r="Z24" s="1470">
        <v>0.65328369905956107</v>
      </c>
      <c r="AA24" s="1470">
        <v>0.51378831708310857</v>
      </c>
      <c r="AB24" s="1470">
        <v>0.85953517198636509</v>
      </c>
      <c r="AC24" s="1470">
        <v>0.24744849435441371</v>
      </c>
      <c r="AD24" s="1470">
        <v>0.51585448432063885</v>
      </c>
      <c r="AE24" s="1471">
        <v>0.45658021878210359</v>
      </c>
      <c r="AF24" s="197"/>
      <c r="AG24" s="197"/>
      <c r="AH24" s="197"/>
      <c r="AI24" s="197"/>
      <c r="AJ24" s="197"/>
      <c r="AK24" s="197"/>
      <c r="AL24" s="197"/>
      <c r="AM24" s="197"/>
      <c r="AN24" s="197"/>
      <c r="AO24" s="197"/>
      <c r="AP24" s="197"/>
      <c r="AQ24" s="197"/>
      <c r="AR24" s="197"/>
      <c r="AS24" s="197"/>
      <c r="AT24" s="197"/>
      <c r="AU24" s="197"/>
    </row>
    <row r="25" spans="1:47">
      <c r="A25" s="197"/>
      <c r="B25" s="618" t="s">
        <v>38</v>
      </c>
      <c r="C25" s="622">
        <v>0.41433556798140131</v>
      </c>
      <c r="D25" s="623">
        <v>-1.4078279294766722</v>
      </c>
      <c r="E25" s="623">
        <v>0.55741488099518233</v>
      </c>
      <c r="F25" s="623">
        <v>0.95388961568359787</v>
      </c>
      <c r="G25" s="623">
        <v>0.39709060289325171</v>
      </c>
      <c r="H25" s="623">
        <v>0.45634402136836139</v>
      </c>
      <c r="I25" s="642">
        <v>0.47212672090186841</v>
      </c>
      <c r="J25" s="197"/>
      <c r="K25" s="197"/>
      <c r="L25" s="197"/>
      <c r="M25" s="197"/>
      <c r="N25" s="197"/>
      <c r="O25" s="197"/>
      <c r="P25" s="197"/>
      <c r="Q25" s="197"/>
      <c r="R25" s="197"/>
      <c r="S25" s="197"/>
      <c r="T25" s="197"/>
      <c r="U25" s="197"/>
      <c r="V25" s="197"/>
      <c r="W25" s="450"/>
      <c r="X25" s="618" t="s">
        <v>1013</v>
      </c>
      <c r="Y25" s="1920">
        <v>0.41803856829503633</v>
      </c>
      <c r="Z25" s="1921">
        <v>0.59000152906429315</v>
      </c>
      <c r="AA25" s="1921">
        <v>0.52905451331048881</v>
      </c>
      <c r="AB25" s="1921">
        <v>0.9819986293993832</v>
      </c>
      <c r="AC25" s="1921">
        <v>0.3489625217884712</v>
      </c>
      <c r="AD25" s="1921">
        <v>0.54226012208225693</v>
      </c>
      <c r="AE25" s="1471">
        <v>0.48955483738470923</v>
      </c>
      <c r="AF25" s="197"/>
      <c r="AG25" s="197"/>
      <c r="AH25" s="197"/>
      <c r="AI25" s="197"/>
      <c r="AJ25" s="197"/>
      <c r="AK25" s="197"/>
      <c r="AL25" s="197"/>
      <c r="AM25" s="197"/>
      <c r="AN25" s="197"/>
      <c r="AO25" s="197"/>
      <c r="AP25" s="197"/>
      <c r="AQ25" s="197"/>
      <c r="AR25" s="197"/>
      <c r="AS25" s="197"/>
      <c r="AT25" s="197"/>
      <c r="AU25" s="197"/>
    </row>
    <row r="26" spans="1:47">
      <c r="A26" s="197"/>
      <c r="B26" s="618" t="s">
        <v>39</v>
      </c>
      <c r="C26" s="622">
        <v>0.4016897019839234</v>
      </c>
      <c r="D26" s="623">
        <v>0.59720244102583453</v>
      </c>
      <c r="E26" s="623">
        <v>0.62003127373030309</v>
      </c>
      <c r="F26" s="623">
        <v>0.7806198354514331</v>
      </c>
      <c r="G26" s="623">
        <v>0.37429843018287046</v>
      </c>
      <c r="H26" s="623">
        <v>0.46542069667660535</v>
      </c>
      <c r="I26" s="642">
        <v>0.44036349143743747</v>
      </c>
      <c r="J26" s="197"/>
      <c r="K26" s="197"/>
      <c r="L26" s="197"/>
      <c r="M26" s="197"/>
      <c r="N26" s="197"/>
      <c r="O26" s="197"/>
      <c r="P26" s="197"/>
      <c r="Q26" s="197"/>
      <c r="R26" s="197"/>
      <c r="S26" s="197"/>
      <c r="T26" s="197"/>
      <c r="U26" s="197"/>
      <c r="V26" s="197"/>
      <c r="W26" s="450"/>
      <c r="X26" s="618" t="s">
        <v>1053</v>
      </c>
      <c r="Y26" s="1920">
        <v>0.36246882419160958</v>
      </c>
      <c r="Z26" s="1921">
        <v>0.58055864125350798</v>
      </c>
      <c r="AA26" s="1921">
        <v>0.5326055610610374</v>
      </c>
      <c r="AB26" s="1921">
        <v>0.85536259389255376</v>
      </c>
      <c r="AC26" s="1921">
        <v>0.27680511646498784</v>
      </c>
      <c r="AD26" s="1921">
        <v>0.50395482593527707</v>
      </c>
      <c r="AE26" s="1471">
        <v>0.43587556165614094</v>
      </c>
      <c r="AF26" s="197"/>
      <c r="AG26" s="197"/>
      <c r="AH26" s="197"/>
      <c r="AI26" s="197"/>
      <c r="AJ26" s="197"/>
      <c r="AK26" s="197"/>
      <c r="AL26" s="197"/>
      <c r="AM26" s="197"/>
      <c r="AN26" s="197"/>
      <c r="AO26" s="197"/>
      <c r="AP26" s="197"/>
      <c r="AQ26" s="197"/>
      <c r="AR26" s="197"/>
      <c r="AS26" s="197"/>
      <c r="AT26" s="197"/>
      <c r="AU26" s="197"/>
    </row>
    <row r="27" spans="1:47">
      <c r="A27" s="197"/>
      <c r="B27" s="618" t="s">
        <v>40</v>
      </c>
      <c r="C27" s="622">
        <v>0.40286671854684497</v>
      </c>
      <c r="D27" s="623">
        <v>0.58857480865403577</v>
      </c>
      <c r="E27" s="623">
        <v>0.5559712837837838</v>
      </c>
      <c r="F27" s="623">
        <v>0.73860504201680677</v>
      </c>
      <c r="G27" s="623">
        <v>0.36630783610958401</v>
      </c>
      <c r="H27" s="623">
        <v>0.44899689466372478</v>
      </c>
      <c r="I27" s="642">
        <v>0.43703046311887256</v>
      </c>
      <c r="J27" s="197"/>
      <c r="K27" s="197"/>
      <c r="L27" s="197"/>
      <c r="M27" s="197"/>
      <c r="N27" s="197"/>
      <c r="O27" s="197"/>
      <c r="P27" s="197"/>
      <c r="Q27" s="197"/>
      <c r="R27" s="197"/>
      <c r="S27" s="197"/>
      <c r="T27" s="197"/>
      <c r="U27" s="197"/>
      <c r="V27" s="197"/>
      <c r="W27" s="450"/>
      <c r="X27" s="618" t="s">
        <v>1139</v>
      </c>
      <c r="Y27" s="1920">
        <v>0.38230481376133935</v>
      </c>
      <c r="Z27" s="1921">
        <v>0.58197888630484207</v>
      </c>
      <c r="AA27" s="1921">
        <v>0.51009760762252643</v>
      </c>
      <c r="AB27" s="1921">
        <v>0.78901242642249836</v>
      </c>
      <c r="AC27" s="1921">
        <v>0.27527702221654282</v>
      </c>
      <c r="AD27" s="1921">
        <v>0.52150102241208274</v>
      </c>
      <c r="AE27" s="1471">
        <v>0.44903690282018854</v>
      </c>
      <c r="AF27" s="197"/>
      <c r="AG27" s="197"/>
      <c r="AH27" s="197"/>
      <c r="AI27" s="197"/>
      <c r="AJ27" s="197"/>
      <c r="AK27" s="197"/>
      <c r="AL27" s="197"/>
      <c r="AM27" s="197"/>
      <c r="AN27" s="197"/>
      <c r="AO27" s="197"/>
      <c r="AP27" s="197"/>
      <c r="AQ27" s="197"/>
      <c r="AR27" s="197"/>
      <c r="AS27" s="197"/>
      <c r="AT27" s="197"/>
      <c r="AU27" s="197"/>
    </row>
    <row r="28" spans="1:47" ht="15" thickBot="1">
      <c r="A28" s="197"/>
      <c r="B28" s="618" t="s">
        <v>23</v>
      </c>
      <c r="C28" s="622">
        <v>0.45281127606852467</v>
      </c>
      <c r="D28" s="623">
        <v>0.53048105114561839</v>
      </c>
      <c r="E28" s="623">
        <v>0.49677527203175353</v>
      </c>
      <c r="F28" s="623">
        <v>0.86265655997394364</v>
      </c>
      <c r="G28" s="623">
        <v>0.32336424202800995</v>
      </c>
      <c r="H28" s="623">
        <v>0.51141464665897141</v>
      </c>
      <c r="I28" s="642">
        <v>0.46128367378967516</v>
      </c>
      <c r="J28" s="197"/>
      <c r="K28" s="197"/>
      <c r="L28" s="197"/>
      <c r="M28" s="197"/>
      <c r="N28" s="197"/>
      <c r="O28" s="197"/>
      <c r="P28" s="197"/>
      <c r="Q28" s="197"/>
      <c r="R28" s="197"/>
      <c r="S28" s="197"/>
      <c r="T28" s="197"/>
      <c r="U28" s="197"/>
      <c r="V28" s="197"/>
      <c r="W28" s="450"/>
      <c r="X28" s="1782" t="s">
        <v>1157</v>
      </c>
      <c r="Y28" s="1467">
        <v>0.376</v>
      </c>
      <c r="Z28" s="1468">
        <v>0.80300000000000005</v>
      </c>
      <c r="AA28" s="1468">
        <v>0.54200000000000004</v>
      </c>
      <c r="AB28" s="1468">
        <v>0.72</v>
      </c>
      <c r="AC28" s="1468">
        <v>0.255</v>
      </c>
      <c r="AD28" s="1468">
        <v>0.50700000000000001</v>
      </c>
      <c r="AE28" s="1919">
        <v>0.45200000000000001</v>
      </c>
      <c r="AF28" s="197"/>
      <c r="AG28" s="197"/>
      <c r="AH28" s="197"/>
      <c r="AI28" s="197"/>
      <c r="AJ28" s="197"/>
      <c r="AK28" s="197"/>
      <c r="AL28" s="197"/>
      <c r="AM28" s="197"/>
      <c r="AN28" s="197"/>
      <c r="AO28" s="197"/>
      <c r="AP28" s="197"/>
      <c r="AQ28" s="197"/>
      <c r="AR28" s="197"/>
      <c r="AS28" s="197"/>
      <c r="AT28" s="197"/>
      <c r="AU28" s="197"/>
    </row>
    <row r="29" spans="1:47">
      <c r="A29" s="197"/>
      <c r="B29" s="618" t="s">
        <v>41</v>
      </c>
      <c r="C29" s="622">
        <v>0.47445527500133505</v>
      </c>
      <c r="D29" s="623">
        <v>0.699777967817102</v>
      </c>
      <c r="E29" s="623">
        <v>0.55566817489472264</v>
      </c>
      <c r="F29" s="623">
        <v>0.67113864071018758</v>
      </c>
      <c r="G29" s="623">
        <v>0.35233863812192129</v>
      </c>
      <c r="H29" s="623">
        <v>0.6121898722458804</v>
      </c>
      <c r="I29" s="642">
        <v>0.49445813014475387</v>
      </c>
      <c r="J29" s="197"/>
      <c r="K29" s="197"/>
      <c r="L29" s="197"/>
      <c r="M29" s="197"/>
      <c r="N29" s="197"/>
      <c r="O29" s="197"/>
      <c r="P29" s="197"/>
      <c r="Q29" s="197"/>
      <c r="R29" s="197"/>
      <c r="S29" s="197"/>
      <c r="T29" s="197"/>
      <c r="U29" s="197"/>
      <c r="V29" s="197"/>
      <c r="W29" s="450"/>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197"/>
      <c r="AU29" s="197"/>
    </row>
    <row r="30" spans="1:47">
      <c r="A30" s="197"/>
      <c r="B30" s="618" t="s">
        <v>42</v>
      </c>
      <c r="C30" s="622">
        <v>0.40619533804130986</v>
      </c>
      <c r="D30" s="623">
        <v>0.5988039169179683</v>
      </c>
      <c r="E30" s="623">
        <v>0.52986053880940809</v>
      </c>
      <c r="F30" s="623">
        <v>0.78971832838787948</v>
      </c>
      <c r="G30" s="623">
        <v>0.36130514503351119</v>
      </c>
      <c r="H30" s="623">
        <v>0.5449147464182601</v>
      </c>
      <c r="I30" s="642">
        <v>0.4447052662053832</v>
      </c>
      <c r="J30" s="197"/>
      <c r="K30" s="197"/>
      <c r="L30" s="197"/>
      <c r="M30" s="197"/>
      <c r="N30" s="197"/>
      <c r="O30" s="197"/>
      <c r="P30" s="197"/>
      <c r="Q30" s="197"/>
      <c r="R30" s="197"/>
      <c r="S30" s="197"/>
      <c r="T30" s="197"/>
      <c r="U30" s="197"/>
      <c r="V30" s="197"/>
      <c r="W30" s="450"/>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197"/>
      <c r="AU30" s="197"/>
    </row>
    <row r="31" spans="1:47">
      <c r="A31" s="197"/>
      <c r="B31" s="618" t="s">
        <v>43</v>
      </c>
      <c r="C31" s="622">
        <v>0.41496009798297612</v>
      </c>
      <c r="D31" s="623">
        <v>0.57990589628849698</v>
      </c>
      <c r="E31" s="623">
        <v>0.50361459851948309</v>
      </c>
      <c r="F31" s="623">
        <v>0.75409973929862917</v>
      </c>
      <c r="G31" s="623">
        <v>0.34604431439994637</v>
      </c>
      <c r="H31" s="623">
        <v>0.52579882374340625</v>
      </c>
      <c r="I31" s="642">
        <v>0.44550253216256164</v>
      </c>
      <c r="J31" s="197"/>
      <c r="K31" s="197"/>
      <c r="L31" s="197"/>
      <c r="M31" s="197"/>
      <c r="N31" s="197"/>
      <c r="O31" s="197"/>
      <c r="P31" s="197"/>
      <c r="Q31" s="197"/>
      <c r="R31" s="197"/>
      <c r="S31" s="197"/>
      <c r="T31" s="197"/>
      <c r="U31" s="197"/>
      <c r="V31" s="197"/>
      <c r="W31" s="450"/>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197"/>
      <c r="AU31" s="197"/>
    </row>
    <row r="32" spans="1:47">
      <c r="A32" s="197"/>
      <c r="B32" s="618" t="s">
        <v>24</v>
      </c>
      <c r="C32" s="622">
        <v>0.38849932863019249</v>
      </c>
      <c r="D32" s="623">
        <v>0.61310288544671498</v>
      </c>
      <c r="E32" s="623">
        <v>0.49613665847300842</v>
      </c>
      <c r="F32" s="623">
        <v>0.80562827225130895</v>
      </c>
      <c r="G32" s="623">
        <v>0.33841912742542624</v>
      </c>
      <c r="H32" s="623">
        <v>0.50209879839786387</v>
      </c>
      <c r="I32" s="642">
        <v>0.42817099199206449</v>
      </c>
      <c r="J32" s="197"/>
      <c r="K32" s="197"/>
      <c r="L32" s="197"/>
      <c r="M32" s="197"/>
      <c r="N32" s="197"/>
      <c r="O32" s="197"/>
      <c r="P32" s="197"/>
      <c r="Q32" s="197"/>
      <c r="R32" s="197"/>
      <c r="S32" s="197"/>
      <c r="T32" s="197"/>
      <c r="U32" s="197"/>
      <c r="V32" s="197"/>
      <c r="W32" s="450"/>
      <c r="X32" s="197"/>
      <c r="Y32" s="197"/>
      <c r="Z32" s="197"/>
      <c r="AA32" s="197"/>
      <c r="AB32" s="197"/>
      <c r="AC32" s="197"/>
      <c r="AD32" s="197"/>
      <c r="AE32" s="197"/>
      <c r="AF32" s="197"/>
      <c r="AG32" s="197"/>
      <c r="AH32" s="197"/>
      <c r="AI32" s="197"/>
      <c r="AJ32" s="197"/>
      <c r="AK32" s="197"/>
      <c r="AL32" s="197"/>
      <c r="AM32" s="197"/>
      <c r="AN32" s="197"/>
      <c r="AO32" s="197"/>
      <c r="AP32" s="197"/>
      <c r="AQ32" s="197"/>
      <c r="AR32" s="197"/>
      <c r="AS32" s="197"/>
      <c r="AT32" s="197"/>
      <c r="AU32" s="197"/>
    </row>
    <row r="33" spans="1:47" ht="15" thickBot="1">
      <c r="A33" s="197"/>
      <c r="B33" s="625" t="s">
        <v>44</v>
      </c>
      <c r="C33" s="643">
        <v>0.41884227896986087</v>
      </c>
      <c r="D33" s="626">
        <v>0.64501047468192729</v>
      </c>
      <c r="E33" s="626">
        <v>0.5229791630730416</v>
      </c>
      <c r="F33" s="627">
        <v>0.93265504623982953</v>
      </c>
      <c r="G33" s="627">
        <v>0.36706867880119748</v>
      </c>
      <c r="H33" s="627">
        <v>0.46131503425291615</v>
      </c>
      <c r="I33" s="628">
        <v>0.45995395237632675</v>
      </c>
      <c r="J33" s="197"/>
      <c r="K33" s="197"/>
      <c r="L33" s="197"/>
      <c r="M33" s="197"/>
      <c r="N33" s="197"/>
      <c r="O33" s="197"/>
      <c r="P33" s="197"/>
      <c r="Q33" s="197"/>
      <c r="R33" s="197"/>
      <c r="S33" s="197"/>
      <c r="T33" s="197"/>
      <c r="U33" s="197"/>
      <c r="V33" s="197"/>
      <c r="W33" s="450"/>
      <c r="X33" s="197"/>
      <c r="AF33" s="197"/>
      <c r="AG33" s="197"/>
      <c r="AH33" s="197"/>
      <c r="AI33" s="197"/>
      <c r="AJ33" s="197"/>
      <c r="AK33" s="197"/>
      <c r="AL33" s="197"/>
      <c r="AM33" s="197"/>
      <c r="AN33" s="197"/>
      <c r="AO33" s="197"/>
      <c r="AP33" s="197"/>
      <c r="AQ33" s="197"/>
      <c r="AR33" s="197"/>
      <c r="AS33" s="197"/>
      <c r="AT33" s="197"/>
      <c r="AU33" s="197"/>
    </row>
    <row r="34" spans="1:47" s="56" customFormat="1" ht="13.8">
      <c r="A34" s="197"/>
      <c r="B34" s="644" t="s">
        <v>45</v>
      </c>
      <c r="C34" s="622">
        <v>0.40895946565312835</v>
      </c>
      <c r="D34" s="623">
        <v>0.60023920833711664</v>
      </c>
      <c r="E34" s="623">
        <v>0.52976884092554544</v>
      </c>
      <c r="F34" s="623"/>
      <c r="G34" s="623">
        <v>0.35428003711506328</v>
      </c>
      <c r="H34" s="623">
        <v>0.47478946325729798</v>
      </c>
      <c r="I34" s="642">
        <v>0.44591984967074161</v>
      </c>
      <c r="J34" s="197"/>
      <c r="K34" s="197"/>
      <c r="L34" s="197"/>
      <c r="M34" s="197"/>
      <c r="N34" s="197"/>
      <c r="O34" s="197"/>
      <c r="P34" s="197"/>
      <c r="Q34" s="197"/>
      <c r="R34" s="197"/>
      <c r="S34" s="197"/>
      <c r="T34" s="197"/>
      <c r="U34" s="197"/>
      <c r="V34" s="197"/>
      <c r="W34" s="450"/>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197"/>
      <c r="AU34" s="197"/>
    </row>
    <row r="35" spans="1:47" s="56" customFormat="1" ht="13.8">
      <c r="B35" s="115" t="s">
        <v>46</v>
      </c>
      <c r="C35" s="622">
        <v>0.40945939891901456</v>
      </c>
      <c r="D35" s="623">
        <v>0.87809789846363728</v>
      </c>
      <c r="E35" s="623">
        <v>0.62635544002952481</v>
      </c>
      <c r="F35" s="623">
        <v>0.9745259717119088</v>
      </c>
      <c r="G35" s="623">
        <v>0.38955536198008589</v>
      </c>
      <c r="H35" s="623">
        <v>0.47320743934901321</v>
      </c>
      <c r="I35" s="642">
        <v>0.43607319849698517</v>
      </c>
      <c r="W35" s="164"/>
    </row>
    <row r="36" spans="1:47" s="56" customFormat="1" ht="13.8">
      <c r="B36" s="115" t="s">
        <v>47</v>
      </c>
      <c r="C36" s="622">
        <v>0.43435559617037245</v>
      </c>
      <c r="D36" s="623">
        <v>0.6031937548764158</v>
      </c>
      <c r="E36" s="623">
        <v>0.55415412926423668</v>
      </c>
      <c r="F36" s="623">
        <v>0.76339375332113124</v>
      </c>
      <c r="G36" s="623">
        <v>0.35374776355319715</v>
      </c>
      <c r="H36" s="623">
        <v>0.50652575421040114</v>
      </c>
      <c r="I36" s="642">
        <v>0.45870498388647785</v>
      </c>
      <c r="W36" s="164"/>
    </row>
    <row r="37" spans="1:47" s="56" customFormat="1" thickBot="1">
      <c r="B37" s="88">
        <v>2022</v>
      </c>
      <c r="C37" s="643">
        <v>0.4071977025125893</v>
      </c>
      <c r="D37" s="626">
        <v>0.60899117105687339</v>
      </c>
      <c r="E37" s="626">
        <v>0.51284090500133961</v>
      </c>
      <c r="F37" s="627">
        <v>0.81871383458372127</v>
      </c>
      <c r="G37" s="627">
        <v>0.35308048530710712</v>
      </c>
      <c r="H37" s="627">
        <v>0.50951767066540088</v>
      </c>
      <c r="I37" s="628">
        <v>0.44471662600636008</v>
      </c>
      <c r="W37" s="164"/>
    </row>
    <row r="38" spans="1:47" ht="57" customHeight="1">
      <c r="B38" s="2423" t="s">
        <v>273</v>
      </c>
      <c r="C38" s="2423"/>
      <c r="D38" s="2423"/>
      <c r="E38" s="2423"/>
      <c r="F38" s="2423"/>
      <c r="G38" s="2423"/>
      <c r="H38" s="2423"/>
      <c r="I38" s="2423"/>
    </row>
  </sheetData>
  <mergeCells count="21">
    <mergeCell ref="X16:X17"/>
    <mergeCell ref="B38:I38"/>
    <mergeCell ref="G16:G17"/>
    <mergeCell ref="F16:F17"/>
    <mergeCell ref="E16:E17"/>
    <mergeCell ref="D16:D17"/>
    <mergeCell ref="B10:V10"/>
    <mergeCell ref="C16:C17"/>
    <mergeCell ref="S4:V5"/>
    <mergeCell ref="B11:V11"/>
    <mergeCell ref="B12:R12"/>
    <mergeCell ref="I16:I17"/>
    <mergeCell ref="H16:H17"/>
    <mergeCell ref="C4:R5"/>
    <mergeCell ref="AC16:AC17"/>
    <mergeCell ref="AD16:AD17"/>
    <mergeCell ref="AE16:AE17"/>
    <mergeCell ref="Y16:Y17"/>
    <mergeCell ref="Z16:Z17"/>
    <mergeCell ref="AA16:AA17"/>
    <mergeCell ref="AB16:AB17"/>
  </mergeCells>
  <phoneticPr fontId="39" type="noConversion"/>
  <hyperlinks>
    <hyperlink ref="B1" location="Index!A1" display="Back to index" xr:uid="{6B96FFD6-21B8-4C7D-9543-C2556B60291C}"/>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B34:B37 B5 X5"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rgb="FF2AD2C9"/>
  </sheetPr>
  <dimension ref="A1:AB45"/>
  <sheetViews>
    <sheetView showGridLines="0" zoomScale="79" zoomScaleNormal="77" workbookViewId="0">
      <pane xSplit="2" topLeftCell="Z1" activePane="topRight" state="frozen"/>
      <selection pane="topRight" activeCell="AB22" sqref="AB22"/>
    </sheetView>
  </sheetViews>
  <sheetFormatPr baseColWidth="10" defaultColWidth="11.44140625" defaultRowHeight="14.4"/>
  <cols>
    <col min="2" max="2" width="81.88671875" style="6" customWidth="1"/>
    <col min="3" max="3" width="14.88671875" style="6" bestFit="1" customWidth="1"/>
    <col min="4" max="15" width="14.88671875" style="6" customWidth="1"/>
    <col min="16" max="16" width="14.88671875" style="6" bestFit="1" customWidth="1"/>
    <col min="17" max="17" width="14.88671875" style="6" customWidth="1"/>
    <col min="18" max="18" width="14.88671875" style="6" bestFit="1" customWidth="1"/>
    <col min="22" max="22" width="13.5546875" bestFit="1" customWidth="1"/>
    <col min="24" max="24" width="11.44140625" style="182"/>
    <col min="25" max="25" width="39.44140625" bestFit="1" customWidth="1"/>
    <col min="26" max="26" width="15.6640625" bestFit="1" customWidth="1"/>
    <col min="27" max="27" width="12.33203125" bestFit="1" customWidth="1"/>
    <col min="28" max="28" width="13.21875" customWidth="1"/>
    <col min="30" max="30" width="16.21875" customWidth="1"/>
  </cols>
  <sheetData>
    <row r="1" spans="1:28">
      <c r="A1" s="197"/>
      <c r="B1" s="482" t="s">
        <v>31</v>
      </c>
      <c r="C1" s="197"/>
      <c r="D1" s="197"/>
      <c r="E1" s="197"/>
      <c r="F1" s="197"/>
      <c r="G1" s="197"/>
      <c r="H1" s="197"/>
      <c r="I1" s="197"/>
      <c r="J1" s="197"/>
      <c r="K1" s="197"/>
      <c r="L1" s="197"/>
      <c r="M1" s="197"/>
      <c r="N1" s="197"/>
      <c r="O1" s="197"/>
      <c r="P1" s="197"/>
      <c r="Q1" s="197"/>
      <c r="R1" s="197"/>
      <c r="S1" s="197"/>
      <c r="T1" s="197"/>
      <c r="U1" s="197"/>
      <c r="V1" s="197"/>
      <c r="X1" s="285"/>
    </row>
    <row r="2" spans="1:28">
      <c r="A2" s="197"/>
      <c r="B2" s="197"/>
      <c r="C2" s="197"/>
      <c r="D2" s="197"/>
      <c r="E2" s="197"/>
      <c r="F2" s="197"/>
      <c r="G2" s="197"/>
      <c r="H2" s="197"/>
      <c r="I2" s="197"/>
      <c r="J2" s="197"/>
      <c r="K2" s="197"/>
      <c r="L2" s="197"/>
      <c r="M2" s="197"/>
      <c r="N2" s="197"/>
      <c r="O2" s="197"/>
      <c r="P2" s="197"/>
      <c r="Q2" s="197"/>
      <c r="R2" s="197"/>
      <c r="S2" s="197"/>
      <c r="T2" s="197"/>
      <c r="U2" s="197"/>
      <c r="V2" s="197"/>
      <c r="X2" s="285"/>
    </row>
    <row r="3" spans="1:28" ht="15" thickBot="1">
      <c r="A3" s="197"/>
      <c r="B3" s="196"/>
      <c r="C3" s="197"/>
      <c r="D3" s="197"/>
      <c r="E3" s="197"/>
      <c r="F3" s="197"/>
      <c r="G3" s="197"/>
      <c r="H3" s="197"/>
      <c r="I3" s="197"/>
      <c r="J3" s="197"/>
      <c r="K3" s="197"/>
      <c r="L3" s="197"/>
      <c r="M3" s="197"/>
      <c r="N3" s="197"/>
      <c r="O3" s="197"/>
      <c r="P3" s="197"/>
      <c r="Q3" s="197"/>
      <c r="R3" s="197"/>
      <c r="S3" s="197"/>
      <c r="T3" s="197"/>
      <c r="U3" s="197"/>
      <c r="V3" s="197"/>
      <c r="X3" s="285"/>
    </row>
    <row r="4" spans="1:28" s="140" customFormat="1" ht="17.100000000000001" customHeight="1">
      <c r="A4" s="646"/>
      <c r="B4" s="98" t="s">
        <v>274</v>
      </c>
      <c r="C4" s="1739" t="s">
        <v>29</v>
      </c>
      <c r="D4" s="1740"/>
      <c r="E4" s="1740"/>
      <c r="F4" s="1740"/>
      <c r="G4" s="1740"/>
      <c r="H4" s="1740"/>
      <c r="I4" s="1740"/>
      <c r="J4" s="1740"/>
      <c r="K4" s="1740"/>
      <c r="L4" s="1740"/>
      <c r="M4" s="1740"/>
      <c r="N4" s="1740"/>
      <c r="O4" s="1740"/>
      <c r="P4" s="1740"/>
      <c r="Q4" s="1740"/>
      <c r="R4" s="1740"/>
      <c r="S4" s="1740"/>
      <c r="T4" s="1740"/>
      <c r="U4" s="1740"/>
      <c r="V4" s="1473"/>
      <c r="X4" s="1737"/>
      <c r="Y4" s="1991" t="s">
        <v>1063</v>
      </c>
      <c r="Z4" s="98" t="s">
        <v>1064</v>
      </c>
      <c r="AA4" s="579"/>
      <c r="AB4" s="580"/>
    </row>
    <row r="5" spans="1:28" s="140" customFormat="1" ht="15" thickBot="1">
      <c r="A5" s="646"/>
      <c r="B5" s="493" t="s">
        <v>30</v>
      </c>
      <c r="C5" s="647"/>
      <c r="D5" s="1450"/>
      <c r="E5" s="1450"/>
      <c r="F5" s="1450"/>
      <c r="G5" s="1450"/>
      <c r="H5" s="1450"/>
      <c r="I5" s="1450"/>
      <c r="J5" s="1450"/>
      <c r="K5" s="1450"/>
      <c r="L5" s="1450"/>
      <c r="M5" s="1450"/>
      <c r="N5" s="1450"/>
      <c r="O5" s="1450"/>
      <c r="P5" s="1450"/>
      <c r="Q5" s="1450"/>
      <c r="R5" s="1450"/>
      <c r="S5" s="1450"/>
      <c r="T5" s="1450"/>
      <c r="U5" s="1450"/>
      <c r="V5" s="1474"/>
      <c r="X5" s="1737"/>
      <c r="Y5" s="1992" t="s">
        <v>1065</v>
      </c>
      <c r="Z5" s="236" t="s">
        <v>1054</v>
      </c>
      <c r="AA5" s="237" t="s">
        <v>1140</v>
      </c>
      <c r="AB5" s="238" t="s">
        <v>1158</v>
      </c>
    </row>
    <row r="6" spans="1:28" s="140" customFormat="1" ht="15" thickBot="1">
      <c r="A6" s="646"/>
      <c r="B6" s="294"/>
      <c r="C6" s="405" t="s">
        <v>150</v>
      </c>
      <c r="D6" s="397" t="s">
        <v>149</v>
      </c>
      <c r="E6" s="397" t="s">
        <v>567</v>
      </c>
      <c r="F6" s="235" t="s">
        <v>146</v>
      </c>
      <c r="G6" s="397" t="s">
        <v>145</v>
      </c>
      <c r="H6" s="397" t="s">
        <v>144</v>
      </c>
      <c r="I6" s="397" t="s">
        <v>566</v>
      </c>
      <c r="J6" s="235" t="s">
        <v>143</v>
      </c>
      <c r="K6" s="397" t="s">
        <v>142</v>
      </c>
      <c r="L6" s="397" t="s">
        <v>140</v>
      </c>
      <c r="M6" s="397" t="s">
        <v>93</v>
      </c>
      <c r="N6" s="235" t="s">
        <v>132</v>
      </c>
      <c r="O6" s="397" t="s">
        <v>141</v>
      </c>
      <c r="P6" s="397" t="s">
        <v>100</v>
      </c>
      <c r="Q6" s="397" t="s">
        <v>94</v>
      </c>
      <c r="R6" s="397" t="s">
        <v>133</v>
      </c>
      <c r="S6" s="397" t="s">
        <v>799</v>
      </c>
      <c r="T6" s="397" t="s">
        <v>858</v>
      </c>
      <c r="U6" s="397" t="s">
        <v>879</v>
      </c>
      <c r="V6" s="406" t="s">
        <v>1014</v>
      </c>
      <c r="X6" s="1737"/>
      <c r="Y6" s="1809" t="s">
        <v>1066</v>
      </c>
      <c r="Z6" s="2088">
        <v>1318992.88008</v>
      </c>
      <c r="AA6" s="2093">
        <v>1318992.88008</v>
      </c>
      <c r="AB6" s="1997">
        <v>1318992.88008</v>
      </c>
    </row>
    <row r="7" spans="1:28" s="90" customFormat="1">
      <c r="A7" s="201"/>
      <c r="B7" s="657" t="s">
        <v>275</v>
      </c>
      <c r="C7" s="184">
        <v>1318992.8800799998</v>
      </c>
      <c r="D7" s="185">
        <v>1318992.8800799998</v>
      </c>
      <c r="E7" s="185">
        <v>1318992.8800799998</v>
      </c>
      <c r="F7" s="185">
        <v>1318992.8800799998</v>
      </c>
      <c r="G7" s="185">
        <v>1318993</v>
      </c>
      <c r="H7" s="185">
        <v>1318993</v>
      </c>
      <c r="I7" s="185">
        <v>1318992.8800799998</v>
      </c>
      <c r="J7" s="185">
        <v>1318992.8800799998</v>
      </c>
      <c r="K7" s="185">
        <v>1318992.8800799998</v>
      </c>
      <c r="L7" s="185">
        <v>1318992.8800799998</v>
      </c>
      <c r="M7" s="185">
        <v>1318992.8800799998</v>
      </c>
      <c r="N7" s="185">
        <v>1318993</v>
      </c>
      <c r="O7" s="185">
        <v>1318992.8800799998</v>
      </c>
      <c r="P7" s="185">
        <v>1318992.8800799998</v>
      </c>
      <c r="Q7" s="185">
        <v>1318992.8800799998</v>
      </c>
      <c r="R7" s="893">
        <v>1318993</v>
      </c>
      <c r="S7" s="185">
        <v>1318992.8800799998</v>
      </c>
      <c r="T7" s="185">
        <v>1318992.8800799998</v>
      </c>
      <c r="U7" s="185">
        <v>1318992.8800799998</v>
      </c>
      <c r="V7" s="186">
        <v>1318992.8800799998</v>
      </c>
      <c r="X7" s="285"/>
      <c r="Y7" s="1810" t="s">
        <v>1067</v>
      </c>
      <c r="Z7" s="1993">
        <v>-208343.35318999999</v>
      </c>
      <c r="AA7" s="2087">
        <v>-208917.86518999998</v>
      </c>
      <c r="AB7" s="1994">
        <v>-208901</v>
      </c>
    </row>
    <row r="8" spans="1:28" s="90" customFormat="1">
      <c r="A8" s="201"/>
      <c r="B8" s="657" t="s">
        <v>276</v>
      </c>
      <c r="C8" s="187">
        <v>-207896.91670999999</v>
      </c>
      <c r="D8" s="188">
        <v>-207838.50121000002</v>
      </c>
      <c r="E8" s="188">
        <v>-207838.50121000002</v>
      </c>
      <c r="F8" s="188">
        <v>-207838.5012</v>
      </c>
      <c r="G8" s="188">
        <v>-209309</v>
      </c>
      <c r="H8" s="188">
        <v>-209309</v>
      </c>
      <c r="I8" s="188">
        <v>-209305.39173</v>
      </c>
      <c r="J8" s="188">
        <v>-208433.40763</v>
      </c>
      <c r="K8" s="188">
        <v>-207839.50290999998</v>
      </c>
      <c r="L8" s="188">
        <v>-207755.56891</v>
      </c>
      <c r="M8" s="188">
        <v>-207745.42306</v>
      </c>
      <c r="N8" s="188">
        <v>-207538</v>
      </c>
      <c r="O8" s="188">
        <v>-207700.07642999999</v>
      </c>
      <c r="P8" s="188">
        <v>-207517.88443000001</v>
      </c>
      <c r="Q8" s="188">
        <v>-207517.88443000001</v>
      </c>
      <c r="R8" s="891">
        <v>-207518</v>
      </c>
      <c r="S8" s="188">
        <v>-208040.89231999998</v>
      </c>
      <c r="T8" s="188">
        <v>-208035.03631999998</v>
      </c>
      <c r="U8" s="188">
        <v>-208033.19131999998</v>
      </c>
      <c r="V8" s="189">
        <v>-208033.19131999998</v>
      </c>
      <c r="X8" s="285"/>
      <c r="Y8" s="1810" t="s">
        <v>1068</v>
      </c>
      <c r="Z8" s="1993">
        <v>201965.29875999998</v>
      </c>
      <c r="AA8" s="2087">
        <v>172302.1747589123</v>
      </c>
      <c r="AB8" s="1994">
        <v>179026.99999999965</v>
      </c>
    </row>
    <row r="9" spans="1:28" s="90" customFormat="1">
      <c r="A9" s="201"/>
      <c r="B9" s="657" t="s">
        <v>277</v>
      </c>
      <c r="C9" s="187">
        <v>222348.86438000001</v>
      </c>
      <c r="D9" s="188">
        <v>227379.85780000003</v>
      </c>
      <c r="E9" s="188">
        <v>222604.67109999998</v>
      </c>
      <c r="F9" s="188">
        <v>226036.83655000001</v>
      </c>
      <c r="G9" s="188">
        <v>165188</v>
      </c>
      <c r="H9" s="188">
        <v>160430</v>
      </c>
      <c r="I9" s="188">
        <v>157766.72944999998</v>
      </c>
      <c r="J9" s="188">
        <v>192624.56177999999</v>
      </c>
      <c r="K9" s="188">
        <v>224591.3444</v>
      </c>
      <c r="L9" s="188">
        <v>224103.15440999999</v>
      </c>
      <c r="M9" s="188">
        <v>215071.45426</v>
      </c>
      <c r="N9" s="188">
        <v>228857</v>
      </c>
      <c r="O9" s="188">
        <v>227361.07091000001</v>
      </c>
      <c r="P9" s="188">
        <v>231179.07859000002</v>
      </c>
      <c r="Q9" s="188">
        <v>225832.40542999998</v>
      </c>
      <c r="R9" s="891">
        <v>231556</v>
      </c>
      <c r="S9" s="188">
        <v>226188.95397</v>
      </c>
      <c r="T9" s="188">
        <v>231018.64040999999</v>
      </c>
      <c r="U9" s="188">
        <v>225338.44448000001</v>
      </c>
      <c r="V9" s="189">
        <v>228239.34550999998</v>
      </c>
      <c r="X9" s="285"/>
      <c r="Y9" s="1810" t="s">
        <v>1069</v>
      </c>
      <c r="Z9" s="1993">
        <v>26213431.779537007</v>
      </c>
      <c r="AA9" s="2087">
        <v>28008037.043112893</v>
      </c>
      <c r="AB9" s="1994">
        <v>27187346</v>
      </c>
    </row>
    <row r="10" spans="1:28" s="90" customFormat="1" ht="15">
      <c r="A10" s="201"/>
      <c r="B10" s="657" t="s">
        <v>889</v>
      </c>
      <c r="C10" s="187">
        <v>19408876.251740001</v>
      </c>
      <c r="D10" s="188">
        <v>19423324</v>
      </c>
      <c r="E10" s="188">
        <v>19416912</v>
      </c>
      <c r="F10" s="188">
        <v>19437645</v>
      </c>
      <c r="G10" s="188">
        <v>21360272</v>
      </c>
      <c r="H10" s="188">
        <v>21381402</v>
      </c>
      <c r="I10" s="188">
        <v>21405739.999999996</v>
      </c>
      <c r="J10" s="188">
        <v>21429635</v>
      </c>
      <c r="K10" s="188">
        <v>21707165.999999996</v>
      </c>
      <c r="L10" s="188">
        <v>21725663</v>
      </c>
      <c r="M10" s="188">
        <v>21350149.999999996</v>
      </c>
      <c r="N10" s="188">
        <v>21364272</v>
      </c>
      <c r="O10" s="188">
        <v>21292613.999999996</v>
      </c>
      <c r="P10" s="188">
        <v>23666822.999999996</v>
      </c>
      <c r="Q10" s="188">
        <v>23687946</v>
      </c>
      <c r="R10" s="891">
        <v>23702590</v>
      </c>
      <c r="S10" s="188">
        <v>23603000.999999996</v>
      </c>
      <c r="T10" s="188">
        <v>26221577</v>
      </c>
      <c r="U10" s="188">
        <v>26239162.000000004</v>
      </c>
      <c r="V10" s="189">
        <v>26252578</v>
      </c>
      <c r="X10" s="285"/>
      <c r="Y10" s="1810" t="s">
        <v>1070</v>
      </c>
      <c r="Z10" s="1993">
        <v>522308.98575104109</v>
      </c>
      <c r="AA10" s="2087">
        <v>518837.83399124024</v>
      </c>
      <c r="AB10" s="1994">
        <v>479027</v>
      </c>
    </row>
    <row r="11" spans="1:28" s="90" customFormat="1" ht="15">
      <c r="A11" s="201"/>
      <c r="B11" s="657" t="s">
        <v>890</v>
      </c>
      <c r="C11" s="187">
        <v>357832.69019182544</v>
      </c>
      <c r="D11" s="188">
        <v>357067.01807498763</v>
      </c>
      <c r="E11" s="188">
        <v>357157.26880290022</v>
      </c>
      <c r="F11" s="188">
        <v>393018.72375165805</v>
      </c>
      <c r="G11" s="188">
        <v>386326</v>
      </c>
      <c r="H11" s="188">
        <v>418868</v>
      </c>
      <c r="I11" s="188">
        <v>421250</v>
      </c>
      <c r="J11" s="188">
        <v>443402.00000000006</v>
      </c>
      <c r="K11" s="188">
        <v>456849</v>
      </c>
      <c r="L11" s="188">
        <v>429448</v>
      </c>
      <c r="M11" s="188">
        <v>423896.56158457207</v>
      </c>
      <c r="N11" s="188">
        <v>420062</v>
      </c>
      <c r="O11" s="188">
        <v>493113</v>
      </c>
      <c r="P11" s="188">
        <v>490576</v>
      </c>
      <c r="Q11" s="188">
        <v>488486</v>
      </c>
      <c r="R11" s="891">
        <v>430709</v>
      </c>
      <c r="S11" s="188">
        <v>514951</v>
      </c>
      <c r="T11" s="188">
        <v>207919.46251393732</v>
      </c>
      <c r="U11" s="188">
        <v>210282.66026370018</v>
      </c>
      <c r="V11" s="189">
        <v>205547.91247575259</v>
      </c>
      <c r="X11" s="285"/>
      <c r="Y11" s="1810" t="s">
        <v>1071</v>
      </c>
      <c r="Z11" s="1993">
        <v>2639191.3687344086</v>
      </c>
      <c r="AA11" s="2087">
        <v>3914338.6794703756</v>
      </c>
      <c r="AB11" s="1994">
        <v>5432237.3738890737</v>
      </c>
    </row>
    <row r="12" spans="1:28" s="90" customFormat="1" ht="15">
      <c r="A12" s="201"/>
      <c r="B12" s="657" t="s">
        <v>891</v>
      </c>
      <c r="C12" s="187">
        <v>1575956.3112022409</v>
      </c>
      <c r="D12" s="188">
        <v>1608214.7279025337</v>
      </c>
      <c r="E12" s="188">
        <v>1633134.6219141104</v>
      </c>
      <c r="F12" s="188">
        <v>1690509.6619804045</v>
      </c>
      <c r="G12" s="188">
        <v>1728836</v>
      </c>
      <c r="H12" s="188">
        <v>1876506</v>
      </c>
      <c r="I12" s="188">
        <v>1818719.5413499055</v>
      </c>
      <c r="J12" s="188">
        <v>1838144.8740893144</v>
      </c>
      <c r="K12" s="188">
        <v>1809048.123345572</v>
      </c>
      <c r="L12" s="188">
        <v>1913044.9043309982</v>
      </c>
      <c r="M12" s="188">
        <v>1993306.1237356267</v>
      </c>
      <c r="N12" s="188">
        <v>2001065</v>
      </c>
      <c r="O12" s="188">
        <v>1971343.4861854922</v>
      </c>
      <c r="P12" s="188">
        <v>2074630.1822482119</v>
      </c>
      <c r="Q12" s="188">
        <v>2139970.6397433765</v>
      </c>
      <c r="R12" s="891">
        <v>2128732</v>
      </c>
      <c r="S12" s="188">
        <v>1908631.8075872564</v>
      </c>
      <c r="T12" s="188">
        <v>1903624.7826854647</v>
      </c>
      <c r="U12" s="188">
        <v>1946059.0847361267</v>
      </c>
      <c r="V12" s="189">
        <v>1969000.9775617642</v>
      </c>
      <c r="X12" s="285"/>
      <c r="Y12" s="1810" t="s">
        <v>1072</v>
      </c>
      <c r="Z12" s="1993">
        <v>-991282.70078240847</v>
      </c>
      <c r="AA12" s="2087">
        <v>-936472.09991815407</v>
      </c>
      <c r="AB12" s="1994">
        <v>-227246.99963649371</v>
      </c>
    </row>
    <row r="13" spans="1:28" s="90" customFormat="1">
      <c r="A13" s="201"/>
      <c r="B13" s="657" t="s">
        <v>278</v>
      </c>
      <c r="C13" s="187">
        <v>580650.00000000012</v>
      </c>
      <c r="D13" s="188">
        <v>575225.00000000012</v>
      </c>
      <c r="E13" s="188">
        <v>592025.00000000012</v>
      </c>
      <c r="F13" s="680">
        <v>0</v>
      </c>
      <c r="G13" s="188" t="s">
        <v>564</v>
      </c>
      <c r="H13" s="188" t="s">
        <v>564</v>
      </c>
      <c r="I13" s="188" t="s">
        <v>564</v>
      </c>
      <c r="J13" s="188" t="s">
        <v>26</v>
      </c>
      <c r="K13" s="680">
        <v>0</v>
      </c>
      <c r="L13" s="680">
        <v>0</v>
      </c>
      <c r="M13" s="680">
        <v>0</v>
      </c>
      <c r="N13" s="680">
        <v>0</v>
      </c>
      <c r="O13" s="680">
        <v>0</v>
      </c>
      <c r="P13" s="680">
        <v>0</v>
      </c>
      <c r="Q13" s="680">
        <v>0</v>
      </c>
      <c r="R13" s="1536" t="s">
        <v>564</v>
      </c>
      <c r="S13" s="680">
        <v>0</v>
      </c>
      <c r="T13" s="680">
        <v>0</v>
      </c>
      <c r="U13" s="680" t="s">
        <v>26</v>
      </c>
      <c r="V13" s="682">
        <v>0</v>
      </c>
      <c r="X13" s="285"/>
      <c r="Y13" s="1810" t="s">
        <v>281</v>
      </c>
      <c r="Z13" s="1993">
        <v>-768869.08262762683</v>
      </c>
      <c r="AA13" s="2087">
        <v>-763671.23978335981</v>
      </c>
      <c r="AB13" s="1994">
        <v>-734431</v>
      </c>
    </row>
    <row r="14" spans="1:28" s="90" customFormat="1" ht="15">
      <c r="A14" s="201"/>
      <c r="B14" s="657" t="s">
        <v>279</v>
      </c>
      <c r="C14" s="187">
        <v>4777810.814857143</v>
      </c>
      <c r="D14" s="188">
        <v>4735573.0643265303</v>
      </c>
      <c r="E14" s="188">
        <v>4778364.8401632654</v>
      </c>
      <c r="F14" s="188">
        <v>4409839.894530612</v>
      </c>
      <c r="G14" s="188">
        <v>4568131</v>
      </c>
      <c r="H14" s="188">
        <v>4698109</v>
      </c>
      <c r="I14" s="188">
        <v>5241952.8906326536</v>
      </c>
      <c r="J14" s="188">
        <v>5491480.1551516037</v>
      </c>
      <c r="K14" s="188">
        <v>7118127.7575422749</v>
      </c>
      <c r="L14" s="188">
        <v>5979618.5859941691</v>
      </c>
      <c r="M14" s="188">
        <v>6393705.6201399416</v>
      </c>
      <c r="N14" s="188">
        <v>6125315</v>
      </c>
      <c r="O14" s="188">
        <v>5695192.1314169094</v>
      </c>
      <c r="P14" s="188">
        <v>5863208.1797376098</v>
      </c>
      <c r="Q14" s="188">
        <v>6015765.3729504375</v>
      </c>
      <c r="R14" s="891">
        <v>5770557</v>
      </c>
      <c r="S14" s="188">
        <v>5649060.3132478138</v>
      </c>
      <c r="T14" s="188">
        <v>5595445.6726997085</v>
      </c>
      <c r="U14" s="188">
        <v>5844106.1296384847</v>
      </c>
      <c r="V14" s="189">
        <v>5720210.0097900871</v>
      </c>
      <c r="X14" s="285"/>
      <c r="Y14" s="1810" t="s">
        <v>1073</v>
      </c>
      <c r="Z14" s="1993">
        <v>-1935419.2201325183</v>
      </c>
      <c r="AA14" s="2087">
        <v>-2151836.4587326017</v>
      </c>
      <c r="AB14" s="1994">
        <v>-2050645.9325993503</v>
      </c>
    </row>
    <row r="15" spans="1:28" s="90" customFormat="1" ht="17.100000000000001" customHeight="1">
      <c r="A15" s="201"/>
      <c r="B15" s="658" t="s">
        <v>280</v>
      </c>
      <c r="C15" s="187">
        <v>-615275.36649020389</v>
      </c>
      <c r="D15" s="188">
        <v>-777011.30422269343</v>
      </c>
      <c r="E15" s="188">
        <v>-775047.78854353225</v>
      </c>
      <c r="F15" s="188">
        <v>-700858.81351969554</v>
      </c>
      <c r="G15" s="188">
        <v>-630805</v>
      </c>
      <c r="H15" s="188">
        <v>-674492</v>
      </c>
      <c r="I15" s="188">
        <v>-699066.13402254018</v>
      </c>
      <c r="J15" s="188">
        <v>-715613.94072329742</v>
      </c>
      <c r="K15" s="188">
        <v>-735021.43234480906</v>
      </c>
      <c r="L15" s="188">
        <v>-717710.97157232999</v>
      </c>
      <c r="M15" s="188">
        <v>-727585.31241893547</v>
      </c>
      <c r="N15" s="188">
        <v>-712518</v>
      </c>
      <c r="O15" s="188">
        <v>-727620.12286362622</v>
      </c>
      <c r="P15" s="188">
        <v>-829315.23636578466</v>
      </c>
      <c r="Q15" s="188">
        <v>-868747.33394705364</v>
      </c>
      <c r="R15" s="891">
        <v>-889246</v>
      </c>
      <c r="S15" s="188">
        <v>-1002770.142000271</v>
      </c>
      <c r="T15" s="188">
        <v>-1265051.8295740192</v>
      </c>
      <c r="U15" s="188">
        <v>-1259626.3905012961</v>
      </c>
      <c r="V15" s="189">
        <v>-1235433.9990607169</v>
      </c>
      <c r="X15" s="285"/>
      <c r="Y15" s="1810" t="s">
        <v>1074</v>
      </c>
      <c r="Z15" s="1993">
        <v>-699843.09785647003</v>
      </c>
      <c r="AA15" s="2087">
        <v>-685465.69263232162</v>
      </c>
      <c r="AB15" s="1994">
        <v>-678924.12758762727</v>
      </c>
    </row>
    <row r="16" spans="1:28" s="90" customFormat="1">
      <c r="A16" s="201"/>
      <c r="B16" s="657" t="s">
        <v>281</v>
      </c>
      <c r="C16" s="187">
        <v>-602485.24184945843</v>
      </c>
      <c r="D16" s="188">
        <v>-601332.81651225477</v>
      </c>
      <c r="E16" s="188">
        <v>-621686.1634881146</v>
      </c>
      <c r="F16" s="188">
        <v>-834881.39318121411</v>
      </c>
      <c r="G16" s="188">
        <v>-819338</v>
      </c>
      <c r="H16" s="188">
        <v>-851731</v>
      </c>
      <c r="I16" s="188">
        <v>-790335</v>
      </c>
      <c r="J16" s="188">
        <v>-820899</v>
      </c>
      <c r="K16" s="188">
        <v>-812242</v>
      </c>
      <c r="L16" s="188">
        <v>-813492</v>
      </c>
      <c r="M16" s="188">
        <v>-826196</v>
      </c>
      <c r="N16" s="188">
        <v>-796859</v>
      </c>
      <c r="O16" s="188">
        <v>-809980</v>
      </c>
      <c r="P16" s="188">
        <v>-802622</v>
      </c>
      <c r="Q16" s="188">
        <v>-788179</v>
      </c>
      <c r="R16" s="891">
        <v>-772213</v>
      </c>
      <c r="S16" s="188">
        <v>-802366</v>
      </c>
      <c r="T16" s="188">
        <v>-830725</v>
      </c>
      <c r="U16" s="188">
        <v>-842678</v>
      </c>
      <c r="V16" s="189">
        <v>-798482</v>
      </c>
      <c r="X16" s="285"/>
      <c r="Y16" s="1810" t="s">
        <v>1075</v>
      </c>
      <c r="Z16" s="1993">
        <v>0</v>
      </c>
      <c r="AA16" s="2087">
        <v>0</v>
      </c>
      <c r="AB16" s="1994">
        <v>0</v>
      </c>
    </row>
    <row r="17" spans="1:28" s="90" customFormat="1">
      <c r="A17" s="201"/>
      <c r="B17" s="657" t="s">
        <v>282</v>
      </c>
      <c r="C17" s="683">
        <v>0</v>
      </c>
      <c r="D17" s="680">
        <v>0</v>
      </c>
      <c r="E17" s="680">
        <v>0</v>
      </c>
      <c r="F17" s="680">
        <v>0</v>
      </c>
      <c r="G17" s="680" t="s">
        <v>564</v>
      </c>
      <c r="H17" s="188">
        <v>-411117</v>
      </c>
      <c r="I17" s="188">
        <v>-306510</v>
      </c>
      <c r="J17" s="680" t="s">
        <v>26</v>
      </c>
      <c r="K17" s="680">
        <v>0</v>
      </c>
      <c r="L17" s="680">
        <v>0</v>
      </c>
      <c r="M17" s="680">
        <v>0</v>
      </c>
      <c r="N17" s="680" t="s">
        <v>565</v>
      </c>
      <c r="O17" s="680">
        <v>0</v>
      </c>
      <c r="P17" s="680">
        <v>0</v>
      </c>
      <c r="Q17" s="680">
        <v>0</v>
      </c>
      <c r="R17" s="1536"/>
      <c r="S17" s="680">
        <v>0</v>
      </c>
      <c r="T17" s="680">
        <v>0</v>
      </c>
      <c r="U17" s="680" t="s">
        <v>26</v>
      </c>
      <c r="V17" s="682">
        <v>0</v>
      </c>
      <c r="X17" s="285"/>
      <c r="Y17" s="1810" t="s">
        <v>1076</v>
      </c>
      <c r="Z17" s="1993">
        <v>5733691.3449446075</v>
      </c>
      <c r="AA17" s="2087">
        <v>5896956.9974402329</v>
      </c>
      <c r="AB17" s="1994">
        <v>7939610.0097900871</v>
      </c>
    </row>
    <row r="18" spans="1:28" s="90" customFormat="1" ht="15">
      <c r="A18" s="201"/>
      <c r="B18" s="657" t="s">
        <v>892</v>
      </c>
      <c r="C18" s="683">
        <v>0</v>
      </c>
      <c r="D18" s="680">
        <v>0</v>
      </c>
      <c r="E18" s="680">
        <v>0</v>
      </c>
      <c r="F18" s="680">
        <v>0</v>
      </c>
      <c r="G18" s="680" t="s">
        <v>564</v>
      </c>
      <c r="H18" s="680" t="s">
        <v>564</v>
      </c>
      <c r="I18" s="680" t="s">
        <v>564</v>
      </c>
      <c r="J18" s="680" t="s">
        <v>26</v>
      </c>
      <c r="K18" s="680">
        <v>0</v>
      </c>
      <c r="L18" s="680">
        <v>0</v>
      </c>
      <c r="M18" s="680">
        <v>0</v>
      </c>
      <c r="N18" s="680" t="s">
        <v>565</v>
      </c>
      <c r="O18" s="680">
        <v>0</v>
      </c>
      <c r="P18" s="680">
        <v>0</v>
      </c>
      <c r="Q18" s="680">
        <v>0</v>
      </c>
      <c r="R18" s="1536"/>
      <c r="S18" s="680">
        <v>0</v>
      </c>
      <c r="T18" s="680">
        <v>0</v>
      </c>
      <c r="U18" s="680" t="s">
        <v>26</v>
      </c>
      <c r="V18" s="682">
        <v>0</v>
      </c>
      <c r="X18" s="285"/>
      <c r="Y18" s="1810" t="s">
        <v>1077</v>
      </c>
      <c r="Z18" s="1993">
        <v>1946564.143748418</v>
      </c>
      <c r="AA18" s="2087">
        <v>2041564.1267242243</v>
      </c>
      <c r="AB18" s="1994">
        <v>1967573.6544110402</v>
      </c>
    </row>
    <row r="19" spans="1:28" s="90" customFormat="1" ht="15.6" thickBot="1">
      <c r="A19" s="201"/>
      <c r="B19" s="657" t="s">
        <v>893</v>
      </c>
      <c r="C19" s="683">
        <v>0</v>
      </c>
      <c r="D19" s="680">
        <v>0</v>
      </c>
      <c r="E19" s="680">
        <v>0</v>
      </c>
      <c r="F19" s="680">
        <v>0</v>
      </c>
      <c r="G19" s="680" t="s">
        <v>564</v>
      </c>
      <c r="H19" s="680" t="s">
        <v>564</v>
      </c>
      <c r="I19" s="680" t="s">
        <v>564</v>
      </c>
      <c r="J19" s="680" t="s">
        <v>26</v>
      </c>
      <c r="K19" s="680">
        <v>0</v>
      </c>
      <c r="L19" s="680">
        <v>0</v>
      </c>
      <c r="M19" s="680">
        <v>0</v>
      </c>
      <c r="N19" s="680" t="s">
        <v>565</v>
      </c>
      <c r="O19" s="680">
        <v>0</v>
      </c>
      <c r="P19" s="680">
        <v>0</v>
      </c>
      <c r="Q19" s="680">
        <v>0</v>
      </c>
      <c r="R19" s="1536"/>
      <c r="S19" s="1536">
        <v>0</v>
      </c>
      <c r="T19" s="1536">
        <v>0</v>
      </c>
      <c r="U19" s="1536" t="s">
        <v>26</v>
      </c>
      <c r="V19" s="1546">
        <v>0</v>
      </c>
      <c r="X19" s="285"/>
      <c r="Y19" s="1811" t="s">
        <v>1078</v>
      </c>
      <c r="Z19" s="1995">
        <v>-945602.8563619483</v>
      </c>
      <c r="AA19" s="2089">
        <v>-973281.21633167367</v>
      </c>
      <c r="AB19" s="1996">
        <v>-1525607.5557685138</v>
      </c>
    </row>
    <row r="20" spans="1:28" s="90" customFormat="1" ht="15" thickBot="1">
      <c r="A20" s="201"/>
      <c r="B20" s="1751" t="s">
        <v>283</v>
      </c>
      <c r="C20" s="305">
        <v>26816810.287401546</v>
      </c>
      <c r="D20" s="306">
        <v>26659593.926239111</v>
      </c>
      <c r="E20" s="306">
        <v>26714618.828818627</v>
      </c>
      <c r="F20" s="306">
        <v>25732464.288991764</v>
      </c>
      <c r="G20" s="306">
        <v>27868294</v>
      </c>
      <c r="H20" s="306">
        <v>27707660</v>
      </c>
      <c r="I20" s="306">
        <v>28359205.515760012</v>
      </c>
      <c r="J20" s="306">
        <v>28969333.122747626</v>
      </c>
      <c r="K20" s="306">
        <v>30879672.170113035</v>
      </c>
      <c r="L20" s="306">
        <v>29851911.984332841</v>
      </c>
      <c r="M20" s="306">
        <v>29933595.904321201</v>
      </c>
      <c r="N20" s="306">
        <v>29741649</v>
      </c>
      <c r="O20" s="306">
        <v>29253316.369298767</v>
      </c>
      <c r="P20" s="306">
        <v>31805954.199860033</v>
      </c>
      <c r="Q20" s="306">
        <v>32012549.079826757</v>
      </c>
      <c r="R20" s="897">
        <v>31714160</v>
      </c>
      <c r="S20" s="897">
        <v>31207648.920564793</v>
      </c>
      <c r="T20" s="897">
        <v>33174766.572495095</v>
      </c>
      <c r="U20" s="897">
        <v>33473603.617377013</v>
      </c>
      <c r="V20" s="898">
        <v>33452619.935036883</v>
      </c>
      <c r="X20" s="285"/>
      <c r="Y20" s="1807" t="s">
        <v>1079</v>
      </c>
      <c r="Z20" s="1998">
        <v>33026784.749742724</v>
      </c>
      <c r="AA20" s="2090">
        <v>36151385.162989758</v>
      </c>
      <c r="AB20" s="1999">
        <v>39078056.302578218</v>
      </c>
    </row>
    <row r="21" spans="1:28" s="90" customFormat="1" ht="15" thickBot="1">
      <c r="A21" s="201"/>
      <c r="B21" s="648"/>
      <c r="C21" s="61"/>
      <c r="D21" s="61"/>
      <c r="E21" s="61"/>
      <c r="F21" s="61"/>
      <c r="G21" s="61"/>
      <c r="H21" s="61"/>
      <c r="I21" s="61"/>
      <c r="J21" s="61"/>
      <c r="K21" s="61"/>
      <c r="L21" s="61"/>
      <c r="M21" s="61"/>
      <c r="N21" s="116"/>
      <c r="O21" s="61"/>
      <c r="P21" s="61"/>
      <c r="Q21" s="61"/>
      <c r="R21" s="1476"/>
      <c r="S21" s="1476"/>
      <c r="T21" s="1476"/>
      <c r="U21" s="1476"/>
      <c r="V21" s="1743"/>
      <c r="X21" s="285"/>
      <c r="Y21" s="1807" t="s">
        <v>1080</v>
      </c>
      <c r="Z21" s="2000">
        <v>26292132.117411643</v>
      </c>
      <c r="AA21" s="2090">
        <v>29186401.035156984</v>
      </c>
      <c r="AB21" s="1999">
        <v>30696480.194145601</v>
      </c>
    </row>
    <row r="22" spans="1:28" s="90" customFormat="1" ht="19.350000000000001" customHeight="1" thickBot="1">
      <c r="A22" s="201"/>
      <c r="B22" s="649" t="s">
        <v>894</v>
      </c>
      <c r="C22" s="184">
        <v>14827120.592847265</v>
      </c>
      <c r="D22" s="185">
        <v>14746303.786121387</v>
      </c>
      <c r="E22" s="185">
        <v>14739047.261013018</v>
      </c>
      <c r="F22" s="185">
        <v>14010215.139240596</v>
      </c>
      <c r="G22" s="185">
        <v>15271365</v>
      </c>
      <c r="H22" s="185">
        <v>14833795</v>
      </c>
      <c r="I22" s="185">
        <v>14987233.150788726</v>
      </c>
      <c r="J22" s="185">
        <v>15312787.063868353</v>
      </c>
      <c r="K22" s="185">
        <v>15357748.005397594</v>
      </c>
      <c r="L22" s="185">
        <v>15337347.979793832</v>
      </c>
      <c r="M22" s="185">
        <v>15305133.816655103</v>
      </c>
      <c r="N22" s="185">
        <v>15352163</v>
      </c>
      <c r="O22" s="185">
        <v>15402883.813128185</v>
      </c>
      <c r="P22" s="185">
        <v>16973919.456057105</v>
      </c>
      <c r="Q22" s="185">
        <v>16961209.734106474</v>
      </c>
      <c r="R22" s="893">
        <v>16914873</v>
      </c>
      <c r="S22" s="185">
        <v>16906309.870729867</v>
      </c>
      <c r="T22" s="185">
        <v>17834543.031896934</v>
      </c>
      <c r="U22" s="185">
        <v>17821986.598253049</v>
      </c>
      <c r="V22" s="186">
        <v>17876444.947215393</v>
      </c>
      <c r="X22" s="285"/>
      <c r="Y22" s="1807" t="s">
        <v>1081</v>
      </c>
      <c r="Z22" s="2000">
        <v>26292132.117411643</v>
      </c>
      <c r="AA22" s="2090">
        <v>29186145.255156983</v>
      </c>
      <c r="AB22" s="1999">
        <v>30696480.194145601</v>
      </c>
    </row>
    <row r="23" spans="1:28" s="90" customFormat="1" ht="21.6" customHeight="1" thickBot="1">
      <c r="A23" s="201"/>
      <c r="B23" s="650" t="s">
        <v>895</v>
      </c>
      <c r="C23" s="193">
        <v>11989689.442814281</v>
      </c>
      <c r="D23" s="194">
        <v>11913290.140117718</v>
      </c>
      <c r="E23" s="194">
        <v>11975571.567805609</v>
      </c>
      <c r="F23" s="194">
        <v>11722249.149751168</v>
      </c>
      <c r="G23" s="194">
        <v>12596929</v>
      </c>
      <c r="H23" s="194">
        <v>12873865</v>
      </c>
      <c r="I23" s="194">
        <v>13371972.364971289</v>
      </c>
      <c r="J23" s="194">
        <v>13656546.058879269</v>
      </c>
      <c r="K23" s="194">
        <v>15357748.005397594</v>
      </c>
      <c r="L23" s="194">
        <v>14514564.004539004</v>
      </c>
      <c r="M23" s="194">
        <v>14628462.087666102</v>
      </c>
      <c r="N23" s="194">
        <v>14389486</v>
      </c>
      <c r="O23" s="194">
        <v>13850432.556170592</v>
      </c>
      <c r="P23" s="194">
        <v>14832034.743802927</v>
      </c>
      <c r="Q23" s="194">
        <v>15051339.345720286</v>
      </c>
      <c r="R23" s="1477">
        <v>14799287</v>
      </c>
      <c r="S23" s="194">
        <v>14301339.049834935</v>
      </c>
      <c r="T23" s="194">
        <v>15340223.540598165</v>
      </c>
      <c r="U23" s="194">
        <v>15651617.019123964</v>
      </c>
      <c r="V23" s="195">
        <v>15576174.987821493</v>
      </c>
      <c r="X23" s="285"/>
      <c r="Y23" s="1808" t="s">
        <v>1082</v>
      </c>
      <c r="Z23" s="2001">
        <v>25901090.456368703</v>
      </c>
      <c r="AA23" s="2091">
        <v>27146595.115032885</v>
      </c>
      <c r="AB23" s="2002">
        <v>27276453.643472824</v>
      </c>
    </row>
    <row r="24" spans="1:28" s="90" customFormat="1" ht="15" thickBot="1">
      <c r="A24" s="201"/>
      <c r="B24" s="648"/>
      <c r="C24" s="61"/>
      <c r="D24" s="61"/>
      <c r="E24" s="61"/>
      <c r="F24" s="61"/>
      <c r="G24" s="61"/>
      <c r="H24" s="61"/>
      <c r="I24" s="61"/>
      <c r="J24" s="61"/>
      <c r="K24" s="61"/>
      <c r="L24" s="61"/>
      <c r="M24" s="61"/>
      <c r="N24" s="116"/>
      <c r="O24" s="61"/>
      <c r="P24" s="61"/>
      <c r="Q24" s="61"/>
      <c r="R24" s="1476"/>
      <c r="S24" s="61"/>
      <c r="T24" s="61"/>
      <c r="U24" s="61"/>
      <c r="V24" s="1812"/>
      <c r="X24" s="285"/>
      <c r="Y24" s="1808" t="s">
        <v>1083</v>
      </c>
      <c r="Z24" s="2001">
        <v>13351145.025413264</v>
      </c>
      <c r="AA24" s="2091">
        <v>13975807.503287958</v>
      </c>
      <c r="AB24" s="2002">
        <v>13968157.698344816</v>
      </c>
    </row>
    <row r="25" spans="1:28" s="90" customFormat="1" ht="15.6" thickBot="1">
      <c r="A25" s="201"/>
      <c r="B25" s="649" t="s">
        <v>896</v>
      </c>
      <c r="C25" s="184">
        <v>19595888.519500293</v>
      </c>
      <c r="D25" s="185">
        <v>19877961.299474042</v>
      </c>
      <c r="E25" s="185">
        <v>20170802.235829502</v>
      </c>
      <c r="F25" s="185">
        <v>20750934.800930828</v>
      </c>
      <c r="G25" s="185">
        <v>19925877</v>
      </c>
      <c r="H25" s="185">
        <v>19619598</v>
      </c>
      <c r="I25" s="185">
        <v>18607278.661285076</v>
      </c>
      <c r="J25" s="185">
        <v>20136257.621765956</v>
      </c>
      <c r="K25" s="185">
        <v>20121083.288510717</v>
      </c>
      <c r="L25" s="185">
        <v>17894229.953905158</v>
      </c>
      <c r="M25" s="185">
        <v>18710798.500881255</v>
      </c>
      <c r="N25" s="185">
        <v>18530113</v>
      </c>
      <c r="O25" s="185">
        <v>18372066.975737356</v>
      </c>
      <c r="P25" s="185">
        <v>19270915.608262144</v>
      </c>
      <c r="Q25" s="185">
        <v>20973716.259995058</v>
      </c>
      <c r="R25" s="893">
        <v>22506113</v>
      </c>
      <c r="S25" s="185">
        <v>20915784.747786663</v>
      </c>
      <c r="T25" s="185">
        <v>21863219.228254411</v>
      </c>
      <c r="U25" s="185">
        <v>22387961.439688884</v>
      </c>
      <c r="V25" s="186">
        <v>24780032.354852803</v>
      </c>
      <c r="X25" s="1752"/>
      <c r="Y25" s="1808" t="s">
        <v>1084</v>
      </c>
      <c r="Z25" s="2001">
        <v>16336792.591470711</v>
      </c>
      <c r="AA25" s="2091">
        <v>17108445.437229492</v>
      </c>
      <c r="AB25" s="2002">
        <v>17131012.851205926</v>
      </c>
    </row>
    <row r="26" spans="1:28" s="90" customFormat="1" ht="15.6" thickBot="1">
      <c r="A26" s="201"/>
      <c r="B26" s="651" t="s">
        <v>897</v>
      </c>
      <c r="C26" s="187">
        <v>1019983.8719465</v>
      </c>
      <c r="D26" s="188">
        <v>1090628.0789710667</v>
      </c>
      <c r="E26" s="188">
        <v>1139616.6711905471</v>
      </c>
      <c r="F26" s="188">
        <v>1199849.6807245128</v>
      </c>
      <c r="G26" s="188">
        <v>1243035</v>
      </c>
      <c r="H26" s="188">
        <v>1232497</v>
      </c>
      <c r="I26" s="188">
        <v>1241464.8683459975</v>
      </c>
      <c r="J26" s="188">
        <v>1304266.3368819368</v>
      </c>
      <c r="K26" s="188">
        <v>1362246</v>
      </c>
      <c r="L26" s="188">
        <v>1325595.4660449929</v>
      </c>
      <c r="M26" s="188">
        <v>1418922</v>
      </c>
      <c r="N26" s="188">
        <v>1430567</v>
      </c>
      <c r="O26" s="188">
        <v>1450871.3437077301</v>
      </c>
      <c r="P26" s="188">
        <v>1512297.023175539</v>
      </c>
      <c r="Q26" s="188">
        <v>1558334</v>
      </c>
      <c r="R26" s="891">
        <v>1562893</v>
      </c>
      <c r="S26" s="188">
        <v>1406416.7156437722</v>
      </c>
      <c r="T26" s="188">
        <v>1532424.93</v>
      </c>
      <c r="U26" s="188">
        <v>1550764.8428099009</v>
      </c>
      <c r="V26" s="189">
        <v>1593589.7628823952</v>
      </c>
      <c r="X26" s="1752"/>
      <c r="Y26" s="1807" t="s">
        <v>1085</v>
      </c>
      <c r="Z26" s="2003">
        <v>1.2751117488809014</v>
      </c>
      <c r="AA26" s="2092">
        <v>1.3317097414905752</v>
      </c>
      <c r="AB26" s="2004">
        <v>1.4326663140803675</v>
      </c>
    </row>
    <row r="27" spans="1:28" s="90" customFormat="1" ht="15" thickBot="1">
      <c r="A27" s="201"/>
      <c r="B27" s="651" t="s">
        <v>284</v>
      </c>
      <c r="C27" s="187">
        <v>-216359.689664</v>
      </c>
      <c r="D27" s="188">
        <v>-235271.52421039998</v>
      </c>
      <c r="E27" s="188">
        <v>-236035.95753380001</v>
      </c>
      <c r="F27" s="188">
        <v>-329262.2652356</v>
      </c>
      <c r="G27" s="188">
        <v>-503013</v>
      </c>
      <c r="H27" s="188">
        <v>-500356</v>
      </c>
      <c r="I27" s="188">
        <v>-477399.80313140003</v>
      </c>
      <c r="J27" s="188">
        <v>-467302.75919020001</v>
      </c>
      <c r="K27" s="188">
        <v>-467302.75919020001</v>
      </c>
      <c r="L27" s="188">
        <v>-471393.88482669997</v>
      </c>
      <c r="M27" s="188">
        <v>-503808.67382350005</v>
      </c>
      <c r="N27" s="188">
        <v>-513262</v>
      </c>
      <c r="O27" s="188">
        <v>-446149.13768869999</v>
      </c>
      <c r="P27" s="188">
        <v>-449113.46062099992</v>
      </c>
      <c r="Q27" s="188">
        <v>-465142.81488179998</v>
      </c>
      <c r="R27" s="891">
        <v>-471371</v>
      </c>
      <c r="S27" s="188">
        <v>-518975.30000920006</v>
      </c>
      <c r="T27" s="188">
        <v>-625441.06174389995</v>
      </c>
      <c r="U27" s="188">
        <v>-680628.27517040004</v>
      </c>
      <c r="V27" s="189">
        <v>-652893.13838679995</v>
      </c>
      <c r="X27" s="1752"/>
      <c r="Y27" s="1807" t="s">
        <v>1086</v>
      </c>
      <c r="Z27" s="2003">
        <v>1.9692791942088737</v>
      </c>
      <c r="AA27" s="2092">
        <v>2.0883333752479514</v>
      </c>
      <c r="AB27" s="2004">
        <v>2.1976040689877836</v>
      </c>
    </row>
    <row r="28" spans="1:28" s="90" customFormat="1" ht="15" thickBot="1">
      <c r="A28" s="201"/>
      <c r="B28" s="650" t="s">
        <v>285</v>
      </c>
      <c r="C28" s="683">
        <v>0</v>
      </c>
      <c r="D28" s="680">
        <v>0</v>
      </c>
      <c r="E28" s="680">
        <v>0</v>
      </c>
      <c r="F28" s="680">
        <v>0</v>
      </c>
      <c r="G28" s="680" t="s">
        <v>564</v>
      </c>
      <c r="H28" s="188" t="s">
        <v>564</v>
      </c>
      <c r="I28" s="188" t="s">
        <v>564</v>
      </c>
      <c r="J28" s="188" t="s">
        <v>26</v>
      </c>
      <c r="K28" s="681">
        <v>0</v>
      </c>
      <c r="L28" s="681">
        <v>0</v>
      </c>
      <c r="M28" s="681">
        <v>0</v>
      </c>
      <c r="N28" s="681" t="s">
        <v>565</v>
      </c>
      <c r="O28" s="681">
        <v>0</v>
      </c>
      <c r="P28" s="681">
        <v>0</v>
      </c>
      <c r="Q28" s="681">
        <v>0</v>
      </c>
      <c r="R28" s="1475"/>
      <c r="S28" s="1475">
        <v>0</v>
      </c>
      <c r="T28" s="1475">
        <v>0</v>
      </c>
      <c r="U28" s="1536" t="s">
        <v>26</v>
      </c>
      <c r="V28" s="1546">
        <v>0</v>
      </c>
      <c r="X28" s="1752"/>
      <c r="Y28" s="1807" t="s">
        <v>1087</v>
      </c>
      <c r="Z28" s="2003">
        <v>1.609381521507381</v>
      </c>
      <c r="AA28" s="2092">
        <v>1.7059495769057629</v>
      </c>
      <c r="AB28" s="2004">
        <v>1.7918660420586132</v>
      </c>
    </row>
    <row r="29" spans="1:28" s="90" customFormat="1" ht="15" thickBot="1">
      <c r="A29" s="201"/>
      <c r="B29" s="652" t="s">
        <v>286</v>
      </c>
      <c r="C29" s="305">
        <v>20399512.701782793</v>
      </c>
      <c r="D29" s="306">
        <v>20733317.854234707</v>
      </c>
      <c r="E29" s="306">
        <v>21074382.949486252</v>
      </c>
      <c r="F29" s="306">
        <v>21621522.216419742</v>
      </c>
      <c r="G29" s="306">
        <v>20665899</v>
      </c>
      <c r="H29" s="306">
        <v>20351739</v>
      </c>
      <c r="I29" s="306">
        <v>19371343.726499673</v>
      </c>
      <c r="J29" s="306">
        <v>20973221.19945769</v>
      </c>
      <c r="K29" s="306">
        <v>21016026.529320516</v>
      </c>
      <c r="L29" s="306">
        <v>18748431.535123449</v>
      </c>
      <c r="M29" s="306">
        <v>19625911.827057756</v>
      </c>
      <c r="N29" s="306">
        <v>19447418</v>
      </c>
      <c r="O29" s="306">
        <v>19376789.181756385</v>
      </c>
      <c r="P29" s="306">
        <v>20334099.170816682</v>
      </c>
      <c r="Q29" s="306">
        <v>22066907.445113257</v>
      </c>
      <c r="R29" s="897">
        <v>23597635</v>
      </c>
      <c r="S29" s="306">
        <v>21803226.163421236</v>
      </c>
      <c r="T29" s="306">
        <v>22770203.096510511</v>
      </c>
      <c r="U29" s="306">
        <v>23258098.007328384</v>
      </c>
      <c r="V29" s="307">
        <v>25720728.979348399</v>
      </c>
      <c r="X29" s="1752"/>
    </row>
    <row r="30" spans="1:28" s="90" customFormat="1" ht="15" thickBot="1">
      <c r="A30" s="201"/>
      <c r="B30" s="652" t="s">
        <v>287</v>
      </c>
      <c r="C30" s="660">
        <v>1.3145809255070058</v>
      </c>
      <c r="D30" s="659">
        <v>1.2858334644589449</v>
      </c>
      <c r="E30" s="659">
        <v>1.2676346867593518</v>
      </c>
      <c r="F30" s="659">
        <v>1.1901319449862835</v>
      </c>
      <c r="G30" s="659">
        <v>1.35</v>
      </c>
      <c r="H30" s="659">
        <v>1.36</v>
      </c>
      <c r="I30" s="659">
        <v>1.4639771982862033</v>
      </c>
      <c r="J30" s="659">
        <v>1.3812534015278823</v>
      </c>
      <c r="K30" s="659">
        <v>1.4693392267577914</v>
      </c>
      <c r="L30" s="659">
        <v>1.5922351652941233</v>
      </c>
      <c r="M30" s="659">
        <v>1.5252079071838331</v>
      </c>
      <c r="N30" s="659">
        <v>1.5293366451011645</v>
      </c>
      <c r="O30" s="659">
        <v>1.5097091729129881</v>
      </c>
      <c r="P30" s="659">
        <v>1.5641683426776858</v>
      </c>
      <c r="Q30" s="659">
        <v>1.4507039175947591</v>
      </c>
      <c r="R30" s="1478">
        <v>1.3439550192212057</v>
      </c>
      <c r="S30" s="659">
        <v>1.4313317069068034</v>
      </c>
      <c r="T30" s="659">
        <v>1.4569376668220875</v>
      </c>
      <c r="U30" s="659">
        <v>1.4392236031867194</v>
      </c>
      <c r="V30" s="661">
        <v>1.3006093241718206</v>
      </c>
      <c r="X30" s="1752"/>
    </row>
    <row r="31" spans="1:28" s="90" customFormat="1" ht="15.6" thickBot="1">
      <c r="A31" s="201"/>
      <c r="B31" s="653" t="s">
        <v>898</v>
      </c>
      <c r="C31" s="660">
        <v>1</v>
      </c>
      <c r="D31" s="659">
        <v>1</v>
      </c>
      <c r="E31" s="659">
        <v>1</v>
      </c>
      <c r="F31" s="659">
        <v>1</v>
      </c>
      <c r="G31" s="659">
        <v>1</v>
      </c>
      <c r="H31" s="659">
        <v>1</v>
      </c>
      <c r="I31" s="659">
        <v>1</v>
      </c>
      <c r="J31" s="659">
        <v>1</v>
      </c>
      <c r="K31" s="659">
        <v>1</v>
      </c>
      <c r="L31" s="659">
        <v>1</v>
      </c>
      <c r="M31" s="659">
        <v>1</v>
      </c>
      <c r="N31" s="659">
        <v>1</v>
      </c>
      <c r="O31" s="659">
        <v>1</v>
      </c>
      <c r="P31" s="659">
        <v>1</v>
      </c>
      <c r="Q31" s="659">
        <v>1</v>
      </c>
      <c r="R31" s="1478">
        <v>1</v>
      </c>
      <c r="S31" s="659">
        <v>1</v>
      </c>
      <c r="T31" s="659">
        <v>1</v>
      </c>
      <c r="U31" s="659">
        <v>1</v>
      </c>
      <c r="V31" s="661">
        <v>1</v>
      </c>
      <c r="X31" s="1752"/>
    </row>
    <row r="32" spans="1:28" s="90" customFormat="1">
      <c r="A32" s="201"/>
      <c r="B32" s="249"/>
      <c r="C32" s="249"/>
      <c r="D32" s="249"/>
      <c r="E32" s="249"/>
      <c r="F32" s="249"/>
      <c r="G32" s="249"/>
      <c r="H32" s="249"/>
      <c r="I32" s="249"/>
      <c r="J32" s="249"/>
      <c r="K32" s="249"/>
      <c r="L32" s="249"/>
      <c r="M32" s="249"/>
      <c r="N32" s="249"/>
      <c r="O32" s="249"/>
      <c r="P32" s="249"/>
      <c r="Q32" s="249"/>
      <c r="R32" s="249"/>
      <c r="S32" s="201"/>
      <c r="T32" s="201"/>
      <c r="U32" s="201"/>
      <c r="V32" s="201"/>
      <c r="X32" s="285"/>
    </row>
    <row r="33" spans="1:24">
      <c r="A33" s="197"/>
      <c r="B33" s="2424" t="s">
        <v>288</v>
      </c>
      <c r="C33" s="2424"/>
      <c r="D33" s="2424"/>
      <c r="E33" s="2424"/>
      <c r="F33" s="2424"/>
      <c r="G33" s="2424"/>
      <c r="H33" s="2424"/>
      <c r="I33" s="2424"/>
      <c r="J33" s="2424"/>
      <c r="K33" s="2424"/>
      <c r="L33" s="2424"/>
      <c r="M33" s="2424"/>
      <c r="N33" s="2424"/>
      <c r="O33" s="2424"/>
      <c r="P33" s="2424"/>
      <c r="Q33" s="2424"/>
      <c r="R33" s="2424"/>
      <c r="S33" s="197"/>
      <c r="T33" s="197"/>
      <c r="U33" s="197"/>
      <c r="V33" s="197"/>
      <c r="X33" s="285"/>
    </row>
    <row r="34" spans="1:24">
      <c r="A34" s="197"/>
      <c r="B34" s="434" t="s">
        <v>289</v>
      </c>
      <c r="C34" s="434"/>
      <c r="D34" s="434"/>
      <c r="E34" s="434"/>
      <c r="F34" s="434"/>
      <c r="G34" s="434"/>
      <c r="H34" s="434"/>
      <c r="I34" s="434"/>
      <c r="J34" s="434"/>
      <c r="K34" s="434"/>
      <c r="L34" s="434"/>
      <c r="M34" s="434"/>
      <c r="N34" s="434"/>
      <c r="O34" s="434"/>
      <c r="P34" s="654"/>
      <c r="Q34" s="654"/>
      <c r="R34" s="654"/>
      <c r="S34" s="197"/>
      <c r="T34" s="197"/>
      <c r="U34" s="197"/>
      <c r="V34" s="197"/>
      <c r="X34" s="285"/>
    </row>
    <row r="35" spans="1:24" ht="18.600000000000001" customHeight="1">
      <c r="A35" s="197"/>
      <c r="B35" s="2425" t="s">
        <v>290</v>
      </c>
      <c r="C35" s="2425"/>
      <c r="D35" s="2425"/>
      <c r="E35" s="2425"/>
      <c r="F35" s="2425"/>
      <c r="G35" s="2425"/>
      <c r="H35" s="2425"/>
      <c r="I35" s="2425"/>
      <c r="J35" s="2425"/>
      <c r="K35" s="2425"/>
      <c r="L35" s="2425"/>
      <c r="M35" s="2425"/>
      <c r="N35" s="2425"/>
      <c r="O35" s="2425"/>
      <c r="P35" s="2425"/>
      <c r="Q35" s="2425"/>
      <c r="R35" s="2425"/>
      <c r="S35" s="197"/>
      <c r="T35" s="197"/>
      <c r="U35" s="197"/>
      <c r="V35" s="197"/>
      <c r="X35" s="285"/>
    </row>
    <row r="36" spans="1:24" ht="15.6" customHeight="1">
      <c r="A36" s="197"/>
      <c r="B36" s="434" t="s">
        <v>291</v>
      </c>
      <c r="C36" s="434"/>
      <c r="D36" s="434"/>
      <c r="E36" s="434"/>
      <c r="F36" s="434"/>
      <c r="G36" s="434"/>
      <c r="H36" s="434"/>
      <c r="I36" s="434"/>
      <c r="J36" s="434"/>
      <c r="K36" s="434"/>
      <c r="L36" s="434"/>
      <c r="M36" s="434"/>
      <c r="N36" s="434"/>
      <c r="O36" s="434"/>
      <c r="P36" s="249"/>
      <c r="Q36" s="249"/>
      <c r="R36" s="249"/>
      <c r="S36" s="197"/>
      <c r="T36" s="197"/>
      <c r="U36" s="197"/>
      <c r="V36" s="197"/>
      <c r="X36" s="285"/>
    </row>
    <row r="37" spans="1:24" ht="18.75" customHeight="1">
      <c r="A37" s="197"/>
      <c r="B37" s="197"/>
      <c r="C37" s="655"/>
      <c r="D37" s="655"/>
      <c r="E37" s="655"/>
      <c r="F37" s="655"/>
      <c r="G37" s="655"/>
      <c r="H37" s="655"/>
      <c r="I37" s="655"/>
      <c r="J37" s="655"/>
      <c r="K37" s="655"/>
      <c r="L37" s="655"/>
      <c r="M37" s="655"/>
      <c r="N37" s="655"/>
      <c r="O37" s="655"/>
      <c r="P37" s="655"/>
      <c r="Q37" s="655"/>
      <c r="R37" s="655"/>
      <c r="S37" s="197"/>
      <c r="T37" s="197"/>
      <c r="U37" s="197"/>
      <c r="V37" s="197"/>
      <c r="X37" s="285"/>
    </row>
    <row r="38" spans="1:24" ht="27.6">
      <c r="A38" s="197"/>
      <c r="B38" s="655" t="s">
        <v>292</v>
      </c>
      <c r="C38" s="655"/>
      <c r="D38" s="655"/>
      <c r="E38" s="655"/>
      <c r="F38" s="655"/>
      <c r="G38" s="655"/>
      <c r="H38" s="655"/>
      <c r="I38" s="655"/>
      <c r="J38" s="655"/>
      <c r="K38" s="655"/>
      <c r="L38" s="655"/>
      <c r="M38" s="655"/>
      <c r="N38" s="655"/>
      <c r="O38" s="655"/>
      <c r="P38" s="655"/>
      <c r="Q38" s="655"/>
      <c r="R38" s="655"/>
      <c r="S38" s="197"/>
      <c r="T38" s="197"/>
      <c r="U38" s="197"/>
      <c r="V38" s="197"/>
      <c r="X38" s="285"/>
    </row>
    <row r="39" spans="1:24" ht="15.6" customHeight="1">
      <c r="A39" s="197"/>
      <c r="B39" s="2425" t="s">
        <v>293</v>
      </c>
      <c r="C39" s="2425"/>
      <c r="D39" s="2425"/>
      <c r="E39" s="2425"/>
      <c r="F39" s="2425"/>
      <c r="G39" s="2425"/>
      <c r="H39" s="2425"/>
      <c r="I39" s="2425"/>
      <c r="J39" s="2425"/>
      <c r="K39" s="2425"/>
      <c r="L39" s="2425"/>
      <c r="M39" s="2425"/>
      <c r="N39" s="2425"/>
      <c r="O39" s="2425"/>
      <c r="P39" s="2425"/>
      <c r="Q39" s="2425"/>
      <c r="R39" s="2425"/>
      <c r="S39" s="197"/>
      <c r="T39" s="197"/>
      <c r="U39" s="197"/>
      <c r="V39" s="197"/>
      <c r="X39" s="285"/>
    </row>
    <row r="40" spans="1:24" ht="15" customHeight="1">
      <c r="A40" s="197"/>
      <c r="B40" s="434" t="s">
        <v>294</v>
      </c>
      <c r="C40" s="434"/>
      <c r="D40" s="434"/>
      <c r="E40" s="434"/>
      <c r="F40" s="434"/>
      <c r="G40" s="434"/>
      <c r="H40" s="434"/>
      <c r="I40" s="434"/>
      <c r="J40" s="434"/>
      <c r="K40" s="434"/>
      <c r="L40" s="434"/>
      <c r="M40" s="434"/>
      <c r="N40" s="434"/>
      <c r="O40" s="434"/>
      <c r="P40" s="656"/>
      <c r="Q40" s="656"/>
      <c r="R40" s="656"/>
      <c r="S40" s="197"/>
      <c r="T40" s="197"/>
      <c r="U40" s="197"/>
      <c r="V40" s="197"/>
      <c r="X40" s="285"/>
    </row>
    <row r="41" spans="1:24" ht="20.100000000000001" customHeight="1">
      <c r="A41" s="197"/>
      <c r="B41" s="434" t="s">
        <v>295</v>
      </c>
      <c r="C41" s="434"/>
      <c r="D41" s="434"/>
      <c r="E41" s="434"/>
      <c r="F41" s="434"/>
      <c r="G41" s="434"/>
      <c r="H41" s="434"/>
      <c r="I41" s="434"/>
      <c r="J41" s="434"/>
      <c r="K41" s="434"/>
      <c r="L41" s="434"/>
      <c r="M41" s="434"/>
      <c r="N41" s="434"/>
      <c r="O41" s="434"/>
      <c r="P41" s="249"/>
      <c r="Q41" s="249"/>
      <c r="R41" s="249"/>
      <c r="S41" s="197"/>
      <c r="T41" s="197"/>
      <c r="U41" s="197"/>
      <c r="V41" s="197"/>
      <c r="X41" s="285"/>
    </row>
    <row r="42" spans="1:24" ht="15.6" customHeight="1">
      <c r="A42" s="197"/>
      <c r="B42" s="434" t="s">
        <v>296</v>
      </c>
      <c r="C42" s="434"/>
      <c r="D42" s="434"/>
      <c r="E42" s="434"/>
      <c r="F42" s="434"/>
      <c r="G42" s="434"/>
      <c r="H42" s="434"/>
      <c r="I42" s="434"/>
      <c r="J42" s="434"/>
      <c r="K42" s="434"/>
      <c r="L42" s="434"/>
      <c r="M42" s="434"/>
      <c r="N42" s="434"/>
      <c r="O42" s="434"/>
      <c r="P42" s="249"/>
      <c r="Q42" s="249"/>
      <c r="R42" s="249"/>
      <c r="S42" s="197"/>
      <c r="T42" s="197"/>
      <c r="U42" s="197"/>
      <c r="V42" s="197"/>
      <c r="X42" s="285"/>
    </row>
    <row r="43" spans="1:24">
      <c r="A43" s="197"/>
      <c r="B43" s="434" t="s">
        <v>297</v>
      </c>
      <c r="C43" s="434"/>
      <c r="D43" s="434"/>
      <c r="E43" s="434"/>
      <c r="F43" s="434"/>
      <c r="G43" s="434"/>
      <c r="H43" s="434"/>
      <c r="I43" s="434"/>
      <c r="J43" s="434"/>
      <c r="K43" s="434"/>
      <c r="L43" s="434"/>
      <c r="M43" s="434"/>
      <c r="N43" s="434"/>
      <c r="O43" s="434"/>
      <c r="P43" s="434"/>
      <c r="Q43" s="434"/>
      <c r="R43" s="434"/>
      <c r="S43" s="197"/>
      <c r="T43" s="197"/>
      <c r="U43" s="197"/>
      <c r="V43" s="197"/>
      <c r="X43" s="285"/>
    </row>
    <row r="44" spans="1:24">
      <c r="A44" s="197"/>
      <c r="B44" s="197"/>
      <c r="C44" s="197"/>
      <c r="D44" s="197"/>
      <c r="E44" s="197"/>
      <c r="F44" s="197"/>
      <c r="G44" s="197"/>
      <c r="H44" s="197"/>
      <c r="I44" s="197"/>
      <c r="J44" s="197"/>
      <c r="K44" s="197"/>
      <c r="L44" s="197"/>
      <c r="M44" s="197"/>
      <c r="N44" s="197"/>
      <c r="O44" s="197"/>
      <c r="P44" s="197"/>
      <c r="Q44" s="197"/>
      <c r="R44" s="197"/>
      <c r="S44" s="197"/>
      <c r="T44" s="197"/>
      <c r="U44" s="197"/>
      <c r="V44" s="197"/>
      <c r="X44" s="285"/>
    </row>
    <row r="45" spans="1:24">
      <c r="A45" s="197"/>
      <c r="B45" s="197"/>
      <c r="C45" s="197"/>
      <c r="D45" s="197"/>
      <c r="E45" s="197"/>
      <c r="F45" s="197"/>
      <c r="G45" s="197"/>
      <c r="H45" s="197"/>
      <c r="I45" s="197"/>
      <c r="J45" s="197"/>
      <c r="K45" s="197"/>
      <c r="L45" s="197"/>
      <c r="M45" s="197"/>
      <c r="N45" s="197"/>
      <c r="O45" s="197"/>
      <c r="P45" s="197"/>
      <c r="Q45" s="197"/>
      <c r="R45" s="197"/>
      <c r="S45" s="197"/>
      <c r="T45" s="197"/>
      <c r="U45" s="197"/>
      <c r="V45" s="197"/>
      <c r="X45" s="285"/>
    </row>
  </sheetData>
  <mergeCells count="3">
    <mergeCell ref="B33:R33"/>
    <mergeCell ref="B35:R35"/>
    <mergeCell ref="B39:R39"/>
  </mergeCells>
  <phoneticPr fontId="39" type="noConversion"/>
  <hyperlinks>
    <hyperlink ref="B1" location="Index!A1" display="Back to index" xr:uid="{B22D5E03-0750-49C8-A01F-67E2B6E0DCE6}"/>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rgb="FF2AD2C9"/>
  </sheetPr>
  <dimension ref="B1:AQ67"/>
  <sheetViews>
    <sheetView showGridLines="0" topLeftCell="A28" zoomScale="80" zoomScaleNormal="70" workbookViewId="0">
      <pane xSplit="2" topLeftCell="Z1" activePane="topRight" state="frozen"/>
      <selection pane="topRight" activeCell="AB49" sqref="AB49"/>
    </sheetView>
  </sheetViews>
  <sheetFormatPr baseColWidth="10" defaultColWidth="11.44140625" defaultRowHeight="14.4"/>
  <cols>
    <col min="2" max="2" width="73" style="56" customWidth="1"/>
    <col min="3" max="15" width="19.88671875" style="6" customWidth="1"/>
    <col min="16" max="17" width="19" style="6" customWidth="1"/>
    <col min="18" max="19" width="19.109375" style="6" customWidth="1"/>
    <col min="20" max="20" width="11.5546875" style="165" customWidth="1"/>
    <col min="21" max="21" width="80.44140625" style="58" customWidth="1"/>
    <col min="22" max="22" width="12" style="58" bestFit="1" customWidth="1"/>
    <col min="23" max="23" width="12" style="353" bestFit="1" customWidth="1"/>
    <col min="24" max="24" width="12.44140625" bestFit="1" customWidth="1"/>
    <col min="25" max="26" width="12.44140625" customWidth="1"/>
    <col min="27" max="27" width="12.44140625" bestFit="1" customWidth="1"/>
  </cols>
  <sheetData>
    <row r="1" spans="2:28">
      <c r="B1" s="482" t="s">
        <v>31</v>
      </c>
    </row>
    <row r="3" spans="2:28" ht="15" thickBot="1">
      <c r="B3" s="196" t="s">
        <v>1011</v>
      </c>
      <c r="U3" s="196" t="s">
        <v>846</v>
      </c>
    </row>
    <row r="4" spans="2:28" s="140" customFormat="1">
      <c r="B4" s="665" t="s">
        <v>275</v>
      </c>
      <c r="C4" s="2426" t="s">
        <v>29</v>
      </c>
      <c r="D4" s="2427"/>
      <c r="E4" s="2427"/>
      <c r="F4" s="2427"/>
      <c r="G4" s="2427"/>
      <c r="H4" s="2427"/>
      <c r="I4" s="2427"/>
      <c r="J4" s="2427"/>
      <c r="K4" s="2427"/>
      <c r="L4" s="2427"/>
      <c r="M4" s="2427"/>
      <c r="N4" s="2427"/>
      <c r="O4" s="2427"/>
      <c r="P4" s="2427"/>
      <c r="Q4" s="2427"/>
      <c r="R4" s="2427"/>
      <c r="S4" s="2428"/>
      <c r="T4" s="174"/>
      <c r="U4" s="695" t="s">
        <v>812</v>
      </c>
      <c r="V4" s="1814"/>
      <c r="W4" s="1815"/>
      <c r="X4" s="2432" t="s">
        <v>29</v>
      </c>
      <c r="Y4" s="1815"/>
      <c r="Z4" s="1815"/>
      <c r="AA4" s="1815"/>
      <c r="AB4" s="1816"/>
    </row>
    <row r="5" spans="2:28" s="140" customFormat="1">
      <c r="B5" s="666" t="s">
        <v>30</v>
      </c>
      <c r="C5" s="2429"/>
      <c r="D5" s="2430"/>
      <c r="E5" s="2430"/>
      <c r="F5" s="2430"/>
      <c r="G5" s="2430"/>
      <c r="H5" s="2430"/>
      <c r="I5" s="2430"/>
      <c r="J5" s="2430"/>
      <c r="K5" s="2430"/>
      <c r="L5" s="2430"/>
      <c r="M5" s="2430"/>
      <c r="N5" s="2430"/>
      <c r="O5" s="2430"/>
      <c r="P5" s="2430"/>
      <c r="Q5" s="2430"/>
      <c r="R5" s="2430"/>
      <c r="S5" s="2431"/>
      <c r="T5" s="174"/>
      <c r="U5" s="696" t="s">
        <v>813</v>
      </c>
      <c r="V5" s="1817"/>
      <c r="W5" s="2094"/>
      <c r="X5" s="2433"/>
      <c r="Y5" s="2094"/>
      <c r="Z5" s="2094"/>
      <c r="AA5" s="2094"/>
      <c r="AB5" s="1818"/>
    </row>
    <row r="6" spans="2:28" s="140" customFormat="1" ht="15" thickBot="1">
      <c r="B6" s="667"/>
      <c r="C6" s="181" t="s">
        <v>150</v>
      </c>
      <c r="D6" s="64" t="s">
        <v>149</v>
      </c>
      <c r="E6" s="64" t="s">
        <v>148</v>
      </c>
      <c r="F6" s="64" t="s">
        <v>146</v>
      </c>
      <c r="G6" s="64" t="s">
        <v>145</v>
      </c>
      <c r="H6" s="64" t="s">
        <v>144</v>
      </c>
      <c r="I6" s="64" t="s">
        <v>147</v>
      </c>
      <c r="J6" s="64" t="s">
        <v>143</v>
      </c>
      <c r="K6" s="64" t="s">
        <v>142</v>
      </c>
      <c r="L6" s="64" t="s">
        <v>140</v>
      </c>
      <c r="M6" s="64" t="s">
        <v>93</v>
      </c>
      <c r="N6" s="64" t="s">
        <v>132</v>
      </c>
      <c r="O6" s="64" t="s">
        <v>141</v>
      </c>
      <c r="P6" s="64" t="s">
        <v>100</v>
      </c>
      <c r="Q6" s="64" t="s">
        <v>94</v>
      </c>
      <c r="R6" s="64" t="s">
        <v>133</v>
      </c>
      <c r="S6" s="1753" t="s">
        <v>799</v>
      </c>
      <c r="T6" s="174"/>
      <c r="U6" s="697"/>
      <c r="V6" s="1819" t="s">
        <v>799</v>
      </c>
      <c r="W6" s="2095" t="s">
        <v>858</v>
      </c>
      <c r="X6" s="2095" t="s">
        <v>879</v>
      </c>
      <c r="Y6" s="2095" t="s">
        <v>1014</v>
      </c>
      <c r="Z6" s="2095" t="s">
        <v>1054</v>
      </c>
      <c r="AA6" s="2095" t="s">
        <v>1140</v>
      </c>
      <c r="AB6" s="1821" t="s">
        <v>1158</v>
      </c>
    </row>
    <row r="7" spans="2:28" s="90" customFormat="1">
      <c r="B7" s="13" t="s">
        <v>275</v>
      </c>
      <c r="C7" s="187">
        <v>10217386.717</v>
      </c>
      <c r="D7" s="188">
        <v>10217386.717</v>
      </c>
      <c r="E7" s="188">
        <v>10217386.717010001</v>
      </c>
      <c r="F7" s="188">
        <v>10217386.717</v>
      </c>
      <c r="G7" s="188">
        <v>10217387</v>
      </c>
      <c r="H7" s="188">
        <v>11067387</v>
      </c>
      <c r="I7" s="188">
        <v>11067386.717</v>
      </c>
      <c r="J7" s="188">
        <v>11067386.717</v>
      </c>
      <c r="K7" s="188">
        <v>11317386.717</v>
      </c>
      <c r="L7" s="188">
        <v>11317386.717</v>
      </c>
      <c r="M7" s="188">
        <v>11317386.71699</v>
      </c>
      <c r="N7" s="188">
        <v>11317386.717020001</v>
      </c>
      <c r="O7" s="188">
        <v>12176364.760009998</v>
      </c>
      <c r="P7" s="188">
        <v>12176364.76</v>
      </c>
      <c r="Q7" s="188">
        <v>12176364.76</v>
      </c>
      <c r="R7" s="188">
        <v>12176364.760009998</v>
      </c>
      <c r="S7" s="189">
        <v>12973174.634020001</v>
      </c>
      <c r="T7" s="174"/>
      <c r="U7" s="698" t="s">
        <v>275</v>
      </c>
      <c r="V7" s="1827">
        <v>12973174.634020001</v>
      </c>
      <c r="W7" s="1828">
        <v>12973174.634000001</v>
      </c>
      <c r="X7" s="1828">
        <v>12973174.633990001</v>
      </c>
      <c r="Y7" s="1828">
        <v>12973174.634000001</v>
      </c>
      <c r="Z7" s="1828">
        <v>12973175</v>
      </c>
      <c r="AA7" s="1828">
        <v>12973174.633990001</v>
      </c>
      <c r="AB7" s="1829">
        <v>12973174.634000001</v>
      </c>
    </row>
    <row r="8" spans="2:28" s="90" customFormat="1">
      <c r="B8" s="13" t="s">
        <v>298</v>
      </c>
      <c r="C8" s="187">
        <v>4695118.4215200003</v>
      </c>
      <c r="D8" s="188">
        <v>4695118.4215200003</v>
      </c>
      <c r="E8" s="188">
        <v>4695118.4215200003</v>
      </c>
      <c r="F8" s="188">
        <v>4695118.4215399995</v>
      </c>
      <c r="G8" s="188">
        <v>4695118</v>
      </c>
      <c r="H8" s="188">
        <v>6164175</v>
      </c>
      <c r="I8" s="188">
        <v>6164175.0761399996</v>
      </c>
      <c r="J8" s="188">
        <v>6166670.1523000002</v>
      </c>
      <c r="K8" s="188">
        <v>6707503.3176899999</v>
      </c>
      <c r="L8" s="188">
        <v>6707830.731660001</v>
      </c>
      <c r="M8" s="188">
        <v>6707830.7316200007</v>
      </c>
      <c r="N8" s="188">
        <v>6707830.7316399999</v>
      </c>
      <c r="O8" s="188">
        <v>7516510.3336600009</v>
      </c>
      <c r="P8" s="188">
        <v>7516896.7645399999</v>
      </c>
      <c r="Q8" s="188">
        <v>7516896.7645100001</v>
      </c>
      <c r="R8" s="188">
        <v>6759526.8764699996</v>
      </c>
      <c r="S8" s="189">
        <v>7038881.1541099995</v>
      </c>
      <c r="T8" s="165"/>
      <c r="U8" s="699" t="s">
        <v>414</v>
      </c>
      <c r="V8" s="1830">
        <v>7038881.1541100005</v>
      </c>
      <c r="W8" s="2096">
        <v>7039359.3542499999</v>
      </c>
      <c r="X8" s="2096">
        <v>7039792.5408699997</v>
      </c>
      <c r="Y8" s="2096">
        <v>6590920.6985399993</v>
      </c>
      <c r="Z8" s="2096">
        <v>6590921</v>
      </c>
      <c r="AA8" s="2096">
        <v>6591330.1807899997</v>
      </c>
      <c r="AB8" s="1831">
        <v>6591330.1808099998</v>
      </c>
    </row>
    <row r="9" spans="2:28" s="90" customFormat="1">
      <c r="B9" s="13" t="s">
        <v>299</v>
      </c>
      <c r="C9" s="678" t="s">
        <v>26</v>
      </c>
      <c r="D9" s="188" t="s">
        <v>26</v>
      </c>
      <c r="E9" s="188">
        <v>850000</v>
      </c>
      <c r="F9" s="188">
        <v>850000</v>
      </c>
      <c r="G9" s="188">
        <v>850000</v>
      </c>
      <c r="H9" s="188" t="s">
        <v>564</v>
      </c>
      <c r="I9" s="188" t="s">
        <v>564</v>
      </c>
      <c r="J9" s="188" t="s">
        <v>26</v>
      </c>
      <c r="K9" s="188" t="s">
        <v>26</v>
      </c>
      <c r="L9" s="188" t="s">
        <v>26</v>
      </c>
      <c r="M9" s="188" t="s">
        <v>26</v>
      </c>
      <c r="N9" s="188" t="s">
        <v>26</v>
      </c>
      <c r="O9" s="188" t="s">
        <v>26</v>
      </c>
      <c r="P9" s="188" t="s">
        <v>26</v>
      </c>
      <c r="Q9" s="188" t="s">
        <v>26</v>
      </c>
      <c r="R9" s="188" t="s">
        <v>26</v>
      </c>
      <c r="S9" s="189" t="s">
        <v>26</v>
      </c>
      <c r="T9" s="165"/>
      <c r="U9" s="699" t="s">
        <v>814</v>
      </c>
      <c r="V9" s="1830">
        <v>2050746.1590099996</v>
      </c>
      <c r="W9" s="2096">
        <v>3346790.4103899999</v>
      </c>
      <c r="X9" s="2096">
        <v>4474350.7072299998</v>
      </c>
      <c r="Y9" s="2096">
        <v>5383865.0684600007</v>
      </c>
      <c r="Z9" s="2096">
        <v>2644894</v>
      </c>
      <c r="AA9" s="2096">
        <v>3920794.8823799998</v>
      </c>
      <c r="AB9" s="1831">
        <v>5426132.3533600001</v>
      </c>
    </row>
    <row r="10" spans="2:28" s="90" customFormat="1" ht="15">
      <c r="B10" s="13" t="s">
        <v>899</v>
      </c>
      <c r="C10" s="187">
        <v>1284021.0867599999</v>
      </c>
      <c r="D10" s="188">
        <v>1298103.7515499999</v>
      </c>
      <c r="E10" s="188">
        <v>1320345.09378</v>
      </c>
      <c r="F10" s="188">
        <v>1367259.2169899999</v>
      </c>
      <c r="G10" s="188">
        <v>1383834</v>
      </c>
      <c r="H10" s="188">
        <v>1603535</v>
      </c>
      <c r="I10" s="188">
        <v>1565703.6001600001</v>
      </c>
      <c r="J10" s="188">
        <v>1595915.74449</v>
      </c>
      <c r="K10" s="188">
        <v>1609750.0467900001</v>
      </c>
      <c r="L10" s="188">
        <v>1676768.18196</v>
      </c>
      <c r="M10" s="188">
        <v>1720950.8891800002</v>
      </c>
      <c r="N10" s="188">
        <v>1735371.6237300001</v>
      </c>
      <c r="O10" s="188">
        <v>1707458.3176199999</v>
      </c>
      <c r="P10" s="188">
        <v>1797357.8014400001</v>
      </c>
      <c r="Q10" s="188">
        <v>1845015.5193699999</v>
      </c>
      <c r="R10" s="188">
        <v>1838177.6975999998</v>
      </c>
      <c r="S10" s="189">
        <v>1634875.6958299999</v>
      </c>
      <c r="T10" s="165"/>
      <c r="U10" s="699" t="s">
        <v>815</v>
      </c>
      <c r="V10" s="1830">
        <v>1634875.6958299999</v>
      </c>
      <c r="W10" s="2096">
        <v>1625734.9133900001</v>
      </c>
      <c r="X10" s="2096">
        <v>1667750.4065999999</v>
      </c>
      <c r="Y10" s="2096">
        <v>1695577.33</v>
      </c>
      <c r="Z10" s="2096">
        <v>1662636</v>
      </c>
      <c r="AA10" s="2096">
        <v>1749877.63417</v>
      </c>
      <c r="AB10" s="1831">
        <v>1689306.92084</v>
      </c>
    </row>
    <row r="11" spans="2:28" s="90" customFormat="1">
      <c r="B11" s="13" t="s">
        <v>278</v>
      </c>
      <c r="C11" s="187">
        <v>580650.00000000012</v>
      </c>
      <c r="D11" s="188">
        <v>575225.00000000012</v>
      </c>
      <c r="E11" s="188">
        <v>592025.00000000012</v>
      </c>
      <c r="F11" s="188" t="s">
        <v>26</v>
      </c>
      <c r="G11" s="188" t="s">
        <v>564</v>
      </c>
      <c r="H11" s="188" t="s">
        <v>564</v>
      </c>
      <c r="I11" s="188" t="s">
        <v>564</v>
      </c>
      <c r="J11" s="188" t="s">
        <v>26</v>
      </c>
      <c r="K11" s="188" t="s">
        <v>26</v>
      </c>
      <c r="L11" s="188" t="s">
        <v>26</v>
      </c>
      <c r="M11" s="188" t="s">
        <v>26</v>
      </c>
      <c r="N11" s="188" t="s">
        <v>26</v>
      </c>
      <c r="O11" s="188" t="s">
        <v>26</v>
      </c>
      <c r="P11" s="188" t="s">
        <v>26</v>
      </c>
      <c r="Q11" s="188" t="s">
        <v>26</v>
      </c>
      <c r="R11" s="188" t="s">
        <v>26</v>
      </c>
      <c r="S11" s="189" t="s">
        <v>26</v>
      </c>
      <c r="T11" s="165"/>
      <c r="U11" s="699" t="s">
        <v>278</v>
      </c>
      <c r="V11" s="1830" t="s">
        <v>26</v>
      </c>
      <c r="W11" s="1823">
        <v>0</v>
      </c>
      <c r="X11" s="1823" t="s">
        <v>26</v>
      </c>
      <c r="Y11" s="1823">
        <v>0</v>
      </c>
      <c r="Z11" s="1823">
        <v>0</v>
      </c>
      <c r="AA11" s="1823">
        <v>0</v>
      </c>
      <c r="AB11" s="1035">
        <v>0</v>
      </c>
    </row>
    <row r="12" spans="2:28" s="90" customFormat="1">
      <c r="B12" s="13" t="s">
        <v>279</v>
      </c>
      <c r="C12" s="187">
        <v>4236504.6720000003</v>
      </c>
      <c r="D12" s="188">
        <v>4197063.2480000006</v>
      </c>
      <c r="E12" s="188">
        <v>4319204.432</v>
      </c>
      <c r="F12" s="188">
        <v>3980903.568</v>
      </c>
      <c r="G12" s="188">
        <v>4128099</v>
      </c>
      <c r="H12" s="188">
        <v>4248967</v>
      </c>
      <c r="I12" s="188">
        <v>4787488.8090000004</v>
      </c>
      <c r="J12" s="188">
        <v>4817188.3049999997</v>
      </c>
      <c r="K12" s="188">
        <v>6276991.0209999997</v>
      </c>
      <c r="L12" s="188">
        <v>5223300</v>
      </c>
      <c r="M12" s="188">
        <v>5595900.0000000009</v>
      </c>
      <c r="N12" s="188">
        <v>5397450</v>
      </c>
      <c r="O12" s="188">
        <v>5007300</v>
      </c>
      <c r="P12" s="188">
        <v>5163750</v>
      </c>
      <c r="Q12" s="188">
        <v>5374349.9999999991</v>
      </c>
      <c r="R12" s="188">
        <v>5148900</v>
      </c>
      <c r="S12" s="189">
        <v>5078700</v>
      </c>
      <c r="T12" s="165"/>
      <c r="U12" s="699" t="s">
        <v>279</v>
      </c>
      <c r="V12" s="1830">
        <v>5078700</v>
      </c>
      <c r="W12" s="2096">
        <v>4897800</v>
      </c>
      <c r="X12" s="2096">
        <v>5120550</v>
      </c>
      <c r="Y12" s="2096">
        <v>5007150</v>
      </c>
      <c r="Z12" s="2096">
        <v>5019300</v>
      </c>
      <c r="AA12" s="2096">
        <v>5171850</v>
      </c>
      <c r="AB12" s="1831">
        <v>7232550</v>
      </c>
    </row>
    <row r="13" spans="2:28" s="90" customFormat="1">
      <c r="B13" s="668" t="s">
        <v>300</v>
      </c>
      <c r="C13" s="187">
        <v>-1722979.2448199999</v>
      </c>
      <c r="D13" s="188">
        <v>-1722979.2436700002</v>
      </c>
      <c r="E13" s="188">
        <v>-1722979.24367</v>
      </c>
      <c r="F13" s="188">
        <v>-1580582.7636200003</v>
      </c>
      <c r="G13" s="188">
        <v>-1937102</v>
      </c>
      <c r="H13" s="188">
        <v>-1934790</v>
      </c>
      <c r="I13" s="188">
        <v>-1934790.35497</v>
      </c>
      <c r="J13" s="188">
        <v>-2314790.3541099993</v>
      </c>
      <c r="K13" s="188">
        <v>-2281859.3412399995</v>
      </c>
      <c r="L13" s="188">
        <v>-2263859.3412600001</v>
      </c>
      <c r="M13" s="188">
        <v>-2263804.7708499995</v>
      </c>
      <c r="N13" s="188">
        <v>-2263804.77085</v>
      </c>
      <c r="O13" s="188">
        <v>-2432571.0485300003</v>
      </c>
      <c r="P13" s="188">
        <v>-2436524.7128300001</v>
      </c>
      <c r="Q13" s="188">
        <v>-2436524.7147600004</v>
      </c>
      <c r="R13" s="188">
        <v>-2436524.7147600004</v>
      </c>
      <c r="S13" s="189">
        <v>-2838433.7347400002</v>
      </c>
      <c r="T13" s="165"/>
      <c r="U13" s="699" t="s">
        <v>816</v>
      </c>
      <c r="V13" s="1832">
        <v>-1046284.3501699977</v>
      </c>
      <c r="W13" s="2097">
        <v>-834410.50988000073</v>
      </c>
      <c r="X13" s="2097">
        <v>-916336.70297999494</v>
      </c>
      <c r="Y13" s="2097">
        <v>-668716.76031999756</v>
      </c>
      <c r="Z13" s="2097">
        <v>-691921</v>
      </c>
      <c r="AA13" s="2097">
        <v>-621417.39288999746</v>
      </c>
      <c r="AB13" s="1833">
        <v>-322210.36898999661</v>
      </c>
    </row>
    <row r="14" spans="2:28" s="90" customFormat="1">
      <c r="B14" s="669" t="s">
        <v>301</v>
      </c>
      <c r="C14" s="187">
        <v>-1812954.8024499998</v>
      </c>
      <c r="D14" s="188">
        <v>-1903858.2904800002</v>
      </c>
      <c r="E14" s="188">
        <v>-2006573.7438000001</v>
      </c>
      <c r="F14" s="188">
        <v>-1965036.9212200004</v>
      </c>
      <c r="G14" s="188">
        <v>-2008782</v>
      </c>
      <c r="H14" s="188">
        <v>-2020533</v>
      </c>
      <c r="I14" s="188">
        <v>-2018037.20774</v>
      </c>
      <c r="J14" s="188">
        <v>-2297879.1981599992</v>
      </c>
      <c r="K14" s="188">
        <v>-2295242.7601599996</v>
      </c>
      <c r="L14" s="188">
        <v>-2326240.8262</v>
      </c>
      <c r="M14" s="188">
        <v>-2377058.1715499996</v>
      </c>
      <c r="N14" s="188">
        <v>-2435661.31201</v>
      </c>
      <c r="O14" s="188">
        <v>-2535289.4251500005</v>
      </c>
      <c r="P14" s="188">
        <v>-2674646.01119</v>
      </c>
      <c r="Q14" s="188">
        <v>-2774129.3607900003</v>
      </c>
      <c r="R14" s="188">
        <v>-2844247.8299600002</v>
      </c>
      <c r="S14" s="189">
        <v>-2895934.0590300001</v>
      </c>
      <c r="T14" s="165"/>
      <c r="U14" s="699" t="s">
        <v>817</v>
      </c>
      <c r="V14" s="1832">
        <v>-2613562.8868</v>
      </c>
      <c r="W14" s="2097">
        <v>-2667540.0323099997</v>
      </c>
      <c r="X14" s="2097">
        <v>-2714749.2971499995</v>
      </c>
      <c r="Y14" s="2097">
        <v>-2772785.8399499995</v>
      </c>
      <c r="Z14" s="2097">
        <v>-2416070</v>
      </c>
      <c r="AA14" s="2097">
        <v>-2465969.4695799998</v>
      </c>
      <c r="AB14" s="1833">
        <v>-2537005.4263400002</v>
      </c>
    </row>
    <row r="15" spans="2:28" s="90" customFormat="1">
      <c r="B15" s="669" t="s">
        <v>302</v>
      </c>
      <c r="C15" s="187">
        <v>89975.55763000001</v>
      </c>
      <c r="D15" s="188">
        <v>180879.04681</v>
      </c>
      <c r="E15" s="188">
        <v>283594.50013</v>
      </c>
      <c r="F15" s="188">
        <v>384454.15760000004</v>
      </c>
      <c r="G15" s="188">
        <v>71680</v>
      </c>
      <c r="H15" s="188">
        <v>85742</v>
      </c>
      <c r="I15" s="188">
        <v>83246.852769999983</v>
      </c>
      <c r="J15" s="188">
        <v>-16911.15595</v>
      </c>
      <c r="K15" s="188">
        <v>13383.418919999998</v>
      </c>
      <c r="L15" s="188">
        <v>62381.484940000002</v>
      </c>
      <c r="M15" s="188">
        <v>113253.4007</v>
      </c>
      <c r="N15" s="188">
        <v>171856.54115999999</v>
      </c>
      <c r="O15" s="188">
        <v>102718.37662</v>
      </c>
      <c r="P15" s="188">
        <v>238121.29835999999</v>
      </c>
      <c r="Q15" s="188">
        <v>337604.64603</v>
      </c>
      <c r="R15" s="188">
        <v>407723.1152</v>
      </c>
      <c r="S15" s="189">
        <v>57500.324290000004</v>
      </c>
      <c r="T15" s="165"/>
      <c r="U15" s="699" t="s">
        <v>818</v>
      </c>
      <c r="V15" s="1832">
        <v>-934718.04270393227</v>
      </c>
      <c r="W15" s="2097">
        <v>-1036166.7467401844</v>
      </c>
      <c r="X15" s="2097">
        <v>-1124983.0115531988</v>
      </c>
      <c r="Y15" s="2097">
        <v>-1294278.8893102172</v>
      </c>
      <c r="Z15" s="2097">
        <v>-1209735</v>
      </c>
      <c r="AA15" s="2097">
        <v>-1303791.7293399998</v>
      </c>
      <c r="AB15" s="1833">
        <v>-1330134.96401</v>
      </c>
    </row>
    <row r="16" spans="2:28" s="90" customFormat="1" ht="15" thickBot="1">
      <c r="B16" s="13" t="s">
        <v>281</v>
      </c>
      <c r="C16" s="187">
        <v>-122083.18850999999</v>
      </c>
      <c r="D16" s="188">
        <v>-122083.18850999999</v>
      </c>
      <c r="E16" s="188">
        <v>-122083.18850999999</v>
      </c>
      <c r="F16" s="188">
        <v>-122083.18850999999</v>
      </c>
      <c r="G16" s="188">
        <v>-122083</v>
      </c>
      <c r="H16" s="188">
        <v>-122083</v>
      </c>
      <c r="I16" s="188">
        <v>-122083.18850999999</v>
      </c>
      <c r="J16" s="188">
        <v>-122083.18850999999</v>
      </c>
      <c r="K16" s="188">
        <v>-122083.18850999999</v>
      </c>
      <c r="L16" s="188">
        <v>-122083.18850999999</v>
      </c>
      <c r="M16" s="188">
        <v>-122083.18850999999</v>
      </c>
      <c r="N16" s="188">
        <v>-122083.18850999999</v>
      </c>
      <c r="O16" s="188">
        <v>-122083.18850999999</v>
      </c>
      <c r="P16" s="188">
        <v>-122083.18850999999</v>
      </c>
      <c r="Q16" s="188">
        <v>-122083.18850999999</v>
      </c>
      <c r="R16" s="188">
        <v>-122083.18850999999</v>
      </c>
      <c r="S16" s="189">
        <v>-122083.18850999999</v>
      </c>
      <c r="T16" s="165"/>
      <c r="U16" s="700" t="s">
        <v>281</v>
      </c>
      <c r="V16" s="1832">
        <v>-122083.18850999999</v>
      </c>
      <c r="W16" s="2097">
        <v>-122083.18850999999</v>
      </c>
      <c r="X16" s="2097">
        <v>-122083.18850999999</v>
      </c>
      <c r="Y16" s="2097">
        <v>-122083.18850999999</v>
      </c>
      <c r="Z16" s="2097">
        <v>-122083</v>
      </c>
      <c r="AA16" s="2097">
        <v>-122083.18850999999</v>
      </c>
      <c r="AB16" s="1833">
        <v>-122083.18850999999</v>
      </c>
    </row>
    <row r="17" spans="2:28" s="90" customFormat="1" ht="15" thickBot="1">
      <c r="B17" s="670" t="s">
        <v>303</v>
      </c>
      <c r="C17" s="575">
        <v>19168618.463950001</v>
      </c>
      <c r="D17" s="576">
        <v>19137834.70589</v>
      </c>
      <c r="E17" s="576">
        <v>20149017.232129999</v>
      </c>
      <c r="F17" s="576">
        <v>19408001.971399996</v>
      </c>
      <c r="G17" s="576">
        <v>19215253</v>
      </c>
      <c r="H17" s="576">
        <v>21027190</v>
      </c>
      <c r="I17" s="576">
        <v>21527880.65882</v>
      </c>
      <c r="J17" s="576">
        <v>21210287.376170002</v>
      </c>
      <c r="K17" s="576">
        <v>23507688.572730001</v>
      </c>
      <c r="L17" s="576">
        <v>22539343.100850001</v>
      </c>
      <c r="M17" s="576">
        <v>22956180.378430001</v>
      </c>
      <c r="N17" s="576">
        <v>22772151.113030002</v>
      </c>
      <c r="O17" s="576">
        <v>23852979.174249995</v>
      </c>
      <c r="P17" s="576">
        <v>24095761.42464</v>
      </c>
      <c r="Q17" s="576">
        <v>24354019.140609998</v>
      </c>
      <c r="R17" s="576">
        <v>23364361.430809993</v>
      </c>
      <c r="S17" s="581">
        <v>23765114.560709998</v>
      </c>
      <c r="T17" s="165"/>
      <c r="U17" s="701" t="s">
        <v>819</v>
      </c>
      <c r="V17" s="1837">
        <v>24059729.174786068</v>
      </c>
      <c r="W17" s="1838">
        <v>25222658.834589817</v>
      </c>
      <c r="X17" s="1838">
        <v>26397466.088496804</v>
      </c>
      <c r="Y17" s="1838">
        <v>26792823.052909784</v>
      </c>
      <c r="Z17" s="1838">
        <v>25893765.551010005</v>
      </c>
      <c r="AA17" s="1838">
        <v>25893765.551010005</v>
      </c>
      <c r="AB17" s="1839">
        <v>29601060.141160004</v>
      </c>
    </row>
    <row r="18" spans="2:28" s="90" customFormat="1" ht="15" thickBot="1">
      <c r="B18" s="251"/>
      <c r="C18" s="23"/>
      <c r="D18" s="23"/>
      <c r="E18" s="23"/>
      <c r="F18" s="23"/>
      <c r="G18" s="23"/>
      <c r="H18" s="23"/>
      <c r="I18" s="23"/>
      <c r="J18" s="23"/>
      <c r="K18" s="23"/>
      <c r="L18" s="23"/>
      <c r="M18" s="23"/>
      <c r="N18" s="23"/>
      <c r="O18" s="23"/>
      <c r="P18" s="23"/>
      <c r="Q18" s="23"/>
      <c r="R18" s="23"/>
      <c r="S18" s="22"/>
      <c r="T18" s="165"/>
      <c r="U18" s="702" t="s">
        <v>820</v>
      </c>
      <c r="V18" s="1840">
        <v>17346153.47895607</v>
      </c>
      <c r="W18" s="1841">
        <v>18699123.921199821</v>
      </c>
      <c r="X18" s="1841">
        <v>19609165.681896806</v>
      </c>
      <c r="Y18" s="1841">
        <v>20090095.722909786</v>
      </c>
      <c r="Z18" s="1841">
        <v>18972037.916840006</v>
      </c>
      <c r="AA18" s="1841">
        <v>18972037.916840006</v>
      </c>
      <c r="AB18" s="1842">
        <v>20679203.220320005</v>
      </c>
    </row>
    <row r="19" spans="2:28" s="90" customFormat="1" ht="15" thickBot="1">
      <c r="B19" s="671" t="s">
        <v>217</v>
      </c>
      <c r="C19" s="483">
        <v>84074345</v>
      </c>
      <c r="D19" s="484">
        <v>84178682</v>
      </c>
      <c r="E19" s="484">
        <v>88421907</v>
      </c>
      <c r="F19" s="484">
        <v>86273789</v>
      </c>
      <c r="G19" s="484">
        <v>88189663</v>
      </c>
      <c r="H19" s="484">
        <v>87017934</v>
      </c>
      <c r="I19" s="484">
        <v>85546759</v>
      </c>
      <c r="J19" s="484">
        <v>90253383</v>
      </c>
      <c r="K19" s="484">
        <v>94853451</v>
      </c>
      <c r="L19" s="484">
        <v>96842778</v>
      </c>
      <c r="M19" s="484">
        <v>100119715</v>
      </c>
      <c r="N19" s="484">
        <v>94628498</v>
      </c>
      <c r="O19" s="484">
        <v>87775815</v>
      </c>
      <c r="P19" s="484">
        <v>91019217</v>
      </c>
      <c r="Q19" s="484">
        <v>94156153</v>
      </c>
      <c r="R19" s="484">
        <v>93211649</v>
      </c>
      <c r="S19" s="484">
        <v>91770539</v>
      </c>
      <c r="T19" s="1754"/>
      <c r="U19" s="702" t="s">
        <v>821</v>
      </c>
      <c r="V19" s="1834">
        <v>17346153.47895607</v>
      </c>
      <c r="W19" s="1835">
        <v>18699123.921199821</v>
      </c>
      <c r="X19" s="1835">
        <v>19609165.681896806</v>
      </c>
      <c r="Y19" s="1835">
        <v>20090095.722909786</v>
      </c>
      <c r="Z19" s="1835">
        <v>18972037.916840006</v>
      </c>
      <c r="AA19" s="1835">
        <v>18972037.916840006</v>
      </c>
      <c r="AB19" s="1836">
        <v>20679203.220320005</v>
      </c>
    </row>
    <row r="20" spans="2:28" s="90" customFormat="1" ht="15" thickBot="1">
      <c r="B20" s="251"/>
      <c r="C20" s="23"/>
      <c r="D20" s="23"/>
      <c r="E20" s="23"/>
      <c r="F20" s="23"/>
      <c r="G20" s="23"/>
      <c r="H20" s="23"/>
      <c r="I20" s="23"/>
      <c r="J20" s="23"/>
      <c r="K20" s="23"/>
      <c r="L20" s="23"/>
      <c r="M20" s="23"/>
      <c r="N20" s="23"/>
      <c r="O20" s="23"/>
      <c r="P20" s="23"/>
      <c r="Q20" s="23"/>
      <c r="R20" s="117"/>
      <c r="S20" s="22"/>
      <c r="T20" s="165"/>
      <c r="U20" s="702" t="s">
        <v>822</v>
      </c>
      <c r="V20" s="1834">
        <v>6713575.6958299996</v>
      </c>
      <c r="W20" s="1835">
        <v>6523534.9133900004</v>
      </c>
      <c r="X20" s="1835">
        <v>6788300.4066000003</v>
      </c>
      <c r="Y20" s="1835">
        <v>6702727.3300000001</v>
      </c>
      <c r="Z20" s="1835">
        <v>6921727.6341699995</v>
      </c>
      <c r="AA20" s="1835">
        <v>6921727.6341699995</v>
      </c>
      <c r="AB20" s="1836">
        <v>8921856.9208400007</v>
      </c>
    </row>
    <row r="21" spans="2:28" s="90" customFormat="1" ht="15.6" thickBot="1">
      <c r="B21" s="239" t="s">
        <v>900</v>
      </c>
      <c r="C21" s="184">
        <v>14509582.327599999</v>
      </c>
      <c r="D21" s="185">
        <v>14504157.328174999</v>
      </c>
      <c r="E21" s="185">
        <v>15370957.328185</v>
      </c>
      <c r="F21" s="185">
        <v>14850130.568220001</v>
      </c>
      <c r="G21" s="185">
        <v>14671871</v>
      </c>
      <c r="H21" s="185">
        <v>14971384</v>
      </c>
      <c r="I21" s="185">
        <v>14971384.142825</v>
      </c>
      <c r="J21" s="185">
        <v>14783879.219415002</v>
      </c>
      <c r="K21" s="185">
        <v>15133633.649320001</v>
      </c>
      <c r="L21" s="185">
        <v>15142961.063279999</v>
      </c>
      <c r="M21" s="185">
        <v>15142988.348435003</v>
      </c>
      <c r="N21" s="185">
        <v>15142988.348485002</v>
      </c>
      <c r="O21" s="185">
        <v>16220723.526684996</v>
      </c>
      <c r="P21" s="185">
        <v>16219133.125405001</v>
      </c>
      <c r="Q21" s="185">
        <v>16219133.124409996</v>
      </c>
      <c r="R21" s="185">
        <v>16219133.124449996</v>
      </c>
      <c r="S21" s="186">
        <v>17094342.766109999</v>
      </c>
      <c r="T21" s="165"/>
      <c r="U21" s="703"/>
      <c r="V21" s="1824"/>
      <c r="W21" s="1825"/>
      <c r="X21" s="1826"/>
      <c r="Y21" s="1826"/>
      <c r="Z21" s="1826"/>
      <c r="AA21" s="1826"/>
      <c r="AB21" s="1826"/>
    </row>
    <row r="22" spans="2:28" s="90" customFormat="1" ht="15.6" thickBot="1">
      <c r="B22" s="672" t="s">
        <v>901</v>
      </c>
      <c r="C22" s="193">
        <v>4659036.1363499993</v>
      </c>
      <c r="D22" s="194">
        <v>4633677.377715</v>
      </c>
      <c r="E22" s="194">
        <v>4778059.9039449999</v>
      </c>
      <c r="F22" s="194">
        <v>4557871.4031799994</v>
      </c>
      <c r="G22" s="194">
        <v>4543382</v>
      </c>
      <c r="H22" s="194">
        <v>6055806</v>
      </c>
      <c r="I22" s="194">
        <v>6556496.5159950005</v>
      </c>
      <c r="J22" s="194">
        <v>6426408.1567550004</v>
      </c>
      <c r="K22" s="194">
        <v>8374054.9234100003</v>
      </c>
      <c r="L22" s="194">
        <v>7396382.0375699997</v>
      </c>
      <c r="M22" s="194">
        <v>7813192.0299950019</v>
      </c>
      <c r="N22" s="194">
        <v>7629162.7645450011</v>
      </c>
      <c r="O22" s="194">
        <v>7632255.6475649998</v>
      </c>
      <c r="P22" s="194">
        <v>7876628.2992350003</v>
      </c>
      <c r="Q22" s="194">
        <v>8134886.0162000004</v>
      </c>
      <c r="R22" s="194">
        <v>7145228.3063599989</v>
      </c>
      <c r="S22" s="195">
        <v>6670771.7945999997</v>
      </c>
      <c r="T22" s="175"/>
      <c r="U22" s="695" t="s">
        <v>823</v>
      </c>
      <c r="V22" s="1843"/>
      <c r="W22" s="1844"/>
      <c r="X22" s="1844" t="s">
        <v>29</v>
      </c>
      <c r="Y22" s="1844"/>
      <c r="Z22" s="1844"/>
      <c r="AA22" s="1844"/>
      <c r="AB22" s="1845"/>
    </row>
    <row r="23" spans="2:28" s="90" customFormat="1" ht="15" thickBot="1">
      <c r="B23" s="251"/>
      <c r="C23" s="23"/>
      <c r="D23" s="23"/>
      <c r="E23" s="23"/>
      <c r="F23" s="23"/>
      <c r="G23" s="23"/>
      <c r="H23" s="23"/>
      <c r="I23" s="23"/>
      <c r="J23" s="23"/>
      <c r="K23" s="23"/>
      <c r="L23" s="23"/>
      <c r="M23" s="23"/>
      <c r="N23" s="23"/>
      <c r="O23" s="23"/>
      <c r="P23" s="23"/>
      <c r="Q23" s="23"/>
      <c r="R23" s="117"/>
      <c r="S23" s="22"/>
      <c r="T23" s="165"/>
      <c r="U23" s="730" t="s">
        <v>813</v>
      </c>
      <c r="V23" s="1846" t="s">
        <v>799</v>
      </c>
      <c r="W23" s="1847" t="s">
        <v>858</v>
      </c>
      <c r="X23" s="1847" t="s">
        <v>879</v>
      </c>
      <c r="Y23" s="1847" t="s">
        <v>1014</v>
      </c>
      <c r="Z23" s="2005" t="s">
        <v>1054</v>
      </c>
      <c r="AA23" s="2005" t="s">
        <v>1140</v>
      </c>
      <c r="AB23" s="2006" t="s">
        <v>1158</v>
      </c>
    </row>
    <row r="24" spans="2:28" s="90" customFormat="1" ht="15.6" thickBot="1">
      <c r="B24" s="14" t="s">
        <v>902</v>
      </c>
      <c r="C24" s="305">
        <v>123718427.21442905</v>
      </c>
      <c r="D24" s="306">
        <v>128023739.46456322</v>
      </c>
      <c r="E24" s="306">
        <v>130413863.53467903</v>
      </c>
      <c r="F24" s="306">
        <v>134128850.15176992</v>
      </c>
      <c r="G24" s="306">
        <v>142084684</v>
      </c>
      <c r="H24" s="306">
        <v>142071064</v>
      </c>
      <c r="I24" s="306">
        <v>139910769.16072762</v>
      </c>
      <c r="J24" s="306">
        <v>142042877.39649171</v>
      </c>
      <c r="K24" s="306">
        <v>142854355.6685355</v>
      </c>
      <c r="L24" s="306">
        <v>146936014.41314113</v>
      </c>
      <c r="M24" s="306">
        <v>151415294.43704152</v>
      </c>
      <c r="N24" s="306">
        <v>152376235.49898833</v>
      </c>
      <c r="O24" s="306">
        <v>151045319.16019952</v>
      </c>
      <c r="P24" s="306">
        <v>158176423.62807402</v>
      </c>
      <c r="Q24" s="306">
        <v>163140250.35241207</v>
      </c>
      <c r="R24" s="306">
        <v>161938838.14318451</v>
      </c>
      <c r="S24" s="307">
        <v>159163097.93826997</v>
      </c>
      <c r="T24" s="165"/>
      <c r="U24" s="699" t="s">
        <v>824</v>
      </c>
      <c r="V24" s="1827">
        <v>1715933.6834488444</v>
      </c>
      <c r="W24" s="1828">
        <v>2307252.2749925638</v>
      </c>
      <c r="X24" s="1828">
        <v>2576734.2842897442</v>
      </c>
      <c r="Y24" s="1828">
        <v>2680009.8977020127</v>
      </c>
      <c r="Z24" s="1828">
        <v>3032546</v>
      </c>
      <c r="AA24" s="1828">
        <v>3300703.3731486071</v>
      </c>
      <c r="AB24" s="1829">
        <v>4301156.370982633</v>
      </c>
    </row>
    <row r="25" spans="2:28" s="90" customFormat="1">
      <c r="B25" s="13" t="s">
        <v>304</v>
      </c>
      <c r="C25" s="184">
        <v>112023536.9816</v>
      </c>
      <c r="D25" s="185">
        <v>115994875.68339999</v>
      </c>
      <c r="E25" s="185">
        <v>118791052.72450005</v>
      </c>
      <c r="F25" s="185">
        <v>122233928.64949992</v>
      </c>
      <c r="G25" s="185">
        <v>129331389</v>
      </c>
      <c r="H25" s="185">
        <v>128282795</v>
      </c>
      <c r="I25" s="185">
        <v>125256288.01304999</v>
      </c>
      <c r="J25" s="185">
        <v>125874293.59021005</v>
      </c>
      <c r="K25" s="185">
        <v>126638686.65612002</v>
      </c>
      <c r="L25" s="185">
        <v>132013902.54231001</v>
      </c>
      <c r="M25" s="185">
        <v>135576213.96759999</v>
      </c>
      <c r="N25" s="185">
        <v>137707534.61105999</v>
      </c>
      <c r="O25" s="185">
        <v>135397191.69812998</v>
      </c>
      <c r="P25" s="185">
        <v>142632376.20254001</v>
      </c>
      <c r="Q25" s="185">
        <v>146511610.11474001</v>
      </c>
      <c r="R25" s="185">
        <v>145968019.99019</v>
      </c>
      <c r="S25" s="186">
        <v>142566175.84226999</v>
      </c>
      <c r="T25" s="165"/>
      <c r="U25" s="699" t="s">
        <v>304</v>
      </c>
      <c r="V25" s="1830">
        <v>129623884.80217999</v>
      </c>
      <c r="W25" s="1822">
        <v>128912503.94188002</v>
      </c>
      <c r="X25" s="1822">
        <v>132297591.50114001</v>
      </c>
      <c r="Y25" s="1822">
        <v>134427146.36267</v>
      </c>
      <c r="Z25" s="1822">
        <v>131793619</v>
      </c>
      <c r="AA25" s="1822">
        <v>138806587.41763002</v>
      </c>
      <c r="AB25" s="1831">
        <v>133937441.63312</v>
      </c>
    </row>
    <row r="26" spans="2:28" s="90" customFormat="1" ht="15.6" thickBot="1">
      <c r="B26" s="13" t="s">
        <v>903</v>
      </c>
      <c r="C26" s="187">
        <v>2528029.0768290465</v>
      </c>
      <c r="D26" s="188">
        <v>2701436.3723632214</v>
      </c>
      <c r="E26" s="188">
        <v>2143263.0249789855</v>
      </c>
      <c r="F26" s="188">
        <v>2263835.2503700005</v>
      </c>
      <c r="G26" s="188">
        <v>3074766</v>
      </c>
      <c r="H26" s="188">
        <v>4010627</v>
      </c>
      <c r="I26" s="188">
        <v>4701577.4930776218</v>
      </c>
      <c r="J26" s="188">
        <v>4859240.847581666</v>
      </c>
      <c r="K26" s="188">
        <v>4708618.6438454809</v>
      </c>
      <c r="L26" s="188">
        <v>3127460.2675311002</v>
      </c>
      <c r="M26" s="188">
        <v>3792119.0483715339</v>
      </c>
      <c r="N26" s="188">
        <v>2408770.4184658369</v>
      </c>
      <c r="O26" s="188">
        <v>2231891.0689620236</v>
      </c>
      <c r="P26" s="188">
        <v>1868920.6565739971</v>
      </c>
      <c r="Q26" s="188">
        <v>2618693.0281620757</v>
      </c>
      <c r="R26" s="188">
        <v>1560281.0129420196</v>
      </c>
      <c r="S26" s="189">
        <v>1715933.683</v>
      </c>
      <c r="T26" s="165"/>
      <c r="U26" s="699" t="s">
        <v>305</v>
      </c>
      <c r="V26" s="1830">
        <v>14880988.41271</v>
      </c>
      <c r="W26" s="1822">
        <v>15407799.251219999</v>
      </c>
      <c r="X26" s="1822">
        <v>15862960.427170001</v>
      </c>
      <c r="Y26" s="1822">
        <v>16365973.98457</v>
      </c>
      <c r="Z26" s="1822">
        <v>16842059</v>
      </c>
      <c r="AA26" s="1822">
        <v>17335422.956300002</v>
      </c>
      <c r="AB26" s="1831">
        <v>17871736.547499999</v>
      </c>
    </row>
    <row r="27" spans="2:28" s="90" customFormat="1" ht="15" thickBot="1">
      <c r="B27" s="672" t="s">
        <v>305</v>
      </c>
      <c r="C27" s="193">
        <v>9166861.1560000014</v>
      </c>
      <c r="D27" s="194">
        <v>9327427.4087999985</v>
      </c>
      <c r="E27" s="194">
        <v>9479547.7851999998</v>
      </c>
      <c r="F27" s="194">
        <v>9631086.2519000005</v>
      </c>
      <c r="G27" s="194">
        <v>9678529</v>
      </c>
      <c r="H27" s="194">
        <v>9777642</v>
      </c>
      <c r="I27" s="194">
        <v>9952903.6546</v>
      </c>
      <c r="J27" s="194">
        <v>11309342.958700001</v>
      </c>
      <c r="K27" s="194">
        <v>11507050.36857</v>
      </c>
      <c r="L27" s="194">
        <v>11794651.6033</v>
      </c>
      <c r="M27" s="194">
        <v>12046961.42107</v>
      </c>
      <c r="N27" s="194">
        <v>12259930.469462499</v>
      </c>
      <c r="O27" s="194">
        <v>13416236.3931075</v>
      </c>
      <c r="P27" s="194">
        <v>13675126.768959999</v>
      </c>
      <c r="Q27" s="194">
        <v>14009947.20951</v>
      </c>
      <c r="R27" s="194">
        <v>14410537.140052497</v>
      </c>
      <c r="S27" s="195">
        <v>14880988.413000001</v>
      </c>
      <c r="T27" s="165"/>
      <c r="U27" s="701" t="s">
        <v>118</v>
      </c>
      <c r="V27" s="1840">
        <v>146220806.89833885</v>
      </c>
      <c r="W27" s="1841">
        <v>146627555.46809259</v>
      </c>
      <c r="X27" s="1841">
        <v>150737286.21259975</v>
      </c>
      <c r="Y27" s="1841">
        <v>153473130.24494201</v>
      </c>
      <c r="Z27" s="1841">
        <v>151668224</v>
      </c>
      <c r="AA27" s="1841">
        <v>159442713.74707863</v>
      </c>
      <c r="AB27" s="1842">
        <v>156110334.55160266</v>
      </c>
    </row>
    <row r="28" spans="2:28" s="90" customFormat="1" ht="15" thickBot="1">
      <c r="B28" s="251"/>
      <c r="C28" s="23"/>
      <c r="D28" s="23"/>
      <c r="E28" s="23"/>
      <c r="F28" s="23"/>
      <c r="G28" s="23"/>
      <c r="H28" s="23"/>
      <c r="I28" s="23"/>
      <c r="J28" s="23"/>
      <c r="K28" s="23"/>
      <c r="L28" s="23"/>
      <c r="M28" s="23"/>
      <c r="N28" s="23"/>
      <c r="O28" s="23"/>
      <c r="P28" s="23"/>
      <c r="Q28" s="23"/>
      <c r="R28" s="117"/>
      <c r="S28" s="22"/>
      <c r="T28" s="165"/>
      <c r="U28" s="703"/>
      <c r="V28" s="1824"/>
      <c r="W28" s="1825"/>
      <c r="X28" s="1826"/>
      <c r="Y28" s="1826"/>
      <c r="Z28" s="1826"/>
      <c r="AA28" s="1826"/>
      <c r="AB28" s="1826"/>
    </row>
    <row r="29" spans="2:28" s="90" customFormat="1" ht="15" thickBot="1">
      <c r="B29" s="14" t="s">
        <v>306</v>
      </c>
      <c r="C29" s="305">
        <v>120622866.72434154</v>
      </c>
      <c r="D29" s="306">
        <v>16265477.16814632</v>
      </c>
      <c r="E29" s="306">
        <v>16547821.673147904</v>
      </c>
      <c r="F29" s="306">
        <v>16982136.394306991</v>
      </c>
      <c r="G29" s="306">
        <v>16411339</v>
      </c>
      <c r="H29" s="306">
        <v>16077302</v>
      </c>
      <c r="I29" s="306">
        <v>15355746.746436764</v>
      </c>
      <c r="J29" s="306">
        <v>16359369.937859174</v>
      </c>
      <c r="K29" s="306">
        <v>16509727.274533551</v>
      </c>
      <c r="L29" s="306">
        <v>13925638.273197912</v>
      </c>
      <c r="M29" s="306">
        <v>14356116.724262154</v>
      </c>
      <c r="N29" s="306">
        <v>14433033.048427634</v>
      </c>
      <c r="O29" s="306">
        <v>14355690.512737352</v>
      </c>
      <c r="P29" s="306">
        <v>15023680.4772866</v>
      </c>
      <c r="Q29" s="306">
        <v>16360962.216120111</v>
      </c>
      <c r="R29" s="306">
        <v>17730538.764815606</v>
      </c>
      <c r="S29" s="307">
        <v>17312243.896608919</v>
      </c>
      <c r="T29" s="165"/>
      <c r="U29" s="695" t="s">
        <v>825</v>
      </c>
      <c r="V29" s="1843"/>
      <c r="W29" s="1844"/>
      <c r="X29" s="1844" t="s">
        <v>29</v>
      </c>
      <c r="Y29" s="1844"/>
      <c r="Z29" s="1844"/>
      <c r="AA29" s="1844"/>
      <c r="AB29" s="1845"/>
    </row>
    <row r="30" spans="2:28" s="90" customFormat="1" ht="15" thickBot="1">
      <c r="B30" s="239" t="s">
        <v>307</v>
      </c>
      <c r="C30" s="184">
        <v>123718427.21442905</v>
      </c>
      <c r="D30" s="185">
        <v>11599487.56834</v>
      </c>
      <c r="E30" s="185">
        <v>11879105.272450006</v>
      </c>
      <c r="F30" s="185">
        <v>12223392.864949994</v>
      </c>
      <c r="G30" s="185">
        <v>12933139</v>
      </c>
      <c r="H30" s="185">
        <v>12828280</v>
      </c>
      <c r="I30" s="185">
        <v>12525628.801305</v>
      </c>
      <c r="J30" s="185">
        <v>12587429.359021006</v>
      </c>
      <c r="K30" s="185">
        <v>12663868.665612003</v>
      </c>
      <c r="L30" s="185">
        <v>10561112.203384802</v>
      </c>
      <c r="M30" s="185">
        <v>10846097.117408</v>
      </c>
      <c r="N30" s="185">
        <v>11016602.7688848</v>
      </c>
      <c r="O30" s="185">
        <v>10831775.335850399</v>
      </c>
      <c r="P30" s="185">
        <v>11410590.096203201</v>
      </c>
      <c r="Q30" s="185">
        <v>12453486.859752903</v>
      </c>
      <c r="R30" s="185">
        <v>12407281.699166151</v>
      </c>
      <c r="S30" s="186">
        <v>12118124.946592949</v>
      </c>
      <c r="T30" s="165"/>
      <c r="U30" s="730" t="s">
        <v>813</v>
      </c>
      <c r="V30" s="1846" t="s">
        <v>799</v>
      </c>
      <c r="W30" s="1847" t="s">
        <v>858</v>
      </c>
      <c r="X30" s="1847" t="s">
        <v>879</v>
      </c>
      <c r="Y30" s="1847" t="s">
        <v>1014</v>
      </c>
      <c r="Z30" s="1847" t="s">
        <v>1054</v>
      </c>
      <c r="AA30" s="1847" t="s">
        <v>1140</v>
      </c>
      <c r="AB30" s="1848" t="s">
        <v>1158</v>
      </c>
    </row>
    <row r="31" spans="2:28" s="90" customFormat="1">
      <c r="B31" s="13" t="s">
        <v>308</v>
      </c>
      <c r="C31" s="187">
        <v>3491859.0560199996</v>
      </c>
      <c r="D31" s="188">
        <v>270143.63723632216</v>
      </c>
      <c r="E31" s="188">
        <v>214326.30249789858</v>
      </c>
      <c r="F31" s="188">
        <v>226383.52503700007</v>
      </c>
      <c r="G31" s="188">
        <v>307477</v>
      </c>
      <c r="H31" s="188">
        <v>401063</v>
      </c>
      <c r="I31" s="188">
        <v>470157.74930776219</v>
      </c>
      <c r="J31" s="188">
        <v>485924.08475816663</v>
      </c>
      <c r="K31" s="188">
        <v>470861.8643845481</v>
      </c>
      <c r="L31" s="188">
        <v>312746.02675311005</v>
      </c>
      <c r="M31" s="188">
        <v>379211.90483715339</v>
      </c>
      <c r="N31" s="188">
        <v>240877.04184658371</v>
      </c>
      <c r="O31" s="188">
        <v>223189.10689620237</v>
      </c>
      <c r="P31" s="188">
        <v>186892.06565739971</v>
      </c>
      <c r="Q31" s="188">
        <v>261869.30281620758</v>
      </c>
      <c r="R31" s="188">
        <v>156028.10129420197</v>
      </c>
      <c r="S31" s="189">
        <v>171593.3683</v>
      </c>
      <c r="T31" s="165"/>
      <c r="U31" s="699" t="s">
        <v>826</v>
      </c>
      <c r="V31" s="1827">
        <v>171589.07861791897</v>
      </c>
      <c r="W31" s="1828">
        <v>230725.22749925865</v>
      </c>
      <c r="X31" s="1828">
        <v>257673.428428977</v>
      </c>
      <c r="Y31" s="1828">
        <v>268000.98977020395</v>
      </c>
      <c r="Z31" s="1828">
        <v>303255</v>
      </c>
      <c r="AA31" s="1828">
        <v>330070.33731486404</v>
      </c>
      <c r="AB31" s="1829">
        <v>430115.6370982505</v>
      </c>
    </row>
    <row r="32" spans="2:28" s="90" customFormat="1">
      <c r="B32" s="13" t="s">
        <v>309</v>
      </c>
      <c r="C32" s="187">
        <v>396298.56593249994</v>
      </c>
      <c r="D32" s="188">
        <v>932742.74087999994</v>
      </c>
      <c r="E32" s="188">
        <v>947954.77852000005</v>
      </c>
      <c r="F32" s="188">
        <v>963108.62519000005</v>
      </c>
      <c r="G32" s="188">
        <v>967853</v>
      </c>
      <c r="H32" s="188">
        <v>977764</v>
      </c>
      <c r="I32" s="188">
        <v>995290.36546</v>
      </c>
      <c r="J32" s="188">
        <v>1130934.2958700003</v>
      </c>
      <c r="K32" s="188">
        <v>1150705.0368570001</v>
      </c>
      <c r="L32" s="188">
        <v>1179465.1603300001</v>
      </c>
      <c r="M32" s="188">
        <v>1204696.1421070001</v>
      </c>
      <c r="N32" s="188">
        <v>1225993.0469462499</v>
      </c>
      <c r="O32" s="188">
        <v>1341623.6393107502</v>
      </c>
      <c r="P32" s="188">
        <v>1367512.676896</v>
      </c>
      <c r="Q32" s="188">
        <v>1400994.7209510002</v>
      </c>
      <c r="R32" s="188">
        <v>1441053.7140052498</v>
      </c>
      <c r="S32" s="189">
        <v>1488098.8413000002</v>
      </c>
      <c r="T32" s="165"/>
      <c r="U32" s="699" t="s">
        <v>307</v>
      </c>
      <c r="V32" s="1830">
        <v>11018030.2081853</v>
      </c>
      <c r="W32" s="1822">
        <v>11602125.354770001</v>
      </c>
      <c r="X32" s="1822">
        <v>11906783.235100001</v>
      </c>
      <c r="Y32" s="1822">
        <v>12098443.17264</v>
      </c>
      <c r="Z32" s="1822">
        <v>11861426</v>
      </c>
      <c r="AA32" s="1822">
        <v>12492592.867590001</v>
      </c>
      <c r="AB32" s="1831">
        <v>12724056.955149999</v>
      </c>
    </row>
    <row r="33" spans="2:28" s="90" customFormat="1" ht="15" thickBot="1">
      <c r="B33" s="672" t="s">
        <v>310</v>
      </c>
      <c r="C33" s="193" t="s">
        <v>26</v>
      </c>
      <c r="D33" s="194">
        <v>3463103.22169</v>
      </c>
      <c r="E33" s="194">
        <v>3506435.3196800002</v>
      </c>
      <c r="F33" s="194">
        <v>3569251.3791299998</v>
      </c>
      <c r="G33" s="194">
        <v>2202871</v>
      </c>
      <c r="H33" s="194">
        <v>1870195</v>
      </c>
      <c r="I33" s="194">
        <v>1364669.8303639998</v>
      </c>
      <c r="J33" s="194">
        <v>2155082.1982100001</v>
      </c>
      <c r="K33" s="194">
        <v>2224291.70768</v>
      </c>
      <c r="L33" s="194">
        <v>1872314.8827299997</v>
      </c>
      <c r="M33" s="194">
        <v>1926111.5599099998</v>
      </c>
      <c r="N33" s="194">
        <v>1949560.1907499998</v>
      </c>
      <c r="O33" s="194">
        <v>1959102.43068</v>
      </c>
      <c r="P33" s="194">
        <v>2058685.6385299999</v>
      </c>
      <c r="Q33" s="194">
        <v>2244611.3325999998</v>
      </c>
      <c r="R33" s="194">
        <v>3726175.2503500003</v>
      </c>
      <c r="S33" s="195">
        <v>3534426.7404159694</v>
      </c>
      <c r="T33" s="165"/>
      <c r="U33" s="699" t="s">
        <v>309</v>
      </c>
      <c r="V33" s="1830">
        <v>1488061.6397304998</v>
      </c>
      <c r="W33" s="1822">
        <v>1540779.9251224999</v>
      </c>
      <c r="X33" s="1822">
        <v>1586296.0427167497</v>
      </c>
      <c r="Y33" s="1822">
        <v>1636597.3984574999</v>
      </c>
      <c r="Z33" s="1822">
        <v>1684206</v>
      </c>
      <c r="AA33" s="1822">
        <v>1733542.2956302497</v>
      </c>
      <c r="AB33" s="1831">
        <v>1787173.6547502498</v>
      </c>
    </row>
    <row r="34" spans="2:28" s="90" customFormat="1" ht="15" thickBot="1">
      <c r="B34" s="251"/>
      <c r="C34" s="23"/>
      <c r="D34" s="23"/>
      <c r="E34" s="23"/>
      <c r="F34" s="23"/>
      <c r="G34" s="23"/>
      <c r="H34" s="23"/>
      <c r="I34" s="23"/>
      <c r="J34" s="23"/>
      <c r="K34" s="23"/>
      <c r="L34" s="23"/>
      <c r="M34" s="23"/>
      <c r="N34" s="23"/>
      <c r="O34" s="23"/>
      <c r="P34" s="23"/>
      <c r="Q34" s="23"/>
      <c r="R34" s="117"/>
      <c r="S34" s="22"/>
      <c r="T34" s="165"/>
      <c r="U34" s="699" t="s">
        <v>310</v>
      </c>
      <c r="V34" s="1830">
        <v>3534426.7404159694</v>
      </c>
      <c r="W34" s="1822">
        <v>3494024.8876080448</v>
      </c>
      <c r="X34" s="1822">
        <v>3595809.693843706</v>
      </c>
      <c r="Y34" s="1822">
        <v>5383836.7534477254</v>
      </c>
      <c r="Z34" s="1822">
        <v>5418896</v>
      </c>
      <c r="AA34" s="1822">
        <v>5709467.5657067942</v>
      </c>
      <c r="AB34" s="1831">
        <v>5647686.4191168388</v>
      </c>
    </row>
    <row r="35" spans="2:28" s="90" customFormat="1" ht="15.6" thickBot="1">
      <c r="B35" s="14" t="s">
        <v>904</v>
      </c>
      <c r="C35" s="305" t="s">
        <v>26</v>
      </c>
      <c r="D35" s="306">
        <v>14682446.348889999</v>
      </c>
      <c r="E35" s="306">
        <v>15048138.08918</v>
      </c>
      <c r="F35" s="306">
        <v>15842022.061129998</v>
      </c>
      <c r="G35" s="306">
        <v>16146039</v>
      </c>
      <c r="H35" s="306">
        <v>15266427</v>
      </c>
      <c r="I35" s="306">
        <v>15256857.776570002</v>
      </c>
      <c r="J35" s="306">
        <v>15292574.503940001</v>
      </c>
      <c r="K35" s="306">
        <v>14897431.838700002</v>
      </c>
      <c r="L35" s="306">
        <v>15557626.451650001</v>
      </c>
      <c r="M35" s="306">
        <v>16090388.372420002</v>
      </c>
      <c r="N35" s="306">
        <v>17024607.78345</v>
      </c>
      <c r="O35" s="306">
        <v>16477381.576559996</v>
      </c>
      <c r="P35" s="306">
        <v>17160381.866059996</v>
      </c>
      <c r="Q35" s="306">
        <v>18084114.240970001</v>
      </c>
      <c r="R35" s="306">
        <v>18949687.136969998</v>
      </c>
      <c r="S35" s="307">
        <v>17588721.381510001</v>
      </c>
      <c r="T35" s="165"/>
      <c r="U35" s="701" t="s">
        <v>118</v>
      </c>
      <c r="V35" s="1840">
        <v>16212107.666949689</v>
      </c>
      <c r="W35" s="1841">
        <v>16867655.394999802</v>
      </c>
      <c r="X35" s="1841">
        <v>17346562.400089435</v>
      </c>
      <c r="Y35" s="1841">
        <v>19386878.314315427</v>
      </c>
      <c r="Z35" s="1841">
        <v>19267782</v>
      </c>
      <c r="AA35" s="1841">
        <v>20265673.066241909</v>
      </c>
      <c r="AB35" s="1842">
        <v>20589032.66611534</v>
      </c>
    </row>
    <row r="36" spans="2:28" s="90" customFormat="1">
      <c r="B36" s="13" t="s">
        <v>311</v>
      </c>
      <c r="C36" s="184" t="s">
        <v>26</v>
      </c>
      <c r="D36" s="185">
        <v>14912505.138520001</v>
      </c>
      <c r="E36" s="185">
        <v>14912505.138529999</v>
      </c>
      <c r="F36" s="185">
        <v>14912505.13854</v>
      </c>
      <c r="G36" s="185">
        <v>14912505</v>
      </c>
      <c r="H36" s="185">
        <v>17231562</v>
      </c>
      <c r="I36" s="185">
        <v>17231561.793140002</v>
      </c>
      <c r="J36" s="185">
        <v>17234056.8693</v>
      </c>
      <c r="K36" s="185">
        <v>17512647.645910002</v>
      </c>
      <c r="L36" s="185">
        <v>17512975.059880003</v>
      </c>
      <c r="M36" s="185">
        <v>17512975.059830002</v>
      </c>
      <c r="N36" s="185">
        <v>17512975.059880003</v>
      </c>
      <c r="O36" s="185">
        <v>19180632.704889998</v>
      </c>
      <c r="P36" s="185">
        <v>19181019.135759998</v>
      </c>
      <c r="Q36" s="185">
        <v>19181019.135729998</v>
      </c>
      <c r="R36" s="185">
        <v>18423649.247699998</v>
      </c>
      <c r="S36" s="186">
        <v>19499813.399350002</v>
      </c>
      <c r="T36" s="165"/>
      <c r="U36" s="704"/>
      <c r="V36" s="705"/>
      <c r="W36" s="356"/>
    </row>
    <row r="37" spans="2:28" s="90" customFormat="1">
      <c r="B37" s="13" t="s">
        <v>312</v>
      </c>
      <c r="C37" s="187" t="s">
        <v>26</v>
      </c>
      <c r="D37" s="188">
        <v>2377669.5206600004</v>
      </c>
      <c r="E37" s="188">
        <v>2809594.5723899999</v>
      </c>
      <c r="F37" s="188">
        <v>3622886.1854099999</v>
      </c>
      <c r="G37" s="188">
        <v>4273266</v>
      </c>
      <c r="H37" s="188">
        <v>742390</v>
      </c>
      <c r="I37" s="188">
        <v>785734.48241000006</v>
      </c>
      <c r="J37" s="188">
        <v>832931.26140999992</v>
      </c>
      <c r="K37" s="188">
        <v>723679.52310000011</v>
      </c>
      <c r="L37" s="188">
        <v>1522686.93894</v>
      </c>
      <c r="M37" s="188">
        <v>2580201.4613600001</v>
      </c>
      <c r="N37" s="188">
        <v>3615645.6846000007</v>
      </c>
      <c r="O37" s="188">
        <v>1740667.9013699999</v>
      </c>
      <c r="P37" s="188">
        <v>2897372.0881399997</v>
      </c>
      <c r="Q37" s="188">
        <v>4187467.9943500003</v>
      </c>
      <c r="R37" s="188">
        <v>5249494.7595300004</v>
      </c>
      <c r="S37" s="189">
        <v>2746521.7790199998</v>
      </c>
      <c r="T37" s="165"/>
      <c r="U37" s="706"/>
      <c r="V37" s="705"/>
      <c r="W37" s="356"/>
    </row>
    <row r="38" spans="2:28" s="90" customFormat="1">
      <c r="B38" s="13" t="s">
        <v>313</v>
      </c>
      <c r="C38" s="187" t="s">
        <v>26</v>
      </c>
      <c r="D38" s="188">
        <v>230992.55508000002</v>
      </c>
      <c r="E38" s="188">
        <v>297781.07587</v>
      </c>
      <c r="F38" s="188">
        <v>298111.89240000001</v>
      </c>
      <c r="G38" s="188">
        <v>-20316</v>
      </c>
      <c r="H38" s="188">
        <v>330343</v>
      </c>
      <c r="I38" s="188">
        <v>326616.27355000004</v>
      </c>
      <c r="J38" s="188">
        <v>691093.77424000006</v>
      </c>
      <c r="K38" s="188">
        <v>-68242.32759999999</v>
      </c>
      <c r="L38" s="188">
        <v>-123541.92029000001</v>
      </c>
      <c r="M38" s="188">
        <v>-583177.97811000003</v>
      </c>
      <c r="N38" s="188">
        <v>-495370.73867000005</v>
      </c>
      <c r="O38" s="188">
        <v>-780063.1409</v>
      </c>
      <c r="P38" s="188">
        <v>-1089746.8504600001</v>
      </c>
      <c r="Q38" s="188">
        <v>-1274917.9370899999</v>
      </c>
      <c r="R38" s="188">
        <v>-549318.88114999991</v>
      </c>
      <c r="S38" s="189">
        <v>-467040.53311000002</v>
      </c>
      <c r="T38" s="165"/>
      <c r="U38" s="706" t="s">
        <v>827</v>
      </c>
      <c r="V38" s="705"/>
      <c r="W38" s="356"/>
    </row>
    <row r="39" spans="2:28" s="90" customFormat="1" ht="41.4">
      <c r="B39" s="13" t="s">
        <v>314</v>
      </c>
      <c r="C39" s="187" t="s">
        <v>26</v>
      </c>
      <c r="D39" s="188">
        <v>-934862.57489000005</v>
      </c>
      <c r="E39" s="188">
        <v>-965168.95380999998</v>
      </c>
      <c r="F39" s="188">
        <v>-1026444.2340000001</v>
      </c>
      <c r="G39" s="188">
        <v>-1010634</v>
      </c>
      <c r="H39" s="188">
        <v>-1017336</v>
      </c>
      <c r="I39" s="188">
        <v>-1069017.5647899997</v>
      </c>
      <c r="J39" s="188">
        <v>-1167628.20285</v>
      </c>
      <c r="K39" s="188">
        <v>-1179721.56748</v>
      </c>
      <c r="L39" s="188">
        <v>-1230017.0211799995</v>
      </c>
      <c r="M39" s="188">
        <v>-1228407.4178400002</v>
      </c>
      <c r="N39" s="188">
        <v>-1302414.1618200003</v>
      </c>
      <c r="O39" s="188">
        <v>-1266217.7645699997</v>
      </c>
      <c r="P39" s="188">
        <v>-1312577.9396899999</v>
      </c>
      <c r="Q39" s="188">
        <v>-1355923.7645900003</v>
      </c>
      <c r="R39" s="188">
        <v>-1472073.1840899999</v>
      </c>
      <c r="S39" s="189">
        <v>-1454205.1123299999</v>
      </c>
      <c r="T39" s="165"/>
      <c r="U39" s="706" t="s">
        <v>828</v>
      </c>
      <c r="V39" s="705"/>
      <c r="W39" s="356"/>
    </row>
    <row r="40" spans="2:28" s="90" customFormat="1" ht="15" thickBot="1">
      <c r="B40" s="672" t="s">
        <v>315</v>
      </c>
      <c r="C40" s="193" t="s">
        <v>26</v>
      </c>
      <c r="D40" s="194">
        <v>-1903858.2904800002</v>
      </c>
      <c r="E40" s="194">
        <v>-2006573.7438000001</v>
      </c>
      <c r="F40" s="194">
        <v>-1965036.9212200004</v>
      </c>
      <c r="G40" s="194">
        <v>-2008782</v>
      </c>
      <c r="H40" s="194">
        <v>-2020533</v>
      </c>
      <c r="I40" s="194">
        <v>-2018037.20774</v>
      </c>
      <c r="J40" s="194">
        <v>-2297879.1981599992</v>
      </c>
      <c r="K40" s="194">
        <v>-2090931.4352299997</v>
      </c>
      <c r="L40" s="194">
        <v>-2124476.6057000002</v>
      </c>
      <c r="M40" s="194">
        <v>-2191202.7528200001</v>
      </c>
      <c r="N40" s="194">
        <v>-2306228.06054</v>
      </c>
      <c r="O40" s="194">
        <v>-2397638.1242299997</v>
      </c>
      <c r="P40" s="194">
        <v>-2515684.5676900004</v>
      </c>
      <c r="Q40" s="194">
        <v>-2653531.1874300004</v>
      </c>
      <c r="R40" s="194">
        <v>-2702064.8050199999</v>
      </c>
      <c r="S40" s="195">
        <v>-2736368.15142</v>
      </c>
      <c r="T40" s="165"/>
      <c r="U40" s="706" t="s">
        <v>829</v>
      </c>
      <c r="V40" s="705"/>
      <c r="W40" s="356"/>
    </row>
    <row r="41" spans="2:28" s="90" customFormat="1" ht="15" thickBot="1">
      <c r="B41" s="249"/>
      <c r="C41" s="24"/>
      <c r="D41" s="24"/>
      <c r="E41" s="24"/>
      <c r="F41" s="24"/>
      <c r="G41" s="24"/>
      <c r="H41" s="24"/>
      <c r="I41" s="24"/>
      <c r="J41" s="24"/>
      <c r="K41" s="24"/>
      <c r="L41" s="24"/>
      <c r="M41" s="24"/>
      <c r="N41" s="24"/>
      <c r="O41" s="24"/>
      <c r="P41" s="24"/>
      <c r="Q41" s="24"/>
      <c r="R41" s="118"/>
      <c r="S41" s="24"/>
      <c r="T41" s="165"/>
      <c r="U41" s="706" t="s">
        <v>830</v>
      </c>
      <c r="V41" s="705"/>
      <c r="W41" s="356"/>
    </row>
    <row r="42" spans="2:28" s="90" customFormat="1" ht="15.6" thickBot="1">
      <c r="B42" s="14" t="s">
        <v>905</v>
      </c>
      <c r="C42" s="30" t="s">
        <v>26</v>
      </c>
      <c r="D42" s="306">
        <v>124260802.5991707</v>
      </c>
      <c r="E42" s="306">
        <v>125960199.94355173</v>
      </c>
      <c r="F42" s="306">
        <v>128238693.61155969</v>
      </c>
      <c r="G42" s="306">
        <v>135790140</v>
      </c>
      <c r="H42" s="306">
        <v>136054845</v>
      </c>
      <c r="I42" s="306">
        <v>133285119.52926262</v>
      </c>
      <c r="J42" s="306">
        <v>134192100.06888196</v>
      </c>
      <c r="K42" s="306">
        <v>135266151.12182015</v>
      </c>
      <c r="L42" s="306">
        <v>138825471.7335678</v>
      </c>
      <c r="M42" s="306">
        <v>143602973.580093</v>
      </c>
      <c r="N42" s="306">
        <v>142915779.8372333</v>
      </c>
      <c r="O42" s="306">
        <v>141697997.56825957</v>
      </c>
      <c r="P42" s="306">
        <v>148337778.51149401</v>
      </c>
      <c r="Q42" s="306">
        <v>152849185.80715221</v>
      </c>
      <c r="R42" s="306">
        <v>150535661.8893545</v>
      </c>
      <c r="S42" s="307">
        <v>160419724.45514748</v>
      </c>
      <c r="T42" s="165"/>
      <c r="U42" s="197"/>
      <c r="V42" s="197"/>
      <c r="W42" s="356"/>
    </row>
    <row r="43" spans="2:28" s="90" customFormat="1">
      <c r="B43" s="239" t="s">
        <v>316</v>
      </c>
      <c r="C43" s="102" t="s">
        <v>26</v>
      </c>
      <c r="D43" s="185">
        <v>128023739.46456322</v>
      </c>
      <c r="E43" s="185">
        <v>130413863.53467903</v>
      </c>
      <c r="F43" s="185">
        <v>134128850.15176992</v>
      </c>
      <c r="G43" s="185">
        <v>142084684</v>
      </c>
      <c r="H43" s="185">
        <v>142071064</v>
      </c>
      <c r="I43" s="185">
        <v>139910769.16072762</v>
      </c>
      <c r="J43" s="185">
        <v>142042877.39649171</v>
      </c>
      <c r="K43" s="185">
        <v>142854355.66853547</v>
      </c>
      <c r="L43" s="185">
        <v>146936014.41314113</v>
      </c>
      <c r="M43" s="185">
        <v>151415294.43704152</v>
      </c>
      <c r="N43" s="185">
        <v>152376235.49898833</v>
      </c>
      <c r="O43" s="185">
        <v>151045319.16019952</v>
      </c>
      <c r="P43" s="185">
        <v>158176423.62807402</v>
      </c>
      <c r="Q43" s="185">
        <v>163140250.35241207</v>
      </c>
      <c r="R43" s="185">
        <v>161938838.14318451</v>
      </c>
      <c r="S43" s="186">
        <v>159163097.93826997</v>
      </c>
      <c r="T43" s="165"/>
      <c r="U43" s="197"/>
      <c r="V43" s="197"/>
      <c r="W43" s="356"/>
    </row>
    <row r="44" spans="2:28" s="90" customFormat="1">
      <c r="B44" s="673" t="s">
        <v>317</v>
      </c>
      <c r="C44" s="29" t="s">
        <v>26</v>
      </c>
      <c r="D44" s="188">
        <v>4168753.1241600201</v>
      </c>
      <c r="E44" s="188">
        <v>4846465.4121997887</v>
      </c>
      <c r="F44" s="188">
        <v>6330168.1855702177</v>
      </c>
      <c r="G44" s="188">
        <v>6802121</v>
      </c>
      <c r="H44" s="188">
        <v>6841476</v>
      </c>
      <c r="I44" s="188">
        <v>7924480.0350000001</v>
      </c>
      <c r="J44" s="188">
        <v>9264962.6218797434</v>
      </c>
      <c r="K44" s="188">
        <v>9387482.5904000159</v>
      </c>
      <c r="L44" s="188">
        <v>10013814.850799624</v>
      </c>
      <c r="M44" s="188">
        <v>10137458.872399783</v>
      </c>
      <c r="N44" s="188">
        <v>10993752.602150036</v>
      </c>
      <c r="O44" s="188">
        <v>10798885.964599948</v>
      </c>
      <c r="P44" s="188">
        <v>11347689.822760018</v>
      </c>
      <c r="Q44" s="188">
        <v>11847403.768479886</v>
      </c>
      <c r="R44" s="188">
        <v>13065877.300519997</v>
      </c>
      <c r="S44" s="682">
        <v>0</v>
      </c>
      <c r="T44" s="165"/>
      <c r="U44" s="197"/>
      <c r="V44" s="197"/>
      <c r="W44" s="356"/>
    </row>
    <row r="45" spans="2:28" s="90" customFormat="1" ht="28.35" customHeight="1" thickBot="1">
      <c r="B45" s="674" t="s">
        <v>318</v>
      </c>
      <c r="C45" s="29" t="s">
        <v>26</v>
      </c>
      <c r="D45" s="188">
        <v>405816.25876750017</v>
      </c>
      <c r="E45" s="188">
        <v>392801.82107250014</v>
      </c>
      <c r="F45" s="188">
        <v>440011.64535999979</v>
      </c>
      <c r="G45" s="188">
        <v>507578</v>
      </c>
      <c r="H45" s="188">
        <v>825258</v>
      </c>
      <c r="I45" s="188">
        <v>1298830.4035349998</v>
      </c>
      <c r="J45" s="188">
        <v>1414185.2942700002</v>
      </c>
      <c r="K45" s="188">
        <v>1280594.6494374997</v>
      </c>
      <c r="L45" s="188">
        <v>1383156.2798184231</v>
      </c>
      <c r="M45" s="188">
        <v>1711120.0809999998</v>
      </c>
      <c r="N45" s="188">
        <v>1001470.725625</v>
      </c>
      <c r="O45" s="188">
        <v>882434.67009000003</v>
      </c>
      <c r="P45" s="188">
        <v>884457.05350000004</v>
      </c>
      <c r="Q45" s="188">
        <v>909119.05135999992</v>
      </c>
      <c r="R45" s="188">
        <v>917316.59696999996</v>
      </c>
      <c r="S45" s="682">
        <v>0</v>
      </c>
      <c r="T45" s="165"/>
      <c r="U45" s="707" t="s">
        <v>320</v>
      </c>
      <c r="V45" s="705"/>
      <c r="W45" s="356"/>
    </row>
    <row r="46" spans="2:28" s="90" customFormat="1">
      <c r="B46" s="674" t="s">
        <v>319</v>
      </c>
      <c r="C46" s="29" t="s">
        <v>26</v>
      </c>
      <c r="D46" s="680" t="s">
        <v>26</v>
      </c>
      <c r="E46" s="680">
        <v>0</v>
      </c>
      <c r="F46" s="680">
        <v>0</v>
      </c>
      <c r="G46" s="680">
        <v>0</v>
      </c>
      <c r="H46" s="680">
        <v>0</v>
      </c>
      <c r="I46" s="680">
        <v>0</v>
      </c>
      <c r="J46" s="680">
        <v>0</v>
      </c>
      <c r="K46" s="680">
        <v>0</v>
      </c>
      <c r="L46" s="680">
        <v>0</v>
      </c>
      <c r="M46" s="680">
        <v>0</v>
      </c>
      <c r="N46" s="680">
        <v>0</v>
      </c>
      <c r="O46" s="680">
        <v>0</v>
      </c>
      <c r="P46" s="680">
        <v>0</v>
      </c>
      <c r="Q46" s="680">
        <v>0</v>
      </c>
      <c r="R46" s="680">
        <v>0</v>
      </c>
      <c r="S46" s="682">
        <v>0</v>
      </c>
      <c r="T46" s="165"/>
      <c r="U46" s="708" t="s">
        <v>831</v>
      </c>
      <c r="V46" s="1856">
        <v>0.11862985745261355</v>
      </c>
      <c r="W46" s="1857">
        <v>0.12752803428731313</v>
      </c>
      <c r="X46" s="1857">
        <v>0.13008835553958464</v>
      </c>
      <c r="Y46" s="1857">
        <v>0.13090301664432163</v>
      </c>
      <c r="Z46" s="1857">
        <v>0.11715822557531892</v>
      </c>
      <c r="AA46" s="1857">
        <v>0.11898968269528477</v>
      </c>
      <c r="AB46" s="1858">
        <v>0.13246530589865876</v>
      </c>
    </row>
    <row r="47" spans="2:28" s="90" customFormat="1" ht="15.6" thickBot="1">
      <c r="B47" s="675" t="s">
        <v>906</v>
      </c>
      <c r="C47" s="679" t="s">
        <v>26</v>
      </c>
      <c r="D47" s="681">
        <v>0</v>
      </c>
      <c r="E47" s="681">
        <v>0</v>
      </c>
      <c r="F47" s="681">
        <v>0</v>
      </c>
      <c r="G47" s="681">
        <v>0</v>
      </c>
      <c r="H47" s="681">
        <v>0</v>
      </c>
      <c r="I47" s="681">
        <v>0</v>
      </c>
      <c r="J47" s="681">
        <v>0</v>
      </c>
      <c r="K47" s="194">
        <v>518683.39424720034</v>
      </c>
      <c r="L47" s="194">
        <v>520115.89140788419</v>
      </c>
      <c r="M47" s="194">
        <v>614017.93445125804</v>
      </c>
      <c r="N47" s="194">
        <v>531826.21477000066</v>
      </c>
      <c r="O47" s="194">
        <v>569129.70257000416</v>
      </c>
      <c r="P47" s="194">
        <v>624587.65267999843</v>
      </c>
      <c r="Q47" s="194">
        <v>647220.17186001176</v>
      </c>
      <c r="R47" s="194">
        <v>745384.44972000434</v>
      </c>
      <c r="S47" s="195">
        <v>1256626.5168774989</v>
      </c>
      <c r="T47" s="165"/>
      <c r="U47" s="709" t="s">
        <v>832</v>
      </c>
      <c r="V47" s="1859">
        <v>0.16454381346365965</v>
      </c>
      <c r="W47" s="1860">
        <v>0.17201854558694107</v>
      </c>
      <c r="X47" s="1860">
        <v>0.1751223386844436</v>
      </c>
      <c r="Y47" s="1860">
        <v>0.17457663768340836</v>
      </c>
      <c r="Z47" s="1860">
        <v>0.16121449407886521</v>
      </c>
      <c r="AA47" s="1860">
        <v>0.16240168611332634</v>
      </c>
      <c r="AB47" s="1861">
        <v>0.18961627509276333</v>
      </c>
    </row>
    <row r="48" spans="2:28" s="90" customFormat="1" ht="14.4" hidden="1" customHeight="1">
      <c r="B48" s="251"/>
      <c r="C48" s="25"/>
      <c r="D48" s="25"/>
      <c r="E48" s="25"/>
      <c r="F48" s="25"/>
      <c r="G48" s="25"/>
      <c r="H48" s="25"/>
      <c r="I48" s="25"/>
      <c r="J48" s="25"/>
      <c r="K48" s="25"/>
      <c r="L48" s="25"/>
      <c r="M48" s="25"/>
      <c r="N48" s="25"/>
      <c r="O48" s="25"/>
      <c r="P48" s="25"/>
      <c r="Q48" s="25"/>
      <c r="R48" s="119"/>
      <c r="S48" s="25"/>
      <c r="T48" s="165"/>
      <c r="U48" s="709" t="s">
        <v>833</v>
      </c>
      <c r="V48" s="710">
        <v>0.11926381531193125</v>
      </c>
      <c r="W48" s="356"/>
    </row>
    <row r="49" spans="2:43" s="90" customFormat="1">
      <c r="B49" s="251"/>
      <c r="C49" s="26"/>
      <c r="D49" s="26"/>
      <c r="E49" s="26"/>
      <c r="F49" s="26"/>
      <c r="G49" s="26"/>
      <c r="H49" s="26"/>
      <c r="I49" s="26"/>
      <c r="J49" s="26"/>
      <c r="K49" s="26"/>
      <c r="L49" s="26"/>
      <c r="M49" s="26"/>
      <c r="N49" s="26"/>
      <c r="O49" s="26"/>
      <c r="P49" s="27"/>
      <c r="Q49" s="27"/>
      <c r="R49" s="120"/>
      <c r="S49" s="27"/>
      <c r="T49" s="165"/>
      <c r="U49" s="58"/>
      <c r="V49" s="58"/>
      <c r="W49" s="356"/>
    </row>
    <row r="50" spans="2:43" s="90" customFormat="1" ht="15" thickBot="1">
      <c r="B50" s="654" t="s">
        <v>320</v>
      </c>
      <c r="C50" s="28"/>
      <c r="D50" s="28"/>
      <c r="E50" s="28"/>
      <c r="F50" s="28"/>
      <c r="G50" s="28"/>
      <c r="H50" s="28"/>
      <c r="I50" s="28"/>
      <c r="J50" s="28"/>
      <c r="K50" s="28"/>
      <c r="L50" s="28"/>
      <c r="M50" s="28"/>
      <c r="N50" s="28"/>
      <c r="O50" s="28"/>
      <c r="P50" s="24"/>
      <c r="Q50" s="24"/>
      <c r="R50" s="121"/>
      <c r="S50" s="173"/>
      <c r="T50" s="165"/>
      <c r="U50" s="58"/>
      <c r="V50" s="58"/>
      <c r="W50" s="1267"/>
      <c r="X50" s="63"/>
      <c r="Y50" s="63"/>
      <c r="Z50" s="63"/>
      <c r="AA50" s="63"/>
      <c r="AB50" s="63"/>
      <c r="AC50" s="63"/>
      <c r="AD50" s="63"/>
      <c r="AE50" s="63"/>
      <c r="AF50" s="63"/>
      <c r="AG50" s="63"/>
      <c r="AH50" s="63"/>
      <c r="AI50" s="63"/>
      <c r="AJ50" s="63"/>
      <c r="AK50" s="63"/>
      <c r="AL50" s="63"/>
      <c r="AM50" s="63"/>
      <c r="AN50" s="63"/>
      <c r="AO50" s="63"/>
      <c r="AP50" s="63"/>
      <c r="AQ50" s="63"/>
    </row>
    <row r="51" spans="2:43" s="201" customFormat="1" ht="15">
      <c r="B51" s="676" t="s">
        <v>907</v>
      </c>
      <c r="C51" s="685">
        <v>0.11727907195628957</v>
      </c>
      <c r="D51" s="686">
        <v>0.11329271734161248</v>
      </c>
      <c r="E51" s="686">
        <v>0.11786290898511437</v>
      </c>
      <c r="F51" s="686">
        <v>0.11071540948436322</v>
      </c>
      <c r="G51" s="686">
        <v>0.1033</v>
      </c>
      <c r="H51" s="686">
        <v>0.10539999999999999</v>
      </c>
      <c r="I51" s="686">
        <v>0.10700666026377194</v>
      </c>
      <c r="J51" s="686">
        <v>0.10408039804873839</v>
      </c>
      <c r="K51" s="686">
        <v>0.10593750241983886</v>
      </c>
      <c r="L51" s="686">
        <v>0.10305819933772273</v>
      </c>
      <c r="M51" s="686">
        <v>0.10000963512131503</v>
      </c>
      <c r="N51" s="686">
        <v>9.937893726601181E-2</v>
      </c>
      <c r="O51" s="686">
        <v>0.10738977955007797</v>
      </c>
      <c r="P51" s="686">
        <v>0.10253824655652627</v>
      </c>
      <c r="Q51" s="686">
        <v>9.9418341515191813E-2</v>
      </c>
      <c r="R51" s="686">
        <v>0.10015591880503193</v>
      </c>
      <c r="S51" s="687">
        <v>0.10740142022581071</v>
      </c>
      <c r="T51" s="688"/>
      <c r="U51" s="58"/>
      <c r="V51" s="58"/>
      <c r="W51" s="1267"/>
      <c r="X51" s="286"/>
      <c r="Y51" s="286"/>
      <c r="Z51" s="286"/>
      <c r="AA51" s="286"/>
      <c r="AB51" s="286"/>
      <c r="AC51" s="286"/>
      <c r="AD51" s="286"/>
      <c r="AE51" s="286"/>
      <c r="AF51" s="286"/>
      <c r="AG51" s="286"/>
      <c r="AH51" s="286"/>
      <c r="AI51" s="286"/>
      <c r="AJ51" s="286"/>
      <c r="AK51" s="286"/>
      <c r="AL51" s="286"/>
      <c r="AM51" s="286"/>
      <c r="AN51" s="286"/>
      <c r="AO51" s="286"/>
      <c r="AP51" s="286"/>
      <c r="AQ51" s="286"/>
    </row>
    <row r="52" spans="2:43" s="201" customFormat="1" ht="15">
      <c r="B52" s="240" t="s">
        <v>908</v>
      </c>
      <c r="C52" s="689">
        <v>0.11393124052453596</v>
      </c>
      <c r="D52" s="690">
        <v>0.11815830931215945</v>
      </c>
      <c r="E52" s="690">
        <v>0.11946740395715257</v>
      </c>
      <c r="F52" s="690">
        <v>0.12353542924506186</v>
      </c>
      <c r="G52" s="690">
        <v>0.11890000000000001</v>
      </c>
      <c r="H52" s="690" t="s">
        <v>65</v>
      </c>
      <c r="I52" s="690">
        <v>0.11446782529403347</v>
      </c>
      <c r="J52" s="690">
        <v>0.11396031879738219</v>
      </c>
      <c r="K52" s="690">
        <v>0.11013421846595926</v>
      </c>
      <c r="L52" s="690">
        <v>0.11206608021839114</v>
      </c>
      <c r="M52" s="690">
        <v>0.11204773808841613</v>
      </c>
      <c r="N52" s="690">
        <v>0.11912335924583917</v>
      </c>
      <c r="O52" s="690">
        <v>0.11628521121918055</v>
      </c>
      <c r="P52" s="690">
        <v>0.11568450086186452</v>
      </c>
      <c r="Q52" s="690">
        <v>0.11831344828873663</v>
      </c>
      <c r="R52" s="690">
        <v>0.12588171400141879</v>
      </c>
      <c r="S52" s="691">
        <v>0.11926381531193125</v>
      </c>
      <c r="T52" s="688"/>
      <c r="U52" s="58"/>
      <c r="V52" s="58"/>
      <c r="W52" s="1267"/>
      <c r="X52" s="286"/>
      <c r="Y52" s="286"/>
      <c r="Z52" s="286"/>
      <c r="AA52" s="286"/>
      <c r="AB52" s="286"/>
      <c r="AC52" s="286"/>
      <c r="AD52" s="286"/>
      <c r="AE52" s="286"/>
      <c r="AF52" s="286"/>
      <c r="AG52" s="286"/>
      <c r="AH52" s="286"/>
      <c r="AI52" s="286"/>
      <c r="AJ52" s="286"/>
      <c r="AK52" s="286"/>
      <c r="AL52" s="286"/>
      <c r="AM52" s="286"/>
      <c r="AN52" s="286"/>
      <c r="AO52" s="286"/>
      <c r="AP52" s="286"/>
      <c r="AQ52" s="286"/>
    </row>
    <row r="53" spans="2:43" s="201" customFormat="1" ht="15">
      <c r="B53" s="668" t="s">
        <v>909</v>
      </c>
      <c r="C53" s="689">
        <v>0.15493745673574486</v>
      </c>
      <c r="D53" s="690">
        <v>0.14948660917053844</v>
      </c>
      <c r="E53" s="690">
        <v>0.1545005775154577</v>
      </c>
      <c r="F53" s="690">
        <v>0.14469669984823838</v>
      </c>
      <c r="G53" s="690">
        <v>0.13519999999999999</v>
      </c>
      <c r="H53" s="690">
        <v>0.14799999999999999</v>
      </c>
      <c r="I53" s="690">
        <v>0.1538686463376458</v>
      </c>
      <c r="J53" s="690">
        <v>0.14932313231704408</v>
      </c>
      <c r="K53" s="690">
        <v>0.16455703056947604</v>
      </c>
      <c r="L53" s="690">
        <v>0.15339563408516005</v>
      </c>
      <c r="M53" s="690">
        <v>0.15161071055457467</v>
      </c>
      <c r="N53" s="690">
        <v>0.14944686773798918</v>
      </c>
      <c r="O53" s="690">
        <v>0.15791935365406054</v>
      </c>
      <c r="P53" s="690">
        <v>0.15233472139499904</v>
      </c>
      <c r="Q53" s="690">
        <v>0.14928271280693126</v>
      </c>
      <c r="R53" s="690">
        <v>0.14427892467742351</v>
      </c>
      <c r="S53" s="691">
        <v>0.14931296807207844</v>
      </c>
      <c r="T53" s="688"/>
      <c r="U53" s="58"/>
      <c r="V53" s="58"/>
      <c r="W53" s="1267"/>
      <c r="X53" s="286"/>
      <c r="Y53" s="286"/>
      <c r="Z53" s="286"/>
      <c r="AA53" s="286"/>
      <c r="AB53" s="286"/>
      <c r="AC53" s="286"/>
      <c r="AD53" s="286"/>
      <c r="AE53" s="286"/>
      <c r="AF53" s="286"/>
      <c r="AG53" s="286"/>
      <c r="AH53" s="286"/>
      <c r="AI53" s="286"/>
      <c r="AJ53" s="286"/>
      <c r="AK53" s="286"/>
      <c r="AL53" s="286"/>
      <c r="AM53" s="286"/>
      <c r="AN53" s="286"/>
      <c r="AO53" s="286"/>
      <c r="AP53" s="286"/>
      <c r="AQ53" s="286"/>
    </row>
    <row r="54" spans="2:43" s="201" customFormat="1" thickBot="1">
      <c r="B54" s="677" t="s">
        <v>321</v>
      </c>
      <c r="C54" s="692">
        <v>6.4542172116943943</v>
      </c>
      <c r="D54" s="693">
        <v>6.689562399928227</v>
      </c>
      <c r="E54" s="693">
        <v>6.472467715532976</v>
      </c>
      <c r="F54" s="693">
        <v>6.9110076528962008</v>
      </c>
      <c r="G54" s="693">
        <v>7.39</v>
      </c>
      <c r="H54" s="693">
        <v>6.76</v>
      </c>
      <c r="I54" s="693">
        <v>6.4990498311502858</v>
      </c>
      <c r="J54" s="693">
        <v>6.696886038238147</v>
      </c>
      <c r="K54" s="693">
        <v>6.0769205456572672</v>
      </c>
      <c r="L54" s="693">
        <v>6.5190903637116158</v>
      </c>
      <c r="M54" s="693">
        <v>6.5958400718663883</v>
      </c>
      <c r="N54" s="693">
        <v>6.6913413117041953</v>
      </c>
      <c r="O54" s="693">
        <v>6.332346079573048</v>
      </c>
      <c r="P54" s="693">
        <v>6.564491606657632</v>
      </c>
      <c r="Q54" s="693">
        <v>6.6986992746662466</v>
      </c>
      <c r="R54" s="693">
        <v>6.9310192201375491</v>
      </c>
      <c r="S54" s="694">
        <v>6.6973419182000722</v>
      </c>
      <c r="T54" s="688"/>
      <c r="U54" s="58"/>
      <c r="V54" s="58"/>
      <c r="W54" s="1267"/>
      <c r="X54" s="286"/>
      <c r="Y54" s="286"/>
      <c r="Z54" s="286"/>
      <c r="AA54" s="286"/>
      <c r="AB54" s="286"/>
      <c r="AC54" s="286"/>
      <c r="AD54" s="286"/>
      <c r="AE54" s="286"/>
      <c r="AF54" s="286"/>
      <c r="AG54" s="286"/>
      <c r="AH54" s="286"/>
      <c r="AI54" s="286"/>
      <c r="AJ54" s="286"/>
      <c r="AK54" s="286"/>
      <c r="AL54" s="286"/>
      <c r="AM54" s="286"/>
      <c r="AN54" s="286"/>
      <c r="AO54" s="286"/>
      <c r="AP54" s="286"/>
      <c r="AQ54" s="286"/>
    </row>
    <row r="55" spans="2:43" s="90" customFormat="1" ht="15" customHeight="1">
      <c r="B55" s="249"/>
      <c r="C55" s="24"/>
      <c r="D55" s="24"/>
      <c r="E55" s="24"/>
      <c r="F55" s="24"/>
      <c r="G55" s="24"/>
      <c r="H55" s="24"/>
      <c r="I55" s="24"/>
      <c r="J55" s="24"/>
      <c r="K55" s="24"/>
      <c r="L55" s="24"/>
      <c r="M55" s="24"/>
      <c r="N55" s="24"/>
      <c r="O55" s="24"/>
      <c r="P55" s="24"/>
      <c r="Q55" s="24"/>
      <c r="R55" s="24"/>
      <c r="S55" s="24"/>
      <c r="T55" s="165"/>
      <c r="U55" s="58"/>
      <c r="V55" s="58"/>
      <c r="W55" s="1267"/>
      <c r="X55" s="63"/>
      <c r="Y55" s="63"/>
      <c r="Z55" s="63"/>
      <c r="AA55" s="63"/>
      <c r="AB55" s="63"/>
      <c r="AC55" s="63"/>
      <c r="AD55" s="63"/>
      <c r="AE55" s="63"/>
      <c r="AF55" s="63"/>
      <c r="AG55" s="63"/>
      <c r="AH55" s="63"/>
      <c r="AI55" s="63"/>
      <c r="AJ55" s="63"/>
      <c r="AK55" s="63"/>
      <c r="AL55" s="63"/>
      <c r="AM55" s="63"/>
      <c r="AN55" s="63"/>
      <c r="AO55" s="63"/>
      <c r="AP55" s="63"/>
      <c r="AQ55" s="63"/>
    </row>
    <row r="56" spans="2:43" s="90" customFormat="1" ht="74.099999999999994" customHeight="1">
      <c r="B56" s="2434" t="s">
        <v>322</v>
      </c>
      <c r="C56" s="2434"/>
      <c r="D56" s="2434"/>
      <c r="E56" s="2434"/>
      <c r="F56" s="2434"/>
      <c r="G56" s="2434"/>
      <c r="H56" s="2434"/>
      <c r="I56" s="2434"/>
      <c r="J56" s="2434"/>
      <c r="K56" s="2434"/>
      <c r="L56" s="2434"/>
      <c r="M56" s="2434"/>
      <c r="N56" s="2434"/>
      <c r="O56" s="2434"/>
      <c r="P56" s="2434"/>
      <c r="Q56" s="2434"/>
      <c r="R56" s="2434"/>
      <c r="S56" s="160"/>
      <c r="T56" s="165"/>
      <c r="U56" s="58"/>
      <c r="V56" s="58"/>
      <c r="W56" s="1267"/>
      <c r="X56" s="63"/>
      <c r="Y56" s="63"/>
      <c r="Z56" s="63"/>
      <c r="AA56" s="63"/>
      <c r="AB56" s="63"/>
      <c r="AC56" s="63"/>
      <c r="AD56" s="63"/>
      <c r="AE56" s="63"/>
      <c r="AF56" s="63"/>
      <c r="AG56" s="63"/>
      <c r="AH56" s="63"/>
      <c r="AI56" s="63"/>
      <c r="AJ56" s="63"/>
      <c r="AK56" s="63"/>
      <c r="AL56" s="63"/>
      <c r="AM56" s="63"/>
      <c r="AN56" s="63"/>
      <c r="AO56" s="63"/>
      <c r="AP56" s="63"/>
      <c r="AQ56" s="63"/>
    </row>
    <row r="57" spans="2:43" ht="35.1" customHeight="1">
      <c r="B57" s="2434" t="s">
        <v>323</v>
      </c>
      <c r="C57" s="2434"/>
      <c r="D57" s="2434"/>
      <c r="E57" s="2434"/>
      <c r="F57" s="2434"/>
      <c r="G57" s="2434"/>
      <c r="H57" s="2434"/>
      <c r="I57" s="2434"/>
      <c r="J57" s="2434"/>
      <c r="K57" s="2434"/>
      <c r="L57" s="2434"/>
      <c r="M57" s="2434"/>
      <c r="N57" s="2434"/>
      <c r="O57" s="2434"/>
      <c r="P57" s="2434"/>
      <c r="Q57" s="2434"/>
      <c r="R57" s="2434"/>
      <c r="S57" s="160"/>
      <c r="W57" s="1267"/>
      <c r="X57" s="63"/>
      <c r="Y57" s="63"/>
      <c r="Z57" s="63"/>
      <c r="AA57" s="63"/>
      <c r="AB57" s="63"/>
      <c r="AC57" s="63"/>
      <c r="AD57" s="63"/>
      <c r="AE57" s="63"/>
      <c r="AF57" s="63"/>
      <c r="AG57" s="63"/>
      <c r="AH57" s="63"/>
      <c r="AI57" s="63"/>
      <c r="AJ57" s="63"/>
      <c r="AK57" s="63"/>
      <c r="AL57" s="63"/>
      <c r="AM57" s="63"/>
      <c r="AN57" s="63"/>
      <c r="AO57" s="63"/>
      <c r="AP57" s="63"/>
      <c r="AQ57" s="63"/>
    </row>
    <row r="58" spans="2:43" ht="33.75" customHeight="1">
      <c r="B58" s="2434" t="s">
        <v>324</v>
      </c>
      <c r="C58" s="2434"/>
      <c r="D58" s="2434"/>
      <c r="E58" s="2434"/>
      <c r="F58" s="2434"/>
      <c r="G58" s="2434"/>
      <c r="H58" s="2434"/>
      <c r="I58" s="2434"/>
      <c r="J58" s="2434"/>
      <c r="K58" s="2434"/>
      <c r="L58" s="2434"/>
      <c r="M58" s="2434"/>
      <c r="N58" s="2434"/>
      <c r="O58" s="2434"/>
      <c r="P58" s="2434"/>
      <c r="Q58" s="2434"/>
      <c r="R58" s="2434"/>
      <c r="S58" s="160"/>
      <c r="W58" s="1267"/>
      <c r="X58" s="63"/>
      <c r="Y58" s="63"/>
      <c r="Z58" s="63"/>
      <c r="AA58" s="63"/>
      <c r="AB58" s="63"/>
      <c r="AC58" s="63"/>
      <c r="AD58" s="63"/>
      <c r="AE58" s="63"/>
      <c r="AF58" s="63"/>
      <c r="AG58" s="63"/>
      <c r="AH58" s="63"/>
      <c r="AI58" s="63"/>
      <c r="AJ58" s="63"/>
      <c r="AK58" s="63"/>
      <c r="AL58" s="63"/>
      <c r="AM58" s="63"/>
      <c r="AN58" s="63"/>
      <c r="AO58" s="63"/>
      <c r="AP58" s="63"/>
      <c r="AQ58" s="63"/>
    </row>
    <row r="59" spans="2:43" ht="15" customHeight="1">
      <c r="B59" s="2434" t="s">
        <v>325</v>
      </c>
      <c r="C59" s="2434"/>
      <c r="D59" s="2434"/>
      <c r="E59" s="2434"/>
      <c r="F59" s="2434"/>
      <c r="G59" s="2434"/>
      <c r="H59" s="2434"/>
      <c r="I59" s="2434"/>
      <c r="J59" s="2434"/>
      <c r="K59" s="2434"/>
      <c r="L59" s="2434"/>
      <c r="M59" s="2434"/>
      <c r="N59" s="2434"/>
      <c r="O59" s="2434"/>
      <c r="P59" s="2434"/>
      <c r="Q59" s="2434"/>
      <c r="R59" s="2434"/>
      <c r="S59" s="160"/>
      <c r="W59" s="1267"/>
      <c r="X59" s="63"/>
      <c r="Y59" s="63"/>
      <c r="Z59" s="63"/>
      <c r="AA59" s="63"/>
      <c r="AB59" s="63"/>
      <c r="AC59" s="63"/>
      <c r="AD59" s="63"/>
      <c r="AE59" s="63"/>
      <c r="AF59" s="63"/>
      <c r="AG59" s="63"/>
      <c r="AH59" s="63"/>
      <c r="AI59" s="63"/>
      <c r="AJ59" s="63"/>
      <c r="AK59" s="63"/>
      <c r="AL59" s="63"/>
      <c r="AM59" s="63"/>
      <c r="AN59" s="63"/>
      <c r="AO59" s="63"/>
      <c r="AP59" s="63"/>
      <c r="AQ59" s="63"/>
    </row>
    <row r="60" spans="2:43" ht="33.75" customHeight="1">
      <c r="B60" s="2434" t="s">
        <v>326</v>
      </c>
      <c r="C60" s="2434"/>
      <c r="D60" s="2434"/>
      <c r="E60" s="2434"/>
      <c r="F60" s="2434"/>
      <c r="G60" s="2434"/>
      <c r="H60" s="2434"/>
      <c r="I60" s="2434"/>
      <c r="J60" s="2434"/>
      <c r="K60" s="2434"/>
      <c r="L60" s="2434"/>
      <c r="M60" s="2434"/>
      <c r="N60" s="2434"/>
      <c r="O60" s="2434"/>
      <c r="P60" s="2434"/>
      <c r="Q60" s="2434"/>
      <c r="R60" s="2434"/>
      <c r="S60" s="160"/>
      <c r="W60" s="1267"/>
      <c r="X60" s="63"/>
      <c r="Y60" s="63"/>
      <c r="Z60" s="63"/>
      <c r="AA60" s="63"/>
      <c r="AB60" s="63"/>
      <c r="AC60" s="63"/>
      <c r="AD60" s="63"/>
      <c r="AE60" s="63"/>
      <c r="AF60" s="63"/>
      <c r="AG60" s="63"/>
      <c r="AH60" s="63"/>
      <c r="AI60" s="63"/>
      <c r="AJ60" s="63"/>
      <c r="AK60" s="63"/>
      <c r="AL60" s="63"/>
      <c r="AM60" s="63"/>
      <c r="AN60" s="63"/>
      <c r="AO60" s="63"/>
      <c r="AP60" s="63"/>
      <c r="AQ60" s="63"/>
    </row>
    <row r="61" spans="2:43" ht="45" customHeight="1">
      <c r="B61" s="2434" t="s">
        <v>327</v>
      </c>
      <c r="C61" s="2434"/>
      <c r="D61" s="2434"/>
      <c r="E61" s="2434"/>
      <c r="F61" s="2434"/>
      <c r="G61" s="2434"/>
      <c r="H61" s="2434"/>
      <c r="I61" s="2434"/>
      <c r="J61" s="2434"/>
      <c r="K61" s="2434"/>
      <c r="L61" s="2434"/>
      <c r="M61" s="2434"/>
      <c r="N61" s="2434"/>
      <c r="O61" s="2434"/>
      <c r="P61" s="2434"/>
      <c r="Q61" s="2434"/>
      <c r="R61" s="2434"/>
      <c r="S61" s="160"/>
      <c r="W61" s="1267"/>
      <c r="X61" s="63"/>
      <c r="Y61" s="63"/>
      <c r="Z61" s="63"/>
      <c r="AA61" s="63"/>
      <c r="AB61" s="63"/>
      <c r="AC61" s="63"/>
      <c r="AD61" s="63"/>
      <c r="AE61" s="63"/>
      <c r="AF61" s="63"/>
      <c r="AG61" s="63"/>
      <c r="AH61" s="63"/>
      <c r="AI61" s="63"/>
      <c r="AJ61" s="63"/>
      <c r="AK61" s="63"/>
      <c r="AL61" s="63"/>
      <c r="AM61" s="63"/>
      <c r="AN61" s="63"/>
      <c r="AO61" s="63"/>
      <c r="AP61" s="63"/>
      <c r="AQ61" s="63"/>
    </row>
    <row r="62" spans="2:43" ht="15" customHeight="1">
      <c r="B62" s="2434" t="s">
        <v>328</v>
      </c>
      <c r="C62" s="2434"/>
      <c r="D62" s="2434"/>
      <c r="E62" s="2434"/>
      <c r="F62" s="2434"/>
      <c r="G62" s="2434"/>
      <c r="H62" s="2434"/>
      <c r="I62" s="2434"/>
      <c r="J62" s="2434"/>
      <c r="K62" s="2434"/>
      <c r="L62" s="2434"/>
      <c r="M62" s="2434"/>
      <c r="N62" s="2434"/>
      <c r="O62" s="2434"/>
      <c r="P62" s="2434"/>
      <c r="Q62" s="2434"/>
      <c r="R62" s="2434"/>
      <c r="S62" s="160"/>
      <c r="W62" s="1267"/>
      <c r="X62" s="63"/>
      <c r="Y62" s="63"/>
      <c r="Z62" s="63"/>
      <c r="AA62" s="63"/>
      <c r="AB62" s="63"/>
      <c r="AC62" s="63"/>
      <c r="AD62" s="63"/>
      <c r="AE62" s="63"/>
      <c r="AF62" s="63"/>
      <c r="AG62" s="63"/>
      <c r="AH62" s="63"/>
      <c r="AI62" s="63"/>
      <c r="AJ62" s="63"/>
      <c r="AK62" s="63"/>
      <c r="AL62" s="63"/>
      <c r="AM62" s="63"/>
      <c r="AN62" s="63"/>
      <c r="AO62" s="63"/>
      <c r="AP62" s="63"/>
      <c r="AQ62" s="63"/>
    </row>
    <row r="63" spans="2:43" ht="15" customHeight="1">
      <c r="B63" s="2434" t="s">
        <v>329</v>
      </c>
      <c r="C63" s="2434"/>
      <c r="D63" s="2434"/>
      <c r="E63" s="2434"/>
      <c r="F63" s="2434"/>
      <c r="G63" s="2434"/>
      <c r="H63" s="2434"/>
      <c r="I63" s="2434"/>
      <c r="J63" s="2434"/>
      <c r="K63" s="2434"/>
      <c r="L63" s="2434"/>
      <c r="M63" s="2434"/>
      <c r="N63" s="2434"/>
      <c r="O63" s="2434"/>
      <c r="P63" s="2434"/>
      <c r="Q63" s="2434"/>
      <c r="R63" s="2434"/>
      <c r="S63" s="160"/>
    </row>
    <row r="64" spans="2:43" ht="22.5" customHeight="1">
      <c r="B64" s="2434" t="s">
        <v>330</v>
      </c>
      <c r="C64" s="2434"/>
      <c r="D64" s="2434"/>
      <c r="E64" s="2434"/>
      <c r="F64" s="2434"/>
      <c r="G64" s="2434"/>
      <c r="H64" s="2434"/>
      <c r="I64" s="2434"/>
      <c r="J64" s="2434"/>
      <c r="K64" s="2434"/>
      <c r="L64" s="2434"/>
      <c r="M64" s="2434"/>
      <c r="N64" s="2434"/>
      <c r="O64" s="2434"/>
      <c r="P64" s="2434"/>
      <c r="Q64" s="2434"/>
      <c r="R64" s="2434"/>
      <c r="S64" s="160"/>
    </row>
    <row r="65" spans="2:19">
      <c r="B65" s="2434" t="s">
        <v>331</v>
      </c>
      <c r="C65" s="2434"/>
      <c r="D65" s="2434"/>
      <c r="E65" s="2434"/>
      <c r="F65" s="2434"/>
      <c r="G65" s="2434"/>
      <c r="H65" s="2434"/>
      <c r="I65" s="2434"/>
      <c r="J65" s="2434"/>
      <c r="K65" s="2434"/>
      <c r="L65" s="2434"/>
      <c r="M65" s="2434"/>
      <c r="N65" s="2434"/>
      <c r="O65" s="2434"/>
      <c r="P65" s="2434"/>
      <c r="Q65" s="2434"/>
      <c r="R65" s="2434"/>
      <c r="S65" s="160"/>
    </row>
    <row r="66" spans="2:19">
      <c r="B66" s="2434" t="s">
        <v>332</v>
      </c>
      <c r="C66" s="2434"/>
      <c r="D66" s="2434"/>
      <c r="E66" s="2434"/>
      <c r="F66" s="2434"/>
      <c r="G66" s="2434"/>
      <c r="H66" s="2434"/>
      <c r="I66" s="2434"/>
      <c r="J66" s="2434"/>
      <c r="K66" s="2434"/>
      <c r="L66" s="2434"/>
      <c r="M66" s="2434"/>
      <c r="N66" s="2434"/>
      <c r="O66" s="2434"/>
      <c r="P66" s="2434"/>
      <c r="Q66" s="2434"/>
      <c r="R66" s="2434"/>
      <c r="S66" s="160"/>
    </row>
    <row r="67" spans="2:19">
      <c r="B67" s="2434" t="s">
        <v>333</v>
      </c>
      <c r="C67" s="2434"/>
      <c r="D67" s="2434"/>
      <c r="E67" s="2434"/>
      <c r="F67" s="2434"/>
      <c r="G67" s="2434"/>
      <c r="H67" s="2434"/>
      <c r="I67" s="2434"/>
      <c r="J67" s="2434"/>
      <c r="K67" s="2434"/>
      <c r="L67" s="2434"/>
      <c r="M67" s="2434"/>
      <c r="N67" s="2434"/>
      <c r="O67" s="2434"/>
      <c r="P67" s="2434"/>
      <c r="Q67" s="2434"/>
      <c r="R67" s="2434"/>
      <c r="S67" s="160"/>
    </row>
  </sheetData>
  <mergeCells count="14">
    <mergeCell ref="C4:S5"/>
    <mergeCell ref="X4:X5"/>
    <mergeCell ref="B67:R67"/>
    <mergeCell ref="B64:R64"/>
    <mergeCell ref="B56:R56"/>
    <mergeCell ref="B57:R57"/>
    <mergeCell ref="B58:R58"/>
    <mergeCell ref="B59:R59"/>
    <mergeCell ref="B60:R60"/>
    <mergeCell ref="B61:R61"/>
    <mergeCell ref="B62:R62"/>
    <mergeCell ref="B63:R63"/>
    <mergeCell ref="B66:R66"/>
    <mergeCell ref="B65:R65"/>
  </mergeCells>
  <hyperlinks>
    <hyperlink ref="B1" location="Index!A1" display="Back to index" xr:uid="{4A2A5AB3-4991-42E1-87CA-5495ECDEFFD0}"/>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sheetPr>
    <tabColor rgb="FF2AD2C9"/>
  </sheetPr>
  <dimension ref="B1:AA89"/>
  <sheetViews>
    <sheetView showGridLines="0" zoomScale="42" zoomScaleNormal="80" workbookViewId="0">
      <pane xSplit="2" topLeftCell="K1" activePane="topRight" state="frozen"/>
      <selection activeCell="A7" sqref="A7"/>
      <selection pane="topRight" activeCell="S1" sqref="S1:S1048576"/>
    </sheetView>
  </sheetViews>
  <sheetFormatPr baseColWidth="10" defaultColWidth="11.44140625" defaultRowHeight="13.8"/>
  <cols>
    <col min="1" max="1" width="11.44140625" style="58"/>
    <col min="2" max="2" width="72.109375" style="711" customWidth="1"/>
    <col min="3" max="3" width="16.109375" style="759" customWidth="1"/>
    <col min="4" max="13" width="16.109375" style="711" customWidth="1"/>
    <col min="14" max="17" width="17.5546875" style="711" customWidth="1"/>
    <col min="18" max="18" width="15.109375" style="711" customWidth="1"/>
    <col min="19" max="19" width="11.44140625" style="688"/>
    <col min="20" max="20" width="70.44140625" style="197" customWidth="1"/>
    <col min="21" max="21" width="11.5546875" style="773"/>
    <col min="22" max="22" width="12.44140625" style="776" bestFit="1" customWidth="1"/>
    <col min="23" max="23" width="12.44140625" style="776" customWidth="1"/>
    <col min="24" max="26" width="11.44140625" style="58"/>
    <col min="27" max="27" width="11.88671875" style="58" bestFit="1" customWidth="1"/>
    <col min="28" max="16384" width="11.44140625" style="58"/>
  </cols>
  <sheetData>
    <row r="1" spans="2:27">
      <c r="B1" s="482" t="s">
        <v>31</v>
      </c>
    </row>
    <row r="4" spans="2:27" ht="14.4" thickBot="1">
      <c r="B4" s="196" t="s">
        <v>1011</v>
      </c>
      <c r="T4" s="196" t="s">
        <v>846</v>
      </c>
    </row>
    <row r="5" spans="2:27" s="712" customFormat="1">
      <c r="B5" s="713" t="s">
        <v>334</v>
      </c>
      <c r="C5" s="2437" t="s">
        <v>29</v>
      </c>
      <c r="D5" s="2438"/>
      <c r="E5" s="2438"/>
      <c r="F5" s="2438"/>
      <c r="G5" s="2438"/>
      <c r="H5" s="2438"/>
      <c r="I5" s="2438"/>
      <c r="J5" s="2438"/>
      <c r="K5" s="2438"/>
      <c r="L5" s="2438"/>
      <c r="M5" s="2438"/>
      <c r="N5" s="2438"/>
      <c r="O5" s="2438"/>
      <c r="P5" s="2438"/>
      <c r="Q5" s="2438"/>
      <c r="R5" s="2439"/>
      <c r="S5" s="714"/>
      <c r="T5" s="695"/>
      <c r="U5" s="1814"/>
      <c r="V5" s="1815"/>
      <c r="W5" s="2432" t="s">
        <v>29</v>
      </c>
      <c r="X5" s="1815"/>
      <c r="Y5" s="1815"/>
      <c r="Z5" s="1815"/>
      <c r="AA5" s="1816"/>
    </row>
    <row r="6" spans="2:27" s="712" customFormat="1">
      <c r="B6" s="715" t="s">
        <v>30</v>
      </c>
      <c r="C6" s="2440"/>
      <c r="D6" s="2441"/>
      <c r="E6" s="2441"/>
      <c r="F6" s="2441"/>
      <c r="G6" s="2441"/>
      <c r="H6" s="2441"/>
      <c r="I6" s="2441"/>
      <c r="J6" s="2441"/>
      <c r="K6" s="2441"/>
      <c r="L6" s="2441"/>
      <c r="M6" s="2441"/>
      <c r="N6" s="2441"/>
      <c r="O6" s="2441"/>
      <c r="P6" s="2441"/>
      <c r="Q6" s="2441"/>
      <c r="R6" s="2442"/>
      <c r="S6" s="714"/>
      <c r="T6" s="696" t="s">
        <v>812</v>
      </c>
      <c r="U6" s="1817"/>
      <c r="V6" s="1813"/>
      <c r="W6" s="2443" t="s">
        <v>879</v>
      </c>
      <c r="X6" s="1813"/>
      <c r="Y6" s="1813"/>
      <c r="Z6" s="1813"/>
      <c r="AA6" s="1818"/>
    </row>
    <row r="7" spans="2:27" s="712" customFormat="1" ht="14.4" thickBot="1">
      <c r="B7" s="667"/>
      <c r="C7" s="716" t="s">
        <v>150</v>
      </c>
      <c r="D7" s="751" t="s">
        <v>149</v>
      </c>
      <c r="E7" s="751" t="s">
        <v>148</v>
      </c>
      <c r="F7" s="751" t="s">
        <v>146</v>
      </c>
      <c r="G7" s="751" t="s">
        <v>145</v>
      </c>
      <c r="H7" s="751" t="s">
        <v>144</v>
      </c>
      <c r="I7" s="751" t="s">
        <v>147</v>
      </c>
      <c r="J7" s="751" t="s">
        <v>143</v>
      </c>
      <c r="K7" s="751" t="s">
        <v>142</v>
      </c>
      <c r="L7" s="751" t="s">
        <v>140</v>
      </c>
      <c r="M7" s="751" t="s">
        <v>93</v>
      </c>
      <c r="N7" s="751" t="s">
        <v>132</v>
      </c>
      <c r="O7" s="751" t="s">
        <v>141</v>
      </c>
      <c r="P7" s="751" t="s">
        <v>100</v>
      </c>
      <c r="Q7" s="751" t="s">
        <v>94</v>
      </c>
      <c r="R7" s="752" t="s">
        <v>133</v>
      </c>
      <c r="S7" s="714"/>
      <c r="T7" s="697" t="s">
        <v>813</v>
      </c>
      <c r="U7" s="1819" t="s">
        <v>799</v>
      </c>
      <c r="V7" s="1820" t="s">
        <v>858</v>
      </c>
      <c r="W7" s="1820" t="s">
        <v>879</v>
      </c>
      <c r="X7" s="1820" t="s">
        <v>1014</v>
      </c>
      <c r="Y7" s="1820" t="s">
        <v>1054</v>
      </c>
      <c r="Z7" s="2060" t="s">
        <v>1140</v>
      </c>
      <c r="AA7" s="1821" t="s">
        <v>1158</v>
      </c>
    </row>
    <row r="8" spans="2:27" s="712" customFormat="1">
      <c r="B8" s="239" t="s">
        <v>275</v>
      </c>
      <c r="C8" s="683">
        <v>0</v>
      </c>
      <c r="D8" s="188">
        <v>1173726.10326</v>
      </c>
      <c r="E8" s="188">
        <v>1331484.21826</v>
      </c>
      <c r="F8" s="188">
        <v>1331484.21826</v>
      </c>
      <c r="G8" s="188">
        <v>1331484</v>
      </c>
      <c r="H8" s="188">
        <v>1714369</v>
      </c>
      <c r="I8" s="188">
        <v>1714368.5412600001</v>
      </c>
      <c r="J8" s="188">
        <v>2114499.8121199994</v>
      </c>
      <c r="K8" s="188">
        <v>1714577.0349999999</v>
      </c>
      <c r="L8" s="188">
        <v>1714577.0349999999</v>
      </c>
      <c r="M8" s="188">
        <v>1714577.0349999999</v>
      </c>
      <c r="N8" s="188">
        <v>1714577.0349999999</v>
      </c>
      <c r="O8" s="188">
        <v>1840606.3130000001</v>
      </c>
      <c r="P8" s="188">
        <v>1840606.3130000001</v>
      </c>
      <c r="Q8" s="188">
        <v>1840606.3130000001</v>
      </c>
      <c r="R8" s="189">
        <v>1840606.3130000001</v>
      </c>
      <c r="S8" s="714"/>
      <c r="T8" s="698" t="s">
        <v>275</v>
      </c>
      <c r="U8" s="1827">
        <v>1840606.3130000001</v>
      </c>
      <c r="V8" s="1828">
        <v>1840606.3130000001</v>
      </c>
      <c r="W8" s="1828">
        <v>1840606.3130000001</v>
      </c>
      <c r="X8" s="1828">
        <v>1840606.3130000001</v>
      </c>
      <c r="Y8" s="1828">
        <v>1840606.3130000001</v>
      </c>
      <c r="Z8" s="1828">
        <v>1840606.3130000001</v>
      </c>
      <c r="AA8" s="1829">
        <v>1840606</v>
      </c>
    </row>
    <row r="9" spans="2:27" s="718" customFormat="1">
      <c r="B9" s="13" t="s">
        <v>298</v>
      </c>
      <c r="C9" s="683">
        <v>0</v>
      </c>
      <c r="D9" s="188">
        <v>207128.71451000002</v>
      </c>
      <c r="E9" s="188">
        <v>207128.71451000002</v>
      </c>
      <c r="F9" s="188">
        <v>207128.71451000002</v>
      </c>
      <c r="G9" s="188">
        <v>207129</v>
      </c>
      <c r="H9" s="188">
        <v>246305</v>
      </c>
      <c r="I9" s="188">
        <v>246305.30802999999</v>
      </c>
      <c r="J9" s="188">
        <v>246305.30802999999</v>
      </c>
      <c r="K9" s="188">
        <v>246305.30802999999</v>
      </c>
      <c r="L9" s="188">
        <v>246305.30802999999</v>
      </c>
      <c r="M9" s="188">
        <v>246305.30802999999</v>
      </c>
      <c r="N9" s="188">
        <v>246305.30802999999</v>
      </c>
      <c r="O9" s="188">
        <v>264220.50734000001</v>
      </c>
      <c r="P9" s="188">
        <v>264220.50734000001</v>
      </c>
      <c r="Q9" s="188">
        <v>264220.50734000001</v>
      </c>
      <c r="R9" s="189">
        <v>264220.50734000001</v>
      </c>
      <c r="S9" s="688"/>
      <c r="T9" s="699" t="s">
        <v>414</v>
      </c>
      <c r="U9" s="1830">
        <v>308055.96045000001</v>
      </c>
      <c r="V9" s="1822">
        <v>308055.96045000001</v>
      </c>
      <c r="W9" s="1822">
        <v>308055.96045000001</v>
      </c>
      <c r="X9" s="1822">
        <v>308055.96045000001</v>
      </c>
      <c r="Y9" s="1822">
        <v>334650.01791999995</v>
      </c>
      <c r="Z9" s="1822">
        <v>334650.01792000001</v>
      </c>
      <c r="AA9" s="1831">
        <v>334650</v>
      </c>
    </row>
    <row r="10" spans="2:27">
      <c r="B10" s="13" t="s">
        <v>299</v>
      </c>
      <c r="C10" s="683">
        <v>0</v>
      </c>
      <c r="D10" s="680">
        <v>0</v>
      </c>
      <c r="E10" s="680">
        <v>0</v>
      </c>
      <c r="F10" s="680">
        <v>0</v>
      </c>
      <c r="G10" s="188">
        <v>156000</v>
      </c>
      <c r="H10" s="188" t="s">
        <v>564</v>
      </c>
      <c r="I10" s="188" t="s">
        <v>564</v>
      </c>
      <c r="J10" s="680">
        <v>0</v>
      </c>
      <c r="K10" s="188">
        <v>4.8881352500000004</v>
      </c>
      <c r="L10" s="188">
        <v>46524.328179999997</v>
      </c>
      <c r="M10" s="188">
        <v>94945.318499999994</v>
      </c>
      <c r="N10" s="188">
        <v>143318.38834</v>
      </c>
      <c r="O10" s="680">
        <v>0</v>
      </c>
      <c r="P10" s="680">
        <v>0</v>
      </c>
      <c r="Q10" s="680">
        <v>0</v>
      </c>
      <c r="R10" s="682">
        <v>0</v>
      </c>
      <c r="T10" s="699" t="s">
        <v>814</v>
      </c>
      <c r="U10" s="1830">
        <v>556971.96161</v>
      </c>
      <c r="V10" s="1822">
        <v>611151.17044000002</v>
      </c>
      <c r="W10" s="1822">
        <v>669894.25060999999</v>
      </c>
      <c r="X10" s="1822">
        <v>717918.95877999999</v>
      </c>
      <c r="Y10" s="1822">
        <v>310119.26357999997</v>
      </c>
      <c r="Z10" s="1822">
        <v>356449.2231</v>
      </c>
      <c r="AA10" s="1831">
        <v>424627</v>
      </c>
    </row>
    <row r="11" spans="2:27" ht="15">
      <c r="B11" s="13" t="s">
        <v>910</v>
      </c>
      <c r="C11" s="683">
        <v>0</v>
      </c>
      <c r="D11" s="188">
        <v>130046.26011999998</v>
      </c>
      <c r="E11" s="188">
        <v>131240.69211999996</v>
      </c>
      <c r="F11" s="188">
        <v>137997.25432999997</v>
      </c>
      <c r="G11" s="188">
        <v>141004</v>
      </c>
      <c r="H11" s="188">
        <v>144980</v>
      </c>
      <c r="I11" s="188">
        <v>127730.07562</v>
      </c>
      <c r="J11" s="188">
        <v>133220.61859999999</v>
      </c>
      <c r="K11" s="188">
        <v>139072.95139999999</v>
      </c>
      <c r="L11" s="188">
        <v>138555.06604999999</v>
      </c>
      <c r="M11" s="188">
        <v>146213.35407999999</v>
      </c>
      <c r="N11" s="188">
        <v>155005.7372</v>
      </c>
      <c r="O11" s="188">
        <v>163710.78608999998</v>
      </c>
      <c r="P11" s="188">
        <v>173947.21030999997</v>
      </c>
      <c r="Q11" s="188">
        <v>176520.15561999998</v>
      </c>
      <c r="R11" s="189">
        <v>183154.74015999999</v>
      </c>
      <c r="T11" s="699" t="s">
        <v>815</v>
      </c>
      <c r="U11" s="1830">
        <v>168964.83893312505</v>
      </c>
      <c r="V11" s="1822">
        <v>170901.02447</v>
      </c>
      <c r="W11" s="1822">
        <v>163157.70538999996</v>
      </c>
      <c r="X11" s="1822">
        <v>157368.00815000001</v>
      </c>
      <c r="Y11" s="1822">
        <v>154451.94214</v>
      </c>
      <c r="Z11" s="1822">
        <v>150126.61381000001</v>
      </c>
      <c r="AA11" s="1831">
        <v>143193</v>
      </c>
    </row>
    <row r="12" spans="2:27">
      <c r="B12" s="13" t="s">
        <v>278</v>
      </c>
      <c r="C12" s="683">
        <v>0</v>
      </c>
      <c r="D12" s="188"/>
      <c r="E12" s="188"/>
      <c r="F12" s="188"/>
      <c r="G12" s="188" t="s">
        <v>564</v>
      </c>
      <c r="H12" s="188" t="s">
        <v>564</v>
      </c>
      <c r="I12" s="188" t="s">
        <v>564</v>
      </c>
      <c r="J12" s="188" t="s">
        <v>26</v>
      </c>
      <c r="K12" s="188" t="s">
        <v>26</v>
      </c>
      <c r="L12" s="188" t="s">
        <v>26</v>
      </c>
      <c r="M12" s="188" t="s">
        <v>26</v>
      </c>
      <c r="N12" s="188" t="s">
        <v>26</v>
      </c>
      <c r="O12" s="188" t="s">
        <v>26</v>
      </c>
      <c r="P12" s="188" t="s">
        <v>26</v>
      </c>
      <c r="Q12" s="188" t="s">
        <v>26</v>
      </c>
      <c r="R12" s="189" t="s">
        <v>26</v>
      </c>
      <c r="T12" s="699" t="s">
        <v>278</v>
      </c>
      <c r="U12" s="1830">
        <v>0</v>
      </c>
      <c r="V12" s="1823">
        <v>0</v>
      </c>
      <c r="W12" s="1823">
        <v>0</v>
      </c>
      <c r="X12" s="1823">
        <v>0</v>
      </c>
      <c r="Y12" s="1823">
        <v>0</v>
      </c>
      <c r="Z12" s="1823">
        <v>0</v>
      </c>
      <c r="AA12" s="1035">
        <v>0</v>
      </c>
    </row>
    <row r="13" spans="2:27">
      <c r="B13" s="13" t="s">
        <v>279</v>
      </c>
      <c r="C13" s="683">
        <v>0</v>
      </c>
      <c r="D13" s="188">
        <v>242009</v>
      </c>
      <c r="E13" s="188">
        <v>154000</v>
      </c>
      <c r="F13" s="188">
        <v>130000</v>
      </c>
      <c r="G13" s="188">
        <v>130000</v>
      </c>
      <c r="H13" s="188">
        <v>130000</v>
      </c>
      <c r="I13" s="188">
        <v>130000</v>
      </c>
      <c r="J13" s="188">
        <v>130000</v>
      </c>
      <c r="K13" s="188">
        <v>285000</v>
      </c>
      <c r="L13" s="188">
        <v>185000</v>
      </c>
      <c r="M13" s="188">
        <v>185000</v>
      </c>
      <c r="N13" s="188">
        <v>185000</v>
      </c>
      <c r="O13" s="188">
        <v>185000</v>
      </c>
      <c r="P13" s="188">
        <v>179000</v>
      </c>
      <c r="Q13" s="188">
        <v>179000</v>
      </c>
      <c r="R13" s="189">
        <v>179000</v>
      </c>
      <c r="T13" s="699" t="s">
        <v>279</v>
      </c>
      <c r="U13" s="1830">
        <v>179000</v>
      </c>
      <c r="V13" s="1822">
        <v>173000</v>
      </c>
      <c r="W13" s="1822">
        <v>173000</v>
      </c>
      <c r="X13" s="1822">
        <v>173000</v>
      </c>
      <c r="Y13" s="1822">
        <v>173000</v>
      </c>
      <c r="Z13" s="1822">
        <v>167000</v>
      </c>
      <c r="AA13" s="1831">
        <v>167000</v>
      </c>
    </row>
    <row r="14" spans="2:27">
      <c r="B14" s="668" t="s">
        <v>300</v>
      </c>
      <c r="C14" s="683">
        <v>0</v>
      </c>
      <c r="D14" s="680">
        <v>0</v>
      </c>
      <c r="E14" s="680">
        <v>0</v>
      </c>
      <c r="F14" s="680">
        <v>0</v>
      </c>
      <c r="G14" s="680" t="s">
        <v>564</v>
      </c>
      <c r="H14" s="680" t="s">
        <v>564</v>
      </c>
      <c r="I14" s="680" t="s">
        <v>564</v>
      </c>
      <c r="J14" s="680" t="s">
        <v>26</v>
      </c>
      <c r="K14" s="680">
        <v>0</v>
      </c>
      <c r="L14" s="680">
        <v>0</v>
      </c>
      <c r="M14" s="680">
        <v>0</v>
      </c>
      <c r="N14" s="680">
        <v>0</v>
      </c>
      <c r="O14" s="680">
        <v>0</v>
      </c>
      <c r="P14" s="680">
        <v>0</v>
      </c>
      <c r="Q14" s="680">
        <v>0</v>
      </c>
      <c r="R14" s="682">
        <v>0</v>
      </c>
      <c r="T14" s="699" t="s">
        <v>816</v>
      </c>
      <c r="U14" s="1832">
        <v>-15467.42175</v>
      </c>
      <c r="V14" s="1360">
        <v>-4727.2935200000002</v>
      </c>
      <c r="W14" s="1360">
        <v>-13583.678370000001</v>
      </c>
      <c r="X14" s="1360">
        <v>-1694.861169999999</v>
      </c>
      <c r="Y14" s="1360">
        <v>-4984.1599299999998</v>
      </c>
      <c r="Z14" s="1360">
        <v>-600.29813999999988</v>
      </c>
      <c r="AA14" s="1833">
        <v>6366</v>
      </c>
    </row>
    <row r="15" spans="2:27" ht="27.6">
      <c r="B15" s="669" t="s">
        <v>301</v>
      </c>
      <c r="C15" s="683">
        <v>0</v>
      </c>
      <c r="D15" s="680" t="s">
        <v>564</v>
      </c>
      <c r="E15" s="680" t="s">
        <v>564</v>
      </c>
      <c r="F15" s="680" t="s">
        <v>564</v>
      </c>
      <c r="G15" s="680" t="s">
        <v>564</v>
      </c>
      <c r="H15" s="680" t="s">
        <v>564</v>
      </c>
      <c r="I15" s="680" t="s">
        <v>564</v>
      </c>
      <c r="J15" s="680" t="s">
        <v>564</v>
      </c>
      <c r="K15" s="680" t="s">
        <v>564</v>
      </c>
      <c r="L15" s="680" t="s">
        <v>564</v>
      </c>
      <c r="M15" s="680" t="s">
        <v>564</v>
      </c>
      <c r="N15" s="680" t="s">
        <v>564</v>
      </c>
      <c r="O15" s="680" t="s">
        <v>564</v>
      </c>
      <c r="P15" s="680" t="s">
        <v>564</v>
      </c>
      <c r="Q15" s="680" t="s">
        <v>564</v>
      </c>
      <c r="R15" s="682" t="s">
        <v>564</v>
      </c>
      <c r="T15" s="699" t="s">
        <v>817</v>
      </c>
      <c r="U15" s="1832">
        <v>-280.70588000000004</v>
      </c>
      <c r="V15" s="1360">
        <v>-275.20236</v>
      </c>
      <c r="W15" s="1360">
        <v>-276.20566999999994</v>
      </c>
      <c r="X15" s="1360">
        <v>-282.28940999999998</v>
      </c>
      <c r="Y15" s="1360">
        <v>-283.41823999999997</v>
      </c>
      <c r="Z15" s="1360">
        <v>-287.81228000000004</v>
      </c>
      <c r="AA15" s="1833">
        <v>-293</v>
      </c>
    </row>
    <row r="16" spans="2:27">
      <c r="B16" s="669" t="s">
        <v>302</v>
      </c>
      <c r="C16" s="683">
        <v>0</v>
      </c>
      <c r="D16" s="680" t="s">
        <v>564</v>
      </c>
      <c r="E16" s="680" t="s">
        <v>564</v>
      </c>
      <c r="F16" s="680" t="s">
        <v>564</v>
      </c>
      <c r="G16" s="680" t="s">
        <v>564</v>
      </c>
      <c r="H16" s="680" t="s">
        <v>564</v>
      </c>
      <c r="I16" s="680" t="s">
        <v>564</v>
      </c>
      <c r="J16" s="680" t="s">
        <v>564</v>
      </c>
      <c r="K16" s="680" t="s">
        <v>564</v>
      </c>
      <c r="L16" s="680" t="s">
        <v>564</v>
      </c>
      <c r="M16" s="680" t="s">
        <v>564</v>
      </c>
      <c r="N16" s="680" t="s">
        <v>564</v>
      </c>
      <c r="O16" s="680" t="s">
        <v>564</v>
      </c>
      <c r="P16" s="680" t="s">
        <v>564</v>
      </c>
      <c r="Q16" s="680" t="s">
        <v>564</v>
      </c>
      <c r="R16" s="682" t="s">
        <v>564</v>
      </c>
      <c r="T16" s="699" t="s">
        <v>818</v>
      </c>
      <c r="U16" s="1832">
        <v>-135201.91042</v>
      </c>
      <c r="V16" s="1360">
        <v>-138239.22616000002</v>
      </c>
      <c r="W16" s="1360">
        <v>-140573.29962999999</v>
      </c>
      <c r="X16" s="1360">
        <v>-156884.33362999998</v>
      </c>
      <c r="Y16" s="1360">
        <v>-150274.39300000001</v>
      </c>
      <c r="Z16" s="1360">
        <v>-123177.43221954998</v>
      </c>
      <c r="AA16" s="1833">
        <v>-128688</v>
      </c>
    </row>
    <row r="17" spans="2:27" ht="14.4" thickBot="1">
      <c r="B17" s="13" t="s">
        <v>281</v>
      </c>
      <c r="C17" s="683">
        <v>0</v>
      </c>
      <c r="D17" s="188">
        <v>-139180.33346999998</v>
      </c>
      <c r="E17" s="188">
        <v>-139180.33346999998</v>
      </c>
      <c r="F17" s="188">
        <v>-139180.33346999998</v>
      </c>
      <c r="G17" s="188">
        <v>-139180</v>
      </c>
      <c r="H17" s="188">
        <v>-139180</v>
      </c>
      <c r="I17" s="188">
        <v>-139180.33346999998</v>
      </c>
      <c r="J17" s="188">
        <v>-139180.33346999998</v>
      </c>
      <c r="K17" s="188">
        <v>-139180.33346999998</v>
      </c>
      <c r="L17" s="188">
        <v>-139180.33346999998</v>
      </c>
      <c r="M17" s="188">
        <v>-139180.33346999998</v>
      </c>
      <c r="N17" s="188">
        <v>-139180.33346999998</v>
      </c>
      <c r="O17" s="188">
        <v>-139180.33346999998</v>
      </c>
      <c r="P17" s="188">
        <v>-139180.33346999998</v>
      </c>
      <c r="Q17" s="188">
        <v>-139180.33346999998</v>
      </c>
      <c r="R17" s="189">
        <v>-139180.33346999998</v>
      </c>
      <c r="T17" s="700" t="s">
        <v>281</v>
      </c>
      <c r="U17" s="1832">
        <v>-139180.33346999998</v>
      </c>
      <c r="V17" s="1360">
        <v>-139180.33346999998</v>
      </c>
      <c r="W17" s="1360">
        <v>-139180.33346999998</v>
      </c>
      <c r="X17" s="1360">
        <v>-139180.33346999998</v>
      </c>
      <c r="Y17" s="1360">
        <v>-139180.33346999998</v>
      </c>
      <c r="Z17" s="1360">
        <v>-139180.33347000001</v>
      </c>
      <c r="AA17" s="1833">
        <v>-139180</v>
      </c>
    </row>
    <row r="18" spans="2:27" ht="14.4" thickBot="1">
      <c r="B18" s="719" t="s">
        <v>335</v>
      </c>
      <c r="C18" s="683">
        <v>0</v>
      </c>
      <c r="D18" s="680" t="s">
        <v>564</v>
      </c>
      <c r="E18" s="680" t="s">
        <v>564</v>
      </c>
      <c r="F18" s="680" t="s">
        <v>564</v>
      </c>
      <c r="G18" s="680" t="s">
        <v>564</v>
      </c>
      <c r="H18" s="680" t="s">
        <v>564</v>
      </c>
      <c r="I18" s="680" t="s">
        <v>564</v>
      </c>
      <c r="J18" s="680" t="s">
        <v>564</v>
      </c>
      <c r="K18" s="680" t="s">
        <v>564</v>
      </c>
      <c r="L18" s="680" t="s">
        <v>564</v>
      </c>
      <c r="M18" s="680" t="s">
        <v>564</v>
      </c>
      <c r="N18" s="680" t="s">
        <v>564</v>
      </c>
      <c r="O18" s="680" t="s">
        <v>564</v>
      </c>
      <c r="P18" s="680" t="s">
        <v>564</v>
      </c>
      <c r="Q18" s="680" t="s">
        <v>564</v>
      </c>
      <c r="R18" s="682" t="s">
        <v>564</v>
      </c>
      <c r="T18" s="701" t="s">
        <v>819</v>
      </c>
      <c r="U18" s="1837">
        <v>2763468.7024731254</v>
      </c>
      <c r="V18" s="1838">
        <v>2821292.4128500004</v>
      </c>
      <c r="W18" s="1838">
        <v>2861100.7123100003</v>
      </c>
      <c r="X18" s="1838">
        <v>2898907.4227000005</v>
      </c>
      <c r="Y18" s="1838">
        <v>2518105.2319999998</v>
      </c>
      <c r="Z18" s="1838">
        <v>2585586.2917204499</v>
      </c>
      <c r="AA18" s="1839">
        <v>2648281</v>
      </c>
    </row>
    <row r="19" spans="2:27" ht="14.4" thickBot="1">
      <c r="B19" s="670" t="s">
        <v>303</v>
      </c>
      <c r="C19" s="756">
        <v>0</v>
      </c>
      <c r="D19" s="576">
        <v>1613729.7444200001</v>
      </c>
      <c r="E19" s="576">
        <v>1684673.2914200001</v>
      </c>
      <c r="F19" s="576">
        <v>1667429.85363</v>
      </c>
      <c r="G19" s="576">
        <v>1826436</v>
      </c>
      <c r="H19" s="576">
        <v>2096473</v>
      </c>
      <c r="I19" s="576">
        <v>2079223.5914400001</v>
      </c>
      <c r="J19" s="576">
        <v>2449641.8971599997</v>
      </c>
      <c r="K19" s="576">
        <v>2245779.84909525</v>
      </c>
      <c r="L19" s="576">
        <v>2191781.4037899999</v>
      </c>
      <c r="M19" s="576">
        <v>2247860.6821400002</v>
      </c>
      <c r="N19" s="576">
        <v>2305026.1350999996</v>
      </c>
      <c r="O19" s="576">
        <v>2314357.2729600002</v>
      </c>
      <c r="P19" s="576">
        <v>2318593.6971800001</v>
      </c>
      <c r="Q19" s="576">
        <v>2321166.64249</v>
      </c>
      <c r="R19" s="581">
        <v>2327801.2270300002</v>
      </c>
      <c r="S19" s="758"/>
      <c r="T19" s="757" t="s">
        <v>820</v>
      </c>
      <c r="U19" s="1840">
        <v>2415503.8635400003</v>
      </c>
      <c r="V19" s="1841">
        <v>2477391.3883800004</v>
      </c>
      <c r="W19" s="1841">
        <v>2524943.0069200005</v>
      </c>
      <c r="X19" s="1841">
        <v>2568539.4145500003</v>
      </c>
      <c r="Y19" s="1841">
        <v>2190653.2898599999</v>
      </c>
      <c r="Z19" s="1841">
        <v>2268459.6779104499</v>
      </c>
      <c r="AA19" s="1842">
        <v>2338088</v>
      </c>
    </row>
    <row r="20" spans="2:27" ht="14.4" thickBot="1">
      <c r="B20" s="251"/>
      <c r="C20" s="720"/>
      <c r="D20" s="720"/>
      <c r="E20" s="720"/>
      <c r="F20" s="720"/>
      <c r="G20" s="720"/>
      <c r="H20" s="720"/>
      <c r="I20" s="720"/>
      <c r="J20" s="720"/>
      <c r="K20" s="720"/>
      <c r="L20" s="720"/>
      <c r="M20" s="720"/>
      <c r="N20" s="720"/>
      <c r="O20" s="720"/>
      <c r="P20" s="720"/>
      <c r="Q20" s="720"/>
      <c r="R20" s="720"/>
      <c r="T20" s="702" t="s">
        <v>821</v>
      </c>
      <c r="U20" s="1834">
        <v>2415503.8635400003</v>
      </c>
      <c r="V20" s="1835">
        <v>2477391.3883800004</v>
      </c>
      <c r="W20" s="1835">
        <v>2524943.0069200005</v>
      </c>
      <c r="X20" s="1835">
        <v>2568539.4145500003</v>
      </c>
      <c r="Y20" s="1835">
        <v>2190653.2898599999</v>
      </c>
      <c r="Z20" s="1835">
        <v>2268459.6779104499</v>
      </c>
      <c r="AA20" s="1836">
        <v>2338088</v>
      </c>
    </row>
    <row r="21" spans="2:27" ht="15.6" thickBot="1">
      <c r="B21" s="721" t="s">
        <v>900</v>
      </c>
      <c r="C21" s="761">
        <v>0</v>
      </c>
      <c r="D21" s="185">
        <v>1238938.2561899999</v>
      </c>
      <c r="E21" s="185">
        <v>1396696.3711900001</v>
      </c>
      <c r="F21" s="185">
        <v>1396696.3712000002</v>
      </c>
      <c r="G21" s="185">
        <v>1552693</v>
      </c>
      <c r="H21" s="185">
        <v>1818754</v>
      </c>
      <c r="I21" s="185">
        <v>1818754.3566299998</v>
      </c>
      <c r="J21" s="185">
        <v>2183682.11937</v>
      </c>
      <c r="K21" s="185">
        <v>1823858.6623500001</v>
      </c>
      <c r="L21" s="185">
        <v>1865494.8552800003</v>
      </c>
      <c r="M21" s="185">
        <v>1913912.30669</v>
      </c>
      <c r="N21" s="185">
        <v>1962285.37653</v>
      </c>
      <c r="O21" s="185">
        <v>1962906.4343500002</v>
      </c>
      <c r="P21" s="185">
        <v>1962906.4343500002</v>
      </c>
      <c r="Q21" s="185">
        <v>1962906.4343500002</v>
      </c>
      <c r="R21" s="186">
        <v>1962906.4343500002</v>
      </c>
      <c r="T21" s="702" t="s">
        <v>822</v>
      </c>
      <c r="U21" s="1834">
        <v>347964.83893312514</v>
      </c>
      <c r="V21" s="1835">
        <v>343901.02447</v>
      </c>
      <c r="W21" s="1835">
        <v>336157.70538999996</v>
      </c>
      <c r="X21" s="1835">
        <v>330368.00815000001</v>
      </c>
      <c r="Y21" s="1835">
        <v>327451.94214</v>
      </c>
      <c r="Z21" s="1835">
        <v>317126.61381000001</v>
      </c>
      <c r="AA21" s="1836">
        <v>310193</v>
      </c>
    </row>
    <row r="22" spans="2:27" ht="15.6" thickBot="1">
      <c r="B22" s="722" t="s">
        <v>901</v>
      </c>
      <c r="C22" s="684">
        <v>0</v>
      </c>
      <c r="D22" s="194">
        <v>374791.48822999996</v>
      </c>
      <c r="E22" s="194">
        <v>287976.92023000005</v>
      </c>
      <c r="F22" s="194">
        <v>270733.48242999997</v>
      </c>
      <c r="G22" s="194">
        <v>273743</v>
      </c>
      <c r="H22" s="194">
        <v>277719</v>
      </c>
      <c r="I22" s="194">
        <v>260469.23480999999</v>
      </c>
      <c r="J22" s="194">
        <v>265959.77779000002</v>
      </c>
      <c r="K22" s="194">
        <v>426804.43385999993</v>
      </c>
      <c r="L22" s="194">
        <v>326286.54850999994</v>
      </c>
      <c r="M22" s="194">
        <v>333948.37544999993</v>
      </c>
      <c r="N22" s="194">
        <v>342740.75856999995</v>
      </c>
      <c r="O22" s="194">
        <v>351450.83860999998</v>
      </c>
      <c r="P22" s="194">
        <v>355687.26283000002</v>
      </c>
      <c r="Q22" s="194">
        <v>358260.20814</v>
      </c>
      <c r="R22" s="195">
        <v>364894.79268000001</v>
      </c>
      <c r="T22" s="703"/>
      <c r="U22" s="1824"/>
      <c r="V22" s="1825"/>
      <c r="W22" s="1826"/>
      <c r="X22" s="1826"/>
      <c r="Y22" s="1826"/>
      <c r="Z22" s="1826"/>
      <c r="AA22" s="1826"/>
    </row>
    <row r="23" spans="2:27" s="724" customFormat="1" ht="14.4" thickBot="1">
      <c r="B23" s="251"/>
      <c r="C23" s="725"/>
      <c r="D23" s="725"/>
      <c r="E23" s="725"/>
      <c r="F23" s="725"/>
      <c r="G23" s="725"/>
      <c r="H23" s="725"/>
      <c r="I23" s="725"/>
      <c r="J23" s="725"/>
      <c r="K23" s="725"/>
      <c r="L23" s="725"/>
      <c r="M23" s="725"/>
      <c r="N23" s="725"/>
      <c r="O23" s="725"/>
      <c r="P23" s="725"/>
      <c r="Q23" s="725"/>
      <c r="R23" s="725"/>
      <c r="S23" s="726"/>
      <c r="T23" s="695" t="s">
        <v>823</v>
      </c>
      <c r="U23" s="1843"/>
      <c r="V23" s="1844"/>
      <c r="W23" s="1849" t="s">
        <v>29</v>
      </c>
      <c r="X23" s="1844"/>
      <c r="Y23" s="1844"/>
      <c r="Z23" s="1844"/>
      <c r="AA23" s="1845"/>
    </row>
    <row r="24" spans="2:27" ht="15.6" thickBot="1">
      <c r="B24" s="247" t="s">
        <v>902</v>
      </c>
      <c r="C24" s="727" t="s">
        <v>26</v>
      </c>
      <c r="D24" s="306">
        <v>10859989.967130002</v>
      </c>
      <c r="E24" s="306">
        <v>10985106.285330001</v>
      </c>
      <c r="F24" s="306">
        <v>11535997.6314</v>
      </c>
      <c r="G24" s="306">
        <v>13030959</v>
      </c>
      <c r="H24" s="306">
        <v>13154838</v>
      </c>
      <c r="I24" s="306">
        <v>11755497.30782</v>
      </c>
      <c r="J24" s="306">
        <v>12356336.410290001</v>
      </c>
      <c r="K24" s="306">
        <v>12595302.689029999</v>
      </c>
      <c r="L24" s="306">
        <v>12703309.078240002</v>
      </c>
      <c r="M24" s="306">
        <v>13430936.244229997</v>
      </c>
      <c r="N24" s="306">
        <v>14055964.809169998</v>
      </c>
      <c r="O24" s="306">
        <v>14825319.20191</v>
      </c>
      <c r="P24" s="306">
        <v>15638132.254909996</v>
      </c>
      <c r="Q24" s="306">
        <v>15882852.908610003</v>
      </c>
      <c r="R24" s="307">
        <v>15850328.947740003</v>
      </c>
      <c r="T24" s="728" t="s">
        <v>813</v>
      </c>
      <c r="U24" s="1819" t="s">
        <v>799</v>
      </c>
      <c r="V24" s="1820" t="s">
        <v>858</v>
      </c>
      <c r="W24" s="1820" t="s">
        <v>879</v>
      </c>
      <c r="X24" s="1820" t="s">
        <v>1141</v>
      </c>
      <c r="Y24" s="1820" t="s">
        <v>1054</v>
      </c>
      <c r="Z24" s="2060" t="s">
        <v>1140</v>
      </c>
      <c r="AA24" s="1821" t="s">
        <v>1158</v>
      </c>
    </row>
    <row r="25" spans="2:27">
      <c r="B25" s="13" t="s">
        <v>304</v>
      </c>
      <c r="C25" s="683">
        <v>0</v>
      </c>
      <c r="D25" s="185">
        <v>10108443.557330001</v>
      </c>
      <c r="E25" s="185">
        <v>10203773.326730002</v>
      </c>
      <c r="F25" s="185">
        <v>10759342.963099999</v>
      </c>
      <c r="G25" s="185">
        <v>10929378</v>
      </c>
      <c r="H25" s="185">
        <v>11052499</v>
      </c>
      <c r="I25" s="185">
        <v>9736476.3139199987</v>
      </c>
      <c r="J25" s="185">
        <v>10314642.275590001</v>
      </c>
      <c r="K25" s="185">
        <v>10530894.151429998</v>
      </c>
      <c r="L25" s="185">
        <v>10662694.282440001</v>
      </c>
      <c r="M25" s="185">
        <v>11320727.053529996</v>
      </c>
      <c r="N25" s="185">
        <v>12017913.073169999</v>
      </c>
      <c r="O25" s="185">
        <v>12747978.85541</v>
      </c>
      <c r="P25" s="185">
        <v>13605109.718009995</v>
      </c>
      <c r="Q25" s="185">
        <v>13811479.672910003</v>
      </c>
      <c r="R25" s="186">
        <v>14345663.022340003</v>
      </c>
      <c r="T25" s="699" t="s">
        <v>824</v>
      </c>
      <c r="U25" s="1827">
        <v>141441.02344000002</v>
      </c>
      <c r="V25" s="1828">
        <v>181226.66510000001</v>
      </c>
      <c r="W25" s="1828">
        <v>163852.83240000001</v>
      </c>
      <c r="X25" s="1828">
        <v>220327</v>
      </c>
      <c r="Y25" s="1828">
        <v>252255.383</v>
      </c>
      <c r="Z25" s="1828">
        <v>249119.7892</v>
      </c>
      <c r="AA25" s="1829">
        <v>238117</v>
      </c>
    </row>
    <row r="26" spans="2:27" ht="15">
      <c r="B26" s="17" t="s">
        <v>903</v>
      </c>
      <c r="C26" s="683">
        <v>0</v>
      </c>
      <c r="D26" s="188">
        <v>95837.452900000004</v>
      </c>
      <c r="E26" s="188">
        <v>105055.83</v>
      </c>
      <c r="F26" s="188">
        <v>78798.632299999997</v>
      </c>
      <c r="G26" s="188">
        <v>152782</v>
      </c>
      <c r="H26" s="188">
        <v>160484</v>
      </c>
      <c r="I26" s="188">
        <v>114638.3121</v>
      </c>
      <c r="J26" s="188">
        <v>134862.01309999998</v>
      </c>
      <c r="K26" s="188">
        <v>184495.07860000004</v>
      </c>
      <c r="L26" s="188">
        <v>170320.4332</v>
      </c>
      <c r="M26" s="188">
        <v>229234.5245</v>
      </c>
      <c r="N26" s="188">
        <v>149356.94080000001</v>
      </c>
      <c r="O26" s="188">
        <v>177097.25659999999</v>
      </c>
      <c r="P26" s="188">
        <v>105570.1985</v>
      </c>
      <c r="Q26" s="188">
        <v>115614.4814</v>
      </c>
      <c r="R26" s="189">
        <v>96802.938099999985</v>
      </c>
      <c r="T26" s="699" t="s">
        <v>304</v>
      </c>
      <c r="U26" s="1830">
        <v>13160337.023019999</v>
      </c>
      <c r="V26" s="1822">
        <v>13372354.411370002</v>
      </c>
      <c r="W26" s="1822">
        <v>12799766.024530001</v>
      </c>
      <c r="X26" s="1822">
        <v>12349400</v>
      </c>
      <c r="Y26" s="1822">
        <v>12151596.077910002</v>
      </c>
      <c r="Z26" s="1822">
        <v>11811649.750939999</v>
      </c>
      <c r="AA26" s="1831">
        <v>11263844</v>
      </c>
    </row>
    <row r="27" spans="2:27" ht="14.4" thickBot="1">
      <c r="B27" s="762" t="s">
        <v>305</v>
      </c>
      <c r="C27" s="684">
        <v>0</v>
      </c>
      <c r="D27" s="194">
        <v>655708.95689999999</v>
      </c>
      <c r="E27" s="194">
        <v>676277.12859999994</v>
      </c>
      <c r="F27" s="194">
        <v>697856.03599999996</v>
      </c>
      <c r="G27" s="194">
        <v>1948798</v>
      </c>
      <c r="H27" s="194">
        <v>1941855</v>
      </c>
      <c r="I27" s="194">
        <v>1904382.6817999999</v>
      </c>
      <c r="J27" s="194">
        <v>1906832.1216</v>
      </c>
      <c r="K27" s="194">
        <v>1879913.459</v>
      </c>
      <c r="L27" s="194">
        <v>1870294.3625999999</v>
      </c>
      <c r="M27" s="194">
        <v>1880974.6662000001</v>
      </c>
      <c r="N27" s="194">
        <v>1888694.7952000001</v>
      </c>
      <c r="O27" s="194">
        <v>1900243.0899</v>
      </c>
      <c r="P27" s="194">
        <v>1927452.3384000002</v>
      </c>
      <c r="Q27" s="194">
        <v>1955758.7542999999</v>
      </c>
      <c r="R27" s="195">
        <v>1407862.9872999999</v>
      </c>
      <c r="T27" s="699" t="s">
        <v>305</v>
      </c>
      <c r="U27" s="1830">
        <v>1427428.04871</v>
      </c>
      <c r="V27" s="1822">
        <v>1470725.6253</v>
      </c>
      <c r="W27" s="1822">
        <v>1522681.4892999998</v>
      </c>
      <c r="X27" s="1822">
        <v>1527140</v>
      </c>
      <c r="Y27" s="1822">
        <v>1559737.3143</v>
      </c>
      <c r="Z27" s="1822">
        <v>1584652.5290000001</v>
      </c>
      <c r="AA27" s="1831">
        <v>1594338</v>
      </c>
    </row>
    <row r="28" spans="2:27" ht="14.4" thickBot="1">
      <c r="B28" s="251"/>
      <c r="C28" s="725"/>
      <c r="D28" s="725"/>
      <c r="E28" s="725"/>
      <c r="F28" s="725"/>
      <c r="G28" s="725"/>
      <c r="H28" s="725"/>
      <c r="I28" s="725"/>
      <c r="J28" s="725"/>
      <c r="K28" s="725"/>
      <c r="L28" s="725"/>
      <c r="M28" s="725"/>
      <c r="N28" s="725"/>
      <c r="O28" s="725"/>
      <c r="P28" s="725"/>
      <c r="Q28" s="725"/>
      <c r="R28" s="725"/>
      <c r="T28" s="701" t="s">
        <v>118</v>
      </c>
      <c r="U28" s="1840">
        <v>14729206.095169999</v>
      </c>
      <c r="V28" s="1841">
        <f>+SUM(V25:V27)</f>
        <v>15024306.701770002</v>
      </c>
      <c r="W28" s="1841">
        <v>14486300.34623</v>
      </c>
      <c r="X28" s="1841">
        <v>14096867</v>
      </c>
      <c r="Y28" s="1841">
        <v>13963588.775210002</v>
      </c>
      <c r="Z28" s="1841">
        <v>13645422.069139998</v>
      </c>
      <c r="AA28" s="1842">
        <v>13096299</v>
      </c>
    </row>
    <row r="29" spans="2:27" ht="14.4" thickBot="1">
      <c r="B29" s="729" t="s">
        <v>336</v>
      </c>
      <c r="C29" s="763">
        <v>0</v>
      </c>
      <c r="D29" s="306">
        <v>1474499.7717330002</v>
      </c>
      <c r="E29" s="306">
        <v>1487011.4035530002</v>
      </c>
      <c r="F29" s="306">
        <v>1550779.17521</v>
      </c>
      <c r="G29" s="306">
        <v>1448821</v>
      </c>
      <c r="H29" s="306">
        <v>1462850</v>
      </c>
      <c r="I29" s="306">
        <v>1176549.7307819999</v>
      </c>
      <c r="J29" s="306">
        <v>1236633.641029</v>
      </c>
      <c r="K29" s="306">
        <v>1399941.8398929997</v>
      </c>
      <c r="L29" s="306">
        <v>1384066.0291639999</v>
      </c>
      <c r="M29" s="306">
        <v>1463847.7444429998</v>
      </c>
      <c r="N29" s="306">
        <v>1533787.233217</v>
      </c>
      <c r="O29" s="306">
        <v>1618510.021371</v>
      </c>
      <c r="P29" s="306">
        <v>1708934.0330109997</v>
      </c>
      <c r="Q29" s="306">
        <v>1744815.0024910003</v>
      </c>
      <c r="R29" s="307">
        <v>1950544.920990047</v>
      </c>
      <c r="T29" s="703"/>
      <c r="U29" s="1824"/>
      <c r="V29" s="1825"/>
      <c r="W29" s="1826"/>
      <c r="X29" s="1826"/>
      <c r="Y29" s="1826"/>
      <c r="Z29" s="1826"/>
      <c r="AA29" s="1826"/>
    </row>
    <row r="30" spans="2:27">
      <c r="B30" s="721" t="s">
        <v>307</v>
      </c>
      <c r="C30" s="683">
        <v>0</v>
      </c>
      <c r="D30" s="185">
        <v>1010844.3557330001</v>
      </c>
      <c r="E30" s="185">
        <v>1020377.3326730002</v>
      </c>
      <c r="F30" s="185">
        <v>1075934.2963099999</v>
      </c>
      <c r="G30" s="185">
        <v>1092938</v>
      </c>
      <c r="H30" s="185">
        <v>1105250</v>
      </c>
      <c r="I30" s="185">
        <v>973647.63139199989</v>
      </c>
      <c r="J30" s="185">
        <v>1031464.227559</v>
      </c>
      <c r="K30" s="185">
        <v>1053089.4151429997</v>
      </c>
      <c r="L30" s="185">
        <v>1066269.4282440001</v>
      </c>
      <c r="M30" s="185">
        <v>1132072.7053529997</v>
      </c>
      <c r="N30" s="185">
        <v>1201791.3073169999</v>
      </c>
      <c r="O30" s="185">
        <v>1274797.8855409999</v>
      </c>
      <c r="P30" s="185">
        <v>1360510.9718009995</v>
      </c>
      <c r="Q30" s="185">
        <v>1381147.9672910003</v>
      </c>
      <c r="R30" s="186">
        <v>1434566.3022340003</v>
      </c>
      <c r="T30" s="695" t="s">
        <v>825</v>
      </c>
      <c r="U30" s="1843"/>
      <c r="V30" s="1844"/>
      <c r="W30" s="1849" t="s">
        <v>29</v>
      </c>
      <c r="X30" s="1844"/>
      <c r="Y30" s="1844"/>
      <c r="Z30" s="1844"/>
      <c r="AA30" s="1845"/>
    </row>
    <row r="31" spans="2:27" ht="14.4" thickBot="1">
      <c r="B31" s="501" t="s">
        <v>337</v>
      </c>
      <c r="C31" s="683">
        <v>0</v>
      </c>
      <c r="D31" s="188">
        <v>9583.7452900000008</v>
      </c>
      <c r="E31" s="188">
        <v>10505.583000000001</v>
      </c>
      <c r="F31" s="188">
        <v>7879.8632299999999</v>
      </c>
      <c r="G31" s="188">
        <v>15278</v>
      </c>
      <c r="H31" s="188">
        <v>16048</v>
      </c>
      <c r="I31" s="188">
        <v>11463.83121</v>
      </c>
      <c r="J31" s="188">
        <v>13486.201309999999</v>
      </c>
      <c r="K31" s="188">
        <v>18449.507860000005</v>
      </c>
      <c r="L31" s="188">
        <v>17032.043320000001</v>
      </c>
      <c r="M31" s="188">
        <v>22923.452450000001</v>
      </c>
      <c r="N31" s="188">
        <v>14935.694080000001</v>
      </c>
      <c r="O31" s="188">
        <v>17709.72566</v>
      </c>
      <c r="P31" s="188">
        <v>10557.019850000001</v>
      </c>
      <c r="Q31" s="188">
        <v>11561.44814</v>
      </c>
      <c r="R31" s="189">
        <v>9680.2938099999992</v>
      </c>
      <c r="T31" s="730" t="s">
        <v>813</v>
      </c>
      <c r="U31" s="1819" t="s">
        <v>799</v>
      </c>
      <c r="V31" s="1820" t="s">
        <v>858</v>
      </c>
      <c r="W31" s="1820" t="s">
        <v>879</v>
      </c>
      <c r="X31" s="1820" t="s">
        <v>1141</v>
      </c>
      <c r="Y31" s="1820" t="s">
        <v>1054</v>
      </c>
      <c r="Z31" s="2060" t="s">
        <v>1140</v>
      </c>
      <c r="AA31" s="1821" t="s">
        <v>1158</v>
      </c>
    </row>
    <row r="32" spans="2:27">
      <c r="B32" s="501" t="s">
        <v>309</v>
      </c>
      <c r="C32" s="683">
        <v>0</v>
      </c>
      <c r="D32" s="188">
        <v>65570.895690000005</v>
      </c>
      <c r="E32" s="188">
        <v>67627.71286</v>
      </c>
      <c r="F32" s="188">
        <v>69785.603600000002</v>
      </c>
      <c r="G32" s="188">
        <v>194880</v>
      </c>
      <c r="H32" s="188">
        <v>194185</v>
      </c>
      <c r="I32" s="188">
        <v>190438.26817999998</v>
      </c>
      <c r="J32" s="188">
        <v>190683.21216</v>
      </c>
      <c r="K32" s="188">
        <v>187991.34590000001</v>
      </c>
      <c r="L32" s="188">
        <v>187029.43625999999</v>
      </c>
      <c r="M32" s="188">
        <v>188097.46662000002</v>
      </c>
      <c r="N32" s="188">
        <v>188869.47951999999</v>
      </c>
      <c r="O32" s="188">
        <v>190024.30898999999</v>
      </c>
      <c r="P32" s="188">
        <v>192745.23384000003</v>
      </c>
      <c r="Q32" s="188">
        <v>195575.87542999999</v>
      </c>
      <c r="R32" s="189">
        <v>140786.29872999998</v>
      </c>
      <c r="T32" s="699" t="s">
        <v>826</v>
      </c>
      <c r="U32" s="1827">
        <v>14144.102344000003</v>
      </c>
      <c r="V32" s="1828">
        <f>+V25/10</f>
        <v>18122.666510000003</v>
      </c>
      <c r="W32" s="1828">
        <v>16385.283240000001</v>
      </c>
      <c r="X32" s="1828">
        <v>22032.7</v>
      </c>
      <c r="Y32" s="1828">
        <v>25225.5383</v>
      </c>
      <c r="Z32" s="1828">
        <v>24911.978920000001</v>
      </c>
      <c r="AA32" s="1829">
        <v>23812</v>
      </c>
    </row>
    <row r="33" spans="2:27" ht="14.4" thickBot="1">
      <c r="B33" s="762" t="s">
        <v>310</v>
      </c>
      <c r="C33" s="756">
        <v>0</v>
      </c>
      <c r="D33" s="194">
        <v>388500.77502</v>
      </c>
      <c r="E33" s="194">
        <v>388500.77502</v>
      </c>
      <c r="F33" s="194">
        <v>397179.41207000002</v>
      </c>
      <c r="G33" s="194">
        <v>145725</v>
      </c>
      <c r="H33" s="194">
        <v>147366</v>
      </c>
      <c r="I33" s="194">
        <v>1000</v>
      </c>
      <c r="J33" s="194">
        <v>1000</v>
      </c>
      <c r="K33" s="194">
        <v>140411.57099000001</v>
      </c>
      <c r="L33" s="194">
        <v>113735.12134000001</v>
      </c>
      <c r="M33" s="194">
        <v>120754.12002</v>
      </c>
      <c r="N33" s="194">
        <v>128190.75230000001</v>
      </c>
      <c r="O33" s="194">
        <v>135978.10118</v>
      </c>
      <c r="P33" s="194">
        <v>145120.80752000003</v>
      </c>
      <c r="Q33" s="194">
        <v>156529.71163000001</v>
      </c>
      <c r="R33" s="195">
        <v>365512.02621604683</v>
      </c>
      <c r="T33" s="699" t="s">
        <v>307</v>
      </c>
      <c r="U33" s="1830">
        <v>1118628.6469567001</v>
      </c>
      <c r="V33" s="1822">
        <f>+V26*9%</f>
        <v>1203511.8970233002</v>
      </c>
      <c r="W33" s="1822">
        <v>1215977.77233035</v>
      </c>
      <c r="X33" s="1822">
        <v>1111446</v>
      </c>
      <c r="Y33" s="1822">
        <v>1093643.6470119001</v>
      </c>
      <c r="Z33" s="1822">
        <v>1063048.4775799999</v>
      </c>
      <c r="AA33" s="1831">
        <v>1070065</v>
      </c>
    </row>
    <row r="34" spans="2:27" ht="14.4" thickBot="1">
      <c r="B34" s="251"/>
      <c r="C34" s="725"/>
      <c r="D34" s="725"/>
      <c r="E34" s="725"/>
      <c r="F34" s="725"/>
      <c r="G34" s="725"/>
      <c r="H34" s="725"/>
      <c r="I34" s="725"/>
      <c r="J34" s="725"/>
      <c r="K34" s="725"/>
      <c r="L34" s="725"/>
      <c r="M34" s="725"/>
      <c r="N34" s="725"/>
      <c r="O34" s="725"/>
      <c r="P34" s="725"/>
      <c r="Q34" s="725"/>
      <c r="R34" s="725"/>
      <c r="T34" s="699" t="s">
        <v>309</v>
      </c>
      <c r="U34" s="1830">
        <v>142742.804871</v>
      </c>
      <c r="V34" s="1822">
        <f>+V27/10</f>
        <v>147072.56253</v>
      </c>
      <c r="W34" s="1822">
        <v>152268.14892999997</v>
      </c>
      <c r="X34" s="1822">
        <v>152714</v>
      </c>
      <c r="Y34" s="1822">
        <v>155973.73142999999</v>
      </c>
      <c r="Z34" s="1822">
        <v>158465.25289999999</v>
      </c>
      <c r="AA34" s="1831">
        <v>159434</v>
      </c>
    </row>
    <row r="35" spans="2:27" ht="15.6" thickBot="1">
      <c r="B35" s="247" t="s">
        <v>904</v>
      </c>
      <c r="C35" s="763">
        <v>0</v>
      </c>
      <c r="D35" s="306">
        <v>1703865.2555199997</v>
      </c>
      <c r="E35" s="306">
        <v>1703865.2555199997</v>
      </c>
      <c r="F35" s="306">
        <v>1748169.2458313331</v>
      </c>
      <c r="G35" s="306">
        <v>1653165</v>
      </c>
      <c r="H35" s="306">
        <v>1819014</v>
      </c>
      <c r="I35" s="306">
        <v>1790674.791895</v>
      </c>
      <c r="J35" s="306">
        <v>2097426.9223799994</v>
      </c>
      <c r="K35" s="306">
        <v>1741594.3105049995</v>
      </c>
      <c r="L35" s="306">
        <v>1827004</v>
      </c>
      <c r="M35" s="306">
        <v>1919613.3353299997</v>
      </c>
      <c r="N35" s="306">
        <v>2030024.5217499994</v>
      </c>
      <c r="O35" s="306">
        <v>2133203</v>
      </c>
      <c r="P35" s="306">
        <v>2254710.7308000005</v>
      </c>
      <c r="Q35" s="306">
        <v>2392636.0348100001</v>
      </c>
      <c r="R35" s="307">
        <v>2431336.76192</v>
      </c>
      <c r="T35" s="699" t="s">
        <v>310</v>
      </c>
      <c r="U35" s="1830">
        <v>398602.64123832004</v>
      </c>
      <c r="V35" s="1822">
        <v>405891.38508004509</v>
      </c>
      <c r="W35" s="1822">
        <v>399691.17104300245</v>
      </c>
      <c r="X35" s="1822">
        <v>568058.97579608043</v>
      </c>
      <c r="Y35" s="1822">
        <v>164046.54705000002</v>
      </c>
      <c r="Z35" s="1822">
        <v>159457.27163999999</v>
      </c>
      <c r="AA35" s="1831">
        <v>160510</v>
      </c>
    </row>
    <row r="36" spans="2:27" ht="14.4" thickBot="1">
      <c r="B36" s="13" t="s">
        <v>311</v>
      </c>
      <c r="C36" s="683">
        <v>0</v>
      </c>
      <c r="D36" s="185">
        <v>1380854.8177700001</v>
      </c>
      <c r="E36" s="185">
        <v>1380854.8177700001</v>
      </c>
      <c r="F36" s="185">
        <v>1538612.9327700001</v>
      </c>
      <c r="G36" s="185">
        <v>1538613</v>
      </c>
      <c r="H36" s="185">
        <v>1960674</v>
      </c>
      <c r="I36" s="185">
        <v>1960673.84929</v>
      </c>
      <c r="J36" s="185">
        <v>2360805.1201499994</v>
      </c>
      <c r="K36" s="185">
        <v>2489011.2472699997</v>
      </c>
      <c r="L36" s="185">
        <v>2489011</v>
      </c>
      <c r="M36" s="185">
        <v>2489011.2472699997</v>
      </c>
      <c r="N36" s="185">
        <v>2489011.2472699997</v>
      </c>
      <c r="O36" s="185">
        <v>2632956</v>
      </c>
      <c r="P36" s="185">
        <v>2632955.7245800002</v>
      </c>
      <c r="Q36" s="185">
        <v>2632955.7245800002</v>
      </c>
      <c r="R36" s="186">
        <v>2632955.7245800002</v>
      </c>
      <c r="T36" s="701" t="s">
        <v>118</v>
      </c>
      <c r="U36" s="1840">
        <v>1674118.1954100202</v>
      </c>
      <c r="V36" s="1841">
        <f>+SUM(V32:V35)</f>
        <v>1774598.5111433452</v>
      </c>
      <c r="W36" s="1841">
        <v>1784322.3755433524</v>
      </c>
      <c r="X36" s="1841">
        <v>1854251.6757960804</v>
      </c>
      <c r="Y36" s="1841">
        <v>1438889.4637918998</v>
      </c>
      <c r="Z36" s="1841">
        <v>1405882.9810399998</v>
      </c>
      <c r="AA36" s="1842">
        <v>1413821</v>
      </c>
    </row>
    <row r="37" spans="2:27">
      <c r="B37" s="13" t="s">
        <v>312</v>
      </c>
      <c r="C37" s="683">
        <v>0</v>
      </c>
      <c r="D37" s="188">
        <v>520041.09606000001</v>
      </c>
      <c r="E37" s="188">
        <v>520041.09606000001</v>
      </c>
      <c r="F37" s="188">
        <v>422060.91651999997</v>
      </c>
      <c r="G37" s="188">
        <v>329218</v>
      </c>
      <c r="H37" s="188">
        <v>70284</v>
      </c>
      <c r="I37" s="188">
        <v>73928.053140000004</v>
      </c>
      <c r="J37" s="188">
        <v>-35203.508119999999</v>
      </c>
      <c r="K37" s="188">
        <v>-371756.908</v>
      </c>
      <c r="L37" s="188">
        <v>-316452</v>
      </c>
      <c r="M37" s="188">
        <v>-239537.09275000001</v>
      </c>
      <c r="N37" s="188">
        <v>-119674.10037</v>
      </c>
      <c r="O37" s="188">
        <v>-160683</v>
      </c>
      <c r="P37" s="188">
        <v>-32701.286789999991</v>
      </c>
      <c r="Q37" s="188">
        <v>114341.10065000004</v>
      </c>
      <c r="R37" s="189">
        <v>161295.22694999998</v>
      </c>
      <c r="T37" s="731"/>
      <c r="U37" s="774"/>
    </row>
    <row r="38" spans="2:27">
      <c r="B38" s="13" t="s">
        <v>313</v>
      </c>
      <c r="C38" s="683">
        <v>0</v>
      </c>
      <c r="D38" s="188">
        <v>2091.3918800000001</v>
      </c>
      <c r="E38" s="188">
        <v>2091.3918800000001</v>
      </c>
      <c r="F38" s="188">
        <v>4208.666940000001</v>
      </c>
      <c r="G38" s="188">
        <v>5549</v>
      </c>
      <c r="H38" s="188">
        <v>11181</v>
      </c>
      <c r="I38" s="188">
        <v>8213.6161199999988</v>
      </c>
      <c r="J38" s="188">
        <v>7690.7981600000003</v>
      </c>
      <c r="K38" s="188">
        <v>2040.9920199999999</v>
      </c>
      <c r="L38" s="188">
        <v>697</v>
      </c>
      <c r="M38" s="188">
        <v>-6760.5570700000007</v>
      </c>
      <c r="N38" s="188">
        <v>-6547.8715400000001</v>
      </c>
      <c r="O38" s="188">
        <v>-8191</v>
      </c>
      <c r="P38" s="188">
        <v>-13045.216539999999</v>
      </c>
      <c r="Q38" s="188">
        <v>-16074.09266</v>
      </c>
      <c r="R38" s="189">
        <v>-12686.14594</v>
      </c>
      <c r="T38" s="706" t="s">
        <v>827</v>
      </c>
      <c r="U38" s="774"/>
    </row>
    <row r="39" spans="2:27" ht="41.4">
      <c r="B39" s="13" t="s">
        <v>314</v>
      </c>
      <c r="C39" s="683">
        <v>0</v>
      </c>
      <c r="D39" s="188">
        <v>-198922.34589999999</v>
      </c>
      <c r="E39" s="188">
        <v>-198922.34589999999</v>
      </c>
      <c r="F39" s="188">
        <v>-216488.5461186672</v>
      </c>
      <c r="G39" s="188">
        <v>-219993</v>
      </c>
      <c r="H39" s="188">
        <v>-222904</v>
      </c>
      <c r="I39" s="188">
        <v>-229447.17639000001</v>
      </c>
      <c r="J39" s="188">
        <v>-235865.48780999999</v>
      </c>
      <c r="K39" s="188">
        <v>-322049.89024000004</v>
      </c>
      <c r="L39" s="188">
        <v>-321948</v>
      </c>
      <c r="M39" s="188">
        <v>-323100.26212000003</v>
      </c>
      <c r="N39" s="188">
        <v>-332764.75360999996</v>
      </c>
      <c r="O39" s="188">
        <v>-330879</v>
      </c>
      <c r="P39" s="188">
        <v>-332498.49044999992</v>
      </c>
      <c r="Q39" s="188">
        <v>-338586.69776000001</v>
      </c>
      <c r="R39" s="189">
        <v>-350228.04367000004</v>
      </c>
      <c r="T39" s="706" t="s">
        <v>828</v>
      </c>
    </row>
    <row r="40" spans="2:27" ht="28.2" thickBot="1">
      <c r="B40" s="732" t="s">
        <v>338</v>
      </c>
      <c r="C40" s="756">
        <v>0</v>
      </c>
      <c r="D40" s="194">
        <v>-199.70428999999999</v>
      </c>
      <c r="E40" s="194">
        <v>-199.70428999999999</v>
      </c>
      <c r="F40" s="194">
        <v>-224.72427999999999</v>
      </c>
      <c r="G40" s="194" t="s">
        <v>339</v>
      </c>
      <c r="H40" s="194" t="s">
        <v>339</v>
      </c>
      <c r="I40" s="194">
        <v>-22693.550264999983</v>
      </c>
      <c r="J40" s="194" t="s">
        <v>339</v>
      </c>
      <c r="K40" s="194">
        <v>-55651.130545000015</v>
      </c>
      <c r="L40" s="194">
        <v>-24304</v>
      </c>
      <c r="M40" s="194">
        <v>-17190.602650000015</v>
      </c>
      <c r="N40" s="194"/>
      <c r="O40" s="194" t="s">
        <v>339</v>
      </c>
      <c r="P40" s="194" t="s">
        <v>339</v>
      </c>
      <c r="Q40" s="194" t="s">
        <v>339</v>
      </c>
      <c r="R40" s="195"/>
      <c r="T40" s="706" t="s">
        <v>829</v>
      </c>
    </row>
    <row r="41" spans="2:27" ht="14.4" thickBot="1">
      <c r="B41" s="732" t="s">
        <v>315</v>
      </c>
      <c r="C41" s="723" t="s">
        <v>26</v>
      </c>
      <c r="D41" s="484"/>
      <c r="E41" s="484"/>
      <c r="F41" s="484"/>
      <c r="G41" s="484">
        <v>-223</v>
      </c>
      <c r="H41" s="484">
        <v>-221</v>
      </c>
      <c r="I41" s="484"/>
      <c r="J41" s="484"/>
      <c r="K41" s="764">
        <v>0</v>
      </c>
      <c r="L41" s="764">
        <v>0</v>
      </c>
      <c r="M41" s="764">
        <v>0</v>
      </c>
      <c r="N41" s="484"/>
      <c r="O41" s="484"/>
      <c r="P41" s="484"/>
      <c r="Q41" s="484"/>
      <c r="R41" s="485"/>
      <c r="T41" s="706" t="s">
        <v>830</v>
      </c>
    </row>
    <row r="42" spans="2:27" ht="14.4" thickBot="1">
      <c r="B42" s="733"/>
      <c r="C42" s="720"/>
      <c r="D42" s="720"/>
      <c r="E42" s="720"/>
      <c r="F42" s="720"/>
      <c r="G42" s="720"/>
      <c r="H42" s="720"/>
      <c r="I42" s="720"/>
      <c r="J42" s="720"/>
      <c r="K42" s="720"/>
      <c r="L42" s="720"/>
      <c r="M42" s="720"/>
      <c r="N42" s="720"/>
      <c r="O42" s="720"/>
      <c r="P42" s="720"/>
      <c r="Q42" s="720"/>
      <c r="R42" s="720"/>
      <c r="V42" s="777"/>
      <c r="W42" s="777"/>
    </row>
    <row r="43" spans="2:27" ht="15.6" thickBot="1">
      <c r="B43" s="734" t="s">
        <v>911</v>
      </c>
      <c r="C43" s="765">
        <v>0</v>
      </c>
      <c r="D43" s="306">
        <v>10624841.659240002</v>
      </c>
      <c r="E43" s="306">
        <v>10732859.396850001</v>
      </c>
      <c r="F43" s="306">
        <v>11134451.327867666</v>
      </c>
      <c r="G43" s="306">
        <v>12447266</v>
      </c>
      <c r="H43" s="306">
        <v>12512838</v>
      </c>
      <c r="I43" s="306">
        <v>11042007.34918</v>
      </c>
      <c r="J43" s="306">
        <v>11851947.62933537</v>
      </c>
      <c r="K43" s="306">
        <v>11826457.989423817</v>
      </c>
      <c r="L43" s="306">
        <v>12052925</v>
      </c>
      <c r="M43" s="306">
        <v>12713765.985629875</v>
      </c>
      <c r="N43" s="306">
        <v>13324701.212053444</v>
      </c>
      <c r="O43" s="306">
        <v>14022901</v>
      </c>
      <c r="P43" s="306">
        <v>14787084.821969504</v>
      </c>
      <c r="Q43" s="306">
        <v>14956199.983226199</v>
      </c>
      <c r="R43" s="307">
        <v>14772094.653758937</v>
      </c>
      <c r="T43" s="735" t="s">
        <v>845</v>
      </c>
      <c r="U43" s="774"/>
    </row>
    <row r="44" spans="2:27">
      <c r="B44" s="736" t="s">
        <v>316</v>
      </c>
      <c r="C44" s="766">
        <v>0</v>
      </c>
      <c r="D44" s="185">
        <v>10859989.967130002</v>
      </c>
      <c r="E44" s="185">
        <v>10985106.285330001</v>
      </c>
      <c r="F44" s="185">
        <v>11535997.6314</v>
      </c>
      <c r="G44" s="185">
        <v>13030959</v>
      </c>
      <c r="H44" s="185">
        <v>13154838</v>
      </c>
      <c r="I44" s="185">
        <v>11755497.30782</v>
      </c>
      <c r="J44" s="185">
        <v>12356336.410290001</v>
      </c>
      <c r="K44" s="185">
        <v>12595302.689029999</v>
      </c>
      <c r="L44" s="185">
        <v>12703309</v>
      </c>
      <c r="M44" s="185">
        <v>13430936.244229997</v>
      </c>
      <c r="N44" s="185">
        <v>14055964.80917</v>
      </c>
      <c r="O44" s="185">
        <v>14825319</v>
      </c>
      <c r="P44" s="185">
        <v>15638132.254909996</v>
      </c>
      <c r="Q44" s="185">
        <v>15882852.908610003</v>
      </c>
      <c r="R44" s="186">
        <v>15850328.947740003</v>
      </c>
      <c r="T44" s="737" t="s">
        <v>1047</v>
      </c>
      <c r="U44" s="1851">
        <v>0.16399416560082572</v>
      </c>
      <c r="V44" s="1852">
        <v>0.16489222681324395</v>
      </c>
      <c r="W44" s="1852">
        <v>0.17429867851505002</v>
      </c>
      <c r="X44" s="1852">
        <v>0.18220640192959189</v>
      </c>
      <c r="Y44" s="1852">
        <v>0.1568832572432336</v>
      </c>
      <c r="Z44" s="1852">
        <v>0.16624327678663145</v>
      </c>
      <c r="AA44" s="738">
        <v>0.17853043825587672</v>
      </c>
    </row>
    <row r="45" spans="2:27">
      <c r="B45" s="739" t="s">
        <v>317</v>
      </c>
      <c r="C45" s="767">
        <v>0</v>
      </c>
      <c r="D45" s="188">
        <v>235148.30789000003</v>
      </c>
      <c r="E45" s="188">
        <v>252246.88847999991</v>
      </c>
      <c r="F45" s="188">
        <v>401546.30353233492</v>
      </c>
      <c r="G45" s="188">
        <v>583693</v>
      </c>
      <c r="H45" s="188">
        <v>642000</v>
      </c>
      <c r="I45" s="188">
        <v>713489.95864000008</v>
      </c>
      <c r="J45" s="188">
        <v>746453.65671463183</v>
      </c>
      <c r="K45" s="188">
        <v>840797.45279719017</v>
      </c>
      <c r="L45" s="188">
        <v>836447</v>
      </c>
      <c r="M45" s="188">
        <v>1049844.3382500003</v>
      </c>
      <c r="N45" s="188">
        <v>1175375.92175</v>
      </c>
      <c r="O45" s="188">
        <v>1166501</v>
      </c>
      <c r="P45" s="188">
        <v>1199442.9625399997</v>
      </c>
      <c r="Q45" s="188">
        <v>1280505.3493000001</v>
      </c>
      <c r="R45" s="189">
        <v>1408551.27422</v>
      </c>
      <c r="T45" s="740" t="s">
        <v>1048</v>
      </c>
      <c r="U45" s="1853">
        <v>0.16399416560082572</v>
      </c>
      <c r="V45" s="1850">
        <v>0.16489222681324395</v>
      </c>
      <c r="W45" s="1850">
        <v>0.17429867851505002</v>
      </c>
      <c r="X45" s="1850">
        <v>0.18220640192959189</v>
      </c>
      <c r="Y45" s="1850">
        <v>0.1568832572432336</v>
      </c>
      <c r="Z45" s="1850">
        <v>0.16624327678663145</v>
      </c>
      <c r="AA45" s="741">
        <v>0.17853043825587672</v>
      </c>
    </row>
    <row r="46" spans="2:27" ht="28.2" thickBot="1">
      <c r="B46" s="742" t="s">
        <v>318</v>
      </c>
      <c r="C46" s="767">
        <v>0</v>
      </c>
      <c r="D46" s="188" t="s">
        <v>26</v>
      </c>
      <c r="E46" s="188" t="s">
        <v>26</v>
      </c>
      <c r="F46" s="188" t="s">
        <v>564</v>
      </c>
      <c r="G46" s="188" t="s">
        <v>564</v>
      </c>
      <c r="H46" s="188" t="s">
        <v>564</v>
      </c>
      <c r="I46" s="188" t="s">
        <v>26</v>
      </c>
      <c r="J46" s="188">
        <v>242064.87576</v>
      </c>
      <c r="K46" s="188">
        <v>226263.55180874997</v>
      </c>
      <c r="L46" s="188">
        <v>232440</v>
      </c>
      <c r="M46" s="188">
        <v>238754.52286249999</v>
      </c>
      <c r="N46" s="188">
        <v>224039.71492500001</v>
      </c>
      <c r="O46" s="188">
        <v>161572</v>
      </c>
      <c r="P46" s="188">
        <v>169071.87693</v>
      </c>
      <c r="Q46" s="188">
        <v>169071.87693</v>
      </c>
      <c r="R46" s="189">
        <v>159880.33335</v>
      </c>
      <c r="T46" s="743" t="s">
        <v>832</v>
      </c>
      <c r="U46" s="1854">
        <v>0.18761830641906233</v>
      </c>
      <c r="V46" s="1855">
        <v>0.18778187032867388</v>
      </c>
      <c r="W46" s="1855">
        <v>0.19750389291456255</v>
      </c>
      <c r="X46" s="1855">
        <v>0.20564196446628888</v>
      </c>
      <c r="Y46" s="1855">
        <v>0.18033367156088634</v>
      </c>
      <c r="Z46" s="1855">
        <v>0.18948379013998548</v>
      </c>
      <c r="AA46" s="1691">
        <v>0.20221598483663208</v>
      </c>
    </row>
    <row r="47" spans="2:27" ht="14.4">
      <c r="B47" s="742" t="s">
        <v>340</v>
      </c>
      <c r="C47" s="767">
        <v>0</v>
      </c>
      <c r="D47" s="188" t="s">
        <v>26</v>
      </c>
      <c r="E47" s="188" t="s">
        <v>26</v>
      </c>
      <c r="F47" s="188" t="s">
        <v>564</v>
      </c>
      <c r="G47" s="188" t="s">
        <v>564</v>
      </c>
      <c r="H47" s="188" t="s">
        <v>564</v>
      </c>
      <c r="I47" s="188" t="s">
        <v>26</v>
      </c>
      <c r="J47" s="188" t="s">
        <v>26</v>
      </c>
      <c r="K47" s="188">
        <v>280073.10284519201</v>
      </c>
      <c r="L47" s="188">
        <v>269854</v>
      </c>
      <c r="M47" s="188">
        <v>-22981.458487620577</v>
      </c>
      <c r="N47" s="188">
        <v>188455.06285844385</v>
      </c>
      <c r="O47" s="188">
        <v>168871</v>
      </c>
      <c r="P47" s="188">
        <v>157644.74006950855</v>
      </c>
      <c r="Q47" s="188">
        <v>171773.91782869585</v>
      </c>
      <c r="R47" s="189">
        <v>158795.92498893544</v>
      </c>
      <c r="T47"/>
      <c r="U47"/>
      <c r="V47"/>
      <c r="W47"/>
      <c r="X47"/>
      <c r="Y47"/>
      <c r="Z47"/>
    </row>
    <row r="48" spans="2:27" ht="14.4">
      <c r="B48" s="744" t="s">
        <v>341</v>
      </c>
      <c r="C48" s="767">
        <v>0</v>
      </c>
      <c r="D48" s="768">
        <v>0</v>
      </c>
      <c r="E48" s="768">
        <v>0</v>
      </c>
      <c r="F48" s="188" t="s">
        <v>26</v>
      </c>
      <c r="G48" s="188" t="s">
        <v>26</v>
      </c>
      <c r="H48" s="188" t="s">
        <v>26</v>
      </c>
      <c r="I48" s="188" t="s">
        <v>26</v>
      </c>
      <c r="J48" s="188" t="s">
        <v>26</v>
      </c>
      <c r="K48" s="768">
        <v>0</v>
      </c>
      <c r="L48" s="188">
        <v>25202</v>
      </c>
      <c r="M48" s="188">
        <v>37182.074674999996</v>
      </c>
      <c r="N48" s="188">
        <v>31617.546849999995</v>
      </c>
      <c r="O48" s="188">
        <v>33640</v>
      </c>
      <c r="P48" s="188">
        <v>21678.912599999989</v>
      </c>
      <c r="Q48" s="188">
        <v>13006.629157500001</v>
      </c>
      <c r="R48" s="189">
        <v>11640.721900000002</v>
      </c>
      <c r="T48"/>
      <c r="U48"/>
      <c r="V48"/>
      <c r="W48"/>
      <c r="X48"/>
      <c r="Y48"/>
      <c r="Z48"/>
    </row>
    <row r="49" spans="2:18">
      <c r="B49" s="742" t="s">
        <v>342</v>
      </c>
      <c r="C49" s="767">
        <v>0</v>
      </c>
      <c r="D49" s="768">
        <v>0</v>
      </c>
      <c r="E49" s="768"/>
      <c r="F49" s="188" t="s">
        <v>26</v>
      </c>
      <c r="G49" s="188" t="s">
        <v>26</v>
      </c>
      <c r="H49" s="188" t="s">
        <v>26</v>
      </c>
      <c r="I49" s="188" t="s">
        <v>26</v>
      </c>
      <c r="J49" s="188" t="s">
        <v>26</v>
      </c>
      <c r="K49" s="188">
        <v>426731.63779557974</v>
      </c>
      <c r="L49" s="188">
        <v>352031</v>
      </c>
      <c r="M49" s="188">
        <v>80965.755129999816</v>
      </c>
      <c r="N49" s="768">
        <v>0</v>
      </c>
      <c r="O49" s="768">
        <v>0</v>
      </c>
      <c r="P49" s="768">
        <v>0</v>
      </c>
      <c r="Q49" s="768">
        <v>0</v>
      </c>
      <c r="R49" s="769">
        <v>0</v>
      </c>
    </row>
    <row r="50" spans="2:18" ht="14.4" thickBot="1">
      <c r="B50" s="745" t="s">
        <v>343</v>
      </c>
      <c r="C50" s="770">
        <v>0</v>
      </c>
      <c r="D50" s="771">
        <v>0</v>
      </c>
      <c r="E50" s="771">
        <v>0</v>
      </c>
      <c r="F50" s="194" t="s">
        <v>26</v>
      </c>
      <c r="G50" s="194" t="s">
        <v>26</v>
      </c>
      <c r="H50" s="194" t="s">
        <v>26</v>
      </c>
      <c r="I50" s="194" t="s">
        <v>26</v>
      </c>
      <c r="J50" s="194" t="s">
        <v>26</v>
      </c>
      <c r="K50" s="194">
        <v>7652.2636673550614</v>
      </c>
      <c r="L50" s="194">
        <v>-10598</v>
      </c>
      <c r="M50" s="194">
        <v>1246.8145300000665</v>
      </c>
      <c r="N50" s="771">
        <v>0</v>
      </c>
      <c r="O50" s="771">
        <v>0</v>
      </c>
      <c r="P50" s="771">
        <v>0</v>
      </c>
      <c r="Q50" s="771">
        <v>0</v>
      </c>
      <c r="R50" s="772">
        <v>0</v>
      </c>
    </row>
    <row r="51" spans="2:18">
      <c r="B51" s="251"/>
      <c r="C51" s="725"/>
      <c r="D51" s="725"/>
      <c r="E51" s="725"/>
      <c r="F51" s="725"/>
      <c r="G51" s="725"/>
      <c r="H51" s="725"/>
      <c r="I51" s="725"/>
      <c r="J51" s="725"/>
      <c r="K51" s="725"/>
      <c r="L51" s="725"/>
      <c r="M51" s="725"/>
      <c r="N51" s="725"/>
      <c r="O51" s="725"/>
      <c r="P51" s="725"/>
      <c r="Q51" s="725"/>
      <c r="R51" s="118"/>
    </row>
    <row r="52" spans="2:18" ht="14.4" thickBot="1">
      <c r="B52" s="654" t="s">
        <v>320</v>
      </c>
      <c r="C52" s="753"/>
      <c r="D52" s="753"/>
      <c r="E52" s="753"/>
      <c r="F52" s="753"/>
      <c r="G52" s="753"/>
      <c r="H52" s="753"/>
      <c r="I52" s="753"/>
      <c r="J52" s="753"/>
      <c r="K52" s="753"/>
      <c r="L52" s="753"/>
      <c r="M52" s="753"/>
      <c r="N52" s="754"/>
      <c r="O52" s="754"/>
      <c r="P52" s="754"/>
      <c r="Q52" s="754"/>
      <c r="R52" s="755"/>
    </row>
    <row r="53" spans="2:18" ht="15">
      <c r="B53" s="676" t="s">
        <v>907</v>
      </c>
      <c r="C53" s="685">
        <v>0</v>
      </c>
      <c r="D53" s="686">
        <v>0.11408281775028356</v>
      </c>
      <c r="E53" s="686">
        <v>0.12714454780061712</v>
      </c>
      <c r="F53" s="686">
        <v>0.1210728725704929</v>
      </c>
      <c r="G53" s="686">
        <v>0.1192</v>
      </c>
      <c r="H53" s="686">
        <v>0.13830000000000001</v>
      </c>
      <c r="I53" s="686">
        <v>0.15471522037779947</v>
      </c>
      <c r="J53" s="686">
        <v>0.17672569334964791</v>
      </c>
      <c r="K53" s="686">
        <v>0.1448046710253742</v>
      </c>
      <c r="L53" s="686">
        <v>0.14685109555237696</v>
      </c>
      <c r="M53" s="686">
        <v>0.14250028977035961</v>
      </c>
      <c r="N53" s="686">
        <v>0.13960517141091736</v>
      </c>
      <c r="O53" s="686">
        <v>0.13240230497682046</v>
      </c>
      <c r="P53" s="686">
        <v>0.12552051628375857</v>
      </c>
      <c r="Q53" s="686">
        <v>0.12358651469257893</v>
      </c>
      <c r="R53" s="687">
        <v>0.12384010709316405</v>
      </c>
    </row>
    <row r="54" spans="2:18" ht="15">
      <c r="B54" s="240" t="s">
        <v>912</v>
      </c>
      <c r="C54" s="689">
        <v>0</v>
      </c>
      <c r="D54" s="690">
        <v>0.16036617863742147</v>
      </c>
      <c r="E54" s="690">
        <v>0.15875221993684824</v>
      </c>
      <c r="F54" s="690">
        <v>0.15700542346940422</v>
      </c>
      <c r="G54" s="690">
        <v>0.1328</v>
      </c>
      <c r="H54" s="690">
        <v>0.1454</v>
      </c>
      <c r="I54" s="690">
        <v>0.16216931716025157</v>
      </c>
      <c r="J54" s="690">
        <v>0.17696896644974613</v>
      </c>
      <c r="K54" s="690">
        <v>0.14726254573114581</v>
      </c>
      <c r="L54" s="690">
        <v>0.15158179446068071</v>
      </c>
      <c r="M54" s="690">
        <v>0.15098699610325544</v>
      </c>
      <c r="N54" s="690">
        <v>0.15235047221273912</v>
      </c>
      <c r="O54" s="690">
        <v>0.15212280254991459</v>
      </c>
      <c r="P54" s="690">
        <v>0.15247837947410203</v>
      </c>
      <c r="Q54" s="690">
        <v>0.15997619966926152</v>
      </c>
      <c r="R54" s="746">
        <v>0.16458984449448522</v>
      </c>
    </row>
    <row r="55" spans="2:18" ht="15">
      <c r="B55" s="668" t="s">
        <v>909</v>
      </c>
      <c r="C55" s="689">
        <v>0</v>
      </c>
      <c r="D55" s="690">
        <v>0.14859403639453497</v>
      </c>
      <c r="E55" s="690">
        <v>0.15335976254228761</v>
      </c>
      <c r="F55" s="690">
        <v>0.14454145249574241</v>
      </c>
      <c r="G55" s="690">
        <v>0.14019999999999999</v>
      </c>
      <c r="H55" s="690">
        <v>0.15939999999999999</v>
      </c>
      <c r="I55" s="690">
        <v>0.17687244843796252</v>
      </c>
      <c r="J55" s="690">
        <v>0.19824985463490688</v>
      </c>
      <c r="K55" s="690">
        <v>0.17830296774457305</v>
      </c>
      <c r="L55" s="690">
        <v>0.17253625730829367</v>
      </c>
      <c r="M55" s="690">
        <v>0.16736440716154047</v>
      </c>
      <c r="N55" s="690">
        <v>0.16398917942624749</v>
      </c>
      <c r="O55" s="690">
        <v>0.15610842784834159</v>
      </c>
      <c r="P55" s="690">
        <v>0.14826538485451277</v>
      </c>
      <c r="Q55" s="690">
        <v>0.1461429288457182</v>
      </c>
      <c r="R55" s="746">
        <v>0.14686138279558586</v>
      </c>
    </row>
    <row r="56" spans="2:18" ht="14.4" thickBot="1">
      <c r="B56" s="747" t="s">
        <v>321</v>
      </c>
      <c r="C56" s="748">
        <v>0</v>
      </c>
      <c r="D56" s="693">
        <v>6.7297451786347615</v>
      </c>
      <c r="E56" s="693">
        <v>6.5206152084661628</v>
      </c>
      <c r="F56" s="693">
        <v>6.9184305452406871</v>
      </c>
      <c r="G56" s="693">
        <v>7.13</v>
      </c>
      <c r="H56" s="693">
        <v>6.27</v>
      </c>
      <c r="I56" s="693">
        <v>5.6537918077769307</v>
      </c>
      <c r="J56" s="693">
        <v>5.0441398902490029</v>
      </c>
      <c r="K56" s="693">
        <v>5.6084316074455058</v>
      </c>
      <c r="L56" s="693">
        <v>5.7958832282606307</v>
      </c>
      <c r="M56" s="693">
        <v>5.9749860616110446</v>
      </c>
      <c r="N56" s="693">
        <v>6.0979633137913227</v>
      </c>
      <c r="O56" s="693">
        <v>6.4058040541635215</v>
      </c>
      <c r="P56" s="693">
        <v>6.744662626285038</v>
      </c>
      <c r="Q56" s="693">
        <v>6.8426163886156353</v>
      </c>
      <c r="R56" s="694">
        <v>6.8091419334644625</v>
      </c>
    </row>
    <row r="57" spans="2:18" ht="15" customHeight="1">
      <c r="B57" s="249"/>
      <c r="C57" s="760"/>
      <c r="D57" s="249"/>
      <c r="E57" s="249"/>
      <c r="F57" s="249"/>
      <c r="G57" s="249"/>
      <c r="H57" s="249"/>
      <c r="I57" s="249"/>
      <c r="J57" s="249"/>
      <c r="K57" s="249"/>
      <c r="L57" s="249"/>
      <c r="M57" s="249"/>
      <c r="N57" s="249"/>
      <c r="O57" s="249"/>
      <c r="P57" s="249"/>
      <c r="Q57" s="249"/>
      <c r="R57" s="249"/>
    </row>
    <row r="58" spans="2:18" ht="33.75" customHeight="1">
      <c r="B58" s="2328" t="s">
        <v>322</v>
      </c>
      <c r="C58" s="2328"/>
      <c r="D58" s="2328"/>
      <c r="E58" s="2328"/>
      <c r="F58" s="2328"/>
      <c r="G58" s="2328"/>
      <c r="H58" s="2328"/>
      <c r="I58" s="2328"/>
      <c r="J58" s="2328"/>
      <c r="K58" s="2328"/>
      <c r="L58" s="2328"/>
      <c r="M58" s="2328"/>
      <c r="N58" s="2328"/>
      <c r="O58" s="2328"/>
      <c r="P58" s="2328"/>
      <c r="Q58" s="2328"/>
      <c r="R58" s="2328"/>
    </row>
    <row r="59" spans="2:18" ht="45" customHeight="1">
      <c r="B59" s="2328" t="s">
        <v>323</v>
      </c>
      <c r="C59" s="2328"/>
      <c r="D59" s="2328"/>
      <c r="E59" s="2328"/>
      <c r="F59" s="2328"/>
      <c r="G59" s="2328"/>
      <c r="H59" s="2328"/>
      <c r="I59" s="2328"/>
      <c r="J59" s="2328"/>
      <c r="K59" s="2328"/>
      <c r="L59" s="2328"/>
      <c r="M59" s="2328"/>
      <c r="N59" s="2328"/>
      <c r="O59" s="2328"/>
      <c r="P59" s="2328"/>
      <c r="Q59" s="2328"/>
      <c r="R59" s="2328"/>
    </row>
    <row r="60" spans="2:18" ht="15" customHeight="1">
      <c r="B60" s="2328" t="s">
        <v>324</v>
      </c>
      <c r="C60" s="2328"/>
      <c r="D60" s="2328"/>
      <c r="E60" s="2328"/>
      <c r="F60" s="2328"/>
      <c r="G60" s="2328"/>
      <c r="H60" s="2328"/>
      <c r="I60" s="2328"/>
      <c r="J60" s="2328"/>
      <c r="K60" s="2328"/>
      <c r="L60" s="2328"/>
      <c r="M60" s="2328"/>
      <c r="N60" s="2328"/>
      <c r="O60" s="2328"/>
      <c r="P60" s="2328"/>
      <c r="Q60" s="2328"/>
      <c r="R60" s="2328"/>
    </row>
    <row r="61" spans="2:18" ht="14.25" customHeight="1">
      <c r="B61" s="2328" t="s">
        <v>325</v>
      </c>
      <c r="C61" s="2328"/>
      <c r="D61" s="2328"/>
      <c r="E61" s="2328"/>
      <c r="F61" s="2328"/>
      <c r="G61" s="2328"/>
      <c r="H61" s="2328"/>
      <c r="I61" s="2328"/>
      <c r="J61" s="2328"/>
      <c r="K61" s="2328"/>
      <c r="L61" s="2328"/>
      <c r="M61" s="2328"/>
      <c r="N61" s="2328"/>
      <c r="O61" s="2328"/>
      <c r="P61" s="2328"/>
      <c r="Q61" s="2328"/>
      <c r="R61" s="2328"/>
    </row>
    <row r="62" spans="2:18" ht="22.5" customHeight="1">
      <c r="B62" s="2328" t="s">
        <v>326</v>
      </c>
      <c r="C62" s="2328"/>
      <c r="D62" s="2328"/>
      <c r="E62" s="2328"/>
      <c r="F62" s="2328"/>
      <c r="G62" s="2328"/>
      <c r="H62" s="2328"/>
      <c r="I62" s="2328"/>
      <c r="J62" s="2328"/>
      <c r="K62" s="2328"/>
      <c r="L62" s="2328"/>
      <c r="M62" s="2328"/>
      <c r="N62" s="2328"/>
      <c r="O62" s="2328"/>
      <c r="P62" s="2328"/>
      <c r="Q62" s="2328"/>
      <c r="R62" s="2328"/>
    </row>
    <row r="63" spans="2:18" ht="14.25" customHeight="1">
      <c r="B63" s="2328" t="s">
        <v>344</v>
      </c>
      <c r="C63" s="2328"/>
      <c r="D63" s="2328"/>
      <c r="E63" s="2328"/>
      <c r="F63" s="2328"/>
      <c r="G63" s="2328"/>
      <c r="H63" s="2328"/>
      <c r="I63" s="2328"/>
      <c r="J63" s="2328"/>
      <c r="K63" s="2328"/>
      <c r="L63" s="2328"/>
      <c r="M63" s="2328"/>
      <c r="N63" s="2328"/>
      <c r="O63" s="2328"/>
      <c r="P63" s="2328"/>
      <c r="Q63" s="2328"/>
      <c r="R63" s="2328"/>
    </row>
    <row r="64" spans="2:18" ht="15" customHeight="1">
      <c r="B64" s="2328" t="s">
        <v>328</v>
      </c>
      <c r="C64" s="2328"/>
      <c r="D64" s="2328"/>
      <c r="E64" s="2328"/>
      <c r="F64" s="2328"/>
      <c r="G64" s="2328"/>
      <c r="H64" s="2328"/>
      <c r="I64" s="2328"/>
      <c r="J64" s="2328"/>
      <c r="K64" s="2328"/>
      <c r="L64" s="2328"/>
      <c r="M64" s="2328"/>
      <c r="N64" s="2328"/>
      <c r="O64" s="2328"/>
      <c r="P64" s="2328"/>
      <c r="Q64" s="2328"/>
      <c r="R64" s="2328"/>
    </row>
    <row r="65" spans="2:18">
      <c r="B65" s="2328" t="s">
        <v>329</v>
      </c>
      <c r="C65" s="2328"/>
      <c r="D65" s="2328"/>
      <c r="E65" s="2328"/>
      <c r="F65" s="2328"/>
      <c r="G65" s="2328"/>
      <c r="H65" s="2328"/>
      <c r="I65" s="2328"/>
      <c r="J65" s="2328"/>
      <c r="K65" s="2328"/>
      <c r="L65" s="2328"/>
      <c r="M65" s="2328"/>
      <c r="N65" s="2328"/>
      <c r="O65" s="2328"/>
      <c r="P65" s="2328"/>
      <c r="Q65" s="2328"/>
      <c r="R65" s="2328"/>
    </row>
    <row r="66" spans="2:18" ht="15" customHeight="1">
      <c r="B66" s="2328" t="s">
        <v>330</v>
      </c>
      <c r="C66" s="2328"/>
      <c r="D66" s="2328"/>
      <c r="E66" s="2328"/>
      <c r="F66" s="2328"/>
      <c r="G66" s="2328"/>
      <c r="H66" s="2328"/>
      <c r="I66" s="2328"/>
      <c r="J66" s="2328"/>
      <c r="K66" s="2328"/>
      <c r="L66" s="2328"/>
      <c r="M66" s="2328"/>
      <c r="N66" s="2328"/>
      <c r="O66" s="2328"/>
      <c r="P66" s="2328"/>
      <c r="Q66" s="2328"/>
      <c r="R66" s="2328"/>
    </row>
    <row r="67" spans="2:18" ht="15" customHeight="1">
      <c r="B67" s="2328" t="s">
        <v>331</v>
      </c>
      <c r="C67" s="2328"/>
      <c r="D67" s="2328"/>
      <c r="E67" s="2328"/>
      <c r="F67" s="2328"/>
      <c r="G67" s="2328"/>
      <c r="H67" s="2328"/>
      <c r="I67" s="2328"/>
      <c r="J67" s="2328"/>
      <c r="K67" s="2328"/>
      <c r="L67" s="2328"/>
      <c r="M67" s="2328"/>
      <c r="N67" s="2328"/>
      <c r="O67" s="2328"/>
      <c r="P67" s="2328"/>
      <c r="Q67" s="2328"/>
      <c r="R67" s="2328"/>
    </row>
    <row r="68" spans="2:18">
      <c r="B68" s="2328" t="s">
        <v>345</v>
      </c>
      <c r="C68" s="2328"/>
      <c r="D68" s="2328"/>
      <c r="E68" s="2328"/>
      <c r="F68" s="2328"/>
      <c r="G68" s="2328"/>
      <c r="H68" s="2328"/>
      <c r="I68" s="2328"/>
      <c r="J68" s="2328"/>
      <c r="K68" s="2328"/>
      <c r="L68" s="2328"/>
      <c r="M68" s="2328"/>
      <c r="N68" s="2328"/>
      <c r="O68" s="2328"/>
      <c r="P68" s="2328"/>
      <c r="Q68" s="2328"/>
      <c r="R68" s="2328"/>
    </row>
    <row r="69" spans="2:18">
      <c r="B69" s="2435"/>
      <c r="C69" s="2436"/>
      <c r="D69" s="2436"/>
      <c r="E69" s="2436"/>
      <c r="F69" s="2436"/>
      <c r="G69" s="2436"/>
      <c r="H69" s="2436"/>
      <c r="I69" s="2436"/>
      <c r="J69" s="2436"/>
      <c r="K69" s="2436"/>
      <c r="L69" s="2436"/>
      <c r="M69" s="2436"/>
      <c r="N69" s="2436"/>
      <c r="O69" s="2436"/>
      <c r="P69" s="2436"/>
      <c r="Q69" s="2436"/>
      <c r="R69" s="2436"/>
    </row>
    <row r="85" spans="14:18">
      <c r="N85" s="749"/>
      <c r="O85" s="749"/>
      <c r="P85" s="749"/>
      <c r="Q85" s="749"/>
      <c r="R85" s="749"/>
    </row>
    <row r="86" spans="14:18">
      <c r="N86" s="749"/>
      <c r="O86" s="749"/>
      <c r="P86" s="749"/>
      <c r="Q86" s="749"/>
      <c r="R86" s="749"/>
    </row>
    <row r="87" spans="14:18">
      <c r="N87" s="750"/>
      <c r="O87" s="750"/>
      <c r="P87" s="750"/>
      <c r="Q87" s="750"/>
      <c r="R87" s="750"/>
    </row>
    <row r="88" spans="14:18">
      <c r="R88" s="749"/>
    </row>
    <row r="89" spans="14:18">
      <c r="R89" s="750"/>
    </row>
  </sheetData>
  <mergeCells count="14">
    <mergeCell ref="C5:R6"/>
    <mergeCell ref="W5:W6"/>
    <mergeCell ref="B63:R63"/>
    <mergeCell ref="B58:R58"/>
    <mergeCell ref="B59:R59"/>
    <mergeCell ref="B60:R60"/>
    <mergeCell ref="B61:R61"/>
    <mergeCell ref="B62:R62"/>
    <mergeCell ref="B69:R69"/>
    <mergeCell ref="B64:R64"/>
    <mergeCell ref="B65:R65"/>
    <mergeCell ref="B66:R66"/>
    <mergeCell ref="B67:R67"/>
    <mergeCell ref="B68:R68"/>
  </mergeCells>
  <hyperlinks>
    <hyperlink ref="B1" location="Index!A1" display="Back to index" xr:uid="{AB758228-A142-4150-BE72-B3EE04A14C4E}"/>
  </hyperlinks>
  <pageMargins left="0.7" right="0.7" top="0.75" bottom="0.75" header="0.3" footer="0.3"/>
  <pageSetup orientation="portrait" horizontalDpi="4294967293" verticalDpi="0" r:id="rId1"/>
  <headerFooter>
    <oddFooter>&amp;C_x000D_&amp;1#&amp;"Calibri"&amp;8&amp;K0000FF Datos elaborados por BCP para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rgb="FF2AD2C9"/>
  </sheetPr>
  <dimension ref="B1:BZ72"/>
  <sheetViews>
    <sheetView showGridLines="0" topLeftCell="A6" zoomScale="70" zoomScaleNormal="70" workbookViewId="0">
      <pane xSplit="2" topLeftCell="Z1" activePane="topRight" state="frozen"/>
      <selection pane="topRight" activeCell="AK12" sqref="AK12"/>
    </sheetView>
  </sheetViews>
  <sheetFormatPr baseColWidth="10" defaultColWidth="11.44140625" defaultRowHeight="14.4"/>
  <cols>
    <col min="2" max="2" width="67.44140625" style="4" customWidth="1"/>
    <col min="3" max="3" width="14.44140625" style="4" bestFit="1" customWidth="1"/>
    <col min="4" max="15" width="14.44140625" style="4" customWidth="1"/>
    <col min="16" max="16" width="15.44140625" style="4" bestFit="1" customWidth="1"/>
    <col min="17" max="17" width="15.44140625" style="4" customWidth="1"/>
    <col min="18" max="18" width="14.88671875" style="4" bestFit="1" customWidth="1"/>
    <col min="19" max="21" width="16.44140625" customWidth="1"/>
    <col min="22" max="22" width="14.88671875" bestFit="1" customWidth="1"/>
    <col min="23" max="23" width="12.5546875" style="162" customWidth="1"/>
    <col min="24" max="27" width="13.5546875" customWidth="1"/>
    <col min="28" max="30" width="13.44140625" customWidth="1"/>
    <col min="31" max="31" width="13.44140625" bestFit="1" customWidth="1"/>
    <col min="36" max="36" width="14.88671875" bestFit="1" customWidth="1"/>
    <col min="37" max="37" width="13.88671875" customWidth="1"/>
  </cols>
  <sheetData>
    <row r="1" spans="2:78">
      <c r="B1" s="299" t="s">
        <v>31</v>
      </c>
    </row>
    <row r="2" spans="2:78">
      <c r="P2" s="4">
        <f>+P20*P54</f>
        <v>1192995</v>
      </c>
    </row>
    <row r="3" spans="2:78" ht="15" thickBot="1">
      <c r="B3" s="196" t="s">
        <v>798</v>
      </c>
      <c r="C3" s="197"/>
      <c r="D3" s="197"/>
      <c r="E3" s="197"/>
      <c r="F3" s="197"/>
      <c r="G3" s="197"/>
      <c r="H3" s="197"/>
      <c r="I3" s="197"/>
      <c r="J3" s="197"/>
      <c r="K3" s="197"/>
      <c r="L3" s="197"/>
      <c r="M3" s="197"/>
      <c r="N3" s="197"/>
      <c r="O3" s="197"/>
      <c r="P3" s="197"/>
      <c r="Q3" s="197"/>
      <c r="R3" s="197"/>
      <c r="S3" s="197"/>
      <c r="T3" s="197"/>
      <c r="U3" s="197"/>
      <c r="V3" s="197"/>
      <c r="W3" s="198"/>
      <c r="X3" s="196" t="s">
        <v>797</v>
      </c>
      <c r="Y3" s="196"/>
      <c r="Z3" s="196"/>
      <c r="AA3" s="196"/>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c r="BH3" s="197"/>
      <c r="BI3" s="197"/>
      <c r="BJ3" s="197"/>
      <c r="BK3" s="197"/>
      <c r="BL3" s="197"/>
      <c r="BM3" s="197"/>
      <c r="BN3" s="197"/>
      <c r="BO3" s="197"/>
      <c r="BP3" s="197"/>
      <c r="BQ3" s="197"/>
      <c r="BR3" s="197"/>
      <c r="BS3" s="197"/>
      <c r="BT3" s="197"/>
      <c r="BU3" s="197"/>
      <c r="BV3" s="197"/>
      <c r="BW3" s="197"/>
      <c r="BX3" s="197"/>
      <c r="BY3" s="197"/>
      <c r="BZ3" s="197"/>
    </row>
    <row r="4" spans="2:78" s="136" customFormat="1">
      <c r="B4" s="229" t="s">
        <v>27</v>
      </c>
      <c r="C4" s="2313" t="s">
        <v>28</v>
      </c>
      <c r="D4" s="2314"/>
      <c r="E4" s="2314"/>
      <c r="F4" s="2314"/>
      <c r="G4" s="2314"/>
      <c r="H4" s="2314"/>
      <c r="I4" s="2314"/>
      <c r="J4" s="2314"/>
      <c r="K4" s="2314"/>
      <c r="L4" s="2314"/>
      <c r="M4" s="2314"/>
      <c r="N4" s="2314"/>
      <c r="O4" s="2314"/>
      <c r="P4" s="2314"/>
      <c r="Q4" s="2314"/>
      <c r="R4" s="2314"/>
      <c r="S4" s="2318" t="s">
        <v>29</v>
      </c>
      <c r="T4" s="2319"/>
      <c r="U4" s="2319"/>
      <c r="V4" s="2320"/>
      <c r="W4" s="199"/>
      <c r="X4" s="2313" t="s">
        <v>28</v>
      </c>
      <c r="Y4" s="2314"/>
      <c r="Z4" s="2314"/>
      <c r="AA4" s="2314"/>
      <c r="AB4" s="2314"/>
      <c r="AC4" s="2314"/>
      <c r="AD4" s="2314"/>
      <c r="AE4" s="2314"/>
      <c r="AF4" s="2314"/>
      <c r="AG4" s="2314"/>
      <c r="AH4" s="440"/>
      <c r="AI4" s="200"/>
      <c r="AJ4" s="2313" t="s">
        <v>29</v>
      </c>
      <c r="AK4" s="2324"/>
      <c r="AL4" s="200"/>
      <c r="AM4" s="200"/>
      <c r="AN4" s="200"/>
      <c r="AO4" s="200"/>
      <c r="AP4" s="200"/>
      <c r="AQ4" s="200"/>
      <c r="AR4" s="200"/>
      <c r="AS4" s="200"/>
      <c r="AT4" s="200"/>
      <c r="AU4" s="200"/>
      <c r="AV4" s="200"/>
      <c r="AW4" s="200"/>
      <c r="AX4" s="200"/>
      <c r="AY4" s="200"/>
      <c r="AZ4" s="200"/>
      <c r="BA4" s="200"/>
      <c r="BB4" s="200"/>
      <c r="BC4" s="200"/>
      <c r="BD4" s="200"/>
      <c r="BE4" s="200"/>
      <c r="BF4" s="200"/>
      <c r="BG4" s="200"/>
      <c r="BH4" s="200"/>
      <c r="BI4" s="200"/>
      <c r="BJ4" s="200"/>
      <c r="BK4" s="200"/>
      <c r="BL4" s="200"/>
      <c r="BM4" s="200"/>
      <c r="BN4" s="200"/>
      <c r="BO4" s="200"/>
      <c r="BP4" s="200"/>
      <c r="BQ4" s="200"/>
      <c r="BR4" s="200"/>
      <c r="BS4" s="200"/>
      <c r="BT4" s="200"/>
      <c r="BU4" s="200"/>
      <c r="BV4" s="200"/>
      <c r="BW4" s="200"/>
      <c r="BX4" s="200"/>
      <c r="BY4" s="200"/>
      <c r="BZ4" s="200"/>
    </row>
    <row r="5" spans="2:78" s="136" customFormat="1">
      <c r="B5" s="230" t="s">
        <v>30</v>
      </c>
      <c r="C5" s="2315"/>
      <c r="D5" s="2316"/>
      <c r="E5" s="2316"/>
      <c r="F5" s="2316"/>
      <c r="G5" s="2316"/>
      <c r="H5" s="2316"/>
      <c r="I5" s="2316"/>
      <c r="J5" s="2316"/>
      <c r="K5" s="2316"/>
      <c r="L5" s="2316"/>
      <c r="M5" s="2316"/>
      <c r="N5" s="2316"/>
      <c r="O5" s="2316"/>
      <c r="P5" s="2316"/>
      <c r="Q5" s="2316"/>
      <c r="R5" s="2316"/>
      <c r="S5" s="2321"/>
      <c r="T5" s="2322"/>
      <c r="U5" s="2322"/>
      <c r="V5" s="2323"/>
      <c r="W5" s="199"/>
      <c r="X5" s="2315"/>
      <c r="Y5" s="2326"/>
      <c r="Z5" s="2326"/>
      <c r="AA5" s="2326"/>
      <c r="AB5" s="2326"/>
      <c r="AC5" s="2326"/>
      <c r="AD5" s="2326"/>
      <c r="AE5" s="2326"/>
      <c r="AF5" s="2326"/>
      <c r="AG5" s="2326"/>
      <c r="AH5" s="232"/>
      <c r="AI5" s="200"/>
      <c r="AJ5" s="2315"/>
      <c r="AK5" s="2325"/>
      <c r="AL5" s="200"/>
      <c r="AM5" s="200"/>
      <c r="AN5" s="200"/>
      <c r="AO5" s="200"/>
      <c r="AP5" s="200"/>
      <c r="AQ5" s="200"/>
      <c r="AR5" s="200"/>
      <c r="AS5" s="200"/>
      <c r="AT5" s="200"/>
      <c r="AU5" s="200"/>
      <c r="AV5" s="200"/>
      <c r="AW5" s="200"/>
      <c r="AX5" s="200"/>
      <c r="AY5" s="200"/>
      <c r="AZ5" s="200"/>
      <c r="BA5" s="200"/>
      <c r="BB5" s="200"/>
      <c r="BC5" s="200"/>
      <c r="BD5" s="200"/>
      <c r="BE5" s="200"/>
      <c r="BF5" s="200"/>
      <c r="BG5" s="200"/>
      <c r="BH5" s="200"/>
      <c r="BI5" s="200"/>
      <c r="BJ5" s="200"/>
      <c r="BK5" s="200"/>
      <c r="BL5" s="200"/>
      <c r="BM5" s="200"/>
      <c r="BN5" s="200"/>
      <c r="BO5" s="200"/>
      <c r="BP5" s="200"/>
      <c r="BQ5" s="200"/>
      <c r="BR5" s="200"/>
      <c r="BS5" s="200"/>
      <c r="BT5" s="200"/>
      <c r="BU5" s="200"/>
      <c r="BV5" s="200"/>
      <c r="BW5" s="200"/>
      <c r="BX5" s="200"/>
      <c r="BY5" s="200"/>
      <c r="BZ5" s="200"/>
    </row>
    <row r="6" spans="2:78" s="136" customFormat="1" ht="15" thickBot="1">
      <c r="B6" s="1690"/>
      <c r="C6" s="234" t="s">
        <v>32</v>
      </c>
      <c r="D6" s="235" t="s">
        <v>33</v>
      </c>
      <c r="E6" s="235" t="s">
        <v>22</v>
      </c>
      <c r="F6" s="235" t="s">
        <v>34</v>
      </c>
      <c r="G6" s="235" t="s">
        <v>35</v>
      </c>
      <c r="H6" s="235" t="s">
        <v>36</v>
      </c>
      <c r="I6" s="235" t="s">
        <v>37</v>
      </c>
      <c r="J6" s="235" t="s">
        <v>38</v>
      </c>
      <c r="K6" s="235" t="s">
        <v>39</v>
      </c>
      <c r="L6" s="235" t="s">
        <v>40</v>
      </c>
      <c r="M6" s="235" t="s">
        <v>23</v>
      </c>
      <c r="N6" s="235" t="s">
        <v>41</v>
      </c>
      <c r="O6" s="235" t="s">
        <v>42</v>
      </c>
      <c r="P6" s="235" t="s">
        <v>43</v>
      </c>
      <c r="Q6" s="235" t="s">
        <v>24</v>
      </c>
      <c r="R6" s="235" t="s">
        <v>44</v>
      </c>
      <c r="S6" s="358" t="s">
        <v>45</v>
      </c>
      <c r="T6" s="295" t="s">
        <v>46</v>
      </c>
      <c r="U6" s="295" t="s">
        <v>47</v>
      </c>
      <c r="V6" s="296" t="s">
        <v>48</v>
      </c>
      <c r="W6" s="199"/>
      <c r="X6" s="236" t="s">
        <v>42</v>
      </c>
      <c r="Y6" s="237" t="s">
        <v>43</v>
      </c>
      <c r="Z6" s="237" t="s">
        <v>24</v>
      </c>
      <c r="AA6" s="237" t="s">
        <v>44</v>
      </c>
      <c r="AB6" s="237" t="s">
        <v>796</v>
      </c>
      <c r="AC6" s="237" t="s">
        <v>857</v>
      </c>
      <c r="AD6" s="237" t="s">
        <v>875</v>
      </c>
      <c r="AE6" s="237" t="s">
        <v>1013</v>
      </c>
      <c r="AF6" s="237" t="s">
        <v>1053</v>
      </c>
      <c r="AG6" s="237" t="s">
        <v>1139</v>
      </c>
      <c r="AH6" s="238" t="s">
        <v>1157</v>
      </c>
      <c r="AI6" s="200"/>
      <c r="AJ6" s="236">
        <v>2022</v>
      </c>
      <c r="AK6" s="238">
        <v>2023</v>
      </c>
      <c r="AL6" s="200"/>
      <c r="AM6" s="200"/>
      <c r="AN6" s="200"/>
      <c r="AO6" s="200"/>
      <c r="AP6" s="200"/>
      <c r="AQ6" s="200"/>
      <c r="AR6" s="200"/>
      <c r="AS6" s="200"/>
      <c r="AT6" s="200"/>
      <c r="AU6" s="200"/>
      <c r="AV6" s="200"/>
      <c r="AW6" s="200"/>
      <c r="AX6" s="200"/>
      <c r="AY6" s="200"/>
      <c r="AZ6" s="200"/>
      <c r="BA6" s="200"/>
      <c r="BB6" s="200"/>
      <c r="BC6" s="200"/>
      <c r="BD6" s="200"/>
      <c r="BE6" s="200"/>
      <c r="BF6" s="200"/>
      <c r="BG6" s="200"/>
      <c r="BH6" s="200"/>
      <c r="BI6" s="200"/>
      <c r="BJ6" s="200"/>
      <c r="BK6" s="200"/>
      <c r="BL6" s="200"/>
      <c r="BM6" s="200"/>
      <c r="BN6" s="200"/>
      <c r="BO6" s="200"/>
      <c r="BP6" s="200"/>
      <c r="BQ6" s="200"/>
      <c r="BR6" s="200"/>
      <c r="BS6" s="200"/>
      <c r="BT6" s="200"/>
      <c r="BU6" s="200"/>
      <c r="BV6" s="200"/>
      <c r="BW6" s="200"/>
      <c r="BX6" s="200"/>
      <c r="BY6" s="200"/>
      <c r="BZ6" s="200"/>
    </row>
    <row r="7" spans="2:78" s="136" customFormat="1">
      <c r="B7" s="239" t="s">
        <v>49</v>
      </c>
      <c r="C7" s="892">
        <v>2197168</v>
      </c>
      <c r="D7" s="893">
        <v>2252403</v>
      </c>
      <c r="E7" s="893">
        <v>2276400</v>
      </c>
      <c r="F7" s="893">
        <v>2365050</v>
      </c>
      <c r="G7" s="893">
        <v>2379527</v>
      </c>
      <c r="H7" s="893">
        <v>1961350</v>
      </c>
      <c r="I7" s="893">
        <v>2161905</v>
      </c>
      <c r="J7" s="893">
        <v>2068560</v>
      </c>
      <c r="K7" s="893">
        <v>2123383</v>
      </c>
      <c r="L7" s="893">
        <v>2309042</v>
      </c>
      <c r="M7" s="893">
        <v>2451099</v>
      </c>
      <c r="N7" s="893">
        <v>2477234</v>
      </c>
      <c r="O7" s="893">
        <v>2534090</v>
      </c>
      <c r="P7" s="893">
        <v>2740440</v>
      </c>
      <c r="Q7" s="893">
        <v>3001426</v>
      </c>
      <c r="R7" s="894">
        <v>3243018</v>
      </c>
      <c r="S7" s="187">
        <v>9091751</v>
      </c>
      <c r="T7" s="188">
        <v>8571342</v>
      </c>
      <c r="U7" s="188">
        <v>9359604</v>
      </c>
      <c r="V7" s="189">
        <v>11518095</v>
      </c>
      <c r="W7" s="199"/>
      <c r="X7" s="184">
        <v>2431707</v>
      </c>
      <c r="Y7" s="185">
        <v>2637106</v>
      </c>
      <c r="Z7" s="185">
        <v>2882400.7729700003</v>
      </c>
      <c r="AA7" s="185">
        <v>3140404</v>
      </c>
      <c r="AB7" s="185">
        <v>3132089</v>
      </c>
      <c r="AC7" s="185">
        <v>3204156</v>
      </c>
      <c r="AD7" s="185">
        <v>3254043</v>
      </c>
      <c r="AE7" s="185">
        <v>3347684</v>
      </c>
      <c r="AF7" s="185">
        <v>3426123</v>
      </c>
      <c r="AG7" s="185">
        <v>3468464</v>
      </c>
      <c r="AH7" s="186">
        <v>3590750</v>
      </c>
      <c r="AI7" s="200"/>
      <c r="AJ7" s="280">
        <v>11091618</v>
      </c>
      <c r="AK7" s="1947">
        <v>12937972</v>
      </c>
      <c r="AL7" s="200"/>
      <c r="AM7" s="200"/>
      <c r="AN7" s="200"/>
      <c r="AO7" s="200"/>
      <c r="AP7" s="200"/>
      <c r="AQ7" s="200"/>
      <c r="AR7" s="200"/>
      <c r="AS7" s="200"/>
      <c r="AT7" s="200"/>
      <c r="AU7" s="200"/>
      <c r="AV7" s="200"/>
      <c r="AW7" s="200"/>
      <c r="AX7" s="200"/>
      <c r="AY7" s="200"/>
      <c r="AZ7" s="200"/>
      <c r="BA7" s="200"/>
      <c r="BB7" s="200"/>
      <c r="BC7" s="200"/>
      <c r="BD7" s="200"/>
      <c r="BE7" s="200"/>
      <c r="BF7" s="200"/>
      <c r="BG7" s="200"/>
      <c r="BH7" s="200"/>
      <c r="BI7" s="200"/>
      <c r="BJ7" s="200"/>
      <c r="BK7" s="200"/>
      <c r="BL7" s="200"/>
      <c r="BM7" s="200"/>
      <c r="BN7" s="200"/>
      <c r="BO7" s="200"/>
      <c r="BP7" s="200"/>
      <c r="BQ7" s="200"/>
      <c r="BR7" s="200"/>
      <c r="BS7" s="200"/>
      <c r="BT7" s="200"/>
      <c r="BU7" s="200"/>
      <c r="BV7" s="200"/>
      <c r="BW7" s="200"/>
      <c r="BX7" s="200"/>
      <c r="BY7" s="200"/>
      <c r="BZ7" s="200"/>
    </row>
    <row r="8" spans="2:78" s="90" customFormat="1">
      <c r="B8" s="240" t="s">
        <v>50</v>
      </c>
      <c r="C8" s="187">
        <v>-383211</v>
      </c>
      <c r="D8" s="188">
        <v>-448294</v>
      </c>
      <c r="E8" s="188">
        <v>-502772</v>
      </c>
      <c r="F8" s="188">
        <v>-511659</v>
      </c>
      <c r="G8" s="188">
        <v>-1341481</v>
      </c>
      <c r="H8" s="188">
        <v>-2540457</v>
      </c>
      <c r="I8" s="188">
        <v>-1305905</v>
      </c>
      <c r="J8" s="188">
        <v>-732665</v>
      </c>
      <c r="K8" s="188">
        <v>-557647</v>
      </c>
      <c r="L8" s="188">
        <v>-363380</v>
      </c>
      <c r="M8" s="188">
        <v>-164414</v>
      </c>
      <c r="N8" s="188">
        <v>-126782</v>
      </c>
      <c r="O8" s="188">
        <v>-257590</v>
      </c>
      <c r="P8" s="188">
        <v>-363291</v>
      </c>
      <c r="Q8" s="188">
        <v>-459976</v>
      </c>
      <c r="R8" s="189">
        <v>-730681</v>
      </c>
      <c r="S8" s="187">
        <v>-1845936</v>
      </c>
      <c r="T8" s="188">
        <v>-5920508</v>
      </c>
      <c r="U8" s="188">
        <v>-1212223</v>
      </c>
      <c r="V8" s="189">
        <v>-1811538</v>
      </c>
      <c r="W8" s="198"/>
      <c r="X8" s="187">
        <v>-257590</v>
      </c>
      <c r="Y8" s="188">
        <v>-363291</v>
      </c>
      <c r="Z8" s="188">
        <v>-459976</v>
      </c>
      <c r="AA8" s="891">
        <v>-730681</v>
      </c>
      <c r="AB8" s="188">
        <v>-726998</v>
      </c>
      <c r="AC8" s="188">
        <v>-804251</v>
      </c>
      <c r="AD8" s="188">
        <v>-917642</v>
      </c>
      <c r="AE8" s="188">
        <v>-1173454</v>
      </c>
      <c r="AF8" s="188">
        <v>-814699</v>
      </c>
      <c r="AG8" s="188">
        <v>-1093371</v>
      </c>
      <c r="AH8" s="189">
        <v>-868081</v>
      </c>
      <c r="AI8" s="201"/>
      <c r="AJ8" s="1948">
        <v>-1811538</v>
      </c>
      <c r="AK8" s="1949">
        <v>-3622345</v>
      </c>
      <c r="AL8" s="201"/>
      <c r="AM8" s="201"/>
      <c r="AN8" s="201"/>
      <c r="AO8" s="201"/>
      <c r="AP8" s="201"/>
      <c r="AQ8" s="201"/>
      <c r="AR8" s="201"/>
      <c r="AS8" s="201"/>
      <c r="AT8" s="201"/>
      <c r="AU8" s="201"/>
      <c r="AV8" s="201"/>
      <c r="AW8" s="201"/>
      <c r="AX8" s="201"/>
      <c r="AY8" s="201"/>
      <c r="AZ8" s="201"/>
      <c r="BA8" s="201"/>
      <c r="BB8" s="201"/>
      <c r="BC8" s="201"/>
      <c r="BD8" s="201"/>
      <c r="BE8" s="201"/>
      <c r="BF8" s="201"/>
      <c r="BG8" s="201"/>
      <c r="BH8" s="201"/>
      <c r="BI8" s="201"/>
      <c r="BJ8" s="201"/>
      <c r="BK8" s="201"/>
      <c r="BL8" s="201"/>
      <c r="BM8" s="201"/>
      <c r="BN8" s="201"/>
      <c r="BO8" s="201"/>
      <c r="BP8" s="201"/>
      <c r="BQ8" s="201"/>
      <c r="BR8" s="201"/>
      <c r="BS8" s="201"/>
      <c r="BT8" s="201"/>
      <c r="BU8" s="201"/>
      <c r="BV8" s="201"/>
      <c r="BW8" s="201"/>
      <c r="BX8" s="201"/>
      <c r="BY8" s="201"/>
      <c r="BZ8" s="201"/>
    </row>
    <row r="9" spans="2:78" s="90" customFormat="1" ht="27.6">
      <c r="B9" s="1933" t="s">
        <v>1109</v>
      </c>
      <c r="C9" s="190">
        <v>1813957</v>
      </c>
      <c r="D9" s="191">
        <v>1804109</v>
      </c>
      <c r="E9" s="191">
        <v>1773628</v>
      </c>
      <c r="F9" s="191">
        <v>1853391</v>
      </c>
      <c r="G9" s="191">
        <v>1038046</v>
      </c>
      <c r="H9" s="191">
        <v>-579107</v>
      </c>
      <c r="I9" s="191">
        <v>856000</v>
      </c>
      <c r="J9" s="191">
        <v>1335895</v>
      </c>
      <c r="K9" s="191">
        <v>1565736</v>
      </c>
      <c r="L9" s="191">
        <v>1945662</v>
      </c>
      <c r="M9" s="191">
        <v>2286685</v>
      </c>
      <c r="N9" s="191">
        <v>2350452</v>
      </c>
      <c r="O9" s="191">
        <v>2276500</v>
      </c>
      <c r="P9" s="191">
        <v>2377149</v>
      </c>
      <c r="Q9" s="191">
        <v>2541450</v>
      </c>
      <c r="R9" s="192">
        <v>2512337</v>
      </c>
      <c r="S9" s="190">
        <v>7245815</v>
      </c>
      <c r="T9" s="191">
        <v>2650834</v>
      </c>
      <c r="U9" s="191">
        <v>8147381</v>
      </c>
      <c r="V9" s="192">
        <v>9706557</v>
      </c>
      <c r="W9" s="198"/>
      <c r="X9" s="190">
        <v>2174117</v>
      </c>
      <c r="Y9" s="191">
        <v>2273815</v>
      </c>
      <c r="Z9" s="191">
        <v>2422424.7729700003</v>
      </c>
      <c r="AA9" s="1714">
        <v>2409723</v>
      </c>
      <c r="AB9" s="191">
        <v>2405091</v>
      </c>
      <c r="AC9" s="191">
        <v>2399905</v>
      </c>
      <c r="AD9" s="191">
        <v>2336401</v>
      </c>
      <c r="AE9" s="191">
        <v>2174230</v>
      </c>
      <c r="AF9" s="191">
        <v>2611424</v>
      </c>
      <c r="AG9" s="191">
        <v>2375093</v>
      </c>
      <c r="AH9" s="192">
        <v>2722669</v>
      </c>
      <c r="AI9" s="201"/>
      <c r="AJ9" s="1950">
        <v>9280080</v>
      </c>
      <c r="AK9" s="1951">
        <v>9315627</v>
      </c>
      <c r="AL9" s="201"/>
      <c r="AM9" s="201"/>
      <c r="AN9" s="201"/>
      <c r="AO9" s="201"/>
      <c r="AP9" s="201"/>
      <c r="AQ9" s="201"/>
      <c r="AR9" s="201"/>
      <c r="AS9" s="201"/>
      <c r="AT9" s="201"/>
      <c r="AU9" s="201"/>
      <c r="AV9" s="201"/>
      <c r="AW9" s="201"/>
      <c r="AX9" s="201"/>
      <c r="AY9" s="201"/>
      <c r="AZ9" s="201"/>
      <c r="BA9" s="201"/>
      <c r="BB9" s="201"/>
      <c r="BC9" s="201"/>
      <c r="BD9" s="201"/>
      <c r="BE9" s="201"/>
      <c r="BF9" s="201"/>
      <c r="BG9" s="201"/>
      <c r="BH9" s="201"/>
      <c r="BI9" s="201"/>
      <c r="BJ9" s="201"/>
      <c r="BK9" s="201"/>
      <c r="BL9" s="201"/>
      <c r="BM9" s="201"/>
      <c r="BN9" s="201"/>
      <c r="BO9" s="201"/>
      <c r="BP9" s="201"/>
      <c r="BQ9" s="201"/>
      <c r="BR9" s="201"/>
      <c r="BS9" s="201"/>
      <c r="BT9" s="201"/>
      <c r="BU9" s="201"/>
      <c r="BV9" s="201"/>
      <c r="BW9" s="201"/>
      <c r="BX9" s="201"/>
      <c r="BY9" s="201"/>
      <c r="BZ9" s="201"/>
    </row>
    <row r="10" spans="2:78" s="90" customFormat="1">
      <c r="B10" s="241" t="s">
        <v>469</v>
      </c>
      <c r="C10" s="187">
        <v>1176337</v>
      </c>
      <c r="D10" s="188">
        <v>1195115</v>
      </c>
      <c r="E10" s="188">
        <v>1299256</v>
      </c>
      <c r="F10" s="188">
        <v>1265545</v>
      </c>
      <c r="G10" s="188">
        <v>958255</v>
      </c>
      <c r="H10" s="188">
        <v>1015663</v>
      </c>
      <c r="I10" s="188">
        <v>1102766</v>
      </c>
      <c r="J10" s="188">
        <v>1329533</v>
      </c>
      <c r="K10" s="188">
        <v>1194530</v>
      </c>
      <c r="L10" s="188">
        <v>1191694</v>
      </c>
      <c r="M10" s="188">
        <v>1238683</v>
      </c>
      <c r="N10" s="188">
        <v>1304163</v>
      </c>
      <c r="O10" s="188">
        <v>1242749</v>
      </c>
      <c r="P10" s="188">
        <v>1203980</v>
      </c>
      <c r="Q10" s="188">
        <v>1310585</v>
      </c>
      <c r="R10" s="189">
        <v>1350661</v>
      </c>
      <c r="S10" s="187">
        <v>4897769</v>
      </c>
      <c r="T10" s="188">
        <v>4406217</v>
      </c>
      <c r="U10" s="188">
        <v>4929717</v>
      </c>
      <c r="V10" s="189">
        <v>5108349</v>
      </c>
      <c r="W10" s="198"/>
      <c r="X10" s="187">
        <v>1239398</v>
      </c>
      <c r="Y10" s="188">
        <v>1197592</v>
      </c>
      <c r="Z10" s="188">
        <v>1301252.3034417732</v>
      </c>
      <c r="AA10" s="891">
        <v>1327862</v>
      </c>
      <c r="AB10" s="188">
        <v>1333275</v>
      </c>
      <c r="AC10" s="188">
        <v>1433786</v>
      </c>
      <c r="AD10" s="188">
        <v>1407362</v>
      </c>
      <c r="AE10" s="188">
        <v>1486823</v>
      </c>
      <c r="AF10" s="188">
        <v>1459394</v>
      </c>
      <c r="AG10" s="188">
        <v>1661479</v>
      </c>
      <c r="AH10" s="189">
        <v>1621282</v>
      </c>
      <c r="AI10" s="201"/>
      <c r="AJ10" s="1948">
        <v>5066096</v>
      </c>
      <c r="AK10" s="1949">
        <v>5655825</v>
      </c>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c r="BU10" s="201"/>
      <c r="BV10" s="201"/>
      <c r="BW10" s="201"/>
      <c r="BX10" s="201"/>
      <c r="BY10" s="201"/>
      <c r="BZ10" s="201"/>
    </row>
    <row r="11" spans="2:78" s="90" customFormat="1">
      <c r="B11" s="241" t="s">
        <v>52</v>
      </c>
      <c r="C11" s="187">
        <v>109111</v>
      </c>
      <c r="D11" s="188">
        <v>118225</v>
      </c>
      <c r="E11" s="188">
        <v>125151</v>
      </c>
      <c r="F11" s="188">
        <v>142443</v>
      </c>
      <c r="G11" s="188">
        <v>141926</v>
      </c>
      <c r="H11" s="188">
        <v>135680</v>
      </c>
      <c r="I11" s="188">
        <v>-4340</v>
      </c>
      <c r="J11" s="188">
        <v>84867</v>
      </c>
      <c r="K11" s="188">
        <v>-65247</v>
      </c>
      <c r="L11" s="188">
        <v>-136335</v>
      </c>
      <c r="M11" s="188">
        <v>70204</v>
      </c>
      <c r="N11" s="188">
        <v>127657</v>
      </c>
      <c r="O11" s="188">
        <v>141546</v>
      </c>
      <c r="P11" s="188">
        <v>137042</v>
      </c>
      <c r="Q11" s="188">
        <v>198842</v>
      </c>
      <c r="R11" s="189">
        <v>184168</v>
      </c>
      <c r="S11" s="187">
        <v>496977</v>
      </c>
      <c r="T11" s="188">
        <v>358133</v>
      </c>
      <c r="U11" s="188">
        <v>-3721</v>
      </c>
      <c r="V11" s="189">
        <v>661598</v>
      </c>
      <c r="W11" s="198"/>
      <c r="X11" s="187">
        <v>206667</v>
      </c>
      <c r="Y11" s="188">
        <v>194197</v>
      </c>
      <c r="Z11" s="188">
        <v>303760</v>
      </c>
      <c r="AA11" s="891">
        <v>136824</v>
      </c>
      <c r="AB11" s="188">
        <v>296341</v>
      </c>
      <c r="AC11" s="188">
        <v>296564</v>
      </c>
      <c r="AD11" s="188">
        <v>352551</v>
      </c>
      <c r="AE11" s="188">
        <v>287295</v>
      </c>
      <c r="AF11" s="188">
        <v>279062</v>
      </c>
      <c r="AG11" s="188">
        <v>315500</v>
      </c>
      <c r="AH11" s="189">
        <v>291775</v>
      </c>
      <c r="AI11" s="201"/>
      <c r="AJ11" s="1948">
        <v>841448</v>
      </c>
      <c r="AK11" s="1949">
        <v>1211100</v>
      </c>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row>
    <row r="12" spans="2:78" s="90" customFormat="1">
      <c r="B12" s="241" t="s">
        <v>394</v>
      </c>
      <c r="C12" s="187">
        <v>-1553976</v>
      </c>
      <c r="D12" s="188">
        <v>-1582452</v>
      </c>
      <c r="E12" s="188">
        <v>-1679234</v>
      </c>
      <c r="F12" s="188">
        <v>-1885172</v>
      </c>
      <c r="G12" s="188">
        <v>-1779306</v>
      </c>
      <c r="H12" s="188">
        <v>-1628398</v>
      </c>
      <c r="I12" s="188">
        <v>-1802009</v>
      </c>
      <c r="J12" s="188">
        <v>-1981310</v>
      </c>
      <c r="K12" s="188">
        <v>-1680271</v>
      </c>
      <c r="L12" s="188">
        <v>-1860447</v>
      </c>
      <c r="M12" s="188">
        <v>-1977185</v>
      </c>
      <c r="N12" s="188">
        <v>-2223165</v>
      </c>
      <c r="O12" s="188">
        <v>-1950182</v>
      </c>
      <c r="P12" s="188">
        <v>-2054810</v>
      </c>
      <c r="Q12" s="188">
        <v>-2141519</v>
      </c>
      <c r="R12" s="189">
        <v>-2474609</v>
      </c>
      <c r="S12" s="187">
        <v>-6665048</v>
      </c>
      <c r="T12" s="188">
        <v>-7191023</v>
      </c>
      <c r="U12" s="188">
        <v>-7740561</v>
      </c>
      <c r="V12" s="189">
        <v>-8620615</v>
      </c>
      <c r="W12" s="198"/>
      <c r="X12" s="187">
        <v>-1874519</v>
      </c>
      <c r="Y12" s="188">
        <v>-1981125</v>
      </c>
      <c r="Z12" s="188">
        <v>-2097590</v>
      </c>
      <c r="AA12" s="891">
        <v>-2363787</v>
      </c>
      <c r="AB12" s="188">
        <v>-2126908</v>
      </c>
      <c r="AC12" s="188">
        <v>-2195966</v>
      </c>
      <c r="AD12" s="188">
        <v>-2377167</v>
      </c>
      <c r="AE12" s="188">
        <v>-2661542</v>
      </c>
      <c r="AF12" s="188">
        <v>-2279317</v>
      </c>
      <c r="AG12" s="188">
        <v>-2465354</v>
      </c>
      <c r="AH12" s="189">
        <v>-2524166</v>
      </c>
      <c r="AI12" s="201"/>
      <c r="AJ12" s="1948">
        <v>-8317013</v>
      </c>
      <c r="AK12" s="1949">
        <v>-9334223</v>
      </c>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201"/>
      <c r="BH12" s="201"/>
      <c r="BI12" s="201"/>
      <c r="BJ12" s="201"/>
      <c r="BK12" s="201"/>
      <c r="BL12" s="201"/>
      <c r="BM12" s="201"/>
      <c r="BN12" s="201"/>
      <c r="BO12" s="201"/>
      <c r="BP12" s="201"/>
      <c r="BQ12" s="201"/>
      <c r="BR12" s="201"/>
      <c r="BS12" s="201"/>
      <c r="BT12" s="201"/>
      <c r="BU12" s="201"/>
      <c r="BV12" s="201"/>
      <c r="BW12" s="201"/>
      <c r="BX12" s="201"/>
      <c r="BY12" s="201"/>
      <c r="BZ12" s="201"/>
    </row>
    <row r="13" spans="2:78" s="90" customFormat="1">
      <c r="B13" s="1934" t="s">
        <v>53</v>
      </c>
      <c r="C13" s="190">
        <v>1545429</v>
      </c>
      <c r="D13" s="191">
        <v>1534997</v>
      </c>
      <c r="E13" s="191">
        <v>1518801</v>
      </c>
      <c r="F13" s="191">
        <v>1376207</v>
      </c>
      <c r="G13" s="191">
        <v>358921</v>
      </c>
      <c r="H13" s="191">
        <v>-1056162</v>
      </c>
      <c r="I13" s="191">
        <v>152417</v>
      </c>
      <c r="J13" s="191">
        <v>768985</v>
      </c>
      <c r="K13" s="191">
        <v>1014748</v>
      </c>
      <c r="L13" s="191">
        <v>1140574</v>
      </c>
      <c r="M13" s="191">
        <v>1618387</v>
      </c>
      <c r="N13" s="191">
        <v>1559107</v>
      </c>
      <c r="O13" s="191">
        <v>1710613</v>
      </c>
      <c r="P13" s="191">
        <v>1663361</v>
      </c>
      <c r="Q13" s="191">
        <v>1909358</v>
      </c>
      <c r="R13" s="192">
        <v>1572557</v>
      </c>
      <c r="S13" s="190">
        <v>5975513</v>
      </c>
      <c r="T13" s="191">
        <v>224161</v>
      </c>
      <c r="U13" s="191">
        <v>5332816</v>
      </c>
      <c r="V13" s="192">
        <v>6855889</v>
      </c>
      <c r="W13" s="198"/>
      <c r="X13" s="190">
        <v>1745663</v>
      </c>
      <c r="Y13" s="191">
        <v>1684479</v>
      </c>
      <c r="Z13" s="191">
        <v>1929847.0764117735</v>
      </c>
      <c r="AA13" s="1714">
        <v>1510622</v>
      </c>
      <c r="AB13" s="191">
        <v>1907799</v>
      </c>
      <c r="AC13" s="191">
        <v>1934289</v>
      </c>
      <c r="AD13" s="191">
        <v>1719147</v>
      </c>
      <c r="AE13" s="191">
        <v>1286806</v>
      </c>
      <c r="AF13" s="191">
        <v>2070563</v>
      </c>
      <c r="AG13" s="191">
        <v>1886718</v>
      </c>
      <c r="AH13" s="192">
        <v>2111560</v>
      </c>
      <c r="AI13" s="201"/>
      <c r="AJ13" s="1950">
        <v>6870611</v>
      </c>
      <c r="AK13" s="1951">
        <v>6848329</v>
      </c>
      <c r="AL13" s="201"/>
      <c r="AM13" s="201"/>
      <c r="AN13" s="201"/>
      <c r="AO13" s="201"/>
      <c r="AP13" s="201"/>
      <c r="AQ13" s="201"/>
      <c r="AR13" s="201"/>
      <c r="AS13" s="201"/>
      <c r="AT13" s="201"/>
      <c r="AU13" s="201"/>
      <c r="AV13" s="201"/>
      <c r="AW13" s="201"/>
      <c r="AX13" s="201"/>
      <c r="AY13" s="201"/>
      <c r="AZ13" s="201"/>
      <c r="BA13" s="201"/>
      <c r="BB13" s="201"/>
      <c r="BC13" s="201"/>
      <c r="BD13" s="201"/>
      <c r="BE13" s="201"/>
      <c r="BF13" s="201"/>
      <c r="BG13" s="201"/>
      <c r="BH13" s="201"/>
      <c r="BI13" s="201"/>
      <c r="BJ13" s="201"/>
      <c r="BK13" s="201"/>
      <c r="BL13" s="201"/>
      <c r="BM13" s="201"/>
      <c r="BN13" s="201"/>
      <c r="BO13" s="201"/>
      <c r="BP13" s="201"/>
      <c r="BQ13" s="201"/>
      <c r="BR13" s="201"/>
      <c r="BS13" s="201"/>
      <c r="BT13" s="201"/>
      <c r="BU13" s="201"/>
      <c r="BV13" s="201"/>
      <c r="BW13" s="201"/>
      <c r="BX13" s="201"/>
      <c r="BY13" s="201"/>
      <c r="BZ13" s="201"/>
    </row>
    <row r="14" spans="2:78" s="90" customFormat="1">
      <c r="B14" s="241" t="s">
        <v>54</v>
      </c>
      <c r="C14" s="187">
        <v>-422165</v>
      </c>
      <c r="D14" s="188">
        <v>-414466</v>
      </c>
      <c r="E14" s="188">
        <v>-403221</v>
      </c>
      <c r="F14" s="188">
        <v>-383250</v>
      </c>
      <c r="G14" s="188">
        <v>-145746</v>
      </c>
      <c r="H14" s="188">
        <v>414726</v>
      </c>
      <c r="I14" s="188">
        <v>-55829</v>
      </c>
      <c r="J14" s="188">
        <v>-103174</v>
      </c>
      <c r="K14" s="188">
        <v>-337599</v>
      </c>
      <c r="L14" s="188">
        <v>-423491</v>
      </c>
      <c r="M14" s="188">
        <v>-428037</v>
      </c>
      <c r="N14" s="188">
        <v>-471860</v>
      </c>
      <c r="O14" s="188">
        <v>-546001</v>
      </c>
      <c r="P14" s="188">
        <v>-513181</v>
      </c>
      <c r="Q14" s="188">
        <v>-575083</v>
      </c>
      <c r="R14" s="189">
        <v>-476236</v>
      </c>
      <c r="S14" s="187">
        <v>-1623182</v>
      </c>
      <c r="T14" s="188">
        <v>109977</v>
      </c>
      <c r="U14" s="188">
        <v>-1660987</v>
      </c>
      <c r="V14" s="189">
        <v>-2110501</v>
      </c>
      <c r="W14" s="198"/>
      <c r="X14" s="187">
        <v>-546000</v>
      </c>
      <c r="Y14" s="188">
        <v>-513182</v>
      </c>
      <c r="Z14" s="188">
        <v>-575083</v>
      </c>
      <c r="AA14" s="891">
        <v>-476236</v>
      </c>
      <c r="AB14" s="188">
        <v>-493466</v>
      </c>
      <c r="AC14" s="188">
        <v>-504472</v>
      </c>
      <c r="AD14" s="188">
        <v>-455577</v>
      </c>
      <c r="AE14" s="188">
        <v>-434648.23401114997</v>
      </c>
      <c r="AF14" s="188">
        <v>-528466</v>
      </c>
      <c r="AG14" s="188">
        <v>-519344</v>
      </c>
      <c r="AH14" s="189">
        <v>-555117</v>
      </c>
      <c r="AI14" s="201"/>
      <c r="AJ14" s="1948">
        <v>-2110501</v>
      </c>
      <c r="AK14" s="1949">
        <v>-1888451</v>
      </c>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201"/>
      <c r="BH14" s="201"/>
      <c r="BI14" s="201"/>
      <c r="BJ14" s="201"/>
      <c r="BK14" s="201"/>
      <c r="BL14" s="201"/>
      <c r="BM14" s="201"/>
      <c r="BN14" s="201"/>
      <c r="BO14" s="201"/>
      <c r="BP14" s="201"/>
      <c r="BQ14" s="201"/>
      <c r="BR14" s="201"/>
      <c r="BS14" s="201"/>
      <c r="BT14" s="201"/>
      <c r="BU14" s="201"/>
      <c r="BV14" s="201"/>
      <c r="BW14" s="201"/>
      <c r="BX14" s="201"/>
      <c r="BY14" s="201"/>
      <c r="BZ14" s="201"/>
    </row>
    <row r="15" spans="2:78" s="90" customFormat="1">
      <c r="B15" s="242" t="s">
        <v>55</v>
      </c>
      <c r="C15" s="190">
        <v>1123264</v>
      </c>
      <c r="D15" s="191">
        <v>1120531</v>
      </c>
      <c r="E15" s="191">
        <v>1115580</v>
      </c>
      <c r="F15" s="191">
        <v>992957</v>
      </c>
      <c r="G15" s="191">
        <v>213175</v>
      </c>
      <c r="H15" s="191">
        <v>-641436</v>
      </c>
      <c r="I15" s="191">
        <v>96588</v>
      </c>
      <c r="J15" s="191">
        <v>665811</v>
      </c>
      <c r="K15" s="191">
        <v>677149</v>
      </c>
      <c r="L15" s="191">
        <v>717083</v>
      </c>
      <c r="M15" s="191">
        <v>1190350</v>
      </c>
      <c r="N15" s="191">
        <v>1087247</v>
      </c>
      <c r="O15" s="191">
        <v>1164612</v>
      </c>
      <c r="P15" s="191">
        <v>1150180</v>
      </c>
      <c r="Q15" s="191">
        <v>1334275</v>
      </c>
      <c r="R15" s="192">
        <v>1096321</v>
      </c>
      <c r="S15" s="190">
        <v>4352331</v>
      </c>
      <c r="T15" s="191">
        <v>334138</v>
      </c>
      <c r="U15" s="191">
        <v>3671829</v>
      </c>
      <c r="V15" s="192">
        <v>4745388</v>
      </c>
      <c r="W15" s="198"/>
      <c r="X15" s="190">
        <v>1199663</v>
      </c>
      <c r="Y15" s="191">
        <v>1171297</v>
      </c>
      <c r="Z15" s="191">
        <v>1354764.0764117735</v>
      </c>
      <c r="AA15" s="1714">
        <v>1034386</v>
      </c>
      <c r="AB15" s="191">
        <v>1414333</v>
      </c>
      <c r="AC15" s="191">
        <v>1429817</v>
      </c>
      <c r="AD15" s="191">
        <v>1263570</v>
      </c>
      <c r="AE15" s="191">
        <v>852157.76598885003</v>
      </c>
      <c r="AF15" s="191">
        <v>1542097</v>
      </c>
      <c r="AG15" s="191">
        <v>1367374</v>
      </c>
      <c r="AH15" s="192">
        <v>1556443</v>
      </c>
      <c r="AI15" s="201"/>
      <c r="AJ15" s="1950">
        <v>4760110</v>
      </c>
      <c r="AK15" s="1951">
        <v>4959878</v>
      </c>
      <c r="AL15" s="201"/>
      <c r="AM15" s="201"/>
      <c r="AN15" s="201"/>
      <c r="AO15" s="201"/>
      <c r="AP15" s="201"/>
      <c r="AQ15" s="201"/>
      <c r="AR15" s="201"/>
      <c r="AS15" s="201"/>
      <c r="AT15" s="201"/>
      <c r="AU15" s="201"/>
      <c r="AV15" s="201"/>
      <c r="AW15" s="201"/>
      <c r="AX15" s="201"/>
      <c r="AY15" s="201"/>
      <c r="AZ15" s="201"/>
      <c r="BA15" s="201"/>
      <c r="BB15" s="201"/>
      <c r="BC15" s="201"/>
      <c r="BD15" s="201"/>
      <c r="BE15" s="201"/>
      <c r="BF15" s="201"/>
      <c r="BG15" s="201"/>
      <c r="BH15" s="201"/>
      <c r="BI15" s="201"/>
      <c r="BJ15" s="201"/>
      <c r="BK15" s="201"/>
      <c r="BL15" s="201"/>
      <c r="BM15" s="201"/>
      <c r="BN15" s="201"/>
      <c r="BO15" s="201"/>
      <c r="BP15" s="201"/>
      <c r="BQ15" s="201"/>
      <c r="BR15" s="201"/>
      <c r="BS15" s="201"/>
      <c r="BT15" s="201"/>
      <c r="BU15" s="201"/>
      <c r="BV15" s="201"/>
      <c r="BW15" s="201"/>
      <c r="BX15" s="201"/>
      <c r="BY15" s="201"/>
      <c r="BZ15" s="201"/>
    </row>
    <row r="16" spans="2:78" s="90" customFormat="1">
      <c r="B16" s="241" t="s">
        <v>56</v>
      </c>
      <c r="C16" s="187">
        <v>22397</v>
      </c>
      <c r="D16" s="188">
        <v>21958</v>
      </c>
      <c r="E16" s="188">
        <v>22545</v>
      </c>
      <c r="F16" s="188">
        <v>20127</v>
      </c>
      <c r="G16" s="188">
        <v>3901</v>
      </c>
      <c r="H16" s="188">
        <v>-21046</v>
      </c>
      <c r="I16" s="188">
        <v>-8018</v>
      </c>
      <c r="J16" s="188">
        <v>12407</v>
      </c>
      <c r="K16" s="188">
        <v>16351</v>
      </c>
      <c r="L16" s="188">
        <v>17614</v>
      </c>
      <c r="M16" s="188">
        <v>26651</v>
      </c>
      <c r="N16" s="188">
        <v>26631</v>
      </c>
      <c r="O16" s="188">
        <v>27786</v>
      </c>
      <c r="P16" s="188">
        <v>28420</v>
      </c>
      <c r="Q16" s="188">
        <v>31855</v>
      </c>
      <c r="R16" s="189">
        <v>24231</v>
      </c>
      <c r="S16" s="187">
        <v>87027</v>
      </c>
      <c r="T16" s="188">
        <v>-12756</v>
      </c>
      <c r="U16" s="188">
        <v>87247</v>
      </c>
      <c r="V16" s="189">
        <v>112292</v>
      </c>
      <c r="W16" s="198"/>
      <c r="X16" s="187">
        <v>27786</v>
      </c>
      <c r="Y16" s="188">
        <v>28420</v>
      </c>
      <c r="Z16" s="188">
        <v>31855</v>
      </c>
      <c r="AA16" s="891">
        <v>24231</v>
      </c>
      <c r="AB16" s="188">
        <v>30060</v>
      </c>
      <c r="AC16" s="188">
        <v>28550</v>
      </c>
      <c r="AD16" s="188">
        <v>25397</v>
      </c>
      <c r="AE16" s="188">
        <v>10331</v>
      </c>
      <c r="AF16" s="188">
        <v>30440</v>
      </c>
      <c r="AG16" s="188">
        <v>28278</v>
      </c>
      <c r="AH16" s="189">
        <v>32655</v>
      </c>
      <c r="AI16" s="201"/>
      <c r="AJ16" s="1948">
        <v>112292</v>
      </c>
      <c r="AK16" s="1949">
        <v>94338</v>
      </c>
      <c r="AL16" s="201"/>
      <c r="AM16" s="201"/>
      <c r="AN16" s="201"/>
      <c r="AO16" s="201"/>
      <c r="AP16" s="201"/>
      <c r="AQ16" s="201"/>
      <c r="AR16" s="201"/>
      <c r="AS16" s="201"/>
      <c r="AT16" s="201"/>
      <c r="AU16" s="201"/>
      <c r="AV16" s="201"/>
      <c r="AW16" s="201"/>
      <c r="AX16" s="201"/>
      <c r="AY16" s="201"/>
      <c r="AZ16" s="201"/>
      <c r="BA16" s="201"/>
      <c r="BB16" s="201"/>
      <c r="BC16" s="201"/>
      <c r="BD16" s="201"/>
      <c r="BE16" s="201"/>
      <c r="BF16" s="201"/>
      <c r="BG16" s="201"/>
      <c r="BH16" s="201"/>
      <c r="BI16" s="201"/>
      <c r="BJ16" s="201"/>
      <c r="BK16" s="201"/>
      <c r="BL16" s="201"/>
      <c r="BM16" s="201"/>
      <c r="BN16" s="201"/>
      <c r="BO16" s="201"/>
      <c r="BP16" s="201"/>
      <c r="BQ16" s="201"/>
      <c r="BR16" s="201"/>
      <c r="BS16" s="201"/>
      <c r="BT16" s="201"/>
      <c r="BU16" s="201"/>
      <c r="BV16" s="201"/>
      <c r="BW16" s="201"/>
      <c r="BX16" s="201"/>
      <c r="BY16" s="201"/>
      <c r="BZ16" s="201"/>
    </row>
    <row r="17" spans="2:78" s="90" customFormat="1">
      <c r="B17" s="242" t="s">
        <v>57</v>
      </c>
      <c r="C17" s="190">
        <v>1100867</v>
      </c>
      <c r="D17" s="191">
        <v>1098573</v>
      </c>
      <c r="E17" s="191">
        <v>1093035</v>
      </c>
      <c r="F17" s="191">
        <v>972830</v>
      </c>
      <c r="G17" s="191">
        <v>209274</v>
      </c>
      <c r="H17" s="191">
        <v>-620390</v>
      </c>
      <c r="I17" s="191">
        <v>104606</v>
      </c>
      <c r="J17" s="191">
        <v>653404</v>
      </c>
      <c r="K17" s="191">
        <v>660798</v>
      </c>
      <c r="L17" s="191">
        <v>699469</v>
      </c>
      <c r="M17" s="191">
        <v>1163699</v>
      </c>
      <c r="N17" s="191">
        <v>1060616</v>
      </c>
      <c r="O17" s="191">
        <v>1136826</v>
      </c>
      <c r="P17" s="191">
        <v>1121760</v>
      </c>
      <c r="Q17" s="191">
        <v>1302420</v>
      </c>
      <c r="R17" s="192">
        <v>1072090</v>
      </c>
      <c r="S17" s="190">
        <v>4265304</v>
      </c>
      <c r="T17" s="191">
        <v>346894</v>
      </c>
      <c r="U17" s="191">
        <v>3584582</v>
      </c>
      <c r="V17" s="192">
        <v>4633096</v>
      </c>
      <c r="W17" s="198"/>
      <c r="X17" s="190">
        <v>1171877</v>
      </c>
      <c r="Y17" s="191">
        <v>1142877</v>
      </c>
      <c r="Z17" s="191">
        <v>1322909.0764117735</v>
      </c>
      <c r="AA17" s="1714">
        <v>1010155</v>
      </c>
      <c r="AB17" s="191">
        <v>1384273</v>
      </c>
      <c r="AC17" s="191">
        <v>1401267</v>
      </c>
      <c r="AD17" s="191">
        <v>1238173</v>
      </c>
      <c r="AE17" s="191">
        <v>841826.76598885003</v>
      </c>
      <c r="AF17" s="191">
        <v>1511657</v>
      </c>
      <c r="AG17" s="191">
        <v>1339096</v>
      </c>
      <c r="AH17" s="192">
        <v>1523788</v>
      </c>
      <c r="AI17" s="201"/>
      <c r="AJ17" s="1950">
        <v>4647818</v>
      </c>
      <c r="AK17" s="1951">
        <v>4865540</v>
      </c>
      <c r="AL17" s="201"/>
      <c r="AM17" s="201"/>
      <c r="AN17" s="201"/>
      <c r="AO17" s="201"/>
      <c r="AP17" s="201"/>
      <c r="AQ17" s="201"/>
      <c r="AR17" s="201"/>
      <c r="AS17" s="201"/>
      <c r="AT17" s="201"/>
      <c r="AU17" s="201"/>
      <c r="AV17" s="201"/>
      <c r="AW17" s="201"/>
      <c r="AX17" s="201"/>
      <c r="AY17" s="201"/>
      <c r="AZ17" s="201"/>
      <c r="BA17" s="201"/>
      <c r="BB17" s="201"/>
      <c r="BC17" s="201"/>
      <c r="BD17" s="201"/>
      <c r="BE17" s="201"/>
      <c r="BF17" s="201"/>
      <c r="BG17" s="201"/>
      <c r="BH17" s="201"/>
      <c r="BI17" s="201"/>
      <c r="BJ17" s="201"/>
      <c r="BK17" s="201"/>
      <c r="BL17" s="201"/>
      <c r="BM17" s="201"/>
      <c r="BN17" s="201"/>
      <c r="BO17" s="201"/>
      <c r="BP17" s="201"/>
      <c r="BQ17" s="201"/>
      <c r="BR17" s="201"/>
      <c r="BS17" s="201"/>
      <c r="BT17" s="201"/>
      <c r="BU17" s="201"/>
      <c r="BV17" s="201"/>
      <c r="BW17" s="201"/>
      <c r="BX17" s="201"/>
      <c r="BY17" s="201"/>
      <c r="BZ17" s="201"/>
    </row>
    <row r="18" spans="2:78" s="90" customFormat="1">
      <c r="B18" s="241" t="s">
        <v>1110</v>
      </c>
      <c r="C18" s="1935" t="s">
        <v>26</v>
      </c>
      <c r="D18" s="188">
        <v>1595229</v>
      </c>
      <c r="E18" s="1922" t="s">
        <v>26</v>
      </c>
      <c r="F18" s="188">
        <v>638100</v>
      </c>
      <c r="G18" s="1922" t="s">
        <v>26</v>
      </c>
      <c r="H18" s="188">
        <v>2392844</v>
      </c>
      <c r="I18" s="1922" t="s">
        <v>26</v>
      </c>
      <c r="J18" s="1922" t="s">
        <v>26</v>
      </c>
      <c r="K18" s="1922" t="s">
        <v>26</v>
      </c>
      <c r="L18" s="1922" t="s">
        <v>26</v>
      </c>
      <c r="M18" s="1922" t="s">
        <v>26</v>
      </c>
      <c r="N18" s="188">
        <v>398808</v>
      </c>
      <c r="O18" s="1936" t="s">
        <v>26</v>
      </c>
      <c r="P18" s="188">
        <f>+Y18</f>
        <v>1196422</v>
      </c>
      <c r="Q18" s="1922" t="s">
        <v>26</v>
      </c>
      <c r="R18" s="1923" t="s">
        <v>26</v>
      </c>
      <c r="S18" s="187">
        <f>+F18+D18</f>
        <v>2233329</v>
      </c>
      <c r="T18" s="188">
        <f>+H18</f>
        <v>2392844</v>
      </c>
      <c r="U18" s="188">
        <f>+N18</f>
        <v>398808</v>
      </c>
      <c r="V18" s="189">
        <f>+P18</f>
        <v>1196422</v>
      </c>
      <c r="W18" s="198"/>
      <c r="X18" s="1935" t="s">
        <v>26</v>
      </c>
      <c r="Y18" s="188">
        <v>1196422</v>
      </c>
      <c r="Z18" s="1922" t="s">
        <v>26</v>
      </c>
      <c r="AA18" s="1714" t="s">
        <v>26</v>
      </c>
      <c r="AB18" s="1922" t="s">
        <v>26</v>
      </c>
      <c r="AC18" s="188">
        <v>1994037</v>
      </c>
      <c r="AD18" s="1922" t="s">
        <v>26</v>
      </c>
      <c r="AE18" s="191" t="s">
        <v>26</v>
      </c>
      <c r="AF18" s="191" t="s">
        <v>26</v>
      </c>
      <c r="AG18" s="889">
        <v>2791652</v>
      </c>
      <c r="AH18" s="895">
        <v>875991.90800000005</v>
      </c>
      <c r="AI18" s="201"/>
      <c r="AJ18" s="1950">
        <v>1196422</v>
      </c>
      <c r="AK18" s="1951">
        <v>1994037</v>
      </c>
      <c r="AL18" s="201"/>
      <c r="AM18" s="201"/>
      <c r="AN18" s="201"/>
      <c r="AO18" s="201"/>
      <c r="AP18" s="201"/>
      <c r="AQ18" s="201"/>
      <c r="AR18" s="201"/>
      <c r="AS18" s="201"/>
      <c r="AT18" s="201"/>
      <c r="AU18" s="201"/>
      <c r="AV18" s="201"/>
      <c r="AW18" s="201"/>
      <c r="AX18" s="201"/>
      <c r="AY18" s="201"/>
      <c r="AZ18" s="201"/>
      <c r="BA18" s="201"/>
      <c r="BB18" s="201"/>
      <c r="BC18" s="201"/>
      <c r="BD18" s="201"/>
      <c r="BE18" s="201"/>
      <c r="BF18" s="201"/>
      <c r="BG18" s="201"/>
      <c r="BH18" s="201"/>
      <c r="BI18" s="201"/>
      <c r="BJ18" s="201"/>
      <c r="BK18" s="201"/>
      <c r="BL18" s="201"/>
      <c r="BM18" s="201"/>
      <c r="BN18" s="201"/>
      <c r="BO18" s="201"/>
      <c r="BP18" s="201"/>
      <c r="BQ18" s="201"/>
      <c r="BR18" s="201"/>
      <c r="BS18" s="201"/>
      <c r="BT18" s="201"/>
      <c r="BU18" s="201"/>
      <c r="BV18" s="201"/>
      <c r="BW18" s="201"/>
      <c r="BX18" s="201"/>
      <c r="BY18" s="201"/>
      <c r="BZ18" s="201"/>
    </row>
    <row r="19" spans="2:78" s="90" customFormat="1">
      <c r="B19" s="241" t="s">
        <v>1111</v>
      </c>
      <c r="C19" s="187">
        <v>13.801989511928767</v>
      </c>
      <c r="D19" s="188">
        <v>13.77322875886744</v>
      </c>
      <c r="E19" s="188">
        <v>13.747138724688718</v>
      </c>
      <c r="F19" s="188">
        <v>12.235316312413532</v>
      </c>
      <c r="G19" s="188">
        <v>2.62</v>
      </c>
      <c r="H19" s="1708">
        <v>-7.78</v>
      </c>
      <c r="I19" s="1708">
        <v>1.3114853246439584</v>
      </c>
      <c r="J19" s="1708">
        <v>8.1919751932361535</v>
      </c>
      <c r="K19" s="1708">
        <v>8.2846765917258907</v>
      </c>
      <c r="L19" s="1708">
        <v>8.7695096700321677</v>
      </c>
      <c r="M19" s="1708">
        <v>14.589738263606771</v>
      </c>
      <c r="N19" s="1708">
        <v>13.297347370921139</v>
      </c>
      <c r="O19" s="1708">
        <v>14.252821211724878</v>
      </c>
      <c r="P19" s="1708">
        <v>14.063933022700486</v>
      </c>
      <c r="Q19" s="1708">
        <v>16.328936356640963</v>
      </c>
      <c r="R19" s="1709">
        <v>13.441201285753603</v>
      </c>
      <c r="S19" s="1707">
        <v>53.644874858508366</v>
      </c>
      <c r="T19" s="1708">
        <v>4.3491424029887513</v>
      </c>
      <c r="U19" s="1708">
        <v>44.941271896285969</v>
      </c>
      <c r="V19" s="1709">
        <v>58.086891876819926</v>
      </c>
      <c r="W19" s="198"/>
      <c r="X19" s="1707">
        <v>14.692268969158444</v>
      </c>
      <c r="Y19" s="1708">
        <v>14.328684906918468</v>
      </c>
      <c r="Z19" s="1708">
        <v>16.633507923554252</v>
      </c>
      <c r="AA19" s="1715">
        <v>12.664698565242126</v>
      </c>
      <c r="AB19" s="1708">
        <v>17.355158641004017</v>
      </c>
      <c r="AC19" s="1708">
        <v>17.568218901476644</v>
      </c>
      <c r="AD19" s="1708">
        <v>15.567607771415661</v>
      </c>
      <c r="AE19" s="1708">
        <v>10.554303285536783</v>
      </c>
      <c r="AF19" s="1708">
        <v>18.95222044046529</v>
      </c>
      <c r="AG19" s="1708">
        <v>16.788757358941421</v>
      </c>
      <c r="AH19" s="1709">
        <v>19.104311414914712</v>
      </c>
      <c r="AI19" s="201"/>
      <c r="AJ19" s="1952">
        <v>58.271467206623264</v>
      </c>
      <c r="AK19" s="1953">
        <v>61.001128038219385</v>
      </c>
      <c r="AL19" s="201"/>
      <c r="AM19" s="201"/>
      <c r="AN19" s="201"/>
      <c r="AO19" s="201"/>
      <c r="AP19" s="201"/>
      <c r="AQ19" s="201"/>
      <c r="AR19" s="201"/>
      <c r="AS19" s="201"/>
      <c r="AT19" s="201"/>
      <c r="AU19" s="201"/>
      <c r="AV19" s="201"/>
      <c r="AW19" s="201"/>
      <c r="AX19" s="201"/>
      <c r="AY19" s="201"/>
      <c r="AZ19" s="201"/>
      <c r="BA19" s="201"/>
      <c r="BB19" s="201"/>
      <c r="BC19" s="201"/>
      <c r="BD19" s="201"/>
      <c r="BE19" s="201"/>
      <c r="BF19" s="201"/>
      <c r="BG19" s="201"/>
      <c r="BH19" s="201"/>
      <c r="BI19" s="201"/>
      <c r="BJ19" s="201"/>
      <c r="BK19" s="201"/>
      <c r="BL19" s="201"/>
      <c r="BM19" s="201"/>
      <c r="BN19" s="201"/>
      <c r="BO19" s="201"/>
      <c r="BP19" s="201"/>
      <c r="BQ19" s="201"/>
      <c r="BR19" s="201"/>
      <c r="BS19" s="201"/>
      <c r="BT19" s="201"/>
      <c r="BU19" s="201"/>
      <c r="BV19" s="201"/>
      <c r="BW19" s="201"/>
      <c r="BX19" s="201"/>
      <c r="BY19" s="201"/>
      <c r="BZ19" s="201"/>
    </row>
    <row r="20" spans="2:78" s="90" customFormat="1" ht="15" thickBot="1">
      <c r="B20" s="1713" t="s">
        <v>1137</v>
      </c>
      <c r="C20" s="1937" t="s">
        <v>26</v>
      </c>
      <c r="D20" s="1938">
        <v>20</v>
      </c>
      <c r="E20" s="1939" t="s">
        <v>26</v>
      </c>
      <c r="F20" s="1938">
        <v>8</v>
      </c>
      <c r="G20" s="1939" t="s">
        <v>26</v>
      </c>
      <c r="H20" s="1938">
        <v>30</v>
      </c>
      <c r="I20" s="1939" t="s">
        <v>26</v>
      </c>
      <c r="J20" s="1939" t="s">
        <v>26</v>
      </c>
      <c r="K20" s="1939" t="s">
        <v>26</v>
      </c>
      <c r="L20" s="1939" t="s">
        <v>26</v>
      </c>
      <c r="M20" s="1939" t="s">
        <v>26</v>
      </c>
      <c r="N20" s="1938">
        <v>5</v>
      </c>
      <c r="O20" s="1940" t="s">
        <v>26</v>
      </c>
      <c r="P20" s="1938">
        <v>15</v>
      </c>
      <c r="Q20" s="1939" t="s">
        <v>26</v>
      </c>
      <c r="R20" s="1941" t="s">
        <v>26</v>
      </c>
      <c r="S20" s="1937" t="s">
        <v>26</v>
      </c>
      <c r="T20" s="1938">
        <f>+H20</f>
        <v>30</v>
      </c>
      <c r="U20" s="1938">
        <f>+N20</f>
        <v>5</v>
      </c>
      <c r="V20" s="1942">
        <f>+P20</f>
        <v>15</v>
      </c>
      <c r="W20" s="198"/>
      <c r="X20" s="1712" t="s">
        <v>26</v>
      </c>
      <c r="Y20" s="1717">
        <v>15</v>
      </c>
      <c r="Z20" s="1711" t="s">
        <v>26</v>
      </c>
      <c r="AA20" s="1477" t="s">
        <v>26</v>
      </c>
      <c r="AB20" s="1477" t="s">
        <v>26</v>
      </c>
      <c r="AC20" s="1717">
        <v>25</v>
      </c>
      <c r="AD20" s="1477" t="s">
        <v>26</v>
      </c>
      <c r="AE20" s="1477" t="s">
        <v>26</v>
      </c>
      <c r="AF20" s="1477" t="s">
        <v>26</v>
      </c>
      <c r="AG20" s="1477">
        <v>35</v>
      </c>
      <c r="AH20" s="1702">
        <v>11</v>
      </c>
      <c r="AI20" s="201"/>
      <c r="AJ20" s="1954">
        <v>15</v>
      </c>
      <c r="AK20" s="1955">
        <v>25</v>
      </c>
      <c r="AL20" s="201"/>
      <c r="AM20" s="201"/>
      <c r="AN20" s="201"/>
      <c r="AO20" s="201"/>
      <c r="AP20" s="201"/>
      <c r="AQ20" s="201"/>
      <c r="AR20" s="201"/>
      <c r="AS20" s="201"/>
      <c r="AT20" s="201"/>
      <c r="AU20" s="201"/>
      <c r="AV20" s="201"/>
      <c r="AW20" s="201"/>
      <c r="AX20" s="201"/>
      <c r="AY20" s="201"/>
      <c r="AZ20" s="201"/>
      <c r="BA20" s="201"/>
      <c r="BB20" s="201"/>
      <c r="BC20" s="201"/>
      <c r="BD20" s="201"/>
      <c r="BE20" s="201"/>
      <c r="BF20" s="201"/>
      <c r="BG20" s="201"/>
      <c r="BH20" s="201"/>
      <c r="BI20" s="201"/>
      <c r="BJ20" s="201"/>
      <c r="BK20" s="201"/>
      <c r="BL20" s="201"/>
      <c r="BM20" s="201"/>
      <c r="BN20" s="201"/>
      <c r="BO20" s="201"/>
      <c r="BP20" s="201"/>
      <c r="BQ20" s="201"/>
      <c r="BR20" s="201"/>
      <c r="BS20" s="201"/>
      <c r="BT20" s="201"/>
      <c r="BU20" s="201"/>
      <c r="BV20" s="201"/>
      <c r="BW20" s="201"/>
      <c r="BX20" s="201"/>
      <c r="BY20" s="201"/>
      <c r="BZ20" s="201"/>
    </row>
    <row r="21" spans="2:78" s="90" customFormat="1">
      <c r="B21" s="13" t="s">
        <v>58</v>
      </c>
      <c r="C21" s="184">
        <v>108350384</v>
      </c>
      <c r="D21" s="185">
        <v>109381123</v>
      </c>
      <c r="E21" s="185">
        <v>112209990</v>
      </c>
      <c r="F21" s="185">
        <v>115609679</v>
      </c>
      <c r="G21" s="185">
        <v>120708515</v>
      </c>
      <c r="H21" s="185">
        <v>132741720</v>
      </c>
      <c r="I21" s="185">
        <v>136148711</v>
      </c>
      <c r="J21" s="185">
        <v>137659885</v>
      </c>
      <c r="K21" s="185">
        <v>137031239</v>
      </c>
      <c r="L21" s="185">
        <v>143091752</v>
      </c>
      <c r="M21" s="185">
        <v>146551226</v>
      </c>
      <c r="N21" s="185">
        <v>147597412</v>
      </c>
      <c r="O21" s="185">
        <v>144621513</v>
      </c>
      <c r="P21" s="185">
        <v>150370184</v>
      </c>
      <c r="Q21" s="185">
        <v>151392202</v>
      </c>
      <c r="R21" s="185">
        <v>148626374</v>
      </c>
      <c r="S21" s="187">
        <v>115609679</v>
      </c>
      <c r="T21" s="188">
        <v>137659885</v>
      </c>
      <c r="U21" s="188">
        <v>147597412</v>
      </c>
      <c r="V21" s="189">
        <v>148626374</v>
      </c>
      <c r="W21" s="198"/>
      <c r="X21" s="187">
        <v>144621513</v>
      </c>
      <c r="Y21" s="188">
        <v>150370184</v>
      </c>
      <c r="Z21" s="188">
        <v>151392202</v>
      </c>
      <c r="AA21" s="891">
        <v>148626374</v>
      </c>
      <c r="AB21" s="188">
        <v>145165713</v>
      </c>
      <c r="AC21" s="188">
        <v>142845549</v>
      </c>
      <c r="AD21" s="188">
        <v>145129260</v>
      </c>
      <c r="AE21" s="188">
        <v>144976051</v>
      </c>
      <c r="AF21" s="188">
        <v>140798083</v>
      </c>
      <c r="AG21" s="188">
        <v>146946546</v>
      </c>
      <c r="AH21" s="189">
        <v>142568785</v>
      </c>
      <c r="AI21" s="201"/>
      <c r="AJ21" s="1956">
        <v>148626374</v>
      </c>
      <c r="AK21" s="1957">
        <v>144976051</v>
      </c>
      <c r="AL21" s="201"/>
      <c r="AM21" s="201"/>
      <c r="AN21" s="201"/>
      <c r="AO21" s="201"/>
      <c r="AP21" s="201"/>
      <c r="AQ21" s="201"/>
      <c r="AR21" s="201"/>
      <c r="AS21" s="201"/>
      <c r="AT21" s="201"/>
      <c r="AU21" s="201"/>
      <c r="AV21" s="201"/>
      <c r="AW21" s="201"/>
      <c r="AX21" s="201"/>
      <c r="AY21" s="201"/>
      <c r="AZ21" s="201"/>
      <c r="BA21" s="201"/>
      <c r="BB21" s="201"/>
      <c r="BC21" s="201"/>
      <c r="BD21" s="201"/>
      <c r="BE21" s="201"/>
      <c r="BF21" s="201"/>
      <c r="BG21" s="201"/>
      <c r="BH21" s="201"/>
      <c r="BI21" s="201"/>
      <c r="BJ21" s="201"/>
      <c r="BK21" s="201"/>
      <c r="BL21" s="201"/>
      <c r="BM21" s="201"/>
      <c r="BN21" s="201"/>
      <c r="BO21" s="201"/>
      <c r="BP21" s="201"/>
      <c r="BQ21" s="201"/>
      <c r="BR21" s="201"/>
      <c r="BS21" s="201"/>
      <c r="BT21" s="201"/>
      <c r="BU21" s="201"/>
      <c r="BV21" s="201"/>
      <c r="BW21" s="201"/>
      <c r="BX21" s="201"/>
      <c r="BY21" s="201"/>
      <c r="BZ21" s="201"/>
    </row>
    <row r="22" spans="2:78" s="90" customFormat="1">
      <c r="B22" s="13" t="s">
        <v>59</v>
      </c>
      <c r="C22" s="187">
        <v>103727257</v>
      </c>
      <c r="D22" s="188">
        <v>103157044</v>
      </c>
      <c r="E22" s="188">
        <v>107391720</v>
      </c>
      <c r="F22" s="188">
        <v>112005385</v>
      </c>
      <c r="G22" s="188">
        <v>119563545</v>
      </c>
      <c r="H22" s="188">
        <v>129664332</v>
      </c>
      <c r="I22" s="188">
        <v>137202674</v>
      </c>
      <c r="J22" s="188">
        <v>142365502</v>
      </c>
      <c r="K22" s="188">
        <v>148626339</v>
      </c>
      <c r="L22" s="188">
        <v>149161803</v>
      </c>
      <c r="M22" s="188">
        <v>152548368</v>
      </c>
      <c r="N22" s="188">
        <v>149596545.19144967</v>
      </c>
      <c r="O22" s="188">
        <v>147915964</v>
      </c>
      <c r="P22" s="188">
        <v>147440575</v>
      </c>
      <c r="Q22" s="188">
        <v>152792014</v>
      </c>
      <c r="R22" s="188">
        <v>147020787</v>
      </c>
      <c r="S22" s="187">
        <v>112005385</v>
      </c>
      <c r="T22" s="188">
        <v>142365502</v>
      </c>
      <c r="U22" s="188">
        <v>149596545.19144967</v>
      </c>
      <c r="V22" s="189">
        <v>147020787</v>
      </c>
      <c r="W22" s="198"/>
      <c r="X22" s="187">
        <v>147915964</v>
      </c>
      <c r="Y22" s="188">
        <v>147440576</v>
      </c>
      <c r="Z22" s="188">
        <v>152792014</v>
      </c>
      <c r="AA22" s="889">
        <v>147020787</v>
      </c>
      <c r="AB22" s="188">
        <v>148623300</v>
      </c>
      <c r="AC22" s="188">
        <v>143387717</v>
      </c>
      <c r="AD22" s="188">
        <v>148466054</v>
      </c>
      <c r="AE22" s="188">
        <v>147704994</v>
      </c>
      <c r="AF22" s="188">
        <v>147857127</v>
      </c>
      <c r="AG22" s="188">
        <v>151971984</v>
      </c>
      <c r="AH22" s="189">
        <v>154435451</v>
      </c>
      <c r="AI22" s="201"/>
      <c r="AJ22" s="1956">
        <v>147020787</v>
      </c>
      <c r="AK22" s="1957">
        <v>147704994</v>
      </c>
      <c r="AL22" s="201"/>
      <c r="AM22" s="201"/>
      <c r="AN22" s="201"/>
      <c r="AO22" s="201"/>
      <c r="AP22" s="201"/>
      <c r="AQ22" s="201"/>
      <c r="AR22" s="201"/>
      <c r="AS22" s="201"/>
      <c r="AT22" s="201"/>
      <c r="AU22" s="201"/>
      <c r="AV22" s="201"/>
      <c r="AW22" s="201"/>
      <c r="AX22" s="201"/>
      <c r="AY22" s="201"/>
      <c r="AZ22" s="201"/>
      <c r="BA22" s="201"/>
      <c r="BB22" s="201"/>
      <c r="BC22" s="201"/>
      <c r="BD22" s="201"/>
      <c r="BE22" s="201"/>
      <c r="BF22" s="201"/>
      <c r="BG22" s="201"/>
      <c r="BH22" s="201"/>
      <c r="BI22" s="201"/>
      <c r="BJ22" s="201"/>
      <c r="BK22" s="201"/>
      <c r="BL22" s="201"/>
      <c r="BM22" s="201"/>
      <c r="BN22" s="201"/>
      <c r="BO22" s="201"/>
      <c r="BP22" s="201"/>
      <c r="BQ22" s="201"/>
      <c r="BR22" s="201"/>
      <c r="BS22" s="201"/>
      <c r="BT22" s="201"/>
      <c r="BU22" s="201"/>
      <c r="BV22" s="201"/>
      <c r="BW22" s="201"/>
      <c r="BX22" s="201"/>
      <c r="BY22" s="201"/>
      <c r="BZ22" s="201"/>
    </row>
    <row r="23" spans="2:78" s="90" customFormat="1" ht="15" thickBot="1">
      <c r="B23" s="1713" t="s">
        <v>60</v>
      </c>
      <c r="C23" s="193">
        <v>23692091</v>
      </c>
      <c r="D23" s="194">
        <v>25221894</v>
      </c>
      <c r="E23" s="194">
        <v>26000638</v>
      </c>
      <c r="F23" s="194">
        <v>26237960</v>
      </c>
      <c r="G23" s="194">
        <v>23205639</v>
      </c>
      <c r="H23" s="194">
        <v>23396062</v>
      </c>
      <c r="I23" s="194">
        <v>23594717</v>
      </c>
      <c r="J23" s="194">
        <v>24945870</v>
      </c>
      <c r="K23" s="194">
        <v>24529958</v>
      </c>
      <c r="L23" s="194">
        <v>25073706</v>
      </c>
      <c r="M23" s="194">
        <v>25192569</v>
      </c>
      <c r="N23" s="194">
        <v>26496767</v>
      </c>
      <c r="O23" s="194">
        <v>26872626</v>
      </c>
      <c r="P23" s="194">
        <v>26175222</v>
      </c>
      <c r="Q23" s="194">
        <v>27109054</v>
      </c>
      <c r="R23" s="194">
        <v>28988140</v>
      </c>
      <c r="S23" s="193">
        <v>26237960</v>
      </c>
      <c r="T23" s="194">
        <v>24945870</v>
      </c>
      <c r="U23" s="194">
        <v>26496767</v>
      </c>
      <c r="V23" s="195">
        <v>28988140</v>
      </c>
      <c r="W23" s="198"/>
      <c r="X23" s="193">
        <v>26818054</v>
      </c>
      <c r="Y23" s="194">
        <v>26167811</v>
      </c>
      <c r="Z23" s="194">
        <v>27292658</v>
      </c>
      <c r="AA23" s="1477">
        <v>29003644</v>
      </c>
      <c r="AB23" s="194">
        <v>30359898</v>
      </c>
      <c r="AC23" s="194">
        <v>30027036</v>
      </c>
      <c r="AD23" s="194">
        <v>31267592</v>
      </c>
      <c r="AE23" s="194">
        <v>32460004</v>
      </c>
      <c r="AF23" s="194">
        <v>33853460</v>
      </c>
      <c r="AG23" s="194">
        <v>32413767</v>
      </c>
      <c r="AH23" s="195">
        <v>33462591</v>
      </c>
      <c r="AI23" s="201"/>
      <c r="AJ23" s="1958">
        <v>29003644</v>
      </c>
      <c r="AK23" s="1959">
        <v>32460004</v>
      </c>
      <c r="AL23" s="201"/>
      <c r="AM23" s="201"/>
      <c r="AN23" s="201"/>
      <c r="AO23" s="201"/>
      <c r="AP23" s="201"/>
      <c r="AQ23" s="201"/>
      <c r="AR23" s="201"/>
      <c r="AS23" s="201"/>
      <c r="AT23" s="201"/>
      <c r="AU23" s="201"/>
      <c r="AV23" s="201"/>
      <c r="AW23" s="201"/>
      <c r="AX23" s="201"/>
      <c r="AY23" s="201"/>
      <c r="AZ23" s="201"/>
      <c r="BA23" s="201"/>
      <c r="BB23" s="201"/>
      <c r="BC23" s="201"/>
      <c r="BD23" s="201"/>
      <c r="BE23" s="201"/>
      <c r="BF23" s="201"/>
      <c r="BG23" s="201"/>
      <c r="BH23" s="201"/>
      <c r="BI23" s="201"/>
      <c r="BJ23" s="201"/>
      <c r="BK23" s="201"/>
      <c r="BL23" s="201"/>
      <c r="BM23" s="201"/>
      <c r="BN23" s="201"/>
      <c r="BO23" s="201"/>
      <c r="BP23" s="201"/>
      <c r="BQ23" s="201"/>
      <c r="BR23" s="201"/>
      <c r="BS23" s="201"/>
      <c r="BT23" s="201"/>
      <c r="BU23" s="201"/>
      <c r="BV23" s="201"/>
      <c r="BW23" s="201"/>
      <c r="BX23" s="201"/>
      <c r="BY23" s="201"/>
      <c r="BZ23" s="201"/>
    </row>
    <row r="24" spans="2:78" s="90" customFormat="1">
      <c r="B24" s="243" t="s">
        <v>61</v>
      </c>
      <c r="C24" s="202"/>
      <c r="D24" s="203"/>
      <c r="E24" s="203"/>
      <c r="F24" s="203"/>
      <c r="G24" s="104"/>
      <c r="H24" s="104"/>
      <c r="I24" s="104"/>
      <c r="J24" s="104"/>
      <c r="K24" s="104"/>
      <c r="L24" s="104"/>
      <c r="M24" s="104"/>
      <c r="N24" s="104"/>
      <c r="O24" s="104"/>
      <c r="P24" s="104"/>
      <c r="Q24" s="104"/>
      <c r="R24" s="104"/>
      <c r="S24" s="280"/>
      <c r="T24" s="264"/>
      <c r="U24" s="264"/>
      <c r="V24" s="281"/>
      <c r="W24" s="198"/>
      <c r="X24" s="280"/>
      <c r="Y24" s="264"/>
      <c r="Z24" s="264"/>
      <c r="AA24" s="1706">
        <v>0</v>
      </c>
      <c r="AB24" s="264"/>
      <c r="AC24" s="264"/>
      <c r="AD24" s="264"/>
      <c r="AE24" s="264"/>
      <c r="AF24" s="264"/>
      <c r="AG24" s="264"/>
      <c r="AH24" s="281"/>
      <c r="AI24" s="201"/>
      <c r="AJ24" s="1943"/>
      <c r="AK24" s="1944"/>
      <c r="AL24" s="201"/>
      <c r="AM24" s="201"/>
      <c r="AN24" s="201"/>
      <c r="AO24" s="201"/>
      <c r="AP24" s="201"/>
      <c r="AQ24" s="201"/>
      <c r="AR24" s="201"/>
      <c r="AS24" s="201"/>
      <c r="AT24" s="201"/>
      <c r="AU24" s="201"/>
      <c r="AV24" s="201"/>
      <c r="AW24" s="201"/>
      <c r="AX24" s="201"/>
      <c r="AY24" s="201"/>
      <c r="AZ24" s="201"/>
      <c r="BA24" s="201"/>
      <c r="BB24" s="201"/>
      <c r="BC24" s="201"/>
      <c r="BD24" s="201"/>
      <c r="BE24" s="201"/>
      <c r="BF24" s="201"/>
      <c r="BG24" s="201"/>
      <c r="BH24" s="201"/>
      <c r="BI24" s="201"/>
      <c r="BJ24" s="201"/>
      <c r="BK24" s="201"/>
      <c r="BL24" s="201"/>
      <c r="BM24" s="201"/>
      <c r="BN24" s="201"/>
      <c r="BO24" s="201"/>
      <c r="BP24" s="201"/>
      <c r="BQ24" s="201"/>
      <c r="BR24" s="201"/>
      <c r="BS24" s="201"/>
      <c r="BT24" s="201"/>
      <c r="BU24" s="201"/>
      <c r="BV24" s="201"/>
      <c r="BW24" s="201"/>
      <c r="BX24" s="201"/>
      <c r="BY24" s="201"/>
      <c r="BZ24" s="201"/>
    </row>
    <row r="25" spans="2:78" s="137" customFormat="1">
      <c r="B25" s="13" t="s">
        <v>1112</v>
      </c>
      <c r="C25" s="206">
        <v>5.3921955728636894E-2</v>
      </c>
      <c r="D25" s="207">
        <v>5.4713771313282894E-2</v>
      </c>
      <c r="E25" s="207">
        <v>5.4020393244967324E-2</v>
      </c>
      <c r="F25" s="207">
        <v>5.4872990013982395E-2</v>
      </c>
      <c r="G25" s="208">
        <v>5.3499999999999999E-2</v>
      </c>
      <c r="H25" s="208">
        <v>4.0300000000000002E-2</v>
      </c>
      <c r="I25" s="208">
        <v>4.0507668455459236E-2</v>
      </c>
      <c r="J25" s="208">
        <v>3.7254821957418187E-2</v>
      </c>
      <c r="K25" s="208">
        <v>3.7283000972701423E-2</v>
      </c>
      <c r="L25" s="208">
        <v>4.0115766802506989E-2</v>
      </c>
      <c r="M25" s="208">
        <v>4.227635187248463E-2</v>
      </c>
      <c r="N25" s="208">
        <v>4.2523503012933457E-2</v>
      </c>
      <c r="O25" s="208">
        <v>4.4419672582328533E-2</v>
      </c>
      <c r="P25" s="208">
        <v>4.9039409689832697E-2</v>
      </c>
      <c r="Q25" s="208">
        <v>5.3100000000000001E-2</v>
      </c>
      <c r="R25" s="208">
        <v>5.7304045553706842E-2</v>
      </c>
      <c r="S25" s="275">
        <v>5.3986130457363758E-2</v>
      </c>
      <c r="T25" s="208">
        <v>4.3019510346234892E-2</v>
      </c>
      <c r="U25" s="208">
        <v>4.10214806260049E-2</v>
      </c>
      <c r="V25" s="276">
        <v>5.0681914184667665E-2</v>
      </c>
      <c r="W25" s="199"/>
      <c r="X25" s="275">
        <v>4.4587594766474822E-2</v>
      </c>
      <c r="Y25" s="208">
        <v>4.9229142675951028E-2</v>
      </c>
      <c r="Z25" s="208">
        <v>5.3252340688905948E-2</v>
      </c>
      <c r="AA25" s="208">
        <v>5.7501896055127122E-2</v>
      </c>
      <c r="AB25" s="208">
        <v>5.8443407206486907E-2</v>
      </c>
      <c r="AC25" s="208">
        <v>6.0173564450251009E-2</v>
      </c>
      <c r="AD25" s="208">
        <v>6.1082132191491924E-2</v>
      </c>
      <c r="AE25" s="208">
        <v>6.2040740011871001E-2</v>
      </c>
      <c r="AF25" s="208">
        <v>6.2994509953322259E-2</v>
      </c>
      <c r="AG25" s="208">
        <v>6.3270494082244777E-2</v>
      </c>
      <c r="AH25" s="276">
        <v>6.4315825069933288E-2</v>
      </c>
      <c r="AI25" s="209"/>
      <c r="AJ25" s="275">
        <v>5.0878463674249343E-2</v>
      </c>
      <c r="AK25" s="276">
        <v>6.0058206269257466E-2</v>
      </c>
      <c r="AL25" s="209"/>
      <c r="AM25" s="209"/>
      <c r="AN25" s="209"/>
      <c r="AO25" s="209"/>
      <c r="AP25" s="209"/>
      <c r="AQ25" s="209"/>
      <c r="AR25" s="209"/>
      <c r="AS25" s="209"/>
      <c r="AT25" s="209"/>
      <c r="AU25" s="209"/>
      <c r="AV25" s="209"/>
      <c r="AW25" s="209"/>
      <c r="AX25" s="209"/>
      <c r="AY25" s="209"/>
      <c r="AZ25" s="209"/>
      <c r="BA25" s="209"/>
      <c r="BB25" s="209"/>
      <c r="BC25" s="209"/>
      <c r="BD25" s="209"/>
      <c r="BE25" s="209"/>
      <c r="BF25" s="209"/>
      <c r="BG25" s="209"/>
      <c r="BH25" s="209"/>
      <c r="BI25" s="209"/>
      <c r="BJ25" s="209"/>
      <c r="BK25" s="209"/>
      <c r="BL25" s="209"/>
      <c r="BM25" s="209"/>
      <c r="BN25" s="209"/>
      <c r="BO25" s="209"/>
      <c r="BP25" s="209"/>
      <c r="BQ25" s="209"/>
      <c r="BR25" s="209"/>
      <c r="BS25" s="209"/>
      <c r="BT25" s="209"/>
      <c r="BU25" s="209"/>
      <c r="BV25" s="209"/>
      <c r="BW25" s="209"/>
      <c r="BX25" s="209"/>
      <c r="BY25" s="209"/>
      <c r="BZ25" s="209"/>
    </row>
    <row r="26" spans="2:78" s="90" customFormat="1">
      <c r="B26" s="13" t="s">
        <v>1113</v>
      </c>
      <c r="C26" s="206">
        <v>4.4517355544797209E-2</v>
      </c>
      <c r="D26" s="207">
        <v>4.3824132382275942E-2</v>
      </c>
      <c r="E26" s="207">
        <v>4.2094454908455467E-2</v>
      </c>
      <c r="F26" s="207">
        <v>4.3001672622145347E-2</v>
      </c>
      <c r="G26" s="208">
        <v>2.3300000000000001E-2</v>
      </c>
      <c r="H26" s="208">
        <v>-1.1900000000000001E-2</v>
      </c>
      <c r="I26" s="208">
        <v>1.6038893567419985E-2</v>
      </c>
      <c r="J26" s="208">
        <v>2.405950534613701E-2</v>
      </c>
      <c r="K26" s="208">
        <v>2.7491666275464028E-2</v>
      </c>
      <c r="L26" s="208">
        <v>3.3802643290377285E-2</v>
      </c>
      <c r="M26" s="208">
        <v>3.944055286283113E-2</v>
      </c>
      <c r="N26" s="208">
        <v>4.0347198812770803E-2</v>
      </c>
      <c r="O26" s="208">
        <v>3.9904417220252994E-2</v>
      </c>
      <c r="P26" s="208">
        <v>4.2538418540371659E-2</v>
      </c>
      <c r="Q26" s="208">
        <v>4.4965951820029611E-2</v>
      </c>
      <c r="R26" s="208">
        <v>4.439293087311362E-2</v>
      </c>
      <c r="S26" s="275">
        <v>4.3025101969898116E-2</v>
      </c>
      <c r="T26" s="208">
        <v>1.3304518789374083E-2</v>
      </c>
      <c r="U26" s="208">
        <v>3.5708522694355489E-2</v>
      </c>
      <c r="V26" s="276">
        <v>4.2710785846321396E-2</v>
      </c>
      <c r="W26" s="198"/>
      <c r="X26" s="275">
        <v>4.0054152016763954E-2</v>
      </c>
      <c r="Y26" s="208">
        <v>4.2704489686242311E-2</v>
      </c>
      <c r="Z26" s="208">
        <v>4.5088471826240983E-2</v>
      </c>
      <c r="AA26" s="208">
        <v>4.4546823072139058E-2</v>
      </c>
      <c r="AB26" s="208">
        <v>4.5361404018428149E-2</v>
      </c>
      <c r="AC26" s="208">
        <v>4.5593885412580415E-2</v>
      </c>
      <c r="AD26" s="208">
        <v>4.4452137559090804E-2</v>
      </c>
      <c r="AE26" s="208">
        <v>4.1049519381044265E-2</v>
      </c>
      <c r="AF26" s="208">
        <v>4.8530099782981208E-2</v>
      </c>
      <c r="AG26" s="208">
        <v>4.4017714937149788E-2</v>
      </c>
      <c r="AH26" s="276">
        <v>4.9304687105620179E-2</v>
      </c>
      <c r="AI26" s="201"/>
      <c r="AJ26" s="275">
        <v>4.2876422509671143E-2</v>
      </c>
      <c r="AK26" s="276">
        <v>4.3828813036988525E-2</v>
      </c>
      <c r="AL26" s="201"/>
      <c r="AM26" s="201"/>
      <c r="AN26" s="201"/>
      <c r="AO26" s="201"/>
      <c r="AP26" s="201"/>
      <c r="AQ26" s="201"/>
      <c r="AR26" s="201"/>
      <c r="AS26" s="201"/>
      <c r="AT26" s="201"/>
      <c r="AU26" s="201"/>
      <c r="AV26" s="201"/>
      <c r="AW26" s="201"/>
      <c r="AX26" s="201"/>
      <c r="AY26" s="201"/>
      <c r="AZ26" s="201"/>
      <c r="BA26" s="201"/>
      <c r="BB26" s="201"/>
      <c r="BC26" s="201"/>
      <c r="BD26" s="201"/>
      <c r="BE26" s="201"/>
      <c r="BF26" s="201"/>
      <c r="BG26" s="201"/>
      <c r="BH26" s="201"/>
      <c r="BI26" s="201"/>
      <c r="BJ26" s="201"/>
      <c r="BK26" s="201"/>
      <c r="BL26" s="201"/>
      <c r="BM26" s="201"/>
      <c r="BN26" s="201"/>
      <c r="BO26" s="201"/>
      <c r="BP26" s="201"/>
      <c r="BQ26" s="201"/>
      <c r="BR26" s="201"/>
      <c r="BS26" s="201"/>
      <c r="BT26" s="201"/>
      <c r="BU26" s="201"/>
      <c r="BV26" s="201"/>
      <c r="BW26" s="201"/>
      <c r="BX26" s="201"/>
      <c r="BY26" s="201"/>
      <c r="BZ26" s="201"/>
    </row>
    <row r="27" spans="2:78" s="90" customFormat="1">
      <c r="B27" s="13" t="s">
        <v>1114</v>
      </c>
      <c r="C27" s="206">
        <v>2.3832807863831816E-2</v>
      </c>
      <c r="D27" s="207">
        <v>2.4635513773418202E-2</v>
      </c>
      <c r="E27" s="207">
        <v>2.4570108101734232E-2</v>
      </c>
      <c r="F27" s="207">
        <v>2.2944319169024473E-2</v>
      </c>
      <c r="G27" s="208">
        <v>2.1299999999999999E-2</v>
      </c>
      <c r="H27" s="208">
        <v>1.8599999999999998E-2</v>
      </c>
      <c r="I27" s="208">
        <v>1.7418283739758532E-2</v>
      </c>
      <c r="J27" s="208">
        <v>1.3406565651278155E-2</v>
      </c>
      <c r="K27" s="208">
        <v>1.4255472969264077E-2</v>
      </c>
      <c r="L27" s="208">
        <v>1.182164063123887E-2</v>
      </c>
      <c r="M27" s="208">
        <v>1.2064449278453486E-2</v>
      </c>
      <c r="N27" s="208">
        <v>1.2436820560385463E-2</v>
      </c>
      <c r="O27" s="208">
        <v>1.3272963837700264E-2</v>
      </c>
      <c r="P27" s="208">
        <v>1.5868915267252707E-2</v>
      </c>
      <c r="Q27" s="208">
        <v>8.69826850125998E-3</v>
      </c>
      <c r="R27" s="208">
        <v>9.6720927822319513E-3</v>
      </c>
      <c r="S27" s="275">
        <v>2.3641498680843146E-2</v>
      </c>
      <c r="T27" s="208">
        <v>1.7849339812597821E-2</v>
      </c>
      <c r="U27" s="208">
        <v>1.2869287859530048E-2</v>
      </c>
      <c r="V27" s="276">
        <v>2.4458210653361744E-2</v>
      </c>
      <c r="W27" s="198"/>
      <c r="X27" s="275">
        <v>1.3228749357110431E-2</v>
      </c>
      <c r="Y27" s="208">
        <v>1.5796807391188914E-2</v>
      </c>
      <c r="Z27" s="208">
        <v>2.058918040333324E-2</v>
      </c>
      <c r="AA27" s="208">
        <v>2.3478858157903789E-2</v>
      </c>
      <c r="AB27" s="208">
        <v>2.6100000000000002E-2</v>
      </c>
      <c r="AC27" s="208">
        <v>2.9092022636944138E-2</v>
      </c>
      <c r="AD27" s="208">
        <v>3.1525015780470123E-2</v>
      </c>
      <c r="AE27" s="208">
        <v>3.0303626930011415E-2</v>
      </c>
      <c r="AF27" s="208">
        <v>2.9764419246515274E-2</v>
      </c>
      <c r="AG27" s="208">
        <v>2.8569521527335467E-2</v>
      </c>
      <c r="AH27" s="276">
        <v>2.6756289462401682E-2</v>
      </c>
      <c r="AI27" s="201"/>
      <c r="AJ27" s="275">
        <v>1.8261276601944893E-2</v>
      </c>
      <c r="AK27" s="276">
        <v>2.9101777782064672E-2</v>
      </c>
      <c r="AL27" s="201"/>
      <c r="AM27" s="201"/>
      <c r="AN27" s="201"/>
      <c r="AO27" s="201"/>
      <c r="AP27" s="201"/>
      <c r="AQ27" s="201"/>
      <c r="AR27" s="201"/>
      <c r="AS27" s="201"/>
      <c r="AT27" s="201"/>
      <c r="AU27" s="201"/>
      <c r="AV27" s="201"/>
      <c r="AW27" s="201"/>
      <c r="AX27" s="201"/>
      <c r="AY27" s="201"/>
      <c r="AZ27" s="201"/>
      <c r="BA27" s="201"/>
      <c r="BB27" s="201"/>
      <c r="BC27" s="201"/>
      <c r="BD27" s="201"/>
      <c r="BE27" s="201"/>
      <c r="BF27" s="201"/>
      <c r="BG27" s="201"/>
      <c r="BH27" s="201"/>
      <c r="BI27" s="201"/>
      <c r="BJ27" s="201"/>
      <c r="BK27" s="201"/>
      <c r="BL27" s="201"/>
      <c r="BM27" s="201"/>
      <c r="BN27" s="201"/>
      <c r="BO27" s="201"/>
      <c r="BP27" s="201"/>
      <c r="BQ27" s="201"/>
      <c r="BR27" s="201"/>
      <c r="BS27" s="201"/>
      <c r="BT27" s="201"/>
      <c r="BU27" s="201"/>
      <c r="BV27" s="201"/>
      <c r="BW27" s="201"/>
      <c r="BX27" s="201"/>
      <c r="BY27" s="201"/>
      <c r="BZ27" s="201"/>
    </row>
    <row r="28" spans="2:78" s="90" customFormat="1">
      <c r="B28" s="13" t="s">
        <v>1115</v>
      </c>
      <c r="C28" s="210">
        <v>0.185</v>
      </c>
      <c r="D28" s="211">
        <v>0.18</v>
      </c>
      <c r="E28" s="211">
        <v>0.17071159231253932</v>
      </c>
      <c r="F28" s="211">
        <v>0.14899999999999999</v>
      </c>
      <c r="G28" s="212">
        <v>3.4000000000000002E-2</v>
      </c>
      <c r="H28" s="212">
        <v>-0.107</v>
      </c>
      <c r="I28" s="212">
        <v>1.7808783410435396E-2</v>
      </c>
      <c r="J28" s="212">
        <v>0.10768786573132565</v>
      </c>
      <c r="K28" s="212">
        <v>0.1068478147924642</v>
      </c>
      <c r="L28" s="212">
        <v>0.1128</v>
      </c>
      <c r="M28" s="212">
        <v>0.18520552427635578</v>
      </c>
      <c r="N28" s="212">
        <v>0.16415238283763664</v>
      </c>
      <c r="O28" s="212">
        <v>0.17040868030092304</v>
      </c>
      <c r="P28" s="212">
        <v>0.169169539167734</v>
      </c>
      <c r="Q28" s="212">
        <v>0.19554286521599731</v>
      </c>
      <c r="R28" s="212">
        <v>0.15289035669056816</v>
      </c>
      <c r="S28" s="277">
        <v>0.17030000000000001</v>
      </c>
      <c r="T28" s="212">
        <v>1.3554828294593363E-2</v>
      </c>
      <c r="U28" s="212">
        <v>0.13936229861937868</v>
      </c>
      <c r="V28" s="278">
        <v>0.16700382741916053</v>
      </c>
      <c r="W28" s="198"/>
      <c r="X28" s="277">
        <v>0.17040868030092304</v>
      </c>
      <c r="Y28" s="212">
        <v>0.17255575940028081</v>
      </c>
      <c r="Z28" s="212">
        <v>0.1979644472996383</v>
      </c>
      <c r="AA28" s="212">
        <v>0.14360000000000001</v>
      </c>
      <c r="AB28" s="212">
        <v>0.18656715550413916</v>
      </c>
      <c r="AC28" s="212">
        <v>0.18563843628822088</v>
      </c>
      <c r="AD28" s="212">
        <v>0.16160280536162475</v>
      </c>
      <c r="AE28" s="212">
        <v>0.1057</v>
      </c>
      <c r="AF28" s="212">
        <v>0.18236501440544542</v>
      </c>
      <c r="AG28" s="212">
        <v>0.16166012197854604</v>
      </c>
      <c r="AH28" s="278">
        <v>0.1850482383983644</v>
      </c>
      <c r="AI28" s="201"/>
      <c r="AJ28" s="275">
        <v>0.1681</v>
      </c>
      <c r="AK28" s="276">
        <v>0.15833775846116033</v>
      </c>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row>
    <row r="29" spans="2:78" s="90" customFormat="1" ht="15" thickBot="1">
      <c r="B29" s="762" t="s">
        <v>1116</v>
      </c>
      <c r="C29" s="213">
        <v>2.482201629579044E-2</v>
      </c>
      <c r="D29" s="214">
        <v>2.4547453919875301E-2</v>
      </c>
      <c r="E29" s="214">
        <v>2.3795945481424729E-2</v>
      </c>
      <c r="F29" s="214">
        <v>2.0838624455729531E-2</v>
      </c>
      <c r="G29" s="215">
        <v>4.0000000000000001E-3</v>
      </c>
      <c r="H29" s="215">
        <v>-1.2E-2</v>
      </c>
      <c r="I29" s="215">
        <v>1.846614760452825E-3</v>
      </c>
      <c r="J29" s="215">
        <v>1.114351419637327E-2</v>
      </c>
      <c r="K29" s="215">
        <v>1.0976501780869301E-2</v>
      </c>
      <c r="L29" s="215">
        <v>1.1437846738509108E-2</v>
      </c>
      <c r="M29" s="215">
        <v>1.8747770420352756E-2</v>
      </c>
      <c r="N29" s="215">
        <v>1.7093299329311865E-2</v>
      </c>
      <c r="O29" s="215">
        <v>1.8840245389495358E-2</v>
      </c>
      <c r="P29" s="215">
        <v>1.8912105796116352E-2</v>
      </c>
      <c r="Q29" s="215">
        <v>2.1684562847293389E-2</v>
      </c>
      <c r="R29" s="215">
        <v>1.7842465561492223E-2</v>
      </c>
      <c r="S29" s="1924">
        <v>2.3363684905994341E-2</v>
      </c>
      <c r="T29" s="217">
        <v>1.5846673854829261E-3</v>
      </c>
      <c r="U29" s="217">
        <v>1.4865984124516509E-2</v>
      </c>
      <c r="V29" s="1798">
        <v>1.923955468824368E-2</v>
      </c>
      <c r="W29" s="198"/>
      <c r="X29" s="277">
        <v>1.9421312417588519E-2</v>
      </c>
      <c r="Y29" s="212">
        <v>1.927223346766448E-2</v>
      </c>
      <c r="Z29" s="212">
        <v>2.208107535404065E-2</v>
      </c>
      <c r="AA29" s="212">
        <v>2.1498427527759302E-2</v>
      </c>
      <c r="AB29" s="212">
        <v>2.343413035159992E-2</v>
      </c>
      <c r="AC29" s="212">
        <v>2.3701903311210019E-2</v>
      </c>
      <c r="AD29" s="212">
        <v>2.0996505013390534E-2</v>
      </c>
      <c r="AE29" s="212">
        <v>1.4109847916772044E-2</v>
      </c>
      <c r="AF29" s="212">
        <v>2.5193657218464668E-2</v>
      </c>
      <c r="AG29" s="212">
        <v>2.1891143592911513E-2</v>
      </c>
      <c r="AH29" s="1744">
        <v>2.4487031134989842E-2</v>
      </c>
      <c r="AI29" s="201"/>
      <c r="AJ29" s="1924">
        <v>1.9659975696475988E-2</v>
      </c>
      <c r="AK29" s="1798">
        <v>2.0118550733295815E-2</v>
      </c>
      <c r="AL29" s="201"/>
      <c r="AM29" s="201"/>
      <c r="AN29" s="201"/>
      <c r="AO29" s="201"/>
      <c r="AP29" s="201"/>
      <c r="AQ29" s="201"/>
      <c r="AR29" s="201"/>
      <c r="AS29" s="201"/>
      <c r="AT29" s="201"/>
      <c r="AU29" s="201"/>
      <c r="AV29" s="201"/>
      <c r="AW29" s="201"/>
      <c r="AX29" s="201"/>
      <c r="AY29" s="201"/>
      <c r="AZ29" s="201"/>
      <c r="BA29" s="201"/>
      <c r="BB29" s="201"/>
      <c r="BC29" s="201"/>
      <c r="BD29" s="201"/>
      <c r="BE29" s="201"/>
      <c r="BF29" s="201"/>
      <c r="BG29" s="201"/>
      <c r="BH29" s="201"/>
      <c r="BI29" s="201"/>
      <c r="BJ29" s="201"/>
      <c r="BK29" s="201"/>
      <c r="BL29" s="201"/>
      <c r="BM29" s="201"/>
      <c r="BN29" s="201"/>
      <c r="BO29" s="201"/>
      <c r="BP29" s="201"/>
      <c r="BQ29" s="201"/>
      <c r="BR29" s="201"/>
      <c r="BS29" s="201"/>
      <c r="BT29" s="201"/>
      <c r="BU29" s="201"/>
      <c r="BV29" s="201"/>
      <c r="BW29" s="201"/>
      <c r="BX29" s="201"/>
      <c r="BY29" s="201"/>
      <c r="BZ29" s="201"/>
    </row>
    <row r="30" spans="2:78" s="90" customFormat="1">
      <c r="B30" s="244" t="s">
        <v>1117</v>
      </c>
      <c r="C30" s="210"/>
      <c r="D30" s="211"/>
      <c r="E30" s="211"/>
      <c r="F30" s="211"/>
      <c r="G30" s="212"/>
      <c r="H30" s="212"/>
      <c r="I30" s="212"/>
      <c r="J30" s="212"/>
      <c r="K30" s="212"/>
      <c r="L30" s="212"/>
      <c r="M30" s="212"/>
      <c r="N30" s="212"/>
      <c r="O30" s="212"/>
      <c r="P30" s="212"/>
      <c r="Q30" s="212"/>
      <c r="R30" s="212"/>
      <c r="S30" s="282"/>
      <c r="T30" s="265"/>
      <c r="U30" s="265"/>
      <c r="V30" s="283"/>
      <c r="W30" s="198"/>
      <c r="X30" s="282"/>
      <c r="Y30" s="265"/>
      <c r="Z30" s="265"/>
      <c r="AA30" s="265"/>
      <c r="AB30" s="265"/>
      <c r="AC30" s="265"/>
      <c r="AD30" s="265"/>
      <c r="AE30" s="265"/>
      <c r="AF30" s="265"/>
      <c r="AG30" s="265"/>
      <c r="AH30" s="1743"/>
      <c r="AI30" s="201"/>
      <c r="AJ30" s="1943"/>
      <c r="AK30" s="1944"/>
      <c r="AL30" s="201"/>
      <c r="AM30" s="201"/>
      <c r="AN30" s="201"/>
      <c r="AO30" s="201"/>
      <c r="AP30" s="201"/>
      <c r="AQ30" s="201"/>
      <c r="AR30" s="201"/>
      <c r="AS30" s="201"/>
      <c r="AT30" s="201"/>
      <c r="AU30" s="201"/>
      <c r="AV30" s="201"/>
      <c r="AW30" s="201"/>
      <c r="AX30" s="201"/>
      <c r="AY30" s="201"/>
      <c r="AZ30" s="201"/>
      <c r="BA30" s="201"/>
      <c r="BB30" s="201"/>
      <c r="BC30" s="201"/>
      <c r="BD30" s="201"/>
      <c r="BE30" s="201"/>
      <c r="BF30" s="201"/>
      <c r="BG30" s="201"/>
      <c r="BH30" s="201"/>
      <c r="BI30" s="201"/>
      <c r="BJ30" s="201"/>
      <c r="BK30" s="201"/>
      <c r="BL30" s="201"/>
      <c r="BM30" s="201"/>
      <c r="BN30" s="201"/>
      <c r="BO30" s="201"/>
      <c r="BP30" s="201"/>
      <c r="BQ30" s="201"/>
      <c r="BR30" s="201"/>
      <c r="BS30" s="201"/>
      <c r="BT30" s="201"/>
      <c r="BU30" s="201"/>
      <c r="BV30" s="201"/>
      <c r="BW30" s="201"/>
      <c r="BX30" s="201"/>
      <c r="BY30" s="201"/>
      <c r="BZ30" s="201"/>
    </row>
    <row r="31" spans="2:78" s="137" customFormat="1">
      <c r="B31" s="241" t="s">
        <v>1118</v>
      </c>
      <c r="C31" s="210">
        <v>2.9101761189881892E-2</v>
      </c>
      <c r="D31" s="211">
        <v>3.0035155151954328E-2</v>
      </c>
      <c r="E31" s="211">
        <v>2.9822558579677264E-2</v>
      </c>
      <c r="F31" s="211">
        <v>2.8500000000000001E-2</v>
      </c>
      <c r="G31" s="212">
        <v>2.9700000000000001E-2</v>
      </c>
      <c r="H31" s="212">
        <v>2.8899999999999999E-2</v>
      </c>
      <c r="I31" s="212">
        <v>3.0428815444312213E-2</v>
      </c>
      <c r="J31" s="212">
        <v>3.3965820907085602E-2</v>
      </c>
      <c r="K31" s="212">
        <v>3.5528271038985496E-2</v>
      </c>
      <c r="L31" s="212">
        <v>3.5322462191950801E-2</v>
      </c>
      <c r="M31" s="212">
        <v>3.7349977543006022E-2</v>
      </c>
      <c r="N31" s="212">
        <v>3.7610808514718402E-2</v>
      </c>
      <c r="O31" s="212">
        <v>4.060944238634815E-2</v>
      </c>
      <c r="P31" s="212">
        <v>4.0601506479502614E-2</v>
      </c>
      <c r="Q31" s="212">
        <v>4.1284365491955785E-2</v>
      </c>
      <c r="R31" s="212">
        <v>3.9964266369036223E-2</v>
      </c>
      <c r="S31" s="277">
        <v>2.8500000000000001E-2</v>
      </c>
      <c r="T31" s="212">
        <v>3.3965820907085602E-2</v>
      </c>
      <c r="U31" s="212">
        <v>3.7610808514718402E-2</v>
      </c>
      <c r="V31" s="278">
        <v>3.9964266369036223E-2</v>
      </c>
      <c r="W31" s="1451"/>
      <c r="X31" s="277">
        <v>4.060944238634815E-2</v>
      </c>
      <c r="Y31" s="212">
        <v>4.0601506479502614E-2</v>
      </c>
      <c r="Z31" s="212">
        <v>4.1284365491955785E-2</v>
      </c>
      <c r="AA31" s="212">
        <v>3.9964266369036223E-2</v>
      </c>
      <c r="AB31" s="212">
        <v>3.9881986457780148E-2</v>
      </c>
      <c r="AC31" s="212">
        <v>4.1859162164023744E-2</v>
      </c>
      <c r="AD31" s="212">
        <v>4.414233904313989E-2</v>
      </c>
      <c r="AE31" s="212">
        <v>4.2258614148622385E-2</v>
      </c>
      <c r="AF31" s="212">
        <v>4.4070372747901689E-2</v>
      </c>
      <c r="AG31" s="212">
        <v>4.240154783903529E-2</v>
      </c>
      <c r="AH31" s="278">
        <v>4.2269708618194367E-2</v>
      </c>
      <c r="AI31" s="209"/>
      <c r="AJ31" s="1960">
        <v>3.9964266369036223E-2</v>
      </c>
      <c r="AK31" s="1786">
        <v>4.2258614148622385E-2</v>
      </c>
      <c r="AL31" s="209"/>
      <c r="AM31" s="209"/>
      <c r="AN31" s="209"/>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c r="BK31" s="209"/>
      <c r="BL31" s="209"/>
      <c r="BM31" s="209"/>
      <c r="BN31" s="209"/>
      <c r="BO31" s="209"/>
      <c r="BP31" s="209"/>
      <c r="BQ31" s="209"/>
      <c r="BR31" s="209"/>
      <c r="BS31" s="209"/>
      <c r="BT31" s="209"/>
      <c r="BU31" s="209"/>
      <c r="BV31" s="209"/>
      <c r="BW31" s="209"/>
      <c r="BX31" s="209"/>
      <c r="BY31" s="209"/>
      <c r="BZ31" s="209"/>
    </row>
    <row r="32" spans="2:78" s="90" customFormat="1">
      <c r="B32" s="241" t="s">
        <v>1119</v>
      </c>
      <c r="C32" s="210">
        <v>2.0893118466203814E-2</v>
      </c>
      <c r="D32" s="211">
        <v>2.2200000000000001E-2</v>
      </c>
      <c r="E32" s="211">
        <v>2.2633907355977183E-2</v>
      </c>
      <c r="F32" s="211">
        <v>2.1457299453275014E-2</v>
      </c>
      <c r="G32" s="212">
        <v>2.1299999999999999E-2</v>
      </c>
      <c r="H32" s="212">
        <v>2.35E-2</v>
      </c>
      <c r="I32" s="212">
        <v>2.52878495265372E-2</v>
      </c>
      <c r="J32" s="212">
        <v>2.6949496474580507E-2</v>
      </c>
      <c r="K32" s="212">
        <v>2.7652716472920457E-2</v>
      </c>
      <c r="L32" s="212">
        <v>2.6678430386986092E-2</v>
      </c>
      <c r="M32" s="212">
        <v>2.7647104091780166E-2</v>
      </c>
      <c r="N32" s="212">
        <v>2.8480657644000637E-2</v>
      </c>
      <c r="O32" s="212">
        <v>3.0592850359862082E-2</v>
      </c>
      <c r="P32" s="212">
        <v>3.0566292317631267E-2</v>
      </c>
      <c r="Q32" s="212">
        <v>3.0831228413396413E-2</v>
      </c>
      <c r="R32" s="212">
        <v>3.1087760872842287E-2</v>
      </c>
      <c r="S32" s="277">
        <v>2.1457299453275014E-2</v>
      </c>
      <c r="T32" s="212">
        <v>2.6949496474580507E-2</v>
      </c>
      <c r="U32" s="212">
        <v>2.8480657644000637E-2</v>
      </c>
      <c r="V32" s="278">
        <v>3.1087760872842287E-2</v>
      </c>
      <c r="W32" s="1452"/>
      <c r="X32" s="277">
        <v>3.0592850359862082E-2</v>
      </c>
      <c r="Y32" s="212">
        <v>3.0566292317631267E-2</v>
      </c>
      <c r="Z32" s="212">
        <v>3.0831228413396413E-2</v>
      </c>
      <c r="AA32" s="212">
        <v>3.1087760872842287E-2</v>
      </c>
      <c r="AB32" s="212">
        <v>2.9415561786273869E-2</v>
      </c>
      <c r="AC32" s="212">
        <v>3.1938979071724521E-2</v>
      </c>
      <c r="AD32" s="212">
        <v>3.3590469626869179E-2</v>
      </c>
      <c r="AE32" s="212">
        <v>3.2290457408030791E-2</v>
      </c>
      <c r="AF32" s="212">
        <v>3.3400547079891707E-2</v>
      </c>
      <c r="AG32" s="212">
        <v>3.2398427384608276E-2</v>
      </c>
      <c r="AH32" s="278">
        <v>3.4029826374686434E-2</v>
      </c>
      <c r="AI32" s="201"/>
      <c r="AJ32" s="1960">
        <v>3.1087760872842287E-2</v>
      </c>
      <c r="AK32" s="1786">
        <v>3.4615986223538994E-2</v>
      </c>
      <c r="AL32" s="201"/>
      <c r="AM32" s="201"/>
      <c r="AN32" s="201"/>
      <c r="AO32" s="201"/>
      <c r="AP32" s="201"/>
      <c r="AQ32" s="201"/>
      <c r="AR32" s="201"/>
      <c r="AS32" s="201"/>
      <c r="AT32" s="201"/>
      <c r="AU32" s="201"/>
      <c r="AV32" s="201"/>
      <c r="AW32" s="201"/>
      <c r="AX32" s="201"/>
      <c r="AY32" s="201"/>
      <c r="AZ32" s="201"/>
      <c r="BA32" s="201"/>
      <c r="BB32" s="201"/>
      <c r="BC32" s="201"/>
      <c r="BD32" s="201"/>
      <c r="BE32" s="201"/>
      <c r="BF32" s="201"/>
      <c r="BG32" s="201"/>
      <c r="BH32" s="201"/>
      <c r="BI32" s="201"/>
      <c r="BJ32" s="201"/>
      <c r="BK32" s="201"/>
      <c r="BL32" s="201"/>
      <c r="BM32" s="201"/>
      <c r="BN32" s="201"/>
      <c r="BO32" s="201"/>
      <c r="BP32" s="201"/>
      <c r="BQ32" s="201"/>
      <c r="BR32" s="201"/>
      <c r="BS32" s="201"/>
      <c r="BT32" s="201"/>
      <c r="BU32" s="201"/>
      <c r="BV32" s="201"/>
      <c r="BW32" s="201"/>
      <c r="BX32" s="201"/>
      <c r="BY32" s="201"/>
      <c r="BZ32" s="201"/>
    </row>
    <row r="33" spans="2:78" s="90" customFormat="1">
      <c r="B33" s="241" t="s">
        <v>1120</v>
      </c>
      <c r="C33" s="206">
        <v>4.0901064088522288E-2</v>
      </c>
      <c r="D33" s="207">
        <v>4.1121793931481208E-2</v>
      </c>
      <c r="E33" s="207">
        <v>4.0745748217248752E-2</v>
      </c>
      <c r="F33" s="207">
        <v>3.8800000000000001E-2</v>
      </c>
      <c r="G33" s="208">
        <v>3.9E-2</v>
      </c>
      <c r="H33" s="208">
        <v>3.78E-2</v>
      </c>
      <c r="I33" s="208">
        <v>4.1736186543844693E-2</v>
      </c>
      <c r="J33" s="208">
        <v>4.6058130878142166E-2</v>
      </c>
      <c r="K33" s="208">
        <v>4.9772139913293788E-2</v>
      </c>
      <c r="L33" s="208">
        <v>4.7902334720173106E-2</v>
      </c>
      <c r="M33" s="208">
        <v>4.9625309855817923E-2</v>
      </c>
      <c r="N33" s="208">
        <v>4.980303448681065E-2</v>
      </c>
      <c r="O33" s="208">
        <v>5.2461579488523258E-2</v>
      </c>
      <c r="P33" s="208">
        <v>5.1815072594444657E-2</v>
      </c>
      <c r="Q33" s="208">
        <v>5.3233342890408583E-2</v>
      </c>
      <c r="R33" s="208">
        <v>5.4085232544258934E-2</v>
      </c>
      <c r="S33" s="275">
        <v>3.8800000000000001E-2</v>
      </c>
      <c r="T33" s="208">
        <v>4.6058130878142166E-2</v>
      </c>
      <c r="U33" s="208">
        <v>4.980303448681065E-2</v>
      </c>
      <c r="V33" s="276">
        <v>5.4085232544258934E-2</v>
      </c>
      <c r="W33" s="198"/>
      <c r="X33" s="277">
        <v>5.2461579488523258E-2</v>
      </c>
      <c r="Y33" s="212">
        <v>5.1815072594444657E-2</v>
      </c>
      <c r="Z33" s="212">
        <v>5.3233342890408583E-2</v>
      </c>
      <c r="AA33" s="212">
        <v>5.4085232544258934E-2</v>
      </c>
      <c r="AB33" s="212">
        <v>5.4493343066485678E-2</v>
      </c>
      <c r="AC33" s="212">
        <v>5.6449214248880795E-2</v>
      </c>
      <c r="AD33" s="212">
        <v>5.9667106412586962E-2</v>
      </c>
      <c r="AE33" s="212">
        <v>5.8854858724217834E-2</v>
      </c>
      <c r="AF33" s="212">
        <v>6.2236451045998974E-2</v>
      </c>
      <c r="AG33" s="212">
        <v>5.9789741502328339E-2</v>
      </c>
      <c r="AH33" s="278">
        <v>5.8639449021046224E-2</v>
      </c>
      <c r="AI33" s="201"/>
      <c r="AJ33" s="1960">
        <v>5.4085232544258934E-2</v>
      </c>
      <c r="AK33" s="1786">
        <v>5.8854858724217834E-2</v>
      </c>
      <c r="AL33" s="201"/>
      <c r="AM33" s="201"/>
      <c r="AN33" s="201"/>
      <c r="AO33" s="201"/>
      <c r="AP33" s="201"/>
      <c r="AQ33" s="201"/>
      <c r="AR33" s="201"/>
      <c r="AS33" s="201"/>
      <c r="AT33" s="201"/>
      <c r="AU33" s="201"/>
      <c r="AV33" s="201"/>
      <c r="AW33" s="201"/>
      <c r="AX33" s="201"/>
      <c r="AY33" s="201"/>
      <c r="AZ33" s="201"/>
      <c r="BA33" s="201"/>
      <c r="BB33" s="201"/>
      <c r="BC33" s="201"/>
      <c r="BD33" s="201"/>
      <c r="BE33" s="201"/>
      <c r="BF33" s="201"/>
      <c r="BG33" s="201"/>
      <c r="BH33" s="201"/>
      <c r="BI33" s="201"/>
      <c r="BJ33" s="201"/>
      <c r="BK33" s="201"/>
      <c r="BL33" s="201"/>
      <c r="BM33" s="201"/>
      <c r="BN33" s="201"/>
      <c r="BO33" s="201"/>
      <c r="BP33" s="201"/>
      <c r="BQ33" s="201"/>
      <c r="BR33" s="201"/>
      <c r="BS33" s="201"/>
      <c r="BT33" s="201"/>
      <c r="BU33" s="201"/>
      <c r="BV33" s="201"/>
      <c r="BW33" s="201"/>
      <c r="BX33" s="201"/>
      <c r="BY33" s="201"/>
      <c r="BZ33" s="201"/>
    </row>
    <row r="34" spans="2:78" s="90" customFormat="1">
      <c r="B34" s="241" t="s">
        <v>1121</v>
      </c>
      <c r="C34" s="210">
        <v>1.4147102607407465E-2</v>
      </c>
      <c r="D34" s="211">
        <v>1.6393834245055246E-2</v>
      </c>
      <c r="E34" s="211">
        <v>1.7922539695440665E-2</v>
      </c>
      <c r="F34" s="211">
        <v>1.77E-2</v>
      </c>
      <c r="G34" s="212">
        <v>4.4499999999999998E-2</v>
      </c>
      <c r="H34" s="212">
        <v>7.6600000000000001E-2</v>
      </c>
      <c r="I34" s="212">
        <v>3.8367017664970769E-2</v>
      </c>
      <c r="J34" s="212">
        <v>2.1289135901864223E-2</v>
      </c>
      <c r="K34" s="212">
        <v>1.6277952503954227E-2</v>
      </c>
      <c r="L34" s="212">
        <v>1.0157957951342996E-2</v>
      </c>
      <c r="M34" s="212">
        <v>4.4875503122710101E-3</v>
      </c>
      <c r="N34" s="212">
        <v>3.4358868026764587E-3</v>
      </c>
      <c r="O34" s="212">
        <v>7.1245278702069727E-3</v>
      </c>
      <c r="P34" s="212">
        <v>9.663908960270421E-3</v>
      </c>
      <c r="Q34" s="212">
        <v>1.21532210788223E-2</v>
      </c>
      <c r="R34" s="212">
        <v>1.9664908194557715E-2</v>
      </c>
      <c r="S34" s="277">
        <v>1.5966967610038948E-2</v>
      </c>
      <c r="T34" s="212">
        <v>4.3008230030120977E-2</v>
      </c>
      <c r="U34" s="212">
        <v>8.2130369602957543E-3</v>
      </c>
      <c r="V34" s="278">
        <v>1.2188536605219206E-2</v>
      </c>
      <c r="W34" s="198"/>
      <c r="X34" s="277">
        <v>7.051973105437986E-3</v>
      </c>
      <c r="Y34" s="212">
        <v>9.7538391389377782E-3</v>
      </c>
      <c r="Z34" s="212">
        <v>1.2194389263610873E-2</v>
      </c>
      <c r="AA34" s="212">
        <v>1.9483620240901351E-2</v>
      </c>
      <c r="AB34" s="212">
        <v>1.9796258161303031E-2</v>
      </c>
      <c r="AC34" s="212">
        <v>2.2339431990683754E-2</v>
      </c>
      <c r="AD34" s="212">
        <v>2.5492285333888354E-2</v>
      </c>
      <c r="AE34" s="212">
        <v>3.2359393792690684E-2</v>
      </c>
      <c r="AF34" s="212">
        <v>2.2806794683524437E-2</v>
      </c>
      <c r="AG34" s="212">
        <v>3.0398371050046603E-2</v>
      </c>
      <c r="AH34" s="278">
        <v>2.3987151132939484E-2</v>
      </c>
      <c r="AI34" s="201"/>
      <c r="AJ34" s="1960">
        <v>1.2188536605219206E-2</v>
      </c>
      <c r="AK34" s="1786">
        <v>2.4985816450470155E-2</v>
      </c>
      <c r="AL34" s="201"/>
      <c r="AM34" s="201"/>
      <c r="AN34" s="201"/>
      <c r="AO34" s="201"/>
      <c r="AP34" s="201"/>
      <c r="AQ34" s="201"/>
      <c r="AR34" s="201"/>
      <c r="AS34" s="201"/>
      <c r="AT34" s="201"/>
      <c r="AU34" s="201"/>
      <c r="AV34" s="201"/>
      <c r="AW34" s="201"/>
      <c r="AX34" s="201"/>
      <c r="AY34" s="201"/>
      <c r="AZ34" s="201"/>
      <c r="BA34" s="201"/>
      <c r="BB34" s="201"/>
      <c r="BC34" s="201"/>
      <c r="BD34" s="201"/>
      <c r="BE34" s="201"/>
      <c r="BF34" s="201"/>
      <c r="BG34" s="201"/>
      <c r="BH34" s="201"/>
      <c r="BI34" s="201"/>
      <c r="BJ34" s="201"/>
      <c r="BK34" s="201"/>
      <c r="BL34" s="201"/>
      <c r="BM34" s="201"/>
      <c r="BN34" s="201"/>
      <c r="BO34" s="201"/>
      <c r="BP34" s="201"/>
      <c r="BQ34" s="201"/>
      <c r="BR34" s="201"/>
      <c r="BS34" s="201"/>
      <c r="BT34" s="201"/>
      <c r="BU34" s="201"/>
      <c r="BV34" s="201"/>
      <c r="BW34" s="201"/>
      <c r="BX34" s="201"/>
      <c r="BY34" s="201"/>
      <c r="BZ34" s="201"/>
    </row>
    <row r="35" spans="2:78" s="90" customFormat="1">
      <c r="B35" s="241" t="s">
        <v>1122</v>
      </c>
      <c r="C35" s="210">
        <v>1.5421860485914727</v>
      </c>
      <c r="D35" s="211">
        <v>1.4848510583119425</v>
      </c>
      <c r="E35" s="211">
        <v>1.4875165439523019</v>
      </c>
      <c r="F35" s="211">
        <v>1.554</v>
      </c>
      <c r="G35" s="212">
        <v>1.657</v>
      </c>
      <c r="H35" s="212">
        <v>2.1890000000000001</v>
      </c>
      <c r="I35" s="212">
        <v>2.3308584634130565</v>
      </c>
      <c r="J35" s="212">
        <v>2.1170507884221741</v>
      </c>
      <c r="K35" s="212">
        <v>2.0015060132694313</v>
      </c>
      <c r="L35" s="212">
        <v>1.8580322743583599</v>
      </c>
      <c r="M35" s="212">
        <v>1.6583798665798268</v>
      </c>
      <c r="N35" s="212">
        <v>1.5270967409549332</v>
      </c>
      <c r="O35" s="212">
        <v>1.4068422283061857</v>
      </c>
      <c r="P35" s="212">
        <v>1.3605490089195278</v>
      </c>
      <c r="Q35" s="212">
        <v>1.2847897108076616</v>
      </c>
      <c r="R35" s="212">
        <v>1.3253773226590237</v>
      </c>
      <c r="S35" s="277">
        <v>1.554</v>
      </c>
      <c r="T35" s="212">
        <v>2.1170507884221741</v>
      </c>
      <c r="U35" s="212">
        <v>1.5270967409549332</v>
      </c>
      <c r="V35" s="278">
        <v>1.3253773226590237</v>
      </c>
      <c r="W35" s="1802"/>
      <c r="X35" s="212">
        <v>1.4068422283061857</v>
      </c>
      <c r="Y35" s="212">
        <v>1.3605490328209651</v>
      </c>
      <c r="Z35" s="212">
        <v>1.2847897108076616</v>
      </c>
      <c r="AA35" s="212">
        <v>1.3253773226590237</v>
      </c>
      <c r="AB35" s="212">
        <v>1.3671913121295338</v>
      </c>
      <c r="AC35" s="212">
        <v>1.330600169415133</v>
      </c>
      <c r="AD35" s="212">
        <v>1.2575370199388263</v>
      </c>
      <c r="AE35" s="212">
        <v>1.3511684591838684</v>
      </c>
      <c r="AF35" s="212">
        <v>1.3199534764087939</v>
      </c>
      <c r="AG35" s="212">
        <v>1.3401290019766814</v>
      </c>
      <c r="AH35" s="278">
        <v>1.3689937227249505</v>
      </c>
      <c r="AI35" s="201"/>
      <c r="AJ35" s="1960">
        <v>1.3253773226590237</v>
      </c>
      <c r="AK35" s="1786">
        <v>1.3511684591838684</v>
      </c>
      <c r="AL35" s="201"/>
      <c r="AM35" s="201"/>
      <c r="AN35" s="201"/>
      <c r="AO35" s="201"/>
      <c r="AP35" s="201"/>
      <c r="AQ35" s="201"/>
      <c r="AR35" s="201"/>
      <c r="AS35" s="201"/>
      <c r="AT35" s="201"/>
      <c r="AU35" s="201"/>
      <c r="AV35" s="201"/>
      <c r="AW35" s="201"/>
      <c r="AX35" s="201"/>
      <c r="AY35" s="201"/>
      <c r="AZ35" s="201"/>
      <c r="BA35" s="201"/>
      <c r="BB35" s="201"/>
      <c r="BC35" s="201"/>
      <c r="BD35" s="201"/>
      <c r="BE35" s="201"/>
      <c r="BF35" s="201"/>
      <c r="BG35" s="201"/>
      <c r="BH35" s="201"/>
      <c r="BI35" s="201"/>
      <c r="BJ35" s="201"/>
      <c r="BK35" s="201"/>
      <c r="BL35" s="201"/>
      <c r="BM35" s="201"/>
      <c r="BN35" s="201"/>
      <c r="BO35" s="201"/>
      <c r="BP35" s="201"/>
      <c r="BQ35" s="201"/>
      <c r="BR35" s="201"/>
      <c r="BS35" s="201"/>
      <c r="BT35" s="201"/>
      <c r="BU35" s="201"/>
      <c r="BV35" s="201"/>
      <c r="BW35" s="201"/>
      <c r="BX35" s="201"/>
      <c r="BY35" s="201"/>
      <c r="BZ35" s="201"/>
    </row>
    <row r="36" spans="2:78" s="90" customFormat="1" ht="15" thickBot="1">
      <c r="B36" s="241" t="s">
        <v>63</v>
      </c>
      <c r="C36" s="1789">
        <v>1.0972900362528957</v>
      </c>
      <c r="D36" s="214">
        <v>1.0845278780457221</v>
      </c>
      <c r="E36" s="214">
        <v>1.0887405732183164</v>
      </c>
      <c r="F36" s="214">
        <v>1.1439999999999999</v>
      </c>
      <c r="G36" s="215">
        <v>1.2609999999999999</v>
      </c>
      <c r="H36" s="215">
        <v>1.675</v>
      </c>
      <c r="I36" s="215">
        <v>1.699370926845476</v>
      </c>
      <c r="J36" s="215">
        <v>1.5612307004163961</v>
      </c>
      <c r="K36" s="215">
        <v>1.4287118908183143</v>
      </c>
      <c r="L36" s="215">
        <v>1.3700850938860114</v>
      </c>
      <c r="M36" s="215">
        <v>1.2481624992265543</v>
      </c>
      <c r="N36" s="215">
        <v>1.1532498712044772</v>
      </c>
      <c r="O36" s="215">
        <v>1.0890079744850221</v>
      </c>
      <c r="P36" s="215">
        <v>1.0661056066386685</v>
      </c>
      <c r="Q36" s="215">
        <v>0.99640047235967533</v>
      </c>
      <c r="R36" s="215">
        <v>0.97933816442188415</v>
      </c>
      <c r="S36" s="1925">
        <v>1.1439999999999999</v>
      </c>
      <c r="T36" s="215">
        <v>1.5612307004163961</v>
      </c>
      <c r="U36" s="215">
        <v>1.1532498712044772</v>
      </c>
      <c r="V36" s="1744">
        <v>0.97933816442188415</v>
      </c>
      <c r="W36" s="1802"/>
      <c r="X36" s="212">
        <v>1.0890079744850221</v>
      </c>
      <c r="Y36" s="212">
        <v>1.0661056066386685</v>
      </c>
      <c r="Z36" s="212">
        <v>0.99640047235967533</v>
      </c>
      <c r="AA36" s="212">
        <v>0.97933816442188415</v>
      </c>
      <c r="AB36" s="212">
        <v>1.0006048872615294</v>
      </c>
      <c r="AC36" s="212">
        <v>0.98668881415173693</v>
      </c>
      <c r="AD36" s="212">
        <v>0.93033882202354123</v>
      </c>
      <c r="AE36" s="212">
        <v>0.97015790716603312</v>
      </c>
      <c r="AF36" s="212">
        <v>0.93467478844881635</v>
      </c>
      <c r="AG36" s="212">
        <v>0.95038957893423737</v>
      </c>
      <c r="AH36" s="278">
        <v>0.98682656003387492</v>
      </c>
      <c r="AI36" s="201"/>
      <c r="AJ36" s="1961">
        <v>0.97933816442188415</v>
      </c>
      <c r="AK36" s="1962">
        <v>0.97015790716603312</v>
      </c>
      <c r="AL36" s="201"/>
      <c r="AM36" s="201"/>
      <c r="AN36" s="201"/>
      <c r="AO36" s="201"/>
      <c r="AP36" s="201"/>
      <c r="AQ36" s="201"/>
      <c r="AR36" s="201"/>
      <c r="AS36" s="201"/>
      <c r="AT36" s="201"/>
      <c r="AU36" s="201"/>
      <c r="AV36" s="201"/>
      <c r="AW36" s="201"/>
      <c r="AX36" s="201"/>
      <c r="AY36" s="201"/>
      <c r="AZ36" s="201"/>
      <c r="BA36" s="201"/>
      <c r="BB36" s="201"/>
      <c r="BC36" s="201"/>
      <c r="BD36" s="201"/>
      <c r="BE36" s="201"/>
      <c r="BF36" s="201"/>
      <c r="BG36" s="201"/>
      <c r="BH36" s="201"/>
      <c r="BI36" s="201"/>
      <c r="BJ36" s="201"/>
      <c r="BK36" s="201"/>
      <c r="BL36" s="201"/>
      <c r="BM36" s="201"/>
      <c r="BN36" s="201"/>
      <c r="BO36" s="201"/>
      <c r="BP36" s="201"/>
      <c r="BQ36" s="201"/>
      <c r="BR36" s="201"/>
      <c r="BS36" s="201"/>
      <c r="BT36" s="201"/>
      <c r="BU36" s="201"/>
      <c r="BV36" s="201"/>
      <c r="BW36" s="201"/>
      <c r="BX36" s="201"/>
      <c r="BY36" s="201"/>
      <c r="BZ36" s="201"/>
    </row>
    <row r="37" spans="2:78" s="90" customFormat="1">
      <c r="B37" s="1791" t="s">
        <v>64</v>
      </c>
      <c r="C37" s="211"/>
      <c r="D37" s="211"/>
      <c r="E37" s="211"/>
      <c r="F37" s="211"/>
      <c r="G37" s="212"/>
      <c r="H37" s="212"/>
      <c r="I37" s="212"/>
      <c r="J37" s="212"/>
      <c r="K37" s="212"/>
      <c r="L37" s="212"/>
      <c r="M37" s="212"/>
      <c r="N37" s="212"/>
      <c r="O37" s="212"/>
      <c r="P37" s="212"/>
      <c r="Q37" s="212"/>
      <c r="R37" s="212"/>
      <c r="S37" s="282"/>
      <c r="T37" s="265"/>
      <c r="U37" s="265"/>
      <c r="V37" s="283"/>
      <c r="W37" s="1802"/>
      <c r="X37" s="265"/>
      <c r="Y37" s="265"/>
      <c r="Z37" s="265"/>
      <c r="AA37" s="265"/>
      <c r="AB37" s="265"/>
      <c r="AC37" s="265"/>
      <c r="AD37" s="265"/>
      <c r="AE37" s="265"/>
      <c r="AF37" s="265"/>
      <c r="AG37" s="265"/>
      <c r="AH37" s="283"/>
      <c r="AI37" s="201"/>
      <c r="AJ37" s="1943"/>
      <c r="AK37" s="1944"/>
      <c r="AL37" s="201"/>
      <c r="AM37" s="201"/>
      <c r="AN37" s="201"/>
      <c r="AO37" s="201"/>
      <c r="AP37" s="201"/>
      <c r="AQ37" s="201"/>
      <c r="AR37" s="201"/>
      <c r="AS37" s="201"/>
      <c r="AT37" s="201"/>
      <c r="AU37" s="201"/>
      <c r="AV37" s="201"/>
      <c r="AW37" s="201"/>
      <c r="AX37" s="201"/>
      <c r="AY37" s="201"/>
      <c r="AZ37" s="201"/>
      <c r="BA37" s="201"/>
      <c r="BB37" s="201"/>
      <c r="BC37" s="201"/>
      <c r="BD37" s="201"/>
      <c r="BE37" s="201"/>
      <c r="BF37" s="201"/>
      <c r="BG37" s="201"/>
      <c r="BH37" s="201"/>
      <c r="BI37" s="201"/>
      <c r="BJ37" s="201"/>
      <c r="BK37" s="201"/>
      <c r="BL37" s="201"/>
      <c r="BM37" s="201"/>
      <c r="BN37" s="201"/>
      <c r="BO37" s="201"/>
      <c r="BP37" s="201"/>
      <c r="BQ37" s="201"/>
      <c r="BR37" s="201"/>
      <c r="BS37" s="201"/>
      <c r="BT37" s="201"/>
      <c r="BU37" s="201"/>
      <c r="BV37" s="201"/>
      <c r="BW37" s="201"/>
      <c r="BX37" s="201"/>
      <c r="BY37" s="201"/>
      <c r="BZ37" s="201"/>
    </row>
    <row r="38" spans="2:78" s="90" customFormat="1">
      <c r="B38" s="501" t="s">
        <v>1123</v>
      </c>
      <c r="C38" s="187">
        <v>3768564</v>
      </c>
      <c r="D38" s="188">
        <v>3832407</v>
      </c>
      <c r="E38" s="188">
        <v>3896978</v>
      </c>
      <c r="F38" s="188">
        <v>4073888</v>
      </c>
      <c r="G38" s="188">
        <v>3968580</v>
      </c>
      <c r="H38" s="188">
        <v>3213316</v>
      </c>
      <c r="I38" s="188">
        <v>3684610</v>
      </c>
      <c r="J38" s="188">
        <v>3793722</v>
      </c>
      <c r="K38" s="188">
        <v>3871563</v>
      </c>
      <c r="L38" s="188">
        <v>4147704</v>
      </c>
      <c r="M38" s="188">
        <v>4307356</v>
      </c>
      <c r="N38" s="188">
        <v>4414186</v>
      </c>
      <c r="O38" s="188">
        <v>4376339</v>
      </c>
      <c r="P38" s="188">
        <v>4649583</v>
      </c>
      <c r="Q38" s="188">
        <v>5024516</v>
      </c>
      <c r="R38" s="188">
        <v>5219379</v>
      </c>
      <c r="S38" s="1926">
        <v>6785063</v>
      </c>
      <c r="T38" s="1927">
        <v>6782810</v>
      </c>
      <c r="U38" s="1927">
        <v>7685957</v>
      </c>
      <c r="V38" s="1928">
        <v>8564147</v>
      </c>
      <c r="W38" s="1803"/>
      <c r="X38" s="1794">
        <v>3799381</v>
      </c>
      <c r="Y38" s="1794">
        <v>4044394</v>
      </c>
      <c r="Z38" s="1794">
        <v>4456209</v>
      </c>
      <c r="AA38" s="1794">
        <v>4530125</v>
      </c>
      <c r="AB38" s="1794">
        <v>4602331</v>
      </c>
      <c r="AC38" s="1794">
        <v>4715570</v>
      </c>
      <c r="AD38" s="1794">
        <v>4844683</v>
      </c>
      <c r="AE38" s="1794">
        <v>4893605</v>
      </c>
      <c r="AF38" s="1794">
        <v>5000613</v>
      </c>
      <c r="AG38" s="1794">
        <v>5213233</v>
      </c>
      <c r="AH38" s="1797">
        <v>5287099</v>
      </c>
      <c r="AI38" s="201"/>
      <c r="AJ38" s="1973">
        <v>7993669</v>
      </c>
      <c r="AK38" s="1974">
        <v>8780760</v>
      </c>
      <c r="AL38" s="201"/>
      <c r="AM38" s="201"/>
      <c r="AN38" s="201"/>
      <c r="AO38" s="201"/>
      <c r="AP38" s="201"/>
      <c r="AQ38" s="201"/>
      <c r="AR38" s="201"/>
      <c r="AS38" s="201"/>
      <c r="AT38" s="201"/>
      <c r="AU38" s="201"/>
      <c r="AV38" s="201"/>
      <c r="AW38" s="201"/>
      <c r="AX38" s="201"/>
      <c r="AY38" s="201"/>
      <c r="AZ38" s="201"/>
      <c r="BA38" s="201"/>
      <c r="BB38" s="201"/>
      <c r="BC38" s="201"/>
      <c r="BD38" s="201"/>
      <c r="BE38" s="201"/>
      <c r="BF38" s="201"/>
      <c r="BG38" s="201"/>
      <c r="BH38" s="201"/>
      <c r="BI38" s="201"/>
      <c r="BJ38" s="201"/>
      <c r="BK38" s="201"/>
      <c r="BL38" s="201"/>
      <c r="BM38" s="201"/>
      <c r="BN38" s="201"/>
      <c r="BO38" s="201"/>
      <c r="BP38" s="201"/>
      <c r="BQ38" s="201"/>
      <c r="BR38" s="201"/>
      <c r="BS38" s="201"/>
      <c r="BT38" s="201"/>
      <c r="BU38" s="201"/>
      <c r="BV38" s="201"/>
      <c r="BW38" s="201"/>
      <c r="BX38" s="201"/>
      <c r="BY38" s="201"/>
      <c r="BZ38" s="201"/>
    </row>
    <row r="39" spans="2:78">
      <c r="B39" s="501" t="s">
        <v>1124</v>
      </c>
      <c r="C39" s="187">
        <v>1597816</v>
      </c>
      <c r="D39" s="188">
        <v>1653563</v>
      </c>
      <c r="E39" s="188">
        <v>1680417</v>
      </c>
      <c r="F39" s="188">
        <v>1852620</v>
      </c>
      <c r="G39" s="188">
        <v>1722183</v>
      </c>
      <c r="H39" s="188">
        <v>1611543</v>
      </c>
      <c r="I39" s="188">
        <v>1657965</v>
      </c>
      <c r="J39" s="188">
        <v>1814552.2969208192</v>
      </c>
      <c r="K39" s="188">
        <v>1704315.3022759804</v>
      </c>
      <c r="L39" s="188">
        <v>1812099.6977240196</v>
      </c>
      <c r="M39" s="188">
        <v>1986910.6213796013</v>
      </c>
      <c r="N39" s="188">
        <v>2182631.7946203984</v>
      </c>
      <c r="O39" s="188">
        <v>1945556</v>
      </c>
      <c r="P39" s="188">
        <v>2071401</v>
      </c>
      <c r="Q39" s="188">
        <v>2146516</v>
      </c>
      <c r="R39" s="188">
        <v>2400674</v>
      </c>
      <c r="S39" s="1926">
        <v>15571825</v>
      </c>
      <c r="T39" s="1927">
        <v>14660228</v>
      </c>
      <c r="U39" s="1927">
        <v>16739655</v>
      </c>
      <c r="V39" s="1928">
        <v>19269608</v>
      </c>
      <c r="W39" s="1804"/>
      <c r="X39" s="1794">
        <v>1795168</v>
      </c>
      <c r="Y39" s="1794">
        <v>1928480</v>
      </c>
      <c r="Z39" s="1794">
        <v>2026217</v>
      </c>
      <c r="AA39" s="1794">
        <v>2243805</v>
      </c>
      <c r="AB39" s="1794">
        <v>2038309</v>
      </c>
      <c r="AC39" s="1794">
        <v>2103072</v>
      </c>
      <c r="AD39" s="1794">
        <v>2243691</v>
      </c>
      <c r="AE39" s="1794">
        <v>2395688</v>
      </c>
      <c r="AF39" s="1794">
        <v>2179645</v>
      </c>
      <c r="AG39" s="1794">
        <v>2340934</v>
      </c>
      <c r="AH39" s="1797">
        <v>2389261</v>
      </c>
      <c r="AJ39" s="111">
        <v>16830109</v>
      </c>
      <c r="AK39" s="1975">
        <v>19056189</v>
      </c>
    </row>
    <row r="40" spans="2:78" s="90" customFormat="1">
      <c r="B40" s="501" t="s">
        <v>1125</v>
      </c>
      <c r="C40" s="211">
        <v>0.42398536949352594</v>
      </c>
      <c r="D40" s="211">
        <v>0.43146852617689091</v>
      </c>
      <c r="E40" s="211">
        <v>0.43121028653484827</v>
      </c>
      <c r="F40" s="211">
        <v>0.45500000000000002</v>
      </c>
      <c r="G40" s="212">
        <v>0.434</v>
      </c>
      <c r="H40" s="212">
        <v>0.502</v>
      </c>
      <c r="I40" s="212">
        <v>0.44997001039458723</v>
      </c>
      <c r="J40" s="212">
        <v>0.47212737253810372</v>
      </c>
      <c r="K40" s="212">
        <v>0.44036323314382331</v>
      </c>
      <c r="L40" s="212">
        <v>0.43703070421611573</v>
      </c>
      <c r="M40" s="212">
        <v>0.46128367378967516</v>
      </c>
      <c r="N40" s="212">
        <v>0.49445809487864806</v>
      </c>
      <c r="O40" s="212">
        <v>0.44470526620538309</v>
      </c>
      <c r="P40" s="212">
        <v>0.44550253216256169</v>
      </c>
      <c r="Q40" s="212">
        <v>0.42817099199206449</v>
      </c>
      <c r="R40" s="212">
        <v>0.45995395237632675</v>
      </c>
      <c r="S40" s="277">
        <v>0.43570622024735295</v>
      </c>
      <c r="T40" s="212">
        <v>0.46266742918322962</v>
      </c>
      <c r="U40" s="212">
        <v>0.45914667894887917</v>
      </c>
      <c r="V40" s="278">
        <v>0.44444400044630461</v>
      </c>
      <c r="W40" s="1802"/>
      <c r="X40" s="212">
        <v>0.47248959764761683</v>
      </c>
      <c r="Y40" s="212">
        <v>0.47682792527137563</v>
      </c>
      <c r="Z40" s="212">
        <v>0.45469523534466177</v>
      </c>
      <c r="AA40" s="212">
        <v>0.49530752462680389</v>
      </c>
      <c r="AB40" s="212">
        <v>0.44288622439368225</v>
      </c>
      <c r="AC40" s="212">
        <v>0.445984684778298</v>
      </c>
      <c r="AD40" s="212">
        <v>0.45658021878210359</v>
      </c>
      <c r="AE40" s="212">
        <v>0.48955483738470923</v>
      </c>
      <c r="AF40" s="212">
        <v>0.43587556165614094</v>
      </c>
      <c r="AG40" s="212">
        <v>0.44903690282018854</v>
      </c>
      <c r="AH40" s="278">
        <v>0.45190396472621375</v>
      </c>
      <c r="AI40" s="201"/>
      <c r="AJ40" s="1960">
        <v>0.47496246162160921</v>
      </c>
      <c r="AK40" s="1786">
        <v>0.46078258354805363</v>
      </c>
      <c r="AL40" s="201"/>
      <c r="AM40" s="201"/>
      <c r="AN40" s="201"/>
      <c r="AO40" s="201"/>
      <c r="AP40" s="201"/>
      <c r="AQ40" s="201"/>
      <c r="AR40" s="201"/>
      <c r="AS40" s="201"/>
      <c r="AT40" s="201"/>
      <c r="AU40" s="201"/>
      <c r="AV40" s="201"/>
      <c r="AW40" s="201"/>
      <c r="AX40" s="201"/>
      <c r="AY40" s="201"/>
      <c r="AZ40" s="201"/>
      <c r="BA40" s="201"/>
      <c r="BB40" s="201"/>
      <c r="BC40" s="201"/>
      <c r="BD40" s="201"/>
      <c r="BE40" s="201"/>
      <c r="BF40" s="201"/>
      <c r="BG40" s="201"/>
      <c r="BH40" s="201"/>
      <c r="BI40" s="201"/>
      <c r="BJ40" s="201"/>
      <c r="BK40" s="201"/>
      <c r="BL40" s="201"/>
      <c r="BM40" s="201"/>
      <c r="BN40" s="201"/>
      <c r="BO40" s="201"/>
      <c r="BP40" s="201"/>
      <c r="BQ40" s="201"/>
      <c r="BR40" s="201"/>
      <c r="BS40" s="201"/>
      <c r="BT40" s="201"/>
      <c r="BU40" s="201"/>
      <c r="BV40" s="201"/>
      <c r="BW40" s="201"/>
      <c r="BX40" s="201"/>
      <c r="BY40" s="201"/>
      <c r="BZ40" s="201"/>
    </row>
    <row r="41" spans="2:78" s="137" customFormat="1" ht="15" thickBot="1">
      <c r="B41" s="1793" t="s">
        <v>1126</v>
      </c>
      <c r="C41" s="216">
        <v>3.6027072107415972E-2</v>
      </c>
      <c r="D41" s="216">
        <v>3.6948624757854744E-2</v>
      </c>
      <c r="E41" s="216">
        <v>3.6720774986475892E-2</v>
      </c>
      <c r="F41" s="216">
        <v>4.02E-2</v>
      </c>
      <c r="G41" s="217">
        <v>3.5700000000000003E-2</v>
      </c>
      <c r="H41" s="217">
        <v>3.0700000000000002E-2</v>
      </c>
      <c r="I41" s="217">
        <v>2.9268118412896081E-2</v>
      </c>
      <c r="J41" s="217">
        <v>3.0546753842045797E-2</v>
      </c>
      <c r="K41" s="217">
        <v>2.8319958636668672E-2</v>
      </c>
      <c r="L41" s="217">
        <v>2.9641181237310386E-2</v>
      </c>
      <c r="M41" s="217">
        <v>3.2010157926761436E-2</v>
      </c>
      <c r="N41" s="217">
        <v>3.5643870516593242E-2</v>
      </c>
      <c r="O41" s="217">
        <v>3.2253421026941211E-2</v>
      </c>
      <c r="P41" s="217">
        <v>3.4924924494424386E-2</v>
      </c>
      <c r="Q41" s="217">
        <v>3.5818804725549609E-2</v>
      </c>
      <c r="R41" s="217">
        <v>3.9953682218255723E-2</v>
      </c>
      <c r="S41" s="1924">
        <v>4.955459962504296E-2</v>
      </c>
      <c r="T41" s="217">
        <v>3.1897876607082778E-2</v>
      </c>
      <c r="U41" s="217">
        <v>3.1875212993793013E-2</v>
      </c>
      <c r="V41" s="1798">
        <v>3.556377302880364E-2</v>
      </c>
      <c r="W41" s="1805"/>
      <c r="X41" s="208">
        <v>2.9751005071400452E-2</v>
      </c>
      <c r="Y41" s="208">
        <v>3.2519770303793084E-2</v>
      </c>
      <c r="Z41" s="208">
        <v>3.3820200540155582E-2</v>
      </c>
      <c r="AA41" s="208">
        <v>3.8034067696887615E-2</v>
      </c>
      <c r="AB41" s="208">
        <v>3.4506198418114982E-2</v>
      </c>
      <c r="AC41" s="208">
        <v>3.5572670447896852E-2</v>
      </c>
      <c r="AD41" s="208">
        <v>3.8052611649133906E-2</v>
      </c>
      <c r="AE41" s="208">
        <v>4.015409666421025E-2</v>
      </c>
      <c r="AF41" s="208">
        <v>3.6326513877116585E-2</v>
      </c>
      <c r="AG41" s="208">
        <v>3.8268893593535282E-2</v>
      </c>
      <c r="AH41" s="1798">
        <v>3.8395044703787129E-2</v>
      </c>
      <c r="AI41" s="209"/>
      <c r="AJ41" s="1961">
        <v>4.4385152875215932E-2</v>
      </c>
      <c r="AK41" s="1962">
        <v>4.9373000472984596E-2</v>
      </c>
      <c r="AL41" s="209"/>
      <c r="AM41" s="209"/>
      <c r="AN41" s="209"/>
      <c r="AO41" s="209"/>
      <c r="AP41" s="209"/>
      <c r="AQ41" s="209"/>
      <c r="AR41" s="209"/>
      <c r="AS41" s="209"/>
      <c r="AT41" s="209"/>
      <c r="AU41" s="209"/>
      <c r="AV41" s="209"/>
      <c r="AW41" s="209"/>
      <c r="AX41" s="209"/>
      <c r="AY41" s="209"/>
      <c r="AZ41" s="209"/>
      <c r="BA41" s="209"/>
      <c r="BB41" s="209"/>
      <c r="BC41" s="209"/>
      <c r="BD41" s="209"/>
      <c r="BE41" s="209"/>
      <c r="BF41" s="209"/>
      <c r="BG41" s="209"/>
      <c r="BH41" s="209"/>
      <c r="BI41" s="209"/>
      <c r="BJ41" s="209"/>
      <c r="BK41" s="209"/>
      <c r="BL41" s="209"/>
      <c r="BM41" s="209"/>
      <c r="BN41" s="209"/>
      <c r="BO41" s="209"/>
      <c r="BP41" s="209"/>
      <c r="BQ41" s="209"/>
      <c r="BR41" s="209"/>
      <c r="BS41" s="209"/>
      <c r="BT41" s="209"/>
      <c r="BU41" s="209"/>
      <c r="BV41" s="209"/>
      <c r="BW41" s="209"/>
      <c r="BX41" s="209"/>
      <c r="BY41" s="209"/>
      <c r="BZ41" s="209"/>
    </row>
    <row r="42" spans="2:78" s="137" customFormat="1">
      <c r="B42" s="1792" t="s">
        <v>1127</v>
      </c>
      <c r="C42" s="218"/>
      <c r="D42" s="218"/>
      <c r="E42" s="218"/>
      <c r="F42" s="218"/>
      <c r="G42" s="219"/>
      <c r="H42" s="219"/>
      <c r="I42" s="219"/>
      <c r="J42" s="219"/>
      <c r="K42" s="219"/>
      <c r="L42" s="219"/>
      <c r="M42" s="219"/>
      <c r="N42" s="219"/>
      <c r="O42" s="219"/>
      <c r="P42" s="219"/>
      <c r="Q42" s="219"/>
      <c r="R42" s="219"/>
      <c r="S42" s="1929"/>
      <c r="T42" s="266"/>
      <c r="U42" s="266"/>
      <c r="V42" s="1930"/>
      <c r="W42" s="1805"/>
      <c r="X42" s="268"/>
      <c r="Y42" s="268"/>
      <c r="Z42" s="268"/>
      <c r="AA42" s="1705"/>
      <c r="AB42" s="268"/>
      <c r="AC42" s="268"/>
      <c r="AD42" s="268"/>
      <c r="AE42" s="268"/>
      <c r="AF42" s="268"/>
      <c r="AG42" s="268"/>
      <c r="AH42" s="1796"/>
      <c r="AI42" s="209"/>
      <c r="AJ42" s="1945"/>
      <c r="AK42" s="1946"/>
      <c r="AL42" s="209"/>
      <c r="AM42" s="209"/>
      <c r="AN42" s="209"/>
      <c r="AO42" s="209"/>
      <c r="AP42" s="209"/>
      <c r="AQ42" s="209"/>
      <c r="AR42" s="209"/>
      <c r="AS42" s="209"/>
      <c r="AT42" s="209"/>
      <c r="AU42" s="209"/>
      <c r="AV42" s="209"/>
      <c r="AW42" s="209"/>
      <c r="AX42" s="209"/>
      <c r="AY42" s="209"/>
      <c r="AZ42" s="209"/>
      <c r="BA42" s="209"/>
      <c r="BB42" s="209"/>
      <c r="BC42" s="209"/>
      <c r="BD42" s="209"/>
      <c r="BE42" s="209"/>
      <c r="BF42" s="209"/>
      <c r="BG42" s="209"/>
      <c r="BH42" s="209"/>
      <c r="BI42" s="209"/>
      <c r="BJ42" s="209"/>
      <c r="BK42" s="209"/>
      <c r="BL42" s="209"/>
      <c r="BM42" s="209"/>
      <c r="BN42" s="209"/>
      <c r="BO42" s="209"/>
      <c r="BP42" s="209"/>
      <c r="BQ42" s="209"/>
      <c r="BR42" s="209"/>
      <c r="BS42" s="209"/>
      <c r="BT42" s="209"/>
      <c r="BU42" s="209"/>
      <c r="BV42" s="209"/>
      <c r="BW42" s="209"/>
      <c r="BX42" s="209"/>
      <c r="BY42" s="209"/>
      <c r="BZ42" s="209"/>
    </row>
    <row r="43" spans="2:78" s="137" customFormat="1">
      <c r="B43" s="501" t="s">
        <v>1128</v>
      </c>
      <c r="C43" s="220">
        <v>0.15490000000000001</v>
      </c>
      <c r="D43" s="220">
        <v>0.14949999999999999</v>
      </c>
      <c r="E43" s="220">
        <v>0.1545005775154577</v>
      </c>
      <c r="F43" s="220">
        <v>0.1447</v>
      </c>
      <c r="G43" s="221">
        <v>0.13519999999999999</v>
      </c>
      <c r="H43" s="221">
        <v>0.14799999999999999</v>
      </c>
      <c r="I43" s="221">
        <v>0.1538686463376458</v>
      </c>
      <c r="J43" s="221">
        <v>0.14932313231704408</v>
      </c>
      <c r="K43" s="221">
        <v>0.16455703056947604</v>
      </c>
      <c r="L43" s="221">
        <v>0.15339563408516005</v>
      </c>
      <c r="M43" s="221">
        <v>0.15161071055457467</v>
      </c>
      <c r="N43" s="221">
        <v>0.14944686773798918</v>
      </c>
      <c r="O43" s="221">
        <v>0.15791935365406054</v>
      </c>
      <c r="P43" s="221">
        <v>0.15233472139499904</v>
      </c>
      <c r="Q43" s="221">
        <v>0.14928271280693126</v>
      </c>
      <c r="R43" s="221">
        <v>0.14427892467742351</v>
      </c>
      <c r="S43" s="279">
        <v>0.1447</v>
      </c>
      <c r="T43" s="221">
        <v>0.14932313231704408</v>
      </c>
      <c r="U43" s="221">
        <v>0.15161071055457467</v>
      </c>
      <c r="V43" s="270">
        <v>0.14928271280693126</v>
      </c>
      <c r="W43" s="199"/>
      <c r="X43" s="279">
        <v>0.15791935365406054</v>
      </c>
      <c r="Y43" s="221" t="s">
        <v>212</v>
      </c>
      <c r="Z43" s="221" t="s">
        <v>212</v>
      </c>
      <c r="AA43" s="1704" t="s">
        <v>212</v>
      </c>
      <c r="AB43" s="221">
        <v>0.16454381346365965</v>
      </c>
      <c r="AC43" s="221">
        <v>0.17201854558694107</v>
      </c>
      <c r="AD43" s="221">
        <v>0.1751223386844436</v>
      </c>
      <c r="AE43" s="221">
        <v>0.17457663768340836</v>
      </c>
      <c r="AF43" s="221">
        <v>0.16121449407886521</v>
      </c>
      <c r="AG43" s="221">
        <v>0.16239999999999999</v>
      </c>
      <c r="AH43" s="270">
        <v>0.18959999999999999</v>
      </c>
      <c r="AI43" s="209"/>
      <c r="AJ43" s="1970" t="s">
        <v>212</v>
      </c>
      <c r="AK43" s="1160">
        <v>0.17457663768340836</v>
      </c>
      <c r="AL43" s="209"/>
      <c r="AM43" s="209"/>
      <c r="AN43" s="209"/>
      <c r="AO43" s="209"/>
      <c r="AP43" s="209"/>
      <c r="AQ43" s="209"/>
      <c r="AR43" s="209"/>
      <c r="AS43" s="209"/>
      <c r="AT43" s="209"/>
      <c r="AU43" s="209"/>
      <c r="AV43" s="209"/>
      <c r="AW43" s="209"/>
      <c r="AX43" s="209"/>
      <c r="AY43" s="209"/>
      <c r="AZ43" s="209"/>
      <c r="BA43" s="209"/>
      <c r="BB43" s="209"/>
      <c r="BC43" s="209"/>
      <c r="BD43" s="209"/>
      <c r="BE43" s="209"/>
      <c r="BF43" s="209"/>
      <c r="BG43" s="209"/>
      <c r="BH43" s="209"/>
      <c r="BI43" s="209"/>
      <c r="BJ43" s="209"/>
      <c r="BK43" s="209"/>
      <c r="BL43" s="209"/>
      <c r="BM43" s="209"/>
      <c r="BN43" s="209"/>
      <c r="BO43" s="209"/>
      <c r="BP43" s="209"/>
      <c r="BQ43" s="209"/>
      <c r="BR43" s="209"/>
      <c r="BS43" s="209"/>
      <c r="BT43" s="209"/>
      <c r="BU43" s="209"/>
      <c r="BV43" s="209"/>
      <c r="BW43" s="209"/>
      <c r="BX43" s="209"/>
      <c r="BY43" s="209"/>
      <c r="BZ43" s="209"/>
    </row>
    <row r="44" spans="2:78" s="137" customFormat="1">
      <c r="B44" s="501" t="s">
        <v>1129</v>
      </c>
      <c r="C44" s="220">
        <v>0.1173</v>
      </c>
      <c r="D44" s="220">
        <v>0.1133</v>
      </c>
      <c r="E44" s="220">
        <v>0.11786290898511437</v>
      </c>
      <c r="F44" s="220">
        <v>0.11070000000000001</v>
      </c>
      <c r="G44" s="221">
        <v>0.1033</v>
      </c>
      <c r="H44" s="221">
        <v>0.10539999999999999</v>
      </c>
      <c r="I44" s="221">
        <v>0.10700666026377194</v>
      </c>
      <c r="J44" s="221">
        <v>0.10408039804873839</v>
      </c>
      <c r="K44" s="221">
        <v>0.10593750241983886</v>
      </c>
      <c r="L44" s="221">
        <v>0.10305819933772273</v>
      </c>
      <c r="M44" s="221">
        <v>0.10000963512131503</v>
      </c>
      <c r="N44" s="221">
        <v>9.937893726601181E-2</v>
      </c>
      <c r="O44" s="221">
        <v>0.10738977955007797</v>
      </c>
      <c r="P44" s="221">
        <v>0.10253824655652627</v>
      </c>
      <c r="Q44" s="221">
        <v>9.9418341515191813E-2</v>
      </c>
      <c r="R44" s="221">
        <v>0.10015591880503193</v>
      </c>
      <c r="S44" s="279">
        <v>0.11070000000000001</v>
      </c>
      <c r="T44" s="221">
        <v>0.10408039804873839</v>
      </c>
      <c r="U44" s="221">
        <v>9.937893726601181E-2</v>
      </c>
      <c r="V44" s="270">
        <v>0.10015591880503193</v>
      </c>
      <c r="W44" s="199"/>
      <c r="X44" s="279">
        <v>0.10738977955007797</v>
      </c>
      <c r="Y44" s="221" t="s">
        <v>212</v>
      </c>
      <c r="Z44" s="221" t="s">
        <v>212</v>
      </c>
      <c r="AA44" s="1704" t="s">
        <v>212</v>
      </c>
      <c r="AB44" s="221">
        <v>0.11862985745261355</v>
      </c>
      <c r="AC44" s="221">
        <v>0.12752803428731313</v>
      </c>
      <c r="AD44" s="221">
        <v>0.13008835553958464</v>
      </c>
      <c r="AE44" s="221">
        <v>0.13090301664432163</v>
      </c>
      <c r="AF44" s="221">
        <v>0.11715822557531892</v>
      </c>
      <c r="AG44" s="221">
        <v>0.11899999999999999</v>
      </c>
      <c r="AH44" s="270">
        <v>0.13250000000000001</v>
      </c>
      <c r="AI44" s="209"/>
      <c r="AJ44" s="1970" t="s">
        <v>212</v>
      </c>
      <c r="AK44" s="1160">
        <v>0.13090301664432163</v>
      </c>
      <c r="AL44" s="209"/>
      <c r="AM44" s="209"/>
      <c r="AN44" s="209"/>
      <c r="AO44" s="209"/>
      <c r="AP44" s="209"/>
      <c r="AQ44" s="209"/>
      <c r="AR44" s="209"/>
      <c r="AS44" s="209"/>
      <c r="AT44" s="209"/>
      <c r="AU44" s="209"/>
      <c r="AV44" s="209"/>
      <c r="AW44" s="209"/>
      <c r="AX44" s="209"/>
      <c r="AY44" s="209"/>
      <c r="AZ44" s="209"/>
      <c r="BA44" s="209"/>
      <c r="BB44" s="209"/>
      <c r="BC44" s="209"/>
      <c r="BD44" s="209"/>
      <c r="BE44" s="209"/>
      <c r="BF44" s="209"/>
      <c r="BG44" s="209"/>
      <c r="BH44" s="209"/>
      <c r="BI44" s="209"/>
      <c r="BJ44" s="209"/>
      <c r="BK44" s="209"/>
      <c r="BL44" s="209"/>
      <c r="BM44" s="209"/>
      <c r="BN44" s="209"/>
      <c r="BO44" s="209"/>
      <c r="BP44" s="209"/>
      <c r="BQ44" s="209"/>
      <c r="BR44" s="209"/>
      <c r="BS44" s="209"/>
      <c r="BT44" s="209"/>
      <c r="BU44" s="209"/>
      <c r="BV44" s="209"/>
      <c r="BW44" s="209"/>
      <c r="BX44" s="209"/>
      <c r="BY44" s="209"/>
      <c r="BZ44" s="209"/>
    </row>
    <row r="45" spans="2:78" s="138" customFormat="1" thickBot="1">
      <c r="B45" s="1793" t="s">
        <v>1130</v>
      </c>
      <c r="C45" s="222">
        <v>0.1139</v>
      </c>
      <c r="D45" s="222">
        <v>0.1182</v>
      </c>
      <c r="E45" s="222">
        <v>0.11946740395715255</v>
      </c>
      <c r="F45" s="222">
        <v>0.1235</v>
      </c>
      <c r="G45" s="223">
        <v>0.11890000000000001</v>
      </c>
      <c r="H45" s="223" t="s">
        <v>65</v>
      </c>
      <c r="I45" s="223">
        <v>0.11446782529403347</v>
      </c>
      <c r="J45" s="223">
        <v>0.11396031879738219</v>
      </c>
      <c r="K45" s="223">
        <v>0.11013421846595926</v>
      </c>
      <c r="L45" s="223">
        <v>0.11206608021839114</v>
      </c>
      <c r="M45" s="223">
        <v>0.11204773808841613</v>
      </c>
      <c r="N45" s="223">
        <v>0.11912335924583917</v>
      </c>
      <c r="O45" s="223">
        <v>0.11628521121918055</v>
      </c>
      <c r="P45" s="223">
        <v>0.11568450086186452</v>
      </c>
      <c r="Q45" s="223">
        <v>0.11831344828873663</v>
      </c>
      <c r="R45" s="223">
        <v>0.12588171400141879</v>
      </c>
      <c r="S45" s="1931">
        <v>0.1235</v>
      </c>
      <c r="T45" s="223">
        <v>0.11396031879738219</v>
      </c>
      <c r="U45" s="223">
        <v>0.11912335924583917</v>
      </c>
      <c r="V45" s="271">
        <v>0.12588171400141879</v>
      </c>
      <c r="W45" s="245"/>
      <c r="X45" s="279">
        <v>0.11628521121918055</v>
      </c>
      <c r="Y45" s="221">
        <v>0.11563827110159278</v>
      </c>
      <c r="Z45" s="221">
        <v>0.11831344828873673</v>
      </c>
      <c r="AA45" s="1704">
        <v>0.12588171400141879</v>
      </c>
      <c r="AB45" s="221">
        <v>0.11926381531193125</v>
      </c>
      <c r="AC45" s="221">
        <v>0.12793827110159278</v>
      </c>
      <c r="AD45" s="221">
        <v>0.13043822513146341</v>
      </c>
      <c r="AE45" s="221">
        <v>0.13201951536505252</v>
      </c>
      <c r="AF45" s="221">
        <v>0.1185622140741512</v>
      </c>
      <c r="AG45" s="221">
        <v>0.1205</v>
      </c>
      <c r="AH45" s="270">
        <v>0.13420000000000001</v>
      </c>
      <c r="AI45" s="246"/>
      <c r="AJ45" s="1971">
        <v>0.12588171400141879</v>
      </c>
      <c r="AK45" s="1972">
        <v>0.13201951536505252</v>
      </c>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row>
    <row r="46" spans="2:78" s="90" customFormat="1">
      <c r="B46" s="1792" t="s">
        <v>1131</v>
      </c>
      <c r="C46" s="218"/>
      <c r="D46" s="267"/>
      <c r="E46" s="267"/>
      <c r="F46" s="267"/>
      <c r="G46" s="268"/>
      <c r="H46" s="268"/>
      <c r="I46" s="268"/>
      <c r="J46" s="268"/>
      <c r="K46" s="268"/>
      <c r="L46" s="268"/>
      <c r="M46" s="268"/>
      <c r="N46" s="268"/>
      <c r="O46" s="268"/>
      <c r="P46" s="268"/>
      <c r="Q46" s="268"/>
      <c r="R46" s="268"/>
      <c r="S46" s="1929"/>
      <c r="T46" s="266"/>
      <c r="U46" s="266"/>
      <c r="V46" s="1930"/>
      <c r="W46" s="198"/>
      <c r="X46" s="284"/>
      <c r="Y46" s="268"/>
      <c r="Z46" s="268"/>
      <c r="AA46" s="1705"/>
      <c r="AB46" s="268"/>
      <c r="AC46" s="268"/>
      <c r="AD46" s="268"/>
      <c r="AE46" s="268"/>
      <c r="AF46" s="268"/>
      <c r="AG46" s="268"/>
      <c r="AH46" s="269"/>
      <c r="AI46" s="201"/>
      <c r="AJ46" s="1943"/>
      <c r="AK46" s="1944"/>
      <c r="AL46" s="201"/>
      <c r="AM46" s="201"/>
      <c r="AN46" s="201"/>
      <c r="AO46" s="201"/>
      <c r="AP46" s="201"/>
      <c r="AQ46" s="201"/>
      <c r="AR46" s="201"/>
      <c r="AS46" s="201"/>
      <c r="AT46" s="201"/>
      <c r="AU46" s="201"/>
      <c r="AV46" s="201"/>
      <c r="AW46" s="201"/>
      <c r="AX46" s="201"/>
      <c r="AY46" s="201"/>
      <c r="AZ46" s="201"/>
      <c r="BA46" s="201"/>
      <c r="BB46" s="201"/>
      <c r="BC46" s="201"/>
      <c r="BD46" s="201"/>
      <c r="BE46" s="201"/>
      <c r="BF46" s="201"/>
      <c r="BG46" s="201"/>
      <c r="BH46" s="201"/>
      <c r="BI46" s="201"/>
      <c r="BJ46" s="201"/>
      <c r="BK46" s="201"/>
      <c r="BL46" s="201"/>
      <c r="BM46" s="201"/>
      <c r="BN46" s="201"/>
      <c r="BO46" s="201"/>
      <c r="BP46" s="201"/>
      <c r="BQ46" s="201"/>
      <c r="BR46" s="201"/>
      <c r="BS46" s="201"/>
      <c r="BT46" s="201"/>
      <c r="BU46" s="201"/>
      <c r="BV46" s="201"/>
      <c r="BW46" s="201"/>
      <c r="BX46" s="201"/>
      <c r="BY46" s="201"/>
      <c r="BZ46" s="201"/>
    </row>
    <row r="47" spans="2:78" s="90" customFormat="1">
      <c r="B47" s="501" t="s">
        <v>1128</v>
      </c>
      <c r="C47" s="220"/>
      <c r="D47" s="220">
        <v>0.14859403639453497</v>
      </c>
      <c r="E47" s="220">
        <v>0.15335976254228761</v>
      </c>
      <c r="F47" s="220">
        <v>0.14454145249574241</v>
      </c>
      <c r="G47" s="221">
        <v>0.15936898546519021</v>
      </c>
      <c r="H47" s="221">
        <v>0.15939999999999999</v>
      </c>
      <c r="I47" s="221">
        <v>0.17687244843796252</v>
      </c>
      <c r="J47" s="221">
        <v>0.19824985463490688</v>
      </c>
      <c r="K47" s="221">
        <v>0.17830296774457305</v>
      </c>
      <c r="L47" s="221">
        <v>0.17253625730829367</v>
      </c>
      <c r="M47" s="221">
        <v>0.16736440716154047</v>
      </c>
      <c r="N47" s="221">
        <v>0.16398917942624749</v>
      </c>
      <c r="O47" s="221">
        <v>0.15610842784834159</v>
      </c>
      <c r="P47" s="221">
        <v>0.14826538485451277</v>
      </c>
      <c r="Q47" s="221">
        <v>0.1461429288457182</v>
      </c>
      <c r="R47" s="221">
        <v>0.14686138279558586</v>
      </c>
      <c r="S47" s="279">
        <v>0.14454145249574241</v>
      </c>
      <c r="T47" s="221">
        <v>0.17687244843796252</v>
      </c>
      <c r="U47" s="221">
        <v>0.16398917942624749</v>
      </c>
      <c r="V47" s="270">
        <v>0.14686138279558586</v>
      </c>
      <c r="W47" s="198"/>
      <c r="X47" s="279">
        <v>0.15609999999999999</v>
      </c>
      <c r="Y47" s="221" t="s">
        <v>212</v>
      </c>
      <c r="Z47" s="221" t="s">
        <v>212</v>
      </c>
      <c r="AA47" s="1704" t="s">
        <v>212</v>
      </c>
      <c r="AB47" s="221">
        <v>0.18761830641906233</v>
      </c>
      <c r="AC47" s="221">
        <v>0.18778187032867388</v>
      </c>
      <c r="AD47" s="221">
        <v>0.18778187032867388</v>
      </c>
      <c r="AE47" s="221">
        <v>0.2056</v>
      </c>
      <c r="AF47" s="221">
        <v>0.18033367156088634</v>
      </c>
      <c r="AG47" s="221">
        <v>0.1895</v>
      </c>
      <c r="AH47" s="270">
        <v>0.20219999999999999</v>
      </c>
      <c r="AI47" s="201"/>
      <c r="AJ47" s="1970" t="s">
        <v>212</v>
      </c>
      <c r="AK47" s="1160">
        <v>0.2056</v>
      </c>
      <c r="AL47" s="201"/>
      <c r="AM47" s="201"/>
      <c r="AN47" s="201"/>
      <c r="AO47" s="201"/>
      <c r="AP47" s="201"/>
      <c r="AQ47" s="201"/>
      <c r="AR47" s="201"/>
      <c r="AS47" s="201"/>
      <c r="AT47" s="201"/>
      <c r="AU47" s="201"/>
      <c r="AV47" s="201"/>
      <c r="AW47" s="201"/>
      <c r="AX47" s="201"/>
      <c r="AY47" s="201"/>
      <c r="AZ47" s="201"/>
      <c r="BA47" s="201"/>
      <c r="BB47" s="201"/>
      <c r="BC47" s="201"/>
      <c r="BD47" s="201"/>
      <c r="BE47" s="201"/>
      <c r="BF47" s="201"/>
      <c r="BG47" s="201"/>
      <c r="BH47" s="201"/>
      <c r="BI47" s="201"/>
      <c r="BJ47" s="201"/>
      <c r="BK47" s="201"/>
      <c r="BL47" s="201"/>
      <c r="BM47" s="201"/>
      <c r="BN47" s="201"/>
      <c r="BO47" s="201"/>
      <c r="BP47" s="201"/>
      <c r="BQ47" s="201"/>
      <c r="BR47" s="201"/>
      <c r="BS47" s="201"/>
      <c r="BT47" s="201"/>
      <c r="BU47" s="201"/>
      <c r="BV47" s="201"/>
      <c r="BW47" s="201"/>
      <c r="BX47" s="201"/>
      <c r="BY47" s="201"/>
      <c r="BZ47" s="201"/>
    </row>
    <row r="48" spans="2:78" s="137" customFormat="1">
      <c r="B48" s="501" t="s">
        <v>1129</v>
      </c>
      <c r="C48" s="220"/>
      <c r="D48" s="220">
        <v>0.11408281775028356</v>
      </c>
      <c r="E48" s="220">
        <v>0.12714454780061712</v>
      </c>
      <c r="F48" s="220">
        <v>0.1210728725704929</v>
      </c>
      <c r="G48" s="221">
        <v>0.13825745030617856</v>
      </c>
      <c r="H48" s="221">
        <v>0.13830000000000001</v>
      </c>
      <c r="I48" s="221">
        <v>0.15471522037779947</v>
      </c>
      <c r="J48" s="221">
        <v>0.17672569334964791</v>
      </c>
      <c r="K48" s="221">
        <v>0.1448046710253742</v>
      </c>
      <c r="L48" s="221">
        <v>0.14685109555237696</v>
      </c>
      <c r="M48" s="221">
        <v>0.14250028977035961</v>
      </c>
      <c r="N48" s="221">
        <v>0.13960517141091736</v>
      </c>
      <c r="O48" s="221">
        <v>0.13240230497682046</v>
      </c>
      <c r="P48" s="221">
        <v>0.12552051628375857</v>
      </c>
      <c r="Q48" s="221">
        <v>0.12358651469257893</v>
      </c>
      <c r="R48" s="221">
        <v>0.12384010709316405</v>
      </c>
      <c r="S48" s="279">
        <v>0.1210728725704929</v>
      </c>
      <c r="T48" s="221">
        <v>0.15471522037779947</v>
      </c>
      <c r="U48" s="221">
        <v>0.13960517141091736</v>
      </c>
      <c r="V48" s="270">
        <v>0.12384010709316405</v>
      </c>
      <c r="W48" s="199"/>
      <c r="X48" s="279">
        <v>0.13239999999999999</v>
      </c>
      <c r="Y48" s="221" t="s">
        <v>212</v>
      </c>
      <c r="Z48" s="221" t="s">
        <v>212</v>
      </c>
      <c r="AA48" s="1704" t="s">
        <v>212</v>
      </c>
      <c r="AB48" s="221">
        <v>0.16399416560082572</v>
      </c>
      <c r="AC48" s="221">
        <v>0.16489222681324395</v>
      </c>
      <c r="AD48" s="221">
        <v>0.16489222681324395</v>
      </c>
      <c r="AE48" s="221">
        <v>0.18220640192959189</v>
      </c>
      <c r="AF48" s="221">
        <v>0.1568832572432336</v>
      </c>
      <c r="AG48" s="221">
        <v>0.16619999999999999</v>
      </c>
      <c r="AH48" s="270">
        <v>0.17849999999999999</v>
      </c>
      <c r="AI48" s="209"/>
      <c r="AJ48" s="1970" t="s">
        <v>212</v>
      </c>
      <c r="AK48" s="1160">
        <v>0.18220640192959189</v>
      </c>
      <c r="AL48" s="209"/>
      <c r="AM48" s="209"/>
      <c r="AN48" s="209"/>
      <c r="AO48" s="209"/>
      <c r="AP48" s="209"/>
      <c r="AQ48" s="209"/>
      <c r="AR48" s="209"/>
      <c r="AS48" s="209"/>
      <c r="AT48" s="209"/>
      <c r="AU48" s="209"/>
      <c r="AV48" s="209"/>
      <c r="AW48" s="209"/>
      <c r="AX48" s="209"/>
      <c r="AY48" s="209"/>
      <c r="AZ48" s="209"/>
      <c r="BA48" s="209"/>
      <c r="BB48" s="209"/>
      <c r="BC48" s="209"/>
      <c r="BD48" s="209"/>
      <c r="BE48" s="209"/>
      <c r="BF48" s="209"/>
      <c r="BG48" s="209"/>
      <c r="BH48" s="209"/>
      <c r="BI48" s="209"/>
      <c r="BJ48" s="209"/>
      <c r="BK48" s="209"/>
      <c r="BL48" s="209"/>
      <c r="BM48" s="209"/>
      <c r="BN48" s="209"/>
      <c r="BO48" s="209"/>
      <c r="BP48" s="209"/>
      <c r="BQ48" s="209"/>
      <c r="BR48" s="209"/>
      <c r="BS48" s="209"/>
      <c r="BT48" s="209"/>
      <c r="BU48" s="209"/>
      <c r="BV48" s="209"/>
      <c r="BW48" s="209"/>
      <c r="BX48" s="209"/>
      <c r="BY48" s="209"/>
      <c r="BZ48" s="209"/>
    </row>
    <row r="49" spans="2:78" s="90" customFormat="1" ht="15" thickBot="1">
      <c r="B49" s="1793" t="s">
        <v>1132</v>
      </c>
      <c r="C49" s="222"/>
      <c r="D49" s="222">
        <v>0.16036617863742147</v>
      </c>
      <c r="E49" s="222">
        <v>0.15875221993684824</v>
      </c>
      <c r="F49" s="222">
        <v>0.15700542346940422</v>
      </c>
      <c r="G49" s="223">
        <v>0.15300706490861868</v>
      </c>
      <c r="H49" s="223">
        <v>0.1454</v>
      </c>
      <c r="I49" s="223">
        <v>0.16216931716025157</v>
      </c>
      <c r="J49" s="223">
        <v>0.17696896644974613</v>
      </c>
      <c r="K49" s="223">
        <v>0.14726254573114581</v>
      </c>
      <c r="L49" s="223">
        <v>0.15158179446068071</v>
      </c>
      <c r="M49" s="223">
        <v>0.15098699610325544</v>
      </c>
      <c r="N49" s="223">
        <v>0.15235047221273912</v>
      </c>
      <c r="O49" s="223">
        <v>0.15212280254991459</v>
      </c>
      <c r="P49" s="223">
        <v>0.15247837947410203</v>
      </c>
      <c r="Q49" s="223">
        <v>0.15997619966926152</v>
      </c>
      <c r="R49" s="223">
        <v>0.16458984449448522</v>
      </c>
      <c r="S49" s="1931">
        <v>0.15700542346940422</v>
      </c>
      <c r="T49" s="223">
        <v>0.16216931716025157</v>
      </c>
      <c r="U49" s="223">
        <v>0.15235047221273912</v>
      </c>
      <c r="V49" s="271">
        <v>0.16458984449448522</v>
      </c>
      <c r="W49" s="198"/>
      <c r="X49" s="279">
        <v>0.14910000000000001</v>
      </c>
      <c r="Y49" s="221">
        <v>0.15015315034295287</v>
      </c>
      <c r="Z49" s="221">
        <v>0.15015315034295287</v>
      </c>
      <c r="AA49" s="1704">
        <v>0.16458984449413397</v>
      </c>
      <c r="AB49" s="221">
        <v>0.16382801942852282</v>
      </c>
      <c r="AC49" s="221">
        <v>0.16589999999999999</v>
      </c>
      <c r="AD49" s="221">
        <v>0.16589999999999999</v>
      </c>
      <c r="AE49" s="221">
        <v>0.18371199623618084</v>
      </c>
      <c r="AF49" s="221">
        <v>0.16064494580469613</v>
      </c>
      <c r="AG49" s="221">
        <v>0.1673</v>
      </c>
      <c r="AH49" s="270">
        <v>0.1794</v>
      </c>
      <c r="AI49" s="201"/>
      <c r="AJ49" s="1971">
        <v>0.16458984449413397</v>
      </c>
      <c r="AK49" s="1972">
        <v>0.1836799746635846</v>
      </c>
      <c r="AL49" s="201"/>
      <c r="AM49" s="201"/>
      <c r="AN49" s="201"/>
      <c r="AO49" s="201"/>
      <c r="AP49" s="201"/>
      <c r="AQ49" s="201"/>
      <c r="AR49" s="201"/>
      <c r="AS49" s="201"/>
      <c r="AT49" s="201"/>
      <c r="AU49" s="201"/>
      <c r="AV49" s="201"/>
      <c r="AW49" s="201"/>
      <c r="AX49" s="201"/>
      <c r="AY49" s="201"/>
      <c r="AZ49" s="201"/>
      <c r="BA49" s="201"/>
      <c r="BB49" s="201"/>
      <c r="BC49" s="201"/>
      <c r="BD49" s="201"/>
      <c r="BE49" s="201"/>
      <c r="BF49" s="201"/>
      <c r="BG49" s="201"/>
      <c r="BH49" s="201"/>
      <c r="BI49" s="201"/>
      <c r="BJ49" s="201"/>
      <c r="BK49" s="201"/>
      <c r="BL49" s="201"/>
      <c r="BM49" s="201"/>
      <c r="BN49" s="201"/>
      <c r="BO49" s="201"/>
      <c r="BP49" s="201"/>
      <c r="BQ49" s="201"/>
      <c r="BR49" s="201"/>
      <c r="BS49" s="201"/>
      <c r="BT49" s="201"/>
      <c r="BU49" s="201"/>
      <c r="BV49" s="201"/>
      <c r="BW49" s="201"/>
      <c r="BX49" s="201"/>
      <c r="BY49" s="201"/>
      <c r="BZ49" s="201"/>
    </row>
    <row r="50" spans="2:78" s="90" customFormat="1" ht="15" thickBot="1">
      <c r="B50" s="247" t="s">
        <v>66</v>
      </c>
      <c r="C50" s="272">
        <v>34266</v>
      </c>
      <c r="D50" s="273">
        <v>34963</v>
      </c>
      <c r="E50" s="274">
        <v>35174</v>
      </c>
      <c r="F50" s="261">
        <v>35846</v>
      </c>
      <c r="G50" s="261">
        <v>34963</v>
      </c>
      <c r="H50" s="274">
        <v>38219</v>
      </c>
      <c r="I50" s="261">
        <v>37572</v>
      </c>
      <c r="J50" s="261">
        <v>36806</v>
      </c>
      <c r="K50" s="274">
        <v>36233</v>
      </c>
      <c r="L50" s="261">
        <v>35776</v>
      </c>
      <c r="M50" s="261">
        <v>35733</v>
      </c>
      <c r="N50" s="274">
        <v>36358</v>
      </c>
      <c r="O50" s="261">
        <v>36198</v>
      </c>
      <c r="P50" s="261">
        <v>34398</v>
      </c>
      <c r="Q50" s="274">
        <v>35692</v>
      </c>
      <c r="R50" s="261">
        <v>36968</v>
      </c>
      <c r="S50" s="256">
        <v>35846</v>
      </c>
      <c r="T50" s="257">
        <v>36806</v>
      </c>
      <c r="U50" s="257">
        <v>36358</v>
      </c>
      <c r="V50" s="1932">
        <v>36968</v>
      </c>
      <c r="W50" s="198"/>
      <c r="X50" s="1963">
        <v>36202</v>
      </c>
      <c r="Y50" s="1964">
        <v>36087</v>
      </c>
      <c r="Z50" s="1964">
        <v>35679</v>
      </c>
      <c r="AA50" s="1965">
        <v>36968</v>
      </c>
      <c r="AB50" s="1966">
        <v>37184</v>
      </c>
      <c r="AC50" s="1964">
        <v>37380</v>
      </c>
      <c r="AD50" s="1964">
        <v>37161</v>
      </c>
      <c r="AE50" s="1964">
        <v>36947</v>
      </c>
      <c r="AF50" s="1964">
        <v>35508</v>
      </c>
      <c r="AG50" s="1964">
        <v>33461</v>
      </c>
      <c r="AH50" s="2199">
        <v>38758</v>
      </c>
      <c r="AI50" s="201"/>
      <c r="AJ50" s="1161">
        <v>36968</v>
      </c>
      <c r="AK50" s="1967">
        <v>37074</v>
      </c>
      <c r="AL50" s="201"/>
      <c r="AM50" s="201"/>
      <c r="AN50" s="201"/>
      <c r="AO50" s="201"/>
      <c r="AP50" s="201"/>
      <c r="AQ50" s="201"/>
      <c r="AR50" s="201"/>
      <c r="AS50" s="201"/>
      <c r="AT50" s="201"/>
      <c r="AU50" s="201"/>
      <c r="AV50" s="201"/>
      <c r="AW50" s="201"/>
      <c r="AX50" s="201"/>
      <c r="AY50" s="201"/>
      <c r="AZ50" s="201"/>
      <c r="BA50" s="201"/>
      <c r="BB50" s="201"/>
      <c r="BC50" s="201"/>
      <c r="BD50" s="201"/>
      <c r="BE50" s="201"/>
      <c r="BF50" s="201"/>
      <c r="BG50" s="201"/>
      <c r="BH50" s="201"/>
      <c r="BI50" s="201"/>
      <c r="BJ50" s="201"/>
      <c r="BK50" s="201"/>
      <c r="BL50" s="201"/>
      <c r="BM50" s="201"/>
      <c r="BN50" s="201"/>
      <c r="BO50" s="201"/>
      <c r="BP50" s="201"/>
      <c r="BQ50" s="201"/>
      <c r="BR50" s="201"/>
      <c r="BS50" s="201"/>
      <c r="BT50" s="201"/>
      <c r="BU50" s="201"/>
      <c r="BV50" s="201"/>
      <c r="BW50" s="201"/>
      <c r="BX50" s="201"/>
      <c r="BY50" s="201"/>
      <c r="BZ50" s="201"/>
    </row>
    <row r="51" spans="2:78" s="90" customFormat="1">
      <c r="B51" s="1534" t="s">
        <v>1133</v>
      </c>
      <c r="C51" s="224"/>
      <c r="D51" s="225"/>
      <c r="E51" s="259"/>
      <c r="F51" s="259"/>
      <c r="G51" s="259"/>
      <c r="H51" s="259"/>
      <c r="I51" s="259"/>
      <c r="J51" s="259"/>
      <c r="K51" s="259"/>
      <c r="L51" s="259"/>
      <c r="M51" s="259"/>
      <c r="N51" s="259"/>
      <c r="O51" s="259"/>
      <c r="P51" s="259"/>
      <c r="Q51" s="259"/>
      <c r="R51" s="259"/>
      <c r="S51" s="258"/>
      <c r="T51" s="259"/>
      <c r="U51" s="259"/>
      <c r="V51" s="260"/>
      <c r="W51" s="198"/>
      <c r="X51" s="263"/>
      <c r="Y51" s="262"/>
      <c r="Z51" s="262"/>
      <c r="AA51" s="1703"/>
      <c r="AB51" s="262"/>
      <c r="AC51" s="262"/>
      <c r="AD51" s="262"/>
      <c r="AE51" s="262"/>
      <c r="AF51" s="262"/>
      <c r="AG51" s="262"/>
      <c r="AH51" s="2200"/>
      <c r="AI51" s="201"/>
      <c r="AJ51" s="1465"/>
      <c r="AK51" s="1349"/>
      <c r="AL51" s="201"/>
      <c r="AM51" s="201"/>
      <c r="AN51" s="201"/>
      <c r="AO51" s="201"/>
      <c r="AP51" s="201"/>
      <c r="AQ51" s="201"/>
      <c r="AR51" s="201"/>
      <c r="AS51" s="201"/>
      <c r="AT51" s="201"/>
      <c r="AU51" s="201"/>
      <c r="AV51" s="201"/>
      <c r="AW51" s="201"/>
      <c r="AX51" s="201"/>
      <c r="AY51" s="201"/>
      <c r="AZ51" s="201"/>
      <c r="BA51" s="201"/>
      <c r="BB51" s="201"/>
      <c r="BC51" s="201"/>
      <c r="BD51" s="201"/>
      <c r="BE51" s="201"/>
      <c r="BF51" s="201"/>
      <c r="BG51" s="201"/>
      <c r="BH51" s="201"/>
      <c r="BI51" s="201"/>
      <c r="BJ51" s="201"/>
      <c r="BK51" s="201"/>
      <c r="BL51" s="201"/>
      <c r="BM51" s="201"/>
      <c r="BN51" s="201"/>
      <c r="BO51" s="201"/>
      <c r="BP51" s="201"/>
      <c r="BQ51" s="201"/>
      <c r="BR51" s="201"/>
      <c r="BS51" s="201"/>
      <c r="BT51" s="201"/>
      <c r="BU51" s="201"/>
      <c r="BV51" s="201"/>
      <c r="BW51" s="201"/>
      <c r="BX51" s="201"/>
      <c r="BY51" s="201"/>
      <c r="BZ51" s="201"/>
    </row>
    <row r="52" spans="2:78" s="137" customFormat="1" ht="14.25" customHeight="1">
      <c r="B52" s="1535" t="s">
        <v>1134</v>
      </c>
      <c r="C52" s="226">
        <v>94382</v>
      </c>
      <c r="D52" s="227">
        <v>94382</v>
      </c>
      <c r="E52" s="188">
        <v>94382</v>
      </c>
      <c r="F52" s="188">
        <v>94382</v>
      </c>
      <c r="G52" s="188">
        <v>94382</v>
      </c>
      <c r="H52" s="188">
        <v>94382</v>
      </c>
      <c r="I52" s="188">
        <v>94382</v>
      </c>
      <c r="J52" s="188">
        <v>94382</v>
      </c>
      <c r="K52" s="188">
        <v>94382</v>
      </c>
      <c r="L52" s="188">
        <v>94382</v>
      </c>
      <c r="M52" s="188">
        <v>94382</v>
      </c>
      <c r="N52" s="188">
        <v>94382</v>
      </c>
      <c r="O52" s="188">
        <v>94382</v>
      </c>
      <c r="P52" s="188">
        <v>94382</v>
      </c>
      <c r="Q52" s="188">
        <v>94382</v>
      </c>
      <c r="R52" s="188">
        <v>94382</v>
      </c>
      <c r="S52" s="187">
        <v>94382</v>
      </c>
      <c r="T52" s="188">
        <v>94382</v>
      </c>
      <c r="U52" s="188">
        <v>94382</v>
      </c>
      <c r="V52" s="189">
        <v>94382</v>
      </c>
      <c r="W52" s="199"/>
      <c r="X52" s="187">
        <v>94382</v>
      </c>
      <c r="Y52" s="188">
        <v>94382</v>
      </c>
      <c r="Z52" s="188">
        <v>94382</v>
      </c>
      <c r="AA52" s="889">
        <v>94382</v>
      </c>
      <c r="AB52" s="188">
        <v>94382</v>
      </c>
      <c r="AC52" s="188">
        <v>94382</v>
      </c>
      <c r="AD52" s="188">
        <v>94382</v>
      </c>
      <c r="AE52" s="188">
        <v>94382</v>
      </c>
      <c r="AF52" s="188">
        <v>94382</v>
      </c>
      <c r="AG52" s="188">
        <v>94382</v>
      </c>
      <c r="AH52" s="189">
        <v>94382</v>
      </c>
      <c r="AI52" s="209"/>
      <c r="AJ52" s="612">
        <v>94382</v>
      </c>
      <c r="AK52" s="614">
        <v>94382</v>
      </c>
      <c r="AL52" s="209"/>
      <c r="AM52" s="209"/>
      <c r="AN52" s="209"/>
      <c r="AO52" s="209"/>
      <c r="AP52" s="209"/>
      <c r="AQ52" s="209"/>
      <c r="AR52" s="209"/>
      <c r="AS52" s="209"/>
      <c r="AT52" s="209"/>
      <c r="AU52" s="209"/>
      <c r="AV52" s="209"/>
      <c r="AW52" s="209"/>
      <c r="AX52" s="209"/>
      <c r="AY52" s="209"/>
      <c r="AZ52" s="209"/>
      <c r="BA52" s="209"/>
      <c r="BB52" s="209"/>
      <c r="BC52" s="209"/>
      <c r="BD52" s="209"/>
      <c r="BE52" s="209"/>
      <c r="BF52" s="209"/>
      <c r="BG52" s="209"/>
      <c r="BH52" s="209"/>
      <c r="BI52" s="209"/>
      <c r="BJ52" s="209"/>
      <c r="BK52" s="209"/>
      <c r="BL52" s="209"/>
      <c r="BM52" s="209"/>
      <c r="BN52" s="209"/>
      <c r="BO52" s="209"/>
      <c r="BP52" s="209"/>
      <c r="BQ52" s="209"/>
      <c r="BR52" s="209"/>
      <c r="BS52" s="209"/>
      <c r="BT52" s="209"/>
      <c r="BU52" s="209"/>
      <c r="BV52" s="209"/>
      <c r="BW52" s="209"/>
      <c r="BX52" s="209"/>
      <c r="BY52" s="209"/>
      <c r="BZ52" s="209"/>
    </row>
    <row r="53" spans="2:78" s="137" customFormat="1">
      <c r="B53" s="1535" t="s">
        <v>1135</v>
      </c>
      <c r="C53" s="226">
        <v>14621</v>
      </c>
      <c r="D53" s="227">
        <v>14872</v>
      </c>
      <c r="E53" s="188">
        <v>14872</v>
      </c>
      <c r="F53" s="188">
        <v>14872</v>
      </c>
      <c r="G53" s="188">
        <v>14872</v>
      </c>
      <c r="H53" s="188">
        <v>14977</v>
      </c>
      <c r="I53" s="188">
        <v>14977</v>
      </c>
      <c r="J53" s="188">
        <v>14915</v>
      </c>
      <c r="K53" s="188">
        <v>14872</v>
      </c>
      <c r="L53" s="188">
        <v>14866</v>
      </c>
      <c r="M53" s="188">
        <v>14866.23</v>
      </c>
      <c r="N53" s="188">
        <v>14850.369000000001</v>
      </c>
      <c r="O53" s="188">
        <v>14862</v>
      </c>
      <c r="P53" s="188">
        <v>14849</v>
      </c>
      <c r="Q53" s="188">
        <v>14849</v>
      </c>
      <c r="R53" s="188">
        <v>14849.223</v>
      </c>
      <c r="S53" s="187">
        <v>14872</v>
      </c>
      <c r="T53" s="188">
        <v>14915</v>
      </c>
      <c r="U53" s="188">
        <v>14850.369000000001</v>
      </c>
      <c r="V53" s="189">
        <v>14849.223</v>
      </c>
      <c r="W53" s="199"/>
      <c r="X53" s="187">
        <v>14862.26</v>
      </c>
      <c r="Y53" s="188">
        <v>14849.223</v>
      </c>
      <c r="Z53" s="188">
        <v>14849.223</v>
      </c>
      <c r="AA53" s="889">
        <v>14849.223</v>
      </c>
      <c r="AB53" s="188">
        <v>14886.647000000001</v>
      </c>
      <c r="AC53" s="188">
        <v>14828.880999999999</v>
      </c>
      <c r="AD53" s="188">
        <v>14846.787</v>
      </c>
      <c r="AE53" s="188">
        <v>14886.096</v>
      </c>
      <c r="AF53" s="188">
        <v>14908.3</v>
      </c>
      <c r="AG53" s="188">
        <v>15076</v>
      </c>
      <c r="AH53" s="189">
        <v>14948</v>
      </c>
      <c r="AI53" s="209"/>
      <c r="AJ53" s="612">
        <v>14849.223</v>
      </c>
      <c r="AK53" s="614">
        <v>14846.787</v>
      </c>
      <c r="AL53" s="209"/>
      <c r="AM53" s="209"/>
      <c r="AN53" s="209"/>
      <c r="AO53" s="209"/>
      <c r="AP53" s="209"/>
      <c r="AQ53" s="209"/>
      <c r="AR53" s="209"/>
      <c r="AS53" s="209"/>
      <c r="AT53" s="209"/>
      <c r="AU53" s="209"/>
      <c r="AV53" s="209"/>
      <c r="AW53" s="209"/>
      <c r="AX53" s="209"/>
      <c r="AY53" s="209"/>
      <c r="AZ53" s="209"/>
      <c r="BA53" s="209"/>
      <c r="BB53" s="209"/>
      <c r="BC53" s="209"/>
      <c r="BD53" s="209"/>
      <c r="BE53" s="209"/>
      <c r="BF53" s="209"/>
      <c r="BG53" s="209"/>
      <c r="BH53" s="209"/>
      <c r="BI53" s="209"/>
      <c r="BJ53" s="209"/>
      <c r="BK53" s="209"/>
      <c r="BL53" s="209"/>
      <c r="BM53" s="209"/>
      <c r="BN53" s="209"/>
      <c r="BO53" s="209"/>
      <c r="BP53" s="209"/>
      <c r="BQ53" s="209"/>
      <c r="BR53" s="209"/>
      <c r="BS53" s="209"/>
      <c r="BT53" s="209"/>
      <c r="BU53" s="209"/>
      <c r="BV53" s="209"/>
      <c r="BW53" s="209"/>
      <c r="BX53" s="209"/>
      <c r="BY53" s="209"/>
      <c r="BZ53" s="209"/>
    </row>
    <row r="54" spans="2:78" s="90" customFormat="1" ht="15" thickBot="1">
      <c r="B54" s="722" t="s">
        <v>1136</v>
      </c>
      <c r="C54" s="205">
        <v>79761</v>
      </c>
      <c r="D54" s="204">
        <v>79510</v>
      </c>
      <c r="E54" s="194">
        <v>79510</v>
      </c>
      <c r="F54" s="194">
        <v>79510</v>
      </c>
      <c r="G54" s="194">
        <v>79510</v>
      </c>
      <c r="H54" s="194">
        <v>79405</v>
      </c>
      <c r="I54" s="194">
        <v>79405</v>
      </c>
      <c r="J54" s="194">
        <v>79467</v>
      </c>
      <c r="K54" s="194">
        <v>79510</v>
      </c>
      <c r="L54" s="194">
        <v>79516</v>
      </c>
      <c r="M54" s="194">
        <v>79515.77</v>
      </c>
      <c r="N54" s="194">
        <v>79531.630999999994</v>
      </c>
      <c r="O54" s="194">
        <v>79520</v>
      </c>
      <c r="P54" s="194">
        <v>79533</v>
      </c>
      <c r="Q54" s="194">
        <v>79533</v>
      </c>
      <c r="R54" s="194">
        <v>79532.777000000002</v>
      </c>
      <c r="S54" s="193">
        <v>79510</v>
      </c>
      <c r="T54" s="194">
        <v>79467</v>
      </c>
      <c r="U54" s="194">
        <v>79531.630999999994</v>
      </c>
      <c r="V54" s="195">
        <v>79532.777000000002</v>
      </c>
      <c r="W54" s="198"/>
      <c r="X54" s="193">
        <v>79519.740000000005</v>
      </c>
      <c r="Y54" s="194">
        <v>79532.777000000002</v>
      </c>
      <c r="Z54" s="194">
        <v>79532.777000000002</v>
      </c>
      <c r="AA54" s="1477">
        <v>79532.777000000002</v>
      </c>
      <c r="AB54" s="194">
        <v>79495.353000000003</v>
      </c>
      <c r="AC54" s="194">
        <v>79553.119000000006</v>
      </c>
      <c r="AD54" s="194">
        <v>79535.213000000003</v>
      </c>
      <c r="AE54" s="194">
        <v>79495.903999999995</v>
      </c>
      <c r="AF54" s="194">
        <v>79473.7</v>
      </c>
      <c r="AG54" s="194">
        <v>79306</v>
      </c>
      <c r="AH54" s="195">
        <v>79434</v>
      </c>
      <c r="AI54" s="201"/>
      <c r="AJ54" s="1968">
        <v>79532.777000000002</v>
      </c>
      <c r="AK54" s="1969">
        <v>79535.213000000003</v>
      </c>
      <c r="AL54" s="201"/>
      <c r="AM54" s="201"/>
      <c r="AN54" s="201"/>
      <c r="AO54" s="201"/>
      <c r="AP54" s="201"/>
      <c r="AQ54" s="201"/>
      <c r="AR54" s="201"/>
      <c r="AS54" s="201"/>
      <c r="AT54" s="201"/>
      <c r="AU54" s="201"/>
      <c r="AV54" s="201"/>
      <c r="AW54" s="201"/>
      <c r="AX54" s="201"/>
      <c r="AY54" s="201"/>
      <c r="AZ54" s="201"/>
      <c r="BA54" s="201"/>
      <c r="BB54" s="201"/>
      <c r="BC54" s="201"/>
      <c r="BD54" s="201"/>
      <c r="BE54" s="201"/>
      <c r="BF54" s="201"/>
      <c r="BG54" s="201"/>
      <c r="BH54" s="201"/>
      <c r="BI54" s="201"/>
      <c r="BJ54" s="201"/>
      <c r="BK54" s="201"/>
      <c r="BL54" s="201"/>
      <c r="BM54" s="201"/>
      <c r="BN54" s="201"/>
      <c r="BO54" s="201"/>
      <c r="BP54" s="201"/>
      <c r="BQ54" s="201"/>
      <c r="BR54" s="201"/>
      <c r="BS54" s="201"/>
      <c r="BT54" s="201"/>
      <c r="BU54" s="201"/>
      <c r="BV54" s="201"/>
      <c r="BW54" s="201"/>
      <c r="BX54" s="201"/>
      <c r="BY54" s="201"/>
      <c r="BZ54" s="201"/>
    </row>
    <row r="55" spans="2:78" s="90" customFormat="1">
      <c r="B55" s="197"/>
      <c r="C55" s="197"/>
      <c r="D55" s="197"/>
      <c r="E55" s="197"/>
      <c r="F55" s="197"/>
      <c r="G55" s="197"/>
      <c r="H55" s="197"/>
      <c r="I55" s="197"/>
      <c r="J55" s="197"/>
      <c r="K55" s="197"/>
      <c r="L55" s="197"/>
      <c r="M55" s="197"/>
      <c r="N55" s="197"/>
      <c r="O55" s="197"/>
      <c r="P55" s="197"/>
      <c r="Q55" s="197"/>
      <c r="R55" s="197"/>
      <c r="S55" s="197"/>
      <c r="T55" s="197"/>
      <c r="U55" s="197"/>
      <c r="V55" s="197"/>
      <c r="W55" s="198"/>
      <c r="X55" s="201"/>
      <c r="Y55" s="201"/>
      <c r="Z55" s="201"/>
      <c r="AA55" s="201"/>
      <c r="AB55" s="201"/>
      <c r="AC55" s="201"/>
      <c r="AD55" s="201"/>
      <c r="AE55" s="201"/>
      <c r="AF55" s="201"/>
      <c r="AG55" s="201"/>
      <c r="AH55" s="201"/>
      <c r="AI55" s="201"/>
      <c r="AJ55" s="201"/>
      <c r="AK55" s="201"/>
      <c r="AL55" s="201"/>
      <c r="AM55" s="201"/>
      <c r="AN55" s="201"/>
      <c r="AO55" s="201"/>
      <c r="AP55" s="201"/>
      <c r="AQ55" s="201"/>
      <c r="AR55" s="201"/>
      <c r="AS55" s="201"/>
      <c r="AT55" s="201"/>
      <c r="AU55" s="201"/>
      <c r="AV55" s="201"/>
      <c r="AW55" s="201"/>
      <c r="AX55" s="201"/>
      <c r="AY55" s="201"/>
      <c r="AZ55" s="201"/>
      <c r="BA55" s="201"/>
      <c r="BB55" s="201"/>
      <c r="BC55" s="201"/>
      <c r="BD55" s="201"/>
      <c r="BE55" s="201"/>
      <c r="BF55" s="201"/>
      <c r="BG55" s="201"/>
      <c r="BH55" s="201"/>
      <c r="BI55" s="201"/>
      <c r="BJ55" s="201"/>
      <c r="BK55" s="201"/>
      <c r="BL55" s="201"/>
      <c r="BM55" s="201"/>
      <c r="BN55" s="201"/>
      <c r="BO55" s="201"/>
      <c r="BP55" s="201"/>
      <c r="BQ55" s="201"/>
      <c r="BR55" s="201"/>
      <c r="BS55" s="201"/>
      <c r="BT55" s="201"/>
      <c r="BU55" s="201"/>
      <c r="BV55" s="201"/>
      <c r="BW55" s="201"/>
      <c r="BX55" s="201"/>
      <c r="BY55" s="201"/>
      <c r="BZ55" s="201"/>
    </row>
    <row r="56" spans="2:78" s="90" customFormat="1">
      <c r="B56" s="197"/>
      <c r="C56" s="197"/>
      <c r="D56" s="197"/>
      <c r="E56" s="197"/>
      <c r="F56" s="197"/>
      <c r="G56" s="197"/>
      <c r="H56" s="197"/>
      <c r="I56" s="197"/>
      <c r="J56" s="197"/>
      <c r="K56" s="197"/>
      <c r="L56" s="197"/>
      <c r="M56" s="197"/>
      <c r="N56" s="197"/>
      <c r="O56" s="197"/>
      <c r="P56" s="197"/>
      <c r="Q56" s="197"/>
      <c r="R56" s="197"/>
      <c r="S56" s="197"/>
      <c r="T56" s="197"/>
      <c r="U56" s="197"/>
      <c r="V56" s="197"/>
      <c r="W56" s="198"/>
      <c r="X56" s="201"/>
      <c r="Y56" s="201"/>
      <c r="Z56" s="201"/>
      <c r="AA56" s="201"/>
      <c r="AB56" s="201"/>
      <c r="AC56" s="201"/>
      <c r="AD56" s="201"/>
      <c r="AE56" s="201"/>
      <c r="AF56" s="201"/>
      <c r="AG56" s="201"/>
      <c r="AH56" s="201"/>
      <c r="AI56" s="201"/>
      <c r="AJ56" s="201"/>
      <c r="AK56" s="201"/>
      <c r="AL56" s="201"/>
      <c r="AM56" s="201"/>
      <c r="AN56" s="201"/>
      <c r="AO56" s="201"/>
      <c r="AP56" s="201"/>
      <c r="AQ56" s="201"/>
      <c r="AR56" s="201"/>
      <c r="AS56" s="201"/>
      <c r="AT56" s="201"/>
      <c r="AU56" s="201"/>
      <c r="AV56" s="201"/>
      <c r="AW56" s="201"/>
      <c r="AX56" s="201"/>
      <c r="AY56" s="201"/>
      <c r="AZ56" s="201"/>
      <c r="BA56" s="201"/>
      <c r="BB56" s="201"/>
      <c r="BC56" s="201"/>
      <c r="BD56" s="201"/>
      <c r="BE56" s="201"/>
      <c r="BF56" s="201"/>
      <c r="BG56" s="201"/>
      <c r="BH56" s="201"/>
      <c r="BI56" s="201"/>
      <c r="BJ56" s="201"/>
      <c r="BK56" s="201"/>
      <c r="BL56" s="201"/>
      <c r="BM56" s="201"/>
      <c r="BN56" s="201"/>
      <c r="BO56" s="201"/>
      <c r="BP56" s="201"/>
      <c r="BQ56" s="201"/>
      <c r="BR56" s="201"/>
      <c r="BS56" s="201"/>
      <c r="BT56" s="201"/>
      <c r="BU56" s="201"/>
      <c r="BV56" s="201"/>
      <c r="BW56" s="201"/>
      <c r="BX56" s="201"/>
      <c r="BY56" s="201"/>
      <c r="BZ56" s="201"/>
    </row>
    <row r="57" spans="2:78" ht="29.85" customHeight="1">
      <c r="B57" s="2317" t="s">
        <v>67</v>
      </c>
      <c r="C57" s="2317"/>
      <c r="D57" s="2317"/>
      <c r="E57" s="2317"/>
      <c r="F57" s="2317"/>
      <c r="G57" s="2317"/>
      <c r="H57" s="2317"/>
      <c r="I57" s="2317"/>
      <c r="J57" s="2317"/>
      <c r="K57" s="2317"/>
      <c r="L57" s="2317"/>
      <c r="M57" s="2317"/>
      <c r="N57" s="2317"/>
      <c r="O57" s="2317"/>
      <c r="P57" s="2317"/>
      <c r="Q57" s="2317"/>
      <c r="R57" s="2317"/>
      <c r="S57" s="197"/>
      <c r="T57" s="197"/>
      <c r="U57" s="197"/>
      <c r="V57" s="197"/>
      <c r="W57" s="198"/>
      <c r="X57" s="197" t="s">
        <v>847</v>
      </c>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197"/>
      <c r="AU57" s="197"/>
      <c r="AV57" s="197"/>
      <c r="AW57" s="197"/>
      <c r="AX57" s="197"/>
      <c r="AY57" s="197"/>
      <c r="AZ57" s="197"/>
      <c r="BA57" s="197"/>
      <c r="BB57" s="197"/>
      <c r="BC57" s="197"/>
      <c r="BD57" s="197"/>
      <c r="BE57" s="197"/>
      <c r="BF57" s="197"/>
      <c r="BG57" s="197"/>
      <c r="BH57" s="197"/>
      <c r="BI57" s="197"/>
      <c r="BJ57" s="197"/>
      <c r="BK57" s="197"/>
      <c r="BL57" s="197"/>
      <c r="BM57" s="197"/>
      <c r="BN57" s="197"/>
      <c r="BO57" s="197"/>
      <c r="BP57" s="197"/>
      <c r="BQ57" s="197"/>
      <c r="BR57" s="197"/>
      <c r="BS57" s="197"/>
      <c r="BT57" s="197"/>
      <c r="BU57" s="197"/>
      <c r="BV57" s="197"/>
      <c r="BW57" s="197"/>
      <c r="BX57" s="197"/>
      <c r="BY57" s="197"/>
      <c r="BZ57" s="197"/>
    </row>
    <row r="58" spans="2:78">
      <c r="B58" s="250" t="s">
        <v>68</v>
      </c>
      <c r="C58" s="250"/>
      <c r="D58" s="250"/>
      <c r="E58" s="250"/>
      <c r="F58" s="250"/>
      <c r="G58" s="250"/>
      <c r="H58" s="250"/>
      <c r="I58" s="250"/>
      <c r="J58" s="250"/>
      <c r="K58" s="250"/>
      <c r="L58" s="250"/>
      <c r="M58" s="250"/>
      <c r="N58" s="250"/>
      <c r="O58" s="250"/>
      <c r="P58" s="250"/>
      <c r="Q58" s="250"/>
      <c r="R58" s="250"/>
      <c r="S58" s="197"/>
      <c r="T58" s="197"/>
      <c r="U58" s="197"/>
      <c r="V58" s="197"/>
      <c r="W58" s="198"/>
      <c r="X58" s="197" t="s">
        <v>848</v>
      </c>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197"/>
      <c r="AU58" s="197"/>
      <c r="AV58" s="197"/>
      <c r="AW58" s="197"/>
      <c r="AX58" s="197"/>
      <c r="AY58" s="197"/>
      <c r="AZ58" s="197"/>
      <c r="BA58" s="197"/>
      <c r="BB58" s="197"/>
      <c r="BC58" s="197"/>
      <c r="BD58" s="197"/>
      <c r="BE58" s="197"/>
      <c r="BF58" s="197"/>
      <c r="BG58" s="197"/>
      <c r="BH58" s="197"/>
      <c r="BI58" s="197"/>
      <c r="BJ58" s="197"/>
      <c r="BK58" s="197"/>
      <c r="BL58" s="197"/>
      <c r="BM58" s="197"/>
      <c r="BN58" s="197"/>
      <c r="BO58" s="197"/>
      <c r="BP58" s="197"/>
      <c r="BQ58" s="197"/>
      <c r="BR58" s="197"/>
      <c r="BS58" s="197"/>
      <c r="BT58" s="197"/>
      <c r="BU58" s="197"/>
      <c r="BV58" s="197"/>
      <c r="BW58" s="197"/>
      <c r="BX58" s="197"/>
      <c r="BY58" s="197"/>
      <c r="BZ58" s="197"/>
    </row>
    <row r="59" spans="2:78">
      <c r="B59" s="250" t="s">
        <v>69</v>
      </c>
      <c r="C59" s="250"/>
      <c r="D59" s="250"/>
      <c r="E59" s="250"/>
      <c r="F59" s="250"/>
      <c r="G59" s="250"/>
      <c r="H59" s="250"/>
      <c r="I59" s="250"/>
      <c r="J59" s="250"/>
      <c r="K59" s="250"/>
      <c r="L59" s="250"/>
      <c r="M59" s="250"/>
      <c r="N59" s="250"/>
      <c r="O59" s="250"/>
      <c r="P59" s="250"/>
      <c r="Q59" s="250"/>
      <c r="R59" s="250"/>
      <c r="S59" s="197"/>
      <c r="T59" s="197"/>
      <c r="U59" s="197"/>
      <c r="V59" s="197"/>
      <c r="W59" s="198"/>
      <c r="X59" s="197" t="s">
        <v>849</v>
      </c>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197"/>
      <c r="AU59" s="197"/>
      <c r="AV59" s="197"/>
      <c r="AW59" s="197"/>
      <c r="AX59" s="197"/>
      <c r="AY59" s="197"/>
      <c r="AZ59" s="197"/>
      <c r="BA59" s="197"/>
      <c r="BB59" s="197"/>
      <c r="BC59" s="197"/>
      <c r="BD59" s="197"/>
      <c r="BE59" s="197"/>
      <c r="BF59" s="197"/>
      <c r="BG59" s="197"/>
      <c r="BH59" s="197"/>
      <c r="BI59" s="197"/>
      <c r="BJ59" s="197"/>
      <c r="BK59" s="197"/>
      <c r="BL59" s="197"/>
      <c r="BM59" s="197"/>
      <c r="BN59" s="197"/>
      <c r="BO59" s="197"/>
      <c r="BP59" s="197"/>
      <c r="BQ59" s="197"/>
      <c r="BR59" s="197"/>
      <c r="BS59" s="197"/>
      <c r="BT59" s="197"/>
      <c r="BU59" s="197"/>
      <c r="BV59" s="197"/>
      <c r="BW59" s="197"/>
      <c r="BX59" s="197"/>
      <c r="BY59" s="197"/>
      <c r="BZ59" s="197"/>
    </row>
    <row r="60" spans="2:78" ht="18" customHeight="1">
      <c r="B60" s="2317" t="s">
        <v>70</v>
      </c>
      <c r="C60" s="2317"/>
      <c r="D60" s="2317"/>
      <c r="E60" s="2317"/>
      <c r="F60" s="2317"/>
      <c r="G60" s="2317"/>
      <c r="H60" s="2317"/>
      <c r="I60" s="2317"/>
      <c r="J60" s="2317"/>
      <c r="K60" s="2317"/>
      <c r="L60" s="2317"/>
      <c r="M60" s="2317"/>
      <c r="N60" s="2317"/>
      <c r="O60" s="2317"/>
      <c r="P60" s="2317"/>
      <c r="Q60" s="2317"/>
      <c r="R60" s="2317"/>
      <c r="S60" s="197"/>
      <c r="T60" s="197"/>
      <c r="U60" s="197"/>
      <c r="V60" s="197"/>
      <c r="W60" s="198"/>
      <c r="X60" s="197" t="s">
        <v>850</v>
      </c>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197"/>
      <c r="AU60" s="197"/>
      <c r="AV60" s="197"/>
      <c r="AW60" s="197"/>
      <c r="AX60" s="197"/>
      <c r="AY60" s="197"/>
      <c r="AZ60" s="197"/>
      <c r="BA60" s="197"/>
      <c r="BB60" s="197"/>
      <c r="BC60" s="197"/>
      <c r="BD60" s="197"/>
      <c r="BE60" s="197"/>
      <c r="BF60" s="197"/>
      <c r="BG60" s="197"/>
      <c r="BH60" s="197"/>
      <c r="BI60" s="197"/>
      <c r="BJ60" s="197"/>
      <c r="BK60" s="197"/>
      <c r="BL60" s="197"/>
      <c r="BM60" s="197"/>
      <c r="BN60" s="197"/>
      <c r="BO60" s="197"/>
      <c r="BP60" s="197"/>
      <c r="BQ60" s="197"/>
      <c r="BR60" s="197"/>
      <c r="BS60" s="197"/>
      <c r="BT60" s="197"/>
      <c r="BU60" s="197"/>
      <c r="BV60" s="197"/>
      <c r="BW60" s="197"/>
      <c r="BX60" s="197"/>
      <c r="BY60" s="197"/>
      <c r="BZ60" s="197"/>
    </row>
    <row r="61" spans="2:78" ht="15" customHeight="1">
      <c r="B61" s="250" t="s">
        <v>71</v>
      </c>
      <c r="C61" s="250"/>
      <c r="D61" s="250"/>
      <c r="E61" s="250"/>
      <c r="F61" s="250"/>
      <c r="G61" s="250"/>
      <c r="H61" s="250"/>
      <c r="I61" s="250"/>
      <c r="J61" s="250"/>
      <c r="K61" s="250"/>
      <c r="L61" s="250"/>
      <c r="M61" s="250"/>
      <c r="N61" s="250"/>
      <c r="O61" s="250"/>
      <c r="P61" s="250"/>
      <c r="Q61" s="250"/>
      <c r="R61" s="250"/>
      <c r="S61" s="197"/>
      <c r="T61" s="197"/>
      <c r="U61" s="197"/>
      <c r="V61" s="197"/>
      <c r="W61" s="198"/>
      <c r="X61" s="197" t="s">
        <v>851</v>
      </c>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197"/>
      <c r="AU61" s="197"/>
      <c r="AV61" s="197"/>
      <c r="AW61" s="197"/>
      <c r="AX61" s="197"/>
      <c r="AY61" s="197"/>
      <c r="AZ61" s="197"/>
      <c r="BA61" s="197"/>
      <c r="BB61" s="197"/>
      <c r="BC61" s="197"/>
      <c r="BD61" s="197"/>
      <c r="BE61" s="197"/>
      <c r="BF61" s="197"/>
      <c r="BG61" s="197"/>
      <c r="BH61" s="197"/>
      <c r="BI61" s="197"/>
      <c r="BJ61" s="197"/>
      <c r="BK61" s="197"/>
      <c r="BL61" s="197"/>
      <c r="BM61" s="197"/>
      <c r="BN61" s="197"/>
      <c r="BO61" s="197"/>
      <c r="BP61" s="197"/>
      <c r="BQ61" s="197"/>
      <c r="BR61" s="197"/>
      <c r="BS61" s="197"/>
      <c r="BT61" s="197"/>
      <c r="BU61" s="197"/>
      <c r="BV61" s="197"/>
      <c r="BW61" s="197"/>
      <c r="BX61" s="197"/>
      <c r="BY61" s="197"/>
      <c r="BZ61" s="197"/>
    </row>
    <row r="62" spans="2:78" ht="15" customHeight="1">
      <c r="B62" s="250" t="s">
        <v>72</v>
      </c>
      <c r="C62" s="250"/>
      <c r="D62" s="250"/>
      <c r="E62" s="250"/>
      <c r="F62" s="250"/>
      <c r="G62" s="250"/>
      <c r="H62" s="250"/>
      <c r="I62" s="250"/>
      <c r="J62" s="250"/>
      <c r="K62" s="250"/>
      <c r="L62" s="250"/>
      <c r="M62" s="250"/>
      <c r="N62" s="250"/>
      <c r="O62" s="250"/>
      <c r="P62" s="250"/>
      <c r="Q62" s="250"/>
      <c r="R62" s="250"/>
      <c r="S62" s="197"/>
      <c r="T62" s="197"/>
      <c r="U62" s="197"/>
      <c r="V62" s="197"/>
      <c r="W62" s="198"/>
      <c r="X62" s="2312" t="s">
        <v>852</v>
      </c>
      <c r="Y62" s="2312"/>
      <c r="Z62" s="2312"/>
      <c r="AA62" s="2312"/>
      <c r="AB62" s="2312"/>
      <c r="AC62" s="2312"/>
      <c r="AD62" s="2312"/>
      <c r="AE62" s="2312"/>
      <c r="AF62" s="2312"/>
      <c r="AG62" s="2312"/>
      <c r="AH62" s="2312"/>
      <c r="AI62" s="2312"/>
      <c r="AJ62" s="2312"/>
      <c r="AK62" s="2312"/>
      <c r="AL62" s="2312"/>
      <c r="AM62" s="2312"/>
      <c r="AN62" s="2312"/>
      <c r="AO62" s="2312"/>
      <c r="AP62" s="2312"/>
      <c r="AQ62" s="2312"/>
      <c r="AR62" s="197"/>
      <c r="AS62" s="197"/>
      <c r="AT62" s="197"/>
      <c r="AU62" s="197"/>
      <c r="AV62" s="197"/>
      <c r="AW62" s="197"/>
      <c r="AX62" s="197"/>
      <c r="AY62" s="197"/>
      <c r="AZ62" s="197"/>
      <c r="BA62" s="197"/>
      <c r="BB62" s="197"/>
      <c r="BC62" s="197"/>
      <c r="BD62" s="197"/>
      <c r="BE62" s="197"/>
      <c r="BF62" s="197"/>
      <c r="BG62" s="197"/>
      <c r="BH62" s="197"/>
      <c r="BI62" s="197"/>
      <c r="BJ62" s="197"/>
      <c r="BK62" s="197"/>
      <c r="BL62" s="197"/>
      <c r="BM62" s="197"/>
      <c r="BN62" s="197"/>
      <c r="BO62" s="197"/>
      <c r="BP62" s="197"/>
      <c r="BQ62" s="197"/>
      <c r="BR62" s="197"/>
      <c r="BS62" s="197"/>
      <c r="BT62" s="197"/>
      <c r="BU62" s="197"/>
      <c r="BV62" s="197"/>
      <c r="BW62" s="197"/>
      <c r="BX62" s="197"/>
      <c r="BY62" s="197"/>
      <c r="BZ62" s="197"/>
    </row>
    <row r="63" spans="2:78" ht="15" customHeight="1">
      <c r="B63" s="250" t="s">
        <v>73</v>
      </c>
      <c r="C63" s="250"/>
      <c r="D63" s="250"/>
      <c r="E63" s="250"/>
      <c r="F63" s="250"/>
      <c r="G63" s="250"/>
      <c r="H63" s="250"/>
      <c r="I63" s="250"/>
      <c r="J63" s="250"/>
      <c r="K63" s="250"/>
      <c r="L63" s="250"/>
      <c r="M63" s="250"/>
      <c r="N63" s="250"/>
      <c r="O63" s="250"/>
      <c r="P63" s="250"/>
      <c r="Q63" s="250"/>
      <c r="R63" s="250"/>
      <c r="S63" s="197"/>
      <c r="T63" s="197"/>
      <c r="U63" s="197"/>
      <c r="V63" s="197"/>
      <c r="W63" s="198"/>
      <c r="X63" s="197" t="s">
        <v>853</v>
      </c>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197"/>
      <c r="AU63" s="197"/>
      <c r="AV63" s="197"/>
      <c r="AW63" s="197"/>
      <c r="AX63" s="197"/>
      <c r="AY63" s="197"/>
      <c r="AZ63" s="197"/>
      <c r="BA63" s="197"/>
      <c r="BB63" s="197"/>
      <c r="BC63" s="197"/>
      <c r="BD63" s="197"/>
      <c r="BE63" s="197"/>
      <c r="BF63" s="197"/>
      <c r="BG63" s="197"/>
      <c r="BH63" s="197"/>
      <c r="BI63" s="197"/>
      <c r="BJ63" s="197"/>
      <c r="BK63" s="197"/>
      <c r="BL63" s="197"/>
      <c r="BM63" s="197"/>
      <c r="BN63" s="197"/>
      <c r="BO63" s="197"/>
      <c r="BP63" s="197"/>
      <c r="BQ63" s="197"/>
      <c r="BR63" s="197"/>
      <c r="BS63" s="197"/>
      <c r="BT63" s="197"/>
      <c r="BU63" s="197"/>
      <c r="BV63" s="197"/>
      <c r="BW63" s="197"/>
      <c r="BX63" s="197"/>
      <c r="BY63" s="197"/>
      <c r="BZ63" s="197"/>
    </row>
    <row r="64" spans="2:78" ht="15" customHeight="1">
      <c r="B64" s="250" t="s">
        <v>74</v>
      </c>
      <c r="C64" s="250"/>
      <c r="D64" s="250"/>
      <c r="E64" s="250"/>
      <c r="F64" s="250"/>
      <c r="G64" s="250"/>
      <c r="H64" s="250"/>
      <c r="I64" s="250"/>
      <c r="J64" s="250"/>
      <c r="K64" s="250"/>
      <c r="L64" s="250"/>
      <c r="M64" s="250"/>
      <c r="N64" s="250"/>
      <c r="O64" s="250"/>
      <c r="P64" s="250"/>
      <c r="Q64" s="250"/>
      <c r="R64" s="250"/>
      <c r="S64" s="197"/>
      <c r="T64" s="197"/>
      <c r="U64" s="197"/>
      <c r="V64" s="197"/>
      <c r="W64" s="198"/>
      <c r="X64" s="197" t="s">
        <v>854</v>
      </c>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197"/>
      <c r="AU64" s="197"/>
      <c r="AV64" s="197"/>
      <c r="AW64" s="197"/>
      <c r="AX64" s="197"/>
      <c r="AY64" s="197"/>
      <c r="AZ64" s="197"/>
      <c r="BA64" s="197"/>
      <c r="BB64" s="197"/>
      <c r="BC64" s="197"/>
      <c r="BD64" s="197"/>
      <c r="BE64" s="197"/>
      <c r="BF64" s="197"/>
      <c r="BG64" s="197"/>
      <c r="BH64" s="197"/>
      <c r="BI64" s="197"/>
      <c r="BJ64" s="197"/>
      <c r="BK64" s="197"/>
      <c r="BL64" s="197"/>
      <c r="BM64" s="197"/>
      <c r="BN64" s="197"/>
      <c r="BO64" s="197"/>
      <c r="BP64" s="197"/>
      <c r="BQ64" s="197"/>
      <c r="BR64" s="197"/>
      <c r="BS64" s="197"/>
      <c r="BT64" s="197"/>
      <c r="BU64" s="197"/>
      <c r="BV64" s="197"/>
      <c r="BW64" s="197"/>
      <c r="BX64" s="197"/>
      <c r="BY64" s="197"/>
      <c r="BZ64" s="197"/>
    </row>
    <row r="65" spans="2:78" ht="36.6" customHeight="1">
      <c r="B65" s="2317" t="s">
        <v>75</v>
      </c>
      <c r="C65" s="2317"/>
      <c r="D65" s="2317"/>
      <c r="E65" s="2317"/>
      <c r="F65" s="2317"/>
      <c r="G65" s="2317"/>
      <c r="H65" s="2317"/>
      <c r="I65" s="2317"/>
      <c r="J65" s="2317"/>
      <c r="K65" s="2317"/>
      <c r="L65" s="2317"/>
      <c r="M65" s="2317"/>
      <c r="N65" s="2317"/>
      <c r="O65" s="2317"/>
      <c r="P65" s="2317"/>
      <c r="Q65" s="2317"/>
      <c r="R65" s="2317"/>
      <c r="S65" s="197"/>
      <c r="T65" s="197"/>
      <c r="U65" s="197"/>
      <c r="V65" s="197"/>
      <c r="W65" s="198"/>
      <c r="X65" s="2312" t="s">
        <v>856</v>
      </c>
      <c r="Y65" s="2312"/>
      <c r="Z65" s="2312"/>
      <c r="AA65" s="2312"/>
      <c r="AB65" s="2312"/>
      <c r="AC65" s="2312"/>
      <c r="AD65" s="2312"/>
      <c r="AE65" s="2312"/>
      <c r="AF65" s="2312"/>
      <c r="AG65" s="2312"/>
      <c r="AH65" s="2312"/>
      <c r="AI65" s="2312"/>
      <c r="AJ65" s="2312"/>
      <c r="AK65" s="2312"/>
      <c r="AL65" s="2312"/>
      <c r="AM65" s="2312"/>
      <c r="AN65" s="2312"/>
      <c r="AO65" s="2312"/>
      <c r="AP65" s="2312"/>
      <c r="AQ65" s="2312"/>
      <c r="AR65" s="2312"/>
      <c r="AS65" s="2312"/>
      <c r="AT65" s="2312"/>
      <c r="AU65" s="2312"/>
      <c r="AV65" s="2312"/>
      <c r="AW65" s="2312"/>
      <c r="AX65" s="2312"/>
      <c r="AY65" s="2312"/>
      <c r="AZ65" s="2312"/>
      <c r="BA65" s="2312"/>
      <c r="BB65" s="2312"/>
      <c r="BC65" s="2312"/>
      <c r="BD65" s="2312"/>
      <c r="BE65" s="2312"/>
      <c r="BF65" s="2312"/>
      <c r="BG65" s="197"/>
      <c r="BH65" s="197"/>
      <c r="BI65" s="197"/>
      <c r="BJ65" s="197"/>
      <c r="BK65" s="197"/>
      <c r="BL65" s="197"/>
      <c r="BM65" s="197"/>
      <c r="BN65" s="197"/>
      <c r="BO65" s="197"/>
      <c r="BP65" s="197"/>
      <c r="BQ65" s="197"/>
      <c r="BR65" s="197"/>
      <c r="BS65" s="197"/>
      <c r="BT65" s="197"/>
      <c r="BU65" s="197"/>
      <c r="BV65" s="197"/>
      <c r="BW65" s="197"/>
      <c r="BX65" s="197"/>
      <c r="BY65" s="197"/>
      <c r="BZ65" s="197"/>
    </row>
    <row r="66" spans="2:78">
      <c r="B66" s="2317" t="s">
        <v>76</v>
      </c>
      <c r="C66" s="2317"/>
      <c r="D66" s="2317"/>
      <c r="E66" s="2317"/>
      <c r="F66" s="2317"/>
      <c r="G66" s="2317"/>
      <c r="H66" s="2317"/>
      <c r="I66" s="2317"/>
      <c r="J66" s="2317"/>
      <c r="K66" s="2317"/>
      <c r="L66" s="2317"/>
      <c r="M66" s="2317"/>
      <c r="N66" s="2317"/>
      <c r="O66" s="2317"/>
      <c r="P66" s="2317"/>
      <c r="Q66" s="2317"/>
      <c r="R66" s="2317"/>
      <c r="S66" s="197"/>
      <c r="T66" s="197"/>
      <c r="U66" s="197"/>
      <c r="V66" s="197"/>
      <c r="W66" s="198"/>
      <c r="X66" s="197" t="s">
        <v>855</v>
      </c>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197"/>
      <c r="AU66" s="197"/>
      <c r="AV66" s="197"/>
      <c r="AW66" s="197"/>
      <c r="AX66" s="197"/>
      <c r="AY66" s="197"/>
      <c r="AZ66" s="197"/>
      <c r="BA66" s="197"/>
      <c r="BB66" s="197"/>
      <c r="BC66" s="197"/>
      <c r="BD66" s="197"/>
      <c r="BE66" s="197"/>
      <c r="BF66" s="197"/>
      <c r="BG66" s="197"/>
      <c r="BH66" s="197"/>
      <c r="BI66" s="197"/>
      <c r="BJ66" s="197"/>
      <c r="BK66" s="197"/>
      <c r="BL66" s="197"/>
      <c r="BM66" s="197"/>
      <c r="BN66" s="197"/>
      <c r="BO66" s="197"/>
      <c r="BP66" s="197"/>
      <c r="BQ66" s="197"/>
      <c r="BR66" s="197"/>
      <c r="BS66" s="197"/>
      <c r="BT66" s="197"/>
      <c r="BU66" s="197"/>
      <c r="BV66" s="197"/>
      <c r="BW66" s="197"/>
      <c r="BX66" s="197"/>
      <c r="BY66" s="197"/>
      <c r="BZ66" s="197"/>
    </row>
    <row r="67" spans="2:78" ht="18.600000000000001" customHeight="1">
      <c r="B67" s="2317" t="s">
        <v>1060</v>
      </c>
      <c r="C67" s="2317"/>
      <c r="D67" s="2317"/>
      <c r="E67" s="2317"/>
      <c r="F67" s="2317"/>
      <c r="G67" s="2317"/>
      <c r="H67" s="2317"/>
      <c r="I67" s="2317"/>
      <c r="J67" s="2317"/>
      <c r="K67" s="2317"/>
      <c r="L67" s="2317"/>
      <c r="M67" s="2317"/>
      <c r="N67" s="2317"/>
      <c r="O67" s="2317"/>
      <c r="P67" s="2317"/>
      <c r="Q67" s="2317"/>
      <c r="R67" s="2317"/>
      <c r="S67" s="197"/>
      <c r="T67" s="197"/>
      <c r="U67" s="197"/>
      <c r="V67" s="197"/>
      <c r="W67" s="198"/>
      <c r="X67" s="197" t="s">
        <v>77</v>
      </c>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197"/>
      <c r="AU67" s="197"/>
      <c r="AV67" s="197"/>
      <c r="AW67" s="197"/>
      <c r="AX67" s="197"/>
      <c r="AY67" s="197"/>
      <c r="AZ67" s="197"/>
      <c r="BA67" s="197"/>
      <c r="BB67" s="197"/>
      <c r="BC67" s="197"/>
      <c r="BD67" s="197"/>
      <c r="BE67" s="197"/>
      <c r="BF67" s="197"/>
      <c r="BG67" s="197"/>
      <c r="BH67" s="197"/>
      <c r="BI67" s="197"/>
      <c r="BJ67" s="197"/>
      <c r="BK67" s="197"/>
      <c r="BL67" s="197"/>
      <c r="BM67" s="197"/>
      <c r="BN67" s="197"/>
      <c r="BO67" s="197"/>
      <c r="BP67" s="197"/>
      <c r="BQ67" s="197"/>
      <c r="BR67" s="197"/>
      <c r="BS67" s="197"/>
      <c r="BT67" s="197"/>
      <c r="BU67" s="197"/>
      <c r="BV67" s="197"/>
      <c r="BW67" s="197"/>
      <c r="BX67" s="197"/>
      <c r="BY67" s="197"/>
      <c r="BZ67" s="197"/>
    </row>
    <row r="68" spans="2:78" ht="15" customHeight="1">
      <c r="B68" s="251" t="s">
        <v>1061</v>
      </c>
      <c r="C68" s="251"/>
      <c r="D68" s="251"/>
      <c r="E68" s="251"/>
      <c r="F68" s="251"/>
      <c r="G68" s="251"/>
      <c r="H68" s="251"/>
      <c r="I68" s="251"/>
      <c r="J68" s="251"/>
      <c r="K68" s="251"/>
      <c r="L68" s="251"/>
      <c r="M68" s="251"/>
      <c r="N68" s="251"/>
      <c r="O68" s="251"/>
      <c r="P68" s="251"/>
      <c r="Q68" s="251"/>
      <c r="R68" s="251"/>
      <c r="S68" s="197"/>
      <c r="T68" s="197"/>
      <c r="U68" s="197"/>
      <c r="V68" s="197"/>
      <c r="W68" s="198"/>
      <c r="X68" s="197" t="s">
        <v>78</v>
      </c>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197"/>
      <c r="AU68" s="197"/>
      <c r="AV68" s="197"/>
      <c r="AW68" s="197"/>
      <c r="AX68" s="197"/>
      <c r="AY68" s="197"/>
      <c r="AZ68" s="197"/>
      <c r="BA68" s="197"/>
      <c r="BB68" s="197"/>
      <c r="BC68" s="197"/>
      <c r="BD68" s="197"/>
      <c r="BE68" s="197"/>
      <c r="BF68" s="197"/>
      <c r="BG68" s="197"/>
      <c r="BH68" s="197"/>
      <c r="BI68" s="197"/>
      <c r="BJ68" s="197"/>
      <c r="BK68" s="197"/>
      <c r="BL68" s="197"/>
      <c r="BM68" s="197"/>
      <c r="BN68" s="197"/>
      <c r="BO68" s="197"/>
      <c r="BP68" s="197"/>
      <c r="BQ68" s="197"/>
      <c r="BR68" s="197"/>
      <c r="BS68" s="197"/>
      <c r="BT68" s="197"/>
      <c r="BU68" s="197"/>
      <c r="BV68" s="197"/>
      <c r="BW68" s="197"/>
      <c r="BX68" s="197"/>
      <c r="BY68" s="197"/>
      <c r="BZ68" s="197"/>
    </row>
    <row r="69" spans="2:78" ht="29.25" customHeight="1">
      <c r="B69" s="228" t="s">
        <v>1062</v>
      </c>
      <c r="C69" s="252"/>
      <c r="D69" s="252"/>
      <c r="E69" s="252"/>
      <c r="F69" s="252"/>
      <c r="G69" s="252"/>
      <c r="H69" s="252"/>
      <c r="I69" s="252"/>
      <c r="J69" s="252"/>
      <c r="K69" s="252"/>
      <c r="L69" s="252"/>
      <c r="M69" s="252"/>
      <c r="N69" s="252"/>
      <c r="O69" s="252"/>
      <c r="P69" s="252"/>
      <c r="Q69" s="252"/>
      <c r="R69" s="252"/>
      <c r="S69" s="197"/>
      <c r="T69" s="197"/>
      <c r="U69" s="197"/>
      <c r="V69" s="197"/>
      <c r="W69" s="198"/>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197"/>
      <c r="AU69" s="197"/>
      <c r="AV69" s="197"/>
      <c r="AW69" s="197"/>
      <c r="AX69" s="197"/>
      <c r="AY69" s="197"/>
      <c r="AZ69" s="197"/>
      <c r="BA69" s="197"/>
      <c r="BB69" s="197"/>
      <c r="BC69" s="197"/>
      <c r="BD69" s="197"/>
      <c r="BE69" s="197"/>
      <c r="BF69" s="197"/>
      <c r="BG69" s="197"/>
      <c r="BH69" s="197"/>
      <c r="BI69" s="197"/>
      <c r="BJ69" s="197"/>
      <c r="BK69" s="197"/>
      <c r="BL69" s="197"/>
      <c r="BM69" s="197"/>
      <c r="BN69" s="197"/>
      <c r="BO69" s="197"/>
      <c r="BP69" s="197"/>
      <c r="BQ69" s="197"/>
      <c r="BR69" s="197"/>
      <c r="BS69" s="197"/>
      <c r="BT69" s="197"/>
      <c r="BU69" s="197"/>
      <c r="BV69" s="197"/>
      <c r="BW69" s="197"/>
      <c r="BX69" s="197"/>
      <c r="BY69" s="197"/>
      <c r="BZ69" s="197"/>
    </row>
    <row r="70" spans="2:78" ht="15" customHeight="1">
      <c r="B70" s="253" t="s">
        <v>1156</v>
      </c>
      <c r="C70" s="254"/>
      <c r="D70" s="254"/>
      <c r="E70" s="254"/>
      <c r="F70" s="254"/>
      <c r="G70" s="254"/>
      <c r="H70" s="254"/>
      <c r="I70" s="254"/>
      <c r="J70" s="254"/>
      <c r="K70" s="254"/>
      <c r="L70" s="254"/>
      <c r="M70" s="254"/>
      <c r="N70" s="254"/>
      <c r="O70" s="254"/>
      <c r="P70" s="254"/>
      <c r="Q70" s="254"/>
      <c r="R70" s="254"/>
      <c r="S70" s="197"/>
      <c r="T70" s="197"/>
      <c r="U70" s="197"/>
      <c r="V70" s="197"/>
      <c r="W70" s="198"/>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197"/>
      <c r="AU70" s="197"/>
      <c r="AV70" s="197"/>
      <c r="AW70" s="197"/>
      <c r="AX70" s="197"/>
      <c r="AY70" s="197"/>
      <c r="AZ70" s="197"/>
      <c r="BA70" s="197"/>
      <c r="BB70" s="197"/>
      <c r="BC70" s="197"/>
      <c r="BD70" s="197"/>
      <c r="BE70" s="197"/>
      <c r="BF70" s="197"/>
      <c r="BG70" s="197"/>
      <c r="BH70" s="197"/>
      <c r="BI70" s="197"/>
      <c r="BJ70" s="197"/>
      <c r="BK70" s="197"/>
      <c r="BL70" s="197"/>
      <c r="BM70" s="197"/>
      <c r="BN70" s="197"/>
      <c r="BO70" s="197"/>
      <c r="BP70" s="197"/>
      <c r="BQ70" s="197"/>
      <c r="BR70" s="197"/>
      <c r="BS70" s="197"/>
      <c r="BT70" s="197"/>
      <c r="BU70" s="197"/>
      <c r="BV70" s="197"/>
      <c r="BW70" s="197"/>
      <c r="BX70" s="197"/>
      <c r="BY70" s="197"/>
      <c r="BZ70" s="197"/>
    </row>
    <row r="71" spans="2:78" ht="15" customHeight="1">
      <c r="B71" s="253"/>
      <c r="C71" s="254"/>
      <c r="D71" s="254"/>
      <c r="E71" s="254"/>
      <c r="F71" s="254"/>
      <c r="G71" s="254"/>
      <c r="H71" s="254"/>
      <c r="I71" s="254"/>
      <c r="J71" s="254"/>
      <c r="K71" s="254"/>
      <c r="L71" s="254"/>
      <c r="M71" s="254"/>
      <c r="N71" s="254"/>
      <c r="O71" s="254"/>
      <c r="P71" s="254"/>
      <c r="Q71" s="254"/>
      <c r="R71" s="254"/>
      <c r="S71" s="197"/>
      <c r="T71" s="197"/>
      <c r="U71" s="197"/>
      <c r="V71" s="197"/>
      <c r="W71" s="198"/>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197"/>
      <c r="AU71" s="197"/>
      <c r="AV71" s="197"/>
      <c r="AW71" s="197"/>
      <c r="AX71" s="197"/>
      <c r="AY71" s="197"/>
      <c r="AZ71" s="197"/>
      <c r="BA71" s="197"/>
      <c r="BB71" s="197"/>
      <c r="BC71" s="197"/>
      <c r="BD71" s="197"/>
      <c r="BE71" s="197"/>
      <c r="BF71" s="197"/>
      <c r="BG71" s="197"/>
      <c r="BH71" s="197"/>
      <c r="BI71" s="197"/>
      <c r="BJ71" s="197"/>
      <c r="BK71" s="197"/>
      <c r="BL71" s="197"/>
      <c r="BM71" s="197"/>
      <c r="BN71" s="197"/>
      <c r="BO71" s="197"/>
      <c r="BP71" s="197"/>
      <c r="BQ71" s="197"/>
      <c r="BR71" s="197"/>
      <c r="BS71" s="197"/>
      <c r="BT71" s="197"/>
      <c r="BU71" s="197"/>
      <c r="BV71" s="197"/>
      <c r="BW71" s="197"/>
      <c r="BX71" s="197"/>
      <c r="BY71" s="197"/>
      <c r="BZ71" s="197"/>
    </row>
    <row r="72" spans="2:78">
      <c r="B72" s="255"/>
      <c r="C72" s="252"/>
      <c r="D72" s="252"/>
      <c r="E72" s="252"/>
      <c r="F72" s="252"/>
      <c r="G72" s="252"/>
      <c r="H72" s="252"/>
      <c r="I72" s="252"/>
      <c r="J72" s="252"/>
      <c r="K72" s="252"/>
      <c r="L72" s="252"/>
      <c r="M72" s="252"/>
      <c r="N72" s="252"/>
      <c r="O72" s="252"/>
      <c r="P72" s="252"/>
      <c r="Q72" s="252"/>
      <c r="R72" s="252"/>
      <c r="S72" s="197"/>
      <c r="T72" s="197"/>
      <c r="U72" s="197"/>
      <c r="V72" s="197"/>
      <c r="W72" s="198"/>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197"/>
      <c r="AU72" s="197"/>
      <c r="AV72" s="197"/>
      <c r="AW72" s="197"/>
      <c r="AX72" s="197"/>
      <c r="AY72" s="197"/>
      <c r="AZ72" s="197"/>
      <c r="BA72" s="197"/>
      <c r="BB72" s="197"/>
      <c r="BC72" s="197"/>
      <c r="BD72" s="197"/>
      <c r="BE72" s="197"/>
      <c r="BF72" s="197"/>
      <c r="BG72" s="197"/>
      <c r="BH72" s="197"/>
      <c r="BI72" s="197"/>
      <c r="BJ72" s="197"/>
      <c r="BK72" s="197"/>
      <c r="BL72" s="197"/>
      <c r="BM72" s="197"/>
      <c r="BN72" s="197"/>
      <c r="BO72" s="197"/>
      <c r="BP72" s="197"/>
      <c r="BQ72" s="197"/>
      <c r="BR72" s="197"/>
      <c r="BS72" s="197"/>
      <c r="BT72" s="197"/>
      <c r="BU72" s="197"/>
      <c r="BV72" s="197"/>
      <c r="BW72" s="197"/>
      <c r="BX72" s="197"/>
      <c r="BY72" s="197"/>
      <c r="BZ72" s="197"/>
    </row>
  </sheetData>
  <mergeCells count="11">
    <mergeCell ref="X62:AQ62"/>
    <mergeCell ref="X65:BF65"/>
    <mergeCell ref="C4:R5"/>
    <mergeCell ref="B67:R67"/>
    <mergeCell ref="B57:R57"/>
    <mergeCell ref="B60:R60"/>
    <mergeCell ref="B65:R65"/>
    <mergeCell ref="B66:R66"/>
    <mergeCell ref="S4:V5"/>
    <mergeCell ref="AJ4:AK5"/>
    <mergeCell ref="X4:AG5"/>
  </mergeCells>
  <phoneticPr fontId="39" type="noConversion"/>
  <hyperlinks>
    <hyperlink ref="B1" location="Index!A1" display="Back to index" xr:uid="{CEDD84DD-65B9-4282-8C8D-1B0DAEF91F8A}"/>
  </hyperlinks>
  <pageMargins left="0.7" right="0.7" top="0.75" bottom="0.75" header="0.3" footer="0.3"/>
  <pageSetup orientation="portrait" r:id="rId1"/>
  <headerFooter>
    <oddFooter>&amp;C_x000D_&amp;1#&amp;"Calibri"&amp;8&amp;K0000FF Datos elaborados por BCP para uso Interno</oddFooter>
  </headerFooter>
  <ignoredErrors>
    <ignoredError sqref="S6:V6 B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rgb="FFFFFF00"/>
  </sheetPr>
  <dimension ref="B1:BS31"/>
  <sheetViews>
    <sheetView showGridLines="0" zoomScale="85" zoomScaleNormal="85" workbookViewId="0">
      <selection activeCell="D17" sqref="D17"/>
    </sheetView>
  </sheetViews>
  <sheetFormatPr baseColWidth="10" defaultColWidth="10.88671875" defaultRowHeight="13.2"/>
  <cols>
    <col min="1" max="1" width="10.88671875" style="58"/>
    <col min="2" max="2" width="55.109375" style="58" customWidth="1"/>
    <col min="3" max="4" width="11" style="58" bestFit="1" customWidth="1"/>
    <col min="5" max="5" width="11.109375" style="58" bestFit="1" customWidth="1"/>
    <col min="6" max="7" width="11" style="58" bestFit="1" customWidth="1"/>
    <col min="8" max="8" width="10.88671875" style="58"/>
    <col min="9" max="9" width="8.88671875" style="58" bestFit="1" customWidth="1"/>
    <col min="10" max="16384" width="10.88671875" style="58"/>
  </cols>
  <sheetData>
    <row r="1" spans="2:71" ht="13.8">
      <c r="B1" s="482" t="s">
        <v>31</v>
      </c>
    </row>
    <row r="3" spans="2:71" ht="13.8" thickBot="1"/>
    <row r="4" spans="2:71" s="718" customFormat="1" ht="15" customHeight="1">
      <c r="B4" s="778" t="s">
        <v>460</v>
      </c>
      <c r="C4" s="2446">
        <v>2019</v>
      </c>
      <c r="D4" s="2446">
        <v>2020</v>
      </c>
      <c r="E4" s="2446">
        <v>2021</v>
      </c>
      <c r="F4" s="2446">
        <v>2022</v>
      </c>
      <c r="G4" s="2446">
        <v>2023</v>
      </c>
      <c r="H4" s="2446">
        <v>2024</v>
      </c>
      <c r="I4" s="2444">
        <v>2025</v>
      </c>
    </row>
    <row r="5" spans="2:71" s="718" customFormat="1" ht="15" customHeight="1" thickBot="1">
      <c r="B5" s="233"/>
      <c r="C5" s="2447"/>
      <c r="D5" s="2447"/>
      <c r="E5" s="2447"/>
      <c r="F5" s="2447"/>
      <c r="G5" s="2448"/>
      <c r="H5" s="2448"/>
      <c r="I5" s="2445"/>
    </row>
    <row r="6" spans="2:71" s="718" customFormat="1" ht="13.8">
      <c r="B6" s="2259" t="s">
        <v>346</v>
      </c>
      <c r="C6" s="2263">
        <v>232446.72455709401</v>
      </c>
      <c r="D6" s="2263">
        <v>205689.39069806199</v>
      </c>
      <c r="E6" s="2263">
        <v>225432.822931926</v>
      </c>
      <c r="F6" s="2263">
        <v>244464.557924883</v>
      </c>
      <c r="G6" s="2263">
        <v>267346.34980649198</v>
      </c>
      <c r="H6" s="2264">
        <v>281380</v>
      </c>
      <c r="I6" s="2265">
        <v>296368</v>
      </c>
      <c r="J6" s="779"/>
      <c r="K6" s="779"/>
      <c r="L6" s="779"/>
      <c r="M6" s="779"/>
      <c r="N6" s="779"/>
      <c r="O6" s="779"/>
      <c r="P6" s="779"/>
      <c r="Q6" s="779"/>
      <c r="R6" s="779"/>
      <c r="S6" s="779"/>
      <c r="T6" s="779"/>
      <c r="U6" s="779"/>
      <c r="V6" s="779"/>
      <c r="W6" s="779"/>
      <c r="X6" s="779"/>
      <c r="Y6" s="779"/>
      <c r="Z6" s="779"/>
      <c r="AA6" s="779"/>
      <c r="AB6" s="779"/>
      <c r="AC6" s="779"/>
      <c r="AD6" s="779"/>
      <c r="AE6" s="779"/>
      <c r="AF6" s="779"/>
      <c r="AG6" s="779"/>
      <c r="AH6" s="779"/>
      <c r="AI6" s="779"/>
      <c r="AJ6" s="779"/>
      <c r="AK6" s="779"/>
      <c r="AL6" s="779"/>
      <c r="AM6" s="779"/>
      <c r="AN6" s="779"/>
      <c r="AO6" s="779"/>
      <c r="AP6" s="779"/>
      <c r="AQ6" s="779"/>
      <c r="AR6" s="779"/>
      <c r="AS6" s="779"/>
      <c r="AT6" s="779"/>
      <c r="AU6" s="779"/>
      <c r="AV6" s="779"/>
      <c r="AW6" s="779"/>
      <c r="AX6" s="779"/>
      <c r="AY6" s="779"/>
      <c r="AZ6" s="779"/>
      <c r="BA6" s="779"/>
      <c r="BB6" s="779"/>
      <c r="BC6" s="779"/>
      <c r="BD6" s="779"/>
      <c r="BE6" s="779"/>
      <c r="BF6" s="779"/>
      <c r="BG6" s="779"/>
      <c r="BH6" s="779"/>
      <c r="BI6" s="779"/>
      <c r="BJ6" s="779"/>
      <c r="BK6" s="779"/>
      <c r="BL6" s="779"/>
      <c r="BM6" s="779"/>
      <c r="BN6" s="779"/>
      <c r="BO6" s="779"/>
      <c r="BP6" s="779"/>
      <c r="BQ6" s="779"/>
      <c r="BR6" s="779"/>
      <c r="BS6" s="779"/>
    </row>
    <row r="7" spans="2:71" s="718" customFormat="1" ht="13.8">
      <c r="B7" s="2260" t="s">
        <v>347</v>
      </c>
      <c r="C7" s="2266">
        <v>2.24063176875049</v>
      </c>
      <c r="D7" s="2266">
        <v>-10.8696407826493</v>
      </c>
      <c r="E7" s="2266">
        <v>13.4175302909947</v>
      </c>
      <c r="F7" s="2266">
        <v>2.6838714347763402</v>
      </c>
      <c r="G7" s="2266">
        <v>-0.55154708401630603</v>
      </c>
      <c r="H7" s="2267">
        <v>3.0404332186497527</v>
      </c>
      <c r="I7" s="2268">
        <v>2.8</v>
      </c>
      <c r="J7" s="780"/>
      <c r="K7" s="780"/>
      <c r="L7" s="780"/>
      <c r="M7" s="780"/>
      <c r="N7" s="780"/>
      <c r="O7" s="780"/>
      <c r="P7" s="780"/>
      <c r="Q7" s="780"/>
      <c r="R7" s="780"/>
      <c r="S7" s="780"/>
      <c r="T7" s="780"/>
      <c r="U7" s="780"/>
      <c r="V7" s="780"/>
      <c r="W7" s="780"/>
      <c r="X7" s="780"/>
      <c r="Y7" s="780"/>
      <c r="Z7" s="780"/>
      <c r="AA7" s="780"/>
      <c r="AB7" s="780"/>
      <c r="AC7" s="780"/>
      <c r="AD7" s="780"/>
      <c r="AE7" s="780"/>
      <c r="AF7" s="780"/>
      <c r="AG7" s="780"/>
      <c r="AH7" s="780"/>
      <c r="AI7" s="780"/>
      <c r="AJ7" s="780"/>
      <c r="AK7" s="780"/>
      <c r="AL7" s="780"/>
      <c r="AM7" s="780"/>
      <c r="AN7" s="780"/>
      <c r="AO7" s="780"/>
      <c r="AP7" s="780"/>
      <c r="AQ7" s="780"/>
      <c r="AR7" s="780"/>
      <c r="AS7" s="780"/>
      <c r="AT7" s="780"/>
      <c r="AU7" s="780"/>
      <c r="AV7" s="780"/>
      <c r="AW7" s="780"/>
      <c r="AX7" s="780"/>
      <c r="AY7" s="780"/>
      <c r="AZ7" s="780"/>
      <c r="BA7" s="780"/>
      <c r="BB7" s="780"/>
      <c r="BC7" s="780"/>
      <c r="BD7" s="780"/>
      <c r="BE7" s="780"/>
      <c r="BF7" s="780"/>
      <c r="BG7" s="780"/>
      <c r="BH7" s="780"/>
      <c r="BI7" s="780"/>
      <c r="BJ7" s="780"/>
      <c r="BK7" s="780"/>
      <c r="BL7" s="780"/>
      <c r="BM7" s="780"/>
      <c r="BN7" s="780"/>
      <c r="BO7" s="780"/>
      <c r="BP7" s="780"/>
      <c r="BQ7" s="780"/>
      <c r="BR7" s="780"/>
      <c r="BS7" s="780"/>
    </row>
    <row r="8" spans="2:71" s="718" customFormat="1" ht="13.8">
      <c r="B8" s="2260" t="s">
        <v>348</v>
      </c>
      <c r="C8" s="2269">
        <v>7234.2544849304422</v>
      </c>
      <c r="D8" s="2269">
        <v>6304.4724615530558</v>
      </c>
      <c r="E8" s="2269">
        <v>6823.9972282963108</v>
      </c>
      <c r="F8" s="2269">
        <v>7320.0218154765798</v>
      </c>
      <c r="G8" s="2269">
        <v>7927.0469793577895</v>
      </c>
      <c r="H8" s="2270">
        <v>8250.9673436694156</v>
      </c>
      <c r="I8" s="2271">
        <v>8612.2461753822245</v>
      </c>
      <c r="J8" s="779"/>
      <c r="K8" s="779"/>
      <c r="L8" s="779"/>
      <c r="M8" s="779"/>
      <c r="N8" s="779"/>
      <c r="O8" s="779"/>
      <c r="P8" s="779"/>
      <c r="Q8" s="779"/>
      <c r="R8" s="779"/>
      <c r="S8" s="779"/>
      <c r="T8" s="779"/>
      <c r="U8" s="779"/>
      <c r="V8" s="779"/>
      <c r="W8" s="779"/>
      <c r="X8" s="779"/>
      <c r="Y8" s="779"/>
      <c r="Z8" s="779"/>
      <c r="AA8" s="779"/>
      <c r="AB8" s="779"/>
      <c r="AC8" s="779"/>
      <c r="AD8" s="779"/>
      <c r="AE8" s="779"/>
      <c r="AF8" s="779"/>
      <c r="AG8" s="779"/>
      <c r="AH8" s="779"/>
      <c r="AI8" s="779"/>
      <c r="AJ8" s="779"/>
      <c r="AK8" s="779"/>
      <c r="AL8" s="779"/>
      <c r="AM8" s="779"/>
      <c r="AN8" s="779"/>
      <c r="AO8" s="779"/>
      <c r="AP8" s="779"/>
      <c r="AQ8" s="779"/>
      <c r="AR8" s="779"/>
      <c r="AS8" s="779"/>
      <c r="AT8" s="779"/>
      <c r="AU8" s="779"/>
      <c r="AV8" s="779"/>
      <c r="AW8" s="779"/>
      <c r="AX8" s="779"/>
      <c r="AY8" s="779"/>
      <c r="AZ8" s="779"/>
      <c r="BA8" s="779"/>
      <c r="BB8" s="779"/>
      <c r="BC8" s="779"/>
      <c r="BD8" s="779"/>
      <c r="BE8" s="779"/>
      <c r="BF8" s="779"/>
      <c r="BG8" s="779"/>
      <c r="BH8" s="779"/>
      <c r="BI8" s="779"/>
      <c r="BJ8" s="779"/>
      <c r="BK8" s="779"/>
      <c r="BL8" s="779"/>
      <c r="BM8" s="779"/>
      <c r="BN8" s="779"/>
      <c r="BO8" s="779"/>
      <c r="BP8" s="779"/>
      <c r="BQ8" s="779"/>
      <c r="BR8" s="779"/>
      <c r="BS8" s="779"/>
    </row>
    <row r="9" spans="2:71" s="718" customFormat="1" ht="13.8">
      <c r="B9" s="2260" t="s">
        <v>349</v>
      </c>
      <c r="C9" s="2266">
        <v>2.2308291430070568</v>
      </c>
      <c r="D9" s="2266">
        <v>-9.6</v>
      </c>
      <c r="E9" s="2266">
        <v>14.543646807209171</v>
      </c>
      <c r="F9" s="2266">
        <v>2.4</v>
      </c>
      <c r="G9" s="2266">
        <v>-2.1</v>
      </c>
      <c r="H9" s="2267">
        <v>3.4764585145381091</v>
      </c>
      <c r="I9" s="2268">
        <v>2.6778710855703594</v>
      </c>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0"/>
      <c r="AL9" s="780"/>
      <c r="AM9" s="780"/>
      <c r="AN9" s="780"/>
      <c r="AO9" s="780"/>
      <c r="AP9" s="780"/>
      <c r="AQ9" s="780"/>
      <c r="AR9" s="780"/>
      <c r="AS9" s="780"/>
      <c r="AT9" s="780"/>
      <c r="AU9" s="780"/>
      <c r="AV9" s="780"/>
      <c r="AW9" s="780"/>
      <c r="AX9" s="780"/>
      <c r="AY9" s="780"/>
      <c r="AZ9" s="780"/>
      <c r="BA9" s="780"/>
      <c r="BB9" s="780"/>
      <c r="BC9" s="780"/>
      <c r="BD9" s="780"/>
      <c r="BE9" s="780"/>
      <c r="BF9" s="780"/>
      <c r="BG9" s="780"/>
      <c r="BH9" s="780"/>
      <c r="BI9" s="780"/>
      <c r="BJ9" s="780"/>
      <c r="BK9" s="780"/>
      <c r="BL9" s="780"/>
      <c r="BM9" s="780"/>
      <c r="BN9" s="780"/>
      <c r="BO9" s="780"/>
      <c r="BP9" s="780"/>
      <c r="BQ9" s="780"/>
      <c r="BR9" s="780"/>
      <c r="BS9" s="780"/>
    </row>
    <row r="10" spans="2:71" s="718" customFormat="1" ht="13.8">
      <c r="B10" s="2260" t="s">
        <v>350</v>
      </c>
      <c r="C10" s="2266">
        <v>22.466805729838406</v>
      </c>
      <c r="D10" s="2266">
        <v>20.994483836610719</v>
      </c>
      <c r="E10" s="2266">
        <v>25.064400766439999</v>
      </c>
      <c r="F10" s="2266">
        <v>25.240795804208808</v>
      </c>
      <c r="G10" s="2266">
        <v>22.906243191541403</v>
      </c>
      <c r="H10" s="2267">
        <v>23.035108562515077</v>
      </c>
      <c r="I10" s="2268">
        <v>23.024750985456656</v>
      </c>
      <c r="J10" s="780"/>
      <c r="K10" s="780"/>
      <c r="L10" s="780"/>
      <c r="M10" s="780"/>
      <c r="N10" s="780"/>
      <c r="O10" s="780"/>
      <c r="P10" s="780"/>
      <c r="Q10" s="780"/>
      <c r="R10" s="780"/>
      <c r="S10" s="780"/>
      <c r="T10" s="780"/>
      <c r="U10" s="780"/>
      <c r="V10" s="780"/>
      <c r="W10" s="780"/>
      <c r="X10" s="780"/>
      <c r="Y10" s="780"/>
      <c r="Z10" s="780"/>
      <c r="AA10" s="780"/>
      <c r="AB10" s="780"/>
      <c r="AC10" s="780"/>
      <c r="AD10" s="780"/>
      <c r="AE10" s="780"/>
      <c r="AF10" s="780"/>
      <c r="AG10" s="780"/>
      <c r="AH10" s="780"/>
      <c r="AI10" s="780"/>
      <c r="AJ10" s="780"/>
      <c r="AK10" s="780"/>
      <c r="AL10" s="780"/>
      <c r="AM10" s="780"/>
      <c r="AN10" s="780"/>
      <c r="AO10" s="780"/>
      <c r="AP10" s="780"/>
      <c r="AQ10" s="780"/>
      <c r="AR10" s="780"/>
      <c r="AS10" s="780"/>
      <c r="AT10" s="780"/>
      <c r="AU10" s="780"/>
      <c r="AV10" s="780"/>
      <c r="AW10" s="780"/>
      <c r="AX10" s="780"/>
      <c r="AY10" s="780"/>
      <c r="AZ10" s="780"/>
      <c r="BA10" s="780"/>
      <c r="BB10" s="780"/>
      <c r="BC10" s="780"/>
      <c r="BD10" s="780"/>
      <c r="BE10" s="780"/>
      <c r="BF10" s="780"/>
      <c r="BG10" s="780"/>
      <c r="BH10" s="780"/>
      <c r="BI10" s="780"/>
      <c r="BJ10" s="780"/>
      <c r="BK10" s="780"/>
      <c r="BL10" s="780"/>
      <c r="BM10" s="780"/>
      <c r="BN10" s="780"/>
      <c r="BO10" s="780"/>
      <c r="BP10" s="780"/>
      <c r="BQ10" s="780"/>
      <c r="BR10" s="780"/>
      <c r="BS10" s="780"/>
    </row>
    <row r="11" spans="2:71" s="718" customFormat="1" ht="15.6" thickBot="1">
      <c r="B11" s="2260" t="s">
        <v>1093</v>
      </c>
      <c r="C11" s="2266">
        <v>6.4</v>
      </c>
      <c r="D11" s="2266">
        <v>-4.3</v>
      </c>
      <c r="E11" s="2266">
        <v>12.6</v>
      </c>
      <c r="F11" s="2266">
        <v>9.6999999999999993</v>
      </c>
      <c r="G11" s="2266">
        <v>2.8</v>
      </c>
      <c r="H11" s="2267">
        <v>2</v>
      </c>
      <c r="I11" s="2268">
        <v>5.5</v>
      </c>
      <c r="J11" s="780"/>
      <c r="K11" s="780"/>
      <c r="L11" s="780"/>
      <c r="M11" s="780"/>
      <c r="N11" s="780"/>
      <c r="O11" s="780"/>
      <c r="P11" s="780"/>
      <c r="Q11" s="780"/>
      <c r="R11" s="780"/>
      <c r="S11" s="780"/>
      <c r="T11" s="780"/>
      <c r="U11" s="780"/>
      <c r="V11" s="780"/>
      <c r="W11" s="780"/>
      <c r="X11" s="780"/>
      <c r="Y11" s="780"/>
      <c r="Z11" s="780"/>
      <c r="AA11" s="780"/>
      <c r="AB11" s="780"/>
      <c r="AC11" s="780"/>
      <c r="AD11" s="780"/>
      <c r="AE11" s="780"/>
      <c r="AF11" s="780"/>
      <c r="AG11" s="780"/>
      <c r="AH11" s="780"/>
      <c r="AI11" s="780"/>
      <c r="AJ11" s="780"/>
      <c r="AK11" s="780"/>
      <c r="AL11" s="780"/>
      <c r="AM11" s="780"/>
      <c r="AN11" s="780"/>
      <c r="AO11" s="780"/>
      <c r="AP11" s="780"/>
      <c r="AQ11" s="780"/>
      <c r="AR11" s="780"/>
      <c r="AS11" s="780"/>
      <c r="AT11" s="780"/>
      <c r="AU11" s="780"/>
      <c r="AV11" s="780"/>
      <c r="AW11" s="780"/>
      <c r="AX11" s="780"/>
      <c r="AY11" s="780"/>
      <c r="AZ11" s="780"/>
      <c r="BA11" s="780"/>
      <c r="BB11" s="780"/>
      <c r="BC11" s="780"/>
      <c r="BD11" s="780"/>
      <c r="BE11" s="780"/>
      <c r="BF11" s="780"/>
      <c r="BG11" s="780"/>
      <c r="BH11" s="780"/>
      <c r="BI11" s="780"/>
      <c r="BJ11" s="780"/>
      <c r="BK11" s="780"/>
      <c r="BL11" s="780"/>
      <c r="BM11" s="780"/>
      <c r="BN11" s="780"/>
      <c r="BO11" s="780"/>
      <c r="BP11" s="780"/>
      <c r="BQ11" s="780"/>
      <c r="BR11" s="780"/>
      <c r="BS11" s="780"/>
    </row>
    <row r="12" spans="2:71" s="718" customFormat="1" ht="16.5" customHeight="1" thickBot="1">
      <c r="B12" s="2261" t="s">
        <v>1094</v>
      </c>
      <c r="C12" s="2272">
        <v>1.9000915791624635</v>
      </c>
      <c r="D12" s="2272">
        <v>1.9732322294607343</v>
      </c>
      <c r="E12" s="2272">
        <v>6.4303871634072465</v>
      </c>
      <c r="F12" s="2272">
        <v>8.4591620000000063</v>
      </c>
      <c r="G12" s="2272">
        <v>3.2448888991439588</v>
      </c>
      <c r="H12" s="2273">
        <v>2.4</v>
      </c>
      <c r="I12" s="2274">
        <v>2.5</v>
      </c>
      <c r="J12" s="780"/>
      <c r="K12" s="780"/>
      <c r="L12" s="780"/>
      <c r="M12" s="780"/>
      <c r="N12" s="780"/>
      <c r="O12" s="780"/>
      <c r="P12" s="780"/>
      <c r="Q12" s="780"/>
      <c r="R12" s="780"/>
      <c r="S12" s="780"/>
      <c r="T12" s="780"/>
      <c r="U12" s="780"/>
      <c r="V12" s="780"/>
      <c r="W12" s="780"/>
      <c r="X12" s="780"/>
      <c r="Y12" s="780"/>
      <c r="Z12" s="780"/>
      <c r="AA12" s="780"/>
      <c r="AB12" s="780"/>
      <c r="AC12" s="780"/>
      <c r="AD12" s="780"/>
      <c r="AE12" s="780"/>
      <c r="AF12" s="780"/>
      <c r="AG12" s="780"/>
      <c r="AH12" s="780"/>
      <c r="AI12" s="780"/>
      <c r="AJ12" s="780"/>
      <c r="AK12" s="780"/>
      <c r="AL12" s="780"/>
      <c r="AM12" s="780"/>
      <c r="AN12" s="780"/>
      <c r="AO12" s="780"/>
      <c r="AP12" s="780"/>
      <c r="AQ12" s="780"/>
      <c r="AR12" s="780"/>
      <c r="AS12" s="780"/>
      <c r="AT12" s="780"/>
      <c r="AU12" s="780"/>
      <c r="AV12" s="780"/>
      <c r="AW12" s="780"/>
      <c r="AX12" s="780"/>
      <c r="AY12" s="780"/>
      <c r="AZ12" s="780"/>
      <c r="BA12" s="780"/>
      <c r="BB12" s="780"/>
      <c r="BC12" s="780"/>
      <c r="BD12" s="780"/>
      <c r="BE12" s="780"/>
      <c r="BF12" s="780"/>
      <c r="BG12" s="780"/>
      <c r="BH12" s="780"/>
      <c r="BI12" s="780"/>
      <c r="BJ12" s="780"/>
      <c r="BK12" s="780"/>
      <c r="BL12" s="780"/>
      <c r="BM12" s="780"/>
      <c r="BN12" s="780"/>
      <c r="BO12" s="780"/>
      <c r="BP12" s="780"/>
      <c r="BQ12" s="780"/>
      <c r="BR12" s="780"/>
      <c r="BS12" s="780"/>
    </row>
    <row r="13" spans="2:71" s="718" customFormat="1" ht="14.4" thickBot="1">
      <c r="B13" s="2261" t="s">
        <v>352</v>
      </c>
      <c r="C13" s="2275">
        <v>2.25</v>
      </c>
      <c r="D13" s="2275">
        <v>0.25</v>
      </c>
      <c r="E13" s="2275">
        <v>2.5</v>
      </c>
      <c r="F13" s="2275">
        <v>7.5</v>
      </c>
      <c r="G13" s="2275">
        <v>6.75</v>
      </c>
      <c r="H13" s="2276">
        <v>5</v>
      </c>
      <c r="I13" s="2277">
        <v>4.25</v>
      </c>
      <c r="J13" s="780"/>
      <c r="K13" s="780"/>
      <c r="L13" s="779"/>
      <c r="M13" s="780"/>
      <c r="N13" s="780"/>
      <c r="O13" s="780"/>
      <c r="P13" s="780"/>
      <c r="Q13" s="780"/>
      <c r="R13" s="780"/>
      <c r="S13" s="780"/>
      <c r="T13" s="780"/>
      <c r="U13" s="780"/>
      <c r="V13" s="780"/>
      <c r="W13" s="780"/>
      <c r="X13" s="780"/>
      <c r="Y13" s="780"/>
      <c r="Z13" s="780"/>
      <c r="AA13" s="780"/>
      <c r="AB13" s="780"/>
      <c r="AC13" s="780"/>
      <c r="AD13" s="780"/>
      <c r="AE13" s="780"/>
      <c r="AF13" s="780"/>
      <c r="AG13" s="780"/>
      <c r="AH13" s="780"/>
      <c r="AI13" s="780"/>
      <c r="AJ13" s="780"/>
      <c r="AK13" s="780"/>
      <c r="AL13" s="780"/>
      <c r="AM13" s="780"/>
      <c r="AN13" s="780"/>
      <c r="AO13" s="780"/>
      <c r="AP13" s="780"/>
      <c r="AQ13" s="780"/>
      <c r="AR13" s="780"/>
      <c r="AS13" s="780"/>
      <c r="AT13" s="780"/>
      <c r="AU13" s="780"/>
      <c r="AV13" s="780"/>
      <c r="AW13" s="780"/>
      <c r="AX13" s="780"/>
      <c r="AY13" s="780"/>
      <c r="AZ13" s="780"/>
      <c r="BA13" s="780"/>
      <c r="BB13" s="780"/>
      <c r="BC13" s="780"/>
      <c r="BD13" s="780"/>
      <c r="BE13" s="780"/>
      <c r="BF13" s="780"/>
      <c r="BG13" s="780"/>
      <c r="BH13" s="780"/>
      <c r="BI13" s="780"/>
      <c r="BJ13" s="780"/>
      <c r="BK13" s="780"/>
      <c r="BL13" s="780"/>
      <c r="BM13" s="780"/>
      <c r="BN13" s="780"/>
      <c r="BO13" s="780"/>
      <c r="BP13" s="780"/>
      <c r="BQ13" s="780"/>
      <c r="BR13" s="780"/>
      <c r="BS13" s="780"/>
    </row>
    <row r="14" spans="2:71" s="718" customFormat="1" ht="14.4" thickBot="1">
      <c r="B14" s="2261" t="s">
        <v>353</v>
      </c>
      <c r="C14" s="2278">
        <v>3.31</v>
      </c>
      <c r="D14" s="2278">
        <v>3.6179999999999999</v>
      </c>
      <c r="E14" s="2278">
        <v>3.9910000000000001</v>
      </c>
      <c r="F14" s="2278">
        <v>3.81</v>
      </c>
      <c r="G14" s="2278">
        <v>3.7069999999999999</v>
      </c>
      <c r="H14" s="2279">
        <v>3.75</v>
      </c>
      <c r="I14" s="2280">
        <v>3.75</v>
      </c>
      <c r="J14" s="781"/>
      <c r="K14" s="781"/>
      <c r="L14" s="781"/>
      <c r="M14" s="781"/>
      <c r="N14" s="781"/>
      <c r="O14" s="781"/>
      <c r="P14" s="781"/>
      <c r="Q14" s="781"/>
      <c r="R14" s="781"/>
      <c r="S14" s="781"/>
      <c r="T14" s="781"/>
      <c r="U14" s="781"/>
      <c r="V14" s="781"/>
      <c r="W14" s="781"/>
      <c r="X14" s="781"/>
      <c r="Y14" s="781"/>
      <c r="Z14" s="781"/>
      <c r="AA14" s="781"/>
      <c r="AB14" s="781"/>
      <c r="AC14" s="781"/>
      <c r="AD14" s="781"/>
      <c r="AE14" s="781"/>
      <c r="AF14" s="781"/>
      <c r="AG14" s="781"/>
      <c r="AH14" s="781"/>
      <c r="AI14" s="781"/>
      <c r="AJ14" s="781"/>
      <c r="AK14" s="781"/>
      <c r="AL14" s="781"/>
      <c r="AM14" s="781"/>
      <c r="AN14" s="781"/>
      <c r="AO14" s="781"/>
      <c r="AP14" s="781"/>
      <c r="AQ14" s="781"/>
      <c r="AR14" s="781"/>
      <c r="AS14" s="781"/>
      <c r="AT14" s="781"/>
      <c r="AU14" s="781"/>
      <c r="AV14" s="781"/>
      <c r="AW14" s="781"/>
      <c r="AX14" s="781"/>
      <c r="AY14" s="781"/>
      <c r="AZ14" s="781"/>
      <c r="BA14" s="781"/>
      <c r="BB14" s="781"/>
      <c r="BC14" s="781"/>
      <c r="BD14" s="781"/>
      <c r="BE14" s="781"/>
      <c r="BF14" s="781"/>
      <c r="BG14" s="781"/>
      <c r="BH14" s="781"/>
      <c r="BI14" s="781"/>
      <c r="BJ14" s="781"/>
      <c r="BK14" s="781"/>
      <c r="BL14" s="781"/>
      <c r="BM14" s="781"/>
      <c r="BN14" s="781"/>
      <c r="BO14" s="781"/>
      <c r="BP14" s="781"/>
      <c r="BQ14" s="781"/>
      <c r="BR14" s="781"/>
      <c r="BS14" s="781"/>
    </row>
    <row r="15" spans="2:71" s="718" customFormat="1" ht="15.6" thickBot="1">
      <c r="B15" s="2261" t="s">
        <v>1181</v>
      </c>
      <c r="C15" s="2281">
        <v>1.7804154302670697E-2</v>
      </c>
      <c r="D15" s="2281">
        <v>-9.3051359516616264E-2</v>
      </c>
      <c r="E15" s="2281">
        <v>-0.10309563294637926</v>
      </c>
      <c r="F15" s="2281">
        <v>4.535204209471317E-2</v>
      </c>
      <c r="G15" s="2281">
        <v>2.7034120734908244E-2</v>
      </c>
      <c r="H15" s="2282">
        <v>-1.1599676288103638E-2</v>
      </c>
      <c r="I15" s="2283">
        <v>0</v>
      </c>
      <c r="J15" s="781"/>
      <c r="K15" s="781"/>
      <c r="L15" s="781"/>
      <c r="M15" s="781"/>
      <c r="N15" s="781"/>
      <c r="O15" s="781"/>
      <c r="P15" s="781"/>
      <c r="Q15" s="781"/>
      <c r="R15" s="781"/>
      <c r="S15" s="781"/>
      <c r="T15" s="781"/>
      <c r="U15" s="781"/>
      <c r="V15" s="781"/>
      <c r="W15" s="781"/>
      <c r="X15" s="781"/>
      <c r="Y15" s="781"/>
      <c r="Z15" s="781"/>
      <c r="AA15" s="781"/>
      <c r="AB15" s="781"/>
      <c r="AC15" s="781"/>
      <c r="AD15" s="781"/>
      <c r="AE15" s="781"/>
      <c r="AF15" s="781"/>
      <c r="AG15" s="781"/>
      <c r="AH15" s="781"/>
      <c r="AI15" s="781"/>
      <c r="AJ15" s="781"/>
      <c r="AK15" s="781"/>
      <c r="AL15" s="781"/>
      <c r="AM15" s="781"/>
      <c r="AN15" s="781"/>
      <c r="AO15" s="781"/>
      <c r="AP15" s="781"/>
      <c r="AQ15" s="781"/>
      <c r="AR15" s="781"/>
      <c r="AS15" s="781"/>
      <c r="AT15" s="781"/>
      <c r="AU15" s="781"/>
      <c r="AV15" s="781"/>
      <c r="AW15" s="781"/>
      <c r="AX15" s="781"/>
      <c r="AY15" s="781"/>
      <c r="AZ15" s="781"/>
      <c r="BA15" s="781"/>
      <c r="BB15" s="781"/>
      <c r="BC15" s="781"/>
      <c r="BD15" s="781"/>
      <c r="BE15" s="781"/>
      <c r="BF15" s="781"/>
      <c r="BG15" s="781"/>
      <c r="BH15" s="781"/>
      <c r="BI15" s="781"/>
      <c r="BJ15" s="781"/>
      <c r="BK15" s="781"/>
      <c r="BL15" s="781"/>
      <c r="BM15" s="781"/>
      <c r="BN15" s="781"/>
      <c r="BO15" s="781"/>
      <c r="BP15" s="781"/>
      <c r="BQ15" s="781"/>
      <c r="BR15" s="781"/>
      <c r="BS15" s="781"/>
    </row>
    <row r="16" spans="2:71" s="718" customFormat="1" ht="14.4" thickBot="1">
      <c r="B16" s="2261" t="s">
        <v>354</v>
      </c>
      <c r="C16" s="2272">
        <v>-1.6</v>
      </c>
      <c r="D16" s="2272">
        <v>-8.9</v>
      </c>
      <c r="E16" s="2272">
        <v>-2.5</v>
      </c>
      <c r="F16" s="2272">
        <v>-1.7</v>
      </c>
      <c r="G16" s="2272">
        <v>-2.8</v>
      </c>
      <c r="H16" s="2273">
        <v>-3.5</v>
      </c>
      <c r="I16" s="2274">
        <v>-2.4</v>
      </c>
      <c r="J16" s="782"/>
      <c r="K16" s="782"/>
      <c r="L16" s="782"/>
      <c r="M16" s="782"/>
      <c r="N16" s="782"/>
      <c r="O16" s="782"/>
      <c r="P16" s="782"/>
      <c r="Q16" s="782"/>
      <c r="R16" s="782"/>
      <c r="S16" s="782"/>
      <c r="T16" s="782"/>
      <c r="U16" s="782"/>
      <c r="V16" s="782"/>
      <c r="W16" s="782"/>
      <c r="X16" s="782"/>
      <c r="Y16" s="782"/>
      <c r="Z16" s="782"/>
      <c r="AA16" s="782"/>
      <c r="AB16" s="782"/>
      <c r="AC16" s="782"/>
      <c r="AD16" s="782"/>
      <c r="AE16" s="782"/>
      <c r="AF16" s="782"/>
      <c r="AG16" s="782"/>
      <c r="AH16" s="782"/>
      <c r="AI16" s="782"/>
      <c r="AJ16" s="782"/>
      <c r="AK16" s="782"/>
      <c r="AL16" s="782"/>
      <c r="AM16" s="782"/>
      <c r="AN16" s="782"/>
      <c r="AO16" s="782"/>
      <c r="AP16" s="782"/>
      <c r="AQ16" s="782"/>
      <c r="AR16" s="782"/>
      <c r="AS16" s="782"/>
      <c r="AT16" s="782"/>
      <c r="AU16" s="782"/>
      <c r="AV16" s="782"/>
      <c r="AW16" s="782"/>
      <c r="AX16" s="782"/>
      <c r="AY16" s="782"/>
      <c r="AZ16" s="782"/>
      <c r="BA16" s="782"/>
      <c r="BB16" s="782"/>
      <c r="BC16" s="782"/>
      <c r="BD16" s="782"/>
      <c r="BE16" s="782"/>
      <c r="BF16" s="782"/>
      <c r="BG16" s="782"/>
      <c r="BH16" s="782"/>
      <c r="BI16" s="782"/>
      <c r="BJ16" s="782"/>
      <c r="BK16" s="782"/>
      <c r="BL16" s="782"/>
      <c r="BM16" s="782"/>
      <c r="BN16" s="782"/>
      <c r="BO16" s="782"/>
      <c r="BP16" s="782"/>
      <c r="BQ16" s="782"/>
      <c r="BR16" s="782"/>
      <c r="BS16" s="782"/>
    </row>
    <row r="17" spans="2:71" s="718" customFormat="1" ht="14.4" thickBot="1">
      <c r="B17" s="2261" t="s">
        <v>351</v>
      </c>
      <c r="C17" s="2266">
        <v>26.608279872790099</v>
      </c>
      <c r="D17" s="2266">
        <v>34.634839650940897</v>
      </c>
      <c r="E17" s="2266">
        <v>35.799999999999997</v>
      </c>
      <c r="F17" s="2266">
        <v>33.9</v>
      </c>
      <c r="G17" s="2266">
        <v>32.9</v>
      </c>
      <c r="H17" s="2267">
        <v>34</v>
      </c>
      <c r="I17" s="2268">
        <v>34</v>
      </c>
      <c r="J17" s="780"/>
      <c r="K17" s="780"/>
      <c r="L17" s="780"/>
      <c r="M17" s="780"/>
      <c r="N17" s="780"/>
      <c r="O17" s="780"/>
      <c r="P17" s="780"/>
      <c r="Q17" s="780"/>
      <c r="R17" s="780"/>
      <c r="S17" s="780"/>
      <c r="T17" s="780"/>
      <c r="U17" s="780"/>
      <c r="V17" s="780"/>
      <c r="W17" s="780"/>
      <c r="X17" s="780"/>
      <c r="Y17" s="780"/>
      <c r="Z17" s="780"/>
      <c r="AA17" s="780"/>
      <c r="AB17" s="780"/>
      <c r="AC17" s="780"/>
      <c r="AD17" s="780"/>
      <c r="AE17" s="780"/>
      <c r="AF17" s="780"/>
      <c r="AG17" s="780"/>
      <c r="AH17" s="780"/>
      <c r="AI17" s="780"/>
      <c r="AJ17" s="780"/>
      <c r="AK17" s="780"/>
      <c r="AL17" s="780"/>
      <c r="AM17" s="780"/>
      <c r="AN17" s="780"/>
      <c r="AO17" s="780"/>
      <c r="AP17" s="780"/>
      <c r="AQ17" s="780"/>
      <c r="AR17" s="780"/>
      <c r="AS17" s="780"/>
      <c r="AT17" s="780"/>
      <c r="AU17" s="780"/>
      <c r="AV17" s="780"/>
      <c r="AW17" s="780"/>
      <c r="AX17" s="780"/>
      <c r="AY17" s="780"/>
      <c r="AZ17" s="780"/>
      <c r="BA17" s="780"/>
      <c r="BB17" s="780"/>
      <c r="BC17" s="780"/>
      <c r="BD17" s="780"/>
      <c r="BE17" s="780"/>
      <c r="BF17" s="780"/>
      <c r="BG17" s="780"/>
      <c r="BH17" s="780"/>
      <c r="BI17" s="780"/>
      <c r="BJ17" s="780"/>
      <c r="BK17" s="780"/>
      <c r="BL17" s="780"/>
      <c r="BM17" s="780"/>
      <c r="BN17" s="780"/>
      <c r="BO17" s="780"/>
      <c r="BP17" s="780"/>
      <c r="BQ17" s="780"/>
      <c r="BR17" s="780"/>
      <c r="BS17" s="780"/>
    </row>
    <row r="18" spans="2:71" s="718" customFormat="1" ht="13.8">
      <c r="B18" s="2260" t="s">
        <v>355</v>
      </c>
      <c r="C18" s="2263">
        <v>6879.2832403381981</v>
      </c>
      <c r="D18" s="2263">
        <v>8101.6011416627953</v>
      </c>
      <c r="E18" s="2263">
        <v>15114.916866664906</v>
      </c>
      <c r="F18" s="2263">
        <v>10166.402405779503</v>
      </c>
      <c r="G18" s="2263">
        <v>17677.992781501096</v>
      </c>
      <c r="H18" s="2264">
        <v>21000</v>
      </c>
      <c r="I18" s="2265">
        <v>22000</v>
      </c>
      <c r="J18" s="779"/>
      <c r="K18" s="779"/>
      <c r="L18" s="779"/>
      <c r="M18" s="779"/>
      <c r="N18" s="779"/>
      <c r="O18" s="779"/>
      <c r="P18" s="779"/>
      <c r="Q18" s="779"/>
      <c r="R18" s="779"/>
      <c r="S18" s="779"/>
      <c r="T18" s="779"/>
      <c r="U18" s="779"/>
      <c r="V18" s="779"/>
      <c r="W18" s="779"/>
      <c r="X18" s="779"/>
      <c r="Y18" s="779"/>
      <c r="Z18" s="779"/>
      <c r="AA18" s="779"/>
      <c r="AB18" s="779"/>
      <c r="AC18" s="779"/>
      <c r="AD18" s="779"/>
      <c r="AE18" s="779"/>
      <c r="AF18" s="779"/>
      <c r="AG18" s="779"/>
      <c r="AH18" s="779"/>
      <c r="AI18" s="779"/>
      <c r="AJ18" s="779"/>
      <c r="AK18" s="779"/>
      <c r="AL18" s="779"/>
      <c r="AM18" s="779"/>
      <c r="AN18" s="779"/>
      <c r="AO18" s="779"/>
      <c r="AP18" s="779"/>
      <c r="AQ18" s="779"/>
      <c r="AR18" s="779"/>
      <c r="AS18" s="779"/>
      <c r="AT18" s="779"/>
      <c r="AU18" s="779"/>
      <c r="AV18" s="779"/>
      <c r="AW18" s="779"/>
      <c r="AX18" s="779"/>
      <c r="AY18" s="779"/>
      <c r="AZ18" s="779"/>
      <c r="BA18" s="779"/>
      <c r="BB18" s="779"/>
      <c r="BC18" s="779"/>
      <c r="BD18" s="779"/>
      <c r="BE18" s="779"/>
      <c r="BF18" s="779"/>
      <c r="BG18" s="779"/>
      <c r="BH18" s="779"/>
      <c r="BI18" s="779"/>
      <c r="BJ18" s="779"/>
      <c r="BK18" s="779"/>
      <c r="BL18" s="779"/>
      <c r="BM18" s="779"/>
      <c r="BN18" s="779"/>
      <c r="BO18" s="779"/>
      <c r="BP18" s="779"/>
      <c r="BQ18" s="779"/>
      <c r="BR18" s="779"/>
      <c r="BS18" s="779"/>
    </row>
    <row r="19" spans="2:71" s="718" customFormat="1" ht="13.8">
      <c r="B19" s="2260" t="s">
        <v>356</v>
      </c>
      <c r="C19" s="2284">
        <v>2.9595096482628626E-2</v>
      </c>
      <c r="D19" s="2284">
        <v>3.9387549907984286E-2</v>
      </c>
      <c r="E19" s="2284">
        <v>6.7048430082557939E-2</v>
      </c>
      <c r="F19" s="2284">
        <v>4.1586406193503719E-2</v>
      </c>
      <c r="G19" s="2284">
        <v>6.6123935465349004E-2</v>
      </c>
      <c r="H19" s="2285">
        <v>7.4632170019191132E-2</v>
      </c>
      <c r="I19" s="2286">
        <v>7.4232035847324948E-2</v>
      </c>
      <c r="J19" s="782"/>
      <c r="K19" s="782"/>
      <c r="L19" s="782"/>
      <c r="M19" s="782"/>
      <c r="N19" s="782"/>
      <c r="O19" s="782"/>
      <c r="P19" s="782"/>
      <c r="Q19" s="782"/>
      <c r="R19" s="782"/>
      <c r="S19" s="782"/>
      <c r="T19" s="782"/>
      <c r="U19" s="782"/>
      <c r="V19" s="782"/>
      <c r="W19" s="782"/>
      <c r="X19" s="782"/>
      <c r="Y19" s="782"/>
      <c r="Z19" s="782"/>
      <c r="AA19" s="782"/>
      <c r="AB19" s="782"/>
      <c r="AC19" s="782"/>
      <c r="AD19" s="782"/>
      <c r="AE19" s="782"/>
      <c r="AF19" s="782"/>
      <c r="AG19" s="782"/>
      <c r="AH19" s="782"/>
      <c r="AI19" s="782"/>
      <c r="AJ19" s="782"/>
      <c r="AK19" s="782"/>
      <c r="AL19" s="782"/>
      <c r="AM19" s="782"/>
      <c r="AN19" s="782"/>
      <c r="AO19" s="782"/>
      <c r="AP19" s="782"/>
      <c r="AQ19" s="782"/>
      <c r="AR19" s="782"/>
      <c r="AS19" s="782"/>
      <c r="AT19" s="782"/>
      <c r="AU19" s="782"/>
      <c r="AV19" s="782"/>
      <c r="AW19" s="782"/>
      <c r="AX19" s="782"/>
      <c r="AY19" s="782"/>
      <c r="AZ19" s="782"/>
      <c r="BA19" s="782"/>
      <c r="BB19" s="782"/>
      <c r="BC19" s="782"/>
      <c r="BD19" s="782"/>
      <c r="BE19" s="782"/>
      <c r="BF19" s="782"/>
      <c r="BG19" s="782"/>
      <c r="BH19" s="782"/>
      <c r="BI19" s="782"/>
      <c r="BJ19" s="782"/>
      <c r="BK19" s="782"/>
      <c r="BL19" s="782"/>
      <c r="BM19" s="782"/>
      <c r="BN19" s="782"/>
      <c r="BO19" s="782"/>
      <c r="BP19" s="782"/>
      <c r="BQ19" s="782"/>
      <c r="BR19" s="782"/>
      <c r="BS19" s="782"/>
    </row>
    <row r="20" spans="2:71" s="718" customFormat="1" ht="13.8">
      <c r="B20" s="2260" t="s">
        <v>357</v>
      </c>
      <c r="C20" s="2269">
        <v>47980.454822131302</v>
      </c>
      <c r="D20" s="2269">
        <v>42825.601105662798</v>
      </c>
      <c r="E20" s="2269">
        <v>63114.118479664903</v>
      </c>
      <c r="F20" s="2269">
        <v>66167.115089779501</v>
      </c>
      <c r="G20" s="2269">
        <v>67518.106566501097</v>
      </c>
      <c r="H20" s="2270">
        <v>72000</v>
      </c>
      <c r="I20" s="2271">
        <v>74500</v>
      </c>
      <c r="J20" s="779"/>
      <c r="K20" s="779"/>
      <c r="M20" s="779"/>
      <c r="N20" s="779"/>
      <c r="O20" s="779"/>
      <c r="P20" s="779"/>
      <c r="Q20" s="779"/>
      <c r="R20" s="779"/>
      <c r="S20" s="779"/>
      <c r="T20" s="779"/>
      <c r="U20" s="779"/>
      <c r="V20" s="779"/>
      <c r="W20" s="779"/>
      <c r="X20" s="779"/>
      <c r="Y20" s="779"/>
      <c r="Z20" s="779"/>
      <c r="AA20" s="779"/>
      <c r="AB20" s="779"/>
      <c r="AC20" s="779"/>
      <c r="AD20" s="779"/>
      <c r="AE20" s="779"/>
      <c r="AF20" s="779"/>
      <c r="AG20" s="779"/>
      <c r="AH20" s="779"/>
      <c r="AI20" s="779"/>
      <c r="AJ20" s="779"/>
      <c r="AK20" s="779"/>
      <c r="AL20" s="779"/>
      <c r="AM20" s="779"/>
      <c r="AN20" s="779"/>
      <c r="AO20" s="779"/>
      <c r="AP20" s="779"/>
      <c r="AQ20" s="779"/>
      <c r="AR20" s="779"/>
      <c r="AS20" s="779"/>
      <c r="AT20" s="779"/>
      <c r="AU20" s="779"/>
      <c r="AV20" s="779"/>
      <c r="AW20" s="779"/>
      <c r="AX20" s="779"/>
      <c r="AY20" s="779"/>
      <c r="AZ20" s="779"/>
      <c r="BA20" s="779"/>
      <c r="BB20" s="779"/>
      <c r="BC20" s="779"/>
      <c r="BD20" s="779"/>
      <c r="BE20" s="779"/>
      <c r="BF20" s="779"/>
      <c r="BG20" s="779"/>
      <c r="BH20" s="779"/>
      <c r="BI20" s="779"/>
      <c r="BJ20" s="779"/>
      <c r="BK20" s="779"/>
      <c r="BL20" s="779"/>
      <c r="BM20" s="779"/>
      <c r="BN20" s="779"/>
      <c r="BO20" s="779"/>
      <c r="BP20" s="779"/>
      <c r="BQ20" s="779"/>
      <c r="BR20" s="779"/>
      <c r="BS20" s="779"/>
    </row>
    <row r="21" spans="2:71" s="718" customFormat="1" ht="13.8">
      <c r="B21" s="2260" t="s">
        <v>358</v>
      </c>
      <c r="C21" s="2269">
        <v>41101.171581793104</v>
      </c>
      <c r="D21" s="2269">
        <v>34723.999964000002</v>
      </c>
      <c r="E21" s="2269">
        <v>47999.201612999997</v>
      </c>
      <c r="F21" s="2269">
        <v>56000.712683999998</v>
      </c>
      <c r="G21" s="2269">
        <v>49840.113785000001</v>
      </c>
      <c r="H21" s="2270">
        <v>51000</v>
      </c>
      <c r="I21" s="2271">
        <v>52500</v>
      </c>
      <c r="J21" s="779"/>
      <c r="K21" s="779"/>
      <c r="L21" s="779"/>
      <c r="M21" s="779"/>
      <c r="N21" s="779"/>
      <c r="O21" s="779"/>
      <c r="P21" s="779"/>
      <c r="Q21" s="779"/>
      <c r="R21" s="779"/>
      <c r="S21" s="779"/>
      <c r="T21" s="779"/>
      <c r="U21" s="779"/>
      <c r="V21" s="779"/>
      <c r="W21" s="779"/>
      <c r="X21" s="779"/>
      <c r="Y21" s="779"/>
      <c r="Z21" s="779"/>
      <c r="AA21" s="779"/>
      <c r="AB21" s="779"/>
      <c r="AC21" s="779"/>
      <c r="AD21" s="779"/>
      <c r="AE21" s="779"/>
      <c r="AF21" s="779"/>
      <c r="AG21" s="779"/>
      <c r="AH21" s="779"/>
      <c r="AI21" s="779"/>
      <c r="AJ21" s="779"/>
      <c r="AK21" s="779"/>
      <c r="AL21" s="779"/>
      <c r="AM21" s="779"/>
      <c r="AN21" s="779"/>
      <c r="AO21" s="779"/>
      <c r="AP21" s="779"/>
      <c r="AQ21" s="779"/>
      <c r="AR21" s="779"/>
      <c r="AS21" s="779"/>
      <c r="AT21" s="779"/>
      <c r="AU21" s="779"/>
      <c r="AV21" s="779"/>
      <c r="AW21" s="779"/>
      <c r="AX21" s="779"/>
      <c r="AY21" s="779"/>
      <c r="AZ21" s="779"/>
      <c r="BA21" s="779"/>
      <c r="BB21" s="779"/>
      <c r="BC21" s="779"/>
      <c r="BD21" s="779"/>
      <c r="BE21" s="779"/>
      <c r="BF21" s="779"/>
      <c r="BG21" s="779"/>
      <c r="BH21" s="779"/>
      <c r="BI21" s="779"/>
      <c r="BJ21" s="779"/>
      <c r="BK21" s="779"/>
      <c r="BL21" s="779"/>
      <c r="BM21" s="779"/>
      <c r="BN21" s="779"/>
      <c r="BO21" s="779"/>
      <c r="BP21" s="779"/>
      <c r="BQ21" s="779"/>
      <c r="BR21" s="779"/>
      <c r="BS21" s="779"/>
    </row>
    <row r="22" spans="2:71" s="718" customFormat="1" ht="14.1" hidden="1" customHeight="1">
      <c r="B22" s="2260" t="s">
        <v>359</v>
      </c>
      <c r="C22" s="2287">
        <v>-1680.4547301800815</v>
      </c>
      <c r="D22" s="2287">
        <v>2397.8321736145053</v>
      </c>
      <c r="E22" s="2287">
        <v>-5179.4586772124403</v>
      </c>
      <c r="F22" s="2287">
        <v>-10643.966780899111</v>
      </c>
      <c r="G22" s="2287">
        <v>-9157</v>
      </c>
      <c r="H22" s="2288">
        <v>0</v>
      </c>
      <c r="I22" s="2289">
        <v>0</v>
      </c>
      <c r="J22" s="779"/>
      <c r="K22" s="779"/>
      <c r="L22" s="779"/>
      <c r="M22" s="779"/>
      <c r="N22" s="779"/>
      <c r="O22" s="779"/>
      <c r="P22" s="779"/>
      <c r="Q22" s="779"/>
      <c r="R22" s="779"/>
      <c r="S22" s="779"/>
      <c r="T22" s="779"/>
      <c r="U22" s="779"/>
      <c r="V22" s="779"/>
      <c r="W22" s="779"/>
      <c r="X22" s="779"/>
      <c r="Y22" s="779"/>
      <c r="Z22" s="779"/>
      <c r="AA22" s="779"/>
      <c r="AB22" s="779"/>
      <c r="AC22" s="779"/>
      <c r="AD22" s="779"/>
      <c r="AE22" s="779"/>
      <c r="AF22" s="779"/>
      <c r="AG22" s="779"/>
      <c r="AH22" s="779"/>
      <c r="AI22" s="779"/>
      <c r="AJ22" s="779"/>
      <c r="AK22" s="779"/>
      <c r="AL22" s="779"/>
      <c r="AM22" s="779"/>
      <c r="AN22" s="779"/>
      <c r="AO22" s="779"/>
      <c r="AP22" s="779"/>
      <c r="AQ22" s="779"/>
      <c r="AR22" s="779"/>
      <c r="AS22" s="779"/>
      <c r="AT22" s="779"/>
      <c r="AU22" s="779"/>
      <c r="AV22" s="779"/>
      <c r="AW22" s="779"/>
      <c r="AX22" s="779"/>
      <c r="AY22" s="779"/>
      <c r="AZ22" s="779"/>
      <c r="BA22" s="779"/>
      <c r="BB22" s="779"/>
      <c r="BC22" s="779"/>
      <c r="BD22" s="779"/>
      <c r="BE22" s="779"/>
      <c r="BF22" s="779"/>
      <c r="BG22" s="779"/>
      <c r="BH22" s="779"/>
      <c r="BI22" s="779"/>
      <c r="BJ22" s="779"/>
      <c r="BK22" s="779"/>
      <c r="BL22" s="779"/>
      <c r="BM22" s="779"/>
      <c r="BN22" s="779"/>
      <c r="BO22" s="779"/>
      <c r="BP22" s="779"/>
      <c r="BQ22" s="779"/>
      <c r="BR22" s="779"/>
      <c r="BS22" s="779"/>
    </row>
    <row r="23" spans="2:71" s="718" customFormat="1" ht="13.8">
      <c r="B23" s="2260" t="s">
        <v>360</v>
      </c>
      <c r="C23" s="2290">
        <v>-5.5136935431898404E-3</v>
      </c>
      <c r="D23" s="2290">
        <v>8.9999999999999993E-3</v>
      </c>
      <c r="E23" s="2290">
        <v>-2.1000000000000001E-2</v>
      </c>
      <c r="F23" s="2290">
        <v>-4.0407107223112498E-2</v>
      </c>
      <c r="G23" s="2290">
        <v>8.0000000000000002E-3</v>
      </c>
      <c r="H23" s="2291">
        <v>1.4999999999999999E-2</v>
      </c>
      <c r="I23" s="2292">
        <v>0.01</v>
      </c>
      <c r="J23" s="782"/>
      <c r="K23" s="782"/>
      <c r="L23" s="782"/>
      <c r="M23" s="782"/>
      <c r="N23" s="782"/>
      <c r="O23" s="782"/>
      <c r="P23" s="782"/>
      <c r="Q23" s="782"/>
      <c r="R23" s="782"/>
      <c r="S23" s="782"/>
      <c r="T23" s="782"/>
      <c r="U23" s="782"/>
      <c r="V23" s="782"/>
      <c r="W23" s="782"/>
      <c r="X23" s="782"/>
      <c r="Y23" s="782"/>
      <c r="Z23" s="782"/>
      <c r="AA23" s="782"/>
      <c r="AB23" s="782"/>
      <c r="AC23" s="782"/>
      <c r="AD23" s="782"/>
      <c r="AE23" s="782"/>
      <c r="AF23" s="782"/>
      <c r="AG23" s="782"/>
      <c r="AH23" s="782"/>
      <c r="AI23" s="782"/>
      <c r="AJ23" s="782"/>
      <c r="AK23" s="782"/>
      <c r="AL23" s="782"/>
      <c r="AM23" s="782"/>
      <c r="AN23" s="782"/>
      <c r="AO23" s="782"/>
      <c r="AP23" s="782"/>
      <c r="AQ23" s="782"/>
      <c r="AR23" s="782"/>
      <c r="AS23" s="782"/>
      <c r="AT23" s="782"/>
      <c r="AU23" s="782"/>
      <c r="AV23" s="782"/>
      <c r="AW23" s="782"/>
      <c r="AX23" s="782"/>
      <c r="AY23" s="782"/>
      <c r="AZ23" s="782"/>
      <c r="BA23" s="782"/>
      <c r="BB23" s="782"/>
      <c r="BC23" s="782"/>
      <c r="BD23" s="782"/>
      <c r="BE23" s="782"/>
      <c r="BF23" s="782"/>
      <c r="BG23" s="782"/>
      <c r="BH23" s="782"/>
      <c r="BI23" s="782"/>
      <c r="BJ23" s="782"/>
      <c r="BK23" s="782"/>
      <c r="BL23" s="782"/>
      <c r="BM23" s="782"/>
      <c r="BN23" s="782"/>
      <c r="BO23" s="782"/>
      <c r="BP23" s="782"/>
      <c r="BQ23" s="782"/>
      <c r="BR23" s="782"/>
      <c r="BS23" s="782"/>
    </row>
    <row r="24" spans="2:71" s="718" customFormat="1" ht="13.8">
      <c r="B24" s="2260" t="s">
        <v>361</v>
      </c>
      <c r="C24" s="2269">
        <v>68315.894679999998</v>
      </c>
      <c r="D24" s="2269">
        <v>74706.911240000001</v>
      </c>
      <c r="E24" s="2269">
        <v>78495.490170000005</v>
      </c>
      <c r="F24" s="2269">
        <v>71883.365300000005</v>
      </c>
      <c r="G24" s="2269">
        <v>71033</v>
      </c>
      <c r="H24" s="2270">
        <v>78000</v>
      </c>
      <c r="I24" s="2271">
        <v>76000</v>
      </c>
      <c r="J24" s="779"/>
      <c r="K24" s="779"/>
      <c r="L24" s="779"/>
      <c r="M24" s="779"/>
      <c r="N24" s="779"/>
      <c r="O24" s="779"/>
      <c r="P24" s="779"/>
      <c r="Q24" s="779"/>
      <c r="R24" s="779"/>
      <c r="S24" s="779"/>
      <c r="T24" s="779"/>
      <c r="U24" s="779"/>
      <c r="V24" s="779"/>
      <c r="W24" s="779"/>
      <c r="X24" s="779"/>
      <c r="Y24" s="779"/>
      <c r="Z24" s="779"/>
      <c r="AA24" s="779"/>
      <c r="AB24" s="779"/>
      <c r="AC24" s="779"/>
      <c r="AD24" s="779"/>
      <c r="AE24" s="779"/>
      <c r="AF24" s="779"/>
      <c r="AG24" s="779"/>
      <c r="AH24" s="779"/>
      <c r="AI24" s="779"/>
      <c r="AJ24" s="779"/>
      <c r="AK24" s="779"/>
      <c r="AL24" s="779"/>
      <c r="AM24" s="779"/>
      <c r="AN24" s="779"/>
      <c r="AO24" s="779"/>
      <c r="AP24" s="779"/>
      <c r="AQ24" s="779"/>
      <c r="AR24" s="779"/>
      <c r="AS24" s="779"/>
      <c r="AT24" s="779"/>
      <c r="AU24" s="779"/>
      <c r="AV24" s="779"/>
      <c r="AW24" s="779"/>
      <c r="AX24" s="779"/>
      <c r="AY24" s="779"/>
      <c r="AZ24" s="779"/>
      <c r="BA24" s="779"/>
      <c r="BB24" s="779"/>
      <c r="BC24" s="779"/>
      <c r="BD24" s="779"/>
      <c r="BE24" s="779"/>
      <c r="BF24" s="779"/>
      <c r="BG24" s="779"/>
      <c r="BH24" s="779"/>
      <c r="BI24" s="779"/>
      <c r="BJ24" s="779"/>
      <c r="BK24" s="779"/>
      <c r="BL24" s="779"/>
      <c r="BM24" s="779"/>
      <c r="BN24" s="779"/>
      <c r="BO24" s="779"/>
      <c r="BP24" s="779"/>
      <c r="BQ24" s="779"/>
      <c r="BR24" s="779"/>
      <c r="BS24" s="779"/>
    </row>
    <row r="25" spans="2:71" s="718" customFormat="1" ht="13.8">
      <c r="B25" s="2260" t="s">
        <v>356</v>
      </c>
      <c r="C25" s="2284">
        <v>0.29389914962307895</v>
      </c>
      <c r="D25" s="2284">
        <v>0.36320255014836744</v>
      </c>
      <c r="E25" s="2284">
        <v>0.34819902953397031</v>
      </c>
      <c r="F25" s="2284">
        <v>0.29404411792930618</v>
      </c>
      <c r="G25" s="2284">
        <v>0.26569653953163908</v>
      </c>
      <c r="H25" s="2285">
        <v>0.27720520292842421</v>
      </c>
      <c r="I25" s="2286">
        <v>0.25643794201803166</v>
      </c>
      <c r="J25" s="782"/>
      <c r="K25" s="782"/>
      <c r="L25" s="782"/>
      <c r="M25" s="782"/>
      <c r="N25" s="782"/>
      <c r="O25" s="782"/>
      <c r="P25" s="782"/>
      <c r="Q25" s="782"/>
      <c r="R25" s="782"/>
      <c r="S25" s="782"/>
      <c r="T25" s="782"/>
      <c r="U25" s="782"/>
      <c r="V25" s="782"/>
      <c r="W25" s="782"/>
      <c r="X25" s="782"/>
      <c r="Y25" s="782"/>
      <c r="Z25" s="782"/>
      <c r="AA25" s="782"/>
      <c r="AB25" s="782"/>
      <c r="AC25" s="782"/>
      <c r="AD25" s="782"/>
      <c r="AE25" s="782"/>
      <c r="AF25" s="782"/>
      <c r="AG25" s="782"/>
      <c r="AH25" s="782"/>
      <c r="AI25" s="782"/>
      <c r="AJ25" s="782"/>
      <c r="AK25" s="782"/>
      <c r="AL25" s="782"/>
      <c r="AM25" s="782"/>
      <c r="AN25" s="782"/>
      <c r="AO25" s="782"/>
      <c r="AP25" s="782"/>
      <c r="AQ25" s="782"/>
      <c r="AR25" s="782"/>
      <c r="AS25" s="782"/>
      <c r="AT25" s="782"/>
      <c r="AU25" s="782"/>
      <c r="AV25" s="782"/>
      <c r="AW25" s="782"/>
      <c r="AX25" s="782"/>
      <c r="AY25" s="782"/>
      <c r="AZ25" s="782"/>
      <c r="BA25" s="782"/>
      <c r="BB25" s="782"/>
      <c r="BC25" s="782"/>
      <c r="BD25" s="782"/>
      <c r="BE25" s="782"/>
      <c r="BF25" s="782"/>
      <c r="BG25" s="782"/>
      <c r="BH25" s="782"/>
      <c r="BI25" s="782"/>
      <c r="BJ25" s="782"/>
      <c r="BK25" s="782"/>
      <c r="BL25" s="782"/>
      <c r="BM25" s="782"/>
      <c r="BN25" s="782"/>
      <c r="BO25" s="782"/>
      <c r="BP25" s="782"/>
      <c r="BQ25" s="782"/>
      <c r="BR25" s="782"/>
      <c r="BS25" s="782"/>
    </row>
    <row r="26" spans="2:71" s="718" customFormat="1" ht="14.4" thickBot="1">
      <c r="B26" s="2262" t="s">
        <v>362</v>
      </c>
      <c r="C26" s="2293">
        <v>19.945678057584832</v>
      </c>
      <c r="D26" s="2293">
        <v>25.817386701112369</v>
      </c>
      <c r="E26" s="2293">
        <v>19.624198953027701</v>
      </c>
      <c r="F26" s="2293">
        <v>15.403382247427258</v>
      </c>
      <c r="G26" s="2293">
        <v>17.102609429766975</v>
      </c>
      <c r="H26" s="2294">
        <v>18.352941176470587</v>
      </c>
      <c r="I26" s="2295">
        <v>17.37142857142857</v>
      </c>
      <c r="J26" s="783"/>
      <c r="K26" s="783"/>
      <c r="L26" s="783"/>
      <c r="M26" s="783"/>
      <c r="N26" s="783"/>
      <c r="O26" s="783"/>
      <c r="P26" s="783"/>
      <c r="Q26" s="783"/>
      <c r="R26" s="783"/>
      <c r="S26" s="783"/>
      <c r="T26" s="783"/>
      <c r="U26" s="783"/>
      <c r="V26" s="783"/>
      <c r="W26" s="783"/>
      <c r="X26" s="783"/>
      <c r="Y26" s="783"/>
      <c r="Z26" s="783"/>
      <c r="AA26" s="783"/>
      <c r="AB26" s="783"/>
      <c r="AC26" s="783"/>
      <c r="AD26" s="783"/>
      <c r="AE26" s="783"/>
      <c r="AF26" s="783"/>
      <c r="AG26" s="783"/>
      <c r="AH26" s="783"/>
      <c r="AI26" s="783"/>
      <c r="AJ26" s="783"/>
      <c r="AK26" s="783"/>
      <c r="AL26" s="783"/>
      <c r="AM26" s="783"/>
      <c r="AN26" s="783"/>
      <c r="AO26" s="783"/>
      <c r="AP26" s="783"/>
      <c r="AQ26" s="783"/>
      <c r="AR26" s="783"/>
      <c r="AS26" s="783"/>
      <c r="AT26" s="783"/>
      <c r="AU26" s="783"/>
      <c r="AV26" s="783"/>
      <c r="AW26" s="783"/>
      <c r="AX26" s="783"/>
      <c r="AY26" s="783"/>
      <c r="AZ26" s="783"/>
      <c r="BA26" s="783"/>
      <c r="BB26" s="783"/>
      <c r="BC26" s="783"/>
      <c r="BD26" s="783"/>
      <c r="BE26" s="783"/>
      <c r="BF26" s="783"/>
      <c r="BG26" s="783"/>
      <c r="BH26" s="783"/>
      <c r="BI26" s="783"/>
      <c r="BJ26" s="783"/>
      <c r="BK26" s="783"/>
      <c r="BL26" s="783"/>
      <c r="BM26" s="783"/>
      <c r="BN26" s="783"/>
      <c r="BO26" s="783"/>
      <c r="BP26" s="783"/>
      <c r="BQ26" s="783"/>
      <c r="BR26" s="783"/>
      <c r="BS26" s="783"/>
    </row>
    <row r="27" spans="2:71" s="718" customFormat="1">
      <c r="B27" s="784" t="s">
        <v>736</v>
      </c>
      <c r="C27" s="58"/>
      <c r="D27" s="58"/>
      <c r="E27" s="58"/>
      <c r="F27" s="58"/>
      <c r="G27" s="58"/>
      <c r="H27" s="785"/>
    </row>
    <row r="28" spans="2:71" s="718" customFormat="1" ht="13.8">
      <c r="B28" s="786" t="s">
        <v>859</v>
      </c>
      <c r="C28" s="58"/>
      <c r="D28" s="58"/>
      <c r="E28" s="58"/>
      <c r="F28" s="58"/>
      <c r="G28" s="58"/>
      <c r="H28" s="58"/>
    </row>
    <row r="29" spans="2:71" s="718" customFormat="1" ht="13.8">
      <c r="B29" s="786" t="s">
        <v>735</v>
      </c>
      <c r="C29" s="58"/>
      <c r="D29" s="58"/>
      <c r="E29" s="58"/>
      <c r="F29" s="58"/>
      <c r="G29" s="58"/>
      <c r="H29" s="58"/>
    </row>
    <row r="30" spans="2:71" ht="13.8">
      <c r="B30" s="786" t="s">
        <v>1088</v>
      </c>
    </row>
    <row r="31" spans="2:71" ht="13.8">
      <c r="B31" s="786" t="s">
        <v>1089</v>
      </c>
    </row>
  </sheetData>
  <mergeCells count="7">
    <mergeCell ref="I4:I5"/>
    <mergeCell ref="C4:C5"/>
    <mergeCell ref="H4:H5"/>
    <mergeCell ref="G4:G5"/>
    <mergeCell ref="F4:F5"/>
    <mergeCell ref="E4:E5"/>
    <mergeCell ref="D4:D5"/>
  </mergeCells>
  <hyperlinks>
    <hyperlink ref="B1" location="Index!A1" display="Back to index" xr:uid="{370684BF-EE2B-45AE-84A0-F12AFDBE435B}"/>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A080-C0FF-4FB0-BE8F-F220E959D6F6}">
  <sheetPr>
    <tabColor rgb="FF92D050"/>
  </sheetPr>
  <dimension ref="A1"/>
  <sheetViews>
    <sheetView showGridLines="0" zoomScale="54" workbookViewId="0">
      <selection activeCell="G10" sqref="G10"/>
    </sheetView>
  </sheetViews>
  <sheetFormatPr baseColWidth="10" defaultColWidth="11.44140625" defaultRowHeight="14.4"/>
  <sheetData/>
  <pageMargins left="0.7" right="0.7" top="0.75" bottom="0.75" header="0.3" footer="0.3"/>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37FC3-09A8-47BA-84DE-65DC222E7A60}">
  <dimension ref="A1"/>
  <sheetViews>
    <sheetView workbookViewId="0"/>
  </sheetViews>
  <sheetFormatPr baseColWidth="10" defaultRowHeight="14.4"/>
  <sheetData/>
  <pageMargins left="0.7" right="0.7" top="0.75" bottom="0.75" header="0.3" footer="0.3"/>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rgb="FF2AD2C9"/>
  </sheetPr>
  <dimension ref="A1:AC46"/>
  <sheetViews>
    <sheetView showGridLines="0" topLeftCell="N1" zoomScale="85" zoomScaleNormal="85" workbookViewId="0">
      <selection activeCell="Z23" sqref="Z23"/>
    </sheetView>
  </sheetViews>
  <sheetFormatPr baseColWidth="10" defaultColWidth="10.88671875" defaultRowHeight="13.2"/>
  <cols>
    <col min="1" max="1" width="10.88671875" style="58"/>
    <col min="2" max="2" width="44.88671875" style="58" customWidth="1"/>
    <col min="3" max="15" width="11.88671875" style="776" customWidth="1"/>
    <col min="16" max="17" width="10.88671875" style="776" customWidth="1"/>
    <col min="18" max="21" width="10.88671875" style="776"/>
    <col min="22" max="23" width="11.88671875" style="776" bestFit="1" customWidth="1"/>
    <col min="24" max="24" width="11.88671875" style="776" customWidth="1"/>
    <col min="25" max="25" width="14.44140625" style="58" customWidth="1"/>
    <col min="26" max="16384" width="10.88671875" style="58"/>
  </cols>
  <sheetData>
    <row r="1" spans="1:29" ht="13.8">
      <c r="A1" s="197"/>
      <c r="B1" s="482" t="s">
        <v>31</v>
      </c>
      <c r="C1" s="773"/>
      <c r="D1" s="773"/>
      <c r="E1" s="773"/>
      <c r="F1" s="773"/>
      <c r="G1" s="773"/>
      <c r="H1" s="773"/>
      <c r="I1" s="773"/>
      <c r="J1" s="773"/>
      <c r="K1" s="773"/>
      <c r="L1" s="773"/>
      <c r="M1" s="773"/>
      <c r="N1" s="773"/>
      <c r="O1" s="773"/>
      <c r="P1" s="773"/>
      <c r="Q1" s="773"/>
      <c r="R1" s="773"/>
      <c r="S1" s="773"/>
      <c r="T1" s="773"/>
      <c r="U1" s="773"/>
      <c r="V1" s="773"/>
      <c r="W1" s="773"/>
      <c r="X1" s="773"/>
      <c r="Y1" s="197"/>
      <c r="Z1" s="197"/>
      <c r="AA1" s="197"/>
      <c r="AB1" s="197"/>
      <c r="AC1" s="197"/>
    </row>
    <row r="2" spans="1:29" ht="13.8">
      <c r="A2" s="197"/>
      <c r="B2" s="197"/>
      <c r="C2" s="773"/>
      <c r="D2" s="773"/>
      <c r="E2" s="773"/>
      <c r="F2" s="773"/>
      <c r="G2" s="773"/>
      <c r="H2" s="773"/>
      <c r="I2" s="773"/>
      <c r="J2" s="773"/>
      <c r="K2" s="773"/>
      <c r="L2" s="773"/>
      <c r="M2" s="773"/>
      <c r="N2" s="773"/>
      <c r="O2" s="773"/>
      <c r="P2" s="773"/>
      <c r="Q2" s="773"/>
      <c r="R2" s="773"/>
      <c r="S2" s="773"/>
      <c r="T2" s="773"/>
      <c r="U2" s="773"/>
      <c r="V2" s="773"/>
      <c r="W2" s="773"/>
      <c r="X2" s="773"/>
      <c r="Y2" s="197"/>
      <c r="Z2" s="197"/>
      <c r="AA2" s="197"/>
      <c r="AB2" s="197"/>
      <c r="AC2" s="197"/>
    </row>
    <row r="3" spans="1:29" ht="13.8">
      <c r="A3" s="197"/>
      <c r="B3" s="197"/>
      <c r="C3" s="773"/>
      <c r="D3" s="773"/>
      <c r="E3" s="773"/>
      <c r="F3" s="773"/>
      <c r="G3" s="773"/>
      <c r="H3" s="773"/>
      <c r="I3" s="773"/>
      <c r="J3" s="773"/>
      <c r="K3" s="773"/>
      <c r="L3" s="773"/>
      <c r="M3" s="773"/>
      <c r="N3" s="773"/>
      <c r="O3" s="773"/>
      <c r="P3" s="773"/>
      <c r="Q3" s="773"/>
      <c r="R3" s="773"/>
      <c r="S3" s="773"/>
      <c r="T3" s="773"/>
      <c r="U3" s="773"/>
      <c r="V3" s="773"/>
      <c r="W3" s="773"/>
      <c r="X3" s="773"/>
      <c r="Y3" s="197"/>
      <c r="Z3" s="197"/>
      <c r="AA3" s="197"/>
      <c r="AB3" s="197"/>
      <c r="AC3" s="197"/>
    </row>
    <row r="4" spans="1:29" ht="14.4" thickBot="1">
      <c r="A4" s="197"/>
      <c r="B4" s="196"/>
      <c r="C4" s="773"/>
      <c r="D4" s="773"/>
      <c r="E4" s="773"/>
      <c r="F4" s="773"/>
      <c r="G4" s="773"/>
      <c r="H4" s="773"/>
      <c r="I4" s="773"/>
      <c r="J4" s="773"/>
      <c r="K4" s="773"/>
      <c r="L4" s="773"/>
      <c r="M4" s="773"/>
      <c r="N4" s="773"/>
      <c r="O4" s="773"/>
      <c r="P4" s="773"/>
      <c r="Q4" s="773"/>
      <c r="R4" s="773"/>
      <c r="S4" s="773"/>
      <c r="T4" s="773"/>
      <c r="U4" s="773"/>
      <c r="V4" s="773"/>
      <c r="W4" s="773"/>
      <c r="X4" s="773"/>
      <c r="Y4" s="197"/>
      <c r="Z4" s="197"/>
      <c r="AA4" s="197"/>
      <c r="AB4" s="197"/>
      <c r="AC4" s="197"/>
    </row>
    <row r="5" spans="1:29" ht="14.4" customHeight="1">
      <c r="A5" s="197"/>
      <c r="B5" s="288" t="s">
        <v>363</v>
      </c>
      <c r="C5" s="2100" t="s">
        <v>29</v>
      </c>
      <c r="D5" s="2101"/>
      <c r="E5" s="2101"/>
      <c r="F5" s="2101"/>
      <c r="G5" s="2101"/>
      <c r="H5" s="2101"/>
      <c r="I5" s="2101"/>
      <c r="J5" s="2101"/>
      <c r="K5" s="2101"/>
      <c r="L5" s="2101"/>
      <c r="M5" s="2101"/>
      <c r="N5" s="2101"/>
      <c r="O5" s="2101"/>
      <c r="P5" s="2101"/>
      <c r="Q5" s="2101"/>
      <c r="R5" s="2101"/>
      <c r="S5" s="2101"/>
      <c r="T5" s="2101"/>
      <c r="U5" s="2101"/>
      <c r="V5" s="2101"/>
      <c r="W5" s="2101"/>
      <c r="X5" s="2101"/>
      <c r="Y5" s="1473"/>
      <c r="Z5" s="197"/>
      <c r="AA5" s="197"/>
      <c r="AB5" s="197"/>
      <c r="AC5" s="197"/>
    </row>
    <row r="6" spans="1:29" ht="14.4" thickBot="1">
      <c r="A6" s="197"/>
      <c r="B6" s="294"/>
      <c r="C6" s="358" t="s">
        <v>150</v>
      </c>
      <c r="D6" s="295" t="s">
        <v>149</v>
      </c>
      <c r="E6" s="295" t="s">
        <v>148</v>
      </c>
      <c r="F6" s="295" t="s">
        <v>146</v>
      </c>
      <c r="G6" s="295" t="s">
        <v>145</v>
      </c>
      <c r="H6" s="295" t="s">
        <v>144</v>
      </c>
      <c r="I6" s="295" t="s">
        <v>147</v>
      </c>
      <c r="J6" s="295" t="s">
        <v>143</v>
      </c>
      <c r="K6" s="295" t="s">
        <v>142</v>
      </c>
      <c r="L6" s="295" t="s">
        <v>140</v>
      </c>
      <c r="M6" s="295" t="s">
        <v>93</v>
      </c>
      <c r="N6" s="295" t="s">
        <v>132</v>
      </c>
      <c r="O6" s="295" t="s">
        <v>141</v>
      </c>
      <c r="P6" s="295" t="s">
        <v>100</v>
      </c>
      <c r="Q6" s="295" t="s">
        <v>94</v>
      </c>
      <c r="R6" s="295" t="s">
        <v>133</v>
      </c>
      <c r="S6" s="295" t="s">
        <v>799</v>
      </c>
      <c r="T6" s="295" t="s">
        <v>858</v>
      </c>
      <c r="U6" s="295" t="s">
        <v>879</v>
      </c>
      <c r="V6" s="295" t="s">
        <v>1014</v>
      </c>
      <c r="W6" s="295" t="s">
        <v>1054</v>
      </c>
      <c r="X6" s="295" t="s">
        <v>1140</v>
      </c>
      <c r="Y6" s="1806" t="s">
        <v>1158</v>
      </c>
      <c r="Z6" s="197"/>
      <c r="AA6" s="197"/>
      <c r="AB6" s="197"/>
      <c r="AC6" s="197"/>
    </row>
    <row r="7" spans="1:29" ht="13.8">
      <c r="A7" s="197"/>
      <c r="B7" s="1188" t="s">
        <v>364</v>
      </c>
      <c r="C7" s="1364">
        <v>405</v>
      </c>
      <c r="D7" s="1365">
        <v>403</v>
      </c>
      <c r="E7" s="1365">
        <v>404</v>
      </c>
      <c r="F7" s="1365">
        <v>404</v>
      </c>
      <c r="G7" s="1365">
        <v>404</v>
      </c>
      <c r="H7" s="1365">
        <v>403</v>
      </c>
      <c r="I7" s="1365">
        <v>393</v>
      </c>
      <c r="J7" s="1365">
        <v>388</v>
      </c>
      <c r="K7" s="1365">
        <v>388</v>
      </c>
      <c r="L7" s="1365">
        <v>363</v>
      </c>
      <c r="M7" s="1365">
        <v>359</v>
      </c>
      <c r="N7" s="1365">
        <v>357</v>
      </c>
      <c r="O7" s="1365">
        <v>351</v>
      </c>
      <c r="P7" s="1365">
        <v>342</v>
      </c>
      <c r="Q7" s="1365">
        <v>339</v>
      </c>
      <c r="R7" s="1365">
        <v>339</v>
      </c>
      <c r="S7" s="1365">
        <v>333</v>
      </c>
      <c r="T7" s="1365">
        <v>327</v>
      </c>
      <c r="U7" s="1365">
        <v>323</v>
      </c>
      <c r="V7" s="1755">
        <v>321</v>
      </c>
      <c r="W7" s="1755">
        <v>319</v>
      </c>
      <c r="X7" s="1755">
        <v>319</v>
      </c>
      <c r="Y7" s="1366">
        <v>319</v>
      </c>
      <c r="Z7" s="197"/>
      <c r="AA7" s="197"/>
      <c r="AB7" s="197"/>
      <c r="AC7" s="197"/>
    </row>
    <row r="8" spans="1:29" ht="13.8">
      <c r="A8" s="197"/>
      <c r="B8" s="1188" t="s">
        <v>365</v>
      </c>
      <c r="C8" s="1367">
        <v>2244</v>
      </c>
      <c r="D8" s="1368">
        <v>2261</v>
      </c>
      <c r="E8" s="1368">
        <v>2266</v>
      </c>
      <c r="F8" s="1368">
        <v>2285</v>
      </c>
      <c r="G8" s="1368">
        <v>2290</v>
      </c>
      <c r="H8" s="1368">
        <v>2291</v>
      </c>
      <c r="I8" s="1368">
        <v>2299</v>
      </c>
      <c r="J8" s="1368">
        <v>2317</v>
      </c>
      <c r="K8" s="1368">
        <v>2306</v>
      </c>
      <c r="L8" s="1368">
        <v>2291</v>
      </c>
      <c r="M8" s="1368">
        <v>2248</v>
      </c>
      <c r="N8" s="1368">
        <v>2222</v>
      </c>
      <c r="O8" s="1368">
        <v>2241</v>
      </c>
      <c r="P8" s="1368">
        <v>2228</v>
      </c>
      <c r="Q8" s="1368">
        <v>2287</v>
      </c>
      <c r="R8" s="1368">
        <v>2287</v>
      </c>
      <c r="S8" s="1368">
        <v>2313</v>
      </c>
      <c r="T8" s="1368">
        <v>2349</v>
      </c>
      <c r="U8" s="1368">
        <v>2363</v>
      </c>
      <c r="V8" s="1368">
        <v>2431</v>
      </c>
      <c r="W8" s="1368">
        <v>2422</v>
      </c>
      <c r="X8" s="1368">
        <v>2430</v>
      </c>
      <c r="Y8" s="1369">
        <v>2451</v>
      </c>
      <c r="Z8" s="197"/>
      <c r="AA8" s="197"/>
      <c r="AB8" s="197"/>
      <c r="AC8" s="197"/>
    </row>
    <row r="9" spans="1:29" ht="14.4" thickBot="1">
      <c r="A9" s="197"/>
      <c r="B9" s="457" t="s">
        <v>366</v>
      </c>
      <c r="C9" s="1370">
        <v>6759</v>
      </c>
      <c r="D9" s="1378">
        <v>6940</v>
      </c>
      <c r="E9" s="1378">
        <v>7051</v>
      </c>
      <c r="F9" s="1378">
        <v>7187</v>
      </c>
      <c r="G9" s="1378">
        <v>6869</v>
      </c>
      <c r="H9" s="1378">
        <v>6939</v>
      </c>
      <c r="I9" s="1378">
        <v>6997</v>
      </c>
      <c r="J9" s="1378">
        <v>7003</v>
      </c>
      <c r="K9" s="1378">
        <v>6860</v>
      </c>
      <c r="L9" s="1378">
        <v>6818</v>
      </c>
      <c r="M9" s="1378">
        <v>6998</v>
      </c>
      <c r="N9" s="1378">
        <v>8054</v>
      </c>
      <c r="O9" s="1378">
        <v>7838</v>
      </c>
      <c r="P9" s="1378">
        <v>8773</v>
      </c>
      <c r="Q9" s="1378">
        <v>9348</v>
      </c>
      <c r="R9" s="1378">
        <v>9348</v>
      </c>
      <c r="S9" s="1378">
        <v>9899</v>
      </c>
      <c r="T9" s="1378">
        <v>10215</v>
      </c>
      <c r="U9" s="1378">
        <v>10101</v>
      </c>
      <c r="V9" s="1378">
        <v>10684</v>
      </c>
      <c r="W9" s="1378">
        <v>9978</v>
      </c>
      <c r="X9" s="1378">
        <v>10116</v>
      </c>
      <c r="Y9" s="1420">
        <v>10112</v>
      </c>
      <c r="Z9" s="197"/>
      <c r="AA9" s="197"/>
      <c r="AB9" s="197"/>
      <c r="AC9" s="197"/>
    </row>
    <row r="10" spans="1:29" ht="14.4" thickBot="1">
      <c r="A10" s="197"/>
      <c r="B10" s="1372" t="s">
        <v>367</v>
      </c>
      <c r="C10" s="1373">
        <v>9408</v>
      </c>
      <c r="D10" s="1380">
        <v>9604</v>
      </c>
      <c r="E10" s="1380">
        <v>9721</v>
      </c>
      <c r="F10" s="1380">
        <v>9876</v>
      </c>
      <c r="G10" s="1380">
        <v>9563</v>
      </c>
      <c r="H10" s="1380">
        <v>9633</v>
      </c>
      <c r="I10" s="1380">
        <v>9689</v>
      </c>
      <c r="J10" s="1380">
        <v>9708</v>
      </c>
      <c r="K10" s="1380">
        <v>9554</v>
      </c>
      <c r="L10" s="1380">
        <v>9472</v>
      </c>
      <c r="M10" s="1380">
        <v>9605</v>
      </c>
      <c r="N10" s="1380">
        <v>10633</v>
      </c>
      <c r="O10" s="1380">
        <v>10430</v>
      </c>
      <c r="P10" s="1380">
        <v>11343</v>
      </c>
      <c r="Q10" s="1380">
        <v>11974</v>
      </c>
      <c r="R10" s="1380">
        <v>11974</v>
      </c>
      <c r="S10" s="1380">
        <v>12545</v>
      </c>
      <c r="T10" s="1380">
        <v>12891</v>
      </c>
      <c r="U10" s="1380">
        <v>12787</v>
      </c>
      <c r="V10" s="1380">
        <v>13436</v>
      </c>
      <c r="W10" s="1380">
        <v>12719</v>
      </c>
      <c r="X10" s="1380">
        <v>12865</v>
      </c>
      <c r="Y10" s="1756">
        <v>12882</v>
      </c>
      <c r="Z10" s="197"/>
      <c r="AA10" s="197"/>
      <c r="AB10" s="197"/>
      <c r="AC10" s="197"/>
    </row>
    <row r="11" spans="1:29" ht="13.8">
      <c r="A11" s="197"/>
      <c r="B11" s="197"/>
      <c r="C11" s="773"/>
      <c r="D11" s="773"/>
      <c r="E11" s="773"/>
      <c r="F11" s="773"/>
      <c r="G11" s="773"/>
      <c r="H11" s="773"/>
      <c r="I11" s="773"/>
      <c r="J11" s="773"/>
      <c r="K11" s="773"/>
      <c r="L11" s="773"/>
      <c r="M11" s="773"/>
      <c r="N11" s="773"/>
      <c r="O11" s="773"/>
      <c r="P11" s="773"/>
      <c r="Q11" s="773"/>
      <c r="R11" s="773"/>
      <c r="S11" s="773"/>
      <c r="T11" s="773"/>
      <c r="U11" s="773"/>
      <c r="V11" s="773"/>
      <c r="W11" s="773"/>
      <c r="X11" s="773"/>
      <c r="Y11" s="773"/>
      <c r="Z11" s="197"/>
      <c r="AA11" s="197"/>
      <c r="AB11" s="197"/>
      <c r="AC11" s="197"/>
    </row>
    <row r="12" spans="1:29" ht="13.8">
      <c r="A12" s="197"/>
      <c r="B12" s="197"/>
      <c r="C12" s="773"/>
      <c r="D12" s="773"/>
      <c r="E12" s="773"/>
      <c r="F12" s="773"/>
      <c r="G12" s="773"/>
      <c r="H12" s="773"/>
      <c r="I12" s="773"/>
      <c r="J12" s="773"/>
      <c r="K12" s="773"/>
      <c r="L12" s="773"/>
      <c r="M12" s="773"/>
      <c r="N12" s="773"/>
      <c r="O12" s="773"/>
      <c r="P12" s="773"/>
      <c r="Q12" s="773"/>
      <c r="R12" s="773"/>
      <c r="S12" s="773"/>
      <c r="T12" s="773"/>
      <c r="U12" s="773"/>
      <c r="V12" s="773"/>
      <c r="W12" s="773"/>
      <c r="X12" s="773"/>
      <c r="Y12" s="773"/>
      <c r="Z12" s="197"/>
      <c r="AA12" s="197"/>
      <c r="AB12" s="197"/>
      <c r="AC12" s="197"/>
    </row>
    <row r="13" spans="1:29" ht="14.4" thickBot="1">
      <c r="A13" s="197"/>
      <c r="B13" s="197"/>
      <c r="C13" s="773"/>
      <c r="D13" s="773"/>
      <c r="E13" s="773"/>
      <c r="F13" s="773"/>
      <c r="G13" s="773"/>
      <c r="H13" s="773"/>
      <c r="I13" s="773"/>
      <c r="J13" s="773"/>
      <c r="K13" s="773"/>
      <c r="L13" s="773"/>
      <c r="M13" s="773"/>
      <c r="N13" s="773"/>
      <c r="O13" s="773"/>
      <c r="P13" s="773"/>
      <c r="Q13" s="773"/>
      <c r="R13" s="773"/>
      <c r="S13" s="773"/>
      <c r="T13" s="773"/>
      <c r="U13" s="773"/>
      <c r="V13" s="773"/>
      <c r="W13" s="773"/>
      <c r="X13" s="773"/>
      <c r="Y13" s="773"/>
      <c r="Z13" s="197"/>
      <c r="AA13" s="197"/>
      <c r="AB13" s="197"/>
      <c r="AC13" s="197"/>
    </row>
    <row r="14" spans="1:29" ht="14.4" customHeight="1">
      <c r="A14" s="197"/>
      <c r="B14" s="288" t="s">
        <v>1107</v>
      </c>
      <c r="C14" s="2100" t="s">
        <v>29</v>
      </c>
      <c r="D14" s="2101"/>
      <c r="E14" s="2101"/>
      <c r="F14" s="2101"/>
      <c r="G14" s="2101"/>
      <c r="H14" s="2101"/>
      <c r="I14" s="2101"/>
      <c r="J14" s="2101"/>
      <c r="K14" s="2101"/>
      <c r="L14" s="2101"/>
      <c r="M14" s="2101"/>
      <c r="N14" s="2101"/>
      <c r="O14" s="2101"/>
      <c r="P14" s="2101"/>
      <c r="Q14" s="2101"/>
      <c r="R14" s="2101"/>
      <c r="S14" s="2101"/>
      <c r="T14" s="2101"/>
      <c r="U14" s="2101"/>
      <c r="V14" s="2101"/>
      <c r="W14" s="2101"/>
      <c r="X14" s="2101"/>
      <c r="Y14" s="1473"/>
      <c r="Z14" s="197"/>
      <c r="AA14" s="197"/>
      <c r="AB14" s="197"/>
      <c r="AC14" s="197"/>
    </row>
    <row r="15" spans="1:29" ht="14.4" thickBot="1">
      <c r="A15" s="197"/>
      <c r="B15" s="1375" t="s">
        <v>368</v>
      </c>
      <c r="C15" s="358" t="s">
        <v>150</v>
      </c>
      <c r="D15" s="295" t="s">
        <v>149</v>
      </c>
      <c r="E15" s="295" t="s">
        <v>148</v>
      </c>
      <c r="F15" s="295" t="s">
        <v>146</v>
      </c>
      <c r="G15" s="295" t="s">
        <v>145</v>
      </c>
      <c r="H15" s="295" t="s">
        <v>144</v>
      </c>
      <c r="I15" s="295" t="s">
        <v>147</v>
      </c>
      <c r="J15" s="295" t="s">
        <v>143</v>
      </c>
      <c r="K15" s="295" t="s">
        <v>142</v>
      </c>
      <c r="L15" s="295" t="s">
        <v>140</v>
      </c>
      <c r="M15" s="295" t="s">
        <v>93</v>
      </c>
      <c r="N15" s="295" t="s">
        <v>132</v>
      </c>
      <c r="O15" s="295" t="s">
        <v>141</v>
      </c>
      <c r="P15" s="295" t="s">
        <v>100</v>
      </c>
      <c r="Q15" s="295" t="s">
        <v>94</v>
      </c>
      <c r="R15" s="295" t="s">
        <v>133</v>
      </c>
      <c r="S15" s="295" t="s">
        <v>799</v>
      </c>
      <c r="T15" s="295" t="s">
        <v>858</v>
      </c>
      <c r="U15" s="295" t="s">
        <v>879</v>
      </c>
      <c r="V15" s="295" t="s">
        <v>1014</v>
      </c>
      <c r="W15" s="295" t="s">
        <v>1054</v>
      </c>
      <c r="X15" s="295" t="s">
        <v>1140</v>
      </c>
      <c r="Y15" s="296" t="s">
        <v>1158</v>
      </c>
      <c r="Z15" s="197"/>
      <c r="AA15" s="197"/>
      <c r="AB15" s="197"/>
      <c r="AC15" s="197"/>
    </row>
    <row r="16" spans="1:29" ht="13.8">
      <c r="A16" s="197"/>
      <c r="B16" s="1188" t="s">
        <v>364</v>
      </c>
      <c r="C16" s="1364">
        <v>785</v>
      </c>
      <c r="D16" s="1365">
        <v>783</v>
      </c>
      <c r="E16" s="1365">
        <v>784</v>
      </c>
      <c r="F16" s="1365">
        <v>781</v>
      </c>
      <c r="G16" s="1365">
        <v>783</v>
      </c>
      <c r="H16" s="1365">
        <v>781</v>
      </c>
      <c r="I16" s="1365">
        <v>770</v>
      </c>
      <c r="J16" s="1365">
        <v>765</v>
      </c>
      <c r="K16" s="1365">
        <v>760</v>
      </c>
      <c r="L16" s="1365">
        <v>730</v>
      </c>
      <c r="M16" s="1365">
        <v>721</v>
      </c>
      <c r="N16" s="1365">
        <v>717</v>
      </c>
      <c r="O16" s="1365">
        <v>706</v>
      </c>
      <c r="P16" s="1365">
        <v>691</v>
      </c>
      <c r="Q16" s="1365">
        <v>681</v>
      </c>
      <c r="R16" s="1365">
        <v>678</v>
      </c>
      <c r="S16" s="1365">
        <v>665</v>
      </c>
      <c r="T16" s="1365">
        <v>669</v>
      </c>
      <c r="U16" s="1365">
        <v>661</v>
      </c>
      <c r="V16" s="760">
        <v>659</v>
      </c>
      <c r="W16" s="760">
        <v>655</v>
      </c>
      <c r="X16" s="760">
        <v>650</v>
      </c>
      <c r="Y16" s="2007">
        <v>648</v>
      </c>
      <c r="Z16" s="197"/>
      <c r="AA16" s="197"/>
      <c r="AB16" s="197"/>
      <c r="AC16" s="197"/>
    </row>
    <row r="17" spans="1:29" ht="13.8">
      <c r="A17" s="197"/>
      <c r="B17" s="1188" t="s">
        <v>365</v>
      </c>
      <c r="C17" s="1367">
        <v>2543</v>
      </c>
      <c r="D17" s="1368">
        <v>2561</v>
      </c>
      <c r="E17" s="1368">
        <v>2569</v>
      </c>
      <c r="F17" s="1368">
        <v>2586</v>
      </c>
      <c r="G17" s="1368">
        <v>2597</v>
      </c>
      <c r="H17" s="1368">
        <v>2599</v>
      </c>
      <c r="I17" s="1368">
        <v>2609</v>
      </c>
      <c r="J17" s="1368">
        <v>2627</v>
      </c>
      <c r="K17" s="1368">
        <v>2616</v>
      </c>
      <c r="L17" s="1368">
        <v>2596</v>
      </c>
      <c r="M17" s="1368">
        <v>2554</v>
      </c>
      <c r="N17" s="1368">
        <v>2532</v>
      </c>
      <c r="O17" s="1368">
        <v>2551</v>
      </c>
      <c r="P17" s="1368">
        <v>2540</v>
      </c>
      <c r="Q17" s="1368">
        <v>2598</v>
      </c>
      <c r="R17" s="1368">
        <v>2595</v>
      </c>
      <c r="S17" s="1368">
        <v>2626</v>
      </c>
      <c r="T17" s="1368">
        <v>2663</v>
      </c>
      <c r="U17" s="1368">
        <v>2677</v>
      </c>
      <c r="V17" s="1210">
        <v>2746</v>
      </c>
      <c r="W17" s="1210">
        <v>2737</v>
      </c>
      <c r="X17" s="1210">
        <v>2745</v>
      </c>
      <c r="Y17" s="1269">
        <v>2766</v>
      </c>
      <c r="Z17" s="197"/>
      <c r="AA17" s="197"/>
      <c r="AB17" s="197"/>
      <c r="AC17" s="197"/>
    </row>
    <row r="18" spans="1:29" ht="14.4" thickBot="1">
      <c r="A18" s="197"/>
      <c r="B18" s="1376" t="s">
        <v>369</v>
      </c>
      <c r="C18" s="1377">
        <v>7122</v>
      </c>
      <c r="D18" s="1371">
        <v>7328</v>
      </c>
      <c r="E18" s="1371">
        <v>7489</v>
      </c>
      <c r="F18" s="1371">
        <v>7633</v>
      </c>
      <c r="G18" s="1371">
        <v>7424</v>
      </c>
      <c r="H18" s="1371">
        <v>7522</v>
      </c>
      <c r="I18" s="1371">
        <v>7661</v>
      </c>
      <c r="J18" s="1371">
        <v>7667</v>
      </c>
      <c r="K18" s="1371">
        <v>7710</v>
      </c>
      <c r="L18" s="1371">
        <v>7669</v>
      </c>
      <c r="M18" s="1371">
        <v>7896</v>
      </c>
      <c r="N18" s="1371">
        <v>9622</v>
      </c>
      <c r="O18" s="1371">
        <v>8916</v>
      </c>
      <c r="P18" s="1378">
        <v>9863</v>
      </c>
      <c r="Q18" s="1371">
        <v>10970</v>
      </c>
      <c r="R18" s="1378">
        <v>10935</v>
      </c>
      <c r="S18" s="1378">
        <v>11589</v>
      </c>
      <c r="T18" s="1378">
        <v>11570</v>
      </c>
      <c r="U18" s="1378">
        <v>11452</v>
      </c>
      <c r="V18" s="1212">
        <v>12034</v>
      </c>
      <c r="W18" s="1212">
        <v>11697</v>
      </c>
      <c r="X18" s="1212">
        <v>11861</v>
      </c>
      <c r="Y18" s="1270">
        <v>11857</v>
      </c>
      <c r="Z18" s="197"/>
      <c r="AA18" s="197"/>
      <c r="AB18" s="197"/>
      <c r="AC18" s="197"/>
    </row>
    <row r="19" spans="1:29" ht="14.4" thickBot="1">
      <c r="A19" s="197"/>
      <c r="B19" s="1372" t="s">
        <v>265</v>
      </c>
      <c r="C19" s="1379">
        <v>10450</v>
      </c>
      <c r="D19" s="1374">
        <v>10672</v>
      </c>
      <c r="E19" s="1374">
        <v>10842</v>
      </c>
      <c r="F19" s="1374">
        <v>11000</v>
      </c>
      <c r="G19" s="1374">
        <v>10804</v>
      </c>
      <c r="H19" s="1374">
        <v>10902</v>
      </c>
      <c r="I19" s="1374">
        <v>11040</v>
      </c>
      <c r="J19" s="1374">
        <v>11059</v>
      </c>
      <c r="K19" s="1374">
        <v>11086</v>
      </c>
      <c r="L19" s="1374">
        <v>10995</v>
      </c>
      <c r="M19" s="1374">
        <v>11171</v>
      </c>
      <c r="N19" s="1374">
        <v>12871</v>
      </c>
      <c r="O19" s="1374">
        <v>12173</v>
      </c>
      <c r="P19" s="1380">
        <v>13094</v>
      </c>
      <c r="Q19" s="1374">
        <v>14249</v>
      </c>
      <c r="R19" s="1380">
        <v>14208</v>
      </c>
      <c r="S19" s="1380">
        <v>14880</v>
      </c>
      <c r="T19" s="1380">
        <v>14902</v>
      </c>
      <c r="U19" s="1380">
        <v>14790</v>
      </c>
      <c r="V19" s="1380">
        <v>15815</v>
      </c>
      <c r="W19" s="1380">
        <v>15089</v>
      </c>
      <c r="X19" s="1380">
        <v>15256</v>
      </c>
      <c r="Y19" s="1756">
        <v>15271</v>
      </c>
      <c r="Z19" s="197"/>
      <c r="AA19" s="197"/>
      <c r="AB19" s="197"/>
      <c r="AC19" s="197"/>
    </row>
    <row r="20" spans="1:29" ht="13.8">
      <c r="A20" s="197"/>
      <c r="B20" s="197" t="s">
        <v>370</v>
      </c>
      <c r="C20" s="773"/>
      <c r="D20" s="773"/>
      <c r="E20" s="773"/>
      <c r="F20" s="773"/>
      <c r="G20" s="773"/>
      <c r="H20" s="773"/>
      <c r="I20" s="773"/>
      <c r="J20" s="773"/>
      <c r="K20" s="773"/>
      <c r="L20" s="773"/>
      <c r="M20" s="773"/>
      <c r="N20" s="773"/>
      <c r="O20" s="773"/>
      <c r="P20" s="773"/>
      <c r="Q20" s="773"/>
      <c r="R20" s="773"/>
      <c r="S20" s="773"/>
      <c r="T20" s="773"/>
      <c r="U20" s="773"/>
      <c r="V20" s="773"/>
      <c r="W20" s="773"/>
      <c r="X20" s="773"/>
      <c r="Y20" s="197"/>
      <c r="Z20" s="197"/>
      <c r="AA20" s="197"/>
      <c r="AB20" s="197"/>
      <c r="AC20" s="197"/>
    </row>
    <row r="21" spans="1:29" ht="13.8">
      <c r="A21" s="197"/>
      <c r="B21" s="197"/>
      <c r="C21" s="773"/>
      <c r="D21" s="773"/>
      <c r="E21" s="773"/>
      <c r="F21" s="773"/>
      <c r="G21" s="773"/>
      <c r="H21" s="773"/>
      <c r="I21" s="773"/>
      <c r="J21" s="773"/>
      <c r="K21" s="773"/>
      <c r="L21" s="773"/>
      <c r="M21" s="773"/>
      <c r="N21" s="773"/>
      <c r="O21" s="773"/>
      <c r="P21" s="773"/>
      <c r="Q21" s="773"/>
      <c r="R21" s="773"/>
      <c r="S21" s="773"/>
      <c r="T21" s="773"/>
      <c r="U21" s="773"/>
      <c r="V21" s="773"/>
      <c r="W21" s="773"/>
      <c r="X21" s="773"/>
      <c r="Y21" s="197"/>
      <c r="Z21" s="197"/>
      <c r="AA21" s="197"/>
      <c r="AB21" s="197"/>
      <c r="AC21" s="197"/>
    </row>
    <row r="22" spans="1:29" ht="13.8">
      <c r="A22" s="197"/>
      <c r="B22" s="197"/>
      <c r="C22" s="773"/>
      <c r="D22" s="773"/>
      <c r="E22" s="773"/>
      <c r="F22" s="773"/>
      <c r="G22" s="773"/>
      <c r="H22" s="773"/>
      <c r="I22" s="773"/>
      <c r="J22" s="773"/>
      <c r="K22" s="773"/>
      <c r="L22" s="773"/>
      <c r="M22" s="773"/>
      <c r="N22" s="773"/>
      <c r="O22" s="773"/>
      <c r="P22" s="773"/>
      <c r="Q22" s="773"/>
      <c r="R22" s="773"/>
      <c r="S22" s="773"/>
      <c r="T22" s="773"/>
      <c r="U22" s="773"/>
      <c r="V22" s="773"/>
      <c r="W22" s="773"/>
      <c r="X22" s="773"/>
      <c r="Y22" s="197"/>
      <c r="Z22" s="197"/>
      <c r="AA22" s="197"/>
      <c r="AB22" s="197"/>
      <c r="AC22" s="197"/>
    </row>
    <row r="23" spans="1:29" ht="13.8">
      <c r="A23" s="197"/>
      <c r="B23" s="197"/>
      <c r="C23" s="773"/>
      <c r="D23" s="773"/>
      <c r="E23" s="773"/>
      <c r="F23" s="773"/>
      <c r="G23" s="773"/>
      <c r="H23" s="773"/>
      <c r="I23" s="773"/>
      <c r="J23" s="773"/>
      <c r="K23" s="773"/>
      <c r="L23" s="773"/>
      <c r="M23" s="773"/>
      <c r="N23" s="773"/>
      <c r="O23" s="773"/>
      <c r="P23" s="773"/>
      <c r="Q23" s="773"/>
      <c r="R23" s="773"/>
      <c r="S23" s="773"/>
      <c r="T23" s="773"/>
      <c r="U23" s="773"/>
      <c r="V23" s="773"/>
      <c r="W23" s="773"/>
      <c r="X23" s="773"/>
      <c r="Y23" s="197"/>
      <c r="Z23" s="197"/>
      <c r="AA23" s="197"/>
      <c r="AB23" s="197"/>
      <c r="AC23" s="197"/>
    </row>
    <row r="24" spans="1:29" ht="13.8">
      <c r="A24" s="197"/>
      <c r="B24" s="197"/>
      <c r="C24" s="773"/>
      <c r="D24" s="773"/>
      <c r="E24" s="773"/>
      <c r="F24" s="773"/>
      <c r="G24" s="773"/>
      <c r="H24" s="773"/>
      <c r="I24" s="773"/>
      <c r="J24" s="773"/>
      <c r="K24" s="773"/>
      <c r="L24" s="773"/>
      <c r="M24" s="773"/>
      <c r="N24" s="773"/>
      <c r="O24" s="773"/>
      <c r="P24" s="773"/>
      <c r="Q24" s="773"/>
      <c r="R24" s="773"/>
      <c r="S24" s="773"/>
      <c r="T24" s="773"/>
      <c r="U24" s="773"/>
      <c r="V24" s="773"/>
      <c r="W24" s="773"/>
      <c r="X24" s="773"/>
      <c r="Y24" s="197"/>
      <c r="Z24" s="197"/>
      <c r="AA24" s="197"/>
      <c r="AB24" s="197"/>
      <c r="AC24" s="197"/>
    </row>
    <row r="25" spans="1:29" ht="13.8">
      <c r="A25" s="197"/>
      <c r="B25" s="197"/>
      <c r="C25" s="773"/>
      <c r="D25" s="773"/>
      <c r="E25" s="773"/>
      <c r="F25" s="773"/>
      <c r="G25" s="773"/>
      <c r="H25" s="773"/>
      <c r="I25" s="773"/>
      <c r="J25" s="773"/>
      <c r="K25" s="773"/>
      <c r="L25" s="773"/>
      <c r="M25" s="773"/>
      <c r="N25" s="773"/>
      <c r="O25" s="773"/>
      <c r="P25" s="773"/>
      <c r="Q25" s="773"/>
      <c r="R25" s="773"/>
      <c r="S25" s="773"/>
      <c r="T25" s="773"/>
      <c r="U25" s="773"/>
      <c r="V25" s="773"/>
      <c r="W25" s="773"/>
      <c r="X25" s="773"/>
      <c r="Y25" s="197"/>
      <c r="Z25" s="197"/>
      <c r="AA25" s="197"/>
      <c r="AB25" s="197"/>
      <c r="AC25" s="197"/>
    </row>
    <row r="26" spans="1:29" ht="13.8">
      <c r="A26" s="197"/>
      <c r="B26" s="197"/>
      <c r="C26" s="773"/>
      <c r="D26" s="773"/>
      <c r="E26" s="773"/>
      <c r="F26" s="773"/>
      <c r="G26" s="773"/>
      <c r="H26" s="773"/>
      <c r="I26" s="773"/>
      <c r="J26" s="773"/>
      <c r="K26" s="773"/>
      <c r="L26" s="773"/>
      <c r="M26" s="773"/>
      <c r="N26" s="773"/>
      <c r="O26" s="773"/>
      <c r="P26" s="773"/>
      <c r="Q26" s="773"/>
      <c r="R26" s="773"/>
      <c r="S26" s="773"/>
      <c r="T26" s="773"/>
      <c r="U26" s="773"/>
      <c r="V26" s="773"/>
      <c r="W26" s="773"/>
      <c r="X26" s="773"/>
      <c r="Y26" s="197"/>
      <c r="Z26" s="197"/>
      <c r="AA26" s="197"/>
      <c r="AB26" s="197"/>
      <c r="AC26" s="197"/>
    </row>
    <row r="27" spans="1:29" ht="13.8">
      <c r="A27" s="197"/>
      <c r="B27" s="197"/>
      <c r="C27" s="773"/>
      <c r="D27" s="773"/>
      <c r="E27" s="773"/>
      <c r="F27" s="773"/>
      <c r="G27" s="773"/>
      <c r="H27" s="773"/>
      <c r="I27" s="773"/>
      <c r="J27" s="773"/>
      <c r="K27" s="773"/>
      <c r="L27" s="773"/>
      <c r="M27" s="773"/>
      <c r="N27" s="773"/>
      <c r="O27" s="773"/>
      <c r="P27" s="773"/>
      <c r="Q27" s="773"/>
      <c r="R27" s="773"/>
      <c r="S27" s="773"/>
      <c r="T27" s="773"/>
      <c r="U27" s="773"/>
      <c r="V27" s="773"/>
      <c r="W27" s="773"/>
      <c r="X27" s="773"/>
      <c r="Y27" s="197"/>
      <c r="Z27" s="197"/>
      <c r="AA27" s="197"/>
      <c r="AB27" s="197"/>
      <c r="AC27" s="197"/>
    </row>
    <row r="28" spans="1:29" ht="13.8">
      <c r="A28" s="197"/>
      <c r="B28" s="197"/>
      <c r="C28" s="773"/>
      <c r="D28" s="773"/>
      <c r="E28" s="773"/>
      <c r="F28" s="773"/>
      <c r="G28" s="773"/>
      <c r="H28" s="773"/>
      <c r="I28" s="773"/>
      <c r="J28" s="773"/>
      <c r="K28" s="773"/>
      <c r="L28" s="773"/>
      <c r="M28" s="773"/>
      <c r="N28" s="773"/>
      <c r="O28" s="773"/>
      <c r="P28" s="773"/>
      <c r="Q28" s="773"/>
      <c r="R28" s="773"/>
      <c r="S28" s="773"/>
      <c r="T28" s="773"/>
      <c r="U28" s="773"/>
      <c r="V28" s="773"/>
      <c r="W28" s="773"/>
      <c r="X28" s="773"/>
      <c r="Y28" s="197"/>
      <c r="Z28" s="197"/>
      <c r="AA28" s="197"/>
      <c r="AB28" s="197"/>
      <c r="AC28" s="197"/>
    </row>
    <row r="29" spans="1:29" ht="13.8">
      <c r="A29" s="197"/>
      <c r="B29" s="197"/>
      <c r="C29" s="773"/>
      <c r="D29" s="773"/>
      <c r="E29" s="773"/>
      <c r="F29" s="773"/>
      <c r="G29" s="773"/>
      <c r="H29" s="773"/>
      <c r="I29" s="773"/>
      <c r="J29" s="773"/>
      <c r="K29" s="773"/>
      <c r="L29" s="773"/>
      <c r="M29" s="773"/>
      <c r="N29" s="773"/>
      <c r="O29" s="773"/>
      <c r="P29" s="773"/>
      <c r="Q29" s="773"/>
      <c r="R29" s="773"/>
      <c r="S29" s="773"/>
      <c r="T29" s="773"/>
      <c r="U29" s="773"/>
      <c r="V29" s="773"/>
      <c r="W29" s="773"/>
      <c r="X29" s="773"/>
      <c r="Y29" s="197"/>
      <c r="Z29" s="197"/>
      <c r="AA29" s="197"/>
      <c r="AB29" s="197"/>
      <c r="AC29" s="197"/>
    </row>
    <row r="30" spans="1:29" ht="13.8">
      <c r="A30" s="197"/>
      <c r="B30" s="197"/>
      <c r="C30" s="773"/>
      <c r="D30" s="773"/>
      <c r="E30" s="773"/>
      <c r="F30" s="773"/>
      <c r="G30" s="773"/>
      <c r="H30" s="773"/>
      <c r="I30" s="773"/>
      <c r="J30" s="773"/>
      <c r="K30" s="773"/>
      <c r="L30" s="773"/>
      <c r="M30" s="773"/>
      <c r="N30" s="773"/>
      <c r="O30" s="773"/>
      <c r="P30" s="773"/>
      <c r="Q30" s="773"/>
      <c r="R30" s="773"/>
      <c r="S30" s="773"/>
      <c r="T30" s="773"/>
      <c r="U30" s="773"/>
      <c r="V30" s="773"/>
      <c r="W30" s="773"/>
      <c r="X30" s="773"/>
      <c r="Y30" s="197"/>
      <c r="Z30" s="197"/>
      <c r="AA30" s="197"/>
      <c r="AB30" s="197"/>
      <c r="AC30" s="197"/>
    </row>
    <row r="31" spans="1:29" ht="13.8">
      <c r="A31" s="197"/>
      <c r="B31" s="197"/>
      <c r="C31" s="773"/>
      <c r="D31" s="773"/>
      <c r="E31" s="773"/>
      <c r="F31" s="773"/>
      <c r="G31" s="773"/>
      <c r="H31" s="773"/>
      <c r="I31" s="773"/>
      <c r="J31" s="773"/>
      <c r="K31" s="773"/>
      <c r="L31" s="773"/>
      <c r="M31" s="773"/>
      <c r="N31" s="773"/>
      <c r="O31" s="773"/>
      <c r="P31" s="773"/>
      <c r="Q31" s="773"/>
      <c r="R31" s="773"/>
      <c r="S31" s="773"/>
      <c r="T31" s="773"/>
      <c r="U31" s="773"/>
      <c r="V31" s="773"/>
      <c r="W31" s="773"/>
      <c r="X31" s="773"/>
      <c r="Y31" s="197"/>
      <c r="Z31" s="197"/>
      <c r="AA31" s="197"/>
      <c r="AB31" s="197"/>
      <c r="AC31" s="197"/>
    </row>
    <row r="32" spans="1:29" ht="13.8">
      <c r="A32" s="197"/>
      <c r="B32" s="197"/>
      <c r="C32" s="773"/>
      <c r="D32" s="773"/>
      <c r="E32" s="773"/>
      <c r="F32" s="773"/>
      <c r="G32" s="773"/>
      <c r="H32" s="773"/>
      <c r="I32" s="773"/>
      <c r="J32" s="773"/>
      <c r="K32" s="773"/>
      <c r="L32" s="773"/>
      <c r="M32" s="773"/>
      <c r="N32" s="773"/>
      <c r="O32" s="773"/>
      <c r="P32" s="773"/>
      <c r="Q32" s="773"/>
      <c r="R32" s="773"/>
      <c r="S32" s="773"/>
      <c r="T32" s="773"/>
      <c r="U32" s="773"/>
      <c r="V32" s="773"/>
      <c r="W32" s="773"/>
      <c r="X32" s="773"/>
      <c r="Y32" s="197"/>
      <c r="Z32" s="197"/>
      <c r="AA32" s="197"/>
      <c r="AB32" s="197"/>
      <c r="AC32" s="197"/>
    </row>
    <row r="33" spans="1:29" ht="13.8">
      <c r="A33" s="197"/>
      <c r="B33" s="197"/>
      <c r="C33" s="773"/>
      <c r="D33" s="773"/>
      <c r="E33" s="773"/>
      <c r="F33" s="773"/>
      <c r="G33" s="773"/>
      <c r="H33" s="773"/>
      <c r="I33" s="773"/>
      <c r="J33" s="773"/>
      <c r="K33" s="773"/>
      <c r="L33" s="773"/>
      <c r="M33" s="773"/>
      <c r="N33" s="773"/>
      <c r="O33" s="773"/>
      <c r="P33" s="773"/>
      <c r="Q33" s="773"/>
      <c r="R33" s="773"/>
      <c r="S33" s="773"/>
      <c r="T33" s="773"/>
      <c r="U33" s="773"/>
      <c r="V33" s="773"/>
      <c r="W33" s="773"/>
      <c r="X33" s="773"/>
      <c r="Y33" s="197"/>
      <c r="Z33" s="197"/>
      <c r="AA33" s="197"/>
      <c r="AB33" s="197"/>
      <c r="AC33" s="197"/>
    </row>
    <row r="34" spans="1:29" ht="13.8">
      <c r="A34" s="197"/>
      <c r="B34" s="197"/>
      <c r="C34" s="773"/>
      <c r="D34" s="773"/>
      <c r="E34" s="773"/>
      <c r="F34" s="773"/>
      <c r="G34" s="773"/>
      <c r="H34" s="773"/>
      <c r="I34" s="773"/>
      <c r="J34" s="773"/>
      <c r="K34" s="773"/>
      <c r="L34" s="773"/>
      <c r="M34" s="773"/>
      <c r="N34" s="773"/>
      <c r="O34" s="773"/>
      <c r="P34" s="773"/>
      <c r="Q34" s="773"/>
      <c r="R34" s="773"/>
      <c r="S34" s="773"/>
      <c r="T34" s="773"/>
      <c r="U34" s="773"/>
      <c r="V34" s="773"/>
      <c r="W34" s="773"/>
      <c r="X34" s="773"/>
      <c r="Y34" s="197"/>
      <c r="Z34" s="197"/>
      <c r="AA34" s="197"/>
      <c r="AB34" s="197"/>
      <c r="AC34" s="197"/>
    </row>
    <row r="35" spans="1:29" ht="13.8">
      <c r="A35" s="197"/>
      <c r="B35" s="197"/>
      <c r="C35" s="773"/>
      <c r="D35" s="773"/>
      <c r="E35" s="773"/>
      <c r="F35" s="773"/>
      <c r="G35" s="773"/>
      <c r="H35" s="773"/>
      <c r="I35" s="773"/>
      <c r="J35" s="773"/>
      <c r="K35" s="773"/>
      <c r="L35" s="773"/>
      <c r="M35" s="773"/>
      <c r="N35" s="773"/>
      <c r="O35" s="773"/>
      <c r="P35" s="773"/>
      <c r="Q35" s="773"/>
      <c r="R35" s="773"/>
      <c r="S35" s="773"/>
      <c r="T35" s="773"/>
      <c r="U35" s="773"/>
      <c r="V35" s="773"/>
      <c r="W35" s="773"/>
      <c r="X35" s="773"/>
      <c r="Y35" s="197"/>
      <c r="Z35" s="197"/>
      <c r="AA35" s="197"/>
      <c r="AB35" s="197"/>
      <c r="AC35" s="197"/>
    </row>
    <row r="36" spans="1:29" ht="13.8">
      <c r="A36" s="197"/>
      <c r="B36" s="197"/>
      <c r="C36" s="773"/>
      <c r="D36" s="773"/>
      <c r="E36" s="773"/>
      <c r="F36" s="773"/>
      <c r="G36" s="773"/>
      <c r="H36" s="773"/>
      <c r="I36" s="773"/>
      <c r="J36" s="773"/>
      <c r="K36" s="773"/>
      <c r="L36" s="773"/>
      <c r="M36" s="773"/>
      <c r="N36" s="773"/>
      <c r="O36" s="773"/>
      <c r="P36" s="773"/>
      <c r="Q36" s="773"/>
      <c r="R36" s="773"/>
      <c r="S36" s="773"/>
      <c r="T36" s="773"/>
      <c r="U36" s="773"/>
      <c r="V36" s="773"/>
      <c r="W36" s="773"/>
      <c r="X36" s="773"/>
      <c r="Y36" s="197"/>
      <c r="Z36" s="197"/>
      <c r="AA36" s="197"/>
      <c r="AB36" s="197"/>
      <c r="AC36" s="197"/>
    </row>
    <row r="37" spans="1:29" ht="13.8">
      <c r="A37" s="197"/>
      <c r="B37" s="197"/>
      <c r="C37" s="773"/>
      <c r="D37" s="773"/>
      <c r="E37" s="773"/>
      <c r="F37" s="773"/>
      <c r="G37" s="773"/>
      <c r="H37" s="773"/>
      <c r="I37" s="773"/>
      <c r="J37" s="773"/>
      <c r="K37" s="773"/>
      <c r="L37" s="773"/>
      <c r="M37" s="773"/>
      <c r="N37" s="773"/>
      <c r="O37" s="773"/>
      <c r="P37" s="773"/>
      <c r="Q37" s="773"/>
      <c r="R37" s="773"/>
      <c r="S37" s="773"/>
      <c r="T37" s="773"/>
      <c r="U37" s="773"/>
      <c r="V37" s="773"/>
      <c r="W37" s="773"/>
      <c r="X37" s="773"/>
      <c r="Y37" s="197"/>
      <c r="Z37" s="197"/>
      <c r="AA37" s="197"/>
      <c r="AB37" s="197"/>
      <c r="AC37" s="197"/>
    </row>
    <row r="38" spans="1:29" ht="13.8">
      <c r="A38" s="197"/>
      <c r="B38" s="197"/>
      <c r="C38" s="773"/>
      <c r="D38" s="773"/>
      <c r="E38" s="773"/>
      <c r="F38" s="773"/>
      <c r="G38" s="773"/>
      <c r="H38" s="773"/>
      <c r="I38" s="773"/>
      <c r="J38" s="773"/>
      <c r="K38" s="773"/>
      <c r="L38" s="773"/>
      <c r="M38" s="773"/>
      <c r="N38" s="773"/>
      <c r="O38" s="773"/>
      <c r="P38" s="773"/>
      <c r="Q38" s="773"/>
      <c r="R38" s="773"/>
      <c r="S38" s="773"/>
      <c r="T38" s="773"/>
      <c r="U38" s="773"/>
      <c r="V38" s="773"/>
      <c r="W38" s="773"/>
      <c r="X38" s="773"/>
      <c r="Y38" s="197"/>
      <c r="Z38" s="197"/>
      <c r="AA38" s="197"/>
      <c r="AB38" s="197"/>
      <c r="AC38" s="197"/>
    </row>
    <row r="39" spans="1:29" ht="13.8">
      <c r="A39" s="197"/>
      <c r="B39" s="197"/>
      <c r="C39" s="773"/>
      <c r="D39" s="773"/>
      <c r="E39" s="773"/>
      <c r="F39" s="773"/>
      <c r="G39" s="773"/>
      <c r="H39" s="773"/>
      <c r="I39" s="773"/>
      <c r="J39" s="773"/>
      <c r="K39" s="773"/>
      <c r="L39" s="773"/>
      <c r="M39" s="773"/>
      <c r="N39" s="773"/>
      <c r="O39" s="773"/>
      <c r="P39" s="773"/>
      <c r="Q39" s="773"/>
      <c r="R39" s="773"/>
      <c r="S39" s="773"/>
      <c r="T39" s="773"/>
      <c r="U39" s="773"/>
      <c r="V39" s="773"/>
      <c r="W39" s="773"/>
      <c r="X39" s="773"/>
      <c r="Y39" s="197"/>
      <c r="Z39" s="197"/>
      <c r="AA39" s="197"/>
      <c r="AB39" s="197"/>
      <c r="AC39" s="197"/>
    </row>
    <row r="40" spans="1:29" ht="13.8">
      <c r="A40" s="197"/>
      <c r="B40" s="197"/>
      <c r="C40" s="773"/>
      <c r="D40" s="773"/>
      <c r="E40" s="773"/>
      <c r="F40" s="773"/>
      <c r="G40" s="773"/>
      <c r="H40" s="773"/>
      <c r="I40" s="773"/>
      <c r="J40" s="773"/>
      <c r="K40" s="773"/>
      <c r="L40" s="773"/>
      <c r="M40" s="773"/>
      <c r="N40" s="773"/>
      <c r="O40" s="773"/>
      <c r="P40" s="773"/>
      <c r="Q40" s="773"/>
      <c r="R40" s="773"/>
      <c r="S40" s="773"/>
      <c r="T40" s="773"/>
      <c r="U40" s="773"/>
      <c r="V40" s="773"/>
      <c r="W40" s="773"/>
      <c r="X40" s="773"/>
      <c r="Y40" s="197"/>
      <c r="Z40" s="197"/>
      <c r="AA40" s="197"/>
      <c r="AB40" s="197"/>
      <c r="AC40" s="197"/>
    </row>
    <row r="41" spans="1:29" ht="13.8">
      <c r="A41" s="197"/>
      <c r="B41" s="197"/>
      <c r="C41" s="773"/>
      <c r="D41" s="773"/>
      <c r="E41" s="773"/>
      <c r="F41" s="773"/>
      <c r="G41" s="773"/>
      <c r="H41" s="773"/>
      <c r="I41" s="773"/>
      <c r="J41" s="773"/>
      <c r="K41" s="773"/>
      <c r="L41" s="773"/>
      <c r="M41" s="773"/>
      <c r="N41" s="773"/>
      <c r="O41" s="773"/>
      <c r="P41" s="773"/>
      <c r="Q41" s="773"/>
      <c r="R41" s="773"/>
      <c r="S41" s="773"/>
      <c r="T41" s="773"/>
      <c r="U41" s="773"/>
      <c r="V41" s="773"/>
      <c r="W41" s="773"/>
      <c r="X41" s="773"/>
      <c r="Y41" s="197"/>
      <c r="Z41" s="197"/>
      <c r="AA41" s="197"/>
      <c r="AB41" s="197"/>
      <c r="AC41" s="197"/>
    </row>
    <row r="42" spans="1:29" ht="13.8">
      <c r="A42" s="197"/>
      <c r="B42" s="197"/>
      <c r="C42" s="773"/>
      <c r="D42" s="773"/>
      <c r="E42" s="773"/>
      <c r="F42" s="773"/>
      <c r="G42" s="773"/>
      <c r="H42" s="773"/>
      <c r="I42" s="773"/>
      <c r="J42" s="773"/>
      <c r="K42" s="773"/>
      <c r="L42" s="773"/>
      <c r="M42" s="773"/>
      <c r="N42" s="773"/>
      <c r="O42" s="773"/>
      <c r="P42" s="773"/>
      <c r="Q42" s="773"/>
      <c r="R42" s="773"/>
      <c r="S42" s="773"/>
      <c r="T42" s="773"/>
      <c r="U42" s="773"/>
      <c r="V42" s="773"/>
      <c r="W42" s="773"/>
      <c r="X42" s="773"/>
      <c r="Y42" s="197"/>
      <c r="Z42" s="197"/>
      <c r="AA42" s="197"/>
      <c r="AB42" s="197"/>
      <c r="AC42" s="197"/>
    </row>
    <row r="43" spans="1:29" ht="13.8">
      <c r="A43" s="197"/>
      <c r="B43" s="197"/>
      <c r="C43" s="773"/>
      <c r="D43" s="773"/>
      <c r="E43" s="773"/>
      <c r="F43" s="773"/>
      <c r="G43" s="773"/>
      <c r="H43" s="773"/>
      <c r="I43" s="773"/>
      <c r="J43" s="773"/>
      <c r="K43" s="773"/>
      <c r="L43" s="773"/>
      <c r="M43" s="773"/>
      <c r="N43" s="773"/>
      <c r="O43" s="773"/>
      <c r="P43" s="773"/>
      <c r="Q43" s="773"/>
      <c r="R43" s="773"/>
      <c r="S43" s="773"/>
      <c r="T43" s="773"/>
      <c r="U43" s="773"/>
      <c r="V43" s="773"/>
      <c r="W43" s="773"/>
      <c r="X43" s="773"/>
      <c r="Y43" s="197"/>
      <c r="Z43" s="197"/>
      <c r="AA43" s="197"/>
      <c r="AB43" s="197"/>
      <c r="AC43" s="197"/>
    </row>
    <row r="44" spans="1:29" ht="13.8">
      <c r="A44" s="197"/>
      <c r="B44" s="197"/>
      <c r="C44" s="773"/>
      <c r="D44" s="773"/>
      <c r="E44" s="773"/>
      <c r="F44" s="773"/>
      <c r="G44" s="773"/>
      <c r="H44" s="773"/>
      <c r="I44" s="773"/>
      <c r="J44" s="773"/>
      <c r="K44" s="773"/>
      <c r="L44" s="773"/>
      <c r="M44" s="773"/>
      <c r="N44" s="773"/>
      <c r="O44" s="773"/>
      <c r="P44" s="773"/>
      <c r="Q44" s="773"/>
      <c r="R44" s="773"/>
      <c r="S44" s="773"/>
      <c r="T44" s="773"/>
      <c r="U44" s="773"/>
      <c r="V44" s="773"/>
      <c r="W44" s="773"/>
      <c r="X44" s="773"/>
      <c r="Y44" s="197"/>
      <c r="Z44" s="197"/>
      <c r="AA44" s="197"/>
      <c r="AB44" s="197"/>
      <c r="AC44" s="197"/>
    </row>
    <row r="45" spans="1:29" ht="13.8">
      <c r="A45" s="197"/>
      <c r="B45" s="197"/>
      <c r="C45" s="773"/>
      <c r="D45" s="773"/>
      <c r="E45" s="773"/>
      <c r="F45" s="773"/>
      <c r="G45" s="773"/>
      <c r="H45" s="773"/>
      <c r="I45" s="773"/>
      <c r="J45" s="773"/>
      <c r="K45" s="773"/>
      <c r="L45" s="773"/>
      <c r="M45" s="773"/>
      <c r="N45" s="773"/>
      <c r="O45" s="773"/>
      <c r="P45" s="773"/>
      <c r="Q45" s="773"/>
      <c r="R45" s="773"/>
      <c r="S45" s="773"/>
      <c r="T45" s="773"/>
      <c r="U45" s="773"/>
      <c r="V45" s="773"/>
      <c r="W45" s="773"/>
      <c r="X45" s="773"/>
      <c r="Y45" s="197"/>
      <c r="Z45" s="197"/>
      <c r="AA45" s="197"/>
      <c r="AB45" s="197"/>
      <c r="AC45" s="197"/>
    </row>
    <row r="46" spans="1:29" ht="13.8">
      <c r="A46" s="197"/>
      <c r="B46" s="197"/>
      <c r="C46" s="773"/>
      <c r="D46" s="773"/>
      <c r="E46" s="773"/>
      <c r="F46" s="773"/>
      <c r="G46" s="773"/>
      <c r="H46" s="773"/>
      <c r="I46" s="773"/>
      <c r="J46" s="773"/>
      <c r="K46" s="773"/>
      <c r="L46" s="773"/>
      <c r="M46" s="773"/>
      <c r="N46" s="773"/>
      <c r="O46" s="773"/>
      <c r="P46" s="773"/>
      <c r="Q46" s="773"/>
      <c r="R46" s="773"/>
      <c r="S46" s="773"/>
      <c r="T46" s="773"/>
      <c r="U46" s="773"/>
      <c r="V46" s="773"/>
      <c r="W46" s="773"/>
      <c r="X46" s="773"/>
      <c r="Y46" s="197"/>
      <c r="Z46" s="197"/>
      <c r="AA46" s="197"/>
      <c r="AB46" s="197"/>
      <c r="AC46" s="197"/>
    </row>
  </sheetData>
  <hyperlinks>
    <hyperlink ref="B1" location="Index!A1" display="Back to index" xr:uid="{F4A19A9F-D717-481E-AA2E-46F1C9842927}"/>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rgb="FF2AD2C9"/>
  </sheetPr>
  <dimension ref="B1:BY86"/>
  <sheetViews>
    <sheetView showGridLines="0" tabSelected="1" topLeftCell="AU1" zoomScale="68" zoomScaleNormal="55" workbookViewId="0">
      <pane xSplit="3" ySplit="9" topLeftCell="BG12" activePane="bottomRight" state="frozen"/>
      <selection activeCell="AU1" sqref="AU1"/>
      <selection pane="topRight" activeCell="AX1" sqref="AX1"/>
      <selection pane="bottomLeft" activeCell="AU10" sqref="AU10"/>
      <selection pane="bottomRight" activeCell="BW29" sqref="BW29"/>
    </sheetView>
  </sheetViews>
  <sheetFormatPr baseColWidth="10" defaultColWidth="11.44140625" defaultRowHeight="13.2"/>
  <cols>
    <col min="1" max="1" width="0" style="58" hidden="1" customWidth="1"/>
    <col min="2" max="2" width="5.44140625" style="58" hidden="1" customWidth="1"/>
    <col min="3" max="3" width="0" style="58" hidden="1" customWidth="1"/>
    <col min="4" max="4" width="44.44140625" style="58" hidden="1" customWidth="1"/>
    <col min="5" max="17" width="16.5546875" style="58" hidden="1" customWidth="1"/>
    <col min="18" max="19" width="16.109375" style="58" hidden="1" customWidth="1"/>
    <col min="20" max="20" width="16.88671875" style="58" hidden="1" customWidth="1"/>
    <col min="21" max="21" width="0" style="58" hidden="1" customWidth="1"/>
    <col min="22" max="22" width="16.5546875" style="58" hidden="1" customWidth="1"/>
    <col min="23" max="24" width="0" style="58" hidden="1" customWidth="1"/>
    <col min="25" max="25" width="37.44140625" style="58" hidden="1" customWidth="1"/>
    <col min="26" max="30" width="14.109375" style="58" hidden="1" customWidth="1"/>
    <col min="31" max="31" width="14.88671875" style="58" hidden="1" customWidth="1"/>
    <col min="32" max="36" width="14.109375" style="58" hidden="1" customWidth="1"/>
    <col min="37" max="37" width="14.5546875" style="58" hidden="1" customWidth="1"/>
    <col min="38" max="38" width="14.109375" style="58" hidden="1" customWidth="1"/>
    <col min="39" max="39" width="14.88671875" style="58" hidden="1" customWidth="1"/>
    <col min="40" max="40" width="14" style="58" hidden="1" customWidth="1"/>
    <col min="41" max="41" width="14.88671875" style="58" hidden="1" customWidth="1"/>
    <col min="42" max="45" width="15.88671875" style="58" hidden="1" customWidth="1"/>
    <col min="46" max="46" width="11.44140625" style="688" hidden="1" customWidth="1"/>
    <col min="47" max="47" width="9.5546875" style="58" customWidth="1"/>
    <col min="48" max="48" width="4.5546875" style="58" customWidth="1"/>
    <col min="49" max="49" width="35.5546875" style="58" customWidth="1"/>
    <col min="50" max="60" width="14.5546875" style="58" customWidth="1"/>
    <col min="61" max="61" width="11.44140625" style="58"/>
    <col min="62" max="62" width="5.44140625" style="1341" customWidth="1"/>
    <col min="63" max="63" width="34.44140625" style="1341" customWidth="1"/>
    <col min="64" max="65" width="11.44140625" style="58"/>
    <col min="66" max="66" width="12.44140625" style="58" bestFit="1" customWidth="1"/>
    <col min="67" max="67" width="12.109375" style="58" bestFit="1" customWidth="1"/>
    <col min="68" max="69" width="11.44140625" style="58"/>
    <col min="70" max="72" width="12.44140625" style="58" bestFit="1" customWidth="1"/>
    <col min="73" max="73" width="12.109375" style="58" bestFit="1" customWidth="1"/>
    <col min="74" max="74" width="12.33203125" style="58" bestFit="1" customWidth="1"/>
    <col min="75" max="75" width="12" style="58" bestFit="1" customWidth="1"/>
    <col min="76" max="16384" width="11.44140625" style="58"/>
  </cols>
  <sheetData>
    <row r="1" spans="2:77" ht="13.8">
      <c r="B1" s="482" t="s">
        <v>31</v>
      </c>
      <c r="AQ1" s="1519">
        <f>+AQ13+AQ22+SUM(AQ23,AQ25:AQ28)+AQ35</f>
        <v>12877282</v>
      </c>
      <c r="AR1" s="1519">
        <f>+AR13+AR22+SUM(AR23,AR25:AR28)+AR35</f>
        <v>14330971</v>
      </c>
      <c r="AS1" s="1519">
        <f>+AS13+AS22+SUM(AS23,AS25:AS28)+AS35</f>
        <v>17387035</v>
      </c>
      <c r="BJ1" s="900"/>
      <c r="BK1" s="900"/>
      <c r="BL1" s="353"/>
      <c r="BM1" s="353"/>
      <c r="BN1" s="353"/>
      <c r="BO1" s="353"/>
      <c r="BP1" s="353"/>
      <c r="BQ1" s="353"/>
      <c r="BR1" s="353"/>
      <c r="BS1" s="353"/>
      <c r="BT1" s="353"/>
      <c r="BU1" s="353"/>
    </row>
    <row r="2" spans="2:77" ht="13.8">
      <c r="AQ2" s="1519"/>
      <c r="AR2" s="1519"/>
      <c r="AS2" s="1519">
        <f>+AS35+SUM(AS23:AS28)</f>
        <v>2129628</v>
      </c>
      <c r="BJ2" s="900"/>
      <c r="BK2" s="900"/>
      <c r="BL2" s="353"/>
      <c r="BM2" s="353"/>
      <c r="BN2" s="353"/>
      <c r="BO2" s="353"/>
      <c r="BP2" s="353"/>
      <c r="BQ2" s="353"/>
      <c r="BR2" s="353"/>
      <c r="BS2" s="353"/>
      <c r="BT2" s="353"/>
      <c r="BU2" s="353"/>
    </row>
    <row r="3" spans="2:77" ht="13.8">
      <c r="BJ3" s="900"/>
      <c r="BK3" s="900"/>
      <c r="BL3" s="353"/>
      <c r="BM3" s="353"/>
      <c r="BN3" s="353"/>
      <c r="BO3" s="353"/>
      <c r="BP3" s="353"/>
      <c r="BQ3" s="353"/>
      <c r="BR3" s="353"/>
      <c r="BS3" s="353"/>
      <c r="BT3" s="353"/>
      <c r="BU3" s="353"/>
    </row>
    <row r="4" spans="2:77" s="789" customFormat="1" ht="13.8">
      <c r="B4" s="2497" t="s">
        <v>968</v>
      </c>
      <c r="C4" s="2497"/>
      <c r="D4" s="2497"/>
      <c r="E4" s="2497"/>
      <c r="F4" s="2497"/>
      <c r="G4" s="2497"/>
      <c r="H4" s="2497"/>
      <c r="I4" s="2497"/>
      <c r="J4" s="2497"/>
      <c r="K4" s="2497"/>
      <c r="L4" s="2497"/>
      <c r="M4" s="2497"/>
      <c r="N4" s="2497"/>
      <c r="O4" s="2497"/>
      <c r="P4" s="2497"/>
      <c r="Q4" s="2497"/>
      <c r="R4" s="2497"/>
      <c r="S4" s="2497"/>
      <c r="T4" s="2497"/>
      <c r="W4" s="791"/>
      <c r="X4" s="791"/>
      <c r="Y4" s="791"/>
      <c r="Z4" s="791"/>
      <c r="AA4" s="791"/>
      <c r="AB4" s="791"/>
      <c r="AC4" s="791"/>
      <c r="AD4" s="791"/>
      <c r="AE4" s="791"/>
      <c r="AF4" s="791"/>
      <c r="AG4" s="791"/>
      <c r="AH4" s="791"/>
      <c r="AI4" s="791"/>
      <c r="AJ4" s="1023" t="s">
        <v>965</v>
      </c>
      <c r="AK4" s="791"/>
      <c r="AL4" s="791"/>
      <c r="AM4" s="791"/>
      <c r="AN4" s="791"/>
      <c r="AO4" s="791"/>
      <c r="AT4" s="714"/>
      <c r="AX4" s="1023" t="s">
        <v>965</v>
      </c>
      <c r="AY4" s="1023"/>
      <c r="AZ4" s="1023"/>
      <c r="BA4" s="790"/>
      <c r="BB4" s="790"/>
      <c r="BC4" s="790"/>
      <c r="BD4" s="790"/>
      <c r="BE4" s="790"/>
      <c r="BF4" s="790"/>
      <c r="BG4" s="790"/>
      <c r="BH4" s="2065"/>
      <c r="BI4" s="790"/>
      <c r="BJ4" s="1330"/>
      <c r="BK4" s="1330"/>
      <c r="BL4" s="1023" t="s">
        <v>965</v>
      </c>
      <c r="BM4" s="1174"/>
      <c r="BN4" s="1174"/>
      <c r="BO4" s="1174"/>
      <c r="BP4" s="1174"/>
      <c r="BQ4" s="1174"/>
      <c r="BR4" s="1174"/>
      <c r="BS4" s="1174"/>
      <c r="BT4" s="1174"/>
      <c r="BU4" s="1174"/>
    </row>
    <row r="5" spans="2:77" s="789" customFormat="1" ht="13.8">
      <c r="B5" s="2497" t="s">
        <v>969</v>
      </c>
      <c r="C5" s="2497"/>
      <c r="D5" s="2497"/>
      <c r="E5" s="2497"/>
      <c r="F5" s="2497"/>
      <c r="G5" s="2497"/>
      <c r="H5" s="2497"/>
      <c r="I5" s="2497"/>
      <c r="J5" s="2497"/>
      <c r="K5" s="2497"/>
      <c r="L5" s="2497"/>
      <c r="M5" s="2497"/>
      <c r="N5" s="2497"/>
      <c r="O5" s="2497"/>
      <c r="P5" s="2497"/>
      <c r="Q5" s="2497"/>
      <c r="R5" s="2497"/>
      <c r="S5" s="2497"/>
      <c r="T5" s="2497"/>
      <c r="W5" s="791"/>
      <c r="X5" s="791"/>
      <c r="Y5" s="791"/>
      <c r="Z5" s="791"/>
      <c r="AA5" s="791"/>
      <c r="AB5" s="791"/>
      <c r="AC5" s="791"/>
      <c r="AD5" s="791"/>
      <c r="AE5" s="791"/>
      <c r="AF5" s="791"/>
      <c r="AG5" s="791"/>
      <c r="AH5" s="791"/>
      <c r="AI5" s="791"/>
      <c r="AJ5" s="1023" t="s">
        <v>966</v>
      </c>
      <c r="AK5" s="791"/>
      <c r="AL5" s="791"/>
      <c r="AM5" s="791"/>
      <c r="AN5" s="791"/>
      <c r="AO5" s="791"/>
      <c r="AT5" s="714"/>
      <c r="AX5" s="1023" t="s">
        <v>967</v>
      </c>
      <c r="AY5" s="1023"/>
      <c r="AZ5" s="1023"/>
      <c r="BA5" s="790"/>
      <c r="BB5" s="790"/>
      <c r="BC5" s="790"/>
      <c r="BD5" s="790"/>
      <c r="BE5" s="790"/>
      <c r="BF5" s="790"/>
      <c r="BG5" s="790"/>
      <c r="BH5" s="2065"/>
      <c r="BI5" s="790"/>
      <c r="BJ5" s="1330"/>
      <c r="BK5" s="1330"/>
      <c r="BL5" s="1023" t="s">
        <v>966</v>
      </c>
      <c r="BM5" s="1174"/>
      <c r="BN5" s="1174"/>
      <c r="BO5" s="1174"/>
      <c r="BP5" s="1174"/>
      <c r="BQ5" s="1174"/>
      <c r="BR5" s="1174"/>
      <c r="BS5" s="1174"/>
      <c r="BT5" s="1174"/>
      <c r="BU5" s="1174"/>
    </row>
    <row r="6" spans="2:77" s="789" customFormat="1" ht="13.8">
      <c r="B6" s="2497" t="s">
        <v>371</v>
      </c>
      <c r="C6" s="2497"/>
      <c r="D6" s="2497"/>
      <c r="E6" s="2497"/>
      <c r="F6" s="2497"/>
      <c r="G6" s="2497"/>
      <c r="H6" s="2497"/>
      <c r="I6" s="2497"/>
      <c r="J6" s="2497"/>
      <c r="K6" s="2497"/>
      <c r="L6" s="2497"/>
      <c r="M6" s="2497"/>
      <c r="N6" s="2497"/>
      <c r="O6" s="2497"/>
      <c r="P6" s="2497"/>
      <c r="Q6" s="2497"/>
      <c r="R6" s="2497"/>
      <c r="S6" s="2497"/>
      <c r="T6" s="2497"/>
      <c r="W6" s="791"/>
      <c r="X6" s="791"/>
      <c r="Y6" s="791"/>
      <c r="Z6" s="791"/>
      <c r="AA6" s="791"/>
      <c r="AB6" s="791"/>
      <c r="AC6" s="791"/>
      <c r="AD6" s="791"/>
      <c r="AE6" s="791"/>
      <c r="AF6" s="791"/>
      <c r="AG6" s="791"/>
      <c r="AH6" s="791"/>
      <c r="AI6" s="791"/>
      <c r="AJ6" s="1023" t="s">
        <v>973</v>
      </c>
      <c r="AK6" s="791"/>
      <c r="AL6" s="791"/>
      <c r="AM6" s="791"/>
      <c r="AN6" s="791"/>
      <c r="AO6" s="791"/>
      <c r="AT6" s="714"/>
      <c r="AX6" s="1023" t="s">
        <v>797</v>
      </c>
      <c r="AY6" s="1023"/>
      <c r="AZ6" s="1023"/>
      <c r="BA6" s="790"/>
      <c r="BB6" s="790"/>
      <c r="BC6" s="790"/>
      <c r="BD6" s="790"/>
      <c r="BE6" s="790"/>
      <c r="BF6" s="790"/>
      <c r="BG6" s="790"/>
      <c r="BH6" s="2065"/>
      <c r="BI6" s="790"/>
      <c r="BJ6" s="1330"/>
      <c r="BK6" s="1330"/>
      <c r="BL6" s="1023" t="s">
        <v>797</v>
      </c>
      <c r="BM6" s="1174"/>
      <c r="BN6" s="1174"/>
      <c r="BO6" s="1174"/>
      <c r="BP6" s="1174"/>
      <c r="BQ6" s="1174"/>
      <c r="BR6" s="1174"/>
      <c r="BS6" s="1174"/>
      <c r="BT6" s="1174"/>
      <c r="BU6" s="1174"/>
    </row>
    <row r="7" spans="2:77" s="789" customFormat="1" ht="14.4" thickBot="1">
      <c r="B7" s="2485"/>
      <c r="C7" s="2485"/>
      <c r="D7" s="2485"/>
      <c r="E7" s="1023"/>
      <c r="F7" s="1023"/>
      <c r="G7" s="1023"/>
      <c r="H7" s="1023"/>
      <c r="I7" s="1023"/>
      <c r="J7" s="1023"/>
      <c r="K7" s="1023"/>
      <c r="L7" s="1023"/>
      <c r="M7" s="1023"/>
      <c r="N7" s="1023"/>
      <c r="O7" s="1023"/>
      <c r="P7" s="1023"/>
      <c r="Q7" s="1023"/>
      <c r="R7" s="1023"/>
      <c r="S7" s="1023"/>
      <c r="T7" s="1023"/>
      <c r="W7" s="2484"/>
      <c r="X7" s="2484"/>
      <c r="Y7" s="2484"/>
      <c r="Z7" s="790"/>
      <c r="AA7" s="790"/>
      <c r="AB7" s="790"/>
      <c r="AC7" s="790"/>
      <c r="AD7" s="790"/>
      <c r="AE7" s="790"/>
      <c r="AF7" s="790"/>
      <c r="AG7" s="790"/>
      <c r="AH7" s="790"/>
      <c r="AI7" s="790"/>
      <c r="AJ7" s="790"/>
      <c r="AK7" s="790"/>
      <c r="AL7" s="790"/>
      <c r="AM7" s="790"/>
      <c r="AN7" s="790"/>
      <c r="AO7" s="790"/>
      <c r="AT7" s="714"/>
      <c r="BJ7" s="1330"/>
      <c r="BK7" s="1331"/>
      <c r="BL7" s="1174"/>
      <c r="BM7" s="1174"/>
      <c r="BN7" s="1174"/>
      <c r="BO7" s="1174"/>
      <c r="BP7" s="1174"/>
      <c r="BQ7" s="1174"/>
      <c r="BR7" s="1174"/>
      <c r="BS7" s="1174"/>
      <c r="BT7" s="1174"/>
      <c r="BU7" s="1174"/>
    </row>
    <row r="8" spans="2:77" ht="14.1" customHeight="1">
      <c r="B8" s="1343"/>
      <c r="C8" s="1344"/>
      <c r="D8" s="795"/>
      <c r="E8" s="2490" t="s">
        <v>29</v>
      </c>
      <c r="F8" s="2490"/>
      <c r="G8" s="2490"/>
      <c r="H8" s="2490"/>
      <c r="I8" s="2490"/>
      <c r="J8" s="2490"/>
      <c r="K8" s="2490"/>
      <c r="L8" s="2490"/>
      <c r="M8" s="2490"/>
      <c r="N8" s="2490"/>
      <c r="O8" s="2490"/>
      <c r="P8" s="2490"/>
      <c r="Q8" s="2490"/>
      <c r="R8" s="2490"/>
      <c r="S8" s="2490"/>
      <c r="T8" s="2490"/>
      <c r="W8" s="792"/>
      <c r="X8" s="793"/>
      <c r="Y8" s="794"/>
      <c r="Z8" s="2498" t="s">
        <v>29</v>
      </c>
      <c r="AA8" s="2498"/>
      <c r="AB8" s="2498"/>
      <c r="AC8" s="2498"/>
      <c r="AD8" s="2498"/>
      <c r="AE8" s="2498"/>
      <c r="AF8" s="2498"/>
      <c r="AG8" s="2498"/>
      <c r="AH8" s="2498"/>
      <c r="AI8" s="2498"/>
      <c r="AJ8" s="2498"/>
      <c r="AK8" s="2498"/>
      <c r="AL8" s="2498"/>
      <c r="AM8" s="2498"/>
      <c r="AN8" s="2498"/>
      <c r="AO8" s="2498"/>
      <c r="AP8" s="2499" t="s">
        <v>29</v>
      </c>
      <c r="AQ8" s="2499"/>
      <c r="AR8" s="2499"/>
      <c r="AS8" s="2499"/>
      <c r="AU8" s="2500" t="s">
        <v>131</v>
      </c>
      <c r="AV8" s="2500"/>
      <c r="AW8" s="795"/>
      <c r="AX8" s="1302"/>
      <c r="AY8" s="1303"/>
      <c r="AZ8" s="1303"/>
      <c r="BA8" s="1303"/>
      <c r="BB8" s="1303"/>
      <c r="BC8" s="1303" t="s">
        <v>424</v>
      </c>
      <c r="BD8" s="1303"/>
      <c r="BE8" s="1303"/>
      <c r="BF8" s="1303"/>
      <c r="BG8" s="1303"/>
      <c r="BH8" s="1304"/>
      <c r="BJ8" s="2500" t="s">
        <v>131</v>
      </c>
      <c r="BK8" s="2500"/>
      <c r="BL8" s="1187"/>
      <c r="BM8" s="1302"/>
      <c r="BN8" s="1303"/>
      <c r="BO8" s="1303"/>
      <c r="BP8" s="1303"/>
      <c r="BQ8" s="1303"/>
      <c r="BR8" s="1303"/>
      <c r="BS8" s="1303" t="s">
        <v>424</v>
      </c>
      <c r="BT8" s="1303"/>
      <c r="BU8" s="1303"/>
      <c r="BV8" s="1303"/>
      <c r="BW8" s="1304"/>
    </row>
    <row r="9" spans="2:77" ht="14.4" thickBot="1">
      <c r="B9" s="2491"/>
      <c r="C9" s="2491"/>
      <c r="D9" s="2491"/>
      <c r="E9" s="1345" t="s">
        <v>150</v>
      </c>
      <c r="F9" s="803" t="s">
        <v>149</v>
      </c>
      <c r="G9" s="803" t="s">
        <v>148</v>
      </c>
      <c r="H9" s="803" t="s">
        <v>146</v>
      </c>
      <c r="I9" s="803" t="s">
        <v>145</v>
      </c>
      <c r="J9" s="803" t="s">
        <v>144</v>
      </c>
      <c r="K9" s="803" t="s">
        <v>147</v>
      </c>
      <c r="L9" s="803" t="s">
        <v>143</v>
      </c>
      <c r="M9" s="803" t="s">
        <v>142</v>
      </c>
      <c r="N9" s="803" t="s">
        <v>140</v>
      </c>
      <c r="O9" s="803" t="s">
        <v>93</v>
      </c>
      <c r="P9" s="803" t="s">
        <v>132</v>
      </c>
      <c r="Q9" s="803" t="s">
        <v>141</v>
      </c>
      <c r="R9" s="803" t="s">
        <v>100</v>
      </c>
      <c r="S9" s="803" t="s">
        <v>94</v>
      </c>
      <c r="T9" s="357" t="s">
        <v>133</v>
      </c>
      <c r="W9" s="798"/>
      <c r="X9" s="799"/>
      <c r="Y9" s="800"/>
      <c r="Z9" s="796" t="s">
        <v>150</v>
      </c>
      <c r="AA9" s="797" t="s">
        <v>149</v>
      </c>
      <c r="AB9" s="797" t="s">
        <v>148</v>
      </c>
      <c r="AC9" s="797" t="s">
        <v>146</v>
      </c>
      <c r="AD9" s="797" t="s">
        <v>145</v>
      </c>
      <c r="AE9" s="797" t="s">
        <v>144</v>
      </c>
      <c r="AF9" s="797" t="s">
        <v>147</v>
      </c>
      <c r="AG9" s="797" t="s">
        <v>143</v>
      </c>
      <c r="AH9" s="797" t="s">
        <v>142</v>
      </c>
      <c r="AI9" s="797" t="s">
        <v>140</v>
      </c>
      <c r="AJ9" s="797" t="s">
        <v>93</v>
      </c>
      <c r="AK9" s="797" t="s">
        <v>132</v>
      </c>
      <c r="AL9" s="797" t="s">
        <v>141</v>
      </c>
      <c r="AM9" s="797" t="s">
        <v>100</v>
      </c>
      <c r="AN9" s="797" t="s">
        <v>94</v>
      </c>
      <c r="AO9" s="787" t="s">
        <v>133</v>
      </c>
      <c r="AP9" s="796" t="s">
        <v>45</v>
      </c>
      <c r="AQ9" s="797" t="s">
        <v>46</v>
      </c>
      <c r="AR9" s="797" t="s">
        <v>47</v>
      </c>
      <c r="AS9" s="801" t="s">
        <v>48</v>
      </c>
      <c r="AU9" s="2491"/>
      <c r="AV9" s="2491"/>
      <c r="AW9" s="2491"/>
      <c r="AX9" s="802" t="s">
        <v>141</v>
      </c>
      <c r="AY9" s="803" t="s">
        <v>100</v>
      </c>
      <c r="AZ9" s="804" t="s">
        <v>94</v>
      </c>
      <c r="BA9" s="804" t="s">
        <v>834</v>
      </c>
      <c r="BB9" s="803" t="s">
        <v>799</v>
      </c>
      <c r="BC9" s="804" t="s">
        <v>858</v>
      </c>
      <c r="BD9" s="804" t="s">
        <v>879</v>
      </c>
      <c r="BE9" s="295" t="s">
        <v>1014</v>
      </c>
      <c r="BF9" s="295" t="s">
        <v>1054</v>
      </c>
      <c r="BG9" s="295" t="s">
        <v>1140</v>
      </c>
      <c r="BH9" s="1806" t="s">
        <v>1158</v>
      </c>
      <c r="BJ9" s="1305"/>
      <c r="BK9" s="1306"/>
      <c r="BL9" s="1312"/>
      <c r="BM9" s="525" t="s">
        <v>42</v>
      </c>
      <c r="BN9" s="527" t="s">
        <v>43</v>
      </c>
      <c r="BO9" s="527" t="s">
        <v>24</v>
      </c>
      <c r="BP9" s="527" t="s">
        <v>44</v>
      </c>
      <c r="BQ9" s="527" t="s">
        <v>796</v>
      </c>
      <c r="BR9" s="527" t="s">
        <v>857</v>
      </c>
      <c r="BS9" s="527" t="s">
        <v>875</v>
      </c>
      <c r="BT9" s="527" t="s">
        <v>1013</v>
      </c>
      <c r="BU9" s="527" t="s">
        <v>1053</v>
      </c>
      <c r="BV9" s="2057" t="s">
        <v>1139</v>
      </c>
      <c r="BW9" s="1307" t="s">
        <v>1157</v>
      </c>
    </row>
    <row r="10" spans="2:77" ht="13.8">
      <c r="B10" s="2489" t="s">
        <v>373</v>
      </c>
      <c r="C10" s="2489"/>
      <c r="D10" s="2489"/>
      <c r="E10" s="1346"/>
      <c r="F10" s="1347"/>
      <c r="G10" s="1347"/>
      <c r="H10" s="1348"/>
      <c r="I10" s="1347"/>
      <c r="J10" s="1347"/>
      <c r="K10" s="1347"/>
      <c r="L10" s="1348"/>
      <c r="M10" s="1347"/>
      <c r="N10" s="1347"/>
      <c r="O10" s="1347"/>
      <c r="P10" s="1348"/>
      <c r="Q10" s="1347"/>
      <c r="R10" s="1347"/>
      <c r="S10" s="1347"/>
      <c r="T10" s="1349"/>
      <c r="W10" s="2488" t="s">
        <v>374</v>
      </c>
      <c r="X10" s="2488"/>
      <c r="Y10" s="2488"/>
      <c r="Z10" s="850"/>
      <c r="AA10" s="851"/>
      <c r="AB10" s="851"/>
      <c r="AC10" s="851"/>
      <c r="AD10" s="851"/>
      <c r="AE10" s="851"/>
      <c r="AF10" s="851"/>
      <c r="AG10" s="851"/>
      <c r="AH10" s="851"/>
      <c r="AI10" s="851"/>
      <c r="AJ10" s="851"/>
      <c r="AK10" s="851"/>
      <c r="AL10" s="851"/>
      <c r="AM10" s="851"/>
      <c r="AN10" s="851"/>
      <c r="AO10" s="852"/>
      <c r="AP10" s="850"/>
      <c r="AQ10" s="851"/>
      <c r="AR10" s="851"/>
      <c r="AS10" s="852"/>
      <c r="AU10" s="2489" t="s">
        <v>373</v>
      </c>
      <c r="AV10" s="2489"/>
      <c r="AW10" s="2489"/>
      <c r="AX10" s="1446"/>
      <c r="AY10" s="1447"/>
      <c r="AZ10" s="1447"/>
      <c r="BA10" s="1447"/>
      <c r="BB10" s="1447"/>
      <c r="BC10" s="1447"/>
      <c r="BD10" s="1447"/>
      <c r="BE10" s="1447"/>
      <c r="BF10" s="1447"/>
      <c r="BG10" s="1447"/>
      <c r="BH10" s="1448"/>
      <c r="BJ10" s="1308" t="s">
        <v>374</v>
      </c>
      <c r="BK10" s="1332"/>
      <c r="BL10" s="1313"/>
      <c r="BM10" s="1443"/>
      <c r="BN10" s="1444"/>
      <c r="BO10" s="1444"/>
      <c r="BP10" s="1444"/>
      <c r="BQ10" s="1444"/>
      <c r="BR10" s="1444"/>
      <c r="BS10" s="1444"/>
      <c r="BT10" s="1444"/>
      <c r="BU10" s="1444"/>
      <c r="BV10" s="1444"/>
      <c r="BW10" s="1445"/>
    </row>
    <row r="11" spans="2:77" ht="13.8">
      <c r="B11" s="2456" t="s">
        <v>152</v>
      </c>
      <c r="C11" s="2456"/>
      <c r="D11" s="2456"/>
      <c r="E11" s="1350"/>
      <c r="F11" s="1351"/>
      <c r="G11" s="1351"/>
      <c r="H11" s="1352"/>
      <c r="I11" s="1353"/>
      <c r="J11" s="1353"/>
      <c r="K11" s="1353"/>
      <c r="L11" s="1352"/>
      <c r="M11" s="1353"/>
      <c r="N11" s="1353"/>
      <c r="O11" s="1353"/>
      <c r="P11" s="1352"/>
      <c r="Q11" s="1353"/>
      <c r="R11" s="1353"/>
      <c r="S11" s="1353"/>
      <c r="T11" s="614"/>
      <c r="W11" s="807"/>
      <c r="X11" s="2482" t="s">
        <v>375</v>
      </c>
      <c r="Y11" s="2482"/>
      <c r="Z11" s="853">
        <v>3001674</v>
      </c>
      <c r="AA11" s="854">
        <v>3083623</v>
      </c>
      <c r="AB11" s="854">
        <v>3123672</v>
      </c>
      <c r="AC11" s="854">
        <v>3172695</v>
      </c>
      <c r="AD11" s="854">
        <v>3163609</v>
      </c>
      <c r="AE11" s="854">
        <v>2727369</v>
      </c>
      <c r="AF11" s="854">
        <v>2953570</v>
      </c>
      <c r="AG11" s="854">
        <v>2703100</v>
      </c>
      <c r="AH11" s="854">
        <v>2816073</v>
      </c>
      <c r="AI11" s="854">
        <v>2891579</v>
      </c>
      <c r="AJ11" s="854">
        <v>3051000</v>
      </c>
      <c r="AK11" s="854">
        <v>3091754</v>
      </c>
      <c r="AL11" s="854">
        <v>3172346</v>
      </c>
      <c r="AM11" s="854">
        <v>3488113</v>
      </c>
      <c r="AN11" s="854">
        <v>3988681</v>
      </c>
      <c r="AO11" s="855">
        <v>4362142</v>
      </c>
      <c r="AP11" s="853">
        <v>12381664</v>
      </c>
      <c r="AQ11" s="854">
        <v>11547648</v>
      </c>
      <c r="AR11" s="854">
        <v>11850406</v>
      </c>
      <c r="AS11" s="856">
        <v>15011282</v>
      </c>
      <c r="AT11" s="808"/>
      <c r="AU11" s="2456" t="s">
        <v>152</v>
      </c>
      <c r="AV11" s="2456"/>
      <c r="AW11" s="2456"/>
      <c r="AX11" s="866"/>
      <c r="AY11" s="867"/>
      <c r="AZ11" s="867"/>
      <c r="BA11" s="867"/>
      <c r="BB11" s="867"/>
      <c r="BC11" s="867"/>
      <c r="BD11" s="867"/>
      <c r="BE11" s="867"/>
      <c r="BF11" s="867"/>
      <c r="BG11" s="867"/>
      <c r="BH11" s="868"/>
      <c r="BJ11" s="1333"/>
      <c r="BK11" s="1334" t="s">
        <v>438</v>
      </c>
      <c r="BL11" s="1314"/>
      <c r="BM11" s="1315">
        <v>3172346</v>
      </c>
      <c r="BN11" s="1316">
        <v>6660459</v>
      </c>
      <c r="BO11" s="1316">
        <v>10649143</v>
      </c>
      <c r="BP11" s="1316">
        <v>15011282</v>
      </c>
      <c r="BQ11" s="1316">
        <v>4456106</v>
      </c>
      <c r="BR11" s="1316">
        <v>9109352</v>
      </c>
      <c r="BS11" s="1316">
        <v>13928453</v>
      </c>
      <c r="BT11" s="1316">
        <v>18798495</v>
      </c>
      <c r="BU11" s="1316">
        <v>4925926</v>
      </c>
      <c r="BV11" s="1316">
        <v>4935238</v>
      </c>
      <c r="BW11" s="1317">
        <v>4995971</v>
      </c>
    </row>
    <row r="12" spans="2:77" ht="16.2">
      <c r="B12" s="432"/>
      <c r="C12" s="2451" t="s">
        <v>376</v>
      </c>
      <c r="D12" s="2451"/>
      <c r="E12" s="1354">
        <v>7015680</v>
      </c>
      <c r="F12" s="1355">
        <v>6350168</v>
      </c>
      <c r="G12" s="1355">
        <v>6138225</v>
      </c>
      <c r="H12" s="1355">
        <v>6177356</v>
      </c>
      <c r="I12" s="1355">
        <v>6787357</v>
      </c>
      <c r="J12" s="1355">
        <v>6685864</v>
      </c>
      <c r="K12" s="1355">
        <v>6916416</v>
      </c>
      <c r="L12" s="1355">
        <v>8176612</v>
      </c>
      <c r="M12" s="1355">
        <v>7281695</v>
      </c>
      <c r="N12" s="1355">
        <v>8883164</v>
      </c>
      <c r="O12" s="1355">
        <v>8360631</v>
      </c>
      <c r="P12" s="1355">
        <v>6925332</v>
      </c>
      <c r="Q12" s="1355">
        <v>6748517</v>
      </c>
      <c r="R12" s="1355">
        <v>7017129</v>
      </c>
      <c r="S12" s="1355">
        <v>6919212</v>
      </c>
      <c r="T12" s="1356">
        <v>7286624</v>
      </c>
      <c r="W12" s="805"/>
      <c r="X12" s="2482" t="s">
        <v>913</v>
      </c>
      <c r="Y12" s="2482"/>
      <c r="Z12" s="853">
        <v>-804506</v>
      </c>
      <c r="AA12" s="854">
        <v>-831220</v>
      </c>
      <c r="AB12" s="854">
        <v>-847272</v>
      </c>
      <c r="AC12" s="854">
        <v>-807645</v>
      </c>
      <c r="AD12" s="854">
        <v>-784082</v>
      </c>
      <c r="AE12" s="854">
        <v>-766019</v>
      </c>
      <c r="AF12" s="854">
        <v>-791665</v>
      </c>
      <c r="AG12" s="854">
        <v>-633880</v>
      </c>
      <c r="AH12" s="854">
        <v>-692690</v>
      </c>
      <c r="AI12" s="854">
        <v>-582537</v>
      </c>
      <c r="AJ12" s="854">
        <v>-599901</v>
      </c>
      <c r="AK12" s="854">
        <v>-614520</v>
      </c>
      <c r="AL12" s="854">
        <v>-638256</v>
      </c>
      <c r="AM12" s="854">
        <v>-748085</v>
      </c>
      <c r="AN12" s="854">
        <v>-987222</v>
      </c>
      <c r="AO12" s="855">
        <v>-1119124</v>
      </c>
      <c r="AP12" s="853">
        <v>-3289913</v>
      </c>
      <c r="AQ12" s="854">
        <v>-2976306</v>
      </c>
      <c r="AR12" s="854">
        <v>-2490802</v>
      </c>
      <c r="AS12" s="855">
        <v>-3493187</v>
      </c>
      <c r="AT12" s="808"/>
      <c r="AU12" s="432"/>
      <c r="AV12" s="2451" t="s">
        <v>376</v>
      </c>
      <c r="AW12" s="2451"/>
      <c r="AX12" s="869">
        <v>6748517</v>
      </c>
      <c r="AY12" s="870">
        <v>7017129</v>
      </c>
      <c r="AZ12" s="870">
        <v>6919212</v>
      </c>
      <c r="BA12" s="870">
        <v>7286624</v>
      </c>
      <c r="BB12" s="870">
        <v>6946112</v>
      </c>
      <c r="BC12" s="870">
        <v>7154236</v>
      </c>
      <c r="BD12" s="870">
        <v>8047624</v>
      </c>
      <c r="BE12" s="870">
        <v>7952371</v>
      </c>
      <c r="BF12" s="870">
        <v>8024262</v>
      </c>
      <c r="BG12" s="870">
        <v>7705769</v>
      </c>
      <c r="BH12" s="871">
        <v>7222945</v>
      </c>
      <c r="BJ12" s="1335"/>
      <c r="BK12" s="1336" t="s">
        <v>835</v>
      </c>
      <c r="BL12" s="1318"/>
      <c r="BM12" s="1315">
        <v>-740639</v>
      </c>
      <c r="BN12" s="1316">
        <v>-1591646</v>
      </c>
      <c r="BO12" s="1316">
        <v>-2697929.2270299997</v>
      </c>
      <c r="BP12" s="1316">
        <v>-3919664</v>
      </c>
      <c r="BQ12" s="1316">
        <v>-1324017</v>
      </c>
      <c r="BR12" s="1316">
        <v>-2773107</v>
      </c>
      <c r="BS12" s="1316">
        <v>-4338165</v>
      </c>
      <c r="BT12" s="1316">
        <v>-5860523</v>
      </c>
      <c r="BU12" s="1316">
        <v>-1499803</v>
      </c>
      <c r="BV12" s="1316">
        <v>-1466774</v>
      </c>
      <c r="BW12" s="1317">
        <v>-1405221</v>
      </c>
    </row>
    <row r="13" spans="2:77" ht="13.8">
      <c r="B13" s="432"/>
      <c r="C13" s="2451" t="s">
        <v>377</v>
      </c>
      <c r="D13" s="2451"/>
      <c r="E13" s="1354">
        <v>15104170</v>
      </c>
      <c r="F13" s="1355">
        <v>17488649</v>
      </c>
      <c r="G13" s="1355">
        <v>20258177</v>
      </c>
      <c r="H13" s="1355">
        <v>19809406</v>
      </c>
      <c r="I13" s="1355">
        <v>19538429</v>
      </c>
      <c r="J13" s="1355">
        <v>29430518</v>
      </c>
      <c r="K13" s="1355">
        <v>28221543</v>
      </c>
      <c r="L13" s="1355">
        <v>28576382</v>
      </c>
      <c r="M13" s="1355">
        <v>31895249</v>
      </c>
      <c r="N13" s="1355">
        <v>29075474</v>
      </c>
      <c r="O13" s="1355">
        <v>36147225</v>
      </c>
      <c r="P13" s="1355">
        <v>32395408</v>
      </c>
      <c r="Q13" s="1355">
        <v>29563512</v>
      </c>
      <c r="R13" s="1355">
        <v>23831465</v>
      </c>
      <c r="S13" s="1355">
        <v>29330082</v>
      </c>
      <c r="T13" s="1356">
        <v>26897216</v>
      </c>
      <c r="W13" s="807"/>
      <c r="X13" s="2472" t="s">
        <v>179</v>
      </c>
      <c r="Y13" s="2472"/>
      <c r="Z13" s="857">
        <v>2197168</v>
      </c>
      <c r="AA13" s="858">
        <v>2252403</v>
      </c>
      <c r="AB13" s="858">
        <v>2276400</v>
      </c>
      <c r="AC13" s="858">
        <v>2365050</v>
      </c>
      <c r="AD13" s="858">
        <v>2379527</v>
      </c>
      <c r="AE13" s="858">
        <v>1961350</v>
      </c>
      <c r="AF13" s="858">
        <v>2161905</v>
      </c>
      <c r="AG13" s="858">
        <v>2069220</v>
      </c>
      <c r="AH13" s="858">
        <v>2123383</v>
      </c>
      <c r="AI13" s="858">
        <v>2309042</v>
      </c>
      <c r="AJ13" s="858">
        <v>2451099</v>
      </c>
      <c r="AK13" s="858">
        <v>2477234</v>
      </c>
      <c r="AL13" s="858">
        <v>2534090</v>
      </c>
      <c r="AM13" s="858">
        <v>2740028</v>
      </c>
      <c r="AN13" s="858">
        <v>3001459</v>
      </c>
      <c r="AO13" s="859">
        <v>3243018</v>
      </c>
      <c r="AP13" s="857">
        <v>9091751</v>
      </c>
      <c r="AQ13" s="858">
        <v>8571342</v>
      </c>
      <c r="AR13" s="858">
        <v>9359604</v>
      </c>
      <c r="AS13" s="859">
        <v>11518095</v>
      </c>
      <c r="AT13" s="808"/>
      <c r="AU13" s="432"/>
      <c r="AV13" s="2451" t="s">
        <v>377</v>
      </c>
      <c r="AW13" s="2451"/>
      <c r="AX13" s="869">
        <v>29563512</v>
      </c>
      <c r="AY13" s="870">
        <v>23831465</v>
      </c>
      <c r="AZ13" s="870">
        <v>29330082</v>
      </c>
      <c r="BA13" s="870">
        <v>26897216</v>
      </c>
      <c r="BB13" s="870">
        <v>28158941</v>
      </c>
      <c r="BC13" s="870">
        <v>26036894</v>
      </c>
      <c r="BD13" s="870">
        <v>24907836</v>
      </c>
      <c r="BE13" s="870">
        <v>25978577</v>
      </c>
      <c r="BF13" s="870">
        <v>31134572</v>
      </c>
      <c r="BG13" s="870">
        <v>27157901</v>
      </c>
      <c r="BH13" s="871">
        <v>37007966</v>
      </c>
      <c r="BJ13" s="1333"/>
      <c r="BK13" s="1330" t="s">
        <v>49</v>
      </c>
      <c r="BL13" s="1309"/>
      <c r="BM13" s="1319">
        <v>2431707</v>
      </c>
      <c r="BN13" s="1320">
        <v>5068813</v>
      </c>
      <c r="BO13" s="1320">
        <v>7951213.7729700003</v>
      </c>
      <c r="BP13" s="1320">
        <v>11091618</v>
      </c>
      <c r="BQ13" s="1320">
        <v>3132089</v>
      </c>
      <c r="BR13" s="1320">
        <v>6336245</v>
      </c>
      <c r="BS13" s="1320">
        <v>9590288</v>
      </c>
      <c r="BT13" s="1320">
        <v>12937972</v>
      </c>
      <c r="BU13" s="1320">
        <v>3426123</v>
      </c>
      <c r="BV13" s="1320">
        <v>3468464</v>
      </c>
      <c r="BW13" s="1321">
        <v>3590750</v>
      </c>
      <c r="BY13" s="811"/>
    </row>
    <row r="14" spans="2:77" ht="13.8">
      <c r="B14" s="2450"/>
      <c r="C14" s="2450"/>
      <c r="D14" s="2450"/>
      <c r="E14" s="1354"/>
      <c r="F14" s="1355"/>
      <c r="G14" s="1355"/>
      <c r="H14" s="1355"/>
      <c r="I14" s="1355"/>
      <c r="J14" s="1355"/>
      <c r="K14" s="1355"/>
      <c r="L14" s="1355"/>
      <c r="M14" s="1355"/>
      <c r="N14" s="1355"/>
      <c r="O14" s="1355"/>
      <c r="P14" s="1355"/>
      <c r="Q14" s="1355"/>
      <c r="R14" s="1355"/>
      <c r="S14" s="1355"/>
      <c r="T14" s="1356"/>
      <c r="W14" s="2470"/>
      <c r="X14" s="2470"/>
      <c r="Y14" s="2470"/>
      <c r="Z14" s="853"/>
      <c r="AA14" s="854"/>
      <c r="AB14" s="854"/>
      <c r="AC14" s="854"/>
      <c r="AD14" s="854"/>
      <c r="AE14" s="854"/>
      <c r="AF14" s="854"/>
      <c r="AG14" s="854"/>
      <c r="AH14" s="854"/>
      <c r="AI14" s="854"/>
      <c r="AJ14" s="854"/>
      <c r="AK14" s="854"/>
      <c r="AL14" s="854"/>
      <c r="AM14" s="854"/>
      <c r="AN14" s="854"/>
      <c r="AO14" s="855"/>
      <c r="AP14" s="853"/>
      <c r="AQ14" s="854"/>
      <c r="AR14" s="854"/>
      <c r="AS14" s="855"/>
      <c r="AT14" s="808"/>
      <c r="AU14" s="2450"/>
      <c r="AV14" s="2450"/>
      <c r="AW14" s="2450"/>
      <c r="AX14" s="869"/>
      <c r="AY14" s="870"/>
      <c r="AZ14" s="870"/>
      <c r="BA14" s="870"/>
      <c r="BB14" s="870"/>
      <c r="BC14" s="870"/>
      <c r="BD14" s="870"/>
      <c r="BE14" s="870"/>
      <c r="BF14" s="870"/>
      <c r="BG14" s="870"/>
      <c r="BH14" s="871"/>
      <c r="BJ14" s="1335"/>
      <c r="BK14" s="1334"/>
      <c r="BL14" s="1314"/>
      <c r="BM14" s="1315"/>
      <c r="BN14" s="1316"/>
      <c r="BO14" s="1316"/>
      <c r="BP14" s="1316"/>
      <c r="BQ14" s="1316"/>
      <c r="BR14" s="1316"/>
      <c r="BS14" s="1316"/>
      <c r="BT14" s="1316"/>
      <c r="BU14" s="1316"/>
      <c r="BV14" s="1316"/>
      <c r="BW14" s="1317"/>
    </row>
    <row r="15" spans="2:77" ht="13.8">
      <c r="B15" s="2453" t="s">
        <v>378</v>
      </c>
      <c r="C15" s="2453"/>
      <c r="D15" s="2453"/>
      <c r="E15" s="1357">
        <v>22119850</v>
      </c>
      <c r="F15" s="1358">
        <v>23838817</v>
      </c>
      <c r="G15" s="1358">
        <v>26396402</v>
      </c>
      <c r="H15" s="1358">
        <v>25986762</v>
      </c>
      <c r="I15" s="1358">
        <v>26325786</v>
      </c>
      <c r="J15" s="1358">
        <v>36116382</v>
      </c>
      <c r="K15" s="1358">
        <v>35137959</v>
      </c>
      <c r="L15" s="1358">
        <v>36752994</v>
      </c>
      <c r="M15" s="1358">
        <v>39176944</v>
      </c>
      <c r="N15" s="1358">
        <v>37958638</v>
      </c>
      <c r="O15" s="1358">
        <v>44507856</v>
      </c>
      <c r="P15" s="1358">
        <v>39320740</v>
      </c>
      <c r="Q15" s="1358">
        <v>36312029</v>
      </c>
      <c r="R15" s="1358">
        <v>30848594</v>
      </c>
      <c r="S15" s="1358">
        <v>36249294</v>
      </c>
      <c r="T15" s="1359">
        <v>34183840</v>
      </c>
      <c r="W15" s="2487" t="s">
        <v>209</v>
      </c>
      <c r="X15" s="2487"/>
      <c r="Y15" s="2487"/>
      <c r="Z15" s="853">
        <f>+Z17-Z16</f>
        <v>-453285</v>
      </c>
      <c r="AA15" s="854">
        <v>-510045</v>
      </c>
      <c r="AB15" s="854">
        <v>-568034</v>
      </c>
      <c r="AC15" s="854">
        <v>-568727</v>
      </c>
      <c r="AD15" s="854">
        <v>-1388711</v>
      </c>
      <c r="AE15" s="854">
        <v>-2557658</v>
      </c>
      <c r="AF15" s="854">
        <v>-1348726</v>
      </c>
      <c r="AG15" s="854">
        <v>-785194</v>
      </c>
      <c r="AH15" s="854">
        <v>-622982</v>
      </c>
      <c r="AI15" s="854">
        <v>-441007</v>
      </c>
      <c r="AJ15" s="854">
        <v>-265158</v>
      </c>
      <c r="AK15" s="854">
        <v>-229804</v>
      </c>
      <c r="AL15" s="854">
        <v>-350681</v>
      </c>
      <c r="AM15" s="854">
        <v>-447036</v>
      </c>
      <c r="AN15" s="854">
        <v>-545249</v>
      </c>
      <c r="AO15" s="855">
        <v>-815589</v>
      </c>
      <c r="AP15" s="853">
        <v>-2100091</v>
      </c>
      <c r="AQ15" s="854">
        <v>-6080289</v>
      </c>
      <c r="AR15" s="854">
        <v>-1558951</v>
      </c>
      <c r="AS15" s="855">
        <v>-2158555</v>
      </c>
      <c r="AT15" s="808"/>
      <c r="AU15" s="2453" t="s">
        <v>378</v>
      </c>
      <c r="AV15" s="2453"/>
      <c r="AW15" s="2453"/>
      <c r="AX15" s="872">
        <v>36312029</v>
      </c>
      <c r="AY15" s="873">
        <v>30848594</v>
      </c>
      <c r="AZ15" s="873">
        <v>36249294</v>
      </c>
      <c r="BA15" s="873">
        <v>34183840</v>
      </c>
      <c r="BB15" s="873">
        <v>35105053</v>
      </c>
      <c r="BC15" s="873">
        <v>33191130</v>
      </c>
      <c r="BD15" s="873">
        <v>32955460</v>
      </c>
      <c r="BE15" s="873">
        <v>33930948</v>
      </c>
      <c r="BF15" s="873">
        <v>39158834</v>
      </c>
      <c r="BG15" s="873">
        <v>34863670</v>
      </c>
      <c r="BH15" s="874">
        <v>44230911</v>
      </c>
      <c r="BJ15" s="1335" t="s">
        <v>209</v>
      </c>
      <c r="BK15" s="1310"/>
      <c r="BL15" s="1309"/>
      <c r="BM15" s="1315">
        <v>-350681</v>
      </c>
      <c r="BN15" s="1316">
        <v>-797717</v>
      </c>
      <c r="BO15" s="1316">
        <v>-1342966</v>
      </c>
      <c r="BP15" s="1316">
        <v>-2158555</v>
      </c>
      <c r="BQ15" s="1316">
        <v>-802107</v>
      </c>
      <c r="BR15" s="1316">
        <v>-1688230</v>
      </c>
      <c r="BS15" s="1316">
        <v>-2696980</v>
      </c>
      <c r="BT15" s="1316">
        <v>-3957143</v>
      </c>
      <c r="BU15" s="1316">
        <v>-910189</v>
      </c>
      <c r="BV15" s="1316">
        <v>-1193548</v>
      </c>
      <c r="BW15" s="1317">
        <v>-981870</v>
      </c>
    </row>
    <row r="16" spans="2:77" ht="13.8">
      <c r="B16" s="2450"/>
      <c r="C16" s="2450"/>
      <c r="D16" s="2450"/>
      <c r="E16" s="1354"/>
      <c r="F16" s="1355"/>
      <c r="G16" s="1355"/>
      <c r="H16" s="1355"/>
      <c r="I16" s="1355"/>
      <c r="J16" s="1355"/>
      <c r="K16" s="1355"/>
      <c r="L16" s="1355"/>
      <c r="M16" s="1355"/>
      <c r="N16" s="1355"/>
      <c r="O16" s="1355"/>
      <c r="P16" s="1355"/>
      <c r="Q16" s="1355"/>
      <c r="R16" s="1355"/>
      <c r="S16" s="1355"/>
      <c r="T16" s="1356"/>
      <c r="W16" s="2487" t="s">
        <v>210</v>
      </c>
      <c r="X16" s="2487"/>
      <c r="Y16" s="2487"/>
      <c r="Z16" s="853">
        <v>70074</v>
      </c>
      <c r="AA16" s="854">
        <v>61751</v>
      </c>
      <c r="AB16" s="854">
        <v>65262</v>
      </c>
      <c r="AC16" s="854">
        <v>57068</v>
      </c>
      <c r="AD16" s="854">
        <v>47230</v>
      </c>
      <c r="AE16" s="854">
        <v>17201</v>
      </c>
      <c r="AF16" s="854">
        <v>42821</v>
      </c>
      <c r="AG16" s="854">
        <v>52529</v>
      </c>
      <c r="AH16" s="854">
        <v>65335</v>
      </c>
      <c r="AI16" s="854">
        <v>77627</v>
      </c>
      <c r="AJ16" s="854">
        <v>100744</v>
      </c>
      <c r="AK16" s="854">
        <v>103022</v>
      </c>
      <c r="AL16" s="854">
        <v>93091</v>
      </c>
      <c r="AM16" s="854">
        <v>83745</v>
      </c>
      <c r="AN16" s="854">
        <v>85273</v>
      </c>
      <c r="AO16" s="855">
        <v>84908</v>
      </c>
      <c r="AP16" s="853">
        <v>254155</v>
      </c>
      <c r="AQ16" s="854">
        <v>159781</v>
      </c>
      <c r="AR16" s="854">
        <v>346728</v>
      </c>
      <c r="AS16" s="855">
        <v>347017</v>
      </c>
      <c r="AT16" s="808"/>
      <c r="AU16" s="2450"/>
      <c r="AV16" s="2450"/>
      <c r="AW16" s="2450"/>
      <c r="AX16" s="869"/>
      <c r="AY16" s="870"/>
      <c r="AZ16" s="870"/>
      <c r="BA16" s="870"/>
      <c r="BB16" s="870"/>
      <c r="BC16" s="870"/>
      <c r="BD16" s="870"/>
      <c r="BE16" s="870"/>
      <c r="BF16" s="870"/>
      <c r="BG16" s="870"/>
      <c r="BH16" s="871"/>
      <c r="BJ16" s="1335" t="s">
        <v>210</v>
      </c>
      <c r="BK16" s="1310"/>
      <c r="BL16" s="1309"/>
      <c r="BM16" s="1315">
        <v>93091</v>
      </c>
      <c r="BN16" s="1316">
        <v>176836</v>
      </c>
      <c r="BO16" s="1316">
        <v>262109</v>
      </c>
      <c r="BP16" s="1316">
        <v>347017</v>
      </c>
      <c r="BQ16" s="1316">
        <v>75109</v>
      </c>
      <c r="BR16" s="1316">
        <v>156981</v>
      </c>
      <c r="BS16" s="1316">
        <v>248089</v>
      </c>
      <c r="BT16" s="1316">
        <v>334798</v>
      </c>
      <c r="BU16" s="1316">
        <v>95490</v>
      </c>
      <c r="BV16" s="1316">
        <v>100177</v>
      </c>
      <c r="BW16" s="1317">
        <v>113789</v>
      </c>
    </row>
    <row r="17" spans="2:75" ht="27" customHeight="1">
      <c r="B17" s="2478" t="s">
        <v>154</v>
      </c>
      <c r="C17" s="2478"/>
      <c r="D17" s="2478"/>
      <c r="E17" s="1354">
        <v>4026447</v>
      </c>
      <c r="F17" s="1355">
        <v>4445749</v>
      </c>
      <c r="G17" s="1355">
        <v>3903051</v>
      </c>
      <c r="H17" s="1355">
        <v>4288524</v>
      </c>
      <c r="I17" s="1355">
        <v>4424345</v>
      </c>
      <c r="J17" s="1355">
        <v>2920789</v>
      </c>
      <c r="K17" s="1355">
        <v>2821116</v>
      </c>
      <c r="L17" s="1355">
        <v>2394302</v>
      </c>
      <c r="M17" s="1355">
        <v>1769690</v>
      </c>
      <c r="N17" s="1355">
        <v>1616654</v>
      </c>
      <c r="O17" s="1355">
        <v>2555337</v>
      </c>
      <c r="P17" s="1355">
        <v>1766948</v>
      </c>
      <c r="Q17" s="1355">
        <v>1516855</v>
      </c>
      <c r="R17" s="1355">
        <v>2046209</v>
      </c>
      <c r="S17" s="1355">
        <v>1586967</v>
      </c>
      <c r="T17" s="1356">
        <v>1101856</v>
      </c>
      <c r="W17" s="2486" t="s">
        <v>379</v>
      </c>
      <c r="X17" s="2486"/>
      <c r="Y17" s="2486"/>
      <c r="Z17" s="860">
        <v>-383211</v>
      </c>
      <c r="AA17" s="861">
        <v>-448294</v>
      </c>
      <c r="AB17" s="861">
        <v>-502772</v>
      </c>
      <c r="AC17" s="861">
        <v>-511659</v>
      </c>
      <c r="AD17" s="861">
        <v>-1341481</v>
      </c>
      <c r="AE17" s="861">
        <v>-2540457</v>
      </c>
      <c r="AF17" s="861">
        <v>-1305905</v>
      </c>
      <c r="AG17" s="861">
        <v>-732665</v>
      </c>
      <c r="AH17" s="861">
        <v>-557647</v>
      </c>
      <c r="AI17" s="861">
        <v>-363380</v>
      </c>
      <c r="AJ17" s="861">
        <v>-164414</v>
      </c>
      <c r="AK17" s="861">
        <v>-126782</v>
      </c>
      <c r="AL17" s="861">
        <v>-257590</v>
      </c>
      <c r="AM17" s="861">
        <v>-363291</v>
      </c>
      <c r="AN17" s="861">
        <v>-459976</v>
      </c>
      <c r="AO17" s="862">
        <v>-730681</v>
      </c>
      <c r="AP17" s="857">
        <v>-1845936</v>
      </c>
      <c r="AQ17" s="858">
        <v>-5920508</v>
      </c>
      <c r="AR17" s="858">
        <v>-1212223</v>
      </c>
      <c r="AS17" s="859">
        <v>-1811538</v>
      </c>
      <c r="AT17" s="808"/>
      <c r="AU17" s="2478" t="s">
        <v>154</v>
      </c>
      <c r="AV17" s="2478"/>
      <c r="AW17" s="2478"/>
      <c r="AX17" s="869">
        <v>1516855</v>
      </c>
      <c r="AY17" s="870">
        <v>2046209</v>
      </c>
      <c r="AZ17" s="870">
        <v>1586967</v>
      </c>
      <c r="BA17" s="870">
        <v>1101856</v>
      </c>
      <c r="BB17" s="870">
        <v>1468180</v>
      </c>
      <c r="BC17" s="870">
        <v>1863243</v>
      </c>
      <c r="BD17" s="870">
        <v>1513622</v>
      </c>
      <c r="BE17" s="870">
        <v>1410647</v>
      </c>
      <c r="BF17" s="870">
        <v>1526232</v>
      </c>
      <c r="BG17" s="870">
        <v>1777491</v>
      </c>
      <c r="BH17" s="871">
        <v>1419305</v>
      </c>
      <c r="BJ17" s="2501" t="s">
        <v>379</v>
      </c>
      <c r="BK17" s="2501"/>
      <c r="BL17" s="2501"/>
      <c r="BM17" s="1322">
        <v>-257590</v>
      </c>
      <c r="BN17" s="1323">
        <v>-620881</v>
      </c>
      <c r="BO17" s="1323">
        <v>-1080857</v>
      </c>
      <c r="BP17" s="1323">
        <v>-1811538</v>
      </c>
      <c r="BQ17" s="1323">
        <v>-726998</v>
      </c>
      <c r="BR17" s="1323">
        <v>-1531249</v>
      </c>
      <c r="BS17" s="1323">
        <v>-2448891</v>
      </c>
      <c r="BT17" s="1323">
        <v>-3622345</v>
      </c>
      <c r="BU17" s="1323">
        <v>-814699</v>
      </c>
      <c r="BV17" s="1323">
        <v>-1093371</v>
      </c>
      <c r="BW17" s="1324">
        <v>-868081</v>
      </c>
    </row>
    <row r="18" spans="2:75" ht="13.8">
      <c r="B18" s="2450"/>
      <c r="C18" s="2450"/>
      <c r="D18" s="2450"/>
      <c r="E18" s="1354"/>
      <c r="F18" s="1355"/>
      <c r="G18" s="1355"/>
      <c r="H18" s="1360"/>
      <c r="I18" s="1355"/>
      <c r="J18" s="1355"/>
      <c r="K18" s="1355"/>
      <c r="L18" s="1355"/>
      <c r="M18" s="1355"/>
      <c r="N18" s="1355"/>
      <c r="O18" s="1355"/>
      <c r="P18" s="1355"/>
      <c r="Q18" s="1355"/>
      <c r="R18" s="1355"/>
      <c r="S18" s="1355"/>
      <c r="T18" s="1356"/>
      <c r="W18" s="2471"/>
      <c r="X18" s="2471"/>
      <c r="Y18" s="2471"/>
      <c r="Z18" s="857">
        <v>0</v>
      </c>
      <c r="AA18" s="858"/>
      <c r="AB18" s="858"/>
      <c r="AC18" s="858">
        <v>0</v>
      </c>
      <c r="AD18" s="858"/>
      <c r="AE18" s="858"/>
      <c r="AF18" s="858"/>
      <c r="AG18" s="858"/>
      <c r="AH18" s="858"/>
      <c r="AI18" s="858"/>
      <c r="AJ18" s="858"/>
      <c r="AK18" s="858"/>
      <c r="AL18" s="858"/>
      <c r="AM18" s="858"/>
      <c r="AN18" s="858"/>
      <c r="AO18" s="859"/>
      <c r="AP18" s="857"/>
      <c r="AQ18" s="858"/>
      <c r="AR18" s="858"/>
      <c r="AS18" s="859"/>
      <c r="AT18" s="808"/>
      <c r="AU18" s="2450"/>
      <c r="AV18" s="2450"/>
      <c r="AW18" s="2450"/>
      <c r="AX18" s="869"/>
      <c r="AY18" s="870"/>
      <c r="AZ18" s="870"/>
      <c r="BA18" s="870"/>
      <c r="BB18" s="870"/>
      <c r="BC18" s="870"/>
      <c r="BD18" s="870"/>
      <c r="BE18" s="870"/>
      <c r="BF18" s="870"/>
      <c r="BG18" s="870"/>
      <c r="BH18" s="871"/>
      <c r="BJ18" s="1333"/>
      <c r="BK18" s="1310"/>
      <c r="BL18" s="1309"/>
      <c r="BM18" s="1319"/>
      <c r="BN18" s="1320"/>
      <c r="BO18" s="1320"/>
      <c r="BP18" s="1320"/>
      <c r="BQ18" s="1320"/>
      <c r="BR18" s="1320"/>
      <c r="BS18" s="1320"/>
      <c r="BT18" s="1320"/>
      <c r="BU18" s="1320"/>
      <c r="BV18" s="1320"/>
      <c r="BW18" s="1321"/>
    </row>
    <row r="19" spans="2:75" ht="13.8">
      <c r="B19" s="2450" t="s">
        <v>158</v>
      </c>
      <c r="C19" s="2450"/>
      <c r="D19" s="2450"/>
      <c r="E19" s="1354">
        <v>4136148</v>
      </c>
      <c r="F19" s="1355">
        <v>4024490</v>
      </c>
      <c r="G19" s="1355">
        <v>3808137</v>
      </c>
      <c r="H19" s="1360">
        <v>3850762</v>
      </c>
      <c r="I19" s="1355">
        <v>4185638</v>
      </c>
      <c r="J19" s="1355">
        <v>5118994</v>
      </c>
      <c r="K19" s="1355">
        <v>6658680</v>
      </c>
      <c r="L19" s="1355">
        <v>6467471</v>
      </c>
      <c r="M19" s="1355">
        <v>8083128</v>
      </c>
      <c r="N19" s="1355">
        <v>6791288</v>
      </c>
      <c r="O19" s="1355">
        <v>6661600</v>
      </c>
      <c r="P19" s="1355">
        <v>5928538</v>
      </c>
      <c r="Q19" s="1355">
        <v>4628870</v>
      </c>
      <c r="R19" s="1355">
        <v>4187000</v>
      </c>
      <c r="S19" s="1355">
        <v>4550783</v>
      </c>
      <c r="T19" s="1356">
        <v>4199334</v>
      </c>
      <c r="W19" s="2486" t="s">
        <v>380</v>
      </c>
      <c r="X19" s="2486"/>
      <c r="Y19" s="2486"/>
      <c r="Z19" s="860">
        <v>1813957</v>
      </c>
      <c r="AA19" s="861">
        <v>1804109</v>
      </c>
      <c r="AB19" s="861">
        <v>1773628</v>
      </c>
      <c r="AC19" s="861">
        <v>1853391</v>
      </c>
      <c r="AD19" s="861">
        <v>1038046</v>
      </c>
      <c r="AE19" s="861">
        <v>-579107</v>
      </c>
      <c r="AF19" s="861">
        <v>856000</v>
      </c>
      <c r="AG19" s="861">
        <v>1336555</v>
      </c>
      <c r="AH19" s="861">
        <v>1565736</v>
      </c>
      <c r="AI19" s="861">
        <v>1945662</v>
      </c>
      <c r="AJ19" s="861">
        <v>2286685</v>
      </c>
      <c r="AK19" s="861">
        <v>2350452</v>
      </c>
      <c r="AL19" s="861">
        <v>2276500</v>
      </c>
      <c r="AM19" s="861">
        <v>2376737</v>
      </c>
      <c r="AN19" s="861">
        <v>2541483</v>
      </c>
      <c r="AO19" s="862">
        <v>2512337</v>
      </c>
      <c r="AP19" s="857">
        <v>7245815</v>
      </c>
      <c r="AQ19" s="858">
        <v>2650834</v>
      </c>
      <c r="AR19" s="858">
        <v>8147381</v>
      </c>
      <c r="AS19" s="859">
        <v>9706557</v>
      </c>
      <c r="AT19" s="808"/>
      <c r="AU19" s="2450" t="s">
        <v>158</v>
      </c>
      <c r="AV19" s="2450"/>
      <c r="AW19" s="2450"/>
      <c r="AX19" s="869">
        <v>4628870</v>
      </c>
      <c r="AY19" s="870">
        <v>4187000</v>
      </c>
      <c r="AZ19" s="870">
        <v>4550783</v>
      </c>
      <c r="BA19" s="870">
        <v>4199334</v>
      </c>
      <c r="BB19" s="870">
        <v>4080266</v>
      </c>
      <c r="BC19" s="870">
        <v>4508563</v>
      </c>
      <c r="BD19" s="870">
        <v>5558973</v>
      </c>
      <c r="BE19" s="870">
        <v>4982661</v>
      </c>
      <c r="BF19" s="870">
        <v>4448122</v>
      </c>
      <c r="BG19" s="870">
        <v>4282606</v>
      </c>
      <c r="BH19" s="871">
        <v>4642121</v>
      </c>
      <c r="BJ19" s="2502" t="s">
        <v>836</v>
      </c>
      <c r="BK19" s="2502"/>
      <c r="BL19" s="2502"/>
      <c r="BM19" s="1322">
        <v>2174117</v>
      </c>
      <c r="BN19" s="1323">
        <v>4447932</v>
      </c>
      <c r="BO19" s="1323">
        <v>6870356.7729700003</v>
      </c>
      <c r="BP19" s="1323">
        <v>9280080</v>
      </c>
      <c r="BQ19" s="1323">
        <v>2405091</v>
      </c>
      <c r="BR19" s="1323">
        <v>4804996</v>
      </c>
      <c r="BS19" s="1323">
        <v>7141397</v>
      </c>
      <c r="BT19" s="1323">
        <v>9315627</v>
      </c>
      <c r="BU19" s="1323">
        <v>2611424</v>
      </c>
      <c r="BV19" s="1323">
        <v>2375093</v>
      </c>
      <c r="BW19" s="1324">
        <v>2722669</v>
      </c>
    </row>
    <row r="20" spans="2:75" ht="13.8">
      <c r="B20" s="2450" t="s">
        <v>159</v>
      </c>
      <c r="C20" s="2450"/>
      <c r="D20" s="2450"/>
      <c r="E20" s="1354">
        <v>27184560</v>
      </c>
      <c r="F20" s="1355">
        <v>26800577</v>
      </c>
      <c r="G20" s="1355">
        <v>26794192</v>
      </c>
      <c r="H20" s="1360">
        <v>26202723</v>
      </c>
      <c r="I20" s="1355">
        <v>28388372</v>
      </c>
      <c r="J20" s="1355">
        <v>32213665</v>
      </c>
      <c r="K20" s="1355">
        <v>40712831</v>
      </c>
      <c r="L20" s="1355">
        <v>43743889</v>
      </c>
      <c r="M20" s="1355">
        <v>45681969</v>
      </c>
      <c r="N20" s="1355">
        <v>40273400</v>
      </c>
      <c r="O20" s="1355">
        <v>33261505</v>
      </c>
      <c r="P20" s="1355">
        <v>34758443</v>
      </c>
      <c r="Q20" s="1355">
        <v>35452509</v>
      </c>
      <c r="R20" s="1355">
        <v>32955721</v>
      </c>
      <c r="S20" s="1355">
        <v>34263930</v>
      </c>
      <c r="T20" s="1356">
        <v>30786161</v>
      </c>
      <c r="W20" s="2486"/>
      <c r="X20" s="2486"/>
      <c r="Y20" s="2486"/>
      <c r="Z20" s="857"/>
      <c r="AA20" s="858"/>
      <c r="AB20" s="858"/>
      <c r="AC20" s="858"/>
      <c r="AD20" s="858"/>
      <c r="AE20" s="858"/>
      <c r="AF20" s="858"/>
      <c r="AG20" s="858"/>
      <c r="AH20" s="858"/>
      <c r="AI20" s="858"/>
      <c r="AJ20" s="858"/>
      <c r="AK20" s="858"/>
      <c r="AL20" s="858"/>
      <c r="AM20" s="858"/>
      <c r="AN20" s="858"/>
      <c r="AO20" s="859"/>
      <c r="AP20" s="857"/>
      <c r="AQ20" s="858"/>
      <c r="AR20" s="858"/>
      <c r="AS20" s="859"/>
      <c r="AT20" s="808"/>
      <c r="AU20" s="2450" t="s">
        <v>159</v>
      </c>
      <c r="AV20" s="2450"/>
      <c r="AW20" s="2450"/>
      <c r="AX20" s="869">
        <v>35452509</v>
      </c>
      <c r="AY20" s="870">
        <v>32955721</v>
      </c>
      <c r="AZ20" s="870">
        <v>34263930</v>
      </c>
      <c r="BA20" s="870">
        <v>30786161</v>
      </c>
      <c r="BB20" s="870">
        <v>33395987</v>
      </c>
      <c r="BC20" s="870">
        <v>33344169</v>
      </c>
      <c r="BD20" s="870">
        <v>35475821</v>
      </c>
      <c r="BE20" s="870">
        <v>37043940</v>
      </c>
      <c r="BF20" s="870">
        <v>38047888</v>
      </c>
      <c r="BG20" s="870">
        <v>39156806</v>
      </c>
      <c r="BH20" s="871">
        <v>39833059</v>
      </c>
      <c r="BJ20" s="2502"/>
      <c r="BK20" s="2502"/>
      <c r="BL20" s="2502"/>
      <c r="BM20" s="1319"/>
      <c r="BN20" s="1320"/>
      <c r="BO20" s="1320"/>
      <c r="BP20" s="1320"/>
      <c r="BQ20" s="1320"/>
      <c r="BR20" s="1320"/>
      <c r="BS20" s="1320"/>
      <c r="BT20" s="1320"/>
      <c r="BU20" s="1320"/>
      <c r="BV20" s="1320"/>
      <c r="BW20" s="1321"/>
    </row>
    <row r="21" spans="2:75" ht="13.8">
      <c r="B21" s="2450" t="s">
        <v>160</v>
      </c>
      <c r="C21" s="2450"/>
      <c r="D21" s="2450"/>
      <c r="E21" s="1354">
        <v>3639821</v>
      </c>
      <c r="F21" s="1355">
        <v>3589360</v>
      </c>
      <c r="G21" s="1355">
        <v>3353898</v>
      </c>
      <c r="H21" s="1360">
        <v>3477046</v>
      </c>
      <c r="I21" s="1355">
        <v>4242643</v>
      </c>
      <c r="J21" s="1355">
        <v>4304385</v>
      </c>
      <c r="K21" s="1355">
        <v>4277475</v>
      </c>
      <c r="L21" s="1355">
        <v>4962382</v>
      </c>
      <c r="M21" s="1355">
        <v>5647635</v>
      </c>
      <c r="N21" s="1355">
        <v>7707956</v>
      </c>
      <c r="O21" s="1355">
        <v>8187351</v>
      </c>
      <c r="P21" s="1355">
        <v>8265559</v>
      </c>
      <c r="Q21" s="1355">
        <v>8064050</v>
      </c>
      <c r="R21" s="1355">
        <v>8200054</v>
      </c>
      <c r="S21" s="1355">
        <v>8028557</v>
      </c>
      <c r="T21" s="1356">
        <v>10445729</v>
      </c>
      <c r="W21" s="2479" t="s">
        <v>381</v>
      </c>
      <c r="X21" s="2479"/>
      <c r="Y21" s="2479"/>
      <c r="Z21" s="853"/>
      <c r="AA21" s="854"/>
      <c r="AB21" s="854"/>
      <c r="AC21" s="854"/>
      <c r="AD21" s="854"/>
      <c r="AE21" s="854"/>
      <c r="AF21" s="854"/>
      <c r="AG21" s="854"/>
      <c r="AH21" s="854"/>
      <c r="AI21" s="854"/>
      <c r="AJ21" s="854"/>
      <c r="AK21" s="854"/>
      <c r="AL21" s="854"/>
      <c r="AM21" s="854"/>
      <c r="AN21" s="854"/>
      <c r="AO21" s="855"/>
      <c r="AP21" s="853"/>
      <c r="AQ21" s="854"/>
      <c r="AR21" s="854"/>
      <c r="AS21" s="855"/>
      <c r="AT21" s="808"/>
      <c r="AU21" s="2450" t="s">
        <v>160</v>
      </c>
      <c r="AV21" s="2450"/>
      <c r="AW21" s="2450"/>
      <c r="AX21" s="869">
        <v>8064050</v>
      </c>
      <c r="AY21" s="870">
        <v>8200054</v>
      </c>
      <c r="AZ21" s="870">
        <v>8028557</v>
      </c>
      <c r="BA21" s="870">
        <v>10445729</v>
      </c>
      <c r="BB21" s="870">
        <v>10253251</v>
      </c>
      <c r="BC21" s="870">
        <v>10182619</v>
      </c>
      <c r="BD21" s="870">
        <v>10082119</v>
      </c>
      <c r="BE21" s="870">
        <v>10188927</v>
      </c>
      <c r="BF21" s="870">
        <v>10059376</v>
      </c>
      <c r="BG21" s="870">
        <v>8986734</v>
      </c>
      <c r="BH21" s="871">
        <v>8853694</v>
      </c>
      <c r="BJ21" s="1333" t="s">
        <v>469</v>
      </c>
      <c r="BK21" s="1337"/>
      <c r="BL21" s="1325"/>
      <c r="BM21" s="1315"/>
      <c r="BN21" s="2009"/>
      <c r="BO21" s="2009"/>
      <c r="BP21" s="1316"/>
      <c r="BQ21" s="1316"/>
      <c r="BR21" s="1316"/>
      <c r="BS21" s="1316"/>
      <c r="BT21" s="2009"/>
      <c r="BU21" s="2009"/>
      <c r="BV21" s="2009"/>
      <c r="BW21" s="2010"/>
    </row>
    <row r="22" spans="2:75" ht="13.8">
      <c r="B22" s="2450"/>
      <c r="C22" s="2450"/>
      <c r="D22" s="2450"/>
      <c r="E22" s="1354"/>
      <c r="F22" s="1355"/>
      <c r="G22" s="1355"/>
      <c r="H22" s="1360"/>
      <c r="I22" s="1355"/>
      <c r="J22" s="1355"/>
      <c r="K22" s="1355"/>
      <c r="L22" s="1355"/>
      <c r="M22" s="1355"/>
      <c r="N22" s="1355"/>
      <c r="O22" s="1355"/>
      <c r="P22" s="1355"/>
      <c r="Q22" s="1355"/>
      <c r="R22" s="1355"/>
      <c r="S22" s="1355"/>
      <c r="T22" s="1356"/>
      <c r="W22" s="805"/>
      <c r="X22" s="2468" t="s">
        <v>382</v>
      </c>
      <c r="Y22" s="2468"/>
      <c r="Z22" s="853">
        <v>782922</v>
      </c>
      <c r="AA22" s="854">
        <v>787250</v>
      </c>
      <c r="AB22" s="854">
        <v>815403</v>
      </c>
      <c r="AC22" s="854">
        <v>847206</v>
      </c>
      <c r="AD22" s="854">
        <v>760329</v>
      </c>
      <c r="AE22" s="854">
        <v>503488</v>
      </c>
      <c r="AF22" s="854">
        <v>775805</v>
      </c>
      <c r="AG22" s="854">
        <v>873155</v>
      </c>
      <c r="AH22" s="854">
        <v>830771</v>
      </c>
      <c r="AI22" s="854">
        <v>862411</v>
      </c>
      <c r="AJ22" s="854">
        <v>876391</v>
      </c>
      <c r="AK22" s="854">
        <v>924161</v>
      </c>
      <c r="AL22" s="854">
        <v>891031</v>
      </c>
      <c r="AM22" s="854">
        <v>920492</v>
      </c>
      <c r="AN22" s="854">
        <v>934244</v>
      </c>
      <c r="AO22" s="855">
        <v>894552</v>
      </c>
      <c r="AP22" s="853">
        <v>3232781</v>
      </c>
      <c r="AQ22" s="854">
        <v>2912778</v>
      </c>
      <c r="AR22" s="854">
        <v>3493734</v>
      </c>
      <c r="AS22" s="856">
        <v>3640319</v>
      </c>
      <c r="AT22" s="808"/>
      <c r="AU22" s="2450"/>
      <c r="AV22" s="2450"/>
      <c r="AW22" s="2450"/>
      <c r="AX22" s="869"/>
      <c r="AY22" s="870"/>
      <c r="AZ22" s="870"/>
      <c r="BA22" s="870"/>
      <c r="BB22" s="870"/>
      <c r="BC22" s="870"/>
      <c r="BD22" s="870"/>
      <c r="BE22" s="870"/>
      <c r="BF22" s="870"/>
      <c r="BG22" s="870"/>
      <c r="BH22" s="871"/>
      <c r="BJ22" s="1338"/>
      <c r="BK22" s="1337" t="s">
        <v>382</v>
      </c>
      <c r="BL22" s="1325"/>
      <c r="BM22" s="1315">
        <v>891628</v>
      </c>
      <c r="BN22" s="1316">
        <v>1812578</v>
      </c>
      <c r="BO22" s="1316">
        <v>2747562.4056663001</v>
      </c>
      <c r="BP22" s="1316">
        <v>3642857</v>
      </c>
      <c r="BQ22" s="1316">
        <v>881781</v>
      </c>
      <c r="BR22" s="1316">
        <v>1842331</v>
      </c>
      <c r="BS22" s="1316">
        <v>2818286</v>
      </c>
      <c r="BT22" s="1316">
        <v>3804459</v>
      </c>
      <c r="BU22" s="1316">
        <v>1062501</v>
      </c>
      <c r="BV22" s="1316">
        <v>1148830</v>
      </c>
      <c r="BW22" s="1317">
        <v>1108314</v>
      </c>
    </row>
    <row r="23" spans="2:75" ht="13.8">
      <c r="B23" s="2450" t="s">
        <v>58</v>
      </c>
      <c r="C23" s="2450"/>
      <c r="D23" s="2450"/>
      <c r="E23" s="1354">
        <v>108350384</v>
      </c>
      <c r="F23" s="1355">
        <v>109381123</v>
      </c>
      <c r="G23" s="1355">
        <v>112209990</v>
      </c>
      <c r="H23" s="1360">
        <v>115609679</v>
      </c>
      <c r="I23" s="1355">
        <v>120708515</v>
      </c>
      <c r="J23" s="1355">
        <v>132741720</v>
      </c>
      <c r="K23" s="1355">
        <v>136148711</v>
      </c>
      <c r="L23" s="1355">
        <v>137659885</v>
      </c>
      <c r="M23" s="1355">
        <v>137031239</v>
      </c>
      <c r="N23" s="1355">
        <v>143091752</v>
      </c>
      <c r="O23" s="1355">
        <v>146551226</v>
      </c>
      <c r="P23" s="1355">
        <v>147597412</v>
      </c>
      <c r="Q23" s="1355">
        <v>144621513</v>
      </c>
      <c r="R23" s="1355">
        <v>150370184</v>
      </c>
      <c r="S23" s="1355">
        <v>151392202</v>
      </c>
      <c r="T23" s="1356">
        <v>148626374</v>
      </c>
      <c r="W23" s="805"/>
      <c r="X23" s="2468" t="s">
        <v>215</v>
      </c>
      <c r="Y23" s="2468"/>
      <c r="Z23" s="853">
        <v>178423</v>
      </c>
      <c r="AA23" s="854">
        <v>188358</v>
      </c>
      <c r="AB23" s="854">
        <v>188073</v>
      </c>
      <c r="AC23" s="854">
        <v>193528</v>
      </c>
      <c r="AD23" s="854">
        <v>166983</v>
      </c>
      <c r="AE23" s="854">
        <v>149308</v>
      </c>
      <c r="AF23" s="854">
        <v>155028</v>
      </c>
      <c r="AG23" s="854">
        <v>151464</v>
      </c>
      <c r="AH23" s="854">
        <v>179889</v>
      </c>
      <c r="AI23" s="854">
        <v>238440</v>
      </c>
      <c r="AJ23" s="854">
        <v>246649</v>
      </c>
      <c r="AK23" s="854">
        <v>263017</v>
      </c>
      <c r="AL23" s="854">
        <v>259710</v>
      </c>
      <c r="AM23" s="854">
        <v>269059</v>
      </c>
      <c r="AN23" s="854">
        <v>262167</v>
      </c>
      <c r="AO23" s="855">
        <v>293215</v>
      </c>
      <c r="AP23" s="853">
        <v>748382</v>
      </c>
      <c r="AQ23" s="854">
        <v>622783</v>
      </c>
      <c r="AR23" s="854">
        <v>922917</v>
      </c>
      <c r="AS23" s="856">
        <v>1084151</v>
      </c>
      <c r="AT23" s="808"/>
      <c r="AU23" s="2450" t="s">
        <v>58</v>
      </c>
      <c r="AV23" s="2450"/>
      <c r="AW23" s="2450"/>
      <c r="AX23" s="869">
        <v>144621513</v>
      </c>
      <c r="AY23" s="870">
        <v>150370184</v>
      </c>
      <c r="AZ23" s="870">
        <v>151392202</v>
      </c>
      <c r="BA23" s="870">
        <v>148626374</v>
      </c>
      <c r="BB23" s="870">
        <v>145165713</v>
      </c>
      <c r="BC23" s="870">
        <v>142845549</v>
      </c>
      <c r="BD23" s="870">
        <v>145129260</v>
      </c>
      <c r="BE23" s="870">
        <v>144976051</v>
      </c>
      <c r="BF23" s="870">
        <v>140798083</v>
      </c>
      <c r="BG23" s="870">
        <v>146946546</v>
      </c>
      <c r="BH23" s="871">
        <v>142568785</v>
      </c>
      <c r="BI23" s="811"/>
      <c r="BJ23" s="1338"/>
      <c r="BK23" s="1337" t="s">
        <v>215</v>
      </c>
      <c r="BL23" s="1325"/>
      <c r="BM23" s="1315">
        <v>259710</v>
      </c>
      <c r="BN23" s="1316">
        <v>528769</v>
      </c>
      <c r="BO23" s="1316">
        <v>790936</v>
      </c>
      <c r="BP23" s="1316">
        <v>1084151</v>
      </c>
      <c r="BQ23" s="1316">
        <v>248515</v>
      </c>
      <c r="BR23" s="1316">
        <v>459459</v>
      </c>
      <c r="BS23" s="1316">
        <v>668079</v>
      </c>
      <c r="BT23" s="1316">
        <v>886126</v>
      </c>
      <c r="BU23" s="1316">
        <v>166269</v>
      </c>
      <c r="BV23" s="1316">
        <v>217896</v>
      </c>
      <c r="BW23" s="1317">
        <v>172998</v>
      </c>
    </row>
    <row r="24" spans="2:75" ht="16.2">
      <c r="B24" s="432"/>
      <c r="C24" s="2477" t="s">
        <v>383</v>
      </c>
      <c r="D24" s="2477"/>
      <c r="E24" s="1354">
        <v>105197197</v>
      </c>
      <c r="F24" s="1355">
        <v>106095844</v>
      </c>
      <c r="G24" s="1355">
        <v>108863601</v>
      </c>
      <c r="H24" s="1360">
        <v>112311888</v>
      </c>
      <c r="I24" s="1355">
        <v>117129011</v>
      </c>
      <c r="J24" s="1355">
        <v>128898890</v>
      </c>
      <c r="K24" s="1355">
        <v>132005867</v>
      </c>
      <c r="L24" s="1355">
        <v>132984154</v>
      </c>
      <c r="M24" s="1355">
        <v>132162756</v>
      </c>
      <c r="N24" s="1355">
        <v>138037399</v>
      </c>
      <c r="O24" s="1355">
        <v>141077541</v>
      </c>
      <c r="P24" s="1355">
        <v>142046154</v>
      </c>
      <c r="Q24" s="1355">
        <v>138748514</v>
      </c>
      <c r="R24" s="1355">
        <v>144264928</v>
      </c>
      <c r="S24" s="1355">
        <v>145142071</v>
      </c>
      <c r="T24" s="1356">
        <v>142686630</v>
      </c>
      <c r="W24" s="805"/>
      <c r="X24" s="2468" t="s">
        <v>914</v>
      </c>
      <c r="Y24" s="2468"/>
      <c r="Z24" s="853">
        <v>113545</v>
      </c>
      <c r="AA24" s="854">
        <v>100987</v>
      </c>
      <c r="AB24" s="854">
        <v>150427</v>
      </c>
      <c r="AC24" s="854">
        <v>102011</v>
      </c>
      <c r="AD24" s="854">
        <v>-120633</v>
      </c>
      <c r="AE24" s="854">
        <v>280563</v>
      </c>
      <c r="AF24" s="854">
        <v>135957</v>
      </c>
      <c r="AG24" s="854">
        <v>162523</v>
      </c>
      <c r="AH24" s="854">
        <v>16287</v>
      </c>
      <c r="AI24" s="854">
        <v>-69947</v>
      </c>
      <c r="AJ24" s="854">
        <v>5739</v>
      </c>
      <c r="AK24" s="854">
        <v>2550</v>
      </c>
      <c r="AL24" s="854">
        <v>-56866</v>
      </c>
      <c r="AM24" s="854">
        <v>-94180</v>
      </c>
      <c r="AN24" s="854">
        <v>-25459</v>
      </c>
      <c r="AO24" s="855">
        <v>77512</v>
      </c>
      <c r="AP24" s="853">
        <v>466970</v>
      </c>
      <c r="AQ24" s="854">
        <v>458410</v>
      </c>
      <c r="AR24" s="854">
        <v>-45371</v>
      </c>
      <c r="AS24" s="856">
        <v>-98993</v>
      </c>
      <c r="AT24" s="808"/>
      <c r="AU24" s="432"/>
      <c r="AV24" s="2477" t="s">
        <v>383</v>
      </c>
      <c r="AW24" s="2477"/>
      <c r="AX24" s="869">
        <v>138748514</v>
      </c>
      <c r="AY24" s="870">
        <v>144264928</v>
      </c>
      <c r="AZ24" s="870">
        <v>145142071</v>
      </c>
      <c r="BA24" s="870">
        <v>142686630</v>
      </c>
      <c r="BB24" s="870">
        <v>139376216</v>
      </c>
      <c r="BC24" s="870">
        <v>136866154</v>
      </c>
      <c r="BD24" s="870">
        <v>138722915</v>
      </c>
      <c r="BE24" s="870">
        <v>138849564</v>
      </c>
      <c r="BF24" s="870">
        <v>134593059</v>
      </c>
      <c r="BG24" s="870">
        <v>140715785</v>
      </c>
      <c r="BH24" s="871">
        <v>136542444</v>
      </c>
      <c r="BJ24" s="1338"/>
      <c r="BK24" s="1337" t="s">
        <v>837</v>
      </c>
      <c r="BL24" s="1325"/>
      <c r="BM24" s="1315">
        <v>-56866</v>
      </c>
      <c r="BN24" s="1316">
        <v>-151046</v>
      </c>
      <c r="BO24" s="1316">
        <v>-176506</v>
      </c>
      <c r="BP24" s="1316">
        <v>-98993</v>
      </c>
      <c r="BQ24" s="1316">
        <v>70036</v>
      </c>
      <c r="BR24" s="1316">
        <v>138639</v>
      </c>
      <c r="BS24" s="1316">
        <v>192230</v>
      </c>
      <c r="BT24" s="1316">
        <v>308055</v>
      </c>
      <c r="BU24" s="1316">
        <v>61745</v>
      </c>
      <c r="BV24" s="1316">
        <v>92711</v>
      </c>
      <c r="BW24" s="1317">
        <v>120033</v>
      </c>
    </row>
    <row r="25" spans="2:75" ht="16.2">
      <c r="B25" s="432"/>
      <c r="C25" s="2451" t="s">
        <v>384</v>
      </c>
      <c r="D25" s="2451"/>
      <c r="E25" s="1354">
        <v>3153187</v>
      </c>
      <c r="F25" s="1355">
        <v>3285279</v>
      </c>
      <c r="G25" s="1355">
        <v>3346389</v>
      </c>
      <c r="H25" s="1360">
        <v>3297791</v>
      </c>
      <c r="I25" s="1355">
        <v>3579504</v>
      </c>
      <c r="J25" s="1355">
        <v>3842830</v>
      </c>
      <c r="K25" s="1355">
        <v>4142844</v>
      </c>
      <c r="L25" s="1355">
        <v>4675731</v>
      </c>
      <c r="M25" s="1355">
        <v>4868483</v>
      </c>
      <c r="N25" s="1355">
        <v>5054353</v>
      </c>
      <c r="O25" s="1355">
        <v>5473685</v>
      </c>
      <c r="P25" s="1355">
        <v>5551258</v>
      </c>
      <c r="Q25" s="1355">
        <v>5872999</v>
      </c>
      <c r="R25" s="1355">
        <v>6105256</v>
      </c>
      <c r="S25" s="1355">
        <v>6250131</v>
      </c>
      <c r="T25" s="1356">
        <v>5939744</v>
      </c>
      <c r="W25" s="805"/>
      <c r="X25" s="2468" t="s">
        <v>915</v>
      </c>
      <c r="Y25" s="2468"/>
      <c r="Z25" s="853">
        <v>14786</v>
      </c>
      <c r="AA25" s="854">
        <v>20478</v>
      </c>
      <c r="AB25" s="854">
        <v>21842</v>
      </c>
      <c r="AC25" s="854">
        <v>22738</v>
      </c>
      <c r="AD25" s="854">
        <v>19225</v>
      </c>
      <c r="AE25" s="854">
        <v>14906</v>
      </c>
      <c r="AF25" s="854">
        <v>11245</v>
      </c>
      <c r="AG25" s="854">
        <v>19297</v>
      </c>
      <c r="AH25" s="854">
        <v>29405</v>
      </c>
      <c r="AI25" s="854">
        <v>12302</v>
      </c>
      <c r="AJ25" s="854">
        <v>19090</v>
      </c>
      <c r="AK25" s="854">
        <v>13224</v>
      </c>
      <c r="AL25" s="854">
        <v>24014</v>
      </c>
      <c r="AM25" s="854">
        <v>29219</v>
      </c>
      <c r="AN25" s="854">
        <v>25806</v>
      </c>
      <c r="AO25" s="855">
        <v>25422</v>
      </c>
      <c r="AP25" s="853">
        <v>79844</v>
      </c>
      <c r="AQ25" s="854">
        <v>64672</v>
      </c>
      <c r="AR25" s="854">
        <v>74021</v>
      </c>
      <c r="AS25" s="856">
        <v>104461</v>
      </c>
      <c r="AT25" s="808"/>
      <c r="AU25" s="432"/>
      <c r="AV25" s="2451" t="s">
        <v>384</v>
      </c>
      <c r="AW25" s="2451"/>
      <c r="AX25" s="869">
        <v>5872999</v>
      </c>
      <c r="AY25" s="870">
        <v>6105256</v>
      </c>
      <c r="AZ25" s="870">
        <v>6250131</v>
      </c>
      <c r="BA25" s="870">
        <v>5939744</v>
      </c>
      <c r="BB25" s="870">
        <v>5789497</v>
      </c>
      <c r="BC25" s="870">
        <v>5979395</v>
      </c>
      <c r="BD25" s="870">
        <v>6406345</v>
      </c>
      <c r="BE25" s="870">
        <v>6126487</v>
      </c>
      <c r="BF25" s="870">
        <v>6205024</v>
      </c>
      <c r="BG25" s="870">
        <v>6230761</v>
      </c>
      <c r="BH25" s="871">
        <v>6026341</v>
      </c>
      <c r="BJ25" s="1338"/>
      <c r="BK25" s="1337" t="s">
        <v>838</v>
      </c>
      <c r="BL25" s="1325"/>
      <c r="BM25" s="1315">
        <v>24014</v>
      </c>
      <c r="BN25" s="1316">
        <v>53233</v>
      </c>
      <c r="BO25" s="1316">
        <v>79039</v>
      </c>
      <c r="BP25" s="1316">
        <v>104461</v>
      </c>
      <c r="BQ25" s="1316">
        <v>27212</v>
      </c>
      <c r="BR25" s="1316">
        <v>50901</v>
      </c>
      <c r="BS25" s="1316">
        <v>82957</v>
      </c>
      <c r="BT25" s="1316">
        <v>117089</v>
      </c>
      <c r="BU25" s="1316">
        <v>32295</v>
      </c>
      <c r="BV25" s="1316">
        <v>28728</v>
      </c>
      <c r="BW25" s="1317">
        <v>35600</v>
      </c>
    </row>
    <row r="26" spans="2:75" ht="13.8">
      <c r="B26" s="432"/>
      <c r="C26" s="2451" t="s">
        <v>385</v>
      </c>
      <c r="D26" s="2451"/>
      <c r="E26" s="1354">
        <v>-4862801</v>
      </c>
      <c r="F26" s="1355">
        <v>-4878150</v>
      </c>
      <c r="G26" s="1355">
        <v>-4977809</v>
      </c>
      <c r="H26" s="1360">
        <v>-5123962</v>
      </c>
      <c r="I26" s="1355">
        <v>-5931772</v>
      </c>
      <c r="J26" s="1355">
        <v>-8412544</v>
      </c>
      <c r="K26" s="1355">
        <v>-9656383</v>
      </c>
      <c r="L26" s="1355">
        <v>-9898760</v>
      </c>
      <c r="M26" s="1355">
        <v>-9744298</v>
      </c>
      <c r="N26" s="1355">
        <v>-9391151</v>
      </c>
      <c r="O26" s="1355">
        <v>-9077449</v>
      </c>
      <c r="P26" s="1355">
        <v>-8477308</v>
      </c>
      <c r="Q26" s="1355">
        <v>-8262383</v>
      </c>
      <c r="R26" s="1355">
        <v>-8306500</v>
      </c>
      <c r="S26" s="1355">
        <v>-8030104</v>
      </c>
      <c r="T26" s="1356">
        <v>-7872402</v>
      </c>
      <c r="W26" s="805"/>
      <c r="X26" s="2468" t="s">
        <v>222</v>
      </c>
      <c r="Y26" s="2468"/>
      <c r="Z26" s="853">
        <v>-2434</v>
      </c>
      <c r="AA26" s="854">
        <v>-724</v>
      </c>
      <c r="AB26" s="854">
        <v>2158</v>
      </c>
      <c r="AC26" s="854">
        <v>7043</v>
      </c>
      <c r="AD26" s="854">
        <v>35430</v>
      </c>
      <c r="AE26" s="854">
        <v>8358</v>
      </c>
      <c r="AF26" s="854">
        <v>-21297</v>
      </c>
      <c r="AG26" s="854">
        <v>18298</v>
      </c>
      <c r="AH26" s="854">
        <v>69723</v>
      </c>
      <c r="AI26" s="854">
        <v>52606</v>
      </c>
      <c r="AJ26" s="854">
        <v>43365</v>
      </c>
      <c r="AK26" s="854">
        <v>46546</v>
      </c>
      <c r="AL26" s="854">
        <v>-5982</v>
      </c>
      <c r="AM26" s="854">
        <v>12304</v>
      </c>
      <c r="AN26" s="854">
        <v>53008</v>
      </c>
      <c r="AO26" s="855">
        <v>5857</v>
      </c>
      <c r="AP26" s="853">
        <v>6043</v>
      </c>
      <c r="AQ26" s="854">
        <v>40789</v>
      </c>
      <c r="AR26" s="854">
        <v>221064</v>
      </c>
      <c r="AS26" s="856">
        <v>65187</v>
      </c>
      <c r="AT26" s="808"/>
      <c r="AU26" s="432"/>
      <c r="AV26" s="2451" t="s">
        <v>385</v>
      </c>
      <c r="AW26" s="2451"/>
      <c r="AX26" s="869">
        <v>-8262383</v>
      </c>
      <c r="AY26" s="870">
        <v>-8306500</v>
      </c>
      <c r="AZ26" s="870">
        <v>-8030104</v>
      </c>
      <c r="BA26" s="870">
        <v>-7872402</v>
      </c>
      <c r="BB26" s="870">
        <v>-7915350</v>
      </c>
      <c r="BC26" s="870">
        <v>-7956184</v>
      </c>
      <c r="BD26" s="870">
        <v>-8056216</v>
      </c>
      <c r="BE26" s="870">
        <v>-8277916</v>
      </c>
      <c r="BF26" s="870">
        <v>-8190343</v>
      </c>
      <c r="BG26" s="870">
        <v>-8350024</v>
      </c>
      <c r="BH26" s="871">
        <v>-8250023</v>
      </c>
      <c r="BJ26" s="1338"/>
      <c r="BK26" s="1337" t="s">
        <v>458</v>
      </c>
      <c r="BL26" s="1325"/>
      <c r="BM26" s="1315">
        <v>-5982</v>
      </c>
      <c r="BN26" s="1316">
        <v>6322</v>
      </c>
      <c r="BO26" s="1316">
        <v>59330</v>
      </c>
      <c r="BP26" s="1316">
        <v>65187</v>
      </c>
      <c r="BQ26" s="1316">
        <v>-6570</v>
      </c>
      <c r="BR26" s="1316">
        <v>10101</v>
      </c>
      <c r="BS26" s="1316">
        <v>48646</v>
      </c>
      <c r="BT26" s="1316">
        <v>53665</v>
      </c>
      <c r="BU26" s="1316">
        <v>39984</v>
      </c>
      <c r="BV26" s="1316">
        <v>41748</v>
      </c>
      <c r="BW26" s="1317">
        <v>93801</v>
      </c>
    </row>
    <row r="27" spans="2:75" ht="13.8">
      <c r="B27" s="2450" t="s">
        <v>386</v>
      </c>
      <c r="C27" s="2450"/>
      <c r="D27" s="2450"/>
      <c r="E27" s="1354">
        <v>103487583</v>
      </c>
      <c r="F27" s="1355">
        <v>104502973</v>
      </c>
      <c r="G27" s="1355">
        <v>107232181</v>
      </c>
      <c r="H27" s="1360">
        <v>110485717</v>
      </c>
      <c r="I27" s="1355">
        <v>114776743</v>
      </c>
      <c r="J27" s="1355">
        <v>124329176</v>
      </c>
      <c r="K27" s="1355">
        <v>126492328</v>
      </c>
      <c r="L27" s="1355">
        <v>127761125</v>
      </c>
      <c r="M27" s="1355">
        <v>127286941</v>
      </c>
      <c r="N27" s="1355">
        <v>133700601</v>
      </c>
      <c r="O27" s="1355">
        <v>137473777</v>
      </c>
      <c r="P27" s="1355">
        <v>139120104</v>
      </c>
      <c r="Q27" s="1355">
        <v>136359130</v>
      </c>
      <c r="R27" s="1355">
        <v>142063684</v>
      </c>
      <c r="S27" s="1355">
        <v>143362098</v>
      </c>
      <c r="T27" s="1356">
        <v>140753972</v>
      </c>
      <c r="W27" s="805"/>
      <c r="X27" s="2468" t="s">
        <v>223</v>
      </c>
      <c r="Y27" s="2468"/>
      <c r="Z27" s="853">
        <v>13490</v>
      </c>
      <c r="AA27" s="854">
        <v>63</v>
      </c>
      <c r="AB27" s="854">
        <v>-11775</v>
      </c>
      <c r="AC27" s="854">
        <v>17745</v>
      </c>
      <c r="AD27" s="854">
        <v>-20849</v>
      </c>
      <c r="AE27" s="854">
        <v>23845</v>
      </c>
      <c r="AF27" s="854">
        <v>6530</v>
      </c>
      <c r="AG27" s="854">
        <v>11152</v>
      </c>
      <c r="AH27" s="854">
        <v>-5536</v>
      </c>
      <c r="AI27" s="854">
        <v>32959</v>
      </c>
      <c r="AJ27" s="854">
        <v>-4809</v>
      </c>
      <c r="AK27" s="854">
        <v>-22083</v>
      </c>
      <c r="AL27" s="854">
        <v>-17060</v>
      </c>
      <c r="AM27" s="854">
        <v>-17066</v>
      </c>
      <c r="AN27" s="854">
        <v>-4071</v>
      </c>
      <c r="AO27" s="855">
        <v>22039</v>
      </c>
      <c r="AP27" s="853">
        <v>19520</v>
      </c>
      <c r="AQ27" s="854">
        <v>19804</v>
      </c>
      <c r="AR27" s="854">
        <v>-3215</v>
      </c>
      <c r="AS27" s="856">
        <v>-16158</v>
      </c>
      <c r="AT27" s="808"/>
      <c r="AU27" s="2450" t="s">
        <v>386</v>
      </c>
      <c r="AV27" s="2450"/>
      <c r="AW27" s="2450"/>
      <c r="AX27" s="869">
        <v>136359130</v>
      </c>
      <c r="AY27" s="870">
        <v>142063684</v>
      </c>
      <c r="AZ27" s="870">
        <v>143362098</v>
      </c>
      <c r="BA27" s="870">
        <v>140753972</v>
      </c>
      <c r="BB27" s="870">
        <v>137250363</v>
      </c>
      <c r="BC27" s="870">
        <v>134889365</v>
      </c>
      <c r="BD27" s="870">
        <v>137073044</v>
      </c>
      <c r="BE27" s="870">
        <v>136698135</v>
      </c>
      <c r="BF27" s="870">
        <v>132607740</v>
      </c>
      <c r="BG27" s="870">
        <v>138596522</v>
      </c>
      <c r="BH27" s="871">
        <v>134318762</v>
      </c>
      <c r="BJ27" s="1338"/>
      <c r="BK27" s="1337" t="s">
        <v>459</v>
      </c>
      <c r="BL27" s="1325"/>
      <c r="BM27" s="1315">
        <v>-8363</v>
      </c>
      <c r="BN27" s="1316">
        <v>-26804</v>
      </c>
      <c r="BO27" s="1316">
        <v>-32721.102224527</v>
      </c>
      <c r="BP27" s="1316">
        <v>387</v>
      </c>
      <c r="BQ27" s="1316">
        <v>22963</v>
      </c>
      <c r="BR27" s="1316">
        <v>25959</v>
      </c>
      <c r="BS27" s="1316">
        <v>30523</v>
      </c>
      <c r="BT27" s="1316">
        <v>45778</v>
      </c>
      <c r="BU27" s="1316">
        <v>-5621</v>
      </c>
      <c r="BV27" s="1316">
        <v>-7933</v>
      </c>
      <c r="BW27" s="1317">
        <v>-6139</v>
      </c>
    </row>
    <row r="28" spans="2:75" ht="13.8">
      <c r="B28" s="2450"/>
      <c r="C28" s="2450"/>
      <c r="D28" s="2450"/>
      <c r="E28" s="1354"/>
      <c r="F28" s="1355"/>
      <c r="G28" s="1355"/>
      <c r="H28" s="1360"/>
      <c r="I28" s="1355"/>
      <c r="J28" s="1355"/>
      <c r="K28" s="1355"/>
      <c r="L28" s="1355"/>
      <c r="M28" s="1355"/>
      <c r="N28" s="1355"/>
      <c r="O28" s="1355"/>
      <c r="P28" s="1355"/>
      <c r="Q28" s="1355"/>
      <c r="R28" s="1355"/>
      <c r="S28" s="1355"/>
      <c r="T28" s="1356"/>
      <c r="W28" s="805"/>
      <c r="X28" s="2482" t="s">
        <v>387</v>
      </c>
      <c r="Y28" s="2482"/>
      <c r="Z28" s="853">
        <v>75605</v>
      </c>
      <c r="AA28" s="854">
        <v>98703</v>
      </c>
      <c r="AB28" s="854">
        <v>133128</v>
      </c>
      <c r="AC28" s="854">
        <v>75274</v>
      </c>
      <c r="AD28" s="854">
        <v>117770</v>
      </c>
      <c r="AE28" s="854">
        <v>35195</v>
      </c>
      <c r="AF28" s="854">
        <v>39498</v>
      </c>
      <c r="AG28" s="854">
        <v>94517</v>
      </c>
      <c r="AH28" s="854">
        <v>73991</v>
      </c>
      <c r="AI28" s="854">
        <v>62923</v>
      </c>
      <c r="AJ28" s="854">
        <v>52258</v>
      </c>
      <c r="AK28" s="854">
        <v>76748</v>
      </c>
      <c r="AL28" s="854">
        <v>147902</v>
      </c>
      <c r="AM28" s="854">
        <v>84152</v>
      </c>
      <c r="AN28" s="854">
        <v>64491</v>
      </c>
      <c r="AO28" s="855">
        <v>32064</v>
      </c>
      <c r="AP28" s="853">
        <v>344229</v>
      </c>
      <c r="AQ28" s="854">
        <v>286981</v>
      </c>
      <c r="AR28" s="854">
        <v>266567</v>
      </c>
      <c r="AS28" s="856">
        <v>329382</v>
      </c>
      <c r="AT28" s="808"/>
      <c r="AU28" s="2450"/>
      <c r="AV28" s="2450"/>
      <c r="AW28" s="2450"/>
      <c r="AX28" s="869"/>
      <c r="AY28" s="870"/>
      <c r="AZ28" s="870"/>
      <c r="BA28" s="870"/>
      <c r="BB28" s="870"/>
      <c r="BC28" s="870"/>
      <c r="BD28" s="870"/>
      <c r="BE28" s="870"/>
      <c r="BF28" s="870"/>
      <c r="BG28" s="870"/>
      <c r="BH28" s="871"/>
      <c r="BJ28" s="1338"/>
      <c r="BK28" s="1337" t="s">
        <v>201</v>
      </c>
      <c r="BL28" s="1325"/>
      <c r="BM28" s="1315">
        <v>135257</v>
      </c>
      <c r="BN28" s="1316">
        <v>213938</v>
      </c>
      <c r="BO28" s="1316">
        <v>270594</v>
      </c>
      <c r="BP28" s="1316">
        <v>268046</v>
      </c>
      <c r="BQ28" s="1316">
        <v>84127</v>
      </c>
      <c r="BR28" s="1316">
        <v>239671</v>
      </c>
      <c r="BS28" s="1316">
        <v>328281</v>
      </c>
      <c r="BT28" s="1316">
        <v>440653</v>
      </c>
      <c r="BU28" s="1316">
        <v>102221</v>
      </c>
      <c r="BV28" s="1316">
        <v>139499</v>
      </c>
      <c r="BW28" s="1317">
        <v>96675</v>
      </c>
    </row>
    <row r="29" spans="2:75" ht="15">
      <c r="B29" s="2450" t="s">
        <v>970</v>
      </c>
      <c r="C29" s="2450"/>
      <c r="D29" s="2450"/>
      <c r="E29" s="1354">
        <v>576618</v>
      </c>
      <c r="F29" s="1355">
        <v>588074</v>
      </c>
      <c r="G29" s="1355">
        <v>617387</v>
      </c>
      <c r="H29" s="1360">
        <v>620544</v>
      </c>
      <c r="I29" s="1355">
        <v>559321</v>
      </c>
      <c r="J29" s="1355">
        <v>662634</v>
      </c>
      <c r="K29" s="1355">
        <v>729059</v>
      </c>
      <c r="L29" s="1355">
        <v>823270</v>
      </c>
      <c r="M29" s="1355">
        <v>888420</v>
      </c>
      <c r="N29" s="1355">
        <v>921851</v>
      </c>
      <c r="O29" s="1355">
        <v>981508</v>
      </c>
      <c r="P29" s="1355">
        <v>987082</v>
      </c>
      <c r="Q29" s="1355">
        <v>856337</v>
      </c>
      <c r="R29" s="1355">
        <v>765195</v>
      </c>
      <c r="S29" s="1355">
        <v>767425</v>
      </c>
      <c r="T29" s="1356">
        <v>768801</v>
      </c>
      <c r="W29" s="807"/>
      <c r="X29" s="813" t="s">
        <v>388</v>
      </c>
      <c r="Y29" s="814"/>
      <c r="Z29" s="857">
        <v>1176337</v>
      </c>
      <c r="AA29" s="858">
        <v>1195115</v>
      </c>
      <c r="AB29" s="858">
        <v>1299256</v>
      </c>
      <c r="AC29" s="858">
        <v>1265545</v>
      </c>
      <c r="AD29" s="858">
        <v>958255</v>
      </c>
      <c r="AE29" s="858">
        <v>1015663</v>
      </c>
      <c r="AF29" s="858">
        <v>1102766</v>
      </c>
      <c r="AG29" s="858">
        <v>1330406</v>
      </c>
      <c r="AH29" s="858">
        <v>1194530</v>
      </c>
      <c r="AI29" s="858">
        <v>1191694</v>
      </c>
      <c r="AJ29" s="858">
        <v>1238683</v>
      </c>
      <c r="AK29" s="858">
        <v>1304163</v>
      </c>
      <c r="AL29" s="858">
        <v>1242749</v>
      </c>
      <c r="AM29" s="858">
        <v>1203980</v>
      </c>
      <c r="AN29" s="858">
        <v>1310186</v>
      </c>
      <c r="AO29" s="859">
        <v>1350661</v>
      </c>
      <c r="AP29" s="857">
        <v>4897769</v>
      </c>
      <c r="AQ29" s="858">
        <v>4406217</v>
      </c>
      <c r="AR29" s="858">
        <v>4929717</v>
      </c>
      <c r="AS29" s="859">
        <v>5108349</v>
      </c>
      <c r="AT29" s="808"/>
      <c r="AU29" s="2450" t="s">
        <v>842</v>
      </c>
      <c r="AV29" s="2450"/>
      <c r="AW29" s="2450"/>
      <c r="AX29" s="869">
        <v>856337</v>
      </c>
      <c r="AY29" s="870">
        <v>765195</v>
      </c>
      <c r="AZ29" s="870">
        <v>767425</v>
      </c>
      <c r="BA29" s="870">
        <v>768801</v>
      </c>
      <c r="BB29" s="870">
        <v>795225</v>
      </c>
      <c r="BC29" s="870">
        <v>789845</v>
      </c>
      <c r="BD29" s="870">
        <v>797545</v>
      </c>
      <c r="BE29" s="870">
        <v>810932</v>
      </c>
      <c r="BF29" s="870">
        <v>868239</v>
      </c>
      <c r="BG29" s="870">
        <v>891335</v>
      </c>
      <c r="BH29" s="871">
        <v>900107</v>
      </c>
      <c r="BJ29" s="1383"/>
      <c r="BK29" s="1310" t="s">
        <v>51</v>
      </c>
      <c r="BL29" s="1311"/>
      <c r="BM29" s="1319">
        <v>1239398</v>
      </c>
      <c r="BN29" s="1320">
        <v>2436990</v>
      </c>
      <c r="BO29" s="1320">
        <v>3738234.3034417732</v>
      </c>
      <c r="BP29" s="1320">
        <v>5066096</v>
      </c>
      <c r="BQ29" s="1320">
        <v>1328064</v>
      </c>
      <c r="BR29" s="1320">
        <v>2767061</v>
      </c>
      <c r="BS29" s="1320">
        <v>4169002</v>
      </c>
      <c r="BT29" s="1320">
        <v>5655825</v>
      </c>
      <c r="BU29" s="1320">
        <v>1459394</v>
      </c>
      <c r="BV29" s="1320">
        <v>1661479</v>
      </c>
      <c r="BW29" s="1321">
        <v>1621282</v>
      </c>
    </row>
    <row r="30" spans="2:75" ht="13.8">
      <c r="B30" s="2450" t="s">
        <v>389</v>
      </c>
      <c r="C30" s="2450"/>
      <c r="D30" s="2450"/>
      <c r="E30" s="1354">
        <v>805009</v>
      </c>
      <c r="F30" s="1355">
        <v>862521</v>
      </c>
      <c r="G30" s="1355">
        <v>779961</v>
      </c>
      <c r="H30" s="1360">
        <v>791704</v>
      </c>
      <c r="I30" s="1355">
        <v>787672</v>
      </c>
      <c r="J30" s="1355">
        <v>817773</v>
      </c>
      <c r="K30" s="1355">
        <v>833039</v>
      </c>
      <c r="L30" s="1355">
        <v>919419</v>
      </c>
      <c r="M30" s="1355">
        <v>981379</v>
      </c>
      <c r="N30" s="1355">
        <v>1043042</v>
      </c>
      <c r="O30" s="1355">
        <v>1097493</v>
      </c>
      <c r="P30" s="1355">
        <v>1198379</v>
      </c>
      <c r="Q30" s="1355">
        <v>1166096</v>
      </c>
      <c r="R30" s="1355">
        <v>1105527</v>
      </c>
      <c r="S30" s="1355">
        <v>1063972</v>
      </c>
      <c r="T30" s="1356">
        <v>1106674</v>
      </c>
      <c r="W30" s="2471"/>
      <c r="X30" s="2471"/>
      <c r="Y30" s="2471"/>
      <c r="Z30" s="853"/>
      <c r="AA30" s="854"/>
      <c r="AB30" s="854"/>
      <c r="AC30" s="854"/>
      <c r="AD30" s="854"/>
      <c r="AE30" s="854"/>
      <c r="AF30" s="854"/>
      <c r="AG30" s="854"/>
      <c r="AH30" s="854"/>
      <c r="AI30" s="854"/>
      <c r="AJ30" s="854"/>
      <c r="AK30" s="854"/>
      <c r="AL30" s="854"/>
      <c r="AM30" s="854"/>
      <c r="AN30" s="854"/>
      <c r="AO30" s="855"/>
      <c r="AP30" s="853"/>
      <c r="AQ30" s="854"/>
      <c r="AR30" s="854"/>
      <c r="AS30" s="855"/>
      <c r="AT30" s="808"/>
      <c r="AU30" s="432" t="s">
        <v>862</v>
      </c>
      <c r="AV30" s="815"/>
      <c r="AW30" s="816"/>
      <c r="AX30" s="869">
        <v>873505</v>
      </c>
      <c r="AY30" s="870">
        <v>816076</v>
      </c>
      <c r="AZ30" s="870">
        <v>0</v>
      </c>
      <c r="BA30" s="870">
        <v>0</v>
      </c>
      <c r="BB30" s="870">
        <v>0</v>
      </c>
      <c r="BC30" s="870">
        <v>0</v>
      </c>
      <c r="BD30" s="870">
        <v>0</v>
      </c>
      <c r="BE30" s="870">
        <v>0</v>
      </c>
      <c r="BF30" s="870">
        <v>0</v>
      </c>
      <c r="BG30" s="870" t="s">
        <v>26</v>
      </c>
      <c r="BH30" s="871"/>
      <c r="BJ30" s="1383"/>
      <c r="BK30" s="1330"/>
      <c r="BL30" s="1311"/>
      <c r="BM30" s="1315"/>
      <c r="BN30" s="1316"/>
      <c r="BO30" s="1316"/>
      <c r="BP30" s="1316"/>
      <c r="BQ30" s="1316"/>
      <c r="BR30" s="1316"/>
      <c r="BS30" s="1316"/>
      <c r="BT30" s="1316"/>
      <c r="BU30" s="1316"/>
      <c r="BV30" s="1316"/>
      <c r="BW30" s="1317"/>
    </row>
    <row r="31" spans="2:75" ht="13.8">
      <c r="B31" s="2450" t="s">
        <v>390</v>
      </c>
      <c r="C31" s="2450"/>
      <c r="D31" s="2450"/>
      <c r="E31" s="1354">
        <v>845702</v>
      </c>
      <c r="F31" s="1355">
        <v>884572</v>
      </c>
      <c r="G31" s="1355">
        <v>793858</v>
      </c>
      <c r="H31" s="1360">
        <v>838731</v>
      </c>
      <c r="I31" s="1355">
        <v>822669</v>
      </c>
      <c r="J31" s="1355">
        <v>799644</v>
      </c>
      <c r="K31" s="1355">
        <v>801480</v>
      </c>
      <c r="L31" s="1355">
        <v>937223</v>
      </c>
      <c r="M31" s="1355">
        <v>827807</v>
      </c>
      <c r="N31" s="1355">
        <v>780824</v>
      </c>
      <c r="O31" s="1355">
        <v>801531</v>
      </c>
      <c r="P31" s="1355">
        <v>921103</v>
      </c>
      <c r="Q31" s="1355">
        <v>873505</v>
      </c>
      <c r="R31" s="1355">
        <v>816076</v>
      </c>
      <c r="S31" s="1355">
        <v>803886</v>
      </c>
      <c r="T31" s="1356">
        <v>913124</v>
      </c>
      <c r="W31" s="2471" t="s">
        <v>52</v>
      </c>
      <c r="X31" s="2471"/>
      <c r="Y31" s="2471"/>
      <c r="Z31" s="853"/>
      <c r="AA31" s="854"/>
      <c r="AB31" s="854"/>
      <c r="AC31" s="854"/>
      <c r="AD31" s="854"/>
      <c r="AE31" s="854"/>
      <c r="AF31" s="854"/>
      <c r="AG31" s="854"/>
      <c r="AH31" s="854"/>
      <c r="AI31" s="854"/>
      <c r="AJ31" s="854"/>
      <c r="AK31" s="854"/>
      <c r="AL31" s="854"/>
      <c r="AM31" s="854"/>
      <c r="AN31" s="854"/>
      <c r="AO31" s="855"/>
      <c r="AP31" s="853"/>
      <c r="AQ31" s="854"/>
      <c r="AR31" s="854"/>
      <c r="AS31" s="855"/>
      <c r="AT31" s="808"/>
      <c r="AU31" s="432" t="s">
        <v>843</v>
      </c>
      <c r="AV31" s="815"/>
      <c r="AW31" s="816"/>
      <c r="AX31" s="869">
        <v>1864825</v>
      </c>
      <c r="AY31" s="870">
        <v>1837436</v>
      </c>
      <c r="AZ31" s="870">
        <v>1786136</v>
      </c>
      <c r="BA31" s="870">
        <v>1824931</v>
      </c>
      <c r="BB31" s="870">
        <v>1786992</v>
      </c>
      <c r="BC31" s="870">
        <v>1749132</v>
      </c>
      <c r="BD31" s="870">
        <v>1752950</v>
      </c>
      <c r="BE31" s="870">
        <v>1857240</v>
      </c>
      <c r="BF31" s="870">
        <v>1815570</v>
      </c>
      <c r="BG31" s="870">
        <v>1792615</v>
      </c>
      <c r="BH31" s="871">
        <v>1836732</v>
      </c>
      <c r="BJ31" s="1383" t="s">
        <v>52</v>
      </c>
      <c r="BK31" s="1337"/>
      <c r="BL31" s="1325"/>
      <c r="BM31" s="1315"/>
      <c r="BN31" s="1316"/>
      <c r="BO31" s="1316"/>
      <c r="BP31" s="1316"/>
      <c r="BQ31" s="1316"/>
      <c r="BR31" s="1316"/>
      <c r="BS31" s="1316"/>
      <c r="BT31" s="1316"/>
      <c r="BU31" s="1316"/>
      <c r="BV31" s="1316"/>
      <c r="BW31" s="1317"/>
    </row>
    <row r="32" spans="2:75" ht="15">
      <c r="B32" s="2450" t="s">
        <v>971</v>
      </c>
      <c r="C32" s="2450"/>
      <c r="D32" s="2450"/>
      <c r="E32" s="1354">
        <v>2262407</v>
      </c>
      <c r="F32" s="1355">
        <v>2235241</v>
      </c>
      <c r="G32" s="1355">
        <v>2230152</v>
      </c>
      <c r="H32" s="1360">
        <v>2250013</v>
      </c>
      <c r="I32" s="1355">
        <v>2203086</v>
      </c>
      <c r="J32" s="1355">
        <v>2104654</v>
      </c>
      <c r="K32" s="1355">
        <v>2073864</v>
      </c>
      <c r="L32" s="1355">
        <v>2077803</v>
      </c>
      <c r="M32" s="1355">
        <v>1996860</v>
      </c>
      <c r="N32" s="1355">
        <v>1944127</v>
      </c>
      <c r="O32" s="1355">
        <v>1911478</v>
      </c>
      <c r="P32" s="1355">
        <v>1895196</v>
      </c>
      <c r="Q32" s="1355">
        <v>1864825</v>
      </c>
      <c r="R32" s="1355">
        <v>1837436</v>
      </c>
      <c r="S32" s="1355">
        <v>1786136</v>
      </c>
      <c r="T32" s="1356">
        <v>1824931</v>
      </c>
      <c r="W32" s="805"/>
      <c r="X32" s="2468" t="s">
        <v>238</v>
      </c>
      <c r="Y32" s="2468"/>
      <c r="Z32" s="853">
        <v>584209</v>
      </c>
      <c r="AA32" s="854">
        <v>584579</v>
      </c>
      <c r="AB32" s="854">
        <v>604877</v>
      </c>
      <c r="AC32" s="854">
        <v>620578</v>
      </c>
      <c r="AD32" s="854">
        <v>627935</v>
      </c>
      <c r="AE32" s="854">
        <v>552061</v>
      </c>
      <c r="AF32" s="854">
        <v>595394</v>
      </c>
      <c r="AG32" s="854">
        <v>652669</v>
      </c>
      <c r="AH32" s="854">
        <v>643928</v>
      </c>
      <c r="AI32" s="854">
        <v>639944</v>
      </c>
      <c r="AJ32" s="854">
        <v>675571</v>
      </c>
      <c r="AK32" s="854">
        <v>712087</v>
      </c>
      <c r="AL32" s="854">
        <v>690536</v>
      </c>
      <c r="AM32" s="854">
        <v>695547</v>
      </c>
      <c r="AN32" s="854">
        <v>751936</v>
      </c>
      <c r="AO32" s="855">
        <v>735276</v>
      </c>
      <c r="AP32" s="853">
        <v>2394243</v>
      </c>
      <c r="AQ32" s="854">
        <v>2428060</v>
      </c>
      <c r="AR32" s="854">
        <v>2671530</v>
      </c>
      <c r="AS32" s="855">
        <v>2873295</v>
      </c>
      <c r="AT32" s="808"/>
      <c r="AU32" s="432" t="s">
        <v>391</v>
      </c>
      <c r="AV32" s="815"/>
      <c r="AW32" s="816"/>
      <c r="AX32" s="869">
        <v>524448</v>
      </c>
      <c r="AY32" s="870">
        <v>743925</v>
      </c>
      <c r="AZ32" s="870">
        <v>697119</v>
      </c>
      <c r="BA32" s="870">
        <v>699678</v>
      </c>
      <c r="BB32" s="870">
        <v>496170</v>
      </c>
      <c r="BC32" s="870">
        <v>226161</v>
      </c>
      <c r="BD32" s="870">
        <v>325771</v>
      </c>
      <c r="BE32" s="870">
        <v>412401</v>
      </c>
      <c r="BF32" s="870">
        <v>322346</v>
      </c>
      <c r="BG32" s="870">
        <v>473382</v>
      </c>
      <c r="BH32" s="2008">
        <v>466957</v>
      </c>
      <c r="BJ32" s="1338"/>
      <c r="BK32" s="1337" t="s">
        <v>839</v>
      </c>
      <c r="BL32" s="1325"/>
      <c r="BM32" s="1315">
        <v>309258</v>
      </c>
      <c r="BN32" s="1316">
        <v>629548</v>
      </c>
      <c r="BO32" s="1316">
        <v>1052511</v>
      </c>
      <c r="BP32" s="1316">
        <v>1302347</v>
      </c>
      <c r="BQ32" s="1316">
        <v>406877</v>
      </c>
      <c r="BR32" s="1316">
        <v>800364</v>
      </c>
      <c r="BS32" s="1316">
        <v>1217378</v>
      </c>
      <c r="BT32" s="1316">
        <v>1602421</v>
      </c>
      <c r="BU32" s="1316">
        <v>458997</v>
      </c>
      <c r="BV32" s="1316">
        <v>407666</v>
      </c>
      <c r="BW32" s="1317">
        <v>419805</v>
      </c>
    </row>
    <row r="33" spans="2:75" ht="13.8">
      <c r="B33" s="2450" t="s">
        <v>391</v>
      </c>
      <c r="C33" s="2450"/>
      <c r="D33" s="2450"/>
      <c r="E33" s="1354">
        <v>611142</v>
      </c>
      <c r="F33" s="1355">
        <v>534637</v>
      </c>
      <c r="G33" s="1355">
        <v>434457</v>
      </c>
      <c r="H33" s="1360">
        <v>535222</v>
      </c>
      <c r="I33" s="1355">
        <v>555598</v>
      </c>
      <c r="J33" s="1355">
        <v>331591</v>
      </c>
      <c r="K33" s="1355">
        <v>256238</v>
      </c>
      <c r="L33" s="1355">
        <v>455343</v>
      </c>
      <c r="M33" s="1355">
        <v>532584</v>
      </c>
      <c r="N33" s="1355">
        <v>558934</v>
      </c>
      <c r="O33" s="1355">
        <v>776863</v>
      </c>
      <c r="P33" s="1355">
        <v>532404</v>
      </c>
      <c r="Q33" s="1355">
        <v>524448</v>
      </c>
      <c r="R33" s="1355">
        <v>743925</v>
      </c>
      <c r="S33" s="1355">
        <v>697119</v>
      </c>
      <c r="T33" s="1356">
        <v>699678</v>
      </c>
      <c r="W33" s="805"/>
      <c r="X33" s="2468" t="s">
        <v>228</v>
      </c>
      <c r="Y33" s="2468"/>
      <c r="Z33" s="853">
        <v>-383817</v>
      </c>
      <c r="AA33" s="854">
        <v>-374688</v>
      </c>
      <c r="AB33" s="854">
        <v>-385487</v>
      </c>
      <c r="AC33" s="854">
        <v>-387426</v>
      </c>
      <c r="AD33" s="854">
        <v>-373502</v>
      </c>
      <c r="AE33" s="854">
        <v>-328783</v>
      </c>
      <c r="AF33" s="854">
        <v>-513091</v>
      </c>
      <c r="AG33" s="854">
        <v>-492738</v>
      </c>
      <c r="AH33" s="854">
        <v>-623353</v>
      </c>
      <c r="AI33" s="854">
        <v>-691335</v>
      </c>
      <c r="AJ33" s="854">
        <v>-517951</v>
      </c>
      <c r="AK33" s="854">
        <v>-509278</v>
      </c>
      <c r="AL33" s="854">
        <v>-478506</v>
      </c>
      <c r="AM33" s="854">
        <v>-492258</v>
      </c>
      <c r="AN33" s="854">
        <v>-478039</v>
      </c>
      <c r="AO33" s="855">
        <v>-481087</v>
      </c>
      <c r="AP33" s="853">
        <v>-1531418</v>
      </c>
      <c r="AQ33" s="854">
        <v>-1708113</v>
      </c>
      <c r="AR33" s="854">
        <v>-2341917</v>
      </c>
      <c r="AS33" s="855">
        <v>-1929890</v>
      </c>
      <c r="AT33" s="808"/>
      <c r="AU33" s="432" t="s">
        <v>392</v>
      </c>
      <c r="AV33" s="815"/>
      <c r="AW33" s="816"/>
      <c r="AX33" s="869">
        <v>629009</v>
      </c>
      <c r="AY33" s="870">
        <v>636217</v>
      </c>
      <c r="AZ33" s="870">
        <v>660849</v>
      </c>
      <c r="BA33" s="870">
        <v>726993</v>
      </c>
      <c r="BB33" s="870">
        <v>660741</v>
      </c>
      <c r="BC33" s="870">
        <v>675623</v>
      </c>
      <c r="BD33" s="870">
        <v>707457</v>
      </c>
      <c r="BE33" s="870">
        <v>748663</v>
      </c>
      <c r="BF33" s="870">
        <v>691908</v>
      </c>
      <c r="BG33" s="870">
        <v>712728</v>
      </c>
      <c r="BH33" s="2008">
        <v>729770</v>
      </c>
      <c r="BJ33" s="1338"/>
      <c r="BK33" s="1337" t="s">
        <v>840</v>
      </c>
      <c r="BL33" s="1325"/>
      <c r="BM33" s="1315">
        <v>-102591</v>
      </c>
      <c r="BN33" s="1316">
        <v>-228684</v>
      </c>
      <c r="BO33" s="1316">
        <v>-347887</v>
      </c>
      <c r="BP33" s="1316">
        <v>-460899</v>
      </c>
      <c r="BQ33" s="1316">
        <v>-110536</v>
      </c>
      <c r="BR33" s="1316">
        <v>-207459</v>
      </c>
      <c r="BS33" s="1316">
        <v>-293573</v>
      </c>
      <c r="BT33" s="1316">
        <v>-391321</v>
      </c>
      <c r="BU33" s="1316">
        <v>-179935</v>
      </c>
      <c r="BV33" s="1316">
        <v>-92166</v>
      </c>
      <c r="BW33" s="1317">
        <v>-128030</v>
      </c>
    </row>
    <row r="34" spans="2:75" ht="16.2">
      <c r="B34" s="2450" t="s">
        <v>392</v>
      </c>
      <c r="C34" s="2450"/>
      <c r="D34" s="2450"/>
      <c r="E34" s="1354">
        <v>574283</v>
      </c>
      <c r="F34" s="1355">
        <v>576333</v>
      </c>
      <c r="G34" s="1355">
        <v>603487</v>
      </c>
      <c r="H34" s="1360">
        <v>628822</v>
      </c>
      <c r="I34" s="1355">
        <v>618310</v>
      </c>
      <c r="J34" s="1355">
        <v>626992</v>
      </c>
      <c r="K34" s="1355">
        <v>627786</v>
      </c>
      <c r="L34" s="1355">
        <v>645886</v>
      </c>
      <c r="M34" s="1355">
        <v>620603</v>
      </c>
      <c r="N34" s="1355">
        <v>627683</v>
      </c>
      <c r="O34" s="1355">
        <v>648041</v>
      </c>
      <c r="P34" s="1355">
        <v>658697</v>
      </c>
      <c r="Q34" s="1355">
        <v>629009</v>
      </c>
      <c r="R34" s="1355">
        <v>636217</v>
      </c>
      <c r="S34" s="1355">
        <v>660849</v>
      </c>
      <c r="T34" s="1356">
        <v>726993</v>
      </c>
      <c r="W34" s="805"/>
      <c r="X34" s="2468" t="s">
        <v>916</v>
      </c>
      <c r="Y34" s="2468"/>
      <c r="Z34" s="853">
        <v>-91281</v>
      </c>
      <c r="AA34" s="854">
        <v>-91666</v>
      </c>
      <c r="AB34" s="854">
        <v>-94239</v>
      </c>
      <c r="AC34" s="854">
        <v>-88662</v>
      </c>
      <c r="AD34" s="854">
        <v>-112507</v>
      </c>
      <c r="AE34" s="854">
        <v>-87598</v>
      </c>
      <c r="AF34" s="854">
        <v>-86643</v>
      </c>
      <c r="AG34" s="854">
        <v>-75065</v>
      </c>
      <c r="AH34" s="854">
        <v>-85822</v>
      </c>
      <c r="AI34" s="854">
        <v>-84944</v>
      </c>
      <c r="AJ34" s="854">
        <v>-87416</v>
      </c>
      <c r="AK34" s="854">
        <v>-75152</v>
      </c>
      <c r="AL34" s="854">
        <v>-70484</v>
      </c>
      <c r="AM34" s="854">
        <v>-66247</v>
      </c>
      <c r="AN34" s="854">
        <v>-75055</v>
      </c>
      <c r="AO34" s="855">
        <v>-70021</v>
      </c>
      <c r="AP34" s="853">
        <v>-365848</v>
      </c>
      <c r="AQ34" s="854">
        <v>-361814</v>
      </c>
      <c r="AR34" s="854">
        <v>-333334</v>
      </c>
      <c r="AS34" s="855">
        <v>-281807</v>
      </c>
      <c r="AT34" s="808"/>
      <c r="AU34" s="432" t="s">
        <v>393</v>
      </c>
      <c r="AV34" s="815"/>
      <c r="AW34" s="816"/>
      <c r="AX34" s="869">
        <v>2703238</v>
      </c>
      <c r="AY34" s="870">
        <v>2729609</v>
      </c>
      <c r="AZ34" s="870">
        <v>2767341</v>
      </c>
      <c r="BA34" s="870">
        <v>2899429</v>
      </c>
      <c r="BB34" s="870">
        <v>2942367</v>
      </c>
      <c r="BC34" s="870">
        <v>3046846</v>
      </c>
      <c r="BD34" s="870">
        <v>3118496</v>
      </c>
      <c r="BE34" s="870">
        <v>3225499</v>
      </c>
      <c r="BF34" s="870">
        <v>3161382</v>
      </c>
      <c r="BG34" s="870">
        <v>3295236</v>
      </c>
      <c r="BH34" s="2008">
        <v>3167296</v>
      </c>
      <c r="BJ34" s="1383"/>
      <c r="BK34" s="1330" t="s">
        <v>230</v>
      </c>
      <c r="BL34" s="1311"/>
      <c r="BM34" s="1319">
        <v>206667</v>
      </c>
      <c r="BN34" s="1320">
        <v>400864</v>
      </c>
      <c r="BO34" s="1320">
        <v>704624</v>
      </c>
      <c r="BP34" s="1320">
        <v>841448</v>
      </c>
      <c r="BQ34" s="1320">
        <v>296341</v>
      </c>
      <c r="BR34" s="1320">
        <v>592905</v>
      </c>
      <c r="BS34" s="1320">
        <v>923805</v>
      </c>
      <c r="BT34" s="1320">
        <v>1211100</v>
      </c>
      <c r="BU34" s="1320">
        <v>279062</v>
      </c>
      <c r="BV34" s="1320">
        <v>315500</v>
      </c>
      <c r="BW34" s="1321">
        <v>291775</v>
      </c>
    </row>
    <row r="35" spans="2:75" ht="13.8">
      <c r="B35" s="2450" t="s">
        <v>393</v>
      </c>
      <c r="C35" s="2450"/>
      <c r="D35" s="2450"/>
      <c r="E35" s="1354">
        <v>2050664</v>
      </c>
      <c r="F35" s="1355">
        <v>2061611</v>
      </c>
      <c r="G35" s="1355">
        <v>2099563</v>
      </c>
      <c r="H35" s="1360">
        <v>2552274</v>
      </c>
      <c r="I35" s="1355">
        <v>2424404</v>
      </c>
      <c r="J35" s="1355">
        <v>2474740</v>
      </c>
      <c r="K35" s="1355">
        <v>2474665</v>
      </c>
      <c r="L35" s="1355">
        <v>2639297</v>
      </c>
      <c r="M35" s="1355">
        <v>2599291</v>
      </c>
      <c r="N35" s="1355">
        <v>2647676</v>
      </c>
      <c r="O35" s="1355">
        <v>2682216</v>
      </c>
      <c r="P35" s="1355">
        <v>2710080</v>
      </c>
      <c r="Q35" s="1355">
        <v>2703238</v>
      </c>
      <c r="R35" s="1355">
        <v>2729593</v>
      </c>
      <c r="S35" s="1355">
        <v>2767341</v>
      </c>
      <c r="T35" s="1356">
        <v>2899429</v>
      </c>
      <c r="W35" s="807"/>
      <c r="X35" s="817" t="s">
        <v>230</v>
      </c>
      <c r="Y35" s="814"/>
      <c r="Z35" s="857">
        <v>109111</v>
      </c>
      <c r="AA35" s="858">
        <v>118225</v>
      </c>
      <c r="AB35" s="858">
        <v>125151</v>
      </c>
      <c r="AC35" s="858">
        <v>144490</v>
      </c>
      <c r="AD35" s="858">
        <v>141926</v>
      </c>
      <c r="AE35" s="858">
        <v>135680</v>
      </c>
      <c r="AF35" s="858">
        <v>-4340</v>
      </c>
      <c r="AG35" s="858">
        <v>84866</v>
      </c>
      <c r="AH35" s="858">
        <v>-65247</v>
      </c>
      <c r="AI35" s="858">
        <v>-136335</v>
      </c>
      <c r="AJ35" s="858">
        <v>70204</v>
      </c>
      <c r="AK35" s="858">
        <v>127657</v>
      </c>
      <c r="AL35" s="858">
        <v>141546</v>
      </c>
      <c r="AM35" s="858">
        <v>137042</v>
      </c>
      <c r="AN35" s="858">
        <v>198842</v>
      </c>
      <c r="AO35" s="859">
        <v>184168</v>
      </c>
      <c r="AP35" s="857">
        <v>496977</v>
      </c>
      <c r="AQ35" s="858">
        <v>358133</v>
      </c>
      <c r="AR35" s="858">
        <v>-3721</v>
      </c>
      <c r="AS35" s="859">
        <v>661598</v>
      </c>
      <c r="AT35" s="808"/>
      <c r="AU35" s="17" t="s">
        <v>841</v>
      </c>
      <c r="AV35" s="815"/>
      <c r="AW35" s="816"/>
      <c r="AX35" s="869">
        <v>1010081</v>
      </c>
      <c r="AY35" s="870">
        <v>960616</v>
      </c>
      <c r="AZ35" s="870">
        <v>760116</v>
      </c>
      <c r="BA35" s="870">
        <v>744008</v>
      </c>
      <c r="BB35" s="870">
        <v>804958</v>
      </c>
      <c r="BC35" s="870">
        <v>780587</v>
      </c>
      <c r="BD35" s="870">
        <v>803868</v>
      </c>
      <c r="BE35" s="1442">
        <v>872046</v>
      </c>
      <c r="BF35" s="1442">
        <v>957474</v>
      </c>
      <c r="BG35" s="1442">
        <v>959661</v>
      </c>
      <c r="BH35" s="2008">
        <v>880563</v>
      </c>
      <c r="BJ35" s="1383"/>
      <c r="BK35" s="1330"/>
      <c r="BL35" s="1311"/>
      <c r="BM35" s="1315"/>
      <c r="BN35" s="1316"/>
      <c r="BO35" s="1316"/>
      <c r="BP35" s="1316"/>
      <c r="BQ35" s="1316"/>
      <c r="BR35" s="1316"/>
      <c r="BS35" s="1316"/>
      <c r="BT35" s="1316"/>
      <c r="BU35" s="1316"/>
      <c r="BV35" s="1316"/>
      <c r="BW35" s="1317"/>
    </row>
    <row r="36" spans="2:75" ht="15">
      <c r="B36" s="2450" t="s">
        <v>972</v>
      </c>
      <c r="C36" s="2451"/>
      <c r="D36" s="2452"/>
      <c r="E36" s="1354">
        <v>5219974</v>
      </c>
      <c r="F36" s="1355">
        <v>5539096</v>
      </c>
      <c r="G36" s="1355">
        <v>6565418</v>
      </c>
      <c r="H36" s="1360">
        <v>5350496</v>
      </c>
      <c r="I36" s="1355">
        <v>7507302</v>
      </c>
      <c r="J36" s="1355">
        <v>8681365</v>
      </c>
      <c r="K36" s="1355">
        <v>7780221</v>
      </c>
      <c r="L36" s="1355">
        <v>6825759</v>
      </c>
      <c r="M36" s="1355">
        <v>8109764</v>
      </c>
      <c r="N36" s="1355">
        <v>8455556</v>
      </c>
      <c r="O36" s="1355">
        <v>9995835</v>
      </c>
      <c r="P36" s="1355">
        <v>6783467</v>
      </c>
      <c r="Q36" s="1355">
        <v>6949490</v>
      </c>
      <c r="R36" s="1355">
        <v>7645232</v>
      </c>
      <c r="S36" s="1355">
        <v>7327839</v>
      </c>
      <c r="T36" s="1356">
        <v>6364696</v>
      </c>
      <c r="W36" s="2479"/>
      <c r="X36" s="2480"/>
      <c r="Y36" s="2481"/>
      <c r="Z36" s="853"/>
      <c r="AA36" s="854"/>
      <c r="AB36" s="854"/>
      <c r="AC36" s="854"/>
      <c r="AD36" s="854"/>
      <c r="AE36" s="854"/>
      <c r="AF36" s="854"/>
      <c r="AG36" s="854"/>
      <c r="AH36" s="854"/>
      <c r="AI36" s="854"/>
      <c r="AJ36" s="854"/>
      <c r="AK36" s="854"/>
      <c r="AL36" s="854"/>
      <c r="AM36" s="854"/>
      <c r="AN36" s="854"/>
      <c r="AO36" s="855"/>
      <c r="AP36" s="853"/>
      <c r="AQ36" s="854"/>
      <c r="AR36" s="854"/>
      <c r="AS36" s="855"/>
      <c r="AT36" s="808"/>
      <c r="AU36" s="432" t="s">
        <v>844</v>
      </c>
      <c r="AV36" s="815"/>
      <c r="AW36" s="816"/>
      <c r="AX36" s="869">
        <v>6901336</v>
      </c>
      <c r="AY36" s="870">
        <v>7598783</v>
      </c>
      <c r="AZ36" s="870">
        <v>7268200</v>
      </c>
      <c r="BA36" s="870">
        <v>6279425</v>
      </c>
      <c r="BB36" s="870">
        <v>8112749</v>
      </c>
      <c r="BC36" s="870">
        <v>8063007</v>
      </c>
      <c r="BD36" s="870">
        <v>8293532</v>
      </c>
      <c r="BE36" s="870">
        <v>6658149</v>
      </c>
      <c r="BF36" s="870">
        <v>7506630</v>
      </c>
      <c r="BG36" s="870">
        <v>12278373</v>
      </c>
      <c r="BH36" s="2008">
        <v>8480513</v>
      </c>
      <c r="BJ36" s="1383" t="s">
        <v>394</v>
      </c>
      <c r="BK36" s="1337"/>
      <c r="BL36" s="1325"/>
      <c r="BM36" s="1315"/>
      <c r="BN36" s="1316"/>
      <c r="BO36" s="1316"/>
      <c r="BP36" s="1316"/>
      <c r="BQ36" s="1316"/>
      <c r="BR36" s="1316"/>
      <c r="BS36" s="1316"/>
      <c r="BT36" s="1316"/>
      <c r="BU36" s="1316"/>
      <c r="BV36" s="1316"/>
      <c r="BW36" s="1317"/>
    </row>
    <row r="37" spans="2:75" ht="13.8">
      <c r="B37" s="2450"/>
      <c r="C37" s="2451"/>
      <c r="D37" s="2452"/>
      <c r="E37" s="1354"/>
      <c r="F37" s="1355"/>
      <c r="G37" s="1355"/>
      <c r="H37" s="1360"/>
      <c r="I37" s="1355"/>
      <c r="J37" s="1355"/>
      <c r="K37" s="1355"/>
      <c r="L37" s="1355"/>
      <c r="M37" s="1355"/>
      <c r="N37" s="1355"/>
      <c r="O37" s="1355"/>
      <c r="P37" s="1355"/>
      <c r="Q37" s="1355"/>
      <c r="R37" s="1355"/>
      <c r="S37" s="1355"/>
      <c r="T37" s="1356"/>
      <c r="W37" s="2471" t="s">
        <v>394</v>
      </c>
      <c r="X37" s="2472"/>
      <c r="Y37" s="2473"/>
      <c r="Z37" s="853"/>
      <c r="AA37" s="854"/>
      <c r="AB37" s="854"/>
      <c r="AC37" s="854"/>
      <c r="AD37" s="854"/>
      <c r="AE37" s="854"/>
      <c r="AF37" s="854"/>
      <c r="AG37" s="854"/>
      <c r="AH37" s="854"/>
      <c r="AI37" s="854"/>
      <c r="AJ37" s="854"/>
      <c r="AK37" s="854"/>
      <c r="AL37" s="854"/>
      <c r="AM37" s="854"/>
      <c r="AN37" s="854"/>
      <c r="AO37" s="855"/>
      <c r="AP37" s="853"/>
      <c r="AQ37" s="854"/>
      <c r="AR37" s="854"/>
      <c r="AS37" s="855"/>
      <c r="AT37" s="808"/>
      <c r="AU37" s="432"/>
      <c r="AV37" s="815"/>
      <c r="AW37" s="816"/>
      <c r="AX37" s="869"/>
      <c r="AY37" s="870"/>
      <c r="AZ37" s="870"/>
      <c r="BA37" s="870"/>
      <c r="BB37" s="870"/>
      <c r="BC37" s="870"/>
      <c r="BD37" s="870"/>
      <c r="BE37" s="870"/>
      <c r="BF37" s="870"/>
      <c r="BG37" s="870"/>
      <c r="BH37" s="871"/>
      <c r="BJ37" s="1338"/>
      <c r="BK37" s="1337" t="s">
        <v>396</v>
      </c>
      <c r="BL37" s="1325"/>
      <c r="BM37" s="1315">
        <v>-939518</v>
      </c>
      <c r="BN37" s="1316">
        <v>-1881677</v>
      </c>
      <c r="BO37" s="1316">
        <v>-2866013</v>
      </c>
      <c r="BP37" s="1316">
        <v>-3902161</v>
      </c>
      <c r="BQ37" s="1316">
        <v>-1029558</v>
      </c>
      <c r="BR37" s="1316">
        <v>-2084293</v>
      </c>
      <c r="BS37" s="1316">
        <v>-3145695</v>
      </c>
      <c r="BT37" s="1316">
        <v>-4265453</v>
      </c>
      <c r="BU37" s="1316">
        <v>-1107069</v>
      </c>
      <c r="BV37" s="1316">
        <v>-1141823</v>
      </c>
      <c r="BW37" s="1317">
        <v>-1155966</v>
      </c>
    </row>
    <row r="38" spans="2:75" ht="13.8">
      <c r="B38" s="2453" t="s">
        <v>395</v>
      </c>
      <c r="C38" s="2454"/>
      <c r="D38" s="2455"/>
      <c r="E38" s="1357">
        <v>177540208</v>
      </c>
      <c r="F38" s="1358">
        <v>180484051</v>
      </c>
      <c r="G38" s="1358">
        <v>185612144</v>
      </c>
      <c r="H38" s="1358">
        <v>187859340</v>
      </c>
      <c r="I38" s="1358">
        <v>197821889</v>
      </c>
      <c r="J38" s="1358">
        <v>221502784</v>
      </c>
      <c r="K38" s="1358">
        <v>231676741</v>
      </c>
      <c r="L38" s="1358">
        <v>237406163</v>
      </c>
      <c r="M38" s="1358">
        <v>244203015</v>
      </c>
      <c r="N38" s="1358">
        <v>245028230</v>
      </c>
      <c r="O38" s="1358">
        <v>251542391</v>
      </c>
      <c r="P38" s="1358">
        <v>244846740</v>
      </c>
      <c r="Q38" s="1358">
        <v>237900391</v>
      </c>
      <c r="R38" s="1358">
        <v>236580463</v>
      </c>
      <c r="S38" s="1358">
        <v>243916196</v>
      </c>
      <c r="T38" s="1359">
        <v>236775218</v>
      </c>
      <c r="W38" s="805"/>
      <c r="X38" s="2468" t="s">
        <v>396</v>
      </c>
      <c r="Y38" s="2469"/>
      <c r="Z38" s="853">
        <v>-834317</v>
      </c>
      <c r="AA38" s="854">
        <v>-845835</v>
      </c>
      <c r="AB38" s="854">
        <v>-845345</v>
      </c>
      <c r="AC38" s="854">
        <v>-885526</v>
      </c>
      <c r="AD38" s="854">
        <v>-891183</v>
      </c>
      <c r="AE38" s="854">
        <v>-825997</v>
      </c>
      <c r="AF38" s="854">
        <v>-803438</v>
      </c>
      <c r="AG38" s="854">
        <v>-792335</v>
      </c>
      <c r="AH38" s="854">
        <v>-857559</v>
      </c>
      <c r="AI38" s="854">
        <v>-882177</v>
      </c>
      <c r="AJ38" s="854">
        <v>-915564</v>
      </c>
      <c r="AK38" s="854">
        <v>-1013176</v>
      </c>
      <c r="AL38" s="854">
        <v>-977953</v>
      </c>
      <c r="AM38" s="854">
        <v>-975420</v>
      </c>
      <c r="AN38" s="854">
        <v>-1021946</v>
      </c>
      <c r="AO38" s="855">
        <v>-1077461</v>
      </c>
      <c r="AP38" s="853">
        <v>-3411023</v>
      </c>
      <c r="AQ38" s="854">
        <v>-3312954</v>
      </c>
      <c r="AR38" s="854">
        <v>-3668476</v>
      </c>
      <c r="AS38" s="855">
        <v>-4052780</v>
      </c>
      <c r="AT38" s="808"/>
      <c r="AU38" s="818" t="s">
        <v>395</v>
      </c>
      <c r="AV38" s="819"/>
      <c r="AW38" s="820"/>
      <c r="AX38" s="872">
        <v>237871204</v>
      </c>
      <c r="AY38" s="873">
        <v>236542725</v>
      </c>
      <c r="AZ38" s="873">
        <v>242748815</v>
      </c>
      <c r="BA38" s="873">
        <v>235414157</v>
      </c>
      <c r="BB38" s="873">
        <v>237152302</v>
      </c>
      <c r="BC38" s="873">
        <v>233310290</v>
      </c>
      <c r="BD38" s="873">
        <v>238458658</v>
      </c>
      <c r="BE38" s="873">
        <v>238840188</v>
      </c>
      <c r="BF38" s="873">
        <v>241171741</v>
      </c>
      <c r="BG38" s="873">
        <v>248067159</v>
      </c>
      <c r="BH38" s="874">
        <v>249759790</v>
      </c>
      <c r="BJ38" s="1338"/>
      <c r="BK38" s="1334" t="s">
        <v>241</v>
      </c>
      <c r="BL38" s="1325"/>
      <c r="BM38" s="1315">
        <v>-696065</v>
      </c>
      <c r="BN38" s="1316">
        <v>-1515165</v>
      </c>
      <c r="BO38" s="1316">
        <v>-2385038</v>
      </c>
      <c r="BP38" s="1316">
        <v>-3414065</v>
      </c>
      <c r="BQ38" s="1316">
        <v>-835060</v>
      </c>
      <c r="BR38" s="1316">
        <v>-1706106</v>
      </c>
      <c r="BS38" s="1316">
        <v>-2714000</v>
      </c>
      <c r="BT38" s="1316">
        <v>-3803203</v>
      </c>
      <c r="BU38" s="1316">
        <v>-888583</v>
      </c>
      <c r="BV38" s="1316">
        <v>-1017707</v>
      </c>
      <c r="BW38" s="1317">
        <v>-1047386</v>
      </c>
    </row>
    <row r="39" spans="2:75" ht="13.8">
      <c r="B39" s="2450"/>
      <c r="C39" s="2451"/>
      <c r="D39" s="2452"/>
      <c r="E39" s="1354"/>
      <c r="F39" s="1355"/>
      <c r="G39" s="1355"/>
      <c r="H39" s="1355"/>
      <c r="I39" s="1355"/>
      <c r="J39" s="1355"/>
      <c r="K39" s="1355"/>
      <c r="L39" s="1355"/>
      <c r="M39" s="1355"/>
      <c r="N39" s="1355"/>
      <c r="O39" s="1355"/>
      <c r="P39" s="1355"/>
      <c r="Q39" s="1355"/>
      <c r="R39" s="1355"/>
      <c r="S39" s="1355"/>
      <c r="T39" s="1356"/>
      <c r="W39" s="805"/>
      <c r="X39" s="2482" t="s">
        <v>241</v>
      </c>
      <c r="Y39" s="2483"/>
      <c r="Z39" s="853">
        <v>-538157</v>
      </c>
      <c r="AA39" s="854">
        <v>-552653</v>
      </c>
      <c r="AB39" s="854">
        <v>-570290</v>
      </c>
      <c r="AC39" s="854">
        <v>-693458</v>
      </c>
      <c r="AD39" s="854">
        <v>-542104</v>
      </c>
      <c r="AE39" s="854">
        <v>-510694</v>
      </c>
      <c r="AF39" s="854">
        <v>-591212</v>
      </c>
      <c r="AG39" s="854">
        <v>-749393</v>
      </c>
      <c r="AH39" s="854">
        <v>-580842</v>
      </c>
      <c r="AI39" s="854">
        <v>-672805</v>
      </c>
      <c r="AJ39" s="854">
        <v>-802547</v>
      </c>
      <c r="AK39" s="854">
        <v>-898677</v>
      </c>
      <c r="AL39" s="854">
        <v>-725539</v>
      </c>
      <c r="AM39" s="854">
        <v>-850560</v>
      </c>
      <c r="AN39" s="854">
        <v>-868805</v>
      </c>
      <c r="AO39" s="855">
        <v>-1063611</v>
      </c>
      <c r="AP39" s="853">
        <v>-2361117</v>
      </c>
      <c r="AQ39" s="854">
        <v>-2386108</v>
      </c>
      <c r="AR39" s="854">
        <v>-2953717</v>
      </c>
      <c r="AS39" s="855">
        <v>-3505101</v>
      </c>
      <c r="AT39" s="808"/>
      <c r="AU39" s="432"/>
      <c r="AV39" s="815"/>
      <c r="AW39" s="816"/>
      <c r="AX39" s="869"/>
      <c r="AY39" s="870"/>
      <c r="AZ39" s="870"/>
      <c r="BA39" s="870"/>
      <c r="BB39" s="870"/>
      <c r="BC39" s="870"/>
      <c r="BD39" s="870"/>
      <c r="BE39" s="870"/>
      <c r="BF39" s="870"/>
      <c r="BG39" s="870" t="s">
        <v>1142</v>
      </c>
      <c r="BH39" s="871"/>
      <c r="BJ39" s="1338"/>
      <c r="BK39" s="1337" t="s">
        <v>242</v>
      </c>
      <c r="BL39" s="1325"/>
      <c r="BM39" s="1315">
        <v>-151894</v>
      </c>
      <c r="BN39" s="1316">
        <v>-308786</v>
      </c>
      <c r="BO39" s="1316">
        <v>-470795</v>
      </c>
      <c r="BP39" s="1316">
        <v>-636489</v>
      </c>
      <c r="BQ39" s="1316">
        <v>-160924</v>
      </c>
      <c r="BR39" s="1316">
        <v>-321628</v>
      </c>
      <c r="BS39" s="1316">
        <v>-481389</v>
      </c>
      <c r="BT39" s="1316">
        <v>-659007</v>
      </c>
      <c r="BU39" s="1316">
        <v>-175146</v>
      </c>
      <c r="BV39" s="1316">
        <v>-172204</v>
      </c>
      <c r="BW39" s="1317">
        <v>-179495</v>
      </c>
    </row>
    <row r="40" spans="2:75" ht="13.8">
      <c r="B40" s="2474" t="s">
        <v>397</v>
      </c>
      <c r="C40" s="2475"/>
      <c r="D40" s="2476"/>
      <c r="E40" s="1354"/>
      <c r="F40" s="1355"/>
      <c r="G40" s="1355"/>
      <c r="H40" s="1355"/>
      <c r="I40" s="1355"/>
      <c r="J40" s="1355"/>
      <c r="K40" s="1355"/>
      <c r="L40" s="1355"/>
      <c r="M40" s="1355"/>
      <c r="N40" s="1355"/>
      <c r="O40" s="1355"/>
      <c r="P40" s="1355"/>
      <c r="Q40" s="1355"/>
      <c r="R40" s="1355"/>
      <c r="S40" s="1355"/>
      <c r="T40" s="1356"/>
      <c r="W40" s="805"/>
      <c r="X40" s="2468" t="s">
        <v>242</v>
      </c>
      <c r="Y40" s="2469"/>
      <c r="Z40" s="853">
        <v>-131325</v>
      </c>
      <c r="AA40" s="854">
        <v>-158663</v>
      </c>
      <c r="AB40" s="854">
        <v>-165195</v>
      </c>
      <c r="AC40" s="854">
        <v>-175168</v>
      </c>
      <c r="AD40" s="854">
        <v>-169959</v>
      </c>
      <c r="AE40" s="854">
        <v>-169310</v>
      </c>
      <c r="AF40" s="854">
        <v>-166105</v>
      </c>
      <c r="AG40" s="854">
        <v>-158494</v>
      </c>
      <c r="AH40" s="854">
        <v>-166765</v>
      </c>
      <c r="AI40" s="854">
        <v>-163869</v>
      </c>
      <c r="AJ40" s="854">
        <v>-170960</v>
      </c>
      <c r="AK40" s="854">
        <v>-181660</v>
      </c>
      <c r="AL40" s="854">
        <v>-164514</v>
      </c>
      <c r="AM40" s="854">
        <v>-168845</v>
      </c>
      <c r="AN40" s="854">
        <v>-173500</v>
      </c>
      <c r="AO40" s="855">
        <v>-176645</v>
      </c>
      <c r="AP40" s="853">
        <v>-624439</v>
      </c>
      <c r="AQ40" s="854">
        <v>-669915</v>
      </c>
      <c r="AR40" s="854">
        <v>-683254</v>
      </c>
      <c r="AS40" s="855">
        <v>-683504</v>
      </c>
      <c r="AT40" s="808"/>
      <c r="AU40" s="821" t="s">
        <v>397</v>
      </c>
      <c r="AV40" s="822"/>
      <c r="AW40" s="823"/>
      <c r="AX40" s="869"/>
      <c r="AY40" s="870"/>
      <c r="AZ40" s="870"/>
      <c r="BA40" s="870"/>
      <c r="BB40" s="870"/>
      <c r="BC40" s="870"/>
      <c r="BD40" s="870"/>
      <c r="BE40" s="870"/>
      <c r="BF40" s="870"/>
      <c r="BG40" s="870"/>
      <c r="BH40" s="871"/>
      <c r="BJ40" s="1338"/>
      <c r="BK40" s="1337" t="s">
        <v>398</v>
      </c>
      <c r="BL40" s="1325"/>
      <c r="BM40" s="1315" t="s">
        <v>26</v>
      </c>
      <c r="BN40" s="1316" t="s">
        <v>26</v>
      </c>
      <c r="BO40" s="1316"/>
      <c r="BP40" s="1316" t="s">
        <v>26</v>
      </c>
      <c r="BQ40" s="1316" t="s">
        <v>26</v>
      </c>
      <c r="BR40" s="1316" t="s">
        <v>26</v>
      </c>
      <c r="BS40" s="1316" t="s">
        <v>26</v>
      </c>
      <c r="BT40" s="2247">
        <v>-71959</v>
      </c>
      <c r="BU40" s="2247">
        <v>-23046</v>
      </c>
      <c r="BV40" s="1316">
        <v>0</v>
      </c>
      <c r="BW40" s="1317">
        <v>-23046</v>
      </c>
    </row>
    <row r="41" spans="2:75" ht="13.8">
      <c r="B41" s="2456" t="s">
        <v>59</v>
      </c>
      <c r="C41" s="2457"/>
      <c r="D41" s="2458"/>
      <c r="E41" s="1354"/>
      <c r="F41" s="1355"/>
      <c r="G41" s="1355"/>
      <c r="H41" s="1355"/>
      <c r="I41" s="1355"/>
      <c r="J41" s="1355"/>
      <c r="K41" s="1355"/>
      <c r="L41" s="1355"/>
      <c r="M41" s="1355"/>
      <c r="N41" s="1355"/>
      <c r="O41" s="1355"/>
      <c r="P41" s="1355"/>
      <c r="Q41" s="1355"/>
      <c r="R41" s="1355"/>
      <c r="S41" s="1355"/>
      <c r="T41" s="1356"/>
      <c r="W41" s="805"/>
      <c r="X41" s="2482" t="s">
        <v>398</v>
      </c>
      <c r="Y41" s="2483"/>
      <c r="Z41" s="853">
        <v>0</v>
      </c>
      <c r="AA41" s="854">
        <v>0</v>
      </c>
      <c r="AB41" s="854">
        <v>0</v>
      </c>
      <c r="AC41" s="854">
        <v>0</v>
      </c>
      <c r="AD41" s="854">
        <v>0</v>
      </c>
      <c r="AE41" s="854">
        <v>0</v>
      </c>
      <c r="AF41" s="854">
        <v>-63978</v>
      </c>
      <c r="AG41" s="854">
        <v>0</v>
      </c>
      <c r="AH41" s="854">
        <v>0</v>
      </c>
      <c r="AI41" s="854">
        <v>0</v>
      </c>
      <c r="AJ41" s="854">
        <v>0</v>
      </c>
      <c r="AK41" s="854">
        <v>0</v>
      </c>
      <c r="AL41" s="854">
        <v>0</v>
      </c>
      <c r="AM41" s="854">
        <v>0</v>
      </c>
      <c r="AN41" s="854">
        <v>0</v>
      </c>
      <c r="AO41" s="855">
        <v>0</v>
      </c>
      <c r="AP41" s="853">
        <v>0</v>
      </c>
      <c r="AQ41" s="854">
        <v>-63978</v>
      </c>
      <c r="AR41" s="854"/>
      <c r="AS41" s="855"/>
      <c r="AT41" s="808"/>
      <c r="AU41" s="824" t="s">
        <v>59</v>
      </c>
      <c r="AV41" s="825"/>
      <c r="AW41" s="826"/>
      <c r="AX41" s="869"/>
      <c r="AY41" s="870"/>
      <c r="AZ41" s="870"/>
      <c r="BA41" s="870"/>
      <c r="BB41" s="870"/>
      <c r="BC41" s="870"/>
      <c r="BD41" s="870"/>
      <c r="BE41" s="870"/>
      <c r="BF41" s="870"/>
      <c r="BG41" s="870"/>
      <c r="BH41" s="871"/>
      <c r="BJ41" s="1338"/>
      <c r="BK41" s="2328" t="s">
        <v>243</v>
      </c>
      <c r="BL41" s="2503"/>
      <c r="BM41" s="1315">
        <v>-7691</v>
      </c>
      <c r="BN41" s="1316">
        <v>-18020</v>
      </c>
      <c r="BO41" s="1316">
        <v>-28019</v>
      </c>
      <c r="BP41" s="1316">
        <v>-40955</v>
      </c>
      <c r="BQ41" s="1316">
        <v>-12612</v>
      </c>
      <c r="BR41" s="1316">
        <v>-29354</v>
      </c>
      <c r="BS41" s="1316">
        <v>-43988</v>
      </c>
      <c r="BT41" s="1316">
        <v>-53097</v>
      </c>
      <c r="BU41" s="1316">
        <v>-8847</v>
      </c>
      <c r="BV41" s="1316">
        <v>-9200</v>
      </c>
      <c r="BW41" s="1317">
        <v>-6414</v>
      </c>
    </row>
    <row r="42" spans="2:75" ht="13.8">
      <c r="B42" s="432"/>
      <c r="C42" s="2451" t="s">
        <v>376</v>
      </c>
      <c r="D42" s="2452"/>
      <c r="E42" s="1354">
        <v>26856618</v>
      </c>
      <c r="F42" s="1355">
        <v>25339482</v>
      </c>
      <c r="G42" s="1355">
        <v>26707196</v>
      </c>
      <c r="H42" s="1355">
        <v>28316170</v>
      </c>
      <c r="I42" s="1355">
        <v>32231854</v>
      </c>
      <c r="J42" s="1355">
        <v>41310487</v>
      </c>
      <c r="K42" s="1355">
        <v>45680396</v>
      </c>
      <c r="L42" s="1355">
        <v>47623119</v>
      </c>
      <c r="M42" s="1355">
        <v>48469215</v>
      </c>
      <c r="N42" s="1355">
        <v>52879988</v>
      </c>
      <c r="O42" s="1355">
        <v>54546530</v>
      </c>
      <c r="P42" s="1355">
        <v>51851206</v>
      </c>
      <c r="Q42" s="1355">
        <v>50939859</v>
      </c>
      <c r="R42" s="1355">
        <v>46043988</v>
      </c>
      <c r="S42" s="1355">
        <v>46625814</v>
      </c>
      <c r="T42" s="1356">
        <v>43346151</v>
      </c>
      <c r="W42" s="805"/>
      <c r="X42" s="2466" t="s">
        <v>243</v>
      </c>
      <c r="Y42" s="2467"/>
      <c r="Z42" s="853">
        <v>-2736</v>
      </c>
      <c r="AA42" s="854">
        <v>-4746</v>
      </c>
      <c r="AB42" s="854">
        <v>-5348</v>
      </c>
      <c r="AC42" s="854">
        <v>-9806</v>
      </c>
      <c r="AD42" s="854">
        <v>-6430</v>
      </c>
      <c r="AE42" s="854">
        <v>-17944</v>
      </c>
      <c r="AF42" s="854">
        <v>-10566</v>
      </c>
      <c r="AG42" s="854">
        <v>-17079</v>
      </c>
      <c r="AH42" s="854">
        <v>-13906</v>
      </c>
      <c r="AI42" s="854">
        <v>-8879</v>
      </c>
      <c r="AJ42" s="854">
        <v>-10426</v>
      </c>
      <c r="AK42" s="854">
        <v>-13965</v>
      </c>
      <c r="AL42" s="854">
        <v>-7691</v>
      </c>
      <c r="AM42" s="854">
        <v>-10329</v>
      </c>
      <c r="AN42" s="854">
        <v>-9999</v>
      </c>
      <c r="AO42" s="855">
        <v>-12936</v>
      </c>
      <c r="AP42" s="853">
        <v>-22636</v>
      </c>
      <c r="AQ42" s="854">
        <v>-52019</v>
      </c>
      <c r="AR42" s="854">
        <v>-47176</v>
      </c>
      <c r="AS42" s="855">
        <v>-40955</v>
      </c>
      <c r="AT42" s="808"/>
      <c r="AU42" s="432"/>
      <c r="AV42" s="815" t="s">
        <v>376</v>
      </c>
      <c r="AW42" s="816"/>
      <c r="AX42" s="869">
        <v>50939859</v>
      </c>
      <c r="AY42" s="870">
        <v>46043989</v>
      </c>
      <c r="AZ42" s="870">
        <v>46625814</v>
      </c>
      <c r="BA42" s="870">
        <v>43346151</v>
      </c>
      <c r="BB42" s="870">
        <v>41596964</v>
      </c>
      <c r="BC42" s="870">
        <v>39475762</v>
      </c>
      <c r="BD42" s="870">
        <v>40363636</v>
      </c>
      <c r="BE42" s="870">
        <v>42234498</v>
      </c>
      <c r="BF42" s="870">
        <v>41706139</v>
      </c>
      <c r="BG42" s="870">
        <v>43190989</v>
      </c>
      <c r="BH42" s="871">
        <v>47436563</v>
      </c>
      <c r="BJ42" s="1338"/>
      <c r="BK42" s="255" t="s">
        <v>399</v>
      </c>
      <c r="BL42" s="1325"/>
      <c r="BM42" s="1315">
        <v>-79351</v>
      </c>
      <c r="BN42" s="1316">
        <v>-131996</v>
      </c>
      <c r="BO42" s="1316">
        <v>-203361</v>
      </c>
      <c r="BP42" s="1316">
        <v>-323343</v>
      </c>
      <c r="BQ42" s="1316">
        <v>-83543</v>
      </c>
      <c r="BR42" s="1316">
        <v>-181493</v>
      </c>
      <c r="BS42" s="1316">
        <v>-287609</v>
      </c>
      <c r="BT42" s="1316">
        <v>-481504</v>
      </c>
      <c r="BU42" s="1316">
        <v>-99672</v>
      </c>
      <c r="BV42" s="1316">
        <v>-124420</v>
      </c>
      <c r="BW42" s="1317">
        <v>-111859</v>
      </c>
    </row>
    <row r="43" spans="2:75" ht="13.8">
      <c r="B43" s="432"/>
      <c r="C43" s="2451" t="s">
        <v>377</v>
      </c>
      <c r="D43" s="2452"/>
      <c r="E43" s="1354">
        <v>76870639</v>
      </c>
      <c r="F43" s="1355">
        <v>77817562</v>
      </c>
      <c r="G43" s="1355">
        <v>80684524</v>
      </c>
      <c r="H43" s="1355">
        <v>83689215</v>
      </c>
      <c r="I43" s="1355">
        <v>87331691</v>
      </c>
      <c r="J43" s="1355">
        <v>88353845</v>
      </c>
      <c r="K43" s="1355">
        <v>91522278</v>
      </c>
      <c r="L43" s="1355">
        <v>94742383</v>
      </c>
      <c r="M43" s="1355">
        <v>100157124</v>
      </c>
      <c r="N43" s="1355">
        <v>96281815</v>
      </c>
      <c r="O43" s="1355">
        <v>98001838</v>
      </c>
      <c r="P43" s="1355">
        <v>97745339.191449672</v>
      </c>
      <c r="Q43" s="1355">
        <v>96976105</v>
      </c>
      <c r="R43" s="1355">
        <v>101396587</v>
      </c>
      <c r="S43" s="1355">
        <v>105332186</v>
      </c>
      <c r="T43" s="1356">
        <v>103674636</v>
      </c>
      <c r="W43" s="805"/>
      <c r="X43" s="2468" t="s">
        <v>399</v>
      </c>
      <c r="Y43" s="2469"/>
      <c r="Z43" s="853">
        <v>-47441</v>
      </c>
      <c r="AA43" s="854">
        <v>-20555</v>
      </c>
      <c r="AB43" s="854">
        <v>-93056</v>
      </c>
      <c r="AC43" s="854">
        <v>-123261</v>
      </c>
      <c r="AD43" s="854">
        <v>-169630</v>
      </c>
      <c r="AE43" s="854">
        <v>-104453</v>
      </c>
      <c r="AF43" s="854">
        <v>-166710</v>
      </c>
      <c r="AG43" s="854">
        <v>-265255</v>
      </c>
      <c r="AH43" s="854">
        <v>-61199</v>
      </c>
      <c r="AI43" s="854">
        <v>-132717</v>
      </c>
      <c r="AJ43" s="854">
        <v>-77688</v>
      </c>
      <c r="AK43" s="854">
        <v>-115687</v>
      </c>
      <c r="AL43" s="854">
        <v>-74485</v>
      </c>
      <c r="AM43" s="854">
        <v>-49244</v>
      </c>
      <c r="AN43" s="854">
        <v>-66903</v>
      </c>
      <c r="AO43" s="855">
        <v>-143956</v>
      </c>
      <c r="AP43" s="853">
        <v>-245833</v>
      </c>
      <c r="AQ43" s="854">
        <v>-706049</v>
      </c>
      <c r="AR43" s="854">
        <v>-387938</v>
      </c>
      <c r="AS43" s="855">
        <v>-338275</v>
      </c>
      <c r="AT43" s="808"/>
      <c r="AU43" s="432"/>
      <c r="AV43" s="815" t="s">
        <v>377</v>
      </c>
      <c r="AW43" s="816"/>
      <c r="AX43" s="869">
        <v>96976105</v>
      </c>
      <c r="AY43" s="870">
        <v>101396587</v>
      </c>
      <c r="AZ43" s="870">
        <v>106166200</v>
      </c>
      <c r="BA43" s="870">
        <v>103674636</v>
      </c>
      <c r="BB43" s="870">
        <v>107026336</v>
      </c>
      <c r="BC43" s="870">
        <v>103911955</v>
      </c>
      <c r="BD43" s="870">
        <v>108107899</v>
      </c>
      <c r="BE43" s="870">
        <v>105470496</v>
      </c>
      <c r="BF43" s="870">
        <v>106150988</v>
      </c>
      <c r="BG43" s="870">
        <v>108780995</v>
      </c>
      <c r="BH43" s="871">
        <v>106998888</v>
      </c>
      <c r="BJ43" s="1383"/>
      <c r="BK43" s="1330" t="s">
        <v>394</v>
      </c>
      <c r="BL43" s="1311"/>
      <c r="BM43" s="1319">
        <v>-1874519</v>
      </c>
      <c r="BN43" s="1320">
        <v>-3855644</v>
      </c>
      <c r="BO43" s="1320">
        <v>-5953226</v>
      </c>
      <c r="BP43" s="1320">
        <v>-8317013</v>
      </c>
      <c r="BQ43" s="1320">
        <v>-2121697</v>
      </c>
      <c r="BR43" s="1320">
        <v>-4322874</v>
      </c>
      <c r="BS43" s="1320">
        <v>-6672681</v>
      </c>
      <c r="BT43" s="1320">
        <v>-9334223</v>
      </c>
      <c r="BU43" s="1320">
        <v>-2279317</v>
      </c>
      <c r="BV43" s="1320">
        <v>-2465354</v>
      </c>
      <c r="BW43" s="1321">
        <v>-2524166</v>
      </c>
    </row>
    <row r="44" spans="2:75" ht="13.8">
      <c r="B44" s="432"/>
      <c r="C44" s="2457" t="s">
        <v>400</v>
      </c>
      <c r="D44" s="2458"/>
      <c r="E44" s="1354">
        <v>103727257</v>
      </c>
      <c r="F44" s="1355">
        <v>103157044</v>
      </c>
      <c r="G44" s="1355">
        <v>107391720</v>
      </c>
      <c r="H44" s="1355">
        <v>112005385</v>
      </c>
      <c r="I44" s="1355">
        <v>119563545</v>
      </c>
      <c r="J44" s="1355">
        <v>129664332</v>
      </c>
      <c r="K44" s="1355">
        <v>137202674</v>
      </c>
      <c r="L44" s="1355">
        <v>142365502</v>
      </c>
      <c r="M44" s="1355">
        <v>148626339</v>
      </c>
      <c r="N44" s="1355">
        <v>149161803</v>
      </c>
      <c r="O44" s="1355">
        <v>152548368</v>
      </c>
      <c r="P44" s="1355">
        <v>149596545.19144967</v>
      </c>
      <c r="Q44" s="1355">
        <v>147915964</v>
      </c>
      <c r="R44" s="1355">
        <v>147440575</v>
      </c>
      <c r="S44" s="1355">
        <v>151958000</v>
      </c>
      <c r="T44" s="1356">
        <v>147020787</v>
      </c>
      <c r="W44" s="807"/>
      <c r="X44" s="791" t="s">
        <v>394</v>
      </c>
      <c r="Y44" s="827"/>
      <c r="Z44" s="857">
        <v>-1553976</v>
      </c>
      <c r="AA44" s="858">
        <v>-1582452</v>
      </c>
      <c r="AB44" s="858">
        <v>-1679234</v>
      </c>
      <c r="AC44" s="858">
        <v>-1887219</v>
      </c>
      <c r="AD44" s="858">
        <v>-1779306</v>
      </c>
      <c r="AE44" s="858">
        <v>-1628398</v>
      </c>
      <c r="AF44" s="858">
        <v>-1802009</v>
      </c>
      <c r="AG44" s="858">
        <v>-1982556</v>
      </c>
      <c r="AH44" s="858">
        <v>-1680271</v>
      </c>
      <c r="AI44" s="858">
        <v>-1860447</v>
      </c>
      <c r="AJ44" s="858">
        <v>-1977185</v>
      </c>
      <c r="AK44" s="858">
        <v>-2223165</v>
      </c>
      <c r="AL44" s="858">
        <v>-1950182</v>
      </c>
      <c r="AM44" s="858">
        <v>-2054398</v>
      </c>
      <c r="AN44" s="858">
        <v>-2141153</v>
      </c>
      <c r="AO44" s="859">
        <v>-2474609</v>
      </c>
      <c r="AP44" s="857">
        <v>-6665048</v>
      </c>
      <c r="AQ44" s="858">
        <v>-7191023</v>
      </c>
      <c r="AR44" s="858">
        <v>-7740561</v>
      </c>
      <c r="AS44" s="859">
        <v>-8620615</v>
      </c>
      <c r="AT44" s="808"/>
      <c r="AU44" s="432"/>
      <c r="AV44" s="825" t="s">
        <v>400</v>
      </c>
      <c r="AW44" s="826"/>
      <c r="AX44" s="869">
        <v>147915964</v>
      </c>
      <c r="AY44" s="870">
        <v>147440576</v>
      </c>
      <c r="AZ44" s="870">
        <v>152792014</v>
      </c>
      <c r="BA44" s="870">
        <v>147020787</v>
      </c>
      <c r="BB44" s="870">
        <v>148623300</v>
      </c>
      <c r="BC44" s="870">
        <v>143387717</v>
      </c>
      <c r="BD44" s="870">
        <v>148471535</v>
      </c>
      <c r="BE44" s="870">
        <v>147704994</v>
      </c>
      <c r="BF44" s="870">
        <v>147857127</v>
      </c>
      <c r="BG44" s="870">
        <v>151971984</v>
      </c>
      <c r="BH44" s="871">
        <v>154435451</v>
      </c>
      <c r="BJ44" s="1383"/>
      <c r="BK44" s="1330"/>
      <c r="BL44" s="1311"/>
      <c r="BM44" s="1315"/>
      <c r="BN44" s="1316"/>
      <c r="BO44" s="1316"/>
      <c r="BP44" s="1316"/>
      <c r="BQ44" s="1316"/>
      <c r="BR44" s="1316"/>
      <c r="BS44" s="1316"/>
      <c r="BT44" s="1316"/>
      <c r="BU44" s="1316"/>
      <c r="BV44" s="1316"/>
      <c r="BW44" s="1317"/>
    </row>
    <row r="45" spans="2:75" ht="14.1" customHeight="1">
      <c r="B45" s="2450"/>
      <c r="C45" s="2451"/>
      <c r="D45" s="2452"/>
      <c r="E45" s="1354"/>
      <c r="F45" s="1355"/>
      <c r="G45" s="1355"/>
      <c r="H45" s="1355"/>
      <c r="I45" s="1355"/>
      <c r="J45" s="1355"/>
      <c r="K45" s="1355"/>
      <c r="L45" s="1355"/>
      <c r="M45" s="1355"/>
      <c r="N45" s="1355"/>
      <c r="O45" s="1355"/>
      <c r="P45" s="1355"/>
      <c r="Q45" s="1355"/>
      <c r="R45" s="1355"/>
      <c r="S45" s="1355"/>
      <c r="T45" s="1356"/>
      <c r="W45" s="2479"/>
      <c r="X45" s="2480"/>
      <c r="Y45" s="2481"/>
      <c r="Z45" s="853"/>
      <c r="AA45" s="854"/>
      <c r="AB45" s="854"/>
      <c r="AC45" s="854"/>
      <c r="AD45" s="854"/>
      <c r="AE45" s="854"/>
      <c r="AF45" s="854"/>
      <c r="AG45" s="854"/>
      <c r="AH45" s="854"/>
      <c r="AI45" s="854"/>
      <c r="AJ45" s="854"/>
      <c r="AK45" s="854"/>
      <c r="AL45" s="854"/>
      <c r="AM45" s="854"/>
      <c r="AN45" s="854"/>
      <c r="AO45" s="855"/>
      <c r="AP45" s="853"/>
      <c r="AQ45" s="854"/>
      <c r="AR45" s="854"/>
      <c r="AS45" s="855"/>
      <c r="AT45" s="808"/>
      <c r="AU45" s="432"/>
      <c r="AV45" s="815"/>
      <c r="AW45" s="816"/>
      <c r="AX45" s="869"/>
      <c r="AY45" s="870"/>
      <c r="AZ45" s="870"/>
      <c r="BA45" s="870"/>
      <c r="BB45" s="870"/>
      <c r="BC45" s="870"/>
      <c r="BD45" s="870"/>
      <c r="BE45" s="870"/>
      <c r="BF45" s="870"/>
      <c r="BG45" s="870" t="s">
        <v>1142</v>
      </c>
      <c r="BH45" s="871" t="s">
        <v>1142</v>
      </c>
      <c r="BJ45" s="2504" t="s">
        <v>53</v>
      </c>
      <c r="BK45" s="2505"/>
      <c r="BL45" s="2506"/>
      <c r="BM45" s="1319">
        <v>1745663</v>
      </c>
      <c r="BN45" s="1320">
        <v>3430142</v>
      </c>
      <c r="BO45" s="1320">
        <v>5359989.0764117725</v>
      </c>
      <c r="BP45" s="1320">
        <v>6870611</v>
      </c>
      <c r="BQ45" s="1320">
        <v>1907799</v>
      </c>
      <c r="BR45" s="1320">
        <v>3842088</v>
      </c>
      <c r="BS45" s="1320">
        <v>5561523</v>
      </c>
      <c r="BT45" s="1320">
        <v>6848329</v>
      </c>
      <c r="BU45" s="1320">
        <v>2070563</v>
      </c>
      <c r="BV45" s="1320">
        <v>1886718</v>
      </c>
      <c r="BW45" s="1321">
        <v>2111560</v>
      </c>
    </row>
    <row r="46" spans="2:75" ht="13.8">
      <c r="B46" s="2450" t="s">
        <v>401</v>
      </c>
      <c r="C46" s="2451"/>
      <c r="D46" s="2452"/>
      <c r="E46" s="1354">
        <v>8806221</v>
      </c>
      <c r="F46" s="1355">
        <v>10448517</v>
      </c>
      <c r="G46" s="1355">
        <v>7684690</v>
      </c>
      <c r="H46" s="1355">
        <v>7678016</v>
      </c>
      <c r="I46" s="1355">
        <v>8254726</v>
      </c>
      <c r="J46" s="1355">
        <v>22437742</v>
      </c>
      <c r="K46" s="1355">
        <v>27778922</v>
      </c>
      <c r="L46" s="1355">
        <v>27923617</v>
      </c>
      <c r="M46" s="1355">
        <v>26657010</v>
      </c>
      <c r="N46" s="1355">
        <v>25963227</v>
      </c>
      <c r="O46" s="1355">
        <v>23363030</v>
      </c>
      <c r="P46" s="1355">
        <v>22013866</v>
      </c>
      <c r="Q46" s="1355">
        <v>19388995</v>
      </c>
      <c r="R46" s="1355">
        <v>18138863</v>
      </c>
      <c r="S46" s="1355">
        <v>16575580</v>
      </c>
      <c r="T46" s="1356">
        <v>12966725</v>
      </c>
      <c r="U46" s="828">
        <f>+T46/H46-1</f>
        <v>0.68881192745625963</v>
      </c>
      <c r="W46" s="2507" t="s">
        <v>53</v>
      </c>
      <c r="X46" s="2508"/>
      <c r="Y46" s="2509"/>
      <c r="Z46" s="857">
        <v>1545429</v>
      </c>
      <c r="AA46" s="858">
        <v>1534997</v>
      </c>
      <c r="AB46" s="858">
        <v>1518801</v>
      </c>
      <c r="AC46" s="858">
        <v>1376207</v>
      </c>
      <c r="AD46" s="858">
        <v>358921</v>
      </c>
      <c r="AE46" s="858">
        <v>-1056162</v>
      </c>
      <c r="AF46" s="858">
        <v>152417</v>
      </c>
      <c r="AG46" s="858">
        <v>769271</v>
      </c>
      <c r="AH46" s="858">
        <v>1014748</v>
      </c>
      <c r="AI46" s="858">
        <v>1140574</v>
      </c>
      <c r="AJ46" s="858">
        <v>1618387</v>
      </c>
      <c r="AK46" s="858">
        <v>1559107</v>
      </c>
      <c r="AL46" s="858">
        <v>1710613</v>
      </c>
      <c r="AM46" s="858">
        <v>1663361</v>
      </c>
      <c r="AN46" s="858">
        <v>1909358</v>
      </c>
      <c r="AO46" s="859">
        <v>1572557</v>
      </c>
      <c r="AP46" s="857">
        <v>5975513</v>
      </c>
      <c r="AQ46" s="858">
        <v>224161</v>
      </c>
      <c r="AR46" s="858">
        <v>5332816</v>
      </c>
      <c r="AS46" s="859">
        <v>6855889</v>
      </c>
      <c r="AT46" s="808"/>
      <c r="AU46" s="432" t="s">
        <v>401</v>
      </c>
      <c r="AV46" s="815"/>
      <c r="AW46" s="816"/>
      <c r="AX46" s="869">
        <v>19388995</v>
      </c>
      <c r="AY46" s="870">
        <v>18138863</v>
      </c>
      <c r="AZ46" s="870">
        <v>16575580</v>
      </c>
      <c r="BA46" s="870">
        <v>12966725</v>
      </c>
      <c r="BB46" s="870">
        <v>11686495</v>
      </c>
      <c r="BC46" s="870">
        <v>14306880</v>
      </c>
      <c r="BD46" s="870">
        <v>11738020</v>
      </c>
      <c r="BE46" s="870">
        <v>10168427</v>
      </c>
      <c r="BF46" s="870">
        <v>9491276</v>
      </c>
      <c r="BG46" s="870">
        <v>7689689</v>
      </c>
      <c r="BH46" s="871">
        <v>7383104</v>
      </c>
      <c r="BJ46" s="1383"/>
      <c r="BK46" s="1337"/>
      <c r="BL46" s="1325"/>
      <c r="BM46" s="1315"/>
      <c r="BN46" s="1316"/>
      <c r="BO46" s="1316"/>
      <c r="BP46" s="1316"/>
      <c r="BQ46" s="1316"/>
      <c r="BR46" s="1316"/>
      <c r="BS46" s="1316"/>
      <c r="BT46" s="1316"/>
      <c r="BU46" s="1316"/>
      <c r="BV46" s="1316"/>
      <c r="BW46" s="1317"/>
    </row>
    <row r="47" spans="2:75" ht="13.8">
      <c r="B47" s="432"/>
      <c r="C47" s="2451" t="s">
        <v>163</v>
      </c>
      <c r="D47" s="2452"/>
      <c r="E47" s="1354">
        <v>4984192</v>
      </c>
      <c r="F47" s="1355">
        <v>6304186</v>
      </c>
      <c r="G47" s="1355">
        <v>4144908</v>
      </c>
      <c r="H47" s="1355">
        <v>4381011</v>
      </c>
      <c r="I47" s="1355">
        <v>5346373</v>
      </c>
      <c r="J47" s="1355">
        <v>19441733</v>
      </c>
      <c r="K47" s="1355">
        <v>25344724</v>
      </c>
      <c r="L47" s="1355">
        <v>25734963</v>
      </c>
      <c r="M47" s="1355">
        <v>24303193</v>
      </c>
      <c r="N47" s="1355">
        <v>23329990</v>
      </c>
      <c r="O47" s="1355">
        <v>20746109</v>
      </c>
      <c r="P47" s="1355">
        <v>19692474</v>
      </c>
      <c r="Q47" s="1355">
        <v>17532350</v>
      </c>
      <c r="R47" s="1355">
        <v>16031618</v>
      </c>
      <c r="S47" s="1355">
        <v>14449597</v>
      </c>
      <c r="T47" s="1356">
        <v>11297658.642349999</v>
      </c>
      <c r="W47" s="2507"/>
      <c r="X47" s="2508"/>
      <c r="Y47" s="2509"/>
      <c r="Z47" s="853"/>
      <c r="AA47" s="854"/>
      <c r="AB47" s="854"/>
      <c r="AC47" s="854"/>
      <c r="AD47" s="854"/>
      <c r="AE47" s="854"/>
      <c r="AF47" s="854"/>
      <c r="AG47" s="854"/>
      <c r="AH47" s="854"/>
      <c r="AI47" s="854"/>
      <c r="AJ47" s="854"/>
      <c r="AK47" s="854"/>
      <c r="AL47" s="854"/>
      <c r="AM47" s="854"/>
      <c r="AN47" s="854"/>
      <c r="AO47" s="855"/>
      <c r="AP47" s="853"/>
      <c r="AQ47" s="854"/>
      <c r="AR47" s="854"/>
      <c r="AS47" s="855"/>
      <c r="AT47" s="808"/>
      <c r="AU47" s="432"/>
      <c r="AV47" s="815" t="s">
        <v>163</v>
      </c>
      <c r="AW47" s="816"/>
      <c r="AX47" s="869">
        <v>17532350</v>
      </c>
      <c r="AY47" s="870">
        <v>16031618</v>
      </c>
      <c r="AZ47" s="870">
        <v>14449597</v>
      </c>
      <c r="BA47" s="870">
        <v>11297658.642349999</v>
      </c>
      <c r="BB47" s="870">
        <v>9780540</v>
      </c>
      <c r="BC47" s="870">
        <v>11772772</v>
      </c>
      <c r="BD47" s="870">
        <v>9616150</v>
      </c>
      <c r="BE47" s="870">
        <v>7461674</v>
      </c>
      <c r="BF47" s="870">
        <v>6854368</v>
      </c>
      <c r="BG47" s="870">
        <v>5542892</v>
      </c>
      <c r="BH47" s="871">
        <v>4788939</v>
      </c>
      <c r="BJ47" s="1338"/>
      <c r="BK47" s="1337" t="s">
        <v>54</v>
      </c>
      <c r="BL47" s="1325"/>
      <c r="BM47" s="1315">
        <v>-546000</v>
      </c>
      <c r="BN47" s="1316">
        <v>-1059182</v>
      </c>
      <c r="BO47" s="1316">
        <v>-1634265</v>
      </c>
      <c r="BP47" s="1316">
        <v>-2110501</v>
      </c>
      <c r="BQ47" s="1316">
        <v>-493466</v>
      </c>
      <c r="BR47" s="1316">
        <v>-997938</v>
      </c>
      <c r="BS47" s="1316">
        <v>-1453803</v>
      </c>
      <c r="BT47" s="1316">
        <v>-1888451</v>
      </c>
      <c r="BU47" s="1316">
        <v>-528466</v>
      </c>
      <c r="BV47" s="1316">
        <v>-519344</v>
      </c>
      <c r="BW47" s="1317">
        <v>-555117</v>
      </c>
    </row>
    <row r="48" spans="2:75" ht="13.8">
      <c r="B48" s="432"/>
      <c r="C48" s="2451" t="s">
        <v>402</v>
      </c>
      <c r="D48" s="2452"/>
      <c r="E48" s="1354">
        <v>2324385</v>
      </c>
      <c r="F48" s="1355">
        <v>2455665</v>
      </c>
      <c r="G48" s="1355">
        <v>2031025</v>
      </c>
      <c r="H48" s="1355">
        <v>1820911</v>
      </c>
      <c r="I48" s="1355">
        <v>1935879</v>
      </c>
      <c r="J48" s="1355">
        <v>2091798</v>
      </c>
      <c r="K48" s="1355">
        <v>1204487</v>
      </c>
      <c r="L48" s="1355">
        <v>1072920</v>
      </c>
      <c r="M48" s="1355">
        <v>1159587</v>
      </c>
      <c r="N48" s="1355">
        <v>1276678.3399999999</v>
      </c>
      <c r="O48" s="1355">
        <v>1330810.794</v>
      </c>
      <c r="P48" s="1355">
        <v>1296277</v>
      </c>
      <c r="Q48" s="1355">
        <v>1218028</v>
      </c>
      <c r="R48" s="1355">
        <v>1340423</v>
      </c>
      <c r="S48" s="1355">
        <v>1182946</v>
      </c>
      <c r="T48" s="1356">
        <v>976020.2585130462</v>
      </c>
      <c r="W48" s="805"/>
      <c r="X48" s="2468" t="s">
        <v>54</v>
      </c>
      <c r="Y48" s="2469"/>
      <c r="Z48" s="853">
        <v>-422165</v>
      </c>
      <c r="AA48" s="854">
        <v>-414466</v>
      </c>
      <c r="AB48" s="854">
        <v>-403221</v>
      </c>
      <c r="AC48" s="854">
        <v>-383250</v>
      </c>
      <c r="AD48" s="854">
        <v>-145746</v>
      </c>
      <c r="AE48" s="854">
        <v>414726</v>
      </c>
      <c r="AF48" s="854">
        <v>-55829</v>
      </c>
      <c r="AG48" s="854">
        <v>-103460</v>
      </c>
      <c r="AH48" s="854">
        <v>-337599</v>
      </c>
      <c r="AI48" s="854">
        <v>-423491</v>
      </c>
      <c r="AJ48" s="854">
        <v>-428037</v>
      </c>
      <c r="AK48" s="854">
        <v>-471860</v>
      </c>
      <c r="AL48" s="854">
        <v>-546001</v>
      </c>
      <c r="AM48" s="854">
        <v>-513181</v>
      </c>
      <c r="AN48" s="854">
        <v>-575083</v>
      </c>
      <c r="AO48" s="855">
        <v>-476236</v>
      </c>
      <c r="AP48" s="853">
        <v>-1623182</v>
      </c>
      <c r="AQ48" s="854">
        <v>109977</v>
      </c>
      <c r="AR48" s="854">
        <v>-1660987</v>
      </c>
      <c r="AS48" s="855">
        <v>-2110501</v>
      </c>
      <c r="AT48" s="808"/>
      <c r="AU48" s="432"/>
      <c r="AV48" s="815" t="s">
        <v>402</v>
      </c>
      <c r="AW48" s="816"/>
      <c r="AX48" s="869">
        <v>1218028</v>
      </c>
      <c r="AY48" s="870">
        <v>1340423</v>
      </c>
      <c r="AZ48" s="870">
        <v>1182946</v>
      </c>
      <c r="BA48" s="870">
        <v>976020.2585130462</v>
      </c>
      <c r="BB48" s="870">
        <v>1206574</v>
      </c>
      <c r="BC48" s="870">
        <v>1276709</v>
      </c>
      <c r="BD48" s="870">
        <v>1266852</v>
      </c>
      <c r="BE48" s="870">
        <v>1134886</v>
      </c>
      <c r="BF48" s="870">
        <v>1092031</v>
      </c>
      <c r="BG48" s="870">
        <v>2077638</v>
      </c>
      <c r="BH48" s="871">
        <v>2517833</v>
      </c>
      <c r="BJ48" s="1338"/>
      <c r="BK48" s="1337"/>
      <c r="BL48" s="1325"/>
      <c r="BM48" s="1315"/>
      <c r="BN48" s="1316"/>
      <c r="BO48" s="1316"/>
      <c r="BP48" s="1316"/>
      <c r="BQ48" s="1316"/>
      <c r="BR48" s="1316"/>
      <c r="BS48" s="1316"/>
      <c r="BT48" s="1316"/>
      <c r="BU48" s="1316"/>
      <c r="BV48" s="1316"/>
      <c r="BW48" s="1317"/>
    </row>
    <row r="49" spans="2:75" ht="13.8">
      <c r="B49" s="432"/>
      <c r="C49" s="2451" t="s">
        <v>403</v>
      </c>
      <c r="D49" s="2452"/>
      <c r="E49" s="1354">
        <v>1497644</v>
      </c>
      <c r="F49" s="1355">
        <v>1688666</v>
      </c>
      <c r="G49" s="1355">
        <v>1508757</v>
      </c>
      <c r="H49" s="1355">
        <v>1476094</v>
      </c>
      <c r="I49" s="1355">
        <v>972474</v>
      </c>
      <c r="J49" s="1355">
        <v>904211</v>
      </c>
      <c r="K49" s="1355">
        <v>1229711</v>
      </c>
      <c r="L49" s="1355">
        <v>1115734</v>
      </c>
      <c r="M49" s="1355">
        <v>1194230</v>
      </c>
      <c r="N49" s="1355">
        <v>1356558.6600000001</v>
      </c>
      <c r="O49" s="1355">
        <v>1286110.206</v>
      </c>
      <c r="P49" s="1355">
        <v>1025115</v>
      </c>
      <c r="Q49" s="1355">
        <v>638617</v>
      </c>
      <c r="R49" s="1355">
        <v>766822</v>
      </c>
      <c r="S49" s="1355">
        <v>943037</v>
      </c>
      <c r="T49" s="1356">
        <v>693046.09913695441</v>
      </c>
      <c r="W49" s="2470"/>
      <c r="X49" s="2468"/>
      <c r="Y49" s="2469"/>
      <c r="Z49" s="853"/>
      <c r="AA49" s="854"/>
      <c r="AB49" s="854"/>
      <c r="AC49" s="854"/>
      <c r="AD49" s="854"/>
      <c r="AE49" s="854"/>
      <c r="AF49" s="854"/>
      <c r="AG49" s="854"/>
      <c r="AH49" s="854"/>
      <c r="AI49" s="854"/>
      <c r="AJ49" s="854"/>
      <c r="AK49" s="854"/>
      <c r="AL49" s="854"/>
      <c r="AM49" s="854"/>
      <c r="AN49" s="854"/>
      <c r="AO49" s="855"/>
      <c r="AP49" s="853"/>
      <c r="AQ49" s="854"/>
      <c r="AR49" s="854"/>
      <c r="AS49" s="855"/>
      <c r="AT49" s="808"/>
      <c r="AU49" s="432"/>
      <c r="AV49" s="815" t="s">
        <v>403</v>
      </c>
      <c r="AW49" s="816"/>
      <c r="AX49" s="869">
        <v>638617</v>
      </c>
      <c r="AY49" s="870">
        <v>766822</v>
      </c>
      <c r="AZ49" s="870">
        <v>943037</v>
      </c>
      <c r="BA49" s="870">
        <v>693046.09913695441</v>
      </c>
      <c r="BB49" s="870">
        <v>699381</v>
      </c>
      <c r="BC49" s="870">
        <v>1257399</v>
      </c>
      <c r="BD49" s="870">
        <v>855018</v>
      </c>
      <c r="BE49" s="870">
        <v>1571867</v>
      </c>
      <c r="BF49" s="870">
        <v>1544877</v>
      </c>
      <c r="BG49" s="870">
        <v>69159</v>
      </c>
      <c r="BH49" s="871">
        <v>76332</v>
      </c>
      <c r="BJ49" s="1383" t="s">
        <v>55</v>
      </c>
      <c r="BK49" s="1330"/>
      <c r="BL49" s="1311"/>
      <c r="BM49" s="1319">
        <v>1199663</v>
      </c>
      <c r="BN49" s="1320">
        <v>2370960</v>
      </c>
      <c r="BO49" s="1320">
        <v>3725724.0764117725</v>
      </c>
      <c r="BP49" s="1320">
        <v>4760110</v>
      </c>
      <c r="BQ49" s="1320">
        <v>1414333</v>
      </c>
      <c r="BR49" s="1320">
        <v>2844150</v>
      </c>
      <c r="BS49" s="1320">
        <v>4107720</v>
      </c>
      <c r="BT49" s="1320">
        <v>4959878</v>
      </c>
      <c r="BU49" s="1320">
        <v>1542097</v>
      </c>
      <c r="BV49" s="1320">
        <v>1367374</v>
      </c>
      <c r="BW49" s="1321">
        <v>1556443</v>
      </c>
    </row>
    <row r="50" spans="2:75" ht="13.8">
      <c r="B50" s="2450"/>
      <c r="C50" s="2451"/>
      <c r="D50" s="2452"/>
      <c r="E50" s="1354"/>
      <c r="F50" s="1355"/>
      <c r="G50" s="1355"/>
      <c r="H50" s="1355"/>
      <c r="I50" s="1355"/>
      <c r="J50" s="1355"/>
      <c r="K50" s="1355"/>
      <c r="L50" s="1355"/>
      <c r="M50" s="1355"/>
      <c r="N50" s="1355"/>
      <c r="O50" s="1355"/>
      <c r="P50" s="1355"/>
      <c r="Q50" s="1355"/>
      <c r="R50" s="1355"/>
      <c r="S50" s="1355"/>
      <c r="T50" s="1356"/>
      <c r="W50" s="2471" t="s">
        <v>55</v>
      </c>
      <c r="X50" s="2472"/>
      <c r="Y50" s="2473"/>
      <c r="Z50" s="857">
        <v>1123264</v>
      </c>
      <c r="AA50" s="858">
        <v>1120531</v>
      </c>
      <c r="AB50" s="858">
        <v>1115580</v>
      </c>
      <c r="AC50" s="858">
        <v>992957</v>
      </c>
      <c r="AD50" s="858">
        <v>213175</v>
      </c>
      <c r="AE50" s="858">
        <v>-641436</v>
      </c>
      <c r="AF50" s="858">
        <v>96588</v>
      </c>
      <c r="AG50" s="858">
        <v>665811</v>
      </c>
      <c r="AH50" s="858">
        <v>677149</v>
      </c>
      <c r="AI50" s="858">
        <v>717083</v>
      </c>
      <c r="AJ50" s="858">
        <v>1190350</v>
      </c>
      <c r="AK50" s="858">
        <v>1087247</v>
      </c>
      <c r="AL50" s="858">
        <v>1164612</v>
      </c>
      <c r="AM50" s="858">
        <v>1150180</v>
      </c>
      <c r="AN50" s="858">
        <v>1334275</v>
      </c>
      <c r="AO50" s="859">
        <v>1096321</v>
      </c>
      <c r="AP50" s="857">
        <v>4352331</v>
      </c>
      <c r="AQ50" s="858">
        <v>334138</v>
      </c>
      <c r="AR50" s="858">
        <v>3671829</v>
      </c>
      <c r="AS50" s="859">
        <v>4745388</v>
      </c>
      <c r="AT50" s="808"/>
      <c r="AU50" s="432"/>
      <c r="AV50" s="815"/>
      <c r="AW50" s="816"/>
      <c r="AX50" s="869"/>
      <c r="AY50" s="870"/>
      <c r="AZ50" s="870"/>
      <c r="BA50" s="870"/>
      <c r="BB50" s="870"/>
      <c r="BC50" s="870"/>
      <c r="BD50" s="870"/>
      <c r="BE50" s="870"/>
      <c r="BF50" s="870"/>
      <c r="BG50" s="870"/>
      <c r="BH50" s="2024"/>
      <c r="BJ50" s="1338" t="s">
        <v>56</v>
      </c>
      <c r="BK50" s="1337"/>
      <c r="BL50" s="1325"/>
      <c r="BM50" s="1315">
        <v>27786</v>
      </c>
      <c r="BN50" s="1316">
        <v>56206</v>
      </c>
      <c r="BO50" s="1316">
        <v>88061</v>
      </c>
      <c r="BP50" s="1316">
        <v>112292</v>
      </c>
      <c r="BQ50" s="1316">
        <v>30060</v>
      </c>
      <c r="BR50" s="1316">
        <v>58610</v>
      </c>
      <c r="BS50" s="1316">
        <v>84007</v>
      </c>
      <c r="BT50" s="1316">
        <v>94338</v>
      </c>
      <c r="BU50" s="1316">
        <v>30440</v>
      </c>
      <c r="BV50" s="1316">
        <v>28278</v>
      </c>
      <c r="BW50" s="1317">
        <v>32655</v>
      </c>
    </row>
    <row r="51" spans="2:75" ht="14.4" thickBot="1">
      <c r="B51" s="2450" t="s">
        <v>162</v>
      </c>
      <c r="C51" s="2451"/>
      <c r="D51" s="2452"/>
      <c r="E51" s="1354">
        <v>7219120</v>
      </c>
      <c r="F51" s="1355">
        <v>9222278</v>
      </c>
      <c r="G51" s="1355">
        <v>8624286</v>
      </c>
      <c r="H51" s="1355">
        <v>8841732</v>
      </c>
      <c r="I51" s="1355">
        <v>9854630</v>
      </c>
      <c r="J51" s="1355">
        <v>8374009</v>
      </c>
      <c r="K51" s="1355">
        <v>6601722</v>
      </c>
      <c r="L51" s="1355">
        <v>5978257</v>
      </c>
      <c r="M51" s="1355">
        <v>5305933</v>
      </c>
      <c r="N51" s="1355">
        <v>6239161</v>
      </c>
      <c r="O51" s="1355">
        <v>7466434</v>
      </c>
      <c r="P51" s="1355">
        <v>7212946</v>
      </c>
      <c r="Q51" s="1355">
        <v>6362990</v>
      </c>
      <c r="R51" s="1355">
        <v>6456360</v>
      </c>
      <c r="S51" s="1355">
        <v>9002035</v>
      </c>
      <c r="T51" s="1356">
        <v>8937411</v>
      </c>
      <c r="W51" s="2470" t="s">
        <v>56</v>
      </c>
      <c r="X51" s="2468"/>
      <c r="Y51" s="2469"/>
      <c r="Z51" s="853">
        <v>22397</v>
      </c>
      <c r="AA51" s="854">
        <v>21958</v>
      </c>
      <c r="AB51" s="854">
        <v>22545</v>
      </c>
      <c r="AC51" s="854">
        <v>20127</v>
      </c>
      <c r="AD51" s="854">
        <v>3901</v>
      </c>
      <c r="AE51" s="854">
        <v>-21046</v>
      </c>
      <c r="AF51" s="854">
        <v>-8018</v>
      </c>
      <c r="AG51" s="854">
        <v>12407</v>
      </c>
      <c r="AH51" s="854">
        <v>16351</v>
      </c>
      <c r="AI51" s="854">
        <v>17614</v>
      </c>
      <c r="AJ51" s="854">
        <v>26651</v>
      </c>
      <c r="AK51" s="854">
        <v>26631</v>
      </c>
      <c r="AL51" s="854">
        <v>27786</v>
      </c>
      <c r="AM51" s="854">
        <v>28420</v>
      </c>
      <c r="AN51" s="854">
        <v>31855</v>
      </c>
      <c r="AO51" s="855">
        <v>24231</v>
      </c>
      <c r="AP51" s="853">
        <v>87027</v>
      </c>
      <c r="AQ51" s="854">
        <v>-12756</v>
      </c>
      <c r="AR51" s="854">
        <v>87247</v>
      </c>
      <c r="AS51" s="855">
        <v>112292</v>
      </c>
      <c r="AT51" s="808"/>
      <c r="AU51" s="432" t="s">
        <v>162</v>
      </c>
      <c r="AV51" s="815"/>
      <c r="AW51" s="816"/>
      <c r="AX51" s="869">
        <v>6362990</v>
      </c>
      <c r="AY51" s="870">
        <v>6456360</v>
      </c>
      <c r="AZ51" s="870">
        <v>9002035</v>
      </c>
      <c r="BA51" s="870">
        <v>8937411</v>
      </c>
      <c r="BB51" s="870">
        <v>10199650</v>
      </c>
      <c r="BC51" s="870">
        <v>10062290</v>
      </c>
      <c r="BD51" s="870">
        <v>10493411</v>
      </c>
      <c r="BE51" s="870">
        <v>12278681</v>
      </c>
      <c r="BF51" s="870">
        <v>10684673</v>
      </c>
      <c r="BG51" s="870">
        <v>12620346</v>
      </c>
      <c r="BH51" s="871">
        <v>12704234</v>
      </c>
      <c r="BJ51" s="1339" t="s">
        <v>57</v>
      </c>
      <c r="BK51" s="1340"/>
      <c r="BL51" s="1326"/>
      <c r="BM51" s="1327">
        <v>1171877</v>
      </c>
      <c r="BN51" s="1328">
        <v>2314754</v>
      </c>
      <c r="BO51" s="1328">
        <v>3637663.0764117725</v>
      </c>
      <c r="BP51" s="1328">
        <v>4647818</v>
      </c>
      <c r="BQ51" s="1328">
        <v>1384273</v>
      </c>
      <c r="BR51" s="1328">
        <v>2785540</v>
      </c>
      <c r="BS51" s="1328">
        <v>4023713</v>
      </c>
      <c r="BT51" s="1328">
        <v>4865540</v>
      </c>
      <c r="BU51" s="1328">
        <v>1511657</v>
      </c>
      <c r="BV51" s="1328">
        <v>1339096</v>
      </c>
      <c r="BW51" s="1329">
        <v>1523788</v>
      </c>
    </row>
    <row r="52" spans="2:75" ht="14.4" thickBot="1">
      <c r="B52" s="2450" t="s">
        <v>165</v>
      </c>
      <c r="C52" s="2451"/>
      <c r="D52" s="2452"/>
      <c r="E52" s="1354">
        <v>15472882</v>
      </c>
      <c r="F52" s="1355">
        <v>15058760</v>
      </c>
      <c r="G52" s="1355">
        <v>17160564</v>
      </c>
      <c r="H52" s="1355">
        <v>14946363</v>
      </c>
      <c r="I52" s="1355">
        <v>15178148</v>
      </c>
      <c r="J52" s="1355">
        <v>17250531</v>
      </c>
      <c r="K52" s="1355">
        <v>16425832</v>
      </c>
      <c r="L52" s="1355">
        <v>16319407</v>
      </c>
      <c r="M52" s="1355">
        <v>17863198</v>
      </c>
      <c r="N52" s="1355">
        <v>16951481</v>
      </c>
      <c r="O52" s="1355">
        <v>17577630</v>
      </c>
      <c r="P52" s="1355">
        <v>17823145.808550328</v>
      </c>
      <c r="Q52" s="1355">
        <v>16044671</v>
      </c>
      <c r="R52" s="1355">
        <v>16579674</v>
      </c>
      <c r="S52" s="1355">
        <v>17853708</v>
      </c>
      <c r="T52" s="1356">
        <v>17007194</v>
      </c>
      <c r="W52" s="2493" t="s">
        <v>57</v>
      </c>
      <c r="X52" s="2494"/>
      <c r="Y52" s="2495"/>
      <c r="Z52" s="863">
        <v>1100867</v>
      </c>
      <c r="AA52" s="864">
        <v>1098573</v>
      </c>
      <c r="AB52" s="864">
        <v>1093035</v>
      </c>
      <c r="AC52" s="864">
        <v>972830</v>
      </c>
      <c r="AD52" s="864">
        <v>209274</v>
      </c>
      <c r="AE52" s="864">
        <v>-620390</v>
      </c>
      <c r="AF52" s="864">
        <v>104606</v>
      </c>
      <c r="AG52" s="864">
        <v>653404</v>
      </c>
      <c r="AH52" s="864">
        <v>660798</v>
      </c>
      <c r="AI52" s="864">
        <v>699469</v>
      </c>
      <c r="AJ52" s="864">
        <v>1163699</v>
      </c>
      <c r="AK52" s="864">
        <v>1060616</v>
      </c>
      <c r="AL52" s="864">
        <v>1136826</v>
      </c>
      <c r="AM52" s="864">
        <v>1121760</v>
      </c>
      <c r="AN52" s="864">
        <v>1302420</v>
      </c>
      <c r="AO52" s="865">
        <v>1072090</v>
      </c>
      <c r="AP52" s="863">
        <v>4265304</v>
      </c>
      <c r="AQ52" s="864">
        <v>346894</v>
      </c>
      <c r="AR52" s="864">
        <v>3584582</v>
      </c>
      <c r="AS52" s="865">
        <v>4633096</v>
      </c>
      <c r="AT52" s="808"/>
      <c r="AU52" s="432" t="s">
        <v>165</v>
      </c>
      <c r="AV52" s="815"/>
      <c r="AW52" s="816"/>
      <c r="AX52" s="869">
        <v>16044671</v>
      </c>
      <c r="AY52" s="870">
        <v>16579674</v>
      </c>
      <c r="AZ52" s="870">
        <v>17019694</v>
      </c>
      <c r="BA52" s="870">
        <v>17007194</v>
      </c>
      <c r="BB52" s="870">
        <v>14326930</v>
      </c>
      <c r="BC52" s="870">
        <v>14235697</v>
      </c>
      <c r="BD52" s="870">
        <v>14914632</v>
      </c>
      <c r="BE52" s="870">
        <v>14594785</v>
      </c>
      <c r="BF52" s="870">
        <v>17541121</v>
      </c>
      <c r="BG52" s="870">
        <v>17953508</v>
      </c>
      <c r="BH52" s="871">
        <v>16952011</v>
      </c>
      <c r="BJ52" s="900"/>
      <c r="BK52" s="900"/>
      <c r="BL52" s="353"/>
      <c r="BM52" s="353"/>
      <c r="BN52" s="353"/>
      <c r="BO52" s="353"/>
      <c r="BP52" s="353"/>
      <c r="BQ52" s="353"/>
      <c r="BR52" s="353"/>
      <c r="BS52" s="353"/>
      <c r="BT52" s="353"/>
      <c r="BU52" s="1041"/>
      <c r="BV52" s="1041"/>
      <c r="BW52" s="2248"/>
    </row>
    <row r="53" spans="2:75" ht="15" customHeight="1">
      <c r="B53" s="2450" t="s">
        <v>404</v>
      </c>
      <c r="C53" s="2451"/>
      <c r="D53" s="2452"/>
      <c r="E53" s="1354">
        <v>611142</v>
      </c>
      <c r="F53" s="1355">
        <v>534637</v>
      </c>
      <c r="G53" s="1355">
        <v>434457</v>
      </c>
      <c r="H53" s="1355">
        <v>535222</v>
      </c>
      <c r="I53" s="1355">
        <v>555598</v>
      </c>
      <c r="J53" s="1355">
        <v>331591</v>
      </c>
      <c r="K53" s="1355">
        <v>256238</v>
      </c>
      <c r="L53" s="1355">
        <v>455343</v>
      </c>
      <c r="M53" s="1355">
        <v>532584</v>
      </c>
      <c r="N53" s="1355">
        <v>558934</v>
      </c>
      <c r="O53" s="1355">
        <v>776863</v>
      </c>
      <c r="P53" s="1355">
        <v>532404</v>
      </c>
      <c r="Q53" s="1355">
        <v>524448</v>
      </c>
      <c r="R53" s="1355">
        <v>743925</v>
      </c>
      <c r="S53" s="1355">
        <v>697119</v>
      </c>
      <c r="T53" s="1356">
        <v>699678</v>
      </c>
      <c r="AU53" s="432" t="s">
        <v>404</v>
      </c>
      <c r="AV53" s="815"/>
      <c r="AW53" s="816"/>
      <c r="AX53" s="869">
        <v>524448</v>
      </c>
      <c r="AY53" s="870">
        <v>743925</v>
      </c>
      <c r="AZ53" s="870">
        <v>697119</v>
      </c>
      <c r="BA53" s="870">
        <v>699678</v>
      </c>
      <c r="BB53" s="870">
        <v>496170</v>
      </c>
      <c r="BC53" s="870">
        <v>226161</v>
      </c>
      <c r="BD53" s="870">
        <v>325771</v>
      </c>
      <c r="BE53" s="870">
        <v>412401</v>
      </c>
      <c r="BF53" s="870">
        <v>322346</v>
      </c>
      <c r="BG53" s="870">
        <v>473382</v>
      </c>
      <c r="BH53" s="871">
        <v>466957</v>
      </c>
      <c r="BJ53" s="829" t="s">
        <v>406</v>
      </c>
      <c r="BK53" s="900"/>
      <c r="BL53" s="197"/>
      <c r="BM53" s="197"/>
      <c r="BN53" s="197"/>
      <c r="BO53" s="197"/>
      <c r="BP53" s="197"/>
      <c r="BQ53" s="197"/>
      <c r="BR53" s="197"/>
      <c r="BS53" s="197"/>
      <c r="BT53" s="197"/>
      <c r="BU53" s="197"/>
      <c r="BW53" s="811"/>
    </row>
    <row r="54" spans="2:75" ht="15" customHeight="1">
      <c r="B54" s="2450" t="s">
        <v>405</v>
      </c>
      <c r="C54" s="2451"/>
      <c r="D54" s="2452"/>
      <c r="E54" s="1354">
        <v>1465338</v>
      </c>
      <c r="F54" s="1355">
        <v>1525832</v>
      </c>
      <c r="G54" s="1355">
        <v>1547981</v>
      </c>
      <c r="H54" s="1355">
        <v>1576228</v>
      </c>
      <c r="I54" s="1355">
        <v>1637791</v>
      </c>
      <c r="J54" s="1355">
        <v>1791871</v>
      </c>
      <c r="K54" s="1355">
        <v>1982653</v>
      </c>
      <c r="L54" s="1355">
        <v>2050474</v>
      </c>
      <c r="M54" s="1355">
        <v>2248082</v>
      </c>
      <c r="N54" s="1355">
        <v>2492303</v>
      </c>
      <c r="O54" s="1355">
        <v>2583777</v>
      </c>
      <c r="P54" s="1355">
        <v>2555580</v>
      </c>
      <c r="Q54" s="1355">
        <v>2475580</v>
      </c>
      <c r="R54" s="1355">
        <v>2551089</v>
      </c>
      <c r="S54" s="1355">
        <v>2608744</v>
      </c>
      <c r="T54" s="1356">
        <v>2643176</v>
      </c>
      <c r="W54" s="2468"/>
      <c r="X54" s="2468"/>
      <c r="Y54" s="2468"/>
      <c r="Z54" s="806"/>
      <c r="AA54" s="806"/>
      <c r="AB54" s="806"/>
      <c r="AC54" s="806"/>
      <c r="AD54" s="806"/>
      <c r="AE54" s="806"/>
      <c r="AF54" s="806"/>
      <c r="AG54" s="806"/>
      <c r="AH54" s="806"/>
      <c r="AI54" s="806"/>
      <c r="AJ54" s="806"/>
      <c r="AK54" s="806"/>
      <c r="AL54" s="806"/>
      <c r="AM54" s="806"/>
      <c r="AN54" s="806"/>
      <c r="AO54" s="806"/>
      <c r="AQ54" s="1520">
        <f t="shared" ref="AQ54:AR54" si="0">-SUM(AQ38:AQ41,AQ43)/1000</f>
        <v>7139.0039999999999</v>
      </c>
      <c r="AR54" s="1520">
        <f t="shared" si="0"/>
        <v>7693.3850000000002</v>
      </c>
      <c r="AS54" s="1520">
        <f>-SUM(AS38:AS40,AS43)/1000</f>
        <v>8579.66</v>
      </c>
      <c r="AU54" s="17" t="s">
        <v>863</v>
      </c>
      <c r="AV54" s="249"/>
      <c r="AW54" s="1441"/>
      <c r="AX54" s="869">
        <v>11984619</v>
      </c>
      <c r="AY54" s="870">
        <v>11671658</v>
      </c>
      <c r="AZ54" s="870">
        <v>10773031</v>
      </c>
      <c r="BA54" s="870">
        <v>11154008</v>
      </c>
      <c r="BB54" s="870">
        <v>11448674</v>
      </c>
      <c r="BC54" s="870">
        <v>11567408</v>
      </c>
      <c r="BD54" s="870">
        <v>11653015</v>
      </c>
      <c r="BE54" s="1442">
        <v>12318133</v>
      </c>
      <c r="BF54" s="1442">
        <v>12343975</v>
      </c>
      <c r="BG54" s="1442">
        <v>12814831</v>
      </c>
      <c r="BH54" s="871">
        <v>13289394</v>
      </c>
    </row>
    <row r="55" spans="2:75" ht="15" customHeight="1">
      <c r="B55" s="2450" t="s">
        <v>407</v>
      </c>
      <c r="C55" s="2451"/>
      <c r="D55" s="2452"/>
      <c r="E55" s="1354">
        <v>280663</v>
      </c>
      <c r="F55" s="1355">
        <v>302079</v>
      </c>
      <c r="G55" s="1355">
        <v>220731</v>
      </c>
      <c r="H55" s="1355">
        <v>216734</v>
      </c>
      <c r="I55" s="1355">
        <v>198473</v>
      </c>
      <c r="J55" s="1355">
        <v>221118</v>
      </c>
      <c r="K55" s="1355">
        <v>222194</v>
      </c>
      <c r="L55" s="1355">
        <v>338446</v>
      </c>
      <c r="M55" s="1355">
        <v>290866</v>
      </c>
      <c r="N55" s="1355">
        <v>317185</v>
      </c>
      <c r="O55" s="1355">
        <v>278220</v>
      </c>
      <c r="P55" s="1355">
        <v>463825</v>
      </c>
      <c r="Q55" s="1355">
        <v>414506</v>
      </c>
      <c r="R55" s="1355">
        <v>343959</v>
      </c>
      <c r="S55" s="1355">
        <v>328031</v>
      </c>
      <c r="T55" s="1356">
        <v>420094</v>
      </c>
      <c r="W55" s="829"/>
      <c r="X55" s="830"/>
      <c r="Y55" s="830"/>
      <c r="Z55" s="831"/>
      <c r="AA55" s="831"/>
      <c r="AB55" s="831"/>
      <c r="AC55" s="831"/>
      <c r="AD55" s="831"/>
      <c r="AE55" s="831"/>
      <c r="AF55" s="831"/>
      <c r="AG55" s="831"/>
      <c r="AH55" s="831"/>
      <c r="AI55" s="831"/>
      <c r="AJ55" s="831"/>
      <c r="AK55" s="831"/>
      <c r="AL55" s="831"/>
      <c r="AM55" s="831"/>
      <c r="AN55" s="831"/>
      <c r="AO55" s="831"/>
      <c r="AU55" s="432" t="s">
        <v>408</v>
      </c>
      <c r="AV55" s="815"/>
      <c r="AW55" s="816"/>
      <c r="AX55" s="869">
        <v>232185</v>
      </c>
      <c r="AY55" s="870">
        <v>527541</v>
      </c>
      <c r="AZ55" s="870">
        <v>333453</v>
      </c>
      <c r="BA55" s="870">
        <v>191010</v>
      </c>
      <c r="BB55" s="870">
        <v>417146</v>
      </c>
      <c r="BC55" s="870">
        <v>413665</v>
      </c>
      <c r="BD55" s="870">
        <v>455350</v>
      </c>
      <c r="BE55" s="1442">
        <v>641915</v>
      </c>
      <c r="BF55" s="1442">
        <v>309228</v>
      </c>
      <c r="BG55" s="1442">
        <v>811015</v>
      </c>
      <c r="BH55" s="871">
        <v>698747</v>
      </c>
      <c r="BJ55" s="1342"/>
      <c r="BK55" s="1342"/>
      <c r="BL55" s="806"/>
      <c r="BM55" s="806"/>
      <c r="BN55" s="806"/>
      <c r="BO55" s="806"/>
      <c r="BP55" s="806"/>
      <c r="BQ55" s="806"/>
      <c r="BR55" s="806"/>
      <c r="BS55" s="806"/>
      <c r="BT55" s="806"/>
      <c r="BU55" s="806"/>
    </row>
    <row r="56" spans="2:75" ht="13.8">
      <c r="B56" s="2450" t="s">
        <v>408</v>
      </c>
      <c r="C56" s="2451"/>
      <c r="D56" s="2452"/>
      <c r="E56" s="1354">
        <v>517255</v>
      </c>
      <c r="F56" s="1355">
        <v>548367</v>
      </c>
      <c r="G56" s="1355">
        <v>417695</v>
      </c>
      <c r="H56" s="1355">
        <v>493700</v>
      </c>
      <c r="I56" s="1355">
        <v>533146</v>
      </c>
      <c r="J56" s="1355">
        <v>480952</v>
      </c>
      <c r="K56" s="1355">
        <v>352889</v>
      </c>
      <c r="L56" s="1355">
        <v>561602</v>
      </c>
      <c r="M56" s="1355">
        <v>772385</v>
      </c>
      <c r="N56" s="1355">
        <v>313256</v>
      </c>
      <c r="O56" s="1355">
        <v>879177</v>
      </c>
      <c r="P56" s="1355">
        <v>337909</v>
      </c>
      <c r="Q56" s="1355">
        <v>232185</v>
      </c>
      <c r="R56" s="1355">
        <v>527541</v>
      </c>
      <c r="S56" s="1355">
        <v>333453</v>
      </c>
      <c r="T56" s="1356">
        <v>191010</v>
      </c>
      <c r="W56" s="2465"/>
      <c r="X56" s="2465"/>
      <c r="Y56" s="2465"/>
      <c r="Z56" s="806"/>
      <c r="AA56" s="806"/>
      <c r="AB56" s="806"/>
      <c r="AC56" s="806"/>
      <c r="AD56" s="806"/>
      <c r="AE56" s="806"/>
      <c r="AF56" s="806"/>
      <c r="AG56" s="806"/>
      <c r="AH56" s="806"/>
      <c r="AI56" s="806"/>
      <c r="AJ56" s="806"/>
      <c r="AK56" s="806"/>
      <c r="AL56" s="806"/>
      <c r="AM56" s="806"/>
      <c r="AN56" s="806"/>
      <c r="AO56" s="832"/>
      <c r="AU56" s="432" t="s">
        <v>409</v>
      </c>
      <c r="AV56" s="815"/>
      <c r="AW56" s="816"/>
      <c r="AX56" s="869">
        <v>7655867</v>
      </c>
      <c r="AY56" s="870">
        <v>7926902</v>
      </c>
      <c r="AZ56" s="870">
        <v>7694342</v>
      </c>
      <c r="BA56" s="870">
        <v>7842131</v>
      </c>
      <c r="BB56" s="870">
        <v>9019443</v>
      </c>
      <c r="BC56" s="870">
        <v>8471819</v>
      </c>
      <c r="BD56" s="870">
        <v>8499868</v>
      </c>
      <c r="BE56" s="870">
        <v>7613787</v>
      </c>
      <c r="BF56" s="870">
        <v>8185785</v>
      </c>
      <c r="BG56" s="870">
        <v>10707332</v>
      </c>
      <c r="BH56" s="871">
        <v>9752701</v>
      </c>
      <c r="BK56" s="829"/>
      <c r="BL56" s="829"/>
      <c r="BM56" s="829"/>
      <c r="BN56" s="829"/>
      <c r="BO56" s="829"/>
      <c r="BP56" s="829"/>
      <c r="BQ56" s="829"/>
      <c r="BR56" s="829"/>
      <c r="BS56" s="829"/>
      <c r="BT56" s="829"/>
      <c r="BU56" s="829"/>
    </row>
    <row r="57" spans="2:75" ht="15" customHeight="1">
      <c r="B57" s="2450" t="s">
        <v>409</v>
      </c>
      <c r="C57" s="2451"/>
      <c r="D57" s="2452"/>
      <c r="E57" s="1354">
        <v>8093950</v>
      </c>
      <c r="F57" s="1355">
        <v>6607565</v>
      </c>
      <c r="G57" s="1355">
        <v>8072467</v>
      </c>
      <c r="H57" s="1355">
        <v>6445645</v>
      </c>
      <c r="I57" s="1355">
        <v>9984867</v>
      </c>
      <c r="J57" s="1355">
        <v>8235529</v>
      </c>
      <c r="K57" s="1355">
        <v>7675618</v>
      </c>
      <c r="L57" s="1355">
        <v>6343266</v>
      </c>
      <c r="M57" s="1355">
        <v>7326432</v>
      </c>
      <c r="N57" s="1355">
        <v>7789038</v>
      </c>
      <c r="O57" s="1355">
        <v>10434536</v>
      </c>
      <c r="P57" s="1355">
        <v>7294149</v>
      </c>
      <c r="Q57" s="1355">
        <v>7656939</v>
      </c>
      <c r="R57" s="1355">
        <v>7927550</v>
      </c>
      <c r="S57" s="1355">
        <v>7780443</v>
      </c>
      <c r="T57" s="1356">
        <v>7961651</v>
      </c>
      <c r="W57" s="2492"/>
      <c r="X57" s="2492"/>
      <c r="Y57" s="2492"/>
      <c r="Z57" s="806"/>
      <c r="AA57" s="806"/>
      <c r="AB57" s="806"/>
      <c r="AC57" s="806"/>
      <c r="AD57" s="806"/>
      <c r="AE57" s="806"/>
      <c r="AF57" s="806"/>
      <c r="AG57" s="806"/>
      <c r="AH57" s="806"/>
      <c r="AI57" s="806"/>
      <c r="AJ57" s="806"/>
      <c r="AK57" s="806"/>
      <c r="AL57" s="806"/>
      <c r="AM57" s="806"/>
      <c r="AN57" s="806"/>
      <c r="AO57" s="806"/>
      <c r="AU57" s="432"/>
      <c r="AV57" s="815"/>
      <c r="AW57" s="816"/>
      <c r="AX57" s="869"/>
      <c r="AY57" s="870"/>
      <c r="AZ57" s="870"/>
      <c r="BA57" s="870"/>
      <c r="BB57" s="870"/>
      <c r="BC57" s="870"/>
      <c r="BD57" s="870"/>
      <c r="BE57" s="870"/>
      <c r="BF57" s="870"/>
      <c r="BG57" s="870"/>
      <c r="BH57" s="871"/>
      <c r="BJ57" s="829"/>
      <c r="BK57" s="829"/>
      <c r="BL57" s="830"/>
      <c r="BM57" s="831"/>
      <c r="BN57" s="831"/>
      <c r="BO57" s="831"/>
      <c r="BP57" s="831"/>
      <c r="BQ57" s="831"/>
      <c r="BR57" s="831"/>
      <c r="BS57" s="831"/>
      <c r="BT57" s="831"/>
      <c r="BU57" s="831"/>
    </row>
    <row r="58" spans="2:75" ht="15" customHeight="1">
      <c r="B58" s="2450"/>
      <c r="C58" s="2451"/>
      <c r="D58" s="2452"/>
      <c r="E58" s="1354"/>
      <c r="F58" s="1355"/>
      <c r="G58" s="1355"/>
      <c r="H58" s="1355"/>
      <c r="I58" s="1355"/>
      <c r="J58" s="1355"/>
      <c r="K58" s="1355"/>
      <c r="L58" s="1355"/>
      <c r="M58" s="1355"/>
      <c r="N58" s="1355"/>
      <c r="O58" s="1355"/>
      <c r="P58" s="1355"/>
      <c r="Q58" s="1355"/>
      <c r="R58" s="1355"/>
      <c r="S58" s="1355"/>
      <c r="T58" s="1356"/>
      <c r="W58" s="2464"/>
      <c r="X58" s="2464"/>
      <c r="Y58" s="2464"/>
      <c r="Z58" s="2464"/>
      <c r="AA58" s="2464"/>
      <c r="AB58" s="2464"/>
      <c r="AC58" s="2464"/>
      <c r="AD58" s="2464"/>
      <c r="AE58" s="2464"/>
      <c r="AF58" s="2464"/>
      <c r="AG58" s="2464"/>
      <c r="AH58" s="2464"/>
      <c r="AI58" s="2464"/>
      <c r="AJ58" s="2464"/>
      <c r="AK58" s="2464"/>
      <c r="AL58" s="2464"/>
      <c r="AM58" s="2464"/>
      <c r="AN58" s="2464"/>
      <c r="AO58" s="2464"/>
      <c r="AU58" s="818" t="s">
        <v>410</v>
      </c>
      <c r="AV58" s="819"/>
      <c r="AW58" s="820"/>
      <c r="AX58" s="872">
        <v>210524245</v>
      </c>
      <c r="AY58" s="873">
        <v>209829458</v>
      </c>
      <c r="AZ58" s="873">
        <v>214887268</v>
      </c>
      <c r="BA58" s="873">
        <v>205818944</v>
      </c>
      <c r="BB58" s="873">
        <v>206217808</v>
      </c>
      <c r="BC58" s="873">
        <v>202671637</v>
      </c>
      <c r="BD58" s="873">
        <v>206551602</v>
      </c>
      <c r="BE58" s="873">
        <v>205733123</v>
      </c>
      <c r="BF58" s="873">
        <v>206735531</v>
      </c>
      <c r="BG58" s="873">
        <v>215042087</v>
      </c>
      <c r="BH58" s="874">
        <v>215682599</v>
      </c>
    </row>
    <row r="59" spans="2:75" ht="33" customHeight="1">
      <c r="B59" s="2453" t="s">
        <v>410</v>
      </c>
      <c r="C59" s="2454"/>
      <c r="D59" s="2455"/>
      <c r="E59" s="1357">
        <v>153432221</v>
      </c>
      <c r="F59" s="1358">
        <v>154817871</v>
      </c>
      <c r="G59" s="1358">
        <v>159152000</v>
      </c>
      <c r="H59" s="1358">
        <v>161113030</v>
      </c>
      <c r="I59" s="1358">
        <v>174099078</v>
      </c>
      <c r="J59" s="1358">
        <v>197626694</v>
      </c>
      <c r="K59" s="1358">
        <v>207609937</v>
      </c>
      <c r="L59" s="1358">
        <v>211960516</v>
      </c>
      <c r="M59" s="1358">
        <v>219184441</v>
      </c>
      <c r="N59" s="1358">
        <v>219451302</v>
      </c>
      <c r="O59" s="1358">
        <v>225836947</v>
      </c>
      <c r="P59" s="1358">
        <v>217809301</v>
      </c>
      <c r="Q59" s="1358">
        <v>210498860</v>
      </c>
      <c r="R59" s="1358">
        <v>209859785</v>
      </c>
      <c r="S59" s="1358">
        <v>216238253</v>
      </c>
      <c r="T59" s="1359">
        <v>207195509</v>
      </c>
      <c r="W59" s="2464"/>
      <c r="X59" s="2464"/>
      <c r="Y59" s="2464"/>
      <c r="Z59" s="2464"/>
      <c r="AA59" s="2464"/>
      <c r="AB59" s="2464"/>
      <c r="AC59" s="2464"/>
      <c r="AD59" s="2464"/>
      <c r="AE59" s="2464"/>
      <c r="AF59" s="2464"/>
      <c r="AG59" s="2464"/>
      <c r="AH59" s="2464"/>
      <c r="AI59" s="2464"/>
      <c r="AJ59" s="2464"/>
      <c r="AK59" s="2464"/>
      <c r="AL59" s="2464"/>
      <c r="AM59" s="2464"/>
      <c r="AN59" s="2464"/>
      <c r="AO59" s="2464"/>
      <c r="AU59" s="432"/>
      <c r="AV59" s="815"/>
      <c r="AW59" s="816"/>
      <c r="AX59" s="869"/>
      <c r="AY59" s="870"/>
      <c r="AZ59" s="870"/>
      <c r="BA59" s="870"/>
      <c r="BB59" s="870"/>
      <c r="BC59" s="870"/>
      <c r="BD59" s="870"/>
      <c r="BE59" s="870"/>
      <c r="BF59" s="870"/>
      <c r="BG59" s="870"/>
      <c r="BH59" s="871"/>
    </row>
    <row r="60" spans="2:75" ht="27" customHeight="1">
      <c r="B60" s="2450"/>
      <c r="C60" s="2451"/>
      <c r="D60" s="2452"/>
      <c r="E60" s="1354"/>
      <c r="F60" s="1355"/>
      <c r="G60" s="1355"/>
      <c r="H60" s="1355"/>
      <c r="I60" s="1355"/>
      <c r="J60" s="1355"/>
      <c r="K60" s="1355"/>
      <c r="L60" s="1355"/>
      <c r="M60" s="1355"/>
      <c r="N60" s="1355"/>
      <c r="O60" s="1355"/>
      <c r="P60" s="1355"/>
      <c r="Q60" s="1355"/>
      <c r="R60" s="1355"/>
      <c r="S60" s="1355"/>
      <c r="T60" s="1356"/>
      <c r="W60" s="2464"/>
      <c r="X60" s="2464"/>
      <c r="Y60" s="2464"/>
      <c r="Z60" s="2464"/>
      <c r="AA60" s="2464"/>
      <c r="AB60" s="2464"/>
      <c r="AC60" s="2464"/>
      <c r="AD60" s="2464"/>
      <c r="AE60" s="2464"/>
      <c r="AF60" s="2464"/>
      <c r="AG60" s="2464"/>
      <c r="AH60" s="2464"/>
      <c r="AI60" s="2464"/>
      <c r="AJ60" s="2464"/>
      <c r="AK60" s="2464"/>
      <c r="AL60" s="2464"/>
      <c r="AM60" s="2464"/>
      <c r="AN60" s="2464"/>
      <c r="AO60" s="2464"/>
      <c r="AU60" s="833" t="s">
        <v>60</v>
      </c>
      <c r="AV60" s="825"/>
      <c r="AW60" s="826"/>
      <c r="AX60" s="872">
        <v>26818054</v>
      </c>
      <c r="AY60" s="873">
        <v>26167811</v>
      </c>
      <c r="AZ60" s="873">
        <v>27292658</v>
      </c>
      <c r="BA60" s="873">
        <v>29003644</v>
      </c>
      <c r="BB60" s="873">
        <v>30359898</v>
      </c>
      <c r="BC60" s="873">
        <v>30027036</v>
      </c>
      <c r="BD60" s="873">
        <v>31267592</v>
      </c>
      <c r="BE60" s="873">
        <v>32460004</v>
      </c>
      <c r="BF60" s="873">
        <v>33853460</v>
      </c>
      <c r="BG60" s="873">
        <v>32413767</v>
      </c>
      <c r="BH60" s="874">
        <v>33462591</v>
      </c>
    </row>
    <row r="61" spans="2:75" ht="15" customHeight="1">
      <c r="B61" s="2456" t="s">
        <v>60</v>
      </c>
      <c r="C61" s="2457"/>
      <c r="D61" s="2458"/>
      <c r="E61" s="1357">
        <v>23692091</v>
      </c>
      <c r="F61" s="1358">
        <v>25221894</v>
      </c>
      <c r="G61" s="1358">
        <v>26000638</v>
      </c>
      <c r="H61" s="1358">
        <v>26237960</v>
      </c>
      <c r="I61" s="1358">
        <v>23205639</v>
      </c>
      <c r="J61" s="1358">
        <v>23396062</v>
      </c>
      <c r="K61" s="1358">
        <v>23594717</v>
      </c>
      <c r="L61" s="1358">
        <v>24945870</v>
      </c>
      <c r="M61" s="1358">
        <v>24529958</v>
      </c>
      <c r="N61" s="1358">
        <v>25073706</v>
      </c>
      <c r="O61" s="1358">
        <v>25192569</v>
      </c>
      <c r="P61" s="1358">
        <v>26496767</v>
      </c>
      <c r="Q61" s="1358">
        <v>26872626</v>
      </c>
      <c r="R61" s="1358">
        <v>26175222</v>
      </c>
      <c r="S61" s="1358">
        <v>27109054</v>
      </c>
      <c r="T61" s="1359">
        <v>28988140</v>
      </c>
      <c r="AU61" s="834" t="s">
        <v>411</v>
      </c>
      <c r="AV61" s="433"/>
      <c r="AW61" s="835"/>
      <c r="AX61" s="869">
        <v>1318993</v>
      </c>
      <c r="AY61" s="870">
        <v>1318993</v>
      </c>
      <c r="AZ61" s="870">
        <v>1318993</v>
      </c>
      <c r="BA61" s="870">
        <v>1318993</v>
      </c>
      <c r="BB61" s="870">
        <v>1318993</v>
      </c>
      <c r="BC61" s="870">
        <v>1318993</v>
      </c>
      <c r="BD61" s="870">
        <v>1318993</v>
      </c>
      <c r="BE61" s="873">
        <v>1318993</v>
      </c>
      <c r="BF61" s="873">
        <v>1318993</v>
      </c>
      <c r="BG61" s="873">
        <v>1318993</v>
      </c>
      <c r="BH61" s="874">
        <v>1318993</v>
      </c>
    </row>
    <row r="62" spans="2:75" ht="15" customHeight="1">
      <c r="B62" s="1219" t="s">
        <v>411</v>
      </c>
      <c r="C62" s="433"/>
      <c r="D62" s="835"/>
      <c r="E62" s="1354">
        <v>1318993</v>
      </c>
      <c r="F62" s="1355">
        <v>1318993</v>
      </c>
      <c r="G62" s="1355">
        <v>1318993</v>
      </c>
      <c r="H62" s="1355">
        <v>1318993</v>
      </c>
      <c r="I62" s="1355">
        <v>1318993</v>
      </c>
      <c r="J62" s="1355">
        <v>1318993</v>
      </c>
      <c r="K62" s="1355">
        <v>1318993</v>
      </c>
      <c r="L62" s="1355">
        <v>1318993</v>
      </c>
      <c r="M62" s="1355">
        <v>1318993</v>
      </c>
      <c r="N62" s="1355">
        <v>1318993</v>
      </c>
      <c r="O62" s="1355">
        <v>1318993</v>
      </c>
      <c r="P62" s="1355">
        <v>1318993</v>
      </c>
      <c r="Q62" s="1355">
        <v>1318993</v>
      </c>
      <c r="R62" s="1355">
        <v>1318993</v>
      </c>
      <c r="S62" s="1355">
        <v>1318993</v>
      </c>
      <c r="T62" s="1356">
        <v>1318993</v>
      </c>
      <c r="AU62" s="834" t="s">
        <v>412</v>
      </c>
      <c r="AV62" s="433"/>
      <c r="AW62" s="835"/>
      <c r="AX62" s="869">
        <v>-207700</v>
      </c>
      <c r="AY62" s="870">
        <v>-207518</v>
      </c>
      <c r="AZ62" s="870">
        <v>-207518</v>
      </c>
      <c r="BA62" s="870">
        <v>-207518</v>
      </c>
      <c r="BB62" s="870">
        <v>-208041</v>
      </c>
      <c r="BC62" s="870">
        <v>-208035</v>
      </c>
      <c r="BD62" s="870">
        <v>-208033</v>
      </c>
      <c r="BE62" s="873">
        <v>-208033</v>
      </c>
      <c r="BF62" s="873">
        <v>-208343</v>
      </c>
      <c r="BG62" s="873">
        <v>-208918</v>
      </c>
      <c r="BH62" s="874">
        <v>-208901</v>
      </c>
    </row>
    <row r="63" spans="2:75" ht="15" customHeight="1">
      <c r="B63" s="1219" t="s">
        <v>412</v>
      </c>
      <c r="C63" s="433"/>
      <c r="D63" s="835"/>
      <c r="E63" s="1354">
        <v>-207897</v>
      </c>
      <c r="F63" s="1355">
        <v>-207839</v>
      </c>
      <c r="G63" s="1355">
        <v>-207839</v>
      </c>
      <c r="H63" s="1355">
        <v>-207839</v>
      </c>
      <c r="I63" s="1355">
        <v>-209309</v>
      </c>
      <c r="J63" s="1355">
        <v>-209309</v>
      </c>
      <c r="K63" s="1355">
        <v>-209305</v>
      </c>
      <c r="L63" s="1355">
        <v>-208433</v>
      </c>
      <c r="M63" s="1355">
        <v>-207840</v>
      </c>
      <c r="N63" s="1355">
        <v>-207756</v>
      </c>
      <c r="O63" s="1355">
        <v>-207745</v>
      </c>
      <c r="P63" s="1355">
        <v>-207534</v>
      </c>
      <c r="Q63" s="1355">
        <v>-207700</v>
      </c>
      <c r="R63" s="1355">
        <v>-207518</v>
      </c>
      <c r="S63" s="1355">
        <v>-207518</v>
      </c>
      <c r="T63" s="1356">
        <v>-207518</v>
      </c>
      <c r="AU63" s="834" t="s">
        <v>413</v>
      </c>
      <c r="AV63" s="251"/>
      <c r="AW63" s="836"/>
      <c r="AX63" s="869">
        <v>227361</v>
      </c>
      <c r="AY63" s="870">
        <v>231179</v>
      </c>
      <c r="AZ63" s="870">
        <v>225832</v>
      </c>
      <c r="BA63" s="870">
        <v>231556</v>
      </c>
      <c r="BB63" s="870">
        <v>226189</v>
      </c>
      <c r="BC63" s="870">
        <v>231019</v>
      </c>
      <c r="BD63" s="870">
        <v>225338</v>
      </c>
      <c r="BE63" s="873">
        <v>228239</v>
      </c>
      <c r="BF63" s="873">
        <v>201965</v>
      </c>
      <c r="BG63" s="873">
        <v>172303</v>
      </c>
      <c r="BH63" s="874">
        <v>179027</v>
      </c>
    </row>
    <row r="64" spans="2:75" ht="15" customHeight="1">
      <c r="B64" s="1219" t="s">
        <v>413</v>
      </c>
      <c r="C64" s="251"/>
      <c r="D64" s="836"/>
      <c r="E64" s="1354">
        <v>222349</v>
      </c>
      <c r="F64" s="1355">
        <v>227380</v>
      </c>
      <c r="G64" s="1355">
        <v>222605</v>
      </c>
      <c r="H64" s="1355">
        <v>226037</v>
      </c>
      <c r="I64" s="1355">
        <v>165188</v>
      </c>
      <c r="J64" s="1355">
        <v>160430</v>
      </c>
      <c r="K64" s="1355">
        <v>157767</v>
      </c>
      <c r="L64" s="1355">
        <v>192625</v>
      </c>
      <c r="M64" s="1355">
        <v>224591</v>
      </c>
      <c r="N64" s="1355">
        <v>224103</v>
      </c>
      <c r="O64" s="1355">
        <v>215071</v>
      </c>
      <c r="P64" s="1355">
        <v>228853</v>
      </c>
      <c r="Q64" s="1355">
        <v>227361</v>
      </c>
      <c r="R64" s="1355">
        <v>231179</v>
      </c>
      <c r="S64" s="1355">
        <v>225832</v>
      </c>
      <c r="T64" s="1356">
        <v>231556</v>
      </c>
      <c r="AL64" s="197" t="s">
        <v>795</v>
      </c>
      <c r="AM64" s="197"/>
      <c r="AN64" s="197"/>
      <c r="AO64" s="197"/>
      <c r="AP64" s="197"/>
      <c r="AQ64" s="197"/>
      <c r="AR64" s="197"/>
      <c r="AS64" s="197"/>
      <c r="AU64" s="837" t="s">
        <v>414</v>
      </c>
      <c r="AV64" s="433"/>
      <c r="AW64" s="835"/>
      <c r="AX64" s="869">
        <v>21292614</v>
      </c>
      <c r="AY64" s="870">
        <v>23666823</v>
      </c>
      <c r="AZ64" s="870">
        <v>23687946</v>
      </c>
      <c r="BA64" s="870">
        <v>23659626</v>
      </c>
      <c r="BB64" s="870">
        <v>23603001</v>
      </c>
      <c r="BC64" s="870">
        <v>26221577</v>
      </c>
      <c r="BD64" s="870">
        <v>26239162</v>
      </c>
      <c r="BE64" s="873">
        <v>26252578</v>
      </c>
      <c r="BF64" s="873">
        <v>26213432</v>
      </c>
      <c r="BG64" s="873">
        <v>28008038</v>
      </c>
      <c r="BH64" s="874">
        <v>27187346</v>
      </c>
    </row>
    <row r="65" spans="2:60" ht="15" customHeight="1">
      <c r="B65" s="241" t="s">
        <v>414</v>
      </c>
      <c r="C65" s="433"/>
      <c r="D65" s="835"/>
      <c r="E65" s="1354">
        <v>19408876</v>
      </c>
      <c r="F65" s="1355">
        <v>19423324</v>
      </c>
      <c r="G65" s="1355">
        <v>19416912</v>
      </c>
      <c r="H65" s="1355">
        <v>19437645</v>
      </c>
      <c r="I65" s="1355">
        <v>21360272</v>
      </c>
      <c r="J65" s="1355">
        <v>21381402</v>
      </c>
      <c r="K65" s="1355">
        <v>21405740</v>
      </c>
      <c r="L65" s="1355">
        <v>21429635</v>
      </c>
      <c r="M65" s="1355">
        <v>21707166</v>
      </c>
      <c r="N65" s="1355">
        <v>21725663</v>
      </c>
      <c r="O65" s="1355">
        <v>21350150</v>
      </c>
      <c r="P65" s="1355">
        <v>21364272</v>
      </c>
      <c r="Q65" s="1355">
        <v>21292614</v>
      </c>
      <c r="R65" s="1355">
        <v>23666823</v>
      </c>
      <c r="S65" s="1355">
        <v>23687946</v>
      </c>
      <c r="T65" s="1356">
        <v>23659626</v>
      </c>
      <c r="AL65" s="197"/>
      <c r="AM65" s="197"/>
      <c r="AN65" s="197"/>
      <c r="AO65" s="197"/>
      <c r="AP65" s="197"/>
      <c r="AQ65" s="197"/>
      <c r="AR65" s="197"/>
      <c r="AS65" s="197"/>
      <c r="AU65" s="834" t="s">
        <v>415</v>
      </c>
      <c r="AV65" s="433"/>
      <c r="AW65" s="835"/>
      <c r="AX65" s="869">
        <v>-318628</v>
      </c>
      <c r="AY65" s="870">
        <v>-782829</v>
      </c>
      <c r="AZ65" s="870">
        <v>-996001</v>
      </c>
      <c r="BA65" s="870">
        <v>-276172</v>
      </c>
      <c r="BB65" s="870">
        <v>-244725</v>
      </c>
      <c r="BC65" s="870">
        <v>-13015</v>
      </c>
      <c r="BD65" s="870">
        <v>-29526</v>
      </c>
      <c r="BE65" s="873">
        <v>295783</v>
      </c>
      <c r="BF65" s="873">
        <v>243405</v>
      </c>
      <c r="BG65" s="873">
        <v>267987</v>
      </c>
      <c r="BH65" s="874">
        <v>470550</v>
      </c>
    </row>
    <row r="66" spans="2:60" ht="15" customHeight="1">
      <c r="B66" s="1219" t="s">
        <v>415</v>
      </c>
      <c r="C66" s="433"/>
      <c r="D66" s="835"/>
      <c r="E66" s="1354">
        <v>1128884</v>
      </c>
      <c r="F66" s="1355">
        <v>1541235</v>
      </c>
      <c r="G66" s="1355">
        <v>1844990</v>
      </c>
      <c r="H66" s="1355">
        <v>1088189</v>
      </c>
      <c r="I66" s="1355">
        <v>359565</v>
      </c>
      <c r="J66" s="1355">
        <v>1151939</v>
      </c>
      <c r="K66" s="1355">
        <v>1224135</v>
      </c>
      <c r="L66" s="1355">
        <v>1865898</v>
      </c>
      <c r="M66" s="1355">
        <v>840581</v>
      </c>
      <c r="N66" s="1355">
        <v>677159</v>
      </c>
      <c r="O66" s="1355">
        <v>19435</v>
      </c>
      <c r="P66" s="1355">
        <v>235902</v>
      </c>
      <c r="Q66" s="1355">
        <v>-449414</v>
      </c>
      <c r="R66" s="1355">
        <v>-1098325</v>
      </c>
      <c r="S66" s="1355">
        <v>-1482023</v>
      </c>
      <c r="T66" s="1356">
        <v>-650116</v>
      </c>
      <c r="AU66" s="834" t="s">
        <v>312</v>
      </c>
      <c r="AV66" s="433"/>
      <c r="AW66" s="835"/>
      <c r="AX66" s="869">
        <v>4505414</v>
      </c>
      <c r="AY66" s="870">
        <v>1941163</v>
      </c>
      <c r="AZ66" s="870">
        <v>3263406</v>
      </c>
      <c r="BA66" s="870">
        <v>4277159</v>
      </c>
      <c r="BB66" s="870">
        <v>5664481</v>
      </c>
      <c r="BC66" s="870">
        <v>2476497</v>
      </c>
      <c r="BD66" s="870">
        <v>3721658</v>
      </c>
      <c r="BE66" s="873">
        <v>4572444</v>
      </c>
      <c r="BF66" s="873">
        <v>6084008</v>
      </c>
      <c r="BG66" s="873">
        <v>2855364</v>
      </c>
      <c r="BH66" s="874">
        <v>4515576</v>
      </c>
    </row>
    <row r="67" spans="2:60" ht="15" customHeight="1">
      <c r="B67" s="1219" t="s">
        <v>312</v>
      </c>
      <c r="C67" s="433"/>
      <c r="D67" s="835"/>
      <c r="E67" s="1354">
        <v>1820886</v>
      </c>
      <c r="F67" s="1355">
        <v>2918801</v>
      </c>
      <c r="G67" s="1355">
        <v>3404977</v>
      </c>
      <c r="H67" s="1355">
        <v>4374935</v>
      </c>
      <c r="I67" s="1355">
        <v>210930</v>
      </c>
      <c r="J67" s="1355">
        <v>-407393</v>
      </c>
      <c r="K67" s="1355">
        <v>-302613</v>
      </c>
      <c r="L67" s="1355">
        <v>347152</v>
      </c>
      <c r="M67" s="1355">
        <v>646467</v>
      </c>
      <c r="N67" s="1355">
        <v>1335544</v>
      </c>
      <c r="O67" s="1355">
        <v>2496665</v>
      </c>
      <c r="P67" s="1355">
        <v>3556281</v>
      </c>
      <c r="Q67" s="1355">
        <v>4690772</v>
      </c>
      <c r="R67" s="1355">
        <v>2264070</v>
      </c>
      <c r="S67" s="1355">
        <v>3565824</v>
      </c>
      <c r="T67" s="1356">
        <v>4635599</v>
      </c>
      <c r="V67" s="838"/>
      <c r="AU67" s="432"/>
      <c r="AV67" s="815"/>
      <c r="AW67" s="816"/>
      <c r="AX67" s="869"/>
      <c r="AY67" s="870"/>
      <c r="AZ67" s="870"/>
      <c r="BA67" s="870"/>
      <c r="BB67" s="870"/>
      <c r="BC67" s="870"/>
      <c r="BD67" s="870"/>
      <c r="BE67" s="870"/>
      <c r="BF67" s="870"/>
      <c r="BG67" s="870"/>
      <c r="BH67" s="871" t="s">
        <v>1142</v>
      </c>
    </row>
    <row r="68" spans="2:60" ht="13.8">
      <c r="B68" s="2450"/>
      <c r="C68" s="2451"/>
      <c r="D68" s="2452"/>
      <c r="E68" s="1354"/>
      <c r="F68" s="1355"/>
      <c r="G68" s="1355"/>
      <c r="H68" s="1355"/>
      <c r="I68" s="1355"/>
      <c r="J68" s="1355"/>
      <c r="K68" s="1355"/>
      <c r="L68" s="1355"/>
      <c r="M68" s="1355"/>
      <c r="N68" s="1355"/>
      <c r="O68" s="1355"/>
      <c r="P68" s="1355"/>
      <c r="Q68" s="1355"/>
      <c r="R68" s="1355"/>
      <c r="S68" s="1355"/>
      <c r="T68" s="1356"/>
      <c r="AU68" s="432" t="s">
        <v>56</v>
      </c>
      <c r="AV68" s="815"/>
      <c r="AW68" s="816"/>
      <c r="AX68" s="869">
        <v>528905</v>
      </c>
      <c r="AY68" s="870">
        <v>545456</v>
      </c>
      <c r="AZ68" s="870">
        <v>568889</v>
      </c>
      <c r="BA68" s="870">
        <v>591569</v>
      </c>
      <c r="BB68" s="870">
        <v>574596</v>
      </c>
      <c r="BC68" s="870">
        <v>611617</v>
      </c>
      <c r="BD68" s="870">
        <v>639464</v>
      </c>
      <c r="BE68" s="870">
        <v>647061</v>
      </c>
      <c r="BF68" s="870">
        <v>582750</v>
      </c>
      <c r="BG68" s="870">
        <v>611305</v>
      </c>
      <c r="BH68" s="871">
        <v>614600</v>
      </c>
    </row>
    <row r="69" spans="2:60" ht="15" customHeight="1">
      <c r="B69" s="2450" t="s">
        <v>56</v>
      </c>
      <c r="C69" s="2451"/>
      <c r="D69" s="2452"/>
      <c r="E69" s="1354">
        <v>415896</v>
      </c>
      <c r="F69" s="1355">
        <v>444286</v>
      </c>
      <c r="G69" s="1355">
        <v>459506</v>
      </c>
      <c r="H69" s="1355">
        <v>508350</v>
      </c>
      <c r="I69" s="1355">
        <v>517172</v>
      </c>
      <c r="J69" s="1355">
        <v>480028</v>
      </c>
      <c r="K69" s="1355">
        <v>472087</v>
      </c>
      <c r="L69" s="1355">
        <v>499777</v>
      </c>
      <c r="M69" s="1355">
        <v>488616</v>
      </c>
      <c r="N69" s="1355">
        <v>503222</v>
      </c>
      <c r="O69" s="1355">
        <v>512875</v>
      </c>
      <c r="P69" s="1355">
        <v>540672</v>
      </c>
      <c r="Q69" s="1355">
        <v>528905</v>
      </c>
      <c r="R69" s="1355">
        <v>545456</v>
      </c>
      <c r="S69" s="1355">
        <v>568889</v>
      </c>
      <c r="T69" s="1356">
        <v>591569</v>
      </c>
      <c r="V69" s="828"/>
      <c r="AU69" s="432"/>
      <c r="AV69" s="815"/>
      <c r="AW69" s="816"/>
      <c r="AX69" s="869"/>
      <c r="AY69" s="870"/>
      <c r="AZ69" s="870"/>
      <c r="BA69" s="870"/>
      <c r="BB69" s="870"/>
      <c r="BC69" s="870"/>
      <c r="BD69" s="870"/>
      <c r="BE69" s="870"/>
      <c r="BF69" s="870"/>
      <c r="BG69" s="870"/>
      <c r="BH69" s="871" t="s">
        <v>1142</v>
      </c>
    </row>
    <row r="70" spans="2:60" ht="13.8">
      <c r="B70" s="2450"/>
      <c r="C70" s="2451"/>
      <c r="D70" s="2452"/>
      <c r="E70" s="1354"/>
      <c r="F70" s="1355"/>
      <c r="G70" s="1355"/>
      <c r="H70" s="1355"/>
      <c r="I70" s="1355"/>
      <c r="J70" s="1355"/>
      <c r="K70" s="1355"/>
      <c r="L70" s="1355"/>
      <c r="M70" s="1355"/>
      <c r="N70" s="1355"/>
      <c r="O70" s="1355"/>
      <c r="P70" s="1355"/>
      <c r="Q70" s="1355"/>
      <c r="R70" s="1355"/>
      <c r="S70" s="1355"/>
      <c r="T70" s="1356"/>
      <c r="V70" s="838"/>
      <c r="AU70" s="818" t="s">
        <v>416</v>
      </c>
      <c r="AV70" s="819"/>
      <c r="AW70" s="820"/>
      <c r="AX70" s="872">
        <v>27346959</v>
      </c>
      <c r="AY70" s="873">
        <v>26713267</v>
      </c>
      <c r="AZ70" s="873">
        <v>27861547</v>
      </c>
      <c r="BA70" s="873">
        <v>29595213</v>
      </c>
      <c r="BB70" s="873">
        <v>30934494</v>
      </c>
      <c r="BC70" s="873">
        <v>30638653</v>
      </c>
      <c r="BD70" s="873">
        <v>31907056</v>
      </c>
      <c r="BE70" s="873">
        <v>33107065</v>
      </c>
      <c r="BF70" s="873">
        <v>34436210</v>
      </c>
      <c r="BG70" s="873">
        <v>33025072</v>
      </c>
      <c r="BH70" s="874">
        <v>34077191</v>
      </c>
    </row>
    <row r="71" spans="2:60" ht="15" customHeight="1" thickBot="1">
      <c r="B71" s="2453" t="s">
        <v>416</v>
      </c>
      <c r="C71" s="2454"/>
      <c r="D71" s="2455"/>
      <c r="E71" s="1357">
        <v>24107987</v>
      </c>
      <c r="F71" s="1358">
        <v>25666180</v>
      </c>
      <c r="G71" s="1358">
        <v>26460144</v>
      </c>
      <c r="H71" s="1358">
        <v>26746310</v>
      </c>
      <c r="I71" s="1358">
        <v>23722811</v>
      </c>
      <c r="J71" s="1358">
        <v>23876090</v>
      </c>
      <c r="K71" s="1358">
        <v>24066804</v>
      </c>
      <c r="L71" s="1358">
        <v>25445647</v>
      </c>
      <c r="M71" s="1358">
        <v>25018574</v>
      </c>
      <c r="N71" s="1358">
        <v>25576928</v>
      </c>
      <c r="O71" s="1358">
        <v>25705444</v>
      </c>
      <c r="P71" s="1358">
        <v>27037439</v>
      </c>
      <c r="Q71" s="1358">
        <v>27401531</v>
      </c>
      <c r="R71" s="1358">
        <v>26720678</v>
      </c>
      <c r="S71" s="1358">
        <v>27677943</v>
      </c>
      <c r="T71" s="1359">
        <v>29579709</v>
      </c>
      <c r="AU71" s="839"/>
      <c r="AV71" s="840"/>
      <c r="AW71" s="841"/>
      <c r="AX71" s="869"/>
      <c r="AY71" s="870"/>
      <c r="AZ71" s="870"/>
      <c r="BA71" s="870"/>
      <c r="BB71" s="870"/>
      <c r="BC71" s="870"/>
      <c r="BD71" s="870"/>
      <c r="BE71" s="870"/>
      <c r="BF71" s="870"/>
      <c r="BG71" s="870"/>
      <c r="BH71" s="871" t="s">
        <v>1142</v>
      </c>
    </row>
    <row r="72" spans="2:60" ht="14.4" thickBot="1">
      <c r="B72" s="839"/>
      <c r="C72" s="840"/>
      <c r="D72" s="841"/>
      <c r="E72" s="1354"/>
      <c r="F72" s="1355"/>
      <c r="G72" s="1355"/>
      <c r="H72" s="1355"/>
      <c r="I72" s="1355"/>
      <c r="J72" s="1355"/>
      <c r="K72" s="1355"/>
      <c r="L72" s="1355"/>
      <c r="M72" s="1355"/>
      <c r="N72" s="1355"/>
      <c r="O72" s="1355"/>
      <c r="P72" s="1355"/>
      <c r="Q72" s="1355"/>
      <c r="R72" s="1355"/>
      <c r="S72" s="1355"/>
      <c r="T72" s="1356"/>
      <c r="V72" s="842"/>
      <c r="W72" s="811"/>
      <c r="AU72" s="821" t="s">
        <v>417</v>
      </c>
      <c r="AV72" s="822"/>
      <c r="AW72" s="823"/>
      <c r="AX72" s="872">
        <v>237871204</v>
      </c>
      <c r="AY72" s="873">
        <v>236542725</v>
      </c>
      <c r="AZ72" s="873">
        <v>242748815</v>
      </c>
      <c r="BA72" s="873">
        <v>235414157</v>
      </c>
      <c r="BB72" s="873">
        <v>237152302</v>
      </c>
      <c r="BC72" s="873">
        <v>233310290</v>
      </c>
      <c r="BD72" s="873">
        <v>238458658</v>
      </c>
      <c r="BE72" s="873">
        <v>238840188</v>
      </c>
      <c r="BF72" s="873">
        <v>241171741</v>
      </c>
      <c r="BG72" s="873">
        <v>248067159</v>
      </c>
      <c r="BH72" s="874">
        <v>249759790</v>
      </c>
    </row>
    <row r="73" spans="2:60" ht="15" customHeight="1">
      <c r="B73" s="2474" t="s">
        <v>417</v>
      </c>
      <c r="C73" s="2475"/>
      <c r="D73" s="2476"/>
      <c r="E73" s="1357">
        <v>177540208</v>
      </c>
      <c r="F73" s="1358">
        <v>180484051</v>
      </c>
      <c r="G73" s="1358">
        <v>185612144</v>
      </c>
      <c r="H73" s="1358">
        <v>187859340</v>
      </c>
      <c r="I73" s="1358">
        <v>197821889</v>
      </c>
      <c r="J73" s="1358">
        <v>221502784</v>
      </c>
      <c r="K73" s="1358">
        <v>231676741</v>
      </c>
      <c r="L73" s="1358">
        <v>237406163</v>
      </c>
      <c r="M73" s="1358">
        <v>244203015</v>
      </c>
      <c r="N73" s="1358">
        <v>245028230</v>
      </c>
      <c r="O73" s="1358">
        <v>251542391</v>
      </c>
      <c r="P73" s="1358">
        <v>244846740</v>
      </c>
      <c r="Q73" s="1358">
        <v>237900391</v>
      </c>
      <c r="R73" s="1358">
        <v>236580463</v>
      </c>
      <c r="S73" s="1358">
        <v>243916196</v>
      </c>
      <c r="T73" s="1359">
        <v>236775218</v>
      </c>
      <c r="AU73" s="432"/>
      <c r="AV73" s="815"/>
      <c r="AW73" s="816"/>
      <c r="AX73" s="869"/>
      <c r="AY73" s="870"/>
      <c r="AZ73" s="870"/>
      <c r="BA73" s="870"/>
      <c r="BB73" s="870"/>
      <c r="BC73" s="870"/>
      <c r="BD73" s="870"/>
      <c r="BE73" s="870"/>
      <c r="BF73" s="870"/>
      <c r="BG73" s="870"/>
      <c r="BH73" s="871" t="s">
        <v>1142</v>
      </c>
    </row>
    <row r="74" spans="2:60" ht="13.8">
      <c r="B74" s="2450"/>
      <c r="C74" s="2451"/>
      <c r="D74" s="2452"/>
      <c r="E74" s="1354"/>
      <c r="F74" s="1355">
        <v>0</v>
      </c>
      <c r="G74" s="1355">
        <v>0</v>
      </c>
      <c r="H74" s="1355"/>
      <c r="I74" s="1355"/>
      <c r="J74" s="1355"/>
      <c r="K74" s="1355"/>
      <c r="L74" s="1355"/>
      <c r="M74" s="1355"/>
      <c r="N74" s="1355"/>
      <c r="O74" s="1355"/>
      <c r="P74" s="1355"/>
      <c r="Q74" s="1355"/>
      <c r="R74" s="1355"/>
      <c r="S74" s="1355"/>
      <c r="T74" s="1356"/>
      <c r="V74" s="843"/>
      <c r="AU74" s="824" t="s">
        <v>217</v>
      </c>
      <c r="AV74" s="825"/>
      <c r="AW74" s="826"/>
      <c r="AX74" s="872">
        <v>142337944</v>
      </c>
      <c r="AY74" s="873">
        <v>142573498</v>
      </c>
      <c r="AZ74" s="873">
        <v>151545926</v>
      </c>
      <c r="BA74" s="873">
        <v>150977864</v>
      </c>
      <c r="BB74" s="873">
        <v>154477055.43690756</v>
      </c>
      <c r="BC74" s="873">
        <v>144709112</v>
      </c>
      <c r="BD74" s="873">
        <v>151484019</v>
      </c>
      <c r="BE74" s="873">
        <v>149769480</v>
      </c>
      <c r="BF74" s="873">
        <v>162365717</v>
      </c>
      <c r="BG74" s="873">
        <v>164970468</v>
      </c>
      <c r="BH74" s="874">
        <v>155876986</v>
      </c>
    </row>
    <row r="75" spans="2:60" ht="15" customHeight="1">
      <c r="B75" s="2456" t="s">
        <v>217</v>
      </c>
      <c r="C75" s="2457"/>
      <c r="D75" s="2458"/>
      <c r="E75" s="1357">
        <v>121965125</v>
      </c>
      <c r="F75" s="1358">
        <v>125418778</v>
      </c>
      <c r="G75" s="1358">
        <v>133337813</v>
      </c>
      <c r="H75" s="1358">
        <v>125344301</v>
      </c>
      <c r="I75" s="1358">
        <v>131725399</v>
      </c>
      <c r="J75" s="1358">
        <v>129132266</v>
      </c>
      <c r="K75" s="1358">
        <v>131512273</v>
      </c>
      <c r="L75" s="1358">
        <v>133568004</v>
      </c>
      <c r="M75" s="1358">
        <v>150250539</v>
      </c>
      <c r="N75" s="1358">
        <v>149828527</v>
      </c>
      <c r="O75" s="1358">
        <v>154907974</v>
      </c>
      <c r="P75" s="1358">
        <v>151136879</v>
      </c>
      <c r="Q75" s="1358">
        <v>142337944</v>
      </c>
      <c r="R75" s="1358">
        <v>142573498</v>
      </c>
      <c r="S75" s="1358">
        <v>151545926</v>
      </c>
      <c r="T75" s="1359">
        <v>150977864</v>
      </c>
      <c r="AU75" s="432" t="s">
        <v>418</v>
      </c>
      <c r="AV75" s="815"/>
      <c r="AW75" s="816"/>
      <c r="AX75" s="869">
        <v>21196817</v>
      </c>
      <c r="AY75" s="870">
        <v>21331467</v>
      </c>
      <c r="AZ75" s="870">
        <v>21399132</v>
      </c>
      <c r="BA75" s="870">
        <v>20928054</v>
      </c>
      <c r="BB75" s="870">
        <v>18731789</v>
      </c>
      <c r="BC75" s="870">
        <v>18654864</v>
      </c>
      <c r="BD75" s="870">
        <v>18945883</v>
      </c>
      <c r="BE75" s="873">
        <v>20051616</v>
      </c>
      <c r="BF75" s="873">
        <v>20466103</v>
      </c>
      <c r="BG75" s="873">
        <v>20671941</v>
      </c>
      <c r="BH75" s="874">
        <v>20206333</v>
      </c>
    </row>
    <row r="76" spans="2:60" ht="15" customHeight="1">
      <c r="B76" s="2450" t="s">
        <v>418</v>
      </c>
      <c r="C76" s="2451"/>
      <c r="D76" s="2452"/>
      <c r="E76" s="1354">
        <v>18784417</v>
      </c>
      <c r="F76" s="1355">
        <v>19666170</v>
      </c>
      <c r="G76" s="1355">
        <v>20416414</v>
      </c>
      <c r="H76" s="1355">
        <v>21081035</v>
      </c>
      <c r="I76" s="1355">
        <v>20426402</v>
      </c>
      <c r="J76" s="1355">
        <v>19271152</v>
      </c>
      <c r="K76" s="1355">
        <v>18519960</v>
      </c>
      <c r="L76" s="1355">
        <v>20973810</v>
      </c>
      <c r="M76" s="1355">
        <v>21761484</v>
      </c>
      <c r="N76" s="1355">
        <v>22723385</v>
      </c>
      <c r="O76" s="1355">
        <v>22665879</v>
      </c>
      <c r="P76" s="1355">
        <v>22914343</v>
      </c>
      <c r="Q76" s="1355">
        <v>21196817</v>
      </c>
      <c r="R76" s="1355">
        <v>21331467</v>
      </c>
      <c r="S76" s="1355">
        <v>21399132</v>
      </c>
      <c r="T76" s="1356">
        <v>20928054</v>
      </c>
      <c r="AU76" s="432" t="s">
        <v>419</v>
      </c>
      <c r="AV76" s="815"/>
      <c r="AW76" s="816"/>
      <c r="AX76" s="869">
        <v>80155277</v>
      </c>
      <c r="AY76" s="870">
        <v>84820503</v>
      </c>
      <c r="AZ76" s="870">
        <v>87600569</v>
      </c>
      <c r="BA76" s="870">
        <v>86597041</v>
      </c>
      <c r="BB76" s="870">
        <v>87232214.480129853</v>
      </c>
      <c r="BC76" s="870">
        <v>85762478</v>
      </c>
      <c r="BD76" s="870">
        <v>88183227</v>
      </c>
      <c r="BE76" s="873">
        <v>87091701</v>
      </c>
      <c r="BF76" s="873">
        <v>88546531</v>
      </c>
      <c r="BG76" s="873">
        <v>90965846</v>
      </c>
      <c r="BH76" s="874">
        <v>88226431</v>
      </c>
    </row>
    <row r="77" spans="2:60" ht="15" customHeight="1" thickBot="1">
      <c r="B77" s="2450" t="s">
        <v>419</v>
      </c>
      <c r="C77" s="2451"/>
      <c r="D77" s="2452"/>
      <c r="E77" s="1354">
        <v>76521908</v>
      </c>
      <c r="F77" s="1355">
        <v>76368545</v>
      </c>
      <c r="G77" s="1355">
        <v>80887384</v>
      </c>
      <c r="H77" s="1355">
        <v>75613805</v>
      </c>
      <c r="I77" s="1355">
        <v>79703253</v>
      </c>
      <c r="J77" s="1355">
        <v>80651014</v>
      </c>
      <c r="K77" s="1355">
        <v>81926284</v>
      </c>
      <c r="L77" s="1355">
        <v>86074859</v>
      </c>
      <c r="M77" s="1355">
        <v>90946335</v>
      </c>
      <c r="N77" s="1355">
        <v>91280633</v>
      </c>
      <c r="O77" s="1355">
        <v>94165966</v>
      </c>
      <c r="P77" s="1355">
        <v>88382322</v>
      </c>
      <c r="Q77" s="1355">
        <v>80155277</v>
      </c>
      <c r="R77" s="1355">
        <v>84820503</v>
      </c>
      <c r="S77" s="1355">
        <v>87600569</v>
      </c>
      <c r="T77" s="1356">
        <v>86597041</v>
      </c>
      <c r="AU77" s="844" t="s">
        <v>420</v>
      </c>
      <c r="AV77" s="845"/>
      <c r="AW77" s="846"/>
      <c r="AX77" s="875">
        <v>40985850</v>
      </c>
      <c r="AY77" s="876">
        <v>36421528</v>
      </c>
      <c r="AZ77" s="876">
        <v>42546225</v>
      </c>
      <c r="BA77" s="876">
        <v>43452769</v>
      </c>
      <c r="BB77" s="876">
        <v>48513051.956777714</v>
      </c>
      <c r="BC77" s="876">
        <v>40291770</v>
      </c>
      <c r="BD77" s="876">
        <v>44354909</v>
      </c>
      <c r="BE77" s="1056">
        <v>42626163</v>
      </c>
      <c r="BF77" s="1056">
        <v>53353083</v>
      </c>
      <c r="BG77" s="1056">
        <v>53332681</v>
      </c>
      <c r="BH77" s="1057">
        <v>47444222</v>
      </c>
    </row>
    <row r="78" spans="2:60" ht="16.350000000000001" customHeight="1" thickBot="1">
      <c r="B78" s="2459" t="s">
        <v>420</v>
      </c>
      <c r="C78" s="2460"/>
      <c r="D78" s="2461"/>
      <c r="E78" s="1361">
        <v>26658800</v>
      </c>
      <c r="F78" s="1362">
        <v>29384063</v>
      </c>
      <c r="G78" s="1362">
        <v>32034015</v>
      </c>
      <c r="H78" s="1362">
        <v>28649461</v>
      </c>
      <c r="I78" s="1362">
        <v>31595744</v>
      </c>
      <c r="J78" s="1362">
        <v>29210100</v>
      </c>
      <c r="K78" s="1362">
        <v>31066029</v>
      </c>
      <c r="L78" s="1362">
        <v>26519335</v>
      </c>
      <c r="M78" s="1362">
        <v>37542720</v>
      </c>
      <c r="N78" s="1362">
        <v>35824509</v>
      </c>
      <c r="O78" s="1362">
        <v>38076129</v>
      </c>
      <c r="P78" s="1362">
        <v>39840214</v>
      </c>
      <c r="Q78" s="1362">
        <v>40985850</v>
      </c>
      <c r="R78" s="1362">
        <v>36421528</v>
      </c>
      <c r="S78" s="1362">
        <v>42546225</v>
      </c>
      <c r="T78" s="1363">
        <v>43452769</v>
      </c>
      <c r="AU78" s="847"/>
      <c r="AV78" s="847"/>
      <c r="AW78" s="815"/>
      <c r="AX78" s="249"/>
      <c r="AY78" s="249"/>
      <c r="AZ78" s="249"/>
      <c r="BA78" s="249"/>
      <c r="BB78" s="249"/>
      <c r="BC78" s="249"/>
      <c r="BD78" s="249"/>
      <c r="BE78" s="249"/>
      <c r="BF78" s="249"/>
      <c r="BG78" s="249"/>
      <c r="BH78" s="2063"/>
    </row>
    <row r="79" spans="2:60" ht="13.8">
      <c r="B79" s="2451"/>
      <c r="C79" s="2451"/>
      <c r="D79" s="815"/>
      <c r="E79" s="249"/>
      <c r="F79" s="249"/>
      <c r="G79" s="249"/>
      <c r="H79" s="249"/>
      <c r="I79" s="249"/>
      <c r="J79" s="249"/>
      <c r="K79" s="249"/>
      <c r="L79" s="249"/>
      <c r="M79" s="249"/>
      <c r="N79" s="249"/>
      <c r="O79" s="249"/>
      <c r="P79" s="249"/>
      <c r="Q79" s="249"/>
      <c r="R79" s="249"/>
      <c r="S79" s="249"/>
      <c r="T79" s="249"/>
      <c r="AU79" s="2462" t="s">
        <v>421</v>
      </c>
      <c r="AV79" s="2463"/>
      <c r="AW79" s="2463"/>
      <c r="AX79" s="2463"/>
      <c r="AY79" s="2463"/>
      <c r="AZ79" s="2463"/>
      <c r="BA79" s="2463"/>
      <c r="BB79" s="2463"/>
      <c r="BC79" s="2463"/>
      <c r="BD79" s="848"/>
      <c r="BE79" s="848"/>
      <c r="BF79" s="848"/>
      <c r="BG79" s="848"/>
      <c r="BH79" s="2062"/>
    </row>
    <row r="80" spans="2:60" ht="19.350000000000001" customHeight="1">
      <c r="B80" s="2496" t="s">
        <v>421</v>
      </c>
      <c r="C80" s="2496"/>
      <c r="D80" s="2496"/>
      <c r="E80" s="2496"/>
      <c r="F80" s="2496"/>
      <c r="G80" s="2496"/>
      <c r="H80" s="2496"/>
      <c r="I80" s="2496"/>
      <c r="J80" s="2496"/>
      <c r="K80" s="2496"/>
      <c r="L80" s="2496"/>
      <c r="M80" s="2496"/>
      <c r="N80" s="2496"/>
      <c r="O80" s="2496"/>
      <c r="P80" s="2496"/>
      <c r="Q80" s="2496"/>
      <c r="R80" s="2496"/>
      <c r="S80" s="2496"/>
      <c r="T80" s="2496"/>
      <c r="AU80" s="2449" t="s">
        <v>978</v>
      </c>
      <c r="AV80" s="2449"/>
      <c r="AW80" s="2449"/>
      <c r="AX80" s="2449"/>
      <c r="AY80" s="2449"/>
      <c r="AZ80" s="2449"/>
      <c r="BA80" s="2449"/>
      <c r="BB80" s="2449"/>
      <c r="BC80" s="2449"/>
      <c r="BD80" s="1527"/>
    </row>
    <row r="81" spans="2:47" ht="15" customHeight="1">
      <c r="B81" s="2496"/>
      <c r="C81" s="2496"/>
      <c r="D81" s="2496"/>
      <c r="E81" s="2496"/>
      <c r="F81" s="2496"/>
      <c r="G81" s="2496"/>
      <c r="H81" s="2496"/>
      <c r="I81" s="2496"/>
      <c r="J81" s="2496"/>
      <c r="K81" s="2496"/>
      <c r="L81" s="2496"/>
      <c r="M81" s="2496"/>
      <c r="N81" s="2496"/>
      <c r="O81" s="2496"/>
      <c r="P81" s="2496"/>
      <c r="Q81" s="2496"/>
      <c r="R81" s="2496"/>
      <c r="S81" s="2496"/>
      <c r="T81" s="2496"/>
    </row>
    <row r="82" spans="2:47" ht="29.1" customHeight="1">
      <c r="B82" s="2464"/>
      <c r="C82" s="2464"/>
      <c r="D82" s="2464"/>
      <c r="E82" s="2464"/>
      <c r="F82" s="2464"/>
      <c r="G82" s="2464"/>
      <c r="H82" s="2464"/>
      <c r="I82" s="2464"/>
      <c r="J82" s="2464"/>
      <c r="K82" s="2464"/>
      <c r="L82" s="2464"/>
      <c r="M82" s="2464"/>
      <c r="N82" s="2464"/>
      <c r="O82" s="2464"/>
      <c r="P82" s="2464"/>
      <c r="Q82" s="2464"/>
      <c r="R82" s="2464"/>
      <c r="S82" s="2464"/>
      <c r="T82" s="2464"/>
      <c r="AU82" s="849"/>
    </row>
    <row r="83" spans="2:47" ht="44.1" customHeight="1">
      <c r="B83" s="2464"/>
      <c r="C83" s="2464"/>
      <c r="D83" s="2464"/>
      <c r="E83" s="2464"/>
      <c r="F83" s="2464"/>
      <c r="G83" s="2464"/>
      <c r="H83" s="2464"/>
      <c r="I83" s="2464"/>
      <c r="J83" s="2464"/>
      <c r="K83" s="2464"/>
      <c r="L83" s="2464"/>
      <c r="M83" s="2464"/>
      <c r="N83" s="2464"/>
      <c r="O83" s="2464"/>
      <c r="P83" s="2464"/>
      <c r="Q83" s="2464"/>
      <c r="R83" s="2464"/>
      <c r="S83" s="2464"/>
      <c r="T83" s="2464"/>
    </row>
    <row r="84" spans="2:47" ht="15" customHeight="1">
      <c r="B84" s="2464"/>
      <c r="C84" s="2464"/>
      <c r="D84" s="2464"/>
      <c r="E84" s="2464"/>
      <c r="F84" s="2464"/>
      <c r="G84" s="2464"/>
      <c r="H84" s="2464"/>
      <c r="I84" s="2464"/>
      <c r="J84" s="2464"/>
      <c r="K84" s="2464"/>
      <c r="L84" s="2464"/>
      <c r="M84" s="2464"/>
      <c r="N84" s="2464"/>
      <c r="O84" s="2464"/>
      <c r="P84" s="2464"/>
      <c r="Q84" s="2464"/>
      <c r="R84" s="2464"/>
      <c r="S84" s="2464"/>
      <c r="T84" s="2464"/>
    </row>
    <row r="85" spans="2:47">
      <c r="B85" s="2464"/>
      <c r="C85" s="2464"/>
      <c r="D85" s="2464"/>
      <c r="E85" s="2464"/>
      <c r="F85" s="2464"/>
      <c r="G85" s="2464"/>
      <c r="H85" s="2464"/>
      <c r="I85" s="2464"/>
      <c r="J85" s="2464"/>
      <c r="K85" s="2464"/>
      <c r="L85" s="2464"/>
      <c r="M85" s="2464"/>
      <c r="N85" s="2464"/>
      <c r="O85" s="2464"/>
      <c r="P85" s="2464"/>
      <c r="Q85" s="2464"/>
      <c r="R85" s="2464"/>
      <c r="S85" s="2464"/>
      <c r="T85" s="2464"/>
    </row>
    <row r="86" spans="2:47" ht="32.1" customHeight="1">
      <c r="B86" s="2464"/>
      <c r="C86" s="2464"/>
      <c r="D86" s="2464"/>
      <c r="E86" s="2464"/>
      <c r="F86" s="2464"/>
      <c r="G86" s="2464"/>
      <c r="H86" s="2464"/>
      <c r="I86" s="2464"/>
      <c r="J86" s="2464"/>
      <c r="K86" s="2464"/>
      <c r="L86" s="2464"/>
      <c r="M86" s="2464"/>
      <c r="N86" s="2464"/>
      <c r="O86" s="2464"/>
      <c r="P86" s="2464"/>
      <c r="Q86" s="2464"/>
      <c r="R86" s="2464"/>
      <c r="S86" s="2464"/>
      <c r="T86" s="2464"/>
    </row>
  </sheetData>
  <mergeCells count="155">
    <mergeCell ref="BK41:BL41"/>
    <mergeCell ref="BJ45:BL45"/>
    <mergeCell ref="X27:Y27"/>
    <mergeCell ref="X28:Y28"/>
    <mergeCell ref="W30:Y30"/>
    <mergeCell ref="W46:Y46"/>
    <mergeCell ref="W47:Y47"/>
    <mergeCell ref="X48:Y48"/>
    <mergeCell ref="W36:Y36"/>
    <mergeCell ref="AU8:AV8"/>
    <mergeCell ref="BJ8:BK8"/>
    <mergeCell ref="AU10:AW10"/>
    <mergeCell ref="AV12:AW12"/>
    <mergeCell ref="AV13:AW13"/>
    <mergeCell ref="AU14:AW14"/>
    <mergeCell ref="AU15:AW15"/>
    <mergeCell ref="AV24:AW24"/>
    <mergeCell ref="X26:Y26"/>
    <mergeCell ref="X24:Y24"/>
    <mergeCell ref="X25:Y25"/>
    <mergeCell ref="BJ17:BL17"/>
    <mergeCell ref="BJ19:BL19"/>
    <mergeCell ref="BJ20:BL20"/>
    <mergeCell ref="B4:T4"/>
    <mergeCell ref="B5:T5"/>
    <mergeCell ref="X13:Y13"/>
    <mergeCell ref="W14:Y14"/>
    <mergeCell ref="B6:T6"/>
    <mergeCell ref="B36:D36"/>
    <mergeCell ref="AU11:AW11"/>
    <mergeCell ref="AU16:AW16"/>
    <mergeCell ref="AU17:AW17"/>
    <mergeCell ref="AU18:AW18"/>
    <mergeCell ref="AU9:AW9"/>
    <mergeCell ref="AV25:AW25"/>
    <mergeCell ref="AU27:AW27"/>
    <mergeCell ref="AU28:AW28"/>
    <mergeCell ref="Z8:AO8"/>
    <mergeCell ref="AP8:AS8"/>
    <mergeCell ref="AV26:AW26"/>
    <mergeCell ref="AU29:AW29"/>
    <mergeCell ref="AU19:AW19"/>
    <mergeCell ref="AU20:AW20"/>
    <mergeCell ref="AU21:AW21"/>
    <mergeCell ref="AU22:AW22"/>
    <mergeCell ref="AU23:AW23"/>
    <mergeCell ref="B18:D18"/>
    <mergeCell ref="B86:T86"/>
    <mergeCell ref="W57:Y57"/>
    <mergeCell ref="W52:Y52"/>
    <mergeCell ref="W54:Y54"/>
    <mergeCell ref="B79:C79"/>
    <mergeCell ref="B71:D71"/>
    <mergeCell ref="B73:D73"/>
    <mergeCell ref="B69:D69"/>
    <mergeCell ref="B70:D70"/>
    <mergeCell ref="B74:D74"/>
    <mergeCell ref="B75:D75"/>
    <mergeCell ref="B76:D76"/>
    <mergeCell ref="B77:D77"/>
    <mergeCell ref="B68:D68"/>
    <mergeCell ref="B82:T82"/>
    <mergeCell ref="B83:T83"/>
    <mergeCell ref="B84:T84"/>
    <mergeCell ref="B80:T80"/>
    <mergeCell ref="B85:T85"/>
    <mergeCell ref="B55:D55"/>
    <mergeCell ref="B56:D56"/>
    <mergeCell ref="B57:D57"/>
    <mergeCell ref="B58:D58"/>
    <mergeCell ref="B81:T81"/>
    <mergeCell ref="W7:Y7"/>
    <mergeCell ref="B7:D7"/>
    <mergeCell ref="W20:Y20"/>
    <mergeCell ref="W21:Y21"/>
    <mergeCell ref="X22:Y22"/>
    <mergeCell ref="X23:Y23"/>
    <mergeCell ref="W15:Y15"/>
    <mergeCell ref="W16:Y16"/>
    <mergeCell ref="W17:Y17"/>
    <mergeCell ref="W18:Y18"/>
    <mergeCell ref="W19:Y19"/>
    <mergeCell ref="B20:D20"/>
    <mergeCell ref="B21:D21"/>
    <mergeCell ref="B22:D22"/>
    <mergeCell ref="B23:D23"/>
    <mergeCell ref="W10:Y10"/>
    <mergeCell ref="B10:D10"/>
    <mergeCell ref="C12:D12"/>
    <mergeCell ref="C13:D13"/>
    <mergeCell ref="X11:Y11"/>
    <mergeCell ref="X12:Y12"/>
    <mergeCell ref="E8:T8"/>
    <mergeCell ref="B9:D9"/>
    <mergeCell ref="B11:D11"/>
    <mergeCell ref="C24:D24"/>
    <mergeCell ref="C26:D26"/>
    <mergeCell ref="B14:D14"/>
    <mergeCell ref="B16:D16"/>
    <mergeCell ref="B15:D15"/>
    <mergeCell ref="B17:D17"/>
    <mergeCell ref="C25:D25"/>
    <mergeCell ref="B19:D19"/>
    <mergeCell ref="W45:Y45"/>
    <mergeCell ref="W37:Y37"/>
    <mergeCell ref="X38:Y38"/>
    <mergeCell ref="X39:Y39"/>
    <mergeCell ref="X40:Y40"/>
    <mergeCell ref="X41:Y41"/>
    <mergeCell ref="B37:D37"/>
    <mergeCell ref="B27:D27"/>
    <mergeCell ref="B28:D28"/>
    <mergeCell ref="B29:D29"/>
    <mergeCell ref="B30:D30"/>
    <mergeCell ref="B31:D31"/>
    <mergeCell ref="W31:Y31"/>
    <mergeCell ref="X32:Y32"/>
    <mergeCell ref="X33:Y33"/>
    <mergeCell ref="X34:Y34"/>
    <mergeCell ref="B32:D32"/>
    <mergeCell ref="B33:D33"/>
    <mergeCell ref="B38:D38"/>
    <mergeCell ref="C42:D42"/>
    <mergeCell ref="C43:D43"/>
    <mergeCell ref="B34:D34"/>
    <mergeCell ref="B35:D35"/>
    <mergeCell ref="W56:Y56"/>
    <mergeCell ref="X42:Y42"/>
    <mergeCell ref="X43:Y43"/>
    <mergeCell ref="W49:Y49"/>
    <mergeCell ref="W50:Y50"/>
    <mergeCell ref="W51:Y51"/>
    <mergeCell ref="B39:D39"/>
    <mergeCell ref="B41:D41"/>
    <mergeCell ref="B45:D45"/>
    <mergeCell ref="B46:D46"/>
    <mergeCell ref="B50:D50"/>
    <mergeCell ref="C44:D44"/>
    <mergeCell ref="C47:D47"/>
    <mergeCell ref="C48:D48"/>
    <mergeCell ref="C49:D49"/>
    <mergeCell ref="B40:D40"/>
    <mergeCell ref="AU80:BC80"/>
    <mergeCell ref="B51:D51"/>
    <mergeCell ref="B52:D52"/>
    <mergeCell ref="B53:D53"/>
    <mergeCell ref="B54:D54"/>
    <mergeCell ref="B59:D59"/>
    <mergeCell ref="B60:D60"/>
    <mergeCell ref="B61:D61"/>
    <mergeCell ref="B78:D78"/>
    <mergeCell ref="AU79:BC79"/>
    <mergeCell ref="W60:AO60"/>
    <mergeCell ref="W59:AO59"/>
    <mergeCell ref="W58:AO58"/>
  </mergeCells>
  <phoneticPr fontId="39" type="noConversion"/>
  <hyperlinks>
    <hyperlink ref="B1" location="Index!A1" display="Back to index" xr:uid="{F579134E-0F6D-4A16-9F86-5EEE7142ECC8}"/>
  </hyperlinks>
  <pageMargins left="0.7" right="0.7" top="0.75" bottom="0.75" header="0.3" footer="0.3"/>
  <pageSetup orientation="portrait" horizontalDpi="1200" verticalDpi="1200" r:id="rId1"/>
  <headerFooter>
    <oddFooter>&amp;C_x000D_&amp;1#&amp;"Calibri"&amp;8&amp;K0000FF Datos elaborados por BCP para uso Interno</oddFooter>
  </headerFooter>
  <ignoredErrors>
    <ignoredError sqref="AP9:AS9 BJ8"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2AD2C9"/>
  </sheetPr>
  <dimension ref="B1:Y62"/>
  <sheetViews>
    <sheetView showGridLines="0" zoomScale="55" zoomScaleNormal="55" workbookViewId="0">
      <selection activeCell="J9" sqref="J9"/>
    </sheetView>
  </sheetViews>
  <sheetFormatPr baseColWidth="10" defaultColWidth="11.44140625" defaultRowHeight="13.2"/>
  <cols>
    <col min="1" max="1" width="11.44140625" style="58"/>
    <col min="2" max="2" width="71" style="58" customWidth="1"/>
    <col min="3" max="3" width="15.44140625" style="58" bestFit="1" customWidth="1"/>
    <col min="4" max="10" width="15.44140625" style="58" customWidth="1"/>
    <col min="11" max="11" width="16.44140625" style="58" bestFit="1" customWidth="1"/>
    <col min="12" max="14" width="16.44140625" style="58" customWidth="1"/>
    <col min="15" max="16" width="16.109375" style="58" customWidth="1"/>
    <col min="17" max="18" width="13.44140625" style="775" customWidth="1"/>
    <col min="19" max="19" width="14.88671875" style="775" bestFit="1" customWidth="1"/>
    <col min="20" max="20" width="14.88671875" style="775" customWidth="1"/>
    <col min="21" max="22" width="10.44140625" style="58" bestFit="1" customWidth="1"/>
    <col min="23" max="16384" width="11.44140625" style="58"/>
  </cols>
  <sheetData>
    <row r="1" spans="2:25" ht="13.8">
      <c r="B1" s="482" t="s">
        <v>31</v>
      </c>
    </row>
    <row r="4" spans="2:25">
      <c r="C4" s="790"/>
      <c r="D4" s="790"/>
      <c r="E4" s="790"/>
      <c r="F4" s="790"/>
      <c r="G4" s="790"/>
      <c r="H4" s="790"/>
      <c r="I4" s="790" t="s">
        <v>964</v>
      </c>
      <c r="J4" s="790"/>
      <c r="K4" s="790"/>
      <c r="L4" s="790"/>
      <c r="M4" s="790"/>
      <c r="N4" s="790"/>
      <c r="O4" s="806"/>
      <c r="P4" s="806"/>
      <c r="Q4" s="956"/>
      <c r="R4" s="956"/>
      <c r="S4" s="956"/>
      <c r="T4" s="956"/>
    </row>
    <row r="5" spans="2:25">
      <c r="C5" s="790"/>
      <c r="D5" s="790"/>
      <c r="E5" s="790"/>
      <c r="F5" s="790"/>
      <c r="G5" s="790"/>
      <c r="H5" s="790"/>
      <c r="I5" s="790" t="s">
        <v>423</v>
      </c>
      <c r="J5" s="790"/>
      <c r="K5" s="790"/>
      <c r="L5" s="790"/>
      <c r="M5" s="790"/>
      <c r="N5" s="790"/>
      <c r="O5" s="806"/>
      <c r="P5" s="806"/>
      <c r="Q5" s="956"/>
      <c r="R5" s="956"/>
      <c r="S5" s="956"/>
      <c r="T5" s="956"/>
    </row>
    <row r="6" spans="2:25">
      <c r="C6" s="790"/>
      <c r="D6" s="790"/>
      <c r="E6" s="790"/>
      <c r="F6" s="790"/>
      <c r="G6" s="790"/>
      <c r="H6" s="790"/>
      <c r="I6" s="790" t="s">
        <v>372</v>
      </c>
      <c r="J6" s="790"/>
      <c r="K6" s="790"/>
      <c r="L6" s="790"/>
      <c r="M6" s="790"/>
      <c r="N6" s="790"/>
      <c r="O6" s="806"/>
      <c r="P6" s="806"/>
      <c r="Q6" s="956"/>
      <c r="R6" s="956"/>
      <c r="S6" s="956"/>
      <c r="T6" s="956"/>
    </row>
    <row r="7" spans="2:25" ht="13.8" thickBot="1">
      <c r="B7" s="957"/>
      <c r="C7" s="790"/>
      <c r="D7" s="790"/>
      <c r="E7" s="790"/>
      <c r="F7" s="790"/>
      <c r="G7" s="790"/>
      <c r="H7" s="790"/>
      <c r="I7" s="790"/>
      <c r="J7" s="790"/>
      <c r="K7" s="790"/>
      <c r="L7" s="790"/>
      <c r="M7" s="790"/>
      <c r="N7" s="790"/>
      <c r="O7" s="806"/>
      <c r="P7" s="806"/>
      <c r="Q7" s="956"/>
      <c r="R7" s="956"/>
      <c r="S7" s="956"/>
      <c r="T7" s="956"/>
    </row>
    <row r="8" spans="2:25">
      <c r="B8" s="958"/>
      <c r="C8" s="1293"/>
      <c r="D8" s="1294"/>
      <c r="E8" s="1294"/>
      <c r="F8" s="1294"/>
      <c r="G8" s="1294"/>
      <c r="H8" s="1294"/>
      <c r="I8" s="1294"/>
      <c r="J8" s="1294" t="s">
        <v>424</v>
      </c>
      <c r="K8" s="1294"/>
      <c r="L8" s="1294"/>
      <c r="M8" s="1294"/>
      <c r="N8" s="1294"/>
      <c r="O8" s="1294"/>
      <c r="P8" s="1294"/>
      <c r="Q8" s="1294"/>
      <c r="R8" s="1294"/>
      <c r="S8" s="1294"/>
      <c r="T8" s="1295"/>
    </row>
    <row r="9" spans="2:25" ht="13.8" thickBot="1">
      <c r="B9" s="959"/>
      <c r="C9" s="960" t="s">
        <v>144</v>
      </c>
      <c r="D9" s="717" t="s">
        <v>147</v>
      </c>
      <c r="E9" s="717" t="s">
        <v>143</v>
      </c>
      <c r="F9" s="717" t="s">
        <v>142</v>
      </c>
      <c r="G9" s="717" t="s">
        <v>140</v>
      </c>
      <c r="H9" s="717" t="s">
        <v>93</v>
      </c>
      <c r="I9" s="717" t="s">
        <v>132</v>
      </c>
      <c r="J9" s="717" t="s">
        <v>141</v>
      </c>
      <c r="K9" s="717" t="s">
        <v>100</v>
      </c>
      <c r="L9" s="717" t="s">
        <v>94</v>
      </c>
      <c r="M9" s="751" t="s">
        <v>133</v>
      </c>
      <c r="N9" s="717" t="s">
        <v>799</v>
      </c>
      <c r="O9" s="751" t="s">
        <v>858</v>
      </c>
      <c r="P9" s="751" t="s">
        <v>879</v>
      </c>
      <c r="Q9" s="1760" t="s">
        <v>1014</v>
      </c>
      <c r="R9" s="1760" t="s">
        <v>1054</v>
      </c>
      <c r="S9" s="1760" t="s">
        <v>1140</v>
      </c>
      <c r="T9" s="787" t="s">
        <v>1158</v>
      </c>
    </row>
    <row r="10" spans="2:25" ht="14.85" customHeight="1">
      <c r="B10" s="961" t="s">
        <v>373</v>
      </c>
      <c r="C10" s="962"/>
      <c r="D10" s="963"/>
      <c r="E10" s="963"/>
      <c r="F10" s="963"/>
      <c r="G10" s="963"/>
      <c r="H10" s="963"/>
      <c r="I10" s="963"/>
      <c r="J10" s="963"/>
      <c r="K10" s="963"/>
      <c r="L10" s="963"/>
      <c r="M10" s="963"/>
      <c r="N10" s="963"/>
      <c r="O10" s="963"/>
      <c r="P10" s="963"/>
      <c r="Q10" s="963"/>
      <c r="R10" s="963" t="s">
        <v>1059</v>
      </c>
      <c r="S10" s="963"/>
      <c r="T10" s="964"/>
    </row>
    <row r="11" spans="2:25">
      <c r="B11" s="965" t="s">
        <v>422</v>
      </c>
      <c r="C11" s="966">
        <v>1817197</v>
      </c>
      <c r="D11" s="967">
        <v>777709</v>
      </c>
      <c r="E11" s="967">
        <v>1114167</v>
      </c>
      <c r="F11" s="967">
        <v>800622</v>
      </c>
      <c r="G11" s="967">
        <v>1019773</v>
      </c>
      <c r="H11" s="967">
        <v>598770</v>
      </c>
      <c r="I11" s="967">
        <v>179104</v>
      </c>
      <c r="J11" s="967">
        <v>168634</v>
      </c>
      <c r="K11" s="967">
        <v>115612</v>
      </c>
      <c r="L11" s="967">
        <v>125092</v>
      </c>
      <c r="M11" s="967">
        <v>136399</v>
      </c>
      <c r="N11" s="967">
        <v>131218</v>
      </c>
      <c r="O11" s="1296">
        <v>122665</v>
      </c>
      <c r="P11" s="1296">
        <v>79883</v>
      </c>
      <c r="Q11" s="967">
        <v>529773</v>
      </c>
      <c r="R11" s="967">
        <v>510036</v>
      </c>
      <c r="S11" s="967">
        <v>265981</v>
      </c>
      <c r="T11" s="2029">
        <v>594754</v>
      </c>
      <c r="V11" s="969"/>
      <c r="W11" s="969"/>
      <c r="X11" s="969"/>
      <c r="Y11" s="969"/>
    </row>
    <row r="12" spans="2:25">
      <c r="B12" s="965" t="s">
        <v>425</v>
      </c>
      <c r="C12" s="966">
        <v>0</v>
      </c>
      <c r="D12" s="967">
        <v>0</v>
      </c>
      <c r="E12" s="967">
        <v>234825</v>
      </c>
      <c r="F12" s="967">
        <v>583176</v>
      </c>
      <c r="G12" s="967">
        <v>520413</v>
      </c>
      <c r="H12" s="967">
        <v>1091138</v>
      </c>
      <c r="I12" s="967">
        <v>1050218</v>
      </c>
      <c r="J12" s="967">
        <v>947826</v>
      </c>
      <c r="K12" s="967">
        <v>938816</v>
      </c>
      <c r="L12" s="967">
        <v>967331</v>
      </c>
      <c r="M12" s="967">
        <v>958939</v>
      </c>
      <c r="N12" s="967">
        <v>949378</v>
      </c>
      <c r="O12" s="1296">
        <v>937921</v>
      </c>
      <c r="P12" s="1296">
        <v>937279</v>
      </c>
      <c r="Q12" s="967">
        <v>501026</v>
      </c>
      <c r="R12" s="967">
        <v>0</v>
      </c>
      <c r="S12" s="967">
        <v>0</v>
      </c>
      <c r="T12" s="2029">
        <v>0</v>
      </c>
      <c r="V12" s="969"/>
      <c r="W12" s="969"/>
      <c r="X12" s="969"/>
      <c r="Y12" s="969"/>
    </row>
    <row r="13" spans="2:25">
      <c r="B13" s="965" t="s">
        <v>426</v>
      </c>
      <c r="C13" s="966">
        <v>469393</v>
      </c>
      <c r="D13" s="967">
        <v>459217</v>
      </c>
      <c r="E13" s="967">
        <v>463421</v>
      </c>
      <c r="F13" s="967">
        <v>490778</v>
      </c>
      <c r="G13" s="967">
        <v>397551</v>
      </c>
      <c r="H13" s="967">
        <v>342485</v>
      </c>
      <c r="I13" s="967">
        <v>346979</v>
      </c>
      <c r="J13" s="967">
        <v>343373</v>
      </c>
      <c r="K13" s="967">
        <v>332280</v>
      </c>
      <c r="L13" s="967">
        <v>313739</v>
      </c>
      <c r="M13" s="967">
        <v>306343</v>
      </c>
      <c r="N13" s="967">
        <v>318962</v>
      </c>
      <c r="O13" s="1296">
        <v>317479</v>
      </c>
      <c r="P13" s="1296">
        <v>303303</v>
      </c>
      <c r="Q13" s="967">
        <v>1418293</v>
      </c>
      <c r="R13" s="967">
        <v>1427450</v>
      </c>
      <c r="S13" s="967">
        <v>1455030</v>
      </c>
      <c r="T13" s="2029">
        <v>1279564</v>
      </c>
      <c r="V13" s="969"/>
      <c r="W13" s="969"/>
      <c r="X13" s="969"/>
      <c r="Y13" s="969"/>
    </row>
    <row r="14" spans="2:25">
      <c r="B14" s="965" t="s">
        <v>427</v>
      </c>
      <c r="C14" s="966">
        <v>27118956</v>
      </c>
      <c r="D14" s="967">
        <v>27361569</v>
      </c>
      <c r="E14" s="967">
        <v>29118425</v>
      </c>
      <c r="F14" s="967">
        <v>28688953</v>
      </c>
      <c r="G14" s="967">
        <v>29354310</v>
      </c>
      <c r="H14" s="967">
        <v>29862234</v>
      </c>
      <c r="I14" s="967">
        <v>31168827</v>
      </c>
      <c r="J14" s="967">
        <v>31647183</v>
      </c>
      <c r="K14" s="967">
        <v>31251710</v>
      </c>
      <c r="L14" s="967">
        <v>32308088</v>
      </c>
      <c r="M14" s="967">
        <v>33878317</v>
      </c>
      <c r="N14" s="967">
        <v>35207564</v>
      </c>
      <c r="O14" s="1296">
        <v>34755621</v>
      </c>
      <c r="P14" s="1296">
        <v>36167571</v>
      </c>
      <c r="Q14" s="967">
        <v>36150565</v>
      </c>
      <c r="R14" s="967">
        <v>37392797</v>
      </c>
      <c r="S14" s="967">
        <v>36415839</v>
      </c>
      <c r="T14" s="2029">
        <v>37481263</v>
      </c>
      <c r="V14" s="969"/>
      <c r="W14" s="969"/>
      <c r="X14" s="969"/>
      <c r="Y14" s="969"/>
    </row>
    <row r="15" spans="2:25">
      <c r="B15" s="965" t="s">
        <v>1108</v>
      </c>
      <c r="C15" s="966"/>
      <c r="D15" s="967"/>
      <c r="E15" s="967"/>
      <c r="F15" s="967"/>
      <c r="G15" s="967"/>
      <c r="H15" s="967"/>
      <c r="I15" s="967"/>
      <c r="J15" s="967"/>
      <c r="K15" s="967"/>
      <c r="L15" s="967"/>
      <c r="M15" s="967"/>
      <c r="N15" s="967"/>
      <c r="O15" s="1296"/>
      <c r="P15" s="1296"/>
      <c r="Q15" s="967">
        <v>166977</v>
      </c>
      <c r="R15" s="967">
        <v>640723</v>
      </c>
      <c r="S15" s="967">
        <v>668698</v>
      </c>
      <c r="T15" s="2029">
        <v>629491</v>
      </c>
      <c r="V15" s="969"/>
      <c r="W15" s="969"/>
      <c r="X15" s="969"/>
      <c r="Y15" s="969"/>
    </row>
    <row r="16" spans="2:25">
      <c r="B16" s="965" t="s">
        <v>428</v>
      </c>
      <c r="C16" s="966">
        <v>91</v>
      </c>
      <c r="D16" s="967">
        <v>300</v>
      </c>
      <c r="E16" s="967">
        <v>191</v>
      </c>
      <c r="F16" s="967">
        <v>137049</v>
      </c>
      <c r="G16" s="967">
        <v>345</v>
      </c>
      <c r="H16" s="967">
        <v>328</v>
      </c>
      <c r="I16" s="967">
        <v>172</v>
      </c>
      <c r="J16" s="967">
        <v>106</v>
      </c>
      <c r="K16" s="967">
        <v>230</v>
      </c>
      <c r="L16" s="967">
        <v>4</v>
      </c>
      <c r="M16" s="967">
        <v>117</v>
      </c>
      <c r="N16" s="967">
        <v>69217</v>
      </c>
      <c r="O16" s="1296">
        <v>197</v>
      </c>
      <c r="P16" s="1296">
        <v>324</v>
      </c>
      <c r="Q16" s="1757">
        <v>99</v>
      </c>
      <c r="R16" s="1757">
        <v>294639</v>
      </c>
      <c r="S16" s="1757">
        <v>1560</v>
      </c>
      <c r="T16" s="2029">
        <v>856336</v>
      </c>
      <c r="V16" s="969"/>
      <c r="W16" s="969"/>
      <c r="X16" s="969"/>
      <c r="Y16" s="969"/>
    </row>
    <row r="17" spans="2:25">
      <c r="B17" s="970"/>
      <c r="C17" s="971"/>
      <c r="D17" s="972"/>
      <c r="E17" s="972"/>
      <c r="F17" s="972"/>
      <c r="G17" s="972"/>
      <c r="H17" s="972"/>
      <c r="I17" s="972"/>
      <c r="J17" s="972"/>
      <c r="K17" s="972"/>
      <c r="L17" s="972"/>
      <c r="M17" s="972"/>
      <c r="N17" s="972"/>
      <c r="O17" s="972"/>
      <c r="P17" s="972"/>
      <c r="Q17" s="972"/>
      <c r="R17" s="972"/>
      <c r="S17" s="972"/>
      <c r="T17" s="968"/>
      <c r="V17" s="969"/>
      <c r="W17" s="969"/>
      <c r="X17" s="969"/>
      <c r="Y17" s="969"/>
    </row>
    <row r="18" spans="2:25">
      <c r="B18" s="973" t="s">
        <v>395</v>
      </c>
      <c r="C18" s="974">
        <v>29405637</v>
      </c>
      <c r="D18" s="975">
        <v>29663507</v>
      </c>
      <c r="E18" s="975">
        <v>30931029</v>
      </c>
      <c r="F18" s="975">
        <v>30700578</v>
      </c>
      <c r="G18" s="975">
        <v>31292392</v>
      </c>
      <c r="H18" s="975">
        <v>31894955</v>
      </c>
      <c r="I18" s="975">
        <v>32745300</v>
      </c>
      <c r="J18" s="975">
        <v>33107122</v>
      </c>
      <c r="K18" s="975">
        <v>32638648</v>
      </c>
      <c r="L18" s="975">
        <v>33714254</v>
      </c>
      <c r="M18" s="975">
        <v>35280115</v>
      </c>
      <c r="N18" s="975">
        <v>36676339</v>
      </c>
      <c r="O18" s="975">
        <v>36133883</v>
      </c>
      <c r="P18" s="975">
        <v>37488360</v>
      </c>
      <c r="Q18" s="975">
        <v>38766733</v>
      </c>
      <c r="R18" s="975">
        <v>40265645</v>
      </c>
      <c r="S18" s="975">
        <v>38807108</v>
      </c>
      <c r="T18" s="2306">
        <v>40841408</v>
      </c>
      <c r="V18" s="969"/>
      <c r="W18" s="969"/>
      <c r="X18" s="969"/>
      <c r="Y18" s="969"/>
    </row>
    <row r="19" spans="2:25">
      <c r="B19" s="970"/>
      <c r="C19" s="971"/>
      <c r="D19" s="972"/>
      <c r="E19" s="972"/>
      <c r="F19" s="972"/>
      <c r="G19" s="972"/>
      <c r="H19" s="972"/>
      <c r="I19" s="972"/>
      <c r="J19" s="972"/>
      <c r="K19" s="972"/>
      <c r="L19" s="972"/>
      <c r="M19" s="972"/>
      <c r="N19" s="972"/>
      <c r="O19" s="972"/>
      <c r="P19" s="972"/>
      <c r="Q19" s="972"/>
      <c r="R19" s="972"/>
      <c r="S19" s="972"/>
      <c r="T19" s="968"/>
      <c r="V19" s="969"/>
      <c r="W19" s="969"/>
      <c r="X19" s="969"/>
      <c r="Y19" s="969"/>
    </row>
    <row r="20" spans="2:25">
      <c r="B20" s="976" t="s">
        <v>429</v>
      </c>
      <c r="C20" s="971"/>
      <c r="D20" s="972"/>
      <c r="E20" s="972"/>
      <c r="F20" s="972"/>
      <c r="G20" s="972"/>
      <c r="H20" s="972"/>
      <c r="I20" s="972"/>
      <c r="J20" s="972"/>
      <c r="K20" s="972"/>
      <c r="L20" s="972"/>
      <c r="M20" s="972"/>
      <c r="N20" s="972"/>
      <c r="O20" s="972"/>
      <c r="P20" s="972"/>
      <c r="Q20" s="972"/>
      <c r="R20" s="972"/>
      <c r="S20" s="972"/>
      <c r="T20" s="968"/>
      <c r="V20" s="969"/>
      <c r="W20" s="969"/>
      <c r="X20" s="969"/>
      <c r="Y20" s="969"/>
    </row>
    <row r="21" spans="2:25">
      <c r="B21" s="970"/>
      <c r="C21" s="971"/>
      <c r="D21" s="972"/>
      <c r="E21" s="972"/>
      <c r="F21" s="972"/>
      <c r="G21" s="972"/>
      <c r="H21" s="972"/>
      <c r="I21" s="972"/>
      <c r="J21" s="972"/>
      <c r="K21" s="972"/>
      <c r="L21" s="972"/>
      <c r="M21" s="972"/>
      <c r="N21" s="972"/>
      <c r="O21" s="972"/>
      <c r="P21" s="972"/>
      <c r="Q21" s="972"/>
      <c r="R21" s="972"/>
      <c r="S21" s="972"/>
      <c r="T21" s="2029"/>
      <c r="V21" s="969"/>
      <c r="W21" s="969"/>
      <c r="X21" s="969"/>
      <c r="Y21" s="969"/>
    </row>
    <row r="22" spans="2:25">
      <c r="B22" s="970" t="s">
        <v>430</v>
      </c>
      <c r="C22" s="966">
        <v>0</v>
      </c>
      <c r="D22" s="967">
        <v>0</v>
      </c>
      <c r="E22" s="967">
        <v>0</v>
      </c>
      <c r="F22" s="967">
        <v>0</v>
      </c>
      <c r="G22" s="967">
        <v>0</v>
      </c>
      <c r="H22" s="967">
        <v>471912</v>
      </c>
      <c r="I22" s="967">
        <v>0</v>
      </c>
      <c r="J22" s="967">
        <v>0</v>
      </c>
      <c r="K22" s="967">
        <v>240996</v>
      </c>
      <c r="L22" s="967">
        <v>256528</v>
      </c>
      <c r="M22" s="967">
        <v>0</v>
      </c>
      <c r="N22" s="967" t="s">
        <v>26</v>
      </c>
      <c r="O22" s="1296" t="s">
        <v>26</v>
      </c>
      <c r="P22" s="1296">
        <v>30165</v>
      </c>
      <c r="Q22" s="1758">
        <v>30866</v>
      </c>
      <c r="R22" s="1758">
        <v>0</v>
      </c>
      <c r="S22" s="1758">
        <v>0</v>
      </c>
      <c r="T22" s="2029">
        <v>0</v>
      </c>
      <c r="V22" s="969"/>
      <c r="W22" s="969"/>
      <c r="X22" s="969"/>
      <c r="Y22" s="969"/>
    </row>
    <row r="23" spans="2:25">
      <c r="B23" s="970" t="s">
        <v>165</v>
      </c>
      <c r="C23" s="966">
        <v>1756654</v>
      </c>
      <c r="D23" s="967">
        <v>1795528</v>
      </c>
      <c r="E23" s="967">
        <v>1794879</v>
      </c>
      <c r="F23" s="967">
        <v>1875925</v>
      </c>
      <c r="G23" s="967">
        <v>1914141</v>
      </c>
      <c r="H23" s="967">
        <v>2066412</v>
      </c>
      <c r="I23" s="967">
        <v>1980311</v>
      </c>
      <c r="J23" s="967">
        <v>1850185</v>
      </c>
      <c r="K23" s="967">
        <v>1901462</v>
      </c>
      <c r="L23" s="967">
        <v>1993778</v>
      </c>
      <c r="M23" s="967">
        <v>1898066</v>
      </c>
      <c r="N23" s="967">
        <v>1885839</v>
      </c>
      <c r="O23" s="1296">
        <v>1803725</v>
      </c>
      <c r="P23" s="1296">
        <v>1851185</v>
      </c>
      <c r="Q23" s="967">
        <v>1798858</v>
      </c>
      <c r="R23" s="967">
        <v>1816584</v>
      </c>
      <c r="S23" s="967">
        <v>1859959</v>
      </c>
      <c r="T23" s="2029">
        <v>1814219</v>
      </c>
      <c r="V23" s="969"/>
      <c r="W23" s="969"/>
      <c r="X23" s="969"/>
      <c r="Y23" s="969"/>
    </row>
    <row r="24" spans="2:25">
      <c r="B24" s="965" t="s">
        <v>409</v>
      </c>
      <c r="C24" s="966">
        <v>102383</v>
      </c>
      <c r="D24" s="967">
        <v>99861</v>
      </c>
      <c r="E24" s="967">
        <v>110827</v>
      </c>
      <c r="F24" s="967">
        <v>133300</v>
      </c>
      <c r="G24" s="967">
        <v>149936</v>
      </c>
      <c r="H24" s="967">
        <v>143382</v>
      </c>
      <c r="I24" s="967">
        <v>159403</v>
      </c>
      <c r="J24" s="967">
        <v>195286</v>
      </c>
      <c r="K24" s="967">
        <v>164451</v>
      </c>
      <c r="L24" s="967">
        <v>218687</v>
      </c>
      <c r="M24" s="967">
        <v>220623</v>
      </c>
      <c r="N24" s="967">
        <v>267558</v>
      </c>
      <c r="O24" s="1296">
        <v>161170</v>
      </c>
      <c r="P24" s="1296">
        <v>206963</v>
      </c>
      <c r="Q24" s="967">
        <v>255707</v>
      </c>
      <c r="R24" s="967">
        <v>296682</v>
      </c>
      <c r="S24" s="967">
        <v>214061</v>
      </c>
      <c r="T24" s="2029">
        <v>1294018</v>
      </c>
      <c r="V24" s="969"/>
      <c r="W24" s="969"/>
      <c r="X24" s="969"/>
      <c r="Y24" s="969"/>
    </row>
    <row r="25" spans="2:25">
      <c r="B25" s="970"/>
      <c r="C25" s="971"/>
      <c r="D25" s="972"/>
      <c r="E25" s="972"/>
      <c r="F25" s="972"/>
      <c r="G25" s="972"/>
      <c r="H25" s="972"/>
      <c r="I25" s="972"/>
      <c r="J25" s="972"/>
      <c r="K25" s="972"/>
      <c r="L25" s="972"/>
      <c r="M25" s="972"/>
      <c r="N25" s="972"/>
      <c r="O25" s="972"/>
      <c r="P25" s="972"/>
      <c r="Q25" s="972"/>
      <c r="R25" s="972"/>
      <c r="S25" s="972"/>
      <c r="T25" s="2029">
        <v>0</v>
      </c>
      <c r="V25" s="969"/>
      <c r="W25" s="969"/>
      <c r="X25" s="969"/>
      <c r="Y25" s="969"/>
    </row>
    <row r="26" spans="2:25">
      <c r="B26" s="973" t="s">
        <v>410</v>
      </c>
      <c r="C26" s="974">
        <v>1859037</v>
      </c>
      <c r="D26" s="975">
        <v>1895389</v>
      </c>
      <c r="E26" s="975">
        <v>1905706</v>
      </c>
      <c r="F26" s="975">
        <v>2009225</v>
      </c>
      <c r="G26" s="975">
        <v>2064077</v>
      </c>
      <c r="H26" s="975">
        <v>2681706</v>
      </c>
      <c r="I26" s="975">
        <v>2139714</v>
      </c>
      <c r="J26" s="975">
        <v>2045471</v>
      </c>
      <c r="K26" s="975">
        <v>2306909</v>
      </c>
      <c r="L26" s="975">
        <v>2468993</v>
      </c>
      <c r="M26" s="975">
        <v>2118689</v>
      </c>
      <c r="N26" s="975">
        <v>2153397</v>
      </c>
      <c r="O26" s="975">
        <v>1964895</v>
      </c>
      <c r="P26" s="975">
        <v>2088313</v>
      </c>
      <c r="Q26" s="975">
        <v>2085431</v>
      </c>
      <c r="R26" s="975">
        <v>2113266</v>
      </c>
      <c r="S26" s="975">
        <v>2074020</v>
      </c>
      <c r="T26" s="2306">
        <v>3108237</v>
      </c>
      <c r="V26" s="969"/>
      <c r="W26" s="969"/>
      <c r="X26" s="969"/>
      <c r="Y26" s="969"/>
    </row>
    <row r="27" spans="2:25">
      <c r="B27" s="970"/>
      <c r="C27" s="971"/>
      <c r="D27" s="972"/>
      <c r="E27" s="972"/>
      <c r="F27" s="972"/>
      <c r="G27" s="972"/>
      <c r="H27" s="972"/>
      <c r="I27" s="972"/>
      <c r="J27" s="972"/>
      <c r="K27" s="972"/>
      <c r="L27" s="972"/>
      <c r="M27" s="972"/>
      <c r="N27" s="972"/>
      <c r="O27" s="972"/>
      <c r="P27" s="972"/>
      <c r="Q27" s="972"/>
      <c r="R27" s="972"/>
      <c r="S27" s="972"/>
      <c r="T27" s="968"/>
      <c r="V27" s="969"/>
      <c r="W27" s="969"/>
      <c r="X27" s="969"/>
      <c r="Y27" s="969"/>
    </row>
    <row r="28" spans="2:25">
      <c r="B28" s="976" t="s">
        <v>431</v>
      </c>
      <c r="C28" s="971"/>
      <c r="D28" s="972"/>
      <c r="E28" s="972"/>
      <c r="F28" s="972"/>
      <c r="G28" s="972"/>
      <c r="H28" s="972"/>
      <c r="I28" s="972"/>
      <c r="J28" s="972"/>
      <c r="K28" s="972"/>
      <c r="L28" s="972"/>
      <c r="M28" s="972"/>
      <c r="N28" s="972"/>
      <c r="O28" s="972"/>
      <c r="P28" s="972"/>
      <c r="Q28" s="972"/>
      <c r="R28" s="972"/>
      <c r="S28" s="972"/>
      <c r="T28" s="968"/>
      <c r="V28" s="969"/>
      <c r="W28" s="969"/>
      <c r="X28" s="969"/>
      <c r="Y28" s="969"/>
    </row>
    <row r="29" spans="2:25">
      <c r="B29" s="965" t="s">
        <v>411</v>
      </c>
      <c r="C29" s="977">
        <v>1318993</v>
      </c>
      <c r="D29" s="978">
        <v>1318993</v>
      </c>
      <c r="E29" s="978">
        <v>1318993</v>
      </c>
      <c r="F29" s="978">
        <v>1318993</v>
      </c>
      <c r="G29" s="978">
        <v>1318993</v>
      </c>
      <c r="H29" s="978">
        <v>1318993</v>
      </c>
      <c r="I29" s="978">
        <v>1318993</v>
      </c>
      <c r="J29" s="978">
        <v>1318993</v>
      </c>
      <c r="K29" s="978">
        <v>1318993</v>
      </c>
      <c r="L29" s="978">
        <v>1318993</v>
      </c>
      <c r="M29" s="978">
        <v>1318993</v>
      </c>
      <c r="N29" s="978">
        <v>1318993</v>
      </c>
      <c r="O29" s="989">
        <v>1318993</v>
      </c>
      <c r="P29" s="989">
        <v>1318993</v>
      </c>
      <c r="Q29" s="978">
        <v>1318993</v>
      </c>
      <c r="R29" s="978">
        <v>1318993</v>
      </c>
      <c r="S29" s="978">
        <v>1318993</v>
      </c>
      <c r="T29" s="2029">
        <v>1318993</v>
      </c>
      <c r="V29" s="969"/>
      <c r="W29" s="969"/>
      <c r="X29" s="969"/>
      <c r="Y29" s="969"/>
    </row>
    <row r="30" spans="2:25">
      <c r="B30" s="970" t="s">
        <v>277</v>
      </c>
      <c r="C30" s="977">
        <v>384542</v>
      </c>
      <c r="D30" s="978">
        <v>384542</v>
      </c>
      <c r="E30" s="978">
        <v>384542</v>
      </c>
      <c r="F30" s="978">
        <v>384542</v>
      </c>
      <c r="G30" s="978">
        <v>384542</v>
      </c>
      <c r="H30" s="978">
        <v>384542</v>
      </c>
      <c r="I30" s="978">
        <v>384542</v>
      </c>
      <c r="J30" s="978">
        <v>384542</v>
      </c>
      <c r="K30" s="978">
        <v>384542</v>
      </c>
      <c r="L30" s="978">
        <v>384542</v>
      </c>
      <c r="M30" s="978">
        <v>384542</v>
      </c>
      <c r="N30" s="978">
        <v>384542</v>
      </c>
      <c r="O30" s="989">
        <v>384542</v>
      </c>
      <c r="P30" s="989">
        <v>384542</v>
      </c>
      <c r="Q30" s="978">
        <v>384542</v>
      </c>
      <c r="R30" s="978">
        <v>384542</v>
      </c>
      <c r="S30" s="978">
        <v>384542</v>
      </c>
      <c r="T30" s="2029">
        <v>384542</v>
      </c>
      <c r="V30" s="969"/>
      <c r="W30" s="969"/>
      <c r="X30" s="969"/>
      <c r="Y30" s="969"/>
    </row>
    <row r="31" spans="2:25">
      <c r="B31" s="965" t="s">
        <v>432</v>
      </c>
      <c r="C31" s="977">
        <v>21070409</v>
      </c>
      <c r="D31" s="978">
        <v>21070409</v>
      </c>
      <c r="E31" s="978">
        <v>21070409</v>
      </c>
      <c r="F31" s="978">
        <v>21417403</v>
      </c>
      <c r="G31" s="978">
        <v>21417403</v>
      </c>
      <c r="H31" s="978">
        <v>20945491</v>
      </c>
      <c r="I31" s="978">
        <v>20945491</v>
      </c>
      <c r="J31" s="978">
        <v>20945491</v>
      </c>
      <c r="K31" s="978">
        <v>23300350</v>
      </c>
      <c r="L31" s="978">
        <v>23300350</v>
      </c>
      <c r="M31" s="978">
        <v>23300350</v>
      </c>
      <c r="N31" s="978">
        <v>23300350</v>
      </c>
      <c r="O31" s="989">
        <v>25905604</v>
      </c>
      <c r="P31" s="989">
        <v>25905576</v>
      </c>
      <c r="Q31" s="978">
        <v>25905526</v>
      </c>
      <c r="R31" s="978">
        <v>25910975</v>
      </c>
      <c r="S31" s="978">
        <v>27689804</v>
      </c>
      <c r="T31" s="2029">
        <v>26651433</v>
      </c>
      <c r="V31" s="969"/>
      <c r="W31" s="969"/>
      <c r="X31" s="969"/>
      <c r="Y31" s="969"/>
    </row>
    <row r="32" spans="2:25">
      <c r="B32" s="965" t="s">
        <v>433</v>
      </c>
      <c r="C32" s="977">
        <v>935610</v>
      </c>
      <c r="D32" s="978">
        <v>1020916</v>
      </c>
      <c r="E32" s="978">
        <v>1666481</v>
      </c>
      <c r="F32" s="978">
        <v>652340</v>
      </c>
      <c r="G32" s="978">
        <v>495986</v>
      </c>
      <c r="H32" s="978">
        <v>-281545</v>
      </c>
      <c r="I32" s="978">
        <v>62163</v>
      </c>
      <c r="J32" s="978">
        <v>-638233</v>
      </c>
      <c r="K32" s="978">
        <v>-1285376</v>
      </c>
      <c r="L32" s="978">
        <v>-1661404</v>
      </c>
      <c r="M32" s="978">
        <v>-835079</v>
      </c>
      <c r="N32" s="978">
        <v>-592006</v>
      </c>
      <c r="O32" s="989">
        <v>-362199</v>
      </c>
      <c r="P32" s="989">
        <v>-215370</v>
      </c>
      <c r="Q32" s="978">
        <v>68056</v>
      </c>
      <c r="R32" s="978">
        <v>17616</v>
      </c>
      <c r="S32" s="978">
        <v>40503</v>
      </c>
      <c r="T32" s="2029">
        <v>292640</v>
      </c>
      <c r="V32" s="969"/>
      <c r="W32" s="969"/>
      <c r="X32" s="969"/>
      <c r="Y32" s="969"/>
    </row>
    <row r="33" spans="2:25">
      <c r="B33" s="965" t="s">
        <v>312</v>
      </c>
      <c r="C33" s="977">
        <v>3837046</v>
      </c>
      <c r="D33" s="978">
        <v>3973258</v>
      </c>
      <c r="E33" s="978">
        <v>4584898</v>
      </c>
      <c r="F33" s="978">
        <v>4918075</v>
      </c>
      <c r="G33" s="978">
        <v>5611391</v>
      </c>
      <c r="H33" s="978">
        <v>6845768</v>
      </c>
      <c r="I33" s="978">
        <v>7894397</v>
      </c>
      <c r="J33" s="978">
        <v>9050858</v>
      </c>
      <c r="K33" s="978">
        <v>6613230</v>
      </c>
      <c r="L33" s="978">
        <v>7914891</v>
      </c>
      <c r="M33" s="978">
        <v>8992620</v>
      </c>
      <c r="N33" s="978">
        <v>10111063</v>
      </c>
      <c r="O33" s="989">
        <v>6922048</v>
      </c>
      <c r="P33" s="989">
        <v>8006306</v>
      </c>
      <c r="Q33" s="978">
        <v>9004185</v>
      </c>
      <c r="R33" s="978">
        <v>10520253</v>
      </c>
      <c r="S33" s="978">
        <v>7299246</v>
      </c>
      <c r="T33" s="2029">
        <v>9085563</v>
      </c>
      <c r="V33" s="969"/>
      <c r="W33" s="969"/>
      <c r="X33" s="969"/>
      <c r="Y33" s="969"/>
    </row>
    <row r="34" spans="2:25">
      <c r="B34" s="965"/>
      <c r="C34" s="977"/>
      <c r="D34" s="978"/>
      <c r="E34" s="978"/>
      <c r="F34" s="978"/>
      <c r="G34" s="978"/>
      <c r="H34" s="978"/>
      <c r="I34" s="978"/>
      <c r="J34" s="978"/>
      <c r="K34" s="978"/>
      <c r="L34" s="978"/>
      <c r="M34" s="978"/>
      <c r="N34" s="978"/>
      <c r="O34" s="989"/>
      <c r="P34" s="989"/>
      <c r="Q34" s="978"/>
      <c r="R34" s="978"/>
      <c r="S34" s="978"/>
      <c r="T34" s="968"/>
      <c r="V34" s="969"/>
      <c r="W34" s="969"/>
      <c r="X34" s="969"/>
      <c r="Y34" s="969"/>
    </row>
    <row r="35" spans="2:25">
      <c r="B35" s="973" t="s">
        <v>434</v>
      </c>
      <c r="C35" s="974">
        <v>27546600</v>
      </c>
      <c r="D35" s="975">
        <v>27768118</v>
      </c>
      <c r="E35" s="975">
        <v>29025323</v>
      </c>
      <c r="F35" s="975">
        <v>28691353</v>
      </c>
      <c r="G35" s="975">
        <v>29228315</v>
      </c>
      <c r="H35" s="975">
        <v>29213249</v>
      </c>
      <c r="I35" s="975">
        <v>30605586</v>
      </c>
      <c r="J35" s="975">
        <v>31061651</v>
      </c>
      <c r="K35" s="975">
        <v>30331739</v>
      </c>
      <c r="L35" s="975">
        <v>31257372</v>
      </c>
      <c r="M35" s="975">
        <v>33161426</v>
      </c>
      <c r="N35" s="975">
        <v>34522942</v>
      </c>
      <c r="O35" s="975">
        <v>34168988</v>
      </c>
      <c r="P35" s="975">
        <v>35400047</v>
      </c>
      <c r="Q35" s="975">
        <v>36681302</v>
      </c>
      <c r="R35" s="975">
        <v>38152379</v>
      </c>
      <c r="S35" s="975">
        <v>36733088</v>
      </c>
      <c r="T35" s="2306">
        <v>37733171</v>
      </c>
      <c r="V35" s="969"/>
      <c r="W35" s="969"/>
      <c r="X35" s="969"/>
      <c r="Y35" s="969"/>
    </row>
    <row r="36" spans="2:25">
      <c r="B36" s="965"/>
      <c r="C36" s="977"/>
      <c r="D36" s="978"/>
      <c r="E36" s="978"/>
      <c r="F36" s="978"/>
      <c r="G36" s="978"/>
      <c r="H36" s="978"/>
      <c r="I36" s="978"/>
      <c r="J36" s="978"/>
      <c r="K36" s="978"/>
      <c r="L36" s="978"/>
      <c r="M36" s="978"/>
      <c r="N36" s="978"/>
      <c r="O36" s="989"/>
      <c r="P36" s="989"/>
      <c r="Q36" s="978"/>
      <c r="R36" s="978"/>
      <c r="S36" s="978"/>
      <c r="T36" s="968"/>
      <c r="V36" s="969"/>
      <c r="W36" s="969"/>
      <c r="X36" s="969"/>
      <c r="Y36" s="969"/>
    </row>
    <row r="37" spans="2:25" ht="15" customHeight="1" thickBot="1">
      <c r="B37" s="979" t="s">
        <v>435</v>
      </c>
      <c r="C37" s="980">
        <v>29405637</v>
      </c>
      <c r="D37" s="981">
        <v>29663507</v>
      </c>
      <c r="E37" s="981">
        <v>30931029</v>
      </c>
      <c r="F37" s="981">
        <v>30700578</v>
      </c>
      <c r="G37" s="981">
        <v>31292392</v>
      </c>
      <c r="H37" s="981">
        <v>31894955</v>
      </c>
      <c r="I37" s="981">
        <v>32745300</v>
      </c>
      <c r="J37" s="981">
        <v>33107122</v>
      </c>
      <c r="K37" s="982">
        <v>32638648</v>
      </c>
      <c r="L37" s="982">
        <v>33726365</v>
      </c>
      <c r="M37" s="983">
        <v>35280115</v>
      </c>
      <c r="N37" s="982">
        <v>36676339</v>
      </c>
      <c r="O37" s="983">
        <v>36133883</v>
      </c>
      <c r="P37" s="983">
        <v>37488360</v>
      </c>
      <c r="Q37" s="983">
        <v>38766733</v>
      </c>
      <c r="R37" s="983">
        <v>40265645</v>
      </c>
      <c r="S37" s="983">
        <v>38807108</v>
      </c>
      <c r="T37" s="1795">
        <v>40841408</v>
      </c>
      <c r="V37" s="969"/>
      <c r="W37" s="969"/>
      <c r="X37" s="969"/>
      <c r="Y37" s="969"/>
    </row>
    <row r="38" spans="2:25" ht="13.8" thickBot="1">
      <c r="V38" s="969"/>
      <c r="W38" s="969"/>
      <c r="X38" s="969"/>
      <c r="Y38" s="969"/>
    </row>
    <row r="39" spans="2:25" ht="14.85" customHeight="1">
      <c r="B39" s="984"/>
      <c r="C39" s="1299"/>
      <c r="D39" s="1300"/>
      <c r="E39" s="1300"/>
      <c r="F39" s="1300"/>
      <c r="G39" s="1300"/>
      <c r="H39" s="1300"/>
      <c r="I39" s="1300" t="s">
        <v>28</v>
      </c>
      <c r="J39" s="1300"/>
      <c r="K39" s="1300"/>
      <c r="L39" s="1300"/>
      <c r="M39" s="1300"/>
      <c r="N39" s="1300"/>
      <c r="O39" s="1300"/>
      <c r="P39" s="1300"/>
      <c r="Q39" s="1300"/>
      <c r="R39" s="1300"/>
      <c r="S39" s="1300"/>
      <c r="T39" s="1300"/>
      <c r="U39" s="2031"/>
      <c r="V39" s="1297"/>
      <c r="W39" s="1298"/>
      <c r="X39" s="969"/>
      <c r="Y39" s="969"/>
    </row>
    <row r="40" spans="2:25" ht="14.85" customHeight="1" thickBot="1">
      <c r="B40" s="985"/>
      <c r="C40" s="986" t="s">
        <v>36</v>
      </c>
      <c r="D40" s="987" t="s">
        <v>37</v>
      </c>
      <c r="E40" s="987" t="s">
        <v>38</v>
      </c>
      <c r="F40" s="987" t="s">
        <v>39</v>
      </c>
      <c r="G40" s="987" t="s">
        <v>40</v>
      </c>
      <c r="H40" s="987" t="s">
        <v>23</v>
      </c>
      <c r="I40" s="987" t="s">
        <v>41</v>
      </c>
      <c r="J40" s="987" t="s">
        <v>42</v>
      </c>
      <c r="K40" s="987" t="s">
        <v>43</v>
      </c>
      <c r="L40" s="987" t="s">
        <v>24</v>
      </c>
      <c r="M40" s="988" t="s">
        <v>44</v>
      </c>
      <c r="N40" s="988" t="s">
        <v>796</v>
      </c>
      <c r="O40" s="988" t="s">
        <v>857</v>
      </c>
      <c r="P40" s="988" t="s">
        <v>875</v>
      </c>
      <c r="Q40" s="1761" t="s">
        <v>1013</v>
      </c>
      <c r="R40" s="1761" t="s">
        <v>1053</v>
      </c>
      <c r="S40" s="2030" t="s">
        <v>1139</v>
      </c>
      <c r="T40" s="2030" t="s">
        <v>1157</v>
      </c>
      <c r="U40" s="2032">
        <v>2021</v>
      </c>
      <c r="V40" s="2028">
        <v>2022</v>
      </c>
      <c r="W40" s="2033">
        <v>2023</v>
      </c>
      <c r="X40" s="969"/>
      <c r="Y40" s="969"/>
    </row>
    <row r="41" spans="2:25" ht="14.85" customHeight="1">
      <c r="B41" s="961" t="s">
        <v>436</v>
      </c>
      <c r="C41" s="962"/>
      <c r="D41" s="963"/>
      <c r="E41" s="963"/>
      <c r="F41" s="963"/>
      <c r="G41" s="963"/>
      <c r="H41" s="963"/>
      <c r="I41" s="963"/>
      <c r="J41" s="963"/>
      <c r="K41" s="963"/>
      <c r="L41" s="963"/>
      <c r="M41" s="963"/>
      <c r="N41" s="963"/>
      <c r="O41" s="963"/>
      <c r="P41" s="963"/>
      <c r="Q41" s="963"/>
      <c r="R41" s="963"/>
      <c r="S41" s="963"/>
      <c r="T41" s="963"/>
      <c r="U41" s="962"/>
      <c r="V41" s="963"/>
      <c r="W41" s="964"/>
      <c r="X41" s="969"/>
      <c r="Y41" s="969"/>
    </row>
    <row r="42" spans="2:25" ht="14.85" customHeight="1">
      <c r="B42" s="965"/>
      <c r="C42" s="971"/>
      <c r="D42" s="972"/>
      <c r="E42" s="972"/>
      <c r="F42" s="972"/>
      <c r="G42" s="972"/>
      <c r="H42" s="972"/>
      <c r="I42" s="972"/>
      <c r="J42" s="972"/>
      <c r="K42" s="972"/>
      <c r="L42" s="972"/>
      <c r="M42" s="972"/>
      <c r="N42" s="972"/>
      <c r="O42" s="972"/>
      <c r="P42" s="972"/>
      <c r="Q42" s="972"/>
      <c r="R42" s="972"/>
      <c r="S42" s="972"/>
      <c r="T42" s="972"/>
      <c r="U42" s="977"/>
      <c r="V42" s="978"/>
      <c r="W42" s="1759"/>
      <c r="X42" s="969"/>
      <c r="Y42" s="969"/>
    </row>
    <row r="43" spans="2:25" ht="14.85" customHeight="1">
      <c r="B43" s="965" t="s">
        <v>437</v>
      </c>
      <c r="C43" s="977">
        <v>45010</v>
      </c>
      <c r="D43" s="978">
        <v>238049</v>
      </c>
      <c r="E43" s="978">
        <v>865516</v>
      </c>
      <c r="F43" s="978">
        <v>676484</v>
      </c>
      <c r="G43" s="978">
        <v>725297</v>
      </c>
      <c r="H43" s="978">
        <v>1256878</v>
      </c>
      <c r="I43" s="978">
        <v>1092707</v>
      </c>
      <c r="J43" s="978">
        <v>1236032</v>
      </c>
      <c r="K43" s="978">
        <v>1425812</v>
      </c>
      <c r="L43" s="978">
        <v>1379036</v>
      </c>
      <c r="M43" s="989">
        <v>1115614</v>
      </c>
      <c r="N43" s="989">
        <v>1439211</v>
      </c>
      <c r="O43" s="989">
        <v>1804873</v>
      </c>
      <c r="P43" s="989">
        <v>1288466</v>
      </c>
      <c r="Q43" s="978">
        <v>906901</v>
      </c>
      <c r="R43" s="978">
        <v>1557394</v>
      </c>
      <c r="S43" s="978">
        <v>1899078</v>
      </c>
      <c r="T43" s="989">
        <v>1735379</v>
      </c>
      <c r="U43" s="2034">
        <v>3751366</v>
      </c>
      <c r="V43" s="954">
        <v>5156494</v>
      </c>
      <c r="W43" s="1759">
        <v>5439451</v>
      </c>
      <c r="X43" s="969"/>
      <c r="Y43" s="969"/>
    </row>
    <row r="44" spans="2:25" ht="14.85" customHeight="1">
      <c r="B44" s="965" t="s">
        <v>438</v>
      </c>
      <c r="C44" s="977">
        <v>939</v>
      </c>
      <c r="D44" s="978">
        <v>8378</v>
      </c>
      <c r="E44" s="978">
        <v>11259</v>
      </c>
      <c r="F44" s="978">
        <v>3038</v>
      </c>
      <c r="G44" s="978">
        <v>7062</v>
      </c>
      <c r="H44" s="978">
        <v>13909</v>
      </c>
      <c r="I44" s="978">
        <v>308</v>
      </c>
      <c r="J44" s="978">
        <v>298</v>
      </c>
      <c r="K44" s="978">
        <v>7056</v>
      </c>
      <c r="L44" s="978">
        <v>307</v>
      </c>
      <c r="M44" s="989">
        <v>1040</v>
      </c>
      <c r="N44" s="989">
        <v>300</v>
      </c>
      <c r="O44" s="989">
        <v>8996</v>
      </c>
      <c r="P44" s="989">
        <v>429</v>
      </c>
      <c r="Q44" s="978">
        <v>1170</v>
      </c>
      <c r="R44" s="978">
        <v>18725</v>
      </c>
      <c r="S44" s="978">
        <v>28052</v>
      </c>
      <c r="T44" s="989">
        <v>22290</v>
      </c>
      <c r="U44" s="2034">
        <v>24317</v>
      </c>
      <c r="V44" s="954">
        <v>8701</v>
      </c>
      <c r="W44" s="1759">
        <v>10895</v>
      </c>
      <c r="X44" s="969"/>
      <c r="Y44" s="969"/>
    </row>
    <row r="45" spans="2:25" ht="14.85" customHeight="1">
      <c r="B45" s="965" t="s">
        <v>439</v>
      </c>
      <c r="C45" s="977"/>
      <c r="D45" s="978"/>
      <c r="E45" s="978">
        <v>0</v>
      </c>
      <c r="F45" s="978">
        <v>-4494</v>
      </c>
      <c r="G45" s="978">
        <v>4898</v>
      </c>
      <c r="H45" s="978">
        <v>3860</v>
      </c>
      <c r="I45" s="978">
        <v>-2258</v>
      </c>
      <c r="J45" s="978">
        <v>-26898</v>
      </c>
      <c r="K45" s="978">
        <v>-41316</v>
      </c>
      <c r="L45" s="978">
        <v>-10214</v>
      </c>
      <c r="M45" s="989">
        <v>32597</v>
      </c>
      <c r="N45" s="989">
        <v>3759</v>
      </c>
      <c r="O45" s="989">
        <v>22618</v>
      </c>
      <c r="P45" s="989">
        <v>8845</v>
      </c>
      <c r="Q45" s="978">
        <v>32430</v>
      </c>
      <c r="R45" s="978">
        <v>1234</v>
      </c>
      <c r="S45" s="978">
        <v>0</v>
      </c>
      <c r="T45" s="989">
        <v>0</v>
      </c>
      <c r="U45" s="2034">
        <v>2006</v>
      </c>
      <c r="V45" s="954">
        <v>-45831</v>
      </c>
      <c r="W45" s="1759">
        <v>67652</v>
      </c>
      <c r="X45" s="969"/>
      <c r="Y45" s="969"/>
    </row>
    <row r="46" spans="2:25" ht="14.85" customHeight="1">
      <c r="B46" s="990" t="s">
        <v>440</v>
      </c>
      <c r="C46" s="991">
        <v>45949</v>
      </c>
      <c r="D46" s="992">
        <v>246427</v>
      </c>
      <c r="E46" s="992">
        <v>876775</v>
      </c>
      <c r="F46" s="992">
        <v>675028</v>
      </c>
      <c r="G46" s="992">
        <v>737257</v>
      </c>
      <c r="H46" s="992">
        <v>1274647</v>
      </c>
      <c r="I46" s="992">
        <v>1090757</v>
      </c>
      <c r="J46" s="992">
        <v>1209432</v>
      </c>
      <c r="K46" s="992">
        <v>1391552</v>
      </c>
      <c r="L46" s="992">
        <v>1369129</v>
      </c>
      <c r="M46" s="993">
        <v>1149251</v>
      </c>
      <c r="N46" s="993">
        <v>1443270</v>
      </c>
      <c r="O46" s="993">
        <v>1836487</v>
      </c>
      <c r="P46" s="993">
        <v>1297740</v>
      </c>
      <c r="Q46" s="992">
        <v>940501</v>
      </c>
      <c r="R46" s="992">
        <v>1577353</v>
      </c>
      <c r="S46" s="992">
        <v>1927130</v>
      </c>
      <c r="T46" s="993">
        <v>1757669</v>
      </c>
      <c r="U46" s="2035">
        <v>3777689</v>
      </c>
      <c r="V46" s="955">
        <v>5119364</v>
      </c>
      <c r="W46" s="1799">
        <v>5517998</v>
      </c>
      <c r="X46" s="969"/>
      <c r="Y46" s="969"/>
    </row>
    <row r="47" spans="2:25" ht="14.85" customHeight="1">
      <c r="B47" s="965"/>
      <c r="C47" s="971"/>
      <c r="D47" s="972"/>
      <c r="E47" s="972"/>
      <c r="F47" s="972"/>
      <c r="G47" s="972"/>
      <c r="H47" s="972"/>
      <c r="I47" s="972"/>
      <c r="J47" s="972"/>
      <c r="K47" s="972"/>
      <c r="L47" s="972"/>
      <c r="M47" s="972"/>
      <c r="N47" s="972"/>
      <c r="O47" s="972"/>
      <c r="P47" s="972"/>
      <c r="Q47" s="972"/>
      <c r="R47" s="972"/>
      <c r="S47" s="972"/>
      <c r="T47" s="972"/>
      <c r="U47" s="2036"/>
      <c r="V47" s="994"/>
      <c r="W47" s="2025"/>
      <c r="X47" s="969"/>
      <c r="Y47" s="969"/>
    </row>
    <row r="48" spans="2:25" ht="14.85" customHeight="1">
      <c r="B48" s="965" t="s">
        <v>441</v>
      </c>
      <c r="C48" s="977">
        <v>0</v>
      </c>
      <c r="D48" s="978">
        <v>-15052</v>
      </c>
      <c r="E48" s="978">
        <v>-28424</v>
      </c>
      <c r="F48" s="978">
        <v>-13363</v>
      </c>
      <c r="G48" s="978">
        <v>-14357</v>
      </c>
      <c r="H48" s="978">
        <v>-15161</v>
      </c>
      <c r="I48" s="978">
        <v>-15018</v>
      </c>
      <c r="J48" s="978">
        <v>-13651</v>
      </c>
      <c r="K48" s="978">
        <v>-14778</v>
      </c>
      <c r="L48" s="978">
        <v>-19155</v>
      </c>
      <c r="M48" s="989">
        <v>-20550</v>
      </c>
      <c r="N48" s="989">
        <v>-13796</v>
      </c>
      <c r="O48" s="989">
        <v>-14156</v>
      </c>
      <c r="P48" s="989">
        <v>-13880</v>
      </c>
      <c r="Q48" s="978">
        <v>-14444</v>
      </c>
      <c r="R48" s="978">
        <v>-13565</v>
      </c>
      <c r="S48" s="978">
        <v>-13508</v>
      </c>
      <c r="T48" s="989">
        <v>-13527</v>
      </c>
      <c r="U48" s="2034">
        <v>-57899</v>
      </c>
      <c r="V48" s="954">
        <v>-68134</v>
      </c>
      <c r="W48" s="1759">
        <v>-56276</v>
      </c>
      <c r="X48" s="969"/>
      <c r="Y48" s="969"/>
    </row>
    <row r="49" spans="2:25" ht="14.85" customHeight="1">
      <c r="B49" s="965" t="s">
        <v>442</v>
      </c>
      <c r="C49" s="977">
        <v>-11340</v>
      </c>
      <c r="D49" s="978">
        <v>-16216</v>
      </c>
      <c r="E49" s="978">
        <v>-19140</v>
      </c>
      <c r="F49" s="978">
        <v>-4761</v>
      </c>
      <c r="G49" s="978">
        <v>-3832</v>
      </c>
      <c r="H49" s="978">
        <v>-4367</v>
      </c>
      <c r="I49" s="978">
        <v>-7601</v>
      </c>
      <c r="J49" s="978">
        <v>-4259</v>
      </c>
      <c r="K49" s="978">
        <v>-3766</v>
      </c>
      <c r="L49" s="978">
        <v>-5908</v>
      </c>
      <c r="M49" s="989">
        <v>-9422</v>
      </c>
      <c r="N49" s="989">
        <v>-4407</v>
      </c>
      <c r="O49" s="989">
        <v>-7584</v>
      </c>
      <c r="P49" s="989">
        <v>-4097</v>
      </c>
      <c r="Q49" s="978">
        <v>-9274</v>
      </c>
      <c r="R49" s="978">
        <v>-4802</v>
      </c>
      <c r="S49" s="978">
        <v>-5115</v>
      </c>
      <c r="T49" s="989">
        <v>-4034</v>
      </c>
      <c r="U49" s="2034">
        <v>-20561</v>
      </c>
      <c r="V49" s="954">
        <v>-23355</v>
      </c>
      <c r="W49" s="1759">
        <v>-25362</v>
      </c>
      <c r="X49" s="969"/>
      <c r="Y49" s="969"/>
    </row>
    <row r="50" spans="2:25" ht="14.85" customHeight="1">
      <c r="B50" s="990" t="s">
        <v>394</v>
      </c>
      <c r="C50" s="991">
        <v>-11340</v>
      </c>
      <c r="D50" s="992">
        <v>-31268</v>
      </c>
      <c r="E50" s="992">
        <v>-47564</v>
      </c>
      <c r="F50" s="992">
        <v>-18124</v>
      </c>
      <c r="G50" s="992">
        <v>-18189</v>
      </c>
      <c r="H50" s="992">
        <v>-19528</v>
      </c>
      <c r="I50" s="992">
        <v>-22619</v>
      </c>
      <c r="J50" s="992">
        <v>-17910</v>
      </c>
      <c r="K50" s="992">
        <v>-18544</v>
      </c>
      <c r="L50" s="992">
        <v>-25063</v>
      </c>
      <c r="M50" s="993">
        <v>-29972</v>
      </c>
      <c r="N50" s="993">
        <v>-18203</v>
      </c>
      <c r="O50" s="993">
        <v>-21740</v>
      </c>
      <c r="P50" s="993">
        <v>-17977</v>
      </c>
      <c r="Q50" s="992">
        <v>-23718</v>
      </c>
      <c r="R50" s="992">
        <v>-18367</v>
      </c>
      <c r="S50" s="992">
        <v>-18623</v>
      </c>
      <c r="T50" s="993">
        <v>-17561</v>
      </c>
      <c r="U50" s="2035">
        <v>-78460</v>
      </c>
      <c r="V50" s="955">
        <v>-91489</v>
      </c>
      <c r="W50" s="1799">
        <v>-81638</v>
      </c>
      <c r="X50" s="969"/>
      <c r="Y50" s="969"/>
    </row>
    <row r="51" spans="2:25" ht="14.85" customHeight="1">
      <c r="B51" s="965"/>
      <c r="C51" s="977"/>
      <c r="D51" s="978"/>
      <c r="E51" s="978"/>
      <c r="F51" s="978"/>
      <c r="G51" s="978"/>
      <c r="H51" s="978"/>
      <c r="I51" s="978"/>
      <c r="J51" s="978"/>
      <c r="K51" s="978"/>
      <c r="L51" s="978"/>
      <c r="M51" s="989"/>
      <c r="N51" s="989"/>
      <c r="O51" s="989"/>
      <c r="P51" s="989"/>
      <c r="Q51" s="978"/>
      <c r="R51" s="978"/>
      <c r="S51" s="978"/>
      <c r="T51" s="978"/>
      <c r="U51" s="2036"/>
      <c r="V51" s="994"/>
      <c r="W51" s="2025"/>
      <c r="X51" s="969"/>
      <c r="Y51" s="969"/>
    </row>
    <row r="52" spans="2:25" ht="14.85" customHeight="1">
      <c r="B52" s="995" t="s">
        <v>443</v>
      </c>
      <c r="C52" s="996">
        <v>34609</v>
      </c>
      <c r="D52" s="997">
        <v>215159</v>
      </c>
      <c r="E52" s="997">
        <v>829211</v>
      </c>
      <c r="F52" s="997">
        <v>656904</v>
      </c>
      <c r="G52" s="997">
        <v>719068</v>
      </c>
      <c r="H52" s="997">
        <v>1255119</v>
      </c>
      <c r="I52" s="997">
        <v>1068138</v>
      </c>
      <c r="J52" s="997">
        <v>1191522</v>
      </c>
      <c r="K52" s="997">
        <v>1373008</v>
      </c>
      <c r="L52" s="997">
        <v>1344066</v>
      </c>
      <c r="M52" s="997">
        <v>1119279</v>
      </c>
      <c r="N52" s="997">
        <v>1425067</v>
      </c>
      <c r="O52" s="997">
        <v>1814747</v>
      </c>
      <c r="P52" s="997">
        <v>1279763</v>
      </c>
      <c r="Q52" s="997">
        <v>916783</v>
      </c>
      <c r="R52" s="997">
        <v>1558986</v>
      </c>
      <c r="S52" s="997">
        <v>1908507</v>
      </c>
      <c r="T52" s="997">
        <v>1740108</v>
      </c>
      <c r="U52" s="2035">
        <v>3699229</v>
      </c>
      <c r="V52" s="955">
        <v>5027875</v>
      </c>
      <c r="W52" s="1799">
        <v>5436360</v>
      </c>
      <c r="X52" s="969"/>
      <c r="Y52" s="969"/>
    </row>
    <row r="53" spans="2:25">
      <c r="B53" s="965"/>
      <c r="C53" s="977"/>
      <c r="D53" s="978"/>
      <c r="E53" s="978"/>
      <c r="F53" s="978"/>
      <c r="G53" s="978"/>
      <c r="H53" s="978"/>
      <c r="I53" s="978"/>
      <c r="J53" s="978"/>
      <c r="K53" s="978"/>
      <c r="L53" s="978"/>
      <c r="M53" s="989"/>
      <c r="N53" s="989"/>
      <c r="O53" s="989"/>
      <c r="P53" s="989"/>
      <c r="Q53" s="978"/>
      <c r="R53" s="978"/>
      <c r="S53" s="978"/>
      <c r="T53" s="978"/>
      <c r="U53" s="2036"/>
      <c r="V53" s="994"/>
      <c r="W53" s="2025"/>
      <c r="X53" s="969"/>
      <c r="Y53" s="969"/>
    </row>
    <row r="54" spans="2:25">
      <c r="B54" s="806" t="s">
        <v>444</v>
      </c>
      <c r="C54" s="977">
        <v>-4073</v>
      </c>
      <c r="D54" s="978">
        <v>-4622</v>
      </c>
      <c r="E54" s="978">
        <v>-4660</v>
      </c>
      <c r="F54" s="978">
        <v>-1268</v>
      </c>
      <c r="G54" s="978">
        <v>-15</v>
      </c>
      <c r="H54" s="978">
        <v>-415</v>
      </c>
      <c r="I54" s="978">
        <v>-142</v>
      </c>
      <c r="J54" s="978">
        <v>-145</v>
      </c>
      <c r="K54" s="978">
        <v>-752</v>
      </c>
      <c r="L54" s="978">
        <v>31</v>
      </c>
      <c r="M54" s="989">
        <v>85</v>
      </c>
      <c r="N54" s="989">
        <v>-158</v>
      </c>
      <c r="O54" s="989">
        <v>-3284</v>
      </c>
      <c r="P54" s="989">
        <v>1383</v>
      </c>
      <c r="Q54" s="978">
        <v>510</v>
      </c>
      <c r="R54" s="978">
        <v>93</v>
      </c>
      <c r="S54" s="978">
        <v>-2830</v>
      </c>
      <c r="T54" s="989">
        <v>-119</v>
      </c>
      <c r="U54" s="2034">
        <v>-1840</v>
      </c>
      <c r="V54" s="954">
        <v>-781</v>
      </c>
      <c r="W54" s="2026">
        <v>-1549</v>
      </c>
      <c r="X54" s="969"/>
      <c r="Y54" s="969"/>
    </row>
    <row r="55" spans="2:25" ht="15" customHeight="1">
      <c r="B55" s="965" t="s">
        <v>445</v>
      </c>
      <c r="C55" s="977">
        <v>-1972</v>
      </c>
      <c r="D55" s="978">
        <v>-123</v>
      </c>
      <c r="E55" s="978">
        <v>1071</v>
      </c>
      <c r="F55" s="978">
        <v>-5</v>
      </c>
      <c r="G55" s="978">
        <v>-10</v>
      </c>
      <c r="H55" s="978">
        <v>-6</v>
      </c>
      <c r="I55" s="978">
        <v>-8</v>
      </c>
      <c r="J55" s="978">
        <v>232</v>
      </c>
      <c r="K55" s="978">
        <v>-13</v>
      </c>
      <c r="L55" s="978">
        <v>231</v>
      </c>
      <c r="M55" s="989">
        <v>106</v>
      </c>
      <c r="N55" s="989">
        <v>102</v>
      </c>
      <c r="O55" s="989">
        <v>99</v>
      </c>
      <c r="P55" s="989">
        <v>2665</v>
      </c>
      <c r="Q55" s="978">
        <v>111</v>
      </c>
      <c r="R55" s="978">
        <v>111</v>
      </c>
      <c r="S55" s="978">
        <v>-29</v>
      </c>
      <c r="T55" s="989">
        <v>-367</v>
      </c>
      <c r="U55" s="2034">
        <v>-29</v>
      </c>
      <c r="V55" s="954">
        <v>556</v>
      </c>
      <c r="W55" s="2026">
        <v>2977</v>
      </c>
      <c r="X55" s="969"/>
      <c r="Y55" s="969"/>
    </row>
    <row r="56" spans="2:25">
      <c r="B56" s="965"/>
      <c r="C56" s="998"/>
      <c r="D56" s="999"/>
      <c r="E56" s="999"/>
      <c r="F56" s="999"/>
      <c r="G56" s="999"/>
      <c r="H56" s="999"/>
      <c r="I56" s="999"/>
      <c r="J56" s="999"/>
      <c r="K56" s="999"/>
      <c r="L56" s="999"/>
      <c r="M56" s="999"/>
      <c r="N56" s="999"/>
      <c r="O56" s="999"/>
      <c r="P56" s="999"/>
      <c r="Q56" s="999"/>
      <c r="R56" s="999"/>
      <c r="S56" s="999"/>
      <c r="T56" s="999"/>
      <c r="U56" s="998"/>
      <c r="V56" s="999"/>
      <c r="W56" s="1800"/>
      <c r="X56" s="969"/>
      <c r="Y56" s="969"/>
    </row>
    <row r="57" spans="2:25" ht="14.85" customHeight="1">
      <c r="B57" s="995" t="s">
        <v>446</v>
      </c>
      <c r="C57" s="977">
        <v>28564</v>
      </c>
      <c r="D57" s="978">
        <v>210414</v>
      </c>
      <c r="E57" s="978">
        <v>825622</v>
      </c>
      <c r="F57" s="978">
        <v>655631</v>
      </c>
      <c r="G57" s="978">
        <v>719043</v>
      </c>
      <c r="H57" s="978">
        <v>1254698</v>
      </c>
      <c r="I57" s="978">
        <v>1067988</v>
      </c>
      <c r="J57" s="978">
        <v>1191609</v>
      </c>
      <c r="K57" s="978">
        <v>1372243</v>
      </c>
      <c r="L57" s="978">
        <v>1344328</v>
      </c>
      <c r="M57" s="989">
        <v>1119470</v>
      </c>
      <c r="N57" s="989">
        <v>1425011</v>
      </c>
      <c r="O57" s="989">
        <v>1811562</v>
      </c>
      <c r="P57" s="989">
        <v>1283811</v>
      </c>
      <c r="Q57" s="978">
        <v>917404</v>
      </c>
      <c r="R57" s="978">
        <v>1559190</v>
      </c>
      <c r="S57" s="978">
        <v>1905648</v>
      </c>
      <c r="T57" s="989">
        <v>1739622</v>
      </c>
      <c r="U57" s="977">
        <v>3697360</v>
      </c>
      <c r="V57" s="978">
        <v>5027650</v>
      </c>
      <c r="W57" s="1759">
        <v>5437788</v>
      </c>
      <c r="X57" s="969"/>
      <c r="Y57" s="969"/>
    </row>
    <row r="58" spans="2:25">
      <c r="B58" s="965" t="s">
        <v>54</v>
      </c>
      <c r="C58" s="977">
        <v>-32986</v>
      </c>
      <c r="D58" s="978">
        <v>-32986</v>
      </c>
      <c r="E58" s="978">
        <v>-33224</v>
      </c>
      <c r="F58" s="978">
        <v>-19229</v>
      </c>
      <c r="G58" s="978">
        <v>-19546</v>
      </c>
      <c r="H58" s="978">
        <v>-20079</v>
      </c>
      <c r="I58" s="978">
        <v>-19228</v>
      </c>
      <c r="J58" s="978">
        <v>-42000</v>
      </c>
      <c r="K58" s="978">
        <v>-42290</v>
      </c>
      <c r="L58" s="978">
        <v>-42000</v>
      </c>
      <c r="M58" s="989">
        <v>-42000</v>
      </c>
      <c r="N58" s="989">
        <v>-46795</v>
      </c>
      <c r="O58" s="989">
        <v>-47093</v>
      </c>
      <c r="P58" s="989">
        <v>-46850</v>
      </c>
      <c r="Q58" s="978">
        <v>-68500</v>
      </c>
      <c r="R58" s="978">
        <v>-43104</v>
      </c>
      <c r="S58" s="978">
        <v>-51879</v>
      </c>
      <c r="T58" s="989">
        <v>-43118</v>
      </c>
      <c r="U58" s="977">
        <v>-78082</v>
      </c>
      <c r="V58" s="978">
        <v>-168290</v>
      </c>
      <c r="W58" s="1759">
        <v>-209238</v>
      </c>
      <c r="X58" s="969"/>
      <c r="Y58" s="969"/>
    </row>
    <row r="59" spans="2:25" ht="13.8" thickBot="1">
      <c r="B59" s="1000" t="s">
        <v>447</v>
      </c>
      <c r="C59" s="980">
        <v>-4422</v>
      </c>
      <c r="D59" s="981">
        <v>177428</v>
      </c>
      <c r="E59" s="981">
        <v>792398</v>
      </c>
      <c r="F59" s="981">
        <v>636402</v>
      </c>
      <c r="G59" s="981">
        <v>699497</v>
      </c>
      <c r="H59" s="981">
        <v>1234619</v>
      </c>
      <c r="I59" s="981">
        <v>1048760</v>
      </c>
      <c r="J59" s="981">
        <v>1149609</v>
      </c>
      <c r="K59" s="981">
        <v>1329953</v>
      </c>
      <c r="L59" s="981">
        <v>1302328</v>
      </c>
      <c r="M59" s="1001">
        <v>1077470</v>
      </c>
      <c r="N59" s="981">
        <v>1378216</v>
      </c>
      <c r="O59" s="1001">
        <v>1764469</v>
      </c>
      <c r="P59" s="1001">
        <v>1236961</v>
      </c>
      <c r="Q59" s="1001">
        <v>848904</v>
      </c>
      <c r="R59" s="1001">
        <v>1516086</v>
      </c>
      <c r="S59" s="1001">
        <v>1853769</v>
      </c>
      <c r="T59" s="1001">
        <v>1696504</v>
      </c>
      <c r="U59" s="2037">
        <v>3619278</v>
      </c>
      <c r="V59" s="1001">
        <v>4859360</v>
      </c>
      <c r="W59" s="1801">
        <v>5228550</v>
      </c>
      <c r="X59" s="969"/>
      <c r="Y59" s="969"/>
    </row>
    <row r="60" spans="2:25" ht="13.8" thickBot="1">
      <c r="B60" s="985"/>
      <c r="C60" s="985"/>
      <c r="D60" s="985"/>
      <c r="E60" s="985"/>
      <c r="F60" s="985"/>
      <c r="G60" s="985"/>
      <c r="H60" s="985"/>
      <c r="I60" s="985"/>
      <c r="J60" s="985"/>
      <c r="K60" s="985"/>
      <c r="L60" s="985"/>
      <c r="M60" s="985"/>
      <c r="N60" s="985"/>
      <c r="O60" s="985"/>
      <c r="P60" s="985"/>
      <c r="Q60" s="985"/>
      <c r="R60" s="985"/>
      <c r="S60" s="985"/>
      <c r="T60" s="985"/>
      <c r="U60" s="2038"/>
      <c r="V60" s="2039"/>
      <c r="W60" s="2027"/>
      <c r="X60" s="969"/>
      <c r="Y60" s="969"/>
    </row>
    <row r="61" spans="2:25" ht="13.8" thickBot="1">
      <c r="B61" s="1002" t="s">
        <v>448</v>
      </c>
      <c r="C61" s="1003">
        <v>0.98447561586547883</v>
      </c>
      <c r="D61" s="1004">
        <v>0.98535914461325758</v>
      </c>
      <c r="E61" s="1004">
        <v>1.0032076128834122</v>
      </c>
      <c r="F61" s="1004">
        <v>0.99991635110411137</v>
      </c>
      <c r="G61" s="1004">
        <v>1.0043107171932422</v>
      </c>
      <c r="H61" s="1004">
        <v>1.0222154338259328</v>
      </c>
      <c r="I61" s="1004">
        <v>1.0184032091396649</v>
      </c>
      <c r="J61" s="1004">
        <v>1.0188506399740309</v>
      </c>
      <c r="K61" s="1004">
        <v>1.030330308460059</v>
      </c>
      <c r="L61" s="1004">
        <v>1.0336149820912648</v>
      </c>
      <c r="M61" s="1005">
        <v>1.0216182199161159</v>
      </c>
      <c r="N61" s="1005">
        <v>1.0198309286618736</v>
      </c>
      <c r="O61" s="1005">
        <v>1.0171685798830215</v>
      </c>
      <c r="P61" s="1005">
        <v>1.0216814401404608</v>
      </c>
      <c r="Q61" s="1004">
        <v>0.9855311297292555</v>
      </c>
      <c r="R61" s="1004">
        <v>0.98009083522681506</v>
      </c>
      <c r="S61" s="1004">
        <v>0.99136339966844067</v>
      </c>
      <c r="T61" s="1005">
        <v>0.99332396421175417</v>
      </c>
      <c r="U61" s="2040">
        <v>1.0184032091396649</v>
      </c>
      <c r="V61" s="1301">
        <v>1.0216182199161159</v>
      </c>
      <c r="W61" s="2310">
        <v>0.9855311297292555</v>
      </c>
      <c r="X61" s="969"/>
      <c r="Y61" s="969"/>
    </row>
    <row r="62" spans="2:25">
      <c r="S62" s="1006"/>
      <c r="T62" s="1006"/>
      <c r="U62" s="1006"/>
      <c r="V62" s="969"/>
      <c r="W62" s="969"/>
      <c r="X62" s="969"/>
      <c r="Y62" s="969"/>
    </row>
  </sheetData>
  <hyperlinks>
    <hyperlink ref="B1" location="Index!A1" display="Back to index" xr:uid="{EF0E7B0E-7028-4514-8988-269B50D43536}"/>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B57DB-8834-4572-B002-F02F3F14FB28}">
  <sheetPr>
    <tabColor rgb="FF2AD2C9"/>
  </sheetPr>
  <dimension ref="A1:AM153"/>
  <sheetViews>
    <sheetView showGridLines="0" topLeftCell="A70" zoomScale="40" zoomScaleNormal="40" workbookViewId="0">
      <pane xSplit="2" topLeftCell="P1" activePane="topRight" state="frozen"/>
      <selection activeCell="A6" sqref="A6"/>
      <selection pane="topRight" activeCell="AL120" sqref="AL120"/>
    </sheetView>
  </sheetViews>
  <sheetFormatPr baseColWidth="10" defaultColWidth="11.44140625" defaultRowHeight="13.2"/>
  <cols>
    <col min="1" max="1" width="11.44140625" style="1561"/>
    <col min="2" max="2" width="82.44140625" style="1561" bestFit="1" customWidth="1"/>
    <col min="3" max="3" width="16.44140625" style="1561" bestFit="1" customWidth="1"/>
    <col min="4" max="6" width="14.109375" style="1561" customWidth="1"/>
    <col min="7" max="7" width="14.44140625" style="1561" customWidth="1"/>
    <col min="8" max="15" width="15.44140625" style="1561" customWidth="1"/>
    <col min="16" max="16" width="16.44140625" style="1561" bestFit="1" customWidth="1"/>
    <col min="17" max="19" width="16.44140625" style="1561" customWidth="1"/>
    <col min="20" max="20" width="16.109375" style="1561" customWidth="1"/>
    <col min="21" max="21" width="13.44140625" style="1563" customWidth="1"/>
    <col min="22" max="22" width="14.88671875" style="1563" bestFit="1" customWidth="1"/>
    <col min="23" max="23" width="19.44140625" style="1563" bestFit="1" customWidth="1"/>
    <col min="24" max="24" width="19.44140625" style="1561" bestFit="1" customWidth="1"/>
    <col min="25" max="25" width="19.109375" style="1561" bestFit="1" customWidth="1"/>
    <col min="26" max="16384" width="11.44140625" style="1561"/>
  </cols>
  <sheetData>
    <row r="1" spans="1:39" ht="13.8">
      <c r="B1" s="1562" t="s">
        <v>31</v>
      </c>
      <c r="C1" s="1562"/>
      <c r="D1" s="1562"/>
      <c r="E1" s="1562"/>
      <c r="F1" s="1562"/>
      <c r="G1" s="1562"/>
      <c r="O1" s="1734"/>
      <c r="P1" s="1734"/>
      <c r="Q1" s="1734"/>
      <c r="R1" s="1734"/>
      <c r="S1" s="1734"/>
      <c r="T1" s="1734"/>
      <c r="U1" s="1734"/>
      <c r="V1" s="1734"/>
      <c r="W1" s="1734"/>
    </row>
    <row r="3" spans="1:39">
      <c r="B3" s="2511" t="s">
        <v>1037</v>
      </c>
      <c r="C3" s="2511"/>
      <c r="D3" s="2511"/>
      <c r="E3" s="2511"/>
      <c r="F3" s="2511"/>
      <c r="G3" s="2511"/>
      <c r="H3" s="2511"/>
      <c r="I3" s="2511"/>
      <c r="J3" s="2511"/>
      <c r="K3" s="2511"/>
      <c r="L3" s="2511"/>
      <c r="M3" s="2511"/>
      <c r="N3" s="2511"/>
      <c r="O3" s="2511"/>
      <c r="P3" s="2511"/>
      <c r="Q3" s="2511"/>
      <c r="R3" s="2511"/>
      <c r="S3" s="2511"/>
      <c r="T3" s="2511"/>
      <c r="U3" s="2511"/>
    </row>
    <row r="4" spans="1:39">
      <c r="B4" s="2511" t="s">
        <v>1038</v>
      </c>
      <c r="C4" s="2511"/>
      <c r="D4" s="2511"/>
      <c r="E4" s="2511"/>
      <c r="F4" s="2511"/>
      <c r="G4" s="2511"/>
      <c r="H4" s="2511"/>
      <c r="I4" s="2511"/>
      <c r="J4" s="2511"/>
      <c r="K4" s="2511"/>
      <c r="L4" s="2511"/>
      <c r="M4" s="2511"/>
      <c r="N4" s="2511"/>
      <c r="O4" s="2511"/>
      <c r="P4" s="2511"/>
      <c r="Q4" s="2511"/>
      <c r="R4" s="2511"/>
      <c r="S4" s="2511"/>
      <c r="T4" s="2511"/>
      <c r="U4" s="2511"/>
      <c r="V4" s="1564"/>
      <c r="W4" s="1564"/>
    </row>
    <row r="5" spans="1:39" ht="13.8">
      <c r="A5" s="1586"/>
      <c r="B5" s="2511" t="s">
        <v>371</v>
      </c>
      <c r="C5" s="2511"/>
      <c r="D5" s="2511"/>
      <c r="E5" s="2511"/>
      <c r="F5" s="2511"/>
      <c r="G5" s="2511"/>
      <c r="H5" s="2511"/>
      <c r="I5" s="2511"/>
      <c r="J5" s="2511"/>
      <c r="K5" s="2511"/>
      <c r="L5" s="2511"/>
      <c r="M5" s="2511"/>
      <c r="N5" s="2511"/>
      <c r="O5" s="2511"/>
      <c r="P5" s="2511"/>
      <c r="Q5" s="2511"/>
      <c r="R5" s="2511"/>
      <c r="S5" s="2511"/>
      <c r="T5" s="2511"/>
      <c r="U5" s="2511"/>
      <c r="V5" s="1589"/>
      <c r="W5" s="1589"/>
      <c r="X5" s="1586"/>
      <c r="Y5" s="1586"/>
      <c r="Z5" s="1586"/>
      <c r="AA5" s="1586"/>
      <c r="AB5" s="1586"/>
      <c r="AC5" s="1586"/>
      <c r="AD5" s="1586"/>
      <c r="AE5" s="1586"/>
      <c r="AF5" s="1586"/>
      <c r="AG5" s="1586"/>
      <c r="AH5" s="1586"/>
      <c r="AI5" s="1586"/>
      <c r="AJ5" s="1586"/>
      <c r="AK5" s="1586"/>
      <c r="AL5" s="1586"/>
      <c r="AM5" s="1586"/>
    </row>
    <row r="6" spans="1:39" ht="13.8">
      <c r="A6" s="1586"/>
      <c r="B6" s="1586"/>
      <c r="C6" s="1586"/>
      <c r="D6" s="1586"/>
      <c r="E6" s="1586"/>
      <c r="F6" s="1586"/>
      <c r="G6" s="1586"/>
      <c r="H6" s="1587"/>
      <c r="I6" s="1587"/>
      <c r="J6" s="1587"/>
      <c r="K6" s="1587"/>
      <c r="L6" s="1587"/>
      <c r="M6" s="1587"/>
      <c r="N6" s="1587"/>
      <c r="O6" s="1587"/>
      <c r="P6" s="1587"/>
      <c r="Q6" s="1587"/>
      <c r="R6" s="1587"/>
      <c r="S6" s="1587"/>
      <c r="T6" s="1588"/>
      <c r="U6" s="1589"/>
      <c r="V6" s="1589"/>
      <c r="W6" s="1589"/>
      <c r="X6" s="1586"/>
      <c r="Y6" s="1586"/>
      <c r="Z6" s="1586"/>
      <c r="AA6" s="1586"/>
      <c r="AB6" s="1586"/>
      <c r="AC6" s="1586"/>
      <c r="AD6" s="1586"/>
      <c r="AE6" s="1586"/>
      <c r="AF6" s="1586"/>
      <c r="AG6" s="1586"/>
      <c r="AH6" s="1586"/>
      <c r="AI6" s="1586"/>
      <c r="AJ6" s="1586"/>
      <c r="AK6" s="1586"/>
      <c r="AL6" s="1586"/>
      <c r="AM6" s="1586"/>
    </row>
    <row r="7" spans="1:39" ht="14.4" thickBot="1">
      <c r="A7" s="1586"/>
      <c r="B7" s="1590"/>
      <c r="C7" s="1590"/>
      <c r="D7" s="1590"/>
      <c r="E7" s="1590"/>
      <c r="F7" s="1590"/>
      <c r="G7" s="1590"/>
      <c r="H7" s="1587"/>
      <c r="I7" s="1587"/>
      <c r="J7" s="1587"/>
      <c r="K7" s="1587"/>
      <c r="L7" s="1587"/>
      <c r="M7" s="1587"/>
      <c r="N7" s="1587"/>
      <c r="O7" s="1587"/>
      <c r="P7" s="1587"/>
      <c r="Q7" s="1587"/>
      <c r="R7" s="1587"/>
      <c r="S7" s="1587"/>
      <c r="T7" s="1588"/>
      <c r="U7" s="1589"/>
      <c r="V7" s="1589"/>
      <c r="W7" s="1589"/>
      <c r="X7" s="1586"/>
      <c r="Y7" s="1586"/>
      <c r="Z7" s="1586"/>
      <c r="AA7" s="1586"/>
      <c r="AB7" s="1586"/>
      <c r="AC7" s="1586"/>
      <c r="AD7" s="1586"/>
      <c r="AE7" s="1586"/>
      <c r="AF7" s="1586"/>
      <c r="AG7" s="1586"/>
      <c r="AH7" s="1586"/>
      <c r="AI7" s="1586"/>
      <c r="AJ7" s="1586"/>
      <c r="AK7" s="1586"/>
      <c r="AL7" s="1586"/>
      <c r="AM7" s="1586"/>
    </row>
    <row r="8" spans="1:39" ht="13.8">
      <c r="A8" s="1586"/>
      <c r="B8" s="1591"/>
      <c r="C8" s="1591"/>
      <c r="D8" s="1592"/>
      <c r="E8" s="1592"/>
      <c r="F8" s="1592"/>
      <c r="G8" s="1592"/>
      <c r="H8" s="1593"/>
      <c r="I8" s="1593"/>
      <c r="J8" s="1593"/>
      <c r="K8" s="1593"/>
      <c r="L8" s="1593"/>
      <c r="M8" s="1593"/>
      <c r="N8" s="1593"/>
      <c r="O8" s="1593" t="s">
        <v>424</v>
      </c>
      <c r="P8" s="1593"/>
      <c r="Q8" s="1593"/>
      <c r="R8" s="1593"/>
      <c r="S8" s="1593"/>
      <c r="T8" s="1593"/>
      <c r="U8" s="1593"/>
      <c r="V8" s="1593"/>
      <c r="W8" s="1593"/>
      <c r="X8" s="1593"/>
      <c r="Y8" s="1637"/>
      <c r="Z8" s="1586"/>
      <c r="AA8" s="1586"/>
      <c r="AB8" s="1586"/>
      <c r="AC8" s="1586"/>
      <c r="AD8" s="1586"/>
      <c r="AE8" s="1586"/>
      <c r="AF8" s="1586"/>
      <c r="AG8" s="1586"/>
      <c r="AH8" s="1586"/>
      <c r="AI8" s="1586"/>
      <c r="AJ8" s="1586"/>
      <c r="AK8" s="1586"/>
      <c r="AL8" s="1586"/>
      <c r="AM8" s="1586"/>
    </row>
    <row r="9" spans="1:39" ht="14.4" thickBot="1">
      <c r="A9" s="1586"/>
      <c r="B9" s="1594"/>
      <c r="C9" s="1595" t="s">
        <v>150</v>
      </c>
      <c r="D9" s="1596" t="s">
        <v>149</v>
      </c>
      <c r="E9" s="1596" t="s">
        <v>148</v>
      </c>
      <c r="F9" s="1596" t="s">
        <v>146</v>
      </c>
      <c r="G9" s="1597" t="s">
        <v>145</v>
      </c>
      <c r="H9" s="1638" t="s">
        <v>144</v>
      </c>
      <c r="I9" s="1638" t="s">
        <v>147</v>
      </c>
      <c r="J9" s="1638" t="s">
        <v>143</v>
      </c>
      <c r="K9" s="1638" t="s">
        <v>142</v>
      </c>
      <c r="L9" s="1638" t="s">
        <v>140</v>
      </c>
      <c r="M9" s="1638" t="s">
        <v>93</v>
      </c>
      <c r="N9" s="1638" t="s">
        <v>132</v>
      </c>
      <c r="O9" s="1638" t="s">
        <v>141</v>
      </c>
      <c r="P9" s="1638" t="s">
        <v>100</v>
      </c>
      <c r="Q9" s="1638" t="s">
        <v>94</v>
      </c>
      <c r="R9" s="1638" t="s">
        <v>133</v>
      </c>
      <c r="S9" s="1638" t="s">
        <v>799</v>
      </c>
      <c r="T9" s="1638" t="s">
        <v>858</v>
      </c>
      <c r="U9" s="1638" t="s">
        <v>879</v>
      </c>
      <c r="V9" s="1638" t="s">
        <v>1014</v>
      </c>
      <c r="W9" s="1638" t="s">
        <v>1054</v>
      </c>
      <c r="X9" s="1638" t="s">
        <v>1140</v>
      </c>
      <c r="Y9" s="1762" t="s">
        <v>1158</v>
      </c>
      <c r="Z9" s="1586"/>
      <c r="AA9" s="1586"/>
      <c r="AB9" s="1586"/>
      <c r="AC9" s="1586"/>
      <c r="AD9" s="1586"/>
      <c r="AE9" s="1586"/>
      <c r="AF9" s="1586"/>
      <c r="AG9" s="1586"/>
      <c r="AH9" s="1586"/>
      <c r="AI9" s="1586"/>
      <c r="AJ9" s="1586"/>
      <c r="AK9" s="1586"/>
      <c r="AL9" s="1586"/>
      <c r="AM9" s="1586"/>
    </row>
    <row r="10" spans="1:39" ht="14.85" customHeight="1">
      <c r="A10" s="1586"/>
      <c r="B10" s="1565" t="s">
        <v>373</v>
      </c>
      <c r="C10" s="1614"/>
      <c r="D10" s="1615"/>
      <c r="E10" s="1615"/>
      <c r="F10" s="1615"/>
      <c r="G10" s="1615"/>
      <c r="H10" s="1615"/>
      <c r="I10" s="1615"/>
      <c r="J10" s="1615"/>
      <c r="K10" s="1615"/>
      <c r="L10" s="1615"/>
      <c r="M10" s="1615"/>
      <c r="N10" s="1615"/>
      <c r="O10" s="1615"/>
      <c r="P10" s="1615"/>
      <c r="Q10" s="1615"/>
      <c r="R10" s="1615"/>
      <c r="S10" s="1615"/>
      <c r="T10" s="1615"/>
      <c r="U10" s="1615"/>
      <c r="V10" s="1615"/>
      <c r="W10" s="1615"/>
      <c r="X10" s="1615"/>
      <c r="Y10" s="1639"/>
      <c r="Z10" s="1586"/>
      <c r="AA10" s="1586"/>
      <c r="AB10" s="1586"/>
      <c r="AC10" s="1586"/>
      <c r="AD10" s="1586"/>
      <c r="AE10" s="1586"/>
      <c r="AF10" s="1586"/>
      <c r="AG10" s="1586"/>
      <c r="AH10" s="1586"/>
      <c r="AI10" s="1586"/>
      <c r="AJ10" s="1586"/>
      <c r="AK10" s="1586"/>
      <c r="AL10" s="1586"/>
      <c r="AM10" s="1586"/>
    </row>
    <row r="11" spans="1:39" ht="14.4">
      <c r="A11" s="1586"/>
      <c r="B11" s="1566" t="s">
        <v>152</v>
      </c>
      <c r="C11" s="1616"/>
      <c r="D11" s="1640"/>
      <c r="E11" s="1640"/>
      <c r="F11" s="1640"/>
      <c r="G11" s="1640"/>
      <c r="H11" s="1640"/>
      <c r="I11" s="1640"/>
      <c r="J11" s="1640"/>
      <c r="K11" s="1640"/>
      <c r="L11" s="1640"/>
      <c r="M11" s="1640"/>
      <c r="N11" s="1640"/>
      <c r="O11" s="1640"/>
      <c r="P11" s="1640"/>
      <c r="Q11" s="1640"/>
      <c r="R11" s="1640"/>
      <c r="S11" s="1640"/>
      <c r="T11" s="1640"/>
      <c r="U11" s="1640"/>
      <c r="V11" s="1640"/>
      <c r="W11" s="1640"/>
      <c r="X11" s="1640"/>
      <c r="Y11" s="1641"/>
      <c r="Z11" s="1586"/>
      <c r="AA11" s="1586"/>
      <c r="AB11" s="1586"/>
      <c r="AC11" s="1586"/>
      <c r="AD11" s="1586"/>
      <c r="AE11" s="1586"/>
      <c r="AF11" s="1586"/>
      <c r="AG11" s="1586"/>
      <c r="AH11" s="1586"/>
      <c r="AI11" s="1586"/>
      <c r="AJ11" s="1586"/>
      <c r="AK11" s="1586"/>
      <c r="AL11" s="1586"/>
      <c r="AM11" s="1586"/>
    </row>
    <row r="12" spans="1:39" ht="14.4">
      <c r="A12" s="1586"/>
      <c r="B12" s="1567" t="s">
        <v>376</v>
      </c>
      <c r="C12" s="1617">
        <v>5816012</v>
      </c>
      <c r="D12" s="1618">
        <v>5039035</v>
      </c>
      <c r="E12" s="1618">
        <v>4778987</v>
      </c>
      <c r="F12" s="1618">
        <v>4608148</v>
      </c>
      <c r="G12" s="1618">
        <v>4957324</v>
      </c>
      <c r="H12" s="1619">
        <v>5041371</v>
      </c>
      <c r="I12" s="1618">
        <v>5097856</v>
      </c>
      <c r="J12" s="1618">
        <v>5814295</v>
      </c>
      <c r="K12" s="1618">
        <v>5227840</v>
      </c>
      <c r="L12" s="1618">
        <v>6919815</v>
      </c>
      <c r="M12" s="1618">
        <v>6157037</v>
      </c>
      <c r="N12" s="1618">
        <v>4895726</v>
      </c>
      <c r="O12" s="1618">
        <v>4959579</v>
      </c>
      <c r="P12" s="1618">
        <v>5236507</v>
      </c>
      <c r="Q12" s="1618">
        <v>5458040</v>
      </c>
      <c r="R12" s="1618">
        <v>5780728</v>
      </c>
      <c r="S12" s="1618">
        <v>5456302</v>
      </c>
      <c r="T12" s="1618">
        <v>5300381</v>
      </c>
      <c r="U12" s="1618">
        <v>6041081</v>
      </c>
      <c r="V12" s="2047">
        <v>6025352</v>
      </c>
      <c r="W12" s="2047">
        <v>5842595</v>
      </c>
      <c r="X12" s="2047">
        <v>5464859</v>
      </c>
      <c r="Y12" s="1642">
        <v>5134613</v>
      </c>
      <c r="Z12" s="1586"/>
      <c r="AA12" s="1586"/>
      <c r="AB12" s="1586"/>
      <c r="AC12" s="1586"/>
      <c r="AD12" s="1586"/>
      <c r="AE12" s="1586"/>
      <c r="AF12" s="1586"/>
      <c r="AG12" s="1586"/>
      <c r="AH12" s="1586"/>
      <c r="AI12" s="1586"/>
      <c r="AJ12" s="1586"/>
      <c r="AK12" s="1586"/>
      <c r="AL12" s="1586"/>
      <c r="AM12" s="1586"/>
    </row>
    <row r="13" spans="1:39" ht="14.4">
      <c r="A13" s="1586"/>
      <c r="B13" s="1567" t="s">
        <v>377</v>
      </c>
      <c r="C13" s="1617">
        <v>14327957</v>
      </c>
      <c r="D13" s="1618">
        <v>16660085</v>
      </c>
      <c r="E13" s="1618">
        <v>19146069</v>
      </c>
      <c r="F13" s="1618">
        <v>19148673</v>
      </c>
      <c r="G13" s="1618">
        <v>18437537</v>
      </c>
      <c r="H13" s="1619">
        <v>26863958</v>
      </c>
      <c r="I13" s="1618">
        <v>26887477</v>
      </c>
      <c r="J13" s="1618">
        <v>27257699</v>
      </c>
      <c r="K13" s="1618">
        <v>30566460</v>
      </c>
      <c r="L13" s="1618">
        <v>26482164</v>
      </c>
      <c r="M13" s="1618">
        <v>33783609</v>
      </c>
      <c r="N13" s="1618">
        <v>30481516</v>
      </c>
      <c r="O13" s="1618">
        <v>28253501</v>
      </c>
      <c r="P13" s="1618">
        <v>22383291</v>
      </c>
      <c r="Q13" s="1618">
        <v>28265953</v>
      </c>
      <c r="R13" s="1618">
        <v>25594929</v>
      </c>
      <c r="S13" s="1618">
        <v>26924509</v>
      </c>
      <c r="T13" s="1618">
        <v>25182623</v>
      </c>
      <c r="U13" s="1618">
        <v>23912271</v>
      </c>
      <c r="V13" s="2047">
        <v>24668794</v>
      </c>
      <c r="W13" s="2047">
        <v>30040974</v>
      </c>
      <c r="X13" s="2047">
        <v>26093132</v>
      </c>
      <c r="Y13" s="1642">
        <v>36092693</v>
      </c>
      <c r="Z13" s="1586"/>
      <c r="AA13" s="1586"/>
      <c r="AB13" s="1586"/>
      <c r="AC13" s="1586"/>
      <c r="AD13" s="1586"/>
      <c r="AE13" s="1586"/>
      <c r="AF13" s="1586"/>
      <c r="AG13" s="1586"/>
      <c r="AH13" s="1586"/>
      <c r="AI13" s="1586"/>
      <c r="AJ13" s="1586"/>
      <c r="AK13" s="1586"/>
      <c r="AL13" s="1586"/>
      <c r="AM13" s="1586"/>
    </row>
    <row r="14" spans="1:39" ht="14.4">
      <c r="A14" s="1586"/>
      <c r="B14" s="1566" t="s">
        <v>378</v>
      </c>
      <c r="C14" s="1620">
        <v>20143969</v>
      </c>
      <c r="D14" s="1621">
        <v>21699120</v>
      </c>
      <c r="E14" s="1621">
        <v>23925056</v>
      </c>
      <c r="F14" s="1621">
        <v>23756821</v>
      </c>
      <c r="G14" s="1621">
        <v>23394861</v>
      </c>
      <c r="H14" s="1619">
        <v>31905329</v>
      </c>
      <c r="I14" s="1621">
        <v>31985333</v>
      </c>
      <c r="J14" s="1621">
        <v>33071994</v>
      </c>
      <c r="K14" s="1621">
        <v>35794300</v>
      </c>
      <c r="L14" s="1621">
        <v>33401979</v>
      </c>
      <c r="M14" s="1621">
        <v>39940646</v>
      </c>
      <c r="N14" s="1621">
        <v>35377242</v>
      </c>
      <c r="O14" s="1621">
        <v>33213080</v>
      </c>
      <c r="P14" s="1621">
        <v>27619798</v>
      </c>
      <c r="Q14" s="1621">
        <v>33723993</v>
      </c>
      <c r="R14" s="1621">
        <v>31375657</v>
      </c>
      <c r="S14" s="1621">
        <v>32380811</v>
      </c>
      <c r="T14" s="1621">
        <v>30483004</v>
      </c>
      <c r="U14" s="1621">
        <v>29953352</v>
      </c>
      <c r="V14" s="2046">
        <v>30694146</v>
      </c>
      <c r="W14" s="2046">
        <v>35883569</v>
      </c>
      <c r="X14" s="2046">
        <v>31557991</v>
      </c>
      <c r="Y14" s="1643">
        <v>41227306</v>
      </c>
      <c r="Z14" s="1586"/>
      <c r="AA14" s="1586"/>
      <c r="AB14" s="1586"/>
      <c r="AC14" s="1586"/>
      <c r="AD14" s="1586"/>
      <c r="AE14" s="1586"/>
      <c r="AF14" s="1586"/>
      <c r="AG14" s="1586"/>
      <c r="AH14" s="1586"/>
      <c r="AI14" s="1586"/>
      <c r="AJ14" s="1586"/>
      <c r="AK14" s="1586"/>
      <c r="AL14" s="1586"/>
      <c r="AM14" s="1586"/>
    </row>
    <row r="15" spans="1:39" ht="14.4">
      <c r="A15" s="1586"/>
      <c r="B15" s="1567"/>
      <c r="C15" s="1617"/>
      <c r="D15" s="1618"/>
      <c r="E15" s="1618"/>
      <c r="F15" s="1618"/>
      <c r="G15" s="1618"/>
      <c r="H15" s="1618"/>
      <c r="I15" s="1618"/>
      <c r="J15" s="1618"/>
      <c r="K15" s="1618"/>
      <c r="L15" s="1618"/>
      <c r="M15" s="1618"/>
      <c r="N15" s="1618"/>
      <c r="O15" s="1618"/>
      <c r="P15" s="1618"/>
      <c r="Q15" s="1618"/>
      <c r="R15" s="1618"/>
      <c r="S15" s="1618"/>
      <c r="T15" s="1618"/>
      <c r="U15" s="1618"/>
      <c r="V15" s="2047"/>
      <c r="W15" s="2047"/>
      <c r="X15" s="2047"/>
      <c r="Y15" s="1642"/>
      <c r="Z15" s="1586"/>
      <c r="AA15" s="1586"/>
      <c r="AB15" s="1586"/>
      <c r="AC15" s="1586"/>
      <c r="AD15" s="1586"/>
      <c r="AE15" s="1586"/>
      <c r="AF15" s="1586"/>
      <c r="AG15" s="1586"/>
      <c r="AH15" s="1586"/>
      <c r="AI15" s="1586"/>
      <c r="AJ15" s="1586"/>
      <c r="AK15" s="1586"/>
      <c r="AL15" s="1586"/>
      <c r="AM15" s="1586"/>
    </row>
    <row r="16" spans="1:39" ht="14.4">
      <c r="A16" s="1586"/>
      <c r="B16" s="1566" t="s">
        <v>154</v>
      </c>
      <c r="C16" s="1620">
        <v>3103156</v>
      </c>
      <c r="D16" s="1621">
        <v>3255249</v>
      </c>
      <c r="E16" s="1621">
        <v>2969737</v>
      </c>
      <c r="F16" s="1621">
        <v>3045261</v>
      </c>
      <c r="G16" s="1621">
        <v>3324737</v>
      </c>
      <c r="H16" s="1621">
        <v>1987570</v>
      </c>
      <c r="I16" s="1621">
        <v>1767692</v>
      </c>
      <c r="J16" s="1621">
        <v>1345981</v>
      </c>
      <c r="K16" s="1621">
        <v>772790</v>
      </c>
      <c r="L16" s="1621">
        <v>544937</v>
      </c>
      <c r="M16" s="1621">
        <v>1027761</v>
      </c>
      <c r="N16" s="1621">
        <v>344460</v>
      </c>
      <c r="O16" s="1621">
        <v>202127</v>
      </c>
      <c r="P16" s="1621">
        <v>542521</v>
      </c>
      <c r="Q16" s="1621">
        <v>308959</v>
      </c>
      <c r="R16" s="1621">
        <v>244017</v>
      </c>
      <c r="S16" s="1621">
        <v>232059</v>
      </c>
      <c r="T16" s="1621">
        <v>537814</v>
      </c>
      <c r="U16" s="1621">
        <v>207284</v>
      </c>
      <c r="V16" s="2046">
        <v>100211</v>
      </c>
      <c r="W16" s="2046">
        <v>415202</v>
      </c>
      <c r="X16" s="2046">
        <v>839649</v>
      </c>
      <c r="Y16" s="1643">
        <v>622399</v>
      </c>
      <c r="Z16" s="1586"/>
      <c r="AA16" s="1586"/>
      <c r="AB16" s="1586"/>
      <c r="AC16" s="1586"/>
      <c r="AD16" s="1586"/>
      <c r="AE16" s="1586"/>
      <c r="AF16" s="1586"/>
      <c r="AG16" s="1586"/>
      <c r="AH16" s="1586"/>
      <c r="AI16" s="1586"/>
      <c r="AJ16" s="1586"/>
      <c r="AK16" s="1586"/>
      <c r="AL16" s="1586"/>
      <c r="AM16" s="1586"/>
    </row>
    <row r="17" spans="1:39" ht="14.4">
      <c r="A17" s="1586"/>
      <c r="B17" s="1566"/>
      <c r="C17" s="1620"/>
      <c r="D17" s="1621"/>
      <c r="E17" s="1621"/>
      <c r="F17" s="1621"/>
      <c r="G17" s="1621"/>
      <c r="H17" s="1621"/>
      <c r="I17" s="1621"/>
      <c r="J17" s="1621"/>
      <c r="K17" s="1621"/>
      <c r="L17" s="1621"/>
      <c r="M17" s="1621"/>
      <c r="N17" s="1621"/>
      <c r="O17" s="1621"/>
      <c r="P17" s="1621"/>
      <c r="Q17" s="1621"/>
      <c r="R17" s="1621"/>
      <c r="S17" s="1621"/>
      <c r="T17" s="1621"/>
      <c r="U17" s="1621"/>
      <c r="V17" s="2046"/>
      <c r="W17" s="2046"/>
      <c r="X17" s="2046"/>
      <c r="Y17" s="1642"/>
      <c r="Z17" s="1586"/>
      <c r="AA17" s="1586"/>
      <c r="AB17" s="1586"/>
      <c r="AC17" s="1586"/>
      <c r="AD17" s="1586"/>
      <c r="AE17" s="1586"/>
      <c r="AF17" s="1586"/>
      <c r="AG17" s="1586"/>
      <c r="AH17" s="1586"/>
      <c r="AI17" s="1586"/>
      <c r="AJ17" s="1586"/>
      <c r="AK17" s="1586"/>
      <c r="AL17" s="1586"/>
      <c r="AM17" s="1586"/>
    </row>
    <row r="18" spans="1:39" ht="14.4">
      <c r="A18" s="1586"/>
      <c r="B18" s="1566" t="s">
        <v>451</v>
      </c>
      <c r="C18" s="1620">
        <v>598964</v>
      </c>
      <c r="D18" s="1621">
        <v>516973</v>
      </c>
      <c r="E18" s="1621">
        <v>182957</v>
      </c>
      <c r="F18" s="1621">
        <v>242</v>
      </c>
      <c r="G18" s="1621">
        <v>883548</v>
      </c>
      <c r="H18" s="1621">
        <v>1630272</v>
      </c>
      <c r="I18" s="1621">
        <v>1874577</v>
      </c>
      <c r="J18" s="1621">
        <v>2168500</v>
      </c>
      <c r="K18" s="1621">
        <v>3549042</v>
      </c>
      <c r="L18" s="1621">
        <v>2118559</v>
      </c>
      <c r="M18" s="1621">
        <v>1406424</v>
      </c>
      <c r="N18" s="1621">
        <v>1261896</v>
      </c>
      <c r="O18" s="1621">
        <v>729168</v>
      </c>
      <c r="P18" s="1621">
        <v>163187</v>
      </c>
      <c r="Q18" s="1621">
        <v>307513</v>
      </c>
      <c r="R18" s="1621">
        <v>1011</v>
      </c>
      <c r="S18" s="1621">
        <v>39638</v>
      </c>
      <c r="T18" s="1621">
        <v>221253</v>
      </c>
      <c r="U18" s="1621">
        <v>1229265</v>
      </c>
      <c r="V18" s="2046">
        <v>362360</v>
      </c>
      <c r="W18" s="2046">
        <v>465261</v>
      </c>
      <c r="X18" s="2046">
        <v>439004</v>
      </c>
      <c r="Y18" s="1643">
        <v>704968</v>
      </c>
      <c r="Z18" s="1586"/>
      <c r="AA18" s="1586"/>
      <c r="AB18" s="1586"/>
      <c r="AC18" s="1586"/>
      <c r="AD18" s="1586"/>
      <c r="AE18" s="1586"/>
      <c r="AF18" s="1586"/>
      <c r="AG18" s="1586"/>
      <c r="AH18" s="1586"/>
      <c r="AI18" s="1586"/>
      <c r="AJ18" s="1586"/>
      <c r="AK18" s="1586"/>
      <c r="AL18" s="1586"/>
      <c r="AM18" s="1586"/>
    </row>
    <row r="19" spans="1:39" ht="14.4">
      <c r="A19" s="1586"/>
      <c r="B19" s="1566" t="s">
        <v>159</v>
      </c>
      <c r="C19" s="1622">
        <v>16114399</v>
      </c>
      <c r="D19" s="1623">
        <v>15626554</v>
      </c>
      <c r="E19" s="1623">
        <v>14934297</v>
      </c>
      <c r="F19" s="1623">
        <v>14263353</v>
      </c>
      <c r="G19" s="1623">
        <v>16062998</v>
      </c>
      <c r="H19" s="1623">
        <v>18724601</v>
      </c>
      <c r="I19" s="1623">
        <v>27515047</v>
      </c>
      <c r="J19" s="1623">
        <v>29604474</v>
      </c>
      <c r="K19" s="1623">
        <v>31556758</v>
      </c>
      <c r="L19" s="1623">
        <v>25716257</v>
      </c>
      <c r="M19" s="1623">
        <v>18167181</v>
      </c>
      <c r="N19" s="1623">
        <v>19339377</v>
      </c>
      <c r="O19" s="1623">
        <v>20202882</v>
      </c>
      <c r="P19" s="1621">
        <v>17868118</v>
      </c>
      <c r="Q19" s="1621">
        <v>18277389</v>
      </c>
      <c r="R19" s="1621">
        <v>15260159</v>
      </c>
      <c r="S19" s="1621">
        <v>17702831</v>
      </c>
      <c r="T19" s="1621">
        <v>17169798</v>
      </c>
      <c r="U19" s="1621">
        <v>19717481</v>
      </c>
      <c r="V19" s="2046">
        <v>20592731</v>
      </c>
      <c r="W19" s="2046">
        <v>21739359</v>
      </c>
      <c r="X19" s="2046">
        <v>22661943</v>
      </c>
      <c r="Y19" s="1643">
        <v>22888341</v>
      </c>
      <c r="Z19" s="1586"/>
      <c r="AA19" s="1586"/>
      <c r="AB19" s="1586"/>
      <c r="AC19" s="1586"/>
      <c r="AD19" s="1586"/>
      <c r="AE19" s="1586"/>
      <c r="AF19" s="1586"/>
      <c r="AG19" s="1586"/>
      <c r="AH19" s="1586"/>
      <c r="AI19" s="1586"/>
      <c r="AJ19" s="1586"/>
      <c r="AK19" s="1586"/>
      <c r="AL19" s="1586"/>
      <c r="AM19" s="1586"/>
    </row>
    <row r="20" spans="1:39" ht="14.4">
      <c r="A20" s="1586"/>
      <c r="B20" s="1566" t="s">
        <v>160</v>
      </c>
      <c r="C20" s="1620">
        <v>3370918</v>
      </c>
      <c r="D20" s="1621">
        <v>3347118</v>
      </c>
      <c r="E20" s="1621">
        <v>3293125</v>
      </c>
      <c r="F20" s="1621">
        <v>3455877</v>
      </c>
      <c r="G20" s="1621">
        <v>4223311</v>
      </c>
      <c r="H20" s="1621">
        <v>4280002</v>
      </c>
      <c r="I20" s="1621">
        <v>4251291</v>
      </c>
      <c r="J20" s="1621">
        <v>4933333</v>
      </c>
      <c r="K20" s="1621">
        <v>5466463</v>
      </c>
      <c r="L20" s="1621">
        <v>7366267</v>
      </c>
      <c r="M20" s="1621">
        <v>7597755</v>
      </c>
      <c r="N20" s="1621">
        <v>7677804</v>
      </c>
      <c r="O20" s="1621">
        <v>7538562</v>
      </c>
      <c r="P20" s="1621">
        <v>7630677</v>
      </c>
      <c r="Q20" s="1621">
        <v>7500013</v>
      </c>
      <c r="R20" s="1621">
        <v>9831983</v>
      </c>
      <c r="S20" s="1621">
        <v>9661389</v>
      </c>
      <c r="T20" s="1621">
        <v>9611227</v>
      </c>
      <c r="U20" s="1621">
        <v>9450388</v>
      </c>
      <c r="V20" s="2046">
        <v>9557451</v>
      </c>
      <c r="W20" s="2046">
        <v>9389695</v>
      </c>
      <c r="X20" s="2046">
        <v>8321181</v>
      </c>
      <c r="Y20" s="1643">
        <v>8178619</v>
      </c>
      <c r="Z20" s="1586"/>
      <c r="AA20" s="1586"/>
      <c r="AB20" s="1586"/>
      <c r="AC20" s="1586"/>
      <c r="AD20" s="1586"/>
      <c r="AE20" s="1586"/>
      <c r="AF20" s="1586"/>
      <c r="AG20" s="1586"/>
      <c r="AH20" s="1586"/>
      <c r="AI20" s="1586"/>
      <c r="AJ20" s="1586"/>
      <c r="AK20" s="1586"/>
      <c r="AL20" s="1586"/>
      <c r="AM20" s="1586"/>
    </row>
    <row r="21" spans="1:39" ht="14.4">
      <c r="A21" s="1586"/>
      <c r="B21" s="1567"/>
      <c r="C21" s="1617"/>
      <c r="D21" s="1618"/>
      <c r="E21" s="1618"/>
      <c r="F21" s="1618"/>
      <c r="G21" s="1618"/>
      <c r="H21" s="1618"/>
      <c r="I21" s="1618"/>
      <c r="J21" s="1618"/>
      <c r="K21" s="1618"/>
      <c r="L21" s="1618"/>
      <c r="M21" s="1618"/>
      <c r="N21" s="1618"/>
      <c r="O21" s="1618"/>
      <c r="P21" s="1618"/>
      <c r="Q21" s="1618"/>
      <c r="R21" s="1618"/>
      <c r="S21" s="1618"/>
      <c r="T21" s="1618"/>
      <c r="U21" s="1618"/>
      <c r="V21" s="2047"/>
      <c r="W21" s="2047"/>
      <c r="X21" s="2047"/>
      <c r="Y21" s="1642"/>
      <c r="Z21" s="1586"/>
      <c r="AA21" s="1586"/>
      <c r="AB21" s="1586"/>
      <c r="AC21" s="1586"/>
      <c r="AD21" s="1586"/>
      <c r="AE21" s="1586"/>
      <c r="AF21" s="1586"/>
      <c r="AG21" s="1586"/>
      <c r="AH21" s="1586"/>
      <c r="AI21" s="1586"/>
      <c r="AJ21" s="1586"/>
      <c r="AK21" s="1586"/>
      <c r="AL21" s="1586"/>
      <c r="AM21" s="1586"/>
    </row>
    <row r="22" spans="1:39" ht="14.4">
      <c r="A22" s="1586"/>
      <c r="B22" s="1566" t="s">
        <v>58</v>
      </c>
      <c r="C22" s="1620">
        <v>99021030</v>
      </c>
      <c r="D22" s="1621">
        <v>99791392</v>
      </c>
      <c r="E22" s="1621">
        <v>102338510</v>
      </c>
      <c r="F22" s="1621">
        <v>104886920</v>
      </c>
      <c r="G22" s="1621">
        <v>110087710</v>
      </c>
      <c r="H22" s="1621">
        <v>121391338</v>
      </c>
      <c r="I22" s="1621">
        <v>124515950</v>
      </c>
      <c r="J22" s="1621">
        <v>125716877</v>
      </c>
      <c r="K22" s="1621">
        <v>124970804</v>
      </c>
      <c r="L22" s="1621">
        <v>130864182</v>
      </c>
      <c r="M22" s="1621">
        <v>133369027</v>
      </c>
      <c r="N22" s="1621">
        <v>134734202</v>
      </c>
      <c r="O22" s="1621">
        <v>132578949</v>
      </c>
      <c r="P22" s="1624">
        <v>138012365</v>
      </c>
      <c r="Q22" s="1624">
        <v>138419933</v>
      </c>
      <c r="R22" s="1624">
        <v>136046442</v>
      </c>
      <c r="S22" s="1624">
        <v>132290495</v>
      </c>
      <c r="T22" s="1621">
        <v>130175792</v>
      </c>
      <c r="U22" s="1621">
        <v>131843710</v>
      </c>
      <c r="V22" s="2046">
        <v>131767137</v>
      </c>
      <c r="W22" s="2046">
        <v>127359955</v>
      </c>
      <c r="X22" s="2046">
        <v>132958919</v>
      </c>
      <c r="Y22" s="1643">
        <v>129063925</v>
      </c>
      <c r="Z22" s="1586"/>
      <c r="AA22" s="1586"/>
      <c r="AB22" s="1586"/>
      <c r="AC22" s="1586"/>
      <c r="AD22" s="1586"/>
      <c r="AE22" s="1586"/>
      <c r="AF22" s="1586"/>
      <c r="AG22" s="1586"/>
      <c r="AH22" s="1586"/>
      <c r="AI22" s="1586"/>
      <c r="AJ22" s="1586"/>
      <c r="AK22" s="1586"/>
      <c r="AL22" s="1586"/>
      <c r="AM22" s="1586"/>
    </row>
    <row r="23" spans="1:39" ht="14.4">
      <c r="A23" s="1586"/>
      <c r="B23" s="1567" t="s">
        <v>383</v>
      </c>
      <c r="C23" s="1617">
        <v>96026987</v>
      </c>
      <c r="D23" s="1618">
        <v>96649966</v>
      </c>
      <c r="E23" s="1618">
        <v>99151976</v>
      </c>
      <c r="F23" s="1618">
        <v>101730830</v>
      </c>
      <c r="G23" s="1618">
        <v>106693682</v>
      </c>
      <c r="H23" s="1618">
        <v>117707704</v>
      </c>
      <c r="I23" s="1618">
        <v>120522261</v>
      </c>
      <c r="J23" s="1618">
        <v>121179978</v>
      </c>
      <c r="K23" s="1618">
        <v>120335694</v>
      </c>
      <c r="L23" s="1618">
        <v>126045797</v>
      </c>
      <c r="M23" s="1618">
        <v>128090680</v>
      </c>
      <c r="N23" s="1618">
        <v>129311792</v>
      </c>
      <c r="O23" s="1618">
        <v>126930472</v>
      </c>
      <c r="P23" s="1618">
        <v>132146911</v>
      </c>
      <c r="Q23" s="1618">
        <v>132426874</v>
      </c>
      <c r="R23" s="1618">
        <v>130396010</v>
      </c>
      <c r="S23" s="1618">
        <v>126846139</v>
      </c>
      <c r="T23" s="1618">
        <v>124488630</v>
      </c>
      <c r="U23" s="1618">
        <v>125761669</v>
      </c>
      <c r="V23" s="2047">
        <v>125948604</v>
      </c>
      <c r="W23" s="2047">
        <v>121494564</v>
      </c>
      <c r="X23" s="2047">
        <v>127103518</v>
      </c>
      <c r="Y23" s="1642">
        <v>123400733</v>
      </c>
      <c r="Z23" s="1586"/>
      <c r="AA23" s="1586"/>
      <c r="AB23" s="1586"/>
      <c r="AC23" s="1586"/>
      <c r="AD23" s="1586"/>
      <c r="AE23" s="1586"/>
      <c r="AF23" s="1586"/>
      <c r="AG23" s="1586"/>
      <c r="AH23" s="1586"/>
      <c r="AI23" s="1586"/>
      <c r="AJ23" s="1586"/>
      <c r="AK23" s="1586"/>
      <c r="AL23" s="1586"/>
      <c r="AM23" s="1586"/>
    </row>
    <row r="24" spans="1:39" ht="14.4">
      <c r="A24" s="1586"/>
      <c r="B24" s="1568" t="s">
        <v>384</v>
      </c>
      <c r="C24" s="1625">
        <v>2994043</v>
      </c>
      <c r="D24" s="1626">
        <v>3141426</v>
      </c>
      <c r="E24" s="1626">
        <v>3186534</v>
      </c>
      <c r="F24" s="1626">
        <v>3156090</v>
      </c>
      <c r="G24" s="1626">
        <v>3394028</v>
      </c>
      <c r="H24" s="1626">
        <v>3683634</v>
      </c>
      <c r="I24" s="1626">
        <v>3993689</v>
      </c>
      <c r="J24" s="1626">
        <v>4536899</v>
      </c>
      <c r="K24" s="1626">
        <v>4635110</v>
      </c>
      <c r="L24" s="1626">
        <v>4818385</v>
      </c>
      <c r="M24" s="1626">
        <v>5278347</v>
      </c>
      <c r="N24" s="1626">
        <v>5422410</v>
      </c>
      <c r="O24" s="1626">
        <v>5648477</v>
      </c>
      <c r="P24" s="1618">
        <v>5865454</v>
      </c>
      <c r="Q24" s="1618">
        <v>5993059</v>
      </c>
      <c r="R24" s="1618">
        <v>5650432</v>
      </c>
      <c r="S24" s="1618">
        <v>5444356</v>
      </c>
      <c r="T24" s="1618">
        <v>5687162</v>
      </c>
      <c r="U24" s="1618">
        <v>6082041</v>
      </c>
      <c r="V24" s="2047">
        <v>5818533</v>
      </c>
      <c r="W24" s="2047">
        <v>5865391</v>
      </c>
      <c r="X24" s="2047">
        <v>5855401</v>
      </c>
      <c r="Y24" s="1642">
        <v>5663192</v>
      </c>
      <c r="Z24" s="1586"/>
      <c r="AA24" s="1586"/>
      <c r="AB24" s="1586"/>
      <c r="AC24" s="1586"/>
      <c r="AD24" s="1586"/>
      <c r="AE24" s="1586"/>
      <c r="AF24" s="1586"/>
      <c r="AG24" s="1586"/>
      <c r="AH24" s="1586"/>
      <c r="AI24" s="1586"/>
      <c r="AJ24" s="1586"/>
      <c r="AK24" s="1586"/>
      <c r="AL24" s="1586"/>
      <c r="AM24" s="1586"/>
    </row>
    <row r="25" spans="1:39" ht="14.4">
      <c r="A25" s="1586"/>
      <c r="B25" s="1567" t="s">
        <v>457</v>
      </c>
      <c r="C25" s="1617">
        <v>-4619470</v>
      </c>
      <c r="D25" s="1618">
        <v>-4637969</v>
      </c>
      <c r="E25" s="1618">
        <v>-4734401</v>
      </c>
      <c r="F25" s="1618">
        <v>-4761111</v>
      </c>
      <c r="G25" s="1618">
        <v>-5571581</v>
      </c>
      <c r="H25" s="1618">
        <v>-7910329</v>
      </c>
      <c r="I25" s="1618">
        <v>-9078981</v>
      </c>
      <c r="J25" s="1618">
        <v>-9266046</v>
      </c>
      <c r="K25" s="1618">
        <v>-9090737</v>
      </c>
      <c r="L25" s="1618">
        <v>-8797871</v>
      </c>
      <c r="M25" s="1618">
        <v>-8474947</v>
      </c>
      <c r="N25" s="1618">
        <v>-7937985</v>
      </c>
      <c r="O25" s="1618">
        <v>-7769920</v>
      </c>
      <c r="P25" s="1618">
        <v>-7813526</v>
      </c>
      <c r="Q25" s="1618">
        <v>-7541660</v>
      </c>
      <c r="R25" s="1618">
        <v>-7408223</v>
      </c>
      <c r="S25" s="1618">
        <v>-7450091</v>
      </c>
      <c r="T25" s="1618">
        <v>-7504879</v>
      </c>
      <c r="U25" s="1618">
        <v>-7570703</v>
      </c>
      <c r="V25" s="2047">
        <v>-7772720</v>
      </c>
      <c r="W25" s="2047">
        <v>-7663849</v>
      </c>
      <c r="X25" s="2047">
        <v>-7799646</v>
      </c>
      <c r="Y25" s="1642">
        <v>-7714711</v>
      </c>
      <c r="Z25" s="1586"/>
      <c r="AA25" s="1586"/>
      <c r="AB25" s="1586"/>
      <c r="AC25" s="1586"/>
      <c r="AD25" s="1586"/>
      <c r="AE25" s="1586"/>
      <c r="AF25" s="1586"/>
      <c r="AG25" s="1586"/>
      <c r="AH25" s="1586"/>
      <c r="AI25" s="1586"/>
      <c r="AJ25" s="1586"/>
      <c r="AK25" s="1586"/>
      <c r="AL25" s="1586"/>
      <c r="AM25" s="1586"/>
    </row>
    <row r="26" spans="1:39" ht="14.4">
      <c r="A26" s="1586"/>
      <c r="B26" s="1566" t="s">
        <v>386</v>
      </c>
      <c r="C26" s="1620">
        <v>94401560</v>
      </c>
      <c r="D26" s="1621">
        <v>95153423</v>
      </c>
      <c r="E26" s="1621">
        <v>97604109</v>
      </c>
      <c r="F26" s="1621">
        <v>100125809</v>
      </c>
      <c r="G26" s="1621">
        <v>104516129</v>
      </c>
      <c r="H26" s="1621">
        <v>113481009</v>
      </c>
      <c r="I26" s="1621">
        <v>115436969</v>
      </c>
      <c r="J26" s="1621">
        <v>116450831</v>
      </c>
      <c r="K26" s="1621">
        <v>115880067</v>
      </c>
      <c r="L26" s="1621">
        <v>122066311</v>
      </c>
      <c r="M26" s="1621">
        <v>124894080</v>
      </c>
      <c r="N26" s="1621">
        <v>126796217</v>
      </c>
      <c r="O26" s="1621">
        <v>124809029</v>
      </c>
      <c r="P26" s="1621">
        <v>130198839</v>
      </c>
      <c r="Q26" s="1621">
        <v>130878273</v>
      </c>
      <c r="R26" s="1621">
        <v>128638219</v>
      </c>
      <c r="S26" s="1621">
        <v>124840404</v>
      </c>
      <c r="T26" s="1621">
        <v>122670913</v>
      </c>
      <c r="U26" s="1621">
        <v>124273007</v>
      </c>
      <c r="V26" s="2046">
        <v>123994417</v>
      </c>
      <c r="W26" s="2046">
        <v>119696106</v>
      </c>
      <c r="X26" s="2046">
        <v>125159273</v>
      </c>
      <c r="Y26" s="1643">
        <v>121349214</v>
      </c>
      <c r="Z26" s="1586"/>
      <c r="AA26" s="1586"/>
      <c r="AB26" s="1586"/>
      <c r="AC26" s="1586"/>
      <c r="AD26" s="1586"/>
      <c r="AE26" s="1586"/>
      <c r="AF26" s="1586"/>
      <c r="AG26" s="1586"/>
      <c r="AH26" s="1586"/>
      <c r="AI26" s="1586"/>
      <c r="AJ26" s="1586"/>
      <c r="AK26" s="1586"/>
      <c r="AL26" s="1586"/>
      <c r="AM26" s="1586"/>
    </row>
    <row r="27" spans="1:39" ht="3.6" customHeight="1">
      <c r="A27" s="1586"/>
      <c r="B27" s="1567"/>
      <c r="C27" s="1627">
        <v>0</v>
      </c>
      <c r="D27" s="1644">
        <v>0</v>
      </c>
      <c r="E27" s="1644">
        <v>0</v>
      </c>
      <c r="F27" s="1644">
        <v>0</v>
      </c>
      <c r="G27" s="1644">
        <v>0</v>
      </c>
      <c r="H27" s="1644">
        <v>0</v>
      </c>
      <c r="I27" s="1644">
        <v>0</v>
      </c>
      <c r="J27" s="1644">
        <v>0</v>
      </c>
      <c r="K27" s="1644">
        <v>0</v>
      </c>
      <c r="L27" s="1644">
        <v>0</v>
      </c>
      <c r="M27" s="1644">
        <v>0</v>
      </c>
      <c r="N27" s="1644">
        <v>0</v>
      </c>
      <c r="O27" s="1644">
        <v>0</v>
      </c>
      <c r="P27" s="1618">
        <v>0</v>
      </c>
      <c r="Q27" s="1618">
        <v>0</v>
      </c>
      <c r="R27" s="1618">
        <v>0</v>
      </c>
      <c r="S27" s="1618"/>
      <c r="T27" s="1618"/>
      <c r="U27" s="1618">
        <v>0</v>
      </c>
      <c r="V27" s="2047"/>
      <c r="W27" s="2047"/>
      <c r="X27" s="2047"/>
      <c r="Y27" s="1642">
        <v>0</v>
      </c>
      <c r="Z27" s="1586"/>
      <c r="AA27" s="1586"/>
      <c r="AB27" s="1586"/>
      <c r="AC27" s="1586"/>
      <c r="AD27" s="1586"/>
      <c r="AE27" s="1586"/>
      <c r="AF27" s="1586"/>
      <c r="AG27" s="1586"/>
      <c r="AH27" s="1586"/>
      <c r="AI27" s="1586"/>
      <c r="AJ27" s="1586"/>
      <c r="AK27" s="1586"/>
      <c r="AL27" s="1586"/>
      <c r="AM27" s="1586"/>
    </row>
    <row r="28" spans="1:39" ht="15">
      <c r="A28" s="1586"/>
      <c r="B28" s="1566" t="s">
        <v>1019</v>
      </c>
      <c r="C28" s="1620">
        <v>2020366</v>
      </c>
      <c r="D28" s="1621">
        <v>1978509</v>
      </c>
      <c r="E28" s="1621">
        <v>1974925</v>
      </c>
      <c r="F28" s="1621">
        <v>1996773</v>
      </c>
      <c r="G28" s="1621">
        <v>1926344</v>
      </c>
      <c r="H28" s="1621">
        <v>1819369</v>
      </c>
      <c r="I28" s="1621">
        <v>1803139</v>
      </c>
      <c r="J28" s="1621">
        <v>1789869</v>
      </c>
      <c r="K28" s="1621">
        <v>1729286</v>
      </c>
      <c r="L28" s="1621">
        <v>1681651</v>
      </c>
      <c r="M28" s="1621">
        <v>1634143</v>
      </c>
      <c r="N28" s="1621">
        <v>1628645</v>
      </c>
      <c r="O28" s="1621">
        <v>1593758</v>
      </c>
      <c r="P28" s="1621">
        <v>1558507</v>
      </c>
      <c r="Q28" s="1621">
        <v>1500806</v>
      </c>
      <c r="R28" s="1621">
        <v>1536875</v>
      </c>
      <c r="S28" s="1621">
        <v>1489392</v>
      </c>
      <c r="T28" s="1621">
        <v>1460108</v>
      </c>
      <c r="U28" s="1621">
        <v>1449222</v>
      </c>
      <c r="V28" s="2046">
        <v>1559485</v>
      </c>
      <c r="W28" s="2046">
        <v>1512734</v>
      </c>
      <c r="X28" s="2046">
        <v>1490388</v>
      </c>
      <c r="Y28" s="1643">
        <v>1479708</v>
      </c>
      <c r="Z28" s="1586"/>
      <c r="AA28" s="1586"/>
      <c r="AB28" s="1586"/>
      <c r="AC28" s="1586"/>
      <c r="AD28" s="1586"/>
      <c r="AE28" s="1586"/>
      <c r="AF28" s="1586"/>
      <c r="AG28" s="1586"/>
      <c r="AH28" s="1586"/>
      <c r="AI28" s="1586"/>
      <c r="AJ28" s="1586"/>
      <c r="AK28" s="1586"/>
      <c r="AL28" s="1586"/>
      <c r="AM28" s="1586"/>
    </row>
    <row r="29" spans="1:39" ht="14.4">
      <c r="A29" s="1586"/>
      <c r="B29" s="1566" t="s">
        <v>391</v>
      </c>
      <c r="C29" s="1620">
        <v>611142</v>
      </c>
      <c r="D29" s="1621">
        <v>534637</v>
      </c>
      <c r="E29" s="1621">
        <v>434457</v>
      </c>
      <c r="F29" s="1621">
        <v>535222</v>
      </c>
      <c r="G29" s="1621">
        <v>555598</v>
      </c>
      <c r="H29" s="1621">
        <v>331591</v>
      </c>
      <c r="I29" s="1621">
        <v>256238</v>
      </c>
      <c r="J29" s="1621">
        <v>455343</v>
      </c>
      <c r="K29" s="1621">
        <v>532584</v>
      </c>
      <c r="L29" s="1621">
        <v>558934</v>
      </c>
      <c r="M29" s="1621">
        <v>776863</v>
      </c>
      <c r="N29" s="1621">
        <v>532404</v>
      </c>
      <c r="O29" s="1621">
        <v>524448</v>
      </c>
      <c r="P29" s="1621">
        <v>743925</v>
      </c>
      <c r="Q29" s="1621">
        <v>697119</v>
      </c>
      <c r="R29" s="1621">
        <v>699678</v>
      </c>
      <c r="S29" s="1621">
        <v>496170</v>
      </c>
      <c r="T29" s="1621">
        <v>226161</v>
      </c>
      <c r="U29" s="1621">
        <v>325771</v>
      </c>
      <c r="V29" s="2046">
        <v>412401</v>
      </c>
      <c r="W29" s="2046">
        <v>322346</v>
      </c>
      <c r="X29" s="2046">
        <v>473382</v>
      </c>
      <c r="Y29" s="1643">
        <v>466957</v>
      </c>
      <c r="Z29" s="1586"/>
      <c r="AA29" s="1586"/>
      <c r="AB29" s="1586"/>
      <c r="AC29" s="1586"/>
      <c r="AD29" s="1586"/>
      <c r="AE29" s="1586"/>
      <c r="AF29" s="1586"/>
      <c r="AG29" s="1586"/>
      <c r="AH29" s="1586"/>
      <c r="AI29" s="1586"/>
      <c r="AJ29" s="1586"/>
      <c r="AK29" s="1586"/>
      <c r="AL29" s="1586"/>
      <c r="AM29" s="1586"/>
    </row>
    <row r="30" spans="1:39" ht="14.4">
      <c r="A30" s="1586"/>
      <c r="B30" s="1566" t="s">
        <v>392</v>
      </c>
      <c r="C30" s="1628">
        <v>0</v>
      </c>
      <c r="D30" s="24">
        <v>0</v>
      </c>
      <c r="E30" s="24">
        <v>0</v>
      </c>
      <c r="F30" s="24">
        <v>0</v>
      </c>
      <c r="G30" s="24">
        <v>0</v>
      </c>
      <c r="H30" s="24">
        <v>0</v>
      </c>
      <c r="I30" s="24">
        <v>0</v>
      </c>
      <c r="J30" s="24">
        <v>0</v>
      </c>
      <c r="K30" s="24">
        <v>0</v>
      </c>
      <c r="L30" s="1621">
        <v>18901</v>
      </c>
      <c r="M30" s="1621">
        <v>23944</v>
      </c>
      <c r="N30" s="1621">
        <v>27928</v>
      </c>
      <c r="O30" s="1621">
        <v>31859</v>
      </c>
      <c r="P30" s="1621">
        <v>26411</v>
      </c>
      <c r="Q30" s="1621">
        <v>29953</v>
      </c>
      <c r="R30" s="1621">
        <v>28578</v>
      </c>
      <c r="S30" s="1621">
        <v>18246</v>
      </c>
      <c r="T30" s="1621">
        <v>16670</v>
      </c>
      <c r="U30" s="1621">
        <v>17941</v>
      </c>
      <c r="V30" s="2046">
        <v>21426</v>
      </c>
      <c r="W30" s="2046">
        <v>23270</v>
      </c>
      <c r="X30" s="2046">
        <v>26754</v>
      </c>
      <c r="Y30" s="1643">
        <v>29053</v>
      </c>
      <c r="Z30" s="1586"/>
      <c r="AA30" s="1586"/>
      <c r="AB30" s="1586"/>
      <c r="AC30" s="1586"/>
      <c r="AD30" s="1586"/>
      <c r="AE30" s="1586"/>
      <c r="AF30" s="1586"/>
      <c r="AG30" s="1586"/>
      <c r="AH30" s="1586"/>
      <c r="AI30" s="1586"/>
      <c r="AJ30" s="1586"/>
      <c r="AK30" s="1586"/>
      <c r="AL30" s="1586"/>
      <c r="AM30" s="1586"/>
    </row>
    <row r="31" spans="1:39" ht="15">
      <c r="A31" s="1586"/>
      <c r="B31" s="1566" t="s">
        <v>1020</v>
      </c>
      <c r="C31" s="1620">
        <v>4244196</v>
      </c>
      <c r="D31" s="1621">
        <v>4641232</v>
      </c>
      <c r="E31" s="1621">
        <v>5198766</v>
      </c>
      <c r="F31" s="1621">
        <v>4992105</v>
      </c>
      <c r="G31" s="1621">
        <v>5937221</v>
      </c>
      <c r="H31" s="1621">
        <v>7303556</v>
      </c>
      <c r="I31" s="1621">
        <v>6522817</v>
      </c>
      <c r="J31" s="1621">
        <v>5882200</v>
      </c>
      <c r="K31" s="1621">
        <v>6455086</v>
      </c>
      <c r="L31" s="1623">
        <v>6772279</v>
      </c>
      <c r="M31" s="1623">
        <v>7497739</v>
      </c>
      <c r="N31" s="1623">
        <v>6321863</v>
      </c>
      <c r="O31" s="1623">
        <v>6100840</v>
      </c>
      <c r="P31" s="1621">
        <v>7018343</v>
      </c>
      <c r="Q31" s="1621">
        <v>6645503</v>
      </c>
      <c r="R31" s="1621">
        <v>5662055</v>
      </c>
      <c r="S31" s="1621">
        <v>6873005</v>
      </c>
      <c r="T31" s="1621">
        <v>7653151</v>
      </c>
      <c r="U31" s="1621">
        <v>7736054</v>
      </c>
      <c r="V31" s="2046">
        <v>6510227</v>
      </c>
      <c r="W31" s="2046">
        <v>6955937</v>
      </c>
      <c r="X31" s="2046">
        <v>11830099</v>
      </c>
      <c r="Y31" s="1643">
        <v>7959779</v>
      </c>
      <c r="Z31" s="1586"/>
      <c r="AA31" s="1586"/>
      <c r="AB31" s="1586"/>
      <c r="AC31" s="1586"/>
      <c r="AD31" s="1586"/>
      <c r="AE31" s="1586"/>
      <c r="AF31" s="1586"/>
      <c r="AG31" s="1586"/>
      <c r="AH31" s="1586"/>
      <c r="AI31" s="1586"/>
      <c r="AJ31" s="1586"/>
      <c r="AK31" s="1586"/>
      <c r="AL31" s="1586"/>
      <c r="AM31" s="1586"/>
    </row>
    <row r="32" spans="1:39" ht="2.4" customHeight="1">
      <c r="A32" s="1586"/>
      <c r="B32" s="1567"/>
      <c r="C32" s="1622">
        <v>0</v>
      </c>
      <c r="D32" s="24">
        <v>0</v>
      </c>
      <c r="E32" s="24">
        <v>0</v>
      </c>
      <c r="F32" s="24">
        <v>0</v>
      </c>
      <c r="G32" s="24">
        <v>0</v>
      </c>
      <c r="H32" s="24">
        <v>0</v>
      </c>
      <c r="I32" s="1618">
        <v>0</v>
      </c>
      <c r="J32" s="24">
        <v>0</v>
      </c>
      <c r="K32" s="1618">
        <v>0</v>
      </c>
      <c r="L32" s="1618" t="s">
        <v>460</v>
      </c>
      <c r="M32" s="1618" t="s">
        <v>460</v>
      </c>
      <c r="N32" s="1618" t="s">
        <v>460</v>
      </c>
      <c r="O32" s="1618">
        <v>0</v>
      </c>
      <c r="P32" s="1618">
        <v>0</v>
      </c>
      <c r="Q32" s="1618">
        <v>0</v>
      </c>
      <c r="R32" s="1618">
        <v>0</v>
      </c>
      <c r="S32" s="1618"/>
      <c r="T32" s="1618"/>
      <c r="U32" s="1618">
        <v>0</v>
      </c>
      <c r="V32" s="2047"/>
      <c r="W32" s="2047"/>
      <c r="X32" s="2047"/>
      <c r="Y32" s="1643">
        <v>0</v>
      </c>
      <c r="Z32" s="1586"/>
      <c r="AA32" s="1586"/>
      <c r="AB32" s="1586"/>
      <c r="AC32" s="1586"/>
      <c r="AD32" s="1586"/>
      <c r="AE32" s="1586"/>
      <c r="AF32" s="1586"/>
      <c r="AG32" s="1586"/>
      <c r="AH32" s="1586"/>
      <c r="AI32" s="1586"/>
      <c r="AJ32" s="1586"/>
      <c r="AK32" s="1586"/>
      <c r="AL32" s="1586"/>
      <c r="AM32" s="1586"/>
    </row>
    <row r="33" spans="1:39" ht="14.4">
      <c r="A33" s="1586"/>
      <c r="B33" s="1569" t="s">
        <v>395</v>
      </c>
      <c r="C33" s="1617">
        <v>144608670</v>
      </c>
      <c r="D33" s="1618">
        <v>146752815</v>
      </c>
      <c r="E33" s="1618">
        <v>150517429</v>
      </c>
      <c r="F33" s="1621">
        <v>152171463</v>
      </c>
      <c r="G33" s="1645">
        <v>160824747</v>
      </c>
      <c r="H33" s="1645">
        <v>181463299</v>
      </c>
      <c r="I33" s="1645">
        <v>191413103</v>
      </c>
      <c r="J33" s="1621">
        <v>195702525</v>
      </c>
      <c r="K33" s="1645">
        <v>201736376</v>
      </c>
      <c r="L33" s="1645">
        <v>200246075</v>
      </c>
      <c r="M33" s="1645">
        <v>202966536</v>
      </c>
      <c r="N33" s="1645">
        <v>199307836</v>
      </c>
      <c r="O33" s="1645">
        <v>194945753</v>
      </c>
      <c r="P33" s="1645">
        <v>193370326</v>
      </c>
      <c r="Q33" s="1645">
        <v>199869521</v>
      </c>
      <c r="R33" s="1645">
        <v>193278232</v>
      </c>
      <c r="S33" s="1645">
        <v>193733945</v>
      </c>
      <c r="T33" s="1645">
        <v>190050099</v>
      </c>
      <c r="U33" s="1645">
        <v>194359765</v>
      </c>
      <c r="V33" s="1645">
        <v>193804855</v>
      </c>
      <c r="W33" s="1645">
        <v>196403479</v>
      </c>
      <c r="X33" s="1645">
        <v>202799664</v>
      </c>
      <c r="Y33" s="1643">
        <v>204906344</v>
      </c>
      <c r="Z33" s="1586"/>
      <c r="AA33" s="1586"/>
      <c r="AB33" s="1586"/>
      <c r="AC33" s="1586"/>
      <c r="AD33" s="1586"/>
      <c r="AE33" s="1586"/>
      <c r="AF33" s="1586"/>
      <c r="AG33" s="1586"/>
      <c r="AH33" s="1586"/>
      <c r="AI33" s="1586"/>
      <c r="AJ33" s="1586"/>
      <c r="AK33" s="1586"/>
      <c r="AL33" s="1586"/>
      <c r="AM33" s="1586"/>
    </row>
    <row r="34" spans="1:39" ht="3" customHeight="1">
      <c r="A34" s="1586"/>
      <c r="B34" s="1567"/>
      <c r="C34" s="1617">
        <v>0</v>
      </c>
      <c r="D34" s="1618">
        <v>0</v>
      </c>
      <c r="E34" s="1645">
        <v>0</v>
      </c>
      <c r="F34" s="1618">
        <v>0</v>
      </c>
      <c r="G34" s="1618">
        <v>0</v>
      </c>
      <c r="H34" s="1618">
        <v>0</v>
      </c>
      <c r="I34" s="1618">
        <v>0</v>
      </c>
      <c r="J34" s="1618">
        <v>0</v>
      </c>
      <c r="K34" s="1618">
        <v>0</v>
      </c>
      <c r="L34" s="1618">
        <v>0</v>
      </c>
      <c r="M34" s="1618">
        <v>0</v>
      </c>
      <c r="N34" s="1618">
        <v>0</v>
      </c>
      <c r="O34" s="1618">
        <v>0</v>
      </c>
      <c r="P34" s="1618">
        <v>0</v>
      </c>
      <c r="Q34" s="1618">
        <v>0</v>
      </c>
      <c r="R34" s="1618">
        <v>0</v>
      </c>
      <c r="S34" s="1618"/>
      <c r="T34" s="1618"/>
      <c r="U34" s="1618">
        <v>0</v>
      </c>
      <c r="V34" s="1642"/>
      <c r="W34" s="1642"/>
      <c r="X34" s="1642"/>
      <c r="Y34" s="1642">
        <v>0</v>
      </c>
      <c r="Z34" s="1586"/>
      <c r="AA34" s="1586"/>
      <c r="AB34" s="1586"/>
      <c r="AC34" s="1586"/>
      <c r="AD34" s="1586"/>
      <c r="AE34" s="1586"/>
      <c r="AF34" s="1586"/>
      <c r="AG34" s="1586"/>
      <c r="AH34" s="1586"/>
      <c r="AI34" s="1586"/>
      <c r="AJ34" s="1586"/>
      <c r="AK34" s="1586"/>
      <c r="AL34" s="1586"/>
      <c r="AM34" s="1586"/>
    </row>
    <row r="35" spans="1:39" ht="14.4">
      <c r="A35" s="1586"/>
      <c r="B35" s="1566" t="s">
        <v>463</v>
      </c>
      <c r="C35" s="1617"/>
      <c r="D35" s="1618"/>
      <c r="E35" s="1618"/>
      <c r="F35" s="1618"/>
      <c r="G35" s="1618"/>
      <c r="H35" s="1618"/>
      <c r="I35" s="1618"/>
      <c r="J35" s="1618"/>
      <c r="K35" s="1618"/>
      <c r="L35" s="1618"/>
      <c r="M35" s="1618"/>
      <c r="N35" s="1618"/>
      <c r="O35" s="1618"/>
      <c r="P35" s="1618"/>
      <c r="Q35" s="1618"/>
      <c r="R35" s="1618"/>
      <c r="S35" s="1618"/>
      <c r="T35" s="1618"/>
      <c r="U35" s="1618"/>
      <c r="V35" s="2047"/>
      <c r="W35" s="2047"/>
      <c r="X35" s="2047"/>
      <c r="Y35" s="1642"/>
      <c r="Z35" s="1586"/>
      <c r="AA35" s="1586"/>
      <c r="AB35" s="1586"/>
      <c r="AC35" s="1586"/>
      <c r="AD35" s="1586"/>
      <c r="AE35" s="1586"/>
      <c r="AF35" s="1586"/>
      <c r="AG35" s="1586"/>
      <c r="AH35" s="1586"/>
      <c r="AI35" s="1586"/>
      <c r="AJ35" s="1586"/>
      <c r="AK35" s="1586"/>
      <c r="AL35" s="1586"/>
      <c r="AM35" s="1586"/>
    </row>
    <row r="36" spans="1:39" ht="14.4">
      <c r="A36" s="1586"/>
      <c r="B36" s="1570" t="s">
        <v>59</v>
      </c>
      <c r="C36" s="1628"/>
      <c r="D36" s="24"/>
      <c r="E36" s="1618"/>
      <c r="F36" s="24"/>
      <c r="G36" s="24"/>
      <c r="H36" s="24"/>
      <c r="I36" s="1629"/>
      <c r="J36" s="24"/>
      <c r="K36" s="24"/>
      <c r="L36" s="1629"/>
      <c r="M36" s="1629"/>
      <c r="N36" s="1629"/>
      <c r="O36" s="1629"/>
      <c r="P36" s="1629"/>
      <c r="Q36" s="1629"/>
      <c r="R36" s="1629"/>
      <c r="S36" s="1629"/>
      <c r="T36" s="1629"/>
      <c r="U36" s="1629"/>
      <c r="V36" s="2045"/>
      <c r="W36" s="2045"/>
      <c r="X36" s="2045"/>
      <c r="Y36" s="1642"/>
      <c r="Z36" s="1586"/>
      <c r="AA36" s="1586"/>
      <c r="AB36" s="1586"/>
      <c r="AC36" s="1586"/>
      <c r="AD36" s="1586"/>
      <c r="AE36" s="1586"/>
      <c r="AF36" s="1586"/>
      <c r="AG36" s="1586"/>
      <c r="AH36" s="1586"/>
      <c r="AI36" s="1586"/>
      <c r="AJ36" s="1586"/>
      <c r="AK36" s="1586"/>
      <c r="AL36" s="1586"/>
      <c r="AM36" s="1586"/>
    </row>
    <row r="37" spans="1:39" ht="15">
      <c r="A37" s="1586"/>
      <c r="B37" s="1567" t="s">
        <v>1021</v>
      </c>
      <c r="C37" s="1630">
        <v>28436099</v>
      </c>
      <c r="D37" s="1629">
        <v>23243024</v>
      </c>
      <c r="E37" s="1629">
        <v>24483137</v>
      </c>
      <c r="F37" s="1629">
        <v>26372428</v>
      </c>
      <c r="G37" s="1629">
        <v>29496275</v>
      </c>
      <c r="H37" s="1629">
        <v>44355291</v>
      </c>
      <c r="I37" s="1618">
        <v>49111613</v>
      </c>
      <c r="J37" s="1629">
        <v>43740097</v>
      </c>
      <c r="K37" s="1629">
        <v>44470186</v>
      </c>
      <c r="L37" s="1618">
        <v>45881848</v>
      </c>
      <c r="M37" s="1618">
        <v>47262689</v>
      </c>
      <c r="N37" s="1618">
        <v>44598038</v>
      </c>
      <c r="O37" s="1618">
        <v>45297294</v>
      </c>
      <c r="P37" s="1618">
        <v>40994205</v>
      </c>
      <c r="Q37" s="1618">
        <v>42200017</v>
      </c>
      <c r="R37" s="1618">
        <v>39399007</v>
      </c>
      <c r="S37" s="1618">
        <v>37978204</v>
      </c>
      <c r="T37" s="1618">
        <v>36484571</v>
      </c>
      <c r="U37" s="1618">
        <v>36743810</v>
      </c>
      <c r="V37" s="2047">
        <v>39377289</v>
      </c>
      <c r="W37" s="2047">
        <v>38519886</v>
      </c>
      <c r="X37" s="2047">
        <v>41187095</v>
      </c>
      <c r="Y37" s="1642">
        <v>45310064</v>
      </c>
      <c r="Z37" s="1586"/>
      <c r="AA37" s="1586"/>
      <c r="AB37" s="1586"/>
      <c r="AC37" s="1586"/>
      <c r="AD37" s="1586"/>
      <c r="AE37" s="1586"/>
      <c r="AF37" s="1586"/>
      <c r="AG37" s="1586"/>
      <c r="AH37" s="1586"/>
      <c r="AI37" s="1586"/>
      <c r="AJ37" s="1586"/>
      <c r="AK37" s="1586"/>
      <c r="AL37" s="1586"/>
      <c r="AM37" s="1586"/>
    </row>
    <row r="38" spans="1:39" ht="15" customHeight="1">
      <c r="A38" s="1586"/>
      <c r="B38" s="1567" t="s">
        <v>1022</v>
      </c>
      <c r="C38" s="1617">
        <v>64385457</v>
      </c>
      <c r="D38" s="1618">
        <v>69210922</v>
      </c>
      <c r="E38" s="1618">
        <v>71620420</v>
      </c>
      <c r="F38" s="1618">
        <v>73060735</v>
      </c>
      <c r="G38" s="1618">
        <v>76834615</v>
      </c>
      <c r="H38" s="1618">
        <v>70151519</v>
      </c>
      <c r="I38" s="1618">
        <v>73488701</v>
      </c>
      <c r="J38" s="1618">
        <v>83231861</v>
      </c>
      <c r="K38" s="1618">
        <v>88611086</v>
      </c>
      <c r="L38" s="1618">
        <v>86547213</v>
      </c>
      <c r="M38" s="1618">
        <v>86404649</v>
      </c>
      <c r="N38" s="1618">
        <v>87552576</v>
      </c>
      <c r="O38" s="1618">
        <v>85125304</v>
      </c>
      <c r="P38" s="1618">
        <v>88145130</v>
      </c>
      <c r="Q38" s="1618">
        <v>91406523</v>
      </c>
      <c r="R38" s="1618">
        <v>90420659</v>
      </c>
      <c r="S38" s="1618">
        <v>93952305</v>
      </c>
      <c r="T38" s="1618">
        <v>91074922</v>
      </c>
      <c r="U38" s="1618">
        <v>95597397</v>
      </c>
      <c r="V38" s="2047">
        <v>92931227</v>
      </c>
      <c r="W38" s="2047">
        <v>94436692</v>
      </c>
      <c r="X38" s="2047">
        <v>96391919</v>
      </c>
      <c r="Y38" s="1642">
        <v>95985178</v>
      </c>
      <c r="Z38" s="1586"/>
      <c r="AA38" s="1586"/>
      <c r="AB38" s="1586"/>
      <c r="AC38" s="1586"/>
      <c r="AD38" s="1586"/>
      <c r="AE38" s="1586"/>
      <c r="AF38" s="1586"/>
      <c r="AG38" s="1586"/>
      <c r="AH38" s="1586"/>
      <c r="AI38" s="1586"/>
      <c r="AJ38" s="1586"/>
      <c r="AK38" s="1586"/>
      <c r="AL38" s="1586"/>
      <c r="AM38" s="1586"/>
    </row>
    <row r="39" spans="1:39" s="1571" customFormat="1" ht="14.4">
      <c r="A39" s="1586"/>
      <c r="B39" s="1566" t="s">
        <v>400</v>
      </c>
      <c r="C39" s="1620">
        <v>92821556</v>
      </c>
      <c r="D39" s="1621">
        <v>92453946</v>
      </c>
      <c r="E39" s="1621">
        <v>96103557</v>
      </c>
      <c r="F39" s="1621">
        <v>99433163</v>
      </c>
      <c r="G39" s="1621">
        <v>106330890</v>
      </c>
      <c r="H39" s="1621">
        <v>114506810</v>
      </c>
      <c r="I39" s="1621">
        <v>122600314</v>
      </c>
      <c r="J39" s="1621">
        <v>126971958</v>
      </c>
      <c r="K39" s="1621">
        <v>133081272</v>
      </c>
      <c r="L39" s="1621">
        <v>132429061</v>
      </c>
      <c r="M39" s="1621">
        <v>133667338</v>
      </c>
      <c r="N39" s="1621">
        <v>132150614</v>
      </c>
      <c r="O39" s="1621">
        <v>130422598</v>
      </c>
      <c r="P39" s="1621">
        <v>129139335</v>
      </c>
      <c r="Q39" s="1621">
        <v>133606540</v>
      </c>
      <c r="R39" s="1621">
        <v>129819666</v>
      </c>
      <c r="S39" s="1621">
        <v>131930509</v>
      </c>
      <c r="T39" s="1621">
        <v>127559493</v>
      </c>
      <c r="U39" s="1621">
        <v>132341207</v>
      </c>
      <c r="V39" s="2046">
        <v>132308516</v>
      </c>
      <c r="W39" s="2046">
        <v>132956578</v>
      </c>
      <c r="X39" s="2046">
        <v>137579014</v>
      </c>
      <c r="Y39" s="1643">
        <v>141295242</v>
      </c>
      <c r="Z39" s="1598"/>
      <c r="AA39" s="1598"/>
      <c r="AB39" s="1598"/>
      <c r="AC39" s="1598"/>
      <c r="AD39" s="1598"/>
      <c r="AE39" s="1598"/>
      <c r="AF39" s="1598"/>
      <c r="AG39" s="1598"/>
      <c r="AH39" s="1598"/>
      <c r="AI39" s="1598"/>
      <c r="AJ39" s="1598"/>
      <c r="AK39" s="1598"/>
      <c r="AL39" s="1598"/>
      <c r="AM39" s="1598"/>
    </row>
    <row r="40" spans="1:39" ht="14.4">
      <c r="A40" s="1586"/>
      <c r="B40" s="1568"/>
      <c r="C40" s="1620"/>
      <c r="D40" s="1621"/>
      <c r="E40" s="1621"/>
      <c r="F40" s="1621"/>
      <c r="G40" s="1621"/>
      <c r="H40" s="1621"/>
      <c r="I40" s="1626"/>
      <c r="J40" s="1621"/>
      <c r="K40" s="1621"/>
      <c r="L40" s="1626"/>
      <c r="M40" s="1626"/>
      <c r="N40" s="1626"/>
      <c r="O40" s="1626"/>
      <c r="P40" s="1626"/>
      <c r="Q40" s="1626"/>
      <c r="R40" s="1626"/>
      <c r="S40" s="1626"/>
      <c r="T40" s="1626"/>
      <c r="U40" s="1626"/>
      <c r="V40" s="2044"/>
      <c r="W40" s="2044"/>
      <c r="X40" s="2044"/>
      <c r="Y40" s="1642"/>
      <c r="Z40" s="1586"/>
      <c r="AA40" s="1586"/>
      <c r="AB40" s="1586"/>
      <c r="AC40" s="1586"/>
      <c r="AD40" s="1586"/>
      <c r="AE40" s="1586"/>
      <c r="AF40" s="1586"/>
      <c r="AG40" s="1586"/>
      <c r="AH40" s="1586"/>
      <c r="AI40" s="1586"/>
      <c r="AJ40" s="1586"/>
      <c r="AK40" s="1586"/>
      <c r="AL40" s="1586"/>
      <c r="AM40" s="1586"/>
    </row>
    <row r="41" spans="1:39" ht="14.4">
      <c r="A41" s="1586"/>
      <c r="B41" s="1570" t="s">
        <v>401</v>
      </c>
      <c r="C41" s="1625">
        <v>6634166</v>
      </c>
      <c r="D41" s="1626">
        <v>8019941</v>
      </c>
      <c r="E41" s="1626">
        <v>5721581</v>
      </c>
      <c r="F41" s="1626">
        <v>5803336</v>
      </c>
      <c r="G41" s="1626">
        <v>6781667</v>
      </c>
      <c r="H41" s="1626">
        <v>20912125</v>
      </c>
      <c r="I41" s="1629">
        <v>25869675</v>
      </c>
      <c r="J41" s="1626">
        <v>26267587</v>
      </c>
      <c r="K41" s="1626">
        <v>24839353</v>
      </c>
      <c r="L41" s="1629">
        <v>23879115</v>
      </c>
      <c r="M41" s="1629">
        <v>21308690</v>
      </c>
      <c r="N41" s="1629">
        <v>20250739</v>
      </c>
      <c r="O41" s="1629">
        <v>18064487</v>
      </c>
      <c r="P41" s="1629">
        <v>16578846</v>
      </c>
      <c r="Q41" s="1629">
        <v>15001393</v>
      </c>
      <c r="R41" s="1629">
        <v>11843594</v>
      </c>
      <c r="S41" s="1629">
        <v>10318686</v>
      </c>
      <c r="T41" s="1629">
        <v>12310396</v>
      </c>
      <c r="U41" s="1629">
        <v>10155810</v>
      </c>
      <c r="V41" s="2045">
        <v>8005844</v>
      </c>
      <c r="W41" s="2045">
        <v>7388795</v>
      </c>
      <c r="X41" s="2045">
        <v>6095858</v>
      </c>
      <c r="Y41" s="1642">
        <v>5621745</v>
      </c>
      <c r="Z41" s="1586"/>
      <c r="AA41" s="1586"/>
      <c r="AB41" s="1586"/>
      <c r="AC41" s="1586"/>
      <c r="AD41" s="1586"/>
      <c r="AE41" s="1586"/>
      <c r="AF41" s="1586"/>
      <c r="AG41" s="1586"/>
      <c r="AH41" s="1586"/>
      <c r="AI41" s="1586"/>
      <c r="AJ41" s="1586"/>
      <c r="AK41" s="1586"/>
      <c r="AL41" s="1586"/>
      <c r="AM41" s="1586"/>
    </row>
    <row r="42" spans="1:39" ht="14.4">
      <c r="A42" s="1586"/>
      <c r="B42" s="1567" t="s">
        <v>163</v>
      </c>
      <c r="C42" s="1630">
        <v>4984192</v>
      </c>
      <c r="D42" s="1629">
        <v>6304186</v>
      </c>
      <c r="E42" s="1629">
        <v>4144908</v>
      </c>
      <c r="F42" s="1629">
        <v>4381011</v>
      </c>
      <c r="G42" s="1629">
        <v>5346373</v>
      </c>
      <c r="H42" s="1629">
        <v>19441733</v>
      </c>
      <c r="I42" s="1618">
        <v>25344725</v>
      </c>
      <c r="J42" s="1629">
        <v>25734963</v>
      </c>
      <c r="K42" s="1629">
        <v>24303193</v>
      </c>
      <c r="L42" s="1618">
        <v>23329990</v>
      </c>
      <c r="M42" s="1618">
        <v>20746109</v>
      </c>
      <c r="N42" s="1618">
        <v>19692474</v>
      </c>
      <c r="O42" s="1618">
        <v>17532350</v>
      </c>
      <c r="P42" s="1618">
        <v>16031618</v>
      </c>
      <c r="Q42" s="1618">
        <v>14449597</v>
      </c>
      <c r="R42" s="1618">
        <v>11297659</v>
      </c>
      <c r="S42" s="1618">
        <v>9780540</v>
      </c>
      <c r="T42" s="1618">
        <v>11772771</v>
      </c>
      <c r="U42" s="1618">
        <v>9616150</v>
      </c>
      <c r="V42" s="2047">
        <v>7461674</v>
      </c>
      <c r="W42" s="2047">
        <v>6854368</v>
      </c>
      <c r="X42" s="2047">
        <v>5542892</v>
      </c>
      <c r="Y42" s="1642">
        <v>4788939</v>
      </c>
      <c r="Z42" s="1586"/>
      <c r="AA42" s="1586"/>
      <c r="AB42" s="1586"/>
      <c r="AC42" s="1586"/>
      <c r="AD42" s="1586"/>
      <c r="AE42" s="1586"/>
      <c r="AF42" s="1586"/>
      <c r="AG42" s="1586"/>
      <c r="AH42" s="1586"/>
      <c r="AI42" s="1586"/>
      <c r="AJ42" s="1586"/>
      <c r="AK42" s="1586"/>
      <c r="AL42" s="1586"/>
      <c r="AM42" s="1586"/>
    </row>
    <row r="43" spans="1:39" ht="14.4">
      <c r="A43" s="1586"/>
      <c r="B43" s="1567" t="s">
        <v>402</v>
      </c>
      <c r="C43" s="1617">
        <v>1649974</v>
      </c>
      <c r="D43" s="1618">
        <v>1715756</v>
      </c>
      <c r="E43" s="1618">
        <v>1576673</v>
      </c>
      <c r="F43" s="1618">
        <v>1422325</v>
      </c>
      <c r="G43" s="1618">
        <v>1435294</v>
      </c>
      <c r="H43" s="1618">
        <v>1470392</v>
      </c>
      <c r="I43" s="1618">
        <v>524950</v>
      </c>
      <c r="J43" s="1618">
        <v>532624</v>
      </c>
      <c r="K43" s="1618">
        <v>536160</v>
      </c>
      <c r="L43" s="1618">
        <v>549125</v>
      </c>
      <c r="M43" s="1618">
        <v>562581</v>
      </c>
      <c r="N43" s="1618">
        <v>558265</v>
      </c>
      <c r="O43" s="1618">
        <v>532137</v>
      </c>
      <c r="P43" s="1618">
        <v>547228</v>
      </c>
      <c r="Q43" s="1618">
        <v>551796</v>
      </c>
      <c r="R43" s="1618">
        <v>545935</v>
      </c>
      <c r="S43" s="1618">
        <v>538146</v>
      </c>
      <c r="T43" s="1618">
        <v>537625</v>
      </c>
      <c r="U43" s="1618">
        <v>539660</v>
      </c>
      <c r="V43" s="2047">
        <v>544170</v>
      </c>
      <c r="W43" s="2047">
        <v>534427</v>
      </c>
      <c r="X43" s="2047">
        <v>552966</v>
      </c>
      <c r="Y43" s="1642">
        <v>832806</v>
      </c>
      <c r="Z43" s="1586"/>
      <c r="AA43" s="1586"/>
      <c r="AB43" s="1586"/>
      <c r="AC43" s="1586"/>
      <c r="AD43" s="1586"/>
      <c r="AE43" s="1586"/>
      <c r="AF43" s="1586"/>
      <c r="AG43" s="1586"/>
      <c r="AH43" s="1586"/>
      <c r="AI43" s="1586"/>
      <c r="AJ43" s="1586"/>
      <c r="AK43" s="1586"/>
      <c r="AL43" s="1586"/>
      <c r="AM43" s="1586"/>
    </row>
    <row r="44" spans="1:39" ht="14.4">
      <c r="A44" s="1586"/>
      <c r="B44" s="1566" t="s">
        <v>162</v>
      </c>
      <c r="C44" s="1620">
        <v>7307596</v>
      </c>
      <c r="D44" s="1621">
        <v>9280977</v>
      </c>
      <c r="E44" s="1621">
        <v>8714198</v>
      </c>
      <c r="F44" s="1621">
        <v>8865310</v>
      </c>
      <c r="G44" s="1621">
        <v>9035804</v>
      </c>
      <c r="H44" s="1621">
        <v>8205084</v>
      </c>
      <c r="I44" s="1621">
        <v>6410499</v>
      </c>
      <c r="J44" s="1621">
        <v>5843676</v>
      </c>
      <c r="K44" s="1621">
        <v>5040881</v>
      </c>
      <c r="L44" s="1621">
        <v>5636702</v>
      </c>
      <c r="M44" s="1621">
        <v>6973909</v>
      </c>
      <c r="N44" s="1621">
        <v>6684191</v>
      </c>
      <c r="O44" s="1621">
        <v>5872463</v>
      </c>
      <c r="P44" s="1621">
        <v>5963573</v>
      </c>
      <c r="Q44" s="1621">
        <v>8563079</v>
      </c>
      <c r="R44" s="1621">
        <v>8539195</v>
      </c>
      <c r="S44" s="1621">
        <v>9647935</v>
      </c>
      <c r="T44" s="1621">
        <v>9704721</v>
      </c>
      <c r="U44" s="1621">
        <v>10116035</v>
      </c>
      <c r="V44" s="2046">
        <v>11870116</v>
      </c>
      <c r="W44" s="2046">
        <v>10160253</v>
      </c>
      <c r="X44" s="2046">
        <v>12141299</v>
      </c>
      <c r="Y44" s="1643">
        <v>12210085</v>
      </c>
      <c r="Z44" s="1586"/>
      <c r="AA44" s="1586"/>
      <c r="AB44" s="1586"/>
      <c r="AC44" s="1586"/>
      <c r="AD44" s="1586"/>
      <c r="AE44" s="1586"/>
      <c r="AF44" s="1586"/>
      <c r="AG44" s="1586"/>
      <c r="AH44" s="1586"/>
      <c r="AI44" s="1586"/>
      <c r="AJ44" s="1586"/>
      <c r="AK44" s="1586"/>
      <c r="AL44" s="1586"/>
      <c r="AM44" s="1586"/>
    </row>
    <row r="45" spans="1:39" ht="14.4">
      <c r="A45" s="1586"/>
      <c r="B45" s="1566" t="s">
        <v>165</v>
      </c>
      <c r="C45" s="1620">
        <v>14808551</v>
      </c>
      <c r="D45" s="1621">
        <v>14429601</v>
      </c>
      <c r="E45" s="1621">
        <v>16546780</v>
      </c>
      <c r="F45" s="1621">
        <v>14312926</v>
      </c>
      <c r="G45" s="1621">
        <v>14570806</v>
      </c>
      <c r="H45" s="1621">
        <v>14964339</v>
      </c>
      <c r="I45" s="1621">
        <v>14081882</v>
      </c>
      <c r="J45" s="1621">
        <v>13811673</v>
      </c>
      <c r="K45" s="1621">
        <v>15301214</v>
      </c>
      <c r="L45" s="1621">
        <v>14368316</v>
      </c>
      <c r="M45" s="1621">
        <v>14838736</v>
      </c>
      <c r="N45" s="1621">
        <v>14482984</v>
      </c>
      <c r="O45" s="1621">
        <v>13575977</v>
      </c>
      <c r="P45" s="1621">
        <v>14093426</v>
      </c>
      <c r="Q45" s="1621">
        <v>14518870</v>
      </c>
      <c r="R45" s="1621">
        <v>13840114</v>
      </c>
      <c r="S45" s="1621">
        <v>10972861</v>
      </c>
      <c r="T45" s="1621">
        <v>10804531</v>
      </c>
      <c r="U45" s="1621">
        <v>11250454</v>
      </c>
      <c r="V45" s="2046">
        <v>10961427</v>
      </c>
      <c r="W45" s="2046">
        <v>13833480</v>
      </c>
      <c r="X45" s="2046">
        <v>14284148</v>
      </c>
      <c r="Y45" s="1643">
        <v>13351992</v>
      </c>
      <c r="Z45" s="1586"/>
      <c r="AA45" s="1586"/>
      <c r="AB45" s="1586"/>
      <c r="AC45" s="1586"/>
      <c r="AD45" s="1586"/>
      <c r="AE45" s="1586"/>
      <c r="AF45" s="1586"/>
      <c r="AG45" s="1586"/>
      <c r="AH45" s="1586"/>
      <c r="AI45" s="1586"/>
      <c r="AJ45" s="1586"/>
      <c r="AK45" s="1586"/>
      <c r="AL45" s="1586"/>
      <c r="AM45" s="1586"/>
    </row>
    <row r="46" spans="1:39" ht="14.4">
      <c r="A46" s="1586"/>
      <c r="B46" s="1566" t="s">
        <v>404</v>
      </c>
      <c r="C46" s="1620">
        <v>611142</v>
      </c>
      <c r="D46" s="1621">
        <v>534637</v>
      </c>
      <c r="E46" s="1621">
        <v>434457</v>
      </c>
      <c r="F46" s="1621">
        <v>535222</v>
      </c>
      <c r="G46" s="1621">
        <v>555598</v>
      </c>
      <c r="H46" s="1621">
        <v>331591</v>
      </c>
      <c r="I46" s="1621">
        <v>256238</v>
      </c>
      <c r="J46" s="1621">
        <v>455343</v>
      </c>
      <c r="K46" s="1621">
        <v>532584</v>
      </c>
      <c r="L46" s="1621">
        <v>558934</v>
      </c>
      <c r="M46" s="1621">
        <v>776863</v>
      </c>
      <c r="N46" s="1621">
        <v>532404</v>
      </c>
      <c r="O46" s="1621">
        <v>524448</v>
      </c>
      <c r="P46" s="1621">
        <v>743925</v>
      </c>
      <c r="Q46" s="1621">
        <v>697119</v>
      </c>
      <c r="R46" s="1621">
        <v>699678</v>
      </c>
      <c r="S46" s="1621">
        <v>496170</v>
      </c>
      <c r="T46" s="1621">
        <v>226161</v>
      </c>
      <c r="U46" s="1621">
        <v>325771</v>
      </c>
      <c r="V46" s="2046">
        <v>412401</v>
      </c>
      <c r="W46" s="2046">
        <v>322346</v>
      </c>
      <c r="X46" s="2046">
        <v>473382</v>
      </c>
      <c r="Y46" s="1643">
        <v>466957</v>
      </c>
      <c r="Z46" s="1586"/>
      <c r="AA46" s="1586"/>
      <c r="AB46" s="1586"/>
      <c r="AC46" s="1586"/>
      <c r="AD46" s="1586"/>
      <c r="AE46" s="1586"/>
      <c r="AF46" s="1586"/>
      <c r="AG46" s="1586"/>
      <c r="AH46" s="1586"/>
      <c r="AI46" s="1586"/>
      <c r="AJ46" s="1586"/>
      <c r="AK46" s="1586"/>
      <c r="AL46" s="1586"/>
      <c r="AM46" s="1586"/>
    </row>
    <row r="47" spans="1:39" ht="14.4">
      <c r="A47" s="1586"/>
      <c r="B47" s="1566" t="s">
        <v>408</v>
      </c>
      <c r="C47" s="1620">
        <v>177013</v>
      </c>
      <c r="D47" s="1621">
        <v>70459</v>
      </c>
      <c r="E47" s="1621">
        <v>13977</v>
      </c>
      <c r="F47" s="1621">
        <v>0</v>
      </c>
      <c r="G47" s="1621">
        <v>9131</v>
      </c>
      <c r="H47" s="1621">
        <v>108189</v>
      </c>
      <c r="I47" s="1621">
        <v>116523</v>
      </c>
      <c r="J47" s="1621">
        <v>205898</v>
      </c>
      <c r="K47" s="1621">
        <v>461069</v>
      </c>
      <c r="L47" s="1621">
        <v>84071</v>
      </c>
      <c r="M47" s="1621">
        <v>484531</v>
      </c>
      <c r="N47" s="1621">
        <v>0</v>
      </c>
      <c r="O47" s="1621">
        <v>0</v>
      </c>
      <c r="P47" s="1621">
        <v>210393</v>
      </c>
      <c r="Q47" s="1621">
        <v>140146</v>
      </c>
      <c r="R47" s="1621">
        <v>7669</v>
      </c>
      <c r="S47" s="1621">
        <v>193031</v>
      </c>
      <c r="T47" s="1621">
        <v>138339</v>
      </c>
      <c r="U47" s="1621">
        <v>42768</v>
      </c>
      <c r="V47" s="2046">
        <v>91966</v>
      </c>
      <c r="W47" s="2046">
        <v>0</v>
      </c>
      <c r="X47" s="2046">
        <v>468746</v>
      </c>
      <c r="Y47" s="1643">
        <v>354562</v>
      </c>
      <c r="Z47" s="1586"/>
      <c r="AA47" s="1586"/>
      <c r="AB47" s="1586"/>
      <c r="AC47" s="1586"/>
      <c r="AD47" s="1586"/>
      <c r="AE47" s="1586"/>
      <c r="AF47" s="1586"/>
      <c r="AG47" s="1586"/>
      <c r="AH47" s="1586"/>
      <c r="AI47" s="1586"/>
      <c r="AJ47" s="1586"/>
      <c r="AK47" s="1586"/>
      <c r="AL47" s="1586"/>
      <c r="AM47" s="1586"/>
    </row>
    <row r="48" spans="1:39" ht="15">
      <c r="A48" s="1586"/>
      <c r="B48" s="1566" t="s">
        <v>1023</v>
      </c>
      <c r="C48" s="1620">
        <v>5619291</v>
      </c>
      <c r="D48" s="1621">
        <v>4309665</v>
      </c>
      <c r="E48" s="1621">
        <v>4849909</v>
      </c>
      <c r="F48" s="1621">
        <v>4251420</v>
      </c>
      <c r="G48" s="1621">
        <v>4708160</v>
      </c>
      <c r="H48" s="1621">
        <v>5367864</v>
      </c>
      <c r="I48" s="1621">
        <v>4743779</v>
      </c>
      <c r="J48" s="1621">
        <v>3811752</v>
      </c>
      <c r="K48" s="1621">
        <v>4197747</v>
      </c>
      <c r="L48" s="1621">
        <v>4261450</v>
      </c>
      <c r="M48" s="1621">
        <v>5287243</v>
      </c>
      <c r="N48" s="1621">
        <v>4444071</v>
      </c>
      <c r="O48" s="1621">
        <v>6211275</v>
      </c>
      <c r="P48" s="1621">
        <v>5512852</v>
      </c>
      <c r="Q48" s="1621">
        <v>5102548</v>
      </c>
      <c r="R48" s="1621">
        <v>5256079</v>
      </c>
      <c r="S48" s="1621">
        <v>8245729</v>
      </c>
      <c r="T48" s="1621">
        <v>5925279</v>
      </c>
      <c r="U48" s="1621">
        <v>5741077</v>
      </c>
      <c r="V48" s="2046">
        <v>4995178</v>
      </c>
      <c r="W48" s="2046">
        <v>9283873</v>
      </c>
      <c r="X48" s="2046">
        <v>7987914</v>
      </c>
      <c r="Y48" s="1643">
        <v>6110653</v>
      </c>
      <c r="Z48" s="1586"/>
      <c r="AA48" s="1586"/>
      <c r="AB48" s="1586"/>
      <c r="AC48" s="1586"/>
      <c r="AD48" s="1586"/>
      <c r="AE48" s="1586"/>
      <c r="AF48" s="1586"/>
      <c r="AG48" s="1586"/>
      <c r="AH48" s="1586"/>
      <c r="AI48" s="1586"/>
      <c r="AJ48" s="1586"/>
      <c r="AK48" s="1586"/>
      <c r="AL48" s="1586"/>
      <c r="AM48" s="1586"/>
    </row>
    <row r="49" spans="1:39" ht="14.4">
      <c r="A49" s="1586"/>
      <c r="B49" s="1569" t="s">
        <v>410</v>
      </c>
      <c r="C49" s="1620">
        <v>127979315</v>
      </c>
      <c r="D49" s="1621">
        <v>129099226</v>
      </c>
      <c r="E49" s="1621">
        <v>132384459</v>
      </c>
      <c r="F49" s="1621">
        <v>133201377</v>
      </c>
      <c r="G49" s="1621">
        <v>141992056</v>
      </c>
      <c r="H49" s="1621">
        <v>164396002</v>
      </c>
      <c r="I49" s="1631">
        <v>174078910</v>
      </c>
      <c r="J49" s="1621">
        <v>177367887</v>
      </c>
      <c r="K49" s="1621">
        <v>183454120</v>
      </c>
      <c r="L49" s="1631">
        <v>181217649</v>
      </c>
      <c r="M49" s="1631">
        <v>183337310</v>
      </c>
      <c r="N49" s="1631">
        <v>178545003</v>
      </c>
      <c r="O49" s="1631">
        <v>174671248</v>
      </c>
      <c r="P49" s="1631">
        <v>172242350</v>
      </c>
      <c r="Q49" s="1631">
        <v>177629695</v>
      </c>
      <c r="R49" s="1631">
        <v>170005995</v>
      </c>
      <c r="S49" s="1631">
        <v>171804921</v>
      </c>
      <c r="T49" s="1631">
        <v>166668920</v>
      </c>
      <c r="U49" s="1631">
        <v>169973122</v>
      </c>
      <c r="V49" s="2043">
        <v>168645448</v>
      </c>
      <c r="W49" s="2043">
        <v>173945325</v>
      </c>
      <c r="X49" s="2043">
        <v>179030361</v>
      </c>
      <c r="Y49" s="1642">
        <v>179411236</v>
      </c>
      <c r="Z49" s="1586"/>
      <c r="AA49" s="1586"/>
      <c r="AB49" s="1586"/>
      <c r="AC49" s="1586"/>
      <c r="AD49" s="1586"/>
      <c r="AE49" s="1586"/>
      <c r="AF49" s="1586"/>
      <c r="AG49" s="1586"/>
      <c r="AH49" s="1586"/>
      <c r="AI49" s="1586"/>
      <c r="AJ49" s="1586"/>
      <c r="AK49" s="1586"/>
      <c r="AL49" s="1586"/>
      <c r="AM49" s="1586"/>
    </row>
    <row r="50" spans="1:39" ht="14.4">
      <c r="A50" s="1586"/>
      <c r="B50" s="1568"/>
      <c r="C50" s="1632"/>
      <c r="D50" s="1631"/>
      <c r="E50" s="1631"/>
      <c r="F50" s="1631"/>
      <c r="G50" s="1631"/>
      <c r="H50" s="1631"/>
      <c r="I50" s="1626"/>
      <c r="J50" s="1631"/>
      <c r="K50" s="1631"/>
      <c r="L50" s="1626"/>
      <c r="M50" s="1626"/>
      <c r="N50" s="1626"/>
      <c r="O50" s="1626"/>
      <c r="P50" s="1626"/>
      <c r="Q50" s="1626"/>
      <c r="R50" s="1626"/>
      <c r="S50" s="1626"/>
      <c r="T50" s="1626"/>
      <c r="U50" s="1626"/>
      <c r="V50" s="2044"/>
      <c r="W50" s="2044"/>
      <c r="X50" s="2044"/>
      <c r="Y50" s="1642"/>
      <c r="Z50" s="1586"/>
      <c r="AA50" s="1586"/>
      <c r="AB50" s="1586"/>
      <c r="AC50" s="1586"/>
      <c r="AD50" s="1586"/>
      <c r="AE50" s="1586"/>
      <c r="AF50" s="1586"/>
      <c r="AG50" s="1586"/>
      <c r="AH50" s="1586"/>
      <c r="AI50" s="1586"/>
      <c r="AJ50" s="1586"/>
      <c r="AK50" s="1586"/>
      <c r="AL50" s="1586"/>
      <c r="AM50" s="1586"/>
    </row>
    <row r="51" spans="1:39" ht="14.4">
      <c r="A51" s="1586"/>
      <c r="B51" s="1566" t="s">
        <v>60</v>
      </c>
      <c r="C51" s="1625">
        <v>16520005</v>
      </c>
      <c r="D51" s="1626">
        <v>17539343</v>
      </c>
      <c r="E51" s="1626">
        <v>18013914</v>
      </c>
      <c r="F51" s="1626">
        <v>18853621</v>
      </c>
      <c r="G51" s="1626">
        <v>18714668</v>
      </c>
      <c r="H51" s="1626">
        <v>16963254</v>
      </c>
      <c r="I51" s="1621">
        <v>17238525</v>
      </c>
      <c r="J51" s="1626">
        <v>18217739</v>
      </c>
      <c r="K51" s="1626">
        <v>18165016</v>
      </c>
      <c r="L51" s="1621">
        <v>18908512</v>
      </c>
      <c r="M51" s="1621">
        <v>19505851</v>
      </c>
      <c r="N51" s="1621">
        <v>20633464</v>
      </c>
      <c r="O51" s="1621">
        <v>20140022</v>
      </c>
      <c r="P51" s="1621">
        <v>20987313</v>
      </c>
      <c r="Q51" s="1621">
        <v>22091980</v>
      </c>
      <c r="R51" s="1621">
        <v>23121902</v>
      </c>
      <c r="S51" s="1621">
        <v>21777751</v>
      </c>
      <c r="T51" s="1621">
        <v>23226061</v>
      </c>
      <c r="U51" s="1621">
        <v>24228926</v>
      </c>
      <c r="V51" s="2046">
        <v>24998419</v>
      </c>
      <c r="W51" s="2046">
        <v>22315713</v>
      </c>
      <c r="X51" s="2046">
        <v>23624852</v>
      </c>
      <c r="Y51" s="1643">
        <v>25347135</v>
      </c>
      <c r="Z51" s="1586"/>
      <c r="AA51" s="1586"/>
      <c r="AB51" s="1586"/>
      <c r="AC51" s="1586"/>
      <c r="AD51" s="1586"/>
      <c r="AE51" s="1586"/>
      <c r="AF51" s="1586"/>
      <c r="AG51" s="1586"/>
      <c r="AH51" s="1586"/>
      <c r="AI51" s="1586"/>
      <c r="AJ51" s="1586"/>
      <c r="AK51" s="1586"/>
      <c r="AL51" s="1586"/>
      <c r="AM51" s="1586"/>
    </row>
    <row r="52" spans="1:39" ht="14.4">
      <c r="A52" s="1586"/>
      <c r="B52" s="1572" t="s">
        <v>411</v>
      </c>
      <c r="C52" s="1620">
        <v>9924006</v>
      </c>
      <c r="D52" s="1621">
        <v>9924006</v>
      </c>
      <c r="E52" s="1621">
        <v>9924006</v>
      </c>
      <c r="F52" s="1621">
        <v>9924006</v>
      </c>
      <c r="G52" s="1621">
        <v>9924006</v>
      </c>
      <c r="H52" s="1621">
        <v>10774006</v>
      </c>
      <c r="I52" s="1618">
        <v>10774006</v>
      </c>
      <c r="J52" s="1621">
        <v>10774006</v>
      </c>
      <c r="K52" s="1621">
        <v>11024006</v>
      </c>
      <c r="L52" s="1618">
        <v>11024006</v>
      </c>
      <c r="M52" s="1618">
        <v>11024006</v>
      </c>
      <c r="N52" s="1618">
        <v>11024006</v>
      </c>
      <c r="O52" s="1618">
        <v>11882984</v>
      </c>
      <c r="P52" s="1618">
        <v>11882984</v>
      </c>
      <c r="Q52" s="1618">
        <v>11882984</v>
      </c>
      <c r="R52" s="1618">
        <v>11882984</v>
      </c>
      <c r="S52" s="1618">
        <v>12679794</v>
      </c>
      <c r="T52" s="1618">
        <v>12679794</v>
      </c>
      <c r="U52" s="1618">
        <v>12679794</v>
      </c>
      <c r="V52" s="2047">
        <v>12679794</v>
      </c>
      <c r="W52" s="2047">
        <v>12679794</v>
      </c>
      <c r="X52" s="2047">
        <v>12679794</v>
      </c>
      <c r="Y52" s="1642">
        <v>12679794</v>
      </c>
      <c r="Z52" s="1586"/>
      <c r="AA52" s="1586"/>
      <c r="AB52" s="1586"/>
      <c r="AC52" s="1586"/>
      <c r="AD52" s="1586"/>
      <c r="AE52" s="1586"/>
      <c r="AF52" s="1586"/>
      <c r="AG52" s="1586"/>
      <c r="AH52" s="1586"/>
      <c r="AI52" s="1586"/>
      <c r="AJ52" s="1586"/>
      <c r="AK52" s="1586"/>
      <c r="AL52" s="1586"/>
      <c r="AM52" s="1586"/>
    </row>
    <row r="53" spans="1:39" ht="14.4">
      <c r="A53" s="1586"/>
      <c r="B53" s="1567" t="s">
        <v>414</v>
      </c>
      <c r="C53" s="1617">
        <v>4476247</v>
      </c>
      <c r="D53" s="1618">
        <v>4476256</v>
      </c>
      <c r="E53" s="1618">
        <v>4476256</v>
      </c>
      <c r="F53" s="1618">
        <v>4476256</v>
      </c>
      <c r="G53" s="1618">
        <v>4476256</v>
      </c>
      <c r="H53" s="1618">
        <v>5945313</v>
      </c>
      <c r="I53" s="1618">
        <v>5945313</v>
      </c>
      <c r="J53" s="1618">
        <v>5947808</v>
      </c>
      <c r="K53" s="1618">
        <v>6488641</v>
      </c>
      <c r="L53" s="1618">
        <v>6488969</v>
      </c>
      <c r="M53" s="1618">
        <v>6488969</v>
      </c>
      <c r="N53" s="1618">
        <v>6488969</v>
      </c>
      <c r="O53" s="1618">
        <v>7297648</v>
      </c>
      <c r="P53" s="1618">
        <v>7298035</v>
      </c>
      <c r="Q53" s="1618">
        <v>7298035</v>
      </c>
      <c r="R53" s="1618">
        <v>6540665</v>
      </c>
      <c r="S53" s="1618">
        <v>6820019</v>
      </c>
      <c r="T53" s="1618">
        <v>6820497</v>
      </c>
      <c r="U53" s="1618">
        <v>6820930</v>
      </c>
      <c r="V53" s="2047">
        <v>6372059</v>
      </c>
      <c r="W53" s="2047">
        <v>6372059</v>
      </c>
      <c r="X53" s="2047">
        <v>6372468</v>
      </c>
      <c r="Y53" s="1642">
        <v>6372468</v>
      </c>
      <c r="Z53" s="1586"/>
      <c r="AA53" s="1586"/>
      <c r="AB53" s="1586"/>
      <c r="AC53" s="1586"/>
      <c r="AD53" s="1586"/>
      <c r="AE53" s="1586"/>
      <c r="AF53" s="1586"/>
      <c r="AG53" s="1586"/>
      <c r="AH53" s="1586"/>
      <c r="AI53" s="1586"/>
      <c r="AJ53" s="1586"/>
      <c r="AK53" s="1586"/>
      <c r="AL53" s="1586"/>
      <c r="AM53" s="1586"/>
    </row>
    <row r="54" spans="1:39" ht="14.4">
      <c r="A54" s="1586"/>
      <c r="B54" s="1572" t="s">
        <v>464</v>
      </c>
      <c r="C54" s="1617">
        <v>120338</v>
      </c>
      <c r="D54" s="1618">
        <v>235391</v>
      </c>
      <c r="E54" s="1618">
        <v>296915</v>
      </c>
      <c r="F54" s="1618">
        <v>296456</v>
      </c>
      <c r="G54" s="1618">
        <v>-22277</v>
      </c>
      <c r="H54" s="1618">
        <v>333548</v>
      </c>
      <c r="I54" s="1629">
        <v>330977</v>
      </c>
      <c r="J54" s="1618">
        <v>697475</v>
      </c>
      <c r="K54" s="1618">
        <v>-68242</v>
      </c>
      <c r="L54" s="1629">
        <v>-123542</v>
      </c>
      <c r="M54" s="1629">
        <v>-583178</v>
      </c>
      <c r="N54" s="1629">
        <v>-495371</v>
      </c>
      <c r="O54" s="1629">
        <v>-780063</v>
      </c>
      <c r="P54" s="1629">
        <v>-1089747</v>
      </c>
      <c r="Q54" s="1629">
        <v>-1274918</v>
      </c>
      <c r="R54" s="1629">
        <v>-549319</v>
      </c>
      <c r="S54" s="1629">
        <v>-467041</v>
      </c>
      <c r="T54" s="1629">
        <v>-274021</v>
      </c>
      <c r="U54" s="1629">
        <v>-373385</v>
      </c>
      <c r="V54" s="2045">
        <v>-108012</v>
      </c>
      <c r="W54" s="2045">
        <v>-159740</v>
      </c>
      <c r="X54" s="2045">
        <v>-95961</v>
      </c>
      <c r="Y54" s="1642">
        <v>223921</v>
      </c>
      <c r="Z54" s="1586"/>
      <c r="AA54" s="1586"/>
      <c r="AB54" s="1586"/>
      <c r="AC54" s="1586"/>
      <c r="AD54" s="1586"/>
      <c r="AE54" s="1586"/>
      <c r="AF54" s="1586"/>
      <c r="AG54" s="1586"/>
      <c r="AH54" s="1586"/>
      <c r="AI54" s="1586"/>
      <c r="AJ54" s="1586"/>
      <c r="AK54" s="1586"/>
      <c r="AL54" s="1586"/>
      <c r="AM54" s="1586"/>
    </row>
    <row r="55" spans="1:39" ht="14.4">
      <c r="A55" s="1586"/>
      <c r="B55" s="1572" t="s">
        <v>312</v>
      </c>
      <c r="C55" s="1630">
        <v>1999414</v>
      </c>
      <c r="D55" s="1629">
        <v>2903690</v>
      </c>
      <c r="E55" s="1629">
        <v>3316737</v>
      </c>
      <c r="F55" s="1629">
        <v>4156903</v>
      </c>
      <c r="G55" s="1629">
        <v>4336683</v>
      </c>
      <c r="H55" s="1629">
        <v>-89613</v>
      </c>
      <c r="I55" s="1629">
        <v>188229</v>
      </c>
      <c r="J55" s="1629">
        <v>798450</v>
      </c>
      <c r="K55" s="1629">
        <v>720611</v>
      </c>
      <c r="L55" s="1629">
        <v>1519079</v>
      </c>
      <c r="M55" s="1629">
        <v>2576054</v>
      </c>
      <c r="N55" s="1629">
        <v>3615860</v>
      </c>
      <c r="O55" s="1629">
        <v>1739453</v>
      </c>
      <c r="P55" s="1629">
        <v>2896041</v>
      </c>
      <c r="Q55" s="1629">
        <v>4185879</v>
      </c>
      <c r="R55" s="1629">
        <v>5247572</v>
      </c>
      <c r="S55" s="1629">
        <v>2744979</v>
      </c>
      <c r="T55" s="1629">
        <v>3999791</v>
      </c>
      <c r="U55" s="1629">
        <v>5101587</v>
      </c>
      <c r="V55" s="2045">
        <v>6054578</v>
      </c>
      <c r="W55" s="2045">
        <v>3423600</v>
      </c>
      <c r="X55" s="2045">
        <v>4668551</v>
      </c>
      <c r="Y55" s="1642">
        <v>6070952</v>
      </c>
      <c r="Z55" s="1586"/>
      <c r="AA55" s="1586"/>
      <c r="AB55" s="1586"/>
      <c r="AC55" s="1586"/>
      <c r="AD55" s="1586"/>
      <c r="AE55" s="1586"/>
      <c r="AF55" s="1586"/>
      <c r="AG55" s="1586"/>
      <c r="AH55" s="1586"/>
      <c r="AI55" s="1586"/>
      <c r="AJ55" s="1586"/>
      <c r="AK55" s="1586"/>
      <c r="AL55" s="1586"/>
      <c r="AM55" s="1586"/>
    </row>
    <row r="56" spans="1:39" ht="14.4">
      <c r="A56" s="1586"/>
      <c r="B56" s="1567"/>
      <c r="C56" s="1630"/>
      <c r="D56" s="1629"/>
      <c r="E56" s="1629"/>
      <c r="F56" s="1629"/>
      <c r="G56" s="1629"/>
      <c r="H56" s="1629"/>
      <c r="I56" s="1633"/>
      <c r="J56" s="1629"/>
      <c r="K56" s="1629"/>
      <c r="L56" s="1633"/>
      <c r="M56" s="1633"/>
      <c r="N56" s="1633"/>
      <c r="O56" s="1633"/>
      <c r="P56" s="1633"/>
      <c r="Q56" s="1633"/>
      <c r="R56" s="1633"/>
      <c r="S56" s="1633"/>
      <c r="T56" s="1633"/>
      <c r="U56" s="1633"/>
      <c r="V56" s="2042"/>
      <c r="W56" s="2042"/>
      <c r="X56" s="2042"/>
      <c r="Y56" s="1642"/>
      <c r="Z56" s="1586"/>
      <c r="AA56" s="1586"/>
      <c r="AB56" s="1586"/>
      <c r="AC56" s="1586"/>
      <c r="AD56" s="1586"/>
      <c r="AE56" s="1586"/>
      <c r="AF56" s="1586"/>
      <c r="AG56" s="1586"/>
      <c r="AH56" s="1586"/>
      <c r="AI56" s="1586"/>
      <c r="AJ56" s="1586"/>
      <c r="AK56" s="1586"/>
      <c r="AL56" s="1586"/>
      <c r="AM56" s="1586"/>
    </row>
    <row r="57" spans="1:39" ht="14.4">
      <c r="A57" s="1586"/>
      <c r="B57" s="1567" t="s">
        <v>56</v>
      </c>
      <c r="C57" s="1634">
        <v>109350</v>
      </c>
      <c r="D57" s="1633">
        <v>114246</v>
      </c>
      <c r="E57" s="1633">
        <v>119056</v>
      </c>
      <c r="F57" s="1633">
        <v>116465</v>
      </c>
      <c r="G57" s="1633">
        <v>118023</v>
      </c>
      <c r="H57" s="1633">
        <v>104043</v>
      </c>
      <c r="I57" s="1618">
        <v>95668</v>
      </c>
      <c r="J57" s="1633">
        <v>116899</v>
      </c>
      <c r="K57" s="1633">
        <v>117240</v>
      </c>
      <c r="L57" s="1618">
        <v>119914</v>
      </c>
      <c r="M57" s="1618">
        <v>123375</v>
      </c>
      <c r="N57" s="1618">
        <v>129369</v>
      </c>
      <c r="O57" s="1618">
        <v>134483</v>
      </c>
      <c r="P57" s="1618">
        <v>140663</v>
      </c>
      <c r="Q57" s="1618">
        <v>147846</v>
      </c>
      <c r="R57" s="1618">
        <v>150335</v>
      </c>
      <c r="S57" s="1618">
        <v>151273</v>
      </c>
      <c r="T57" s="1618">
        <v>155118</v>
      </c>
      <c r="U57" s="1618">
        <v>157717</v>
      </c>
      <c r="V57" s="2047">
        <v>160988</v>
      </c>
      <c r="W57" s="2047">
        <v>142441</v>
      </c>
      <c r="X57" s="2047">
        <v>144451</v>
      </c>
      <c r="Y57" s="1642">
        <v>147973</v>
      </c>
      <c r="Z57" s="1586"/>
      <c r="AA57" s="1586"/>
      <c r="AB57" s="1586"/>
      <c r="AC57" s="1586"/>
      <c r="AD57" s="1586"/>
      <c r="AE57" s="1586"/>
      <c r="AF57" s="1586"/>
      <c r="AG57" s="1586"/>
      <c r="AH57" s="1586"/>
      <c r="AI57" s="1586"/>
      <c r="AJ57" s="1586"/>
      <c r="AK57" s="1586"/>
      <c r="AL57" s="1586"/>
      <c r="AM57" s="1586"/>
    </row>
    <row r="58" spans="1:39" ht="14.4">
      <c r="A58" s="1586"/>
      <c r="B58" s="1566"/>
      <c r="C58" s="1617"/>
      <c r="D58" s="1618"/>
      <c r="E58" s="1618"/>
      <c r="F58" s="1618"/>
      <c r="G58" s="1618"/>
      <c r="H58" s="1618"/>
      <c r="I58" s="1621"/>
      <c r="J58" s="1618"/>
      <c r="K58" s="1618"/>
      <c r="L58" s="1621"/>
      <c r="M58" s="1621"/>
      <c r="N58" s="1621"/>
      <c r="O58" s="1621"/>
      <c r="P58" s="1621"/>
      <c r="Q58" s="1621"/>
      <c r="R58" s="1621"/>
      <c r="S58" s="1621"/>
      <c r="T58" s="1621"/>
      <c r="U58" s="1621"/>
      <c r="V58" s="2046"/>
      <c r="W58" s="2046"/>
      <c r="X58" s="2046"/>
      <c r="Y58" s="1642"/>
      <c r="Z58" s="1586"/>
      <c r="AA58" s="1586"/>
      <c r="AB58" s="1586"/>
      <c r="AC58" s="1586"/>
      <c r="AD58" s="1586"/>
      <c r="AE58" s="1586"/>
      <c r="AF58" s="1586"/>
      <c r="AG58" s="1586"/>
      <c r="AH58" s="1586"/>
      <c r="AI58" s="1586"/>
      <c r="AJ58" s="1586"/>
      <c r="AK58" s="1586"/>
      <c r="AL58" s="1586"/>
      <c r="AM58" s="1586"/>
    </row>
    <row r="59" spans="1:39" ht="14.4">
      <c r="A59" s="1586"/>
      <c r="B59" s="1569" t="s">
        <v>416</v>
      </c>
      <c r="C59" s="1620">
        <v>16629355</v>
      </c>
      <c r="D59" s="1621">
        <v>17653589</v>
      </c>
      <c r="E59" s="1621">
        <v>18132970</v>
      </c>
      <c r="F59" s="1621">
        <v>18970086</v>
      </c>
      <c r="G59" s="1621">
        <v>18832691</v>
      </c>
      <c r="H59" s="1621">
        <v>17067297</v>
      </c>
      <c r="I59" s="1621">
        <v>17334193</v>
      </c>
      <c r="J59" s="1621">
        <v>18334638</v>
      </c>
      <c r="K59" s="1621">
        <v>18282256</v>
      </c>
      <c r="L59" s="1621">
        <v>19028426</v>
      </c>
      <c r="M59" s="1621">
        <v>19629226</v>
      </c>
      <c r="N59" s="1621">
        <v>20762833</v>
      </c>
      <c r="O59" s="1621">
        <v>20274505</v>
      </c>
      <c r="P59" s="1621">
        <v>21127976</v>
      </c>
      <c r="Q59" s="1621">
        <v>22239826</v>
      </c>
      <c r="R59" s="1621">
        <v>23272237</v>
      </c>
      <c r="S59" s="1621">
        <v>21929024</v>
      </c>
      <c r="T59" s="1621">
        <v>23381179</v>
      </c>
      <c r="U59" s="1621">
        <v>24386643</v>
      </c>
      <c r="V59" s="2046">
        <v>25159407</v>
      </c>
      <c r="W59" s="2046">
        <v>22458154</v>
      </c>
      <c r="X59" s="2046">
        <v>23769303</v>
      </c>
      <c r="Y59" s="1643">
        <v>25495108</v>
      </c>
      <c r="Z59" s="1586"/>
      <c r="AA59" s="1586"/>
      <c r="AB59" s="1586"/>
      <c r="AC59" s="1586"/>
      <c r="AD59" s="1586"/>
      <c r="AE59" s="1586"/>
      <c r="AF59" s="1586"/>
      <c r="AG59" s="1586"/>
      <c r="AH59" s="1586"/>
      <c r="AI59" s="1586"/>
      <c r="AJ59" s="1586"/>
      <c r="AK59" s="1586"/>
      <c r="AL59" s="1586"/>
      <c r="AM59" s="1586"/>
    </row>
    <row r="60" spans="1:39" ht="14.4">
      <c r="A60" s="1586"/>
      <c r="B60" s="1573"/>
      <c r="C60" s="1620"/>
      <c r="D60" s="1621"/>
      <c r="E60" s="1621"/>
      <c r="F60" s="1621"/>
      <c r="G60" s="1621"/>
      <c r="H60" s="1621"/>
      <c r="I60" s="1618"/>
      <c r="J60" s="1621"/>
      <c r="K60" s="1621"/>
      <c r="L60" s="1618"/>
      <c r="M60" s="1618"/>
      <c r="N60" s="1618"/>
      <c r="O60" s="1618"/>
      <c r="P60" s="1618"/>
      <c r="Q60" s="1618"/>
      <c r="R60" s="1618"/>
      <c r="S60" s="1618"/>
      <c r="T60" s="1618"/>
      <c r="U60" s="1618"/>
      <c r="V60" s="2047"/>
      <c r="W60" s="2047"/>
      <c r="X60" s="2047"/>
      <c r="Y60" s="1642"/>
      <c r="Z60" s="1586"/>
      <c r="AA60" s="1586"/>
      <c r="AB60" s="1586"/>
      <c r="AC60" s="1586"/>
      <c r="AD60" s="1586"/>
      <c r="AE60" s="1586"/>
      <c r="AF60" s="1586"/>
      <c r="AG60" s="1586"/>
      <c r="AH60" s="1586"/>
      <c r="AI60" s="1586"/>
      <c r="AJ60" s="1586"/>
      <c r="AK60" s="1586"/>
      <c r="AL60" s="1586"/>
      <c r="AM60" s="1586"/>
    </row>
    <row r="61" spans="1:39" ht="14.4">
      <c r="A61" s="1586"/>
      <c r="B61" s="1566" t="s">
        <v>417</v>
      </c>
      <c r="C61" s="1617">
        <v>144608670</v>
      </c>
      <c r="D61" s="1618">
        <v>146752815</v>
      </c>
      <c r="E61" s="1618">
        <v>150517429</v>
      </c>
      <c r="F61" s="1618">
        <v>152171463</v>
      </c>
      <c r="G61" s="1618">
        <v>160824747</v>
      </c>
      <c r="H61" s="1618">
        <v>181463299</v>
      </c>
      <c r="I61" s="1618">
        <v>191413103</v>
      </c>
      <c r="J61" s="1618">
        <v>195702525</v>
      </c>
      <c r="K61" s="1618">
        <v>201736376</v>
      </c>
      <c r="L61" s="1618">
        <v>200246075</v>
      </c>
      <c r="M61" s="1618">
        <v>202966536</v>
      </c>
      <c r="N61" s="1618">
        <v>199307836</v>
      </c>
      <c r="O61" s="1618">
        <v>194945753</v>
      </c>
      <c r="P61" s="1618">
        <v>193370326</v>
      </c>
      <c r="Q61" s="1618">
        <v>199869521</v>
      </c>
      <c r="R61" s="1618">
        <v>193278232</v>
      </c>
      <c r="S61" s="1618">
        <v>193733945</v>
      </c>
      <c r="T61" s="1618">
        <v>190050099</v>
      </c>
      <c r="U61" s="1618">
        <v>194359765</v>
      </c>
      <c r="V61" s="2047">
        <v>193804855</v>
      </c>
      <c r="W61" s="2047">
        <v>196403479</v>
      </c>
      <c r="X61" s="2047">
        <v>202799664</v>
      </c>
      <c r="Y61" s="1642">
        <v>204906344</v>
      </c>
      <c r="Z61" s="1586"/>
      <c r="AA61" s="1586"/>
      <c r="AB61" s="1586"/>
      <c r="AC61" s="1586"/>
      <c r="AD61" s="1586"/>
      <c r="AE61" s="1586"/>
      <c r="AF61" s="1586"/>
      <c r="AG61" s="1586"/>
      <c r="AH61" s="1586"/>
      <c r="AI61" s="1586"/>
      <c r="AJ61" s="1586"/>
      <c r="AK61" s="1586"/>
      <c r="AL61" s="1586"/>
      <c r="AM61" s="1586"/>
    </row>
    <row r="62" spans="1:39" ht="14.4">
      <c r="A62" s="1586"/>
      <c r="B62" s="1567"/>
      <c r="C62" s="1620"/>
      <c r="D62" s="1621"/>
      <c r="E62" s="1621"/>
      <c r="F62" s="1621"/>
      <c r="G62" s="1621"/>
      <c r="H62" s="1621"/>
      <c r="I62" s="1618"/>
      <c r="J62" s="1621"/>
      <c r="K62" s="1621"/>
      <c r="L62" s="1618"/>
      <c r="M62" s="1618"/>
      <c r="N62" s="1618"/>
      <c r="O62" s="1618"/>
      <c r="P62" s="1618"/>
      <c r="Q62" s="1618"/>
      <c r="R62" s="1618"/>
      <c r="S62" s="1618"/>
      <c r="T62" s="1618"/>
      <c r="U62" s="1618"/>
      <c r="V62" s="2047"/>
      <c r="W62" s="2047"/>
      <c r="X62" s="2047"/>
      <c r="Y62" s="1642"/>
      <c r="Z62" s="1586"/>
      <c r="AA62" s="1586"/>
      <c r="AB62" s="1586"/>
      <c r="AC62" s="1586"/>
      <c r="AD62" s="1586"/>
      <c r="AE62" s="1586"/>
      <c r="AF62" s="1586"/>
      <c r="AG62" s="1586"/>
      <c r="AH62" s="1586"/>
      <c r="AI62" s="1586"/>
      <c r="AJ62" s="1586"/>
      <c r="AK62" s="1586"/>
      <c r="AL62" s="1586"/>
      <c r="AM62" s="1586"/>
    </row>
    <row r="63" spans="1:39" ht="14.4">
      <c r="A63" s="1586"/>
      <c r="B63" s="1566" t="s">
        <v>217</v>
      </c>
      <c r="C63" s="1620">
        <v>109963761</v>
      </c>
      <c r="D63" s="1621">
        <v>112550680</v>
      </c>
      <c r="E63" s="1621">
        <v>119919107</v>
      </c>
      <c r="F63" s="1621">
        <v>114045218</v>
      </c>
      <c r="G63" s="1621">
        <v>119606613</v>
      </c>
      <c r="H63" s="1621">
        <v>115150387</v>
      </c>
      <c r="I63" s="1621">
        <v>114983316</v>
      </c>
      <c r="J63" s="1621">
        <v>114520519</v>
      </c>
      <c r="K63" s="1621">
        <v>130403638</v>
      </c>
      <c r="L63" s="1621">
        <v>131540506</v>
      </c>
      <c r="M63" s="1621">
        <v>139250038</v>
      </c>
      <c r="N63" s="1621">
        <v>136495830</v>
      </c>
      <c r="O63" s="1621">
        <v>131406579</v>
      </c>
      <c r="P63" s="1621">
        <v>130782706</v>
      </c>
      <c r="Q63" s="1621">
        <v>139052767</v>
      </c>
      <c r="R63" s="1621">
        <v>137999722</v>
      </c>
      <c r="S63" s="1621">
        <v>142247161</v>
      </c>
      <c r="T63" s="1621">
        <v>142443947</v>
      </c>
      <c r="U63" s="1621">
        <v>141192730</v>
      </c>
      <c r="V63" s="2046">
        <v>138140917</v>
      </c>
      <c r="W63" s="2046">
        <v>151042451</v>
      </c>
      <c r="X63" s="2046">
        <v>152205005</v>
      </c>
      <c r="Y63" s="1643">
        <v>144241520</v>
      </c>
      <c r="Z63" s="1586"/>
      <c r="AA63" s="1586"/>
      <c r="AB63" s="1586"/>
      <c r="AC63" s="1586"/>
      <c r="AD63" s="1586"/>
      <c r="AE63" s="1586"/>
      <c r="AF63" s="1586"/>
      <c r="AG63" s="1586"/>
      <c r="AH63" s="1586"/>
      <c r="AI63" s="1586"/>
      <c r="AJ63" s="1586"/>
      <c r="AK63" s="1586"/>
      <c r="AL63" s="1586"/>
      <c r="AM63" s="1586"/>
    </row>
    <row r="64" spans="1:39" ht="14.4">
      <c r="A64" s="1586"/>
      <c r="B64" s="1567" t="s">
        <v>418</v>
      </c>
      <c r="C64" s="1617">
        <v>16877145</v>
      </c>
      <c r="D64" s="1618">
        <v>17678879</v>
      </c>
      <c r="E64" s="1618">
        <v>18482396</v>
      </c>
      <c r="F64" s="1618">
        <v>18886474</v>
      </c>
      <c r="G64" s="1618">
        <v>18238079</v>
      </c>
      <c r="H64" s="1618">
        <v>17490615</v>
      </c>
      <c r="I64" s="1618">
        <v>16977684</v>
      </c>
      <c r="J64" s="1618">
        <v>19477129</v>
      </c>
      <c r="K64" s="1618">
        <v>20320600</v>
      </c>
      <c r="L64" s="1618">
        <v>21228772</v>
      </c>
      <c r="M64" s="1618">
        <v>20761917</v>
      </c>
      <c r="N64" s="1618">
        <v>21203561</v>
      </c>
      <c r="O64" s="1618">
        <v>19638213</v>
      </c>
      <c r="P64" s="1618">
        <v>19490337</v>
      </c>
      <c r="Q64" s="1618">
        <v>20443858</v>
      </c>
      <c r="R64" s="1618">
        <v>19737892</v>
      </c>
      <c r="S64" s="1618">
        <v>17932260</v>
      </c>
      <c r="T64" s="1618">
        <v>17955475</v>
      </c>
      <c r="U64" s="1618">
        <v>18226797</v>
      </c>
      <c r="V64" s="2047">
        <v>19328506</v>
      </c>
      <c r="W64" s="2047">
        <v>19720490</v>
      </c>
      <c r="X64" s="2047">
        <v>20008285</v>
      </c>
      <c r="Y64" s="1642">
        <v>19593247</v>
      </c>
      <c r="Z64" s="1586"/>
      <c r="AA64" s="1586"/>
      <c r="AB64" s="1586"/>
      <c r="AC64" s="1586"/>
      <c r="AD64" s="1586"/>
      <c r="AE64" s="1586"/>
      <c r="AF64" s="1586"/>
      <c r="AG64" s="1586"/>
      <c r="AH64" s="1586"/>
      <c r="AI64" s="1586"/>
      <c r="AJ64" s="1586"/>
      <c r="AK64" s="1586"/>
      <c r="AL64" s="1586"/>
      <c r="AM64" s="1586"/>
    </row>
    <row r="65" spans="1:39" ht="14.4">
      <c r="A65" s="1586"/>
      <c r="B65" s="1567" t="s">
        <v>419</v>
      </c>
      <c r="C65" s="1617">
        <v>67926878</v>
      </c>
      <c r="D65" s="1618">
        <v>67316327</v>
      </c>
      <c r="E65" s="1618">
        <v>70846512</v>
      </c>
      <c r="F65" s="1618">
        <v>67865642</v>
      </c>
      <c r="G65" s="1618">
        <v>71174841</v>
      </c>
      <c r="H65" s="1618">
        <v>70509409</v>
      </c>
      <c r="I65" s="1618">
        <v>68867418</v>
      </c>
      <c r="J65" s="1618">
        <v>70391997</v>
      </c>
      <c r="K65" s="1618">
        <v>73973965</v>
      </c>
      <c r="L65" s="1618">
        <v>75964511</v>
      </c>
      <c r="M65" s="1618">
        <v>80631043</v>
      </c>
      <c r="N65" s="1618">
        <v>75333998</v>
      </c>
      <c r="O65" s="1618">
        <v>70893784</v>
      </c>
      <c r="P65" s="1618">
        <v>74845631</v>
      </c>
      <c r="Q65" s="1618">
        <v>76051652</v>
      </c>
      <c r="R65" s="1618">
        <v>75276664</v>
      </c>
      <c r="S65" s="1618">
        <v>76157911</v>
      </c>
      <c r="T65" s="1618">
        <v>76331482</v>
      </c>
      <c r="U65" s="1618">
        <v>79083109</v>
      </c>
      <c r="V65" s="2047">
        <v>76719565</v>
      </c>
      <c r="W65" s="2047">
        <v>78799124</v>
      </c>
      <c r="X65" s="2047">
        <v>79567802</v>
      </c>
      <c r="Y65" s="1642">
        <v>77964739</v>
      </c>
      <c r="Z65" s="1586"/>
      <c r="AA65" s="1586"/>
      <c r="AB65" s="1586"/>
      <c r="AC65" s="1586"/>
      <c r="AD65" s="1586"/>
      <c r="AE65" s="1586"/>
      <c r="AF65" s="1586"/>
      <c r="AG65" s="1586"/>
      <c r="AH65" s="1586"/>
      <c r="AI65" s="1586"/>
      <c r="AJ65" s="1586"/>
      <c r="AK65" s="1586"/>
      <c r="AL65" s="1586"/>
      <c r="AM65" s="1586"/>
    </row>
    <row r="66" spans="1:39" ht="15" thickBot="1">
      <c r="A66" s="1586"/>
      <c r="B66" s="1574" t="s">
        <v>420</v>
      </c>
      <c r="C66" s="1635">
        <v>25159738</v>
      </c>
      <c r="D66" s="1636">
        <v>27555474</v>
      </c>
      <c r="E66" s="1636">
        <v>30590199</v>
      </c>
      <c r="F66" s="1636">
        <v>27293102</v>
      </c>
      <c r="G66" s="1636">
        <v>30193693</v>
      </c>
      <c r="H66" s="1636">
        <v>27150363</v>
      </c>
      <c r="I66" s="1636">
        <v>29138214</v>
      </c>
      <c r="J66" s="1636">
        <v>24651393</v>
      </c>
      <c r="K66" s="1636">
        <v>36109073</v>
      </c>
      <c r="L66" s="1636">
        <v>34347223</v>
      </c>
      <c r="M66" s="1636">
        <v>37857078</v>
      </c>
      <c r="N66" s="1636">
        <v>39958271</v>
      </c>
      <c r="O66" s="1636">
        <v>40874582</v>
      </c>
      <c r="P66" s="1636">
        <v>36446738</v>
      </c>
      <c r="Q66" s="1636">
        <v>42557257</v>
      </c>
      <c r="R66" s="1636">
        <v>42985166</v>
      </c>
      <c r="S66" s="1636">
        <v>48156990</v>
      </c>
      <c r="T66" s="1636">
        <v>48156990</v>
      </c>
      <c r="U66" s="1636">
        <v>43882824</v>
      </c>
      <c r="V66" s="1636">
        <v>42092846</v>
      </c>
      <c r="W66" s="1636">
        <v>52522837</v>
      </c>
      <c r="X66" s="1636">
        <v>52628918</v>
      </c>
      <c r="Y66" s="1646">
        <v>46683534</v>
      </c>
      <c r="Z66" s="1586"/>
      <c r="AA66" s="1586"/>
      <c r="AB66" s="1586"/>
      <c r="AC66" s="1586"/>
      <c r="AD66" s="1586"/>
      <c r="AE66" s="1586"/>
      <c r="AF66" s="1586"/>
      <c r="AG66" s="1586"/>
      <c r="AH66" s="1586"/>
      <c r="AI66" s="1586"/>
      <c r="AJ66" s="1586"/>
      <c r="AK66" s="1586"/>
      <c r="AL66" s="1586"/>
      <c r="AM66" s="1586"/>
    </row>
    <row r="67" spans="1:39" ht="13.8">
      <c r="A67" s="1586"/>
      <c r="B67" s="914"/>
      <c r="C67" s="914"/>
      <c r="D67" s="1575"/>
      <c r="E67" s="1575"/>
      <c r="F67" s="1575"/>
      <c r="G67" s="1575"/>
      <c r="H67" s="1575"/>
      <c r="I67" s="1575"/>
      <c r="J67" s="1575"/>
      <c r="K67" s="1575"/>
      <c r="L67" s="1575"/>
      <c r="M67" s="1575"/>
      <c r="N67" s="1575"/>
      <c r="O67" s="1575"/>
      <c r="P67" s="1575"/>
      <c r="Q67" s="1575"/>
      <c r="R67" s="1575"/>
      <c r="S67" s="1575"/>
      <c r="T67" s="1576"/>
      <c r="U67" s="1576"/>
      <c r="V67" s="1576"/>
      <c r="W67" s="1576"/>
      <c r="X67" s="1586"/>
      <c r="Y67" s="1586"/>
      <c r="Z67" s="1586"/>
      <c r="AA67" s="1586"/>
      <c r="AB67" s="1586"/>
      <c r="AC67" s="1586"/>
      <c r="AD67" s="1586"/>
      <c r="AE67" s="1586"/>
      <c r="AF67" s="1586"/>
      <c r="AG67" s="1586"/>
      <c r="AH67" s="1586"/>
      <c r="AI67" s="1586"/>
      <c r="AJ67" s="1586"/>
      <c r="AK67" s="1586"/>
      <c r="AL67" s="1586"/>
      <c r="AM67" s="1586"/>
    </row>
    <row r="68" spans="1:39" ht="13.8">
      <c r="A68" s="1586"/>
      <c r="B68" s="914"/>
      <c r="C68" s="914"/>
      <c r="D68" s="1575"/>
      <c r="E68" s="1575"/>
      <c r="F68" s="1575"/>
      <c r="G68" s="1575"/>
      <c r="H68" s="1575"/>
      <c r="I68" s="1575"/>
      <c r="J68" s="1575"/>
      <c r="K68" s="1575"/>
      <c r="L68" s="1575"/>
      <c r="M68" s="1575"/>
      <c r="N68" s="1575"/>
      <c r="O68" s="1575"/>
      <c r="P68" s="1575"/>
      <c r="Q68" s="1575"/>
      <c r="R68" s="1575"/>
      <c r="S68" s="1575"/>
      <c r="T68" s="1576"/>
      <c r="U68" s="1576"/>
      <c r="V68" s="1576"/>
      <c r="W68" s="1576"/>
      <c r="X68" s="1586"/>
      <c r="Y68" s="1586"/>
      <c r="Z68" s="1586"/>
      <c r="AA68" s="1586"/>
      <c r="AB68" s="1586"/>
      <c r="AC68" s="1586"/>
      <c r="AD68" s="1586"/>
      <c r="AE68" s="1586"/>
      <c r="AF68" s="1586"/>
      <c r="AG68" s="1586"/>
      <c r="AH68" s="1586"/>
      <c r="AI68" s="1586"/>
      <c r="AJ68" s="1586"/>
      <c r="AK68" s="1586"/>
      <c r="AL68" s="1586"/>
      <c r="AM68" s="1586"/>
    </row>
    <row r="69" spans="1:39" ht="13.8">
      <c r="A69" s="1586"/>
      <c r="B69" s="1598" t="s">
        <v>1039</v>
      </c>
      <c r="C69" s="914"/>
      <c r="D69" s="1575"/>
      <c r="E69" s="1575"/>
      <c r="F69" s="1575"/>
      <c r="G69" s="1575"/>
      <c r="H69" s="1575"/>
      <c r="I69" s="1575"/>
      <c r="J69" s="1575"/>
      <c r="K69" s="1575"/>
      <c r="L69" s="1575"/>
      <c r="M69" s="1575"/>
      <c r="N69" s="1575"/>
      <c r="O69" s="1575"/>
      <c r="P69" s="1575"/>
      <c r="Q69" s="1575"/>
      <c r="R69" s="1575"/>
      <c r="S69" s="1575"/>
      <c r="T69" s="1576"/>
      <c r="U69" s="1576"/>
      <c r="V69" s="1576"/>
      <c r="W69" s="1576"/>
      <c r="X69" s="1586"/>
      <c r="Y69" s="1586"/>
      <c r="Z69" s="1586"/>
      <c r="AA69" s="1586"/>
      <c r="AB69" s="1586"/>
      <c r="AC69" s="1586"/>
      <c r="AD69" s="1586"/>
      <c r="AE69" s="1586"/>
      <c r="AF69" s="1586"/>
      <c r="AG69" s="1586"/>
      <c r="AH69" s="1586"/>
      <c r="AI69" s="1586"/>
      <c r="AJ69" s="1586"/>
      <c r="AK69" s="1586"/>
      <c r="AL69" s="1586"/>
      <c r="AM69" s="1586"/>
    </row>
    <row r="70" spans="1:39" ht="13.8">
      <c r="A70" s="1586"/>
      <c r="B70" s="1598" t="s">
        <v>1040</v>
      </c>
      <c r="C70" s="914"/>
      <c r="D70" s="1575"/>
      <c r="E70" s="1575"/>
      <c r="F70" s="1575"/>
      <c r="G70" s="1575"/>
      <c r="H70" s="1575"/>
      <c r="I70" s="1575"/>
      <c r="J70" s="1575"/>
      <c r="K70" s="1575"/>
      <c r="L70" s="1575"/>
      <c r="M70" s="1575"/>
      <c r="N70" s="1575"/>
      <c r="O70" s="1575"/>
      <c r="P70" s="1575"/>
      <c r="Q70" s="1575"/>
      <c r="R70" s="1575"/>
      <c r="S70" s="1575"/>
      <c r="T70" s="1576"/>
      <c r="U70" s="1576"/>
      <c r="V70" s="1576"/>
      <c r="W70" s="1576"/>
      <c r="X70" s="1586"/>
      <c r="Y70" s="1586"/>
      <c r="Z70" s="1586"/>
      <c r="AA70" s="1586"/>
      <c r="AB70" s="1586"/>
      <c r="AC70" s="1586"/>
      <c r="AD70" s="1586"/>
      <c r="AE70" s="1586"/>
      <c r="AF70" s="1586"/>
      <c r="AG70" s="1586"/>
      <c r="AH70" s="1586"/>
      <c r="AI70" s="1586"/>
      <c r="AJ70" s="1586"/>
      <c r="AK70" s="1586"/>
      <c r="AL70" s="1586"/>
      <c r="AM70" s="1586"/>
    </row>
    <row r="71" spans="1:39" ht="13.8">
      <c r="A71" s="1586"/>
      <c r="B71" s="1598" t="s">
        <v>1041</v>
      </c>
      <c r="C71" s="914"/>
      <c r="D71" s="1575"/>
      <c r="E71" s="1575"/>
      <c r="F71" s="1575"/>
      <c r="G71" s="1575"/>
      <c r="H71" s="1575"/>
      <c r="I71" s="1575"/>
      <c r="J71" s="1575"/>
      <c r="K71" s="1575"/>
      <c r="L71" s="1575"/>
      <c r="M71" s="1575"/>
      <c r="N71" s="1575"/>
      <c r="O71" s="1575"/>
      <c r="P71" s="1575"/>
      <c r="Q71" s="1575"/>
      <c r="R71" s="1575"/>
      <c r="S71" s="1575"/>
      <c r="T71" s="1576"/>
      <c r="U71" s="1576"/>
      <c r="V71" s="1576"/>
      <c r="W71" s="1576"/>
      <c r="X71" s="1586"/>
      <c r="Y71" s="1586"/>
      <c r="Z71" s="1586"/>
      <c r="AA71" s="1586"/>
      <c r="AB71" s="1586"/>
      <c r="AC71" s="1586"/>
      <c r="AD71" s="1586"/>
      <c r="AE71" s="1586"/>
      <c r="AF71" s="1586"/>
      <c r="AG71" s="1586"/>
      <c r="AH71" s="1586"/>
      <c r="AI71" s="1586"/>
      <c r="AJ71" s="1586"/>
      <c r="AK71" s="1586"/>
      <c r="AL71" s="1586"/>
      <c r="AM71" s="1586"/>
    </row>
    <row r="72" spans="1:39" ht="13.8">
      <c r="A72" s="1586"/>
      <c r="B72" s="914"/>
      <c r="C72" s="914"/>
      <c r="D72" s="1575"/>
      <c r="E72" s="1575"/>
      <c r="F72" s="1575"/>
      <c r="G72" s="1575"/>
      <c r="H72" s="1575"/>
      <c r="I72" s="1575"/>
      <c r="J72" s="1575"/>
      <c r="K72" s="1575"/>
      <c r="L72" s="1575"/>
      <c r="M72" s="1575"/>
      <c r="N72" s="1575"/>
      <c r="O72" s="1575"/>
      <c r="P72" s="1575"/>
      <c r="Q72" s="1575"/>
      <c r="R72" s="1575"/>
      <c r="S72" s="1575"/>
      <c r="T72" s="1576"/>
      <c r="U72" s="1576"/>
      <c r="V72" s="1576"/>
      <c r="W72" s="1576"/>
      <c r="X72" s="1586"/>
      <c r="Y72" s="1586"/>
      <c r="Z72" s="1586"/>
      <c r="AA72" s="1586"/>
      <c r="AB72" s="1586"/>
      <c r="AC72" s="1586"/>
      <c r="AD72" s="1586"/>
      <c r="AE72" s="1586"/>
      <c r="AF72" s="1586"/>
      <c r="AG72" s="1586"/>
      <c r="AH72" s="1586"/>
      <c r="AI72" s="1586"/>
      <c r="AJ72" s="1586"/>
      <c r="AK72" s="1586"/>
      <c r="AL72" s="1586"/>
      <c r="AM72" s="1586"/>
    </row>
    <row r="73" spans="1:39" ht="13.8">
      <c r="A73" s="1586"/>
      <c r="B73" s="2511" t="s">
        <v>1037</v>
      </c>
      <c r="C73" s="2511"/>
      <c r="D73" s="2511"/>
      <c r="E73" s="2511"/>
      <c r="F73" s="2511"/>
      <c r="G73" s="2511"/>
      <c r="H73" s="2511"/>
      <c r="I73" s="2511"/>
      <c r="J73" s="2511"/>
      <c r="K73" s="2511"/>
      <c r="L73" s="2511"/>
      <c r="M73" s="2511"/>
      <c r="N73" s="2511"/>
      <c r="O73" s="2511"/>
      <c r="P73" s="2511"/>
      <c r="Q73" s="2511"/>
      <c r="R73" s="2511"/>
      <c r="S73" s="2511"/>
      <c r="T73" s="2511"/>
      <c r="U73" s="2511"/>
      <c r="V73" s="1576"/>
      <c r="W73" s="1576"/>
      <c r="X73" s="1586"/>
      <c r="Y73" s="1586"/>
      <c r="Z73" s="1586"/>
      <c r="AA73" s="1586"/>
      <c r="AB73" s="1586"/>
      <c r="AC73" s="1586"/>
      <c r="AD73" s="1586"/>
      <c r="AE73" s="1586"/>
      <c r="AF73" s="1586"/>
      <c r="AG73" s="1586"/>
      <c r="AH73" s="1586"/>
      <c r="AI73" s="1586"/>
      <c r="AJ73" s="1586"/>
      <c r="AK73" s="1586"/>
      <c r="AL73" s="1586"/>
      <c r="AM73" s="1586"/>
    </row>
    <row r="74" spans="1:39" ht="13.8">
      <c r="A74" s="1586"/>
      <c r="B74" s="2511" t="s">
        <v>1042</v>
      </c>
      <c r="C74" s="2511"/>
      <c r="D74" s="2511"/>
      <c r="E74" s="2511"/>
      <c r="F74" s="2511"/>
      <c r="G74" s="2511"/>
      <c r="H74" s="2511"/>
      <c r="I74" s="2511"/>
      <c r="J74" s="2511"/>
      <c r="K74" s="2511"/>
      <c r="L74" s="2511"/>
      <c r="M74" s="2511"/>
      <c r="N74" s="2511"/>
      <c r="O74" s="2511"/>
      <c r="P74" s="2511"/>
      <c r="Q74" s="2511"/>
      <c r="R74" s="2511"/>
      <c r="S74" s="2511"/>
      <c r="T74" s="2511"/>
      <c r="U74" s="2511"/>
      <c r="V74" s="1576"/>
      <c r="W74" s="1576"/>
      <c r="X74" s="1586"/>
      <c r="Y74" s="1586"/>
      <c r="Z74" s="1586"/>
      <c r="AA74" s="1586"/>
      <c r="AB74" s="1586"/>
      <c r="AC74" s="1586"/>
      <c r="AD74" s="1586"/>
      <c r="AE74" s="1586"/>
      <c r="AF74" s="1586"/>
      <c r="AG74" s="1586"/>
      <c r="AH74" s="1586"/>
      <c r="AI74" s="1586"/>
      <c r="AJ74" s="1586"/>
      <c r="AK74" s="1586"/>
      <c r="AL74" s="1586"/>
      <c r="AM74" s="1586"/>
    </row>
    <row r="75" spans="1:39" ht="13.8">
      <c r="A75" s="1586"/>
      <c r="B75" s="2511" t="s">
        <v>372</v>
      </c>
      <c r="C75" s="2511"/>
      <c r="D75" s="2511"/>
      <c r="E75" s="2511"/>
      <c r="F75" s="2511"/>
      <c r="G75" s="2511"/>
      <c r="H75" s="2511"/>
      <c r="I75" s="2511"/>
      <c r="J75" s="2511"/>
      <c r="K75" s="2511"/>
      <c r="L75" s="2511"/>
      <c r="M75" s="2511"/>
      <c r="N75" s="2511"/>
      <c r="O75" s="2511"/>
      <c r="P75" s="2511"/>
      <c r="Q75" s="2511"/>
      <c r="R75" s="2511"/>
      <c r="S75" s="2511"/>
      <c r="T75" s="2511"/>
      <c r="U75" s="2511"/>
      <c r="V75" s="1576"/>
      <c r="W75" s="1576"/>
      <c r="X75" s="1586"/>
      <c r="Y75" s="1586"/>
      <c r="Z75" s="1586"/>
      <c r="AA75" s="1586"/>
      <c r="AB75" s="1586"/>
      <c r="AC75" s="1586"/>
      <c r="AD75" s="1586"/>
      <c r="AE75" s="1586"/>
      <c r="AF75" s="1586"/>
      <c r="AG75" s="1586"/>
      <c r="AH75" s="1586"/>
      <c r="AI75" s="1586"/>
      <c r="AJ75" s="1586"/>
      <c r="AK75" s="1586"/>
      <c r="AL75" s="1586"/>
      <c r="AM75" s="1586"/>
    </row>
    <row r="76" spans="1:39" ht="14.4" thickBot="1">
      <c r="A76" s="1586"/>
      <c r="B76" s="1586"/>
      <c r="C76" s="1586"/>
      <c r="D76" s="1586"/>
      <c r="E76" s="1586"/>
      <c r="F76" s="1586"/>
      <c r="G76" s="1586"/>
      <c r="H76" s="1606"/>
      <c r="I76" s="1586"/>
      <c r="J76" s="1586"/>
      <c r="K76" s="1586"/>
      <c r="L76" s="1586"/>
      <c r="M76" s="1586"/>
      <c r="N76" s="1586"/>
      <c r="O76" s="1586"/>
      <c r="P76" s="1586"/>
      <c r="Q76" s="1586"/>
      <c r="R76" s="1586"/>
      <c r="S76" s="1586"/>
      <c r="T76" s="1586"/>
      <c r="U76" s="1576"/>
      <c r="V76" s="1576"/>
      <c r="W76" s="1576"/>
      <c r="X76" s="1586"/>
      <c r="Y76" s="1586"/>
      <c r="Z76" s="1586"/>
      <c r="AA76" s="1586"/>
      <c r="AB76" s="1586"/>
      <c r="AC76" s="1586"/>
      <c r="AD76" s="1586"/>
      <c r="AE76" s="1586"/>
      <c r="AF76" s="1586"/>
      <c r="AG76" s="1586"/>
      <c r="AH76" s="1586"/>
      <c r="AI76" s="1586"/>
      <c r="AJ76" s="1586"/>
      <c r="AK76" s="1586"/>
      <c r="AL76" s="1586"/>
      <c r="AM76" s="1586"/>
    </row>
    <row r="77" spans="1:39" ht="13.8">
      <c r="A77" s="1586"/>
      <c r="B77" s="1586"/>
      <c r="C77" s="1599"/>
      <c r="D77" s="1600"/>
      <c r="E77" s="1600"/>
      <c r="F77" s="1600"/>
      <c r="G77" s="1600"/>
      <c r="H77" s="1600"/>
      <c r="I77" s="1600"/>
      <c r="J77" s="1600"/>
      <c r="K77" s="1600"/>
      <c r="L77" s="1600"/>
      <c r="M77" s="1600"/>
      <c r="N77" s="1600" t="s">
        <v>28</v>
      </c>
      <c r="O77" s="1600"/>
      <c r="P77" s="1600"/>
      <c r="Q77" s="1600"/>
      <c r="R77" s="1600"/>
      <c r="S77" s="1600"/>
      <c r="T77" s="1600"/>
      <c r="U77" s="1600"/>
      <c r="V77" s="1600"/>
      <c r="W77" s="1600"/>
      <c r="X77" s="1600"/>
      <c r="Y77" s="1601"/>
      <c r="AA77" s="1599"/>
      <c r="AB77" s="1600"/>
      <c r="AC77" s="1600"/>
      <c r="AD77" s="1600"/>
      <c r="AE77" s="1600"/>
      <c r="AF77" s="1600"/>
      <c r="AG77" s="1600"/>
      <c r="AH77" s="1600"/>
      <c r="AI77" s="1600"/>
      <c r="AJ77" s="1600"/>
      <c r="AK77" s="1601"/>
      <c r="AL77" s="1586"/>
      <c r="AM77" s="1586"/>
    </row>
    <row r="78" spans="1:39" ht="14.4" thickBot="1">
      <c r="A78" s="1586"/>
      <c r="B78" s="1586"/>
      <c r="C78" s="1602" t="s">
        <v>32</v>
      </c>
      <c r="D78" s="1603" t="s">
        <v>33</v>
      </c>
      <c r="E78" s="1603" t="s">
        <v>22</v>
      </c>
      <c r="F78" s="1603" t="s">
        <v>34</v>
      </c>
      <c r="G78" s="1603" t="s">
        <v>35</v>
      </c>
      <c r="H78" s="1603" t="s">
        <v>36</v>
      </c>
      <c r="I78" s="1603" t="s">
        <v>37</v>
      </c>
      <c r="J78" s="1603" t="s">
        <v>38</v>
      </c>
      <c r="K78" s="1603" t="s">
        <v>39</v>
      </c>
      <c r="L78" s="1603" t="s">
        <v>40</v>
      </c>
      <c r="M78" s="1603" t="s">
        <v>23</v>
      </c>
      <c r="N78" s="1603" t="s">
        <v>41</v>
      </c>
      <c r="O78" s="1603" t="s">
        <v>42</v>
      </c>
      <c r="P78" s="1603" t="s">
        <v>43</v>
      </c>
      <c r="Q78" s="1603" t="s">
        <v>24</v>
      </c>
      <c r="R78" s="1603" t="s">
        <v>44</v>
      </c>
      <c r="S78" s="1603" t="s">
        <v>796</v>
      </c>
      <c r="T78" s="1603" t="s">
        <v>857</v>
      </c>
      <c r="U78" s="1603" t="s">
        <v>875</v>
      </c>
      <c r="V78" s="1603" t="s">
        <v>1013</v>
      </c>
      <c r="W78" s="1603" t="s">
        <v>1053</v>
      </c>
      <c r="X78" s="1603" t="s">
        <v>1139</v>
      </c>
      <c r="Y78" s="1604" t="s">
        <v>1157</v>
      </c>
      <c r="AA78" s="1660" t="s">
        <v>141</v>
      </c>
      <c r="AB78" s="1661" t="s">
        <v>100</v>
      </c>
      <c r="AC78" s="1661" t="s">
        <v>94</v>
      </c>
      <c r="AD78" s="1605">
        <v>2022</v>
      </c>
      <c r="AE78" s="1661" t="s">
        <v>799</v>
      </c>
      <c r="AF78" s="1661" t="s">
        <v>858</v>
      </c>
      <c r="AG78" s="1661" t="s">
        <v>879</v>
      </c>
      <c r="AH78" s="1605">
        <v>2023</v>
      </c>
      <c r="AI78" s="1605" t="s">
        <v>1054</v>
      </c>
      <c r="AJ78" s="1605" t="s">
        <v>1140</v>
      </c>
      <c r="AK78" s="1662" t="s">
        <v>1158</v>
      </c>
      <c r="AL78" s="1586"/>
      <c r="AM78" s="1586"/>
    </row>
    <row r="79" spans="1:39" ht="14.4">
      <c r="A79" s="1586"/>
      <c r="B79" s="1607" t="s">
        <v>374</v>
      </c>
      <c r="C79" s="1647"/>
      <c r="D79" s="1648"/>
      <c r="E79" s="1649"/>
      <c r="F79" s="1649"/>
      <c r="G79" s="1649"/>
      <c r="H79" s="1650"/>
      <c r="I79" s="1650"/>
      <c r="J79" s="1651"/>
      <c r="K79" s="1651"/>
      <c r="L79" s="1651"/>
      <c r="M79" s="1651"/>
      <c r="N79" s="1651"/>
      <c r="O79" s="1651"/>
      <c r="P79" s="1651"/>
      <c r="Q79" s="1651"/>
      <c r="R79" s="1651"/>
      <c r="S79" s="1651"/>
      <c r="T79" s="1651"/>
      <c r="U79" s="1652"/>
      <c r="V79" s="1652"/>
      <c r="W79" s="1652"/>
      <c r="X79" s="1652"/>
      <c r="Y79" s="1653"/>
      <c r="AA79" s="1663"/>
      <c r="AB79" s="1664"/>
      <c r="AC79" s="1664"/>
      <c r="AD79" s="1664"/>
      <c r="AE79" s="1664"/>
      <c r="AF79" s="1664"/>
      <c r="AG79" s="1664"/>
      <c r="AH79" s="1664"/>
      <c r="AI79" s="1664"/>
      <c r="AJ79" s="1664"/>
      <c r="AK79" s="1665"/>
      <c r="AL79" s="1586"/>
      <c r="AM79" s="1586"/>
    </row>
    <row r="80" spans="1:39" ht="13.8">
      <c r="A80" s="1586"/>
      <c r="B80" s="1567" t="s">
        <v>375</v>
      </c>
      <c r="C80" s="1654">
        <v>2656215</v>
      </c>
      <c r="D80" s="1655">
        <v>2727447</v>
      </c>
      <c r="E80" s="1655">
        <v>2780173</v>
      </c>
      <c r="F80" s="1655">
        <v>2808740</v>
      </c>
      <c r="G80" s="1655">
        <v>2763923</v>
      </c>
      <c r="H80" s="1655">
        <v>2325119</v>
      </c>
      <c r="I80" s="1655">
        <v>2553354</v>
      </c>
      <c r="J80" s="1655">
        <v>2456757</v>
      </c>
      <c r="K80" s="1655">
        <v>2407997</v>
      </c>
      <c r="L80" s="1655">
        <v>2446731</v>
      </c>
      <c r="M80" s="1655">
        <v>2542011</v>
      </c>
      <c r="N80" s="1655">
        <v>2626005</v>
      </c>
      <c r="O80" s="1655">
        <v>2712960</v>
      </c>
      <c r="P80" s="1655">
        <v>2988885</v>
      </c>
      <c r="Q80" s="1655">
        <v>3462081</v>
      </c>
      <c r="R80" s="1655">
        <v>3821770</v>
      </c>
      <c r="S80" s="1655">
        <v>3902811</v>
      </c>
      <c r="T80" s="1655">
        <v>4066734</v>
      </c>
      <c r="U80" s="1655">
        <v>4227671</v>
      </c>
      <c r="V80" s="1655">
        <v>4265959</v>
      </c>
      <c r="W80" s="1655">
        <v>4278901</v>
      </c>
      <c r="X80" s="2302">
        <v>4321539</v>
      </c>
      <c r="Y80" s="1656">
        <v>4363712</v>
      </c>
      <c r="AA80" s="1675">
        <v>2712960</v>
      </c>
      <c r="AB80" s="1676">
        <v>5701845</v>
      </c>
      <c r="AC80" s="1676">
        <v>9163926</v>
      </c>
      <c r="AD80" s="1676">
        <v>12985696</v>
      </c>
      <c r="AE80" s="1676">
        <v>3902811</v>
      </c>
      <c r="AF80" s="1676">
        <v>7969545</v>
      </c>
      <c r="AG80" s="1676">
        <v>12197215</v>
      </c>
      <c r="AH80" s="1676">
        <v>16463174</v>
      </c>
      <c r="AI80" s="1676">
        <v>4278901</v>
      </c>
      <c r="AJ80" s="1676">
        <v>8600440</v>
      </c>
      <c r="AK80" s="1677">
        <v>12964152</v>
      </c>
      <c r="AL80" s="1586"/>
      <c r="AM80" s="1586"/>
    </row>
    <row r="81" spans="1:39" ht="13.8">
      <c r="A81" s="1586"/>
      <c r="B81" s="1608" t="s">
        <v>174</v>
      </c>
      <c r="C81" s="1654">
        <v>-690156</v>
      </c>
      <c r="D81" s="1655">
        <v>-720921</v>
      </c>
      <c r="E81" s="1655">
        <v>-756146</v>
      </c>
      <c r="F81" s="1655">
        <v>-694009</v>
      </c>
      <c r="G81" s="1655">
        <v>-660748</v>
      </c>
      <c r="H81" s="1655">
        <v>-636317</v>
      </c>
      <c r="I81" s="1655">
        <v>-655384</v>
      </c>
      <c r="J81" s="1655">
        <v>-497594</v>
      </c>
      <c r="K81" s="1655">
        <v>-555008</v>
      </c>
      <c r="L81" s="1655">
        <v>-438943</v>
      </c>
      <c r="M81" s="1655">
        <v>-443398</v>
      </c>
      <c r="N81" s="1655">
        <v>-459334</v>
      </c>
      <c r="O81" s="1655">
        <v>-494035</v>
      </c>
      <c r="P81" s="1655">
        <v>-590599</v>
      </c>
      <c r="Q81" s="1655">
        <v>-799839</v>
      </c>
      <c r="R81" s="1655">
        <v>-913761</v>
      </c>
      <c r="S81" s="1655">
        <v>-994836</v>
      </c>
      <c r="T81" s="1655">
        <v>-1112623</v>
      </c>
      <c r="U81" s="1655">
        <v>-1216744</v>
      </c>
      <c r="V81" s="1655">
        <v>-1153770</v>
      </c>
      <c r="W81" s="1655">
        <v>-1119658</v>
      </c>
      <c r="X81" s="2302">
        <v>-1101415</v>
      </c>
      <c r="Y81" s="1656">
        <v>-1040332</v>
      </c>
      <c r="AA81" s="1675">
        <v>-494035</v>
      </c>
      <c r="AB81" s="1676">
        <v>-1084634</v>
      </c>
      <c r="AC81" s="1676">
        <v>-1884473</v>
      </c>
      <c r="AD81" s="1676">
        <v>-2798234</v>
      </c>
      <c r="AE81" s="1676">
        <v>-994836</v>
      </c>
      <c r="AF81" s="1676">
        <v>-2107459</v>
      </c>
      <c r="AG81" s="1676">
        <v>-3324203</v>
      </c>
      <c r="AH81" s="1676">
        <v>-4477974</v>
      </c>
      <c r="AI81" s="1676">
        <v>-1119658</v>
      </c>
      <c r="AJ81" s="1676">
        <v>-2221073</v>
      </c>
      <c r="AK81" s="1677">
        <v>-3261405</v>
      </c>
      <c r="AL81" s="1586"/>
      <c r="AM81" s="1586"/>
    </row>
    <row r="82" spans="1:39" ht="13.8">
      <c r="A82" s="1586"/>
      <c r="B82" s="1609" t="s">
        <v>179</v>
      </c>
      <c r="C82" s="1654">
        <v>1966059</v>
      </c>
      <c r="D82" s="1655">
        <v>2006526</v>
      </c>
      <c r="E82" s="1655">
        <v>2024027</v>
      </c>
      <c r="F82" s="1655">
        <v>2114731</v>
      </c>
      <c r="G82" s="1655">
        <v>2103175</v>
      </c>
      <c r="H82" s="1655">
        <v>1688802</v>
      </c>
      <c r="I82" s="1655">
        <v>1897970</v>
      </c>
      <c r="J82" s="1655">
        <v>1959163</v>
      </c>
      <c r="K82" s="1655">
        <v>1852989</v>
      </c>
      <c r="L82" s="1655">
        <v>2007788</v>
      </c>
      <c r="M82" s="1655">
        <v>2098613</v>
      </c>
      <c r="N82" s="1655">
        <v>2166671</v>
      </c>
      <c r="O82" s="1655">
        <v>2218925</v>
      </c>
      <c r="P82" s="1655">
        <v>2398286</v>
      </c>
      <c r="Q82" s="1655">
        <v>2662242</v>
      </c>
      <c r="R82" s="1655">
        <v>2908009</v>
      </c>
      <c r="S82" s="1655">
        <v>2907975</v>
      </c>
      <c r="T82" s="1655">
        <v>2954111</v>
      </c>
      <c r="U82" s="1655">
        <v>3010927</v>
      </c>
      <c r="V82" s="1655">
        <v>3112189</v>
      </c>
      <c r="W82" s="1655">
        <v>3159243</v>
      </c>
      <c r="X82" s="2302">
        <v>3220124</v>
      </c>
      <c r="Y82" s="1656">
        <v>3323380</v>
      </c>
      <c r="AA82" s="1675">
        <v>2218925</v>
      </c>
      <c r="AB82" s="1676">
        <v>4617211</v>
      </c>
      <c r="AC82" s="1676">
        <v>7279453</v>
      </c>
      <c r="AD82" s="1676">
        <v>10187462</v>
      </c>
      <c r="AE82" s="1676">
        <v>2907975</v>
      </c>
      <c r="AF82" s="1676">
        <v>5862086</v>
      </c>
      <c r="AG82" s="1676">
        <v>8873012</v>
      </c>
      <c r="AH82" s="1676">
        <v>11985200</v>
      </c>
      <c r="AI82" s="1676">
        <v>3159243</v>
      </c>
      <c r="AJ82" s="1676">
        <v>6379367</v>
      </c>
      <c r="AK82" s="1677">
        <v>9702747</v>
      </c>
      <c r="AL82" s="1586"/>
      <c r="AM82" s="1586"/>
    </row>
    <row r="83" spans="1:39" ht="13.8">
      <c r="A83" s="1586"/>
      <c r="B83" s="1566"/>
      <c r="C83" s="1657"/>
      <c r="D83" s="2012"/>
      <c r="E83" s="2012"/>
      <c r="F83" s="2012"/>
      <c r="G83" s="2012"/>
      <c r="H83" s="1655"/>
      <c r="I83" s="1655"/>
      <c r="J83" s="1655"/>
      <c r="K83" s="1655"/>
      <c r="L83" s="1655"/>
      <c r="M83" s="1655"/>
      <c r="N83" s="1655"/>
      <c r="O83" s="1655"/>
      <c r="P83" s="1655"/>
      <c r="Q83" s="1655"/>
      <c r="R83" s="1655"/>
      <c r="S83" s="1655"/>
      <c r="T83" s="1655"/>
      <c r="U83" s="1655"/>
      <c r="V83" s="1655"/>
      <c r="W83" s="1655"/>
      <c r="X83" s="2302"/>
      <c r="Y83" s="1656"/>
      <c r="AA83" s="1675"/>
      <c r="AB83" s="1676"/>
      <c r="AC83" s="1676"/>
      <c r="AD83" s="1676"/>
      <c r="AE83" s="1676"/>
      <c r="AF83" s="1676"/>
      <c r="AG83" s="1676"/>
      <c r="AH83" s="1676"/>
      <c r="AI83" s="1676">
        <v>0</v>
      </c>
      <c r="AJ83" s="1676"/>
      <c r="AK83" s="1677"/>
      <c r="AL83" s="1586"/>
      <c r="AM83" s="1586"/>
    </row>
    <row r="84" spans="1:39" ht="13.8">
      <c r="A84" s="1586"/>
      <c r="B84" s="1567" t="s">
        <v>450</v>
      </c>
      <c r="C84" s="1654">
        <v>-437214</v>
      </c>
      <c r="D84" s="1655">
        <v>-494492</v>
      </c>
      <c r="E84" s="1655">
        <v>-557416</v>
      </c>
      <c r="F84" s="1655">
        <v>-541714</v>
      </c>
      <c r="G84" s="1655">
        <v>-1340975</v>
      </c>
      <c r="H84" s="1655">
        <v>-2425753</v>
      </c>
      <c r="I84" s="1655">
        <v>-1250211</v>
      </c>
      <c r="J84" s="1655">
        <v>-735523</v>
      </c>
      <c r="K84" s="1655">
        <v>-585257</v>
      </c>
      <c r="L84" s="1655">
        <v>-480116</v>
      </c>
      <c r="M84" s="1655">
        <v>-249273</v>
      </c>
      <c r="N84" s="1655">
        <v>-224506</v>
      </c>
      <c r="O84" s="1655">
        <v>-340235</v>
      </c>
      <c r="P84" s="1655">
        <v>-400124</v>
      </c>
      <c r="Q84" s="1655">
        <v>-522071</v>
      </c>
      <c r="R84" s="1655">
        <v>-783402</v>
      </c>
      <c r="S84" s="1655">
        <v>-782079</v>
      </c>
      <c r="T84" s="1655">
        <v>-864243</v>
      </c>
      <c r="U84" s="1655">
        <v>-961880</v>
      </c>
      <c r="V84" s="1655">
        <v>-1160527</v>
      </c>
      <c r="W84" s="1655">
        <v>-844151</v>
      </c>
      <c r="X84" s="2302">
        <v>-1117597</v>
      </c>
      <c r="Y84" s="1656">
        <v>-935374</v>
      </c>
      <c r="AA84" s="1675">
        <v>-340235</v>
      </c>
      <c r="AB84" s="1676">
        <v>-740359</v>
      </c>
      <c r="AC84" s="1676">
        <v>-1262430</v>
      </c>
      <c r="AD84" s="1676">
        <v>-2045832</v>
      </c>
      <c r="AE84" s="1676">
        <v>-782079</v>
      </c>
      <c r="AF84" s="1676">
        <v>-1646322</v>
      </c>
      <c r="AG84" s="1676">
        <v>-2608202</v>
      </c>
      <c r="AH84" s="1676">
        <v>-3768729</v>
      </c>
      <c r="AI84" s="1676">
        <v>-844151</v>
      </c>
      <c r="AJ84" s="1676">
        <v>-1961748</v>
      </c>
      <c r="AK84" s="1677">
        <v>-2897122</v>
      </c>
      <c r="AL84" s="1586"/>
      <c r="AM84" s="1586"/>
    </row>
    <row r="85" spans="1:39" ht="13.8">
      <c r="A85" s="1586"/>
      <c r="B85" s="1567" t="s">
        <v>210</v>
      </c>
      <c r="C85" s="1654">
        <v>69836</v>
      </c>
      <c r="D85" s="1655">
        <v>60861</v>
      </c>
      <c r="E85" s="1655">
        <v>64728</v>
      </c>
      <c r="F85" s="1655">
        <v>58614</v>
      </c>
      <c r="G85" s="1655">
        <v>43954</v>
      </c>
      <c r="H85" s="1655">
        <v>16184</v>
      </c>
      <c r="I85" s="1655">
        <v>40126</v>
      </c>
      <c r="J85" s="1655">
        <v>47591</v>
      </c>
      <c r="K85" s="1655">
        <v>61096</v>
      </c>
      <c r="L85" s="1655">
        <v>73023</v>
      </c>
      <c r="M85" s="1655">
        <v>93671</v>
      </c>
      <c r="N85" s="1655">
        <v>95748</v>
      </c>
      <c r="O85" s="1655">
        <v>86428</v>
      </c>
      <c r="P85" s="1655">
        <v>77244</v>
      </c>
      <c r="Q85" s="1655">
        <v>78403</v>
      </c>
      <c r="R85" s="1655">
        <v>79076</v>
      </c>
      <c r="S85" s="1655">
        <v>69694</v>
      </c>
      <c r="T85" s="1655">
        <v>77154</v>
      </c>
      <c r="U85" s="1655">
        <v>85160</v>
      </c>
      <c r="V85" s="1655">
        <v>81398</v>
      </c>
      <c r="W85" s="1655">
        <v>90798</v>
      </c>
      <c r="X85" s="2302">
        <v>95174</v>
      </c>
      <c r="Y85" s="1656">
        <v>107848</v>
      </c>
      <c r="AA85" s="1675">
        <v>86428</v>
      </c>
      <c r="AB85" s="1676">
        <v>163672</v>
      </c>
      <c r="AC85" s="1676">
        <v>242075</v>
      </c>
      <c r="AD85" s="1676">
        <v>321151</v>
      </c>
      <c r="AE85" s="1676">
        <v>69694</v>
      </c>
      <c r="AF85" s="1676">
        <v>146848</v>
      </c>
      <c r="AG85" s="1676">
        <v>232008</v>
      </c>
      <c r="AH85" s="1676">
        <v>313405</v>
      </c>
      <c r="AI85" s="1676">
        <v>90798</v>
      </c>
      <c r="AJ85" s="1676">
        <v>185972</v>
      </c>
      <c r="AK85" s="1677">
        <v>293820</v>
      </c>
      <c r="AL85" s="1586"/>
      <c r="AM85" s="1586"/>
    </row>
    <row r="86" spans="1:39" ht="17.100000000000001" customHeight="1">
      <c r="A86" s="1586"/>
      <c r="B86" s="1610" t="s">
        <v>379</v>
      </c>
      <c r="C86" s="1654">
        <v>-367378</v>
      </c>
      <c r="D86" s="1655">
        <v>-433631</v>
      </c>
      <c r="E86" s="1655">
        <v>-492688</v>
      </c>
      <c r="F86" s="1655">
        <v>-483100</v>
      </c>
      <c r="G86" s="1655">
        <v>-1297021</v>
      </c>
      <c r="H86" s="1655">
        <v>-2409569</v>
      </c>
      <c r="I86" s="1655">
        <v>-1210085</v>
      </c>
      <c r="J86" s="1655">
        <v>-687932</v>
      </c>
      <c r="K86" s="1655">
        <v>-524161</v>
      </c>
      <c r="L86" s="1655">
        <v>-407093</v>
      </c>
      <c r="M86" s="1655">
        <v>-155602</v>
      </c>
      <c r="N86" s="1655">
        <v>-128758</v>
      </c>
      <c r="O86" s="1655">
        <v>-253807</v>
      </c>
      <c r="P86" s="1655">
        <v>-322880</v>
      </c>
      <c r="Q86" s="1655">
        <v>-443668</v>
      </c>
      <c r="R86" s="1655">
        <v>-704326</v>
      </c>
      <c r="S86" s="1655">
        <v>-712385</v>
      </c>
      <c r="T86" s="1655">
        <v>-787089</v>
      </c>
      <c r="U86" s="1655">
        <v>-876720</v>
      </c>
      <c r="V86" s="1655">
        <v>-1079129</v>
      </c>
      <c r="W86" s="1655">
        <v>-753353</v>
      </c>
      <c r="X86" s="2302">
        <v>-1022423</v>
      </c>
      <c r="Y86" s="1656">
        <v>-827526</v>
      </c>
      <c r="AA86" s="1675">
        <v>-253807</v>
      </c>
      <c r="AB86" s="1676">
        <v>-576687</v>
      </c>
      <c r="AC86" s="1676">
        <v>-1020355</v>
      </c>
      <c r="AD86" s="1676">
        <v>-1724681</v>
      </c>
      <c r="AE86" s="1676">
        <v>-712385</v>
      </c>
      <c r="AF86" s="1676">
        <v>-1499474</v>
      </c>
      <c r="AG86" s="1676">
        <v>-2376194</v>
      </c>
      <c r="AH86" s="1676">
        <v>-3455324</v>
      </c>
      <c r="AI86" s="1676">
        <v>-753353</v>
      </c>
      <c r="AJ86" s="1676">
        <v>-1775776</v>
      </c>
      <c r="AK86" s="1677">
        <v>-2603302</v>
      </c>
      <c r="AL86" s="1586"/>
      <c r="AM86" s="1586"/>
    </row>
    <row r="87" spans="1:39" ht="13.35" customHeight="1">
      <c r="A87" s="1586"/>
      <c r="B87" s="1610"/>
      <c r="C87" s="1654"/>
      <c r="D87" s="1655"/>
      <c r="E87" s="1655"/>
      <c r="F87" s="1655"/>
      <c r="G87" s="1655"/>
      <c r="H87" s="1655"/>
      <c r="I87" s="1655"/>
      <c r="J87" s="1655"/>
      <c r="K87" s="1655"/>
      <c r="L87" s="1655"/>
      <c r="M87" s="1655"/>
      <c r="N87" s="1655"/>
      <c r="O87" s="1655"/>
      <c r="P87" s="1655"/>
      <c r="Q87" s="1655"/>
      <c r="R87" s="1655"/>
      <c r="S87" s="1655"/>
      <c r="T87" s="1655"/>
      <c r="U87" s="1655"/>
      <c r="V87" s="1655"/>
      <c r="W87" s="1655"/>
      <c r="X87" s="2302"/>
      <c r="Y87" s="1656"/>
      <c r="AA87" s="1675"/>
      <c r="AB87" s="1676"/>
      <c r="AC87" s="1676"/>
      <c r="AD87" s="1676"/>
      <c r="AE87" s="1676"/>
      <c r="AF87" s="1676"/>
      <c r="AG87" s="1676"/>
      <c r="AH87" s="1676"/>
      <c r="AI87" s="1676">
        <v>0</v>
      </c>
      <c r="AJ87" s="1676"/>
      <c r="AK87" s="1677"/>
      <c r="AL87" s="1586"/>
      <c r="AM87" s="1586"/>
    </row>
    <row r="88" spans="1:39" ht="30.6" customHeight="1">
      <c r="A88" s="1586"/>
      <c r="B88" s="1611" t="s">
        <v>380</v>
      </c>
      <c r="C88" s="1654">
        <v>1598681</v>
      </c>
      <c r="D88" s="1655">
        <v>1572895</v>
      </c>
      <c r="E88" s="1655">
        <v>1531339</v>
      </c>
      <c r="F88" s="1655">
        <v>1631631</v>
      </c>
      <c r="G88" s="1655">
        <v>806154</v>
      </c>
      <c r="H88" s="1655">
        <v>-720767</v>
      </c>
      <c r="I88" s="1655">
        <v>687885</v>
      </c>
      <c r="J88" s="1655">
        <v>1271231</v>
      </c>
      <c r="K88" s="1655">
        <v>1328828</v>
      </c>
      <c r="L88" s="1655">
        <v>1600695</v>
      </c>
      <c r="M88" s="1655">
        <v>1943011</v>
      </c>
      <c r="N88" s="1655">
        <v>2037913</v>
      </c>
      <c r="O88" s="1655">
        <v>1965118</v>
      </c>
      <c r="P88" s="1655">
        <v>2075406</v>
      </c>
      <c r="Q88" s="1655">
        <v>2218574</v>
      </c>
      <c r="R88" s="1655">
        <v>2203683</v>
      </c>
      <c r="S88" s="1655">
        <v>2195590</v>
      </c>
      <c r="T88" s="1655">
        <v>2167022</v>
      </c>
      <c r="U88" s="1655">
        <v>2134207</v>
      </c>
      <c r="V88" s="1655">
        <v>2033060</v>
      </c>
      <c r="W88" s="1655">
        <v>2405890</v>
      </c>
      <c r="X88" s="2302">
        <v>2197701</v>
      </c>
      <c r="Y88" s="1656">
        <v>2495854</v>
      </c>
      <c r="AA88" s="1675">
        <v>1965118</v>
      </c>
      <c r="AB88" s="1676">
        <v>4040524</v>
      </c>
      <c r="AC88" s="1676">
        <v>6259098</v>
      </c>
      <c r="AD88" s="1676">
        <v>8462781</v>
      </c>
      <c r="AE88" s="1676">
        <v>2195590</v>
      </c>
      <c r="AF88" s="1676">
        <v>4362612</v>
      </c>
      <c r="AG88" s="1676">
        <v>6496818</v>
      </c>
      <c r="AH88" s="1676">
        <v>8529876</v>
      </c>
      <c r="AI88" s="1676">
        <v>2405890</v>
      </c>
      <c r="AJ88" s="1676">
        <v>4603591</v>
      </c>
      <c r="AK88" s="1677">
        <v>7099445</v>
      </c>
      <c r="AL88" s="1586"/>
      <c r="AM88" s="1586"/>
    </row>
    <row r="89" spans="1:39" ht="13.8">
      <c r="A89" s="1586"/>
      <c r="B89" s="1567"/>
      <c r="C89" s="1654"/>
      <c r="D89" s="1655"/>
      <c r="E89" s="1655"/>
      <c r="F89" s="1655"/>
      <c r="G89" s="1655"/>
      <c r="H89" s="1655"/>
      <c r="I89" s="1655"/>
      <c r="J89" s="1655"/>
      <c r="K89" s="1655"/>
      <c r="L89" s="1655"/>
      <c r="M89" s="1655"/>
      <c r="N89" s="1655"/>
      <c r="O89" s="1655"/>
      <c r="P89" s="1655"/>
      <c r="Q89" s="1655"/>
      <c r="R89" s="1655"/>
      <c r="S89" s="1655"/>
      <c r="T89" s="1655"/>
      <c r="U89" s="1655"/>
      <c r="V89" s="1655"/>
      <c r="W89" s="1655"/>
      <c r="X89" s="2302"/>
      <c r="Y89" s="1656"/>
      <c r="AA89" s="1675"/>
      <c r="AB89" s="1676"/>
      <c r="AC89" s="1676"/>
      <c r="AD89" s="1676"/>
      <c r="AE89" s="1676"/>
      <c r="AF89" s="1676"/>
      <c r="AG89" s="1676"/>
      <c r="AH89" s="1676"/>
      <c r="AI89" s="1676">
        <v>0</v>
      </c>
      <c r="AJ89" s="1676"/>
      <c r="AK89" s="1677"/>
      <c r="AL89" s="1586"/>
      <c r="AM89" s="1586"/>
    </row>
    <row r="90" spans="1:39" ht="13.8">
      <c r="A90" s="1586"/>
      <c r="B90" s="1566" t="s">
        <v>381</v>
      </c>
      <c r="C90" s="1654"/>
      <c r="D90" s="1655"/>
      <c r="E90" s="1655"/>
      <c r="F90" s="1655"/>
      <c r="G90" s="1655"/>
      <c r="H90" s="1655"/>
      <c r="I90" s="1655"/>
      <c r="J90" s="1655"/>
      <c r="K90" s="1655"/>
      <c r="L90" s="1655"/>
      <c r="M90" s="1655"/>
      <c r="N90" s="1655"/>
      <c r="O90" s="1655"/>
      <c r="P90" s="1655"/>
      <c r="Q90" s="1655"/>
      <c r="R90" s="1655"/>
      <c r="S90" s="1655"/>
      <c r="T90" s="1655"/>
      <c r="U90" s="1655"/>
      <c r="V90" s="1655"/>
      <c r="W90" s="1655"/>
      <c r="X90" s="2302"/>
      <c r="Y90" s="1656"/>
      <c r="AA90" s="1675"/>
      <c r="AB90" s="1676"/>
      <c r="AC90" s="1676"/>
      <c r="AD90" s="1676"/>
      <c r="AE90" s="1676"/>
      <c r="AF90" s="1676"/>
      <c r="AG90" s="1676"/>
      <c r="AH90" s="1676"/>
      <c r="AI90" s="1676">
        <v>0</v>
      </c>
      <c r="AJ90" s="1676"/>
      <c r="AK90" s="1677"/>
      <c r="AL90" s="1586"/>
      <c r="AM90" s="1586"/>
    </row>
    <row r="91" spans="1:39" ht="13.8">
      <c r="A91" s="1586"/>
      <c r="B91" s="1567" t="s">
        <v>382</v>
      </c>
      <c r="C91" s="1654">
        <v>632326</v>
      </c>
      <c r="D91" s="1655">
        <v>635782</v>
      </c>
      <c r="E91" s="1655">
        <v>661070</v>
      </c>
      <c r="F91" s="1655">
        <v>680506</v>
      </c>
      <c r="G91" s="1655">
        <v>602585</v>
      </c>
      <c r="H91" s="1655">
        <v>379933</v>
      </c>
      <c r="I91" s="1655">
        <v>572044</v>
      </c>
      <c r="J91" s="1655">
        <v>694348</v>
      </c>
      <c r="K91" s="1655">
        <v>631778</v>
      </c>
      <c r="L91" s="1655">
        <v>648980</v>
      </c>
      <c r="M91" s="1655">
        <v>688357</v>
      </c>
      <c r="N91" s="1655">
        <v>749416</v>
      </c>
      <c r="O91" s="1655">
        <v>731705</v>
      </c>
      <c r="P91" s="1655">
        <v>753835</v>
      </c>
      <c r="Q91" s="1655">
        <v>784132</v>
      </c>
      <c r="R91" s="1655">
        <v>766960</v>
      </c>
      <c r="S91" s="1655">
        <v>727489</v>
      </c>
      <c r="T91" s="1655">
        <v>754473</v>
      </c>
      <c r="U91" s="1655">
        <v>784742</v>
      </c>
      <c r="V91" s="1655">
        <v>773261</v>
      </c>
      <c r="W91" s="1655">
        <v>796536</v>
      </c>
      <c r="X91" s="2302">
        <v>834543</v>
      </c>
      <c r="Y91" s="1656">
        <v>898766</v>
      </c>
      <c r="AA91" s="1675">
        <v>731705</v>
      </c>
      <c r="AB91" s="1676">
        <v>1485540</v>
      </c>
      <c r="AC91" s="1676">
        <v>2269672</v>
      </c>
      <c r="AD91" s="1676">
        <v>3036631</v>
      </c>
      <c r="AE91" s="1676">
        <v>727489</v>
      </c>
      <c r="AF91" s="1676">
        <v>1481962</v>
      </c>
      <c r="AG91" s="1676">
        <v>2288528</v>
      </c>
      <c r="AH91" s="1676">
        <v>3039965</v>
      </c>
      <c r="AI91" s="1676">
        <v>796536</v>
      </c>
      <c r="AJ91" s="1676">
        <v>1631079</v>
      </c>
      <c r="AK91" s="1677">
        <v>2529845</v>
      </c>
      <c r="AL91" s="1586"/>
      <c r="AM91" s="1586"/>
    </row>
    <row r="92" spans="1:39" ht="13.8">
      <c r="A92" s="1586"/>
      <c r="B92" s="1567" t="s">
        <v>456</v>
      </c>
      <c r="C92" s="1654">
        <v>170019</v>
      </c>
      <c r="D92" s="1655">
        <v>184131</v>
      </c>
      <c r="E92" s="1655">
        <v>184383</v>
      </c>
      <c r="F92" s="1655">
        <v>197954</v>
      </c>
      <c r="G92" s="1655">
        <v>177407</v>
      </c>
      <c r="H92" s="1655">
        <v>143905</v>
      </c>
      <c r="I92" s="1655">
        <v>152862</v>
      </c>
      <c r="J92" s="1655">
        <v>180363</v>
      </c>
      <c r="K92" s="1655">
        <v>173465</v>
      </c>
      <c r="L92" s="1655">
        <v>240553</v>
      </c>
      <c r="M92" s="1655">
        <v>234313</v>
      </c>
      <c r="N92" s="1655">
        <v>239930</v>
      </c>
      <c r="O92" s="1655">
        <v>242504</v>
      </c>
      <c r="P92" s="1655">
        <v>243566</v>
      </c>
      <c r="Q92" s="1655">
        <v>246518</v>
      </c>
      <c r="R92" s="1655">
        <v>271267</v>
      </c>
      <c r="S92" s="1655">
        <v>242570</v>
      </c>
      <c r="T92" s="1655">
        <v>246228</v>
      </c>
      <c r="U92" s="1655">
        <v>240236</v>
      </c>
      <c r="V92" s="1655">
        <v>268615</v>
      </c>
      <c r="W92" s="1655">
        <v>261882</v>
      </c>
      <c r="X92" s="2302">
        <v>291722</v>
      </c>
      <c r="Y92" s="1656">
        <v>299425</v>
      </c>
      <c r="AA92" s="1675">
        <v>242504</v>
      </c>
      <c r="AB92" s="1676">
        <v>486070</v>
      </c>
      <c r="AC92" s="1676">
        <v>732588</v>
      </c>
      <c r="AD92" s="1676">
        <v>1003855</v>
      </c>
      <c r="AE92" s="1676">
        <v>242570</v>
      </c>
      <c r="AF92" s="1676">
        <v>488798</v>
      </c>
      <c r="AG92" s="1676">
        <v>729034</v>
      </c>
      <c r="AH92" s="1676">
        <v>997648</v>
      </c>
      <c r="AI92" s="1676">
        <v>261882</v>
      </c>
      <c r="AJ92" s="1676">
        <v>553604</v>
      </c>
      <c r="AK92" s="1677">
        <v>853029</v>
      </c>
      <c r="AL92" s="1586"/>
      <c r="AM92" s="1586"/>
    </row>
    <row r="93" spans="1:39" ht="13.8">
      <c r="A93" s="1586"/>
      <c r="B93" s="1567" t="s">
        <v>976</v>
      </c>
      <c r="C93" s="1654">
        <v>5870</v>
      </c>
      <c r="D93" s="1655">
        <v>20431</v>
      </c>
      <c r="E93" s="1655">
        <v>85506</v>
      </c>
      <c r="F93" s="1655">
        <v>22004</v>
      </c>
      <c r="G93" s="1655">
        <v>-31791</v>
      </c>
      <c r="H93" s="1655">
        <v>72350</v>
      </c>
      <c r="I93" s="1655">
        <v>73630</v>
      </c>
      <c r="J93" s="1655">
        <v>11194</v>
      </c>
      <c r="K93" s="1655">
        <v>42112</v>
      </c>
      <c r="L93" s="1655">
        <v>-130474</v>
      </c>
      <c r="M93" s="1655">
        <v>-30017</v>
      </c>
      <c r="N93" s="1655">
        <v>-7511</v>
      </c>
      <c r="O93" s="1655">
        <v>-1898</v>
      </c>
      <c r="P93" s="1655">
        <v>-2611</v>
      </c>
      <c r="Q93" s="1655">
        <v>-5587</v>
      </c>
      <c r="R93" s="1655">
        <v>-9162</v>
      </c>
      <c r="S93" s="1655">
        <v>-2584</v>
      </c>
      <c r="T93" s="1655">
        <v>-29111</v>
      </c>
      <c r="U93" s="1655">
        <v>-2166</v>
      </c>
      <c r="V93" s="1655">
        <v>10759</v>
      </c>
      <c r="W93" s="1655">
        <v>-10529</v>
      </c>
      <c r="X93" s="2302">
        <v>33920</v>
      </c>
      <c r="Y93" s="1656">
        <v>24114</v>
      </c>
      <c r="AA93" s="1675">
        <v>-1898</v>
      </c>
      <c r="AB93" s="1676">
        <v>-4509</v>
      </c>
      <c r="AC93" s="1676">
        <v>-10096</v>
      </c>
      <c r="AD93" s="1676">
        <v>-19258</v>
      </c>
      <c r="AE93" s="1676">
        <v>-2584</v>
      </c>
      <c r="AF93" s="1676">
        <v>-31695</v>
      </c>
      <c r="AG93" s="1676">
        <v>-33861</v>
      </c>
      <c r="AH93" s="1676">
        <v>-23102</v>
      </c>
      <c r="AI93" s="1676">
        <v>-10529</v>
      </c>
      <c r="AJ93" s="1676">
        <v>23391</v>
      </c>
      <c r="AK93" s="1677">
        <v>47505</v>
      </c>
      <c r="AL93" s="1586"/>
      <c r="AM93" s="1586"/>
    </row>
    <row r="94" spans="1:39" ht="13.8">
      <c r="A94" s="1586"/>
      <c r="B94" s="1568" t="s">
        <v>458</v>
      </c>
      <c r="C94" s="1654">
        <v>12670</v>
      </c>
      <c r="D94" s="1655">
        <v>12918</v>
      </c>
      <c r="E94" s="1655">
        <v>2762</v>
      </c>
      <c r="F94" s="1655">
        <v>-3866</v>
      </c>
      <c r="G94" s="1655">
        <v>-568</v>
      </c>
      <c r="H94" s="1655">
        <v>34979</v>
      </c>
      <c r="I94" s="1655">
        <v>12502</v>
      </c>
      <c r="J94" s="1655">
        <v>5538</v>
      </c>
      <c r="K94" s="1655">
        <v>12320</v>
      </c>
      <c r="L94" s="1655">
        <v>31844</v>
      </c>
      <c r="M94" s="1655">
        <v>462</v>
      </c>
      <c r="N94" s="1655">
        <v>27477</v>
      </c>
      <c r="O94" s="1655">
        <v>-10978</v>
      </c>
      <c r="P94" s="1655">
        <v>-19037</v>
      </c>
      <c r="Q94" s="1655">
        <v>17037</v>
      </c>
      <c r="R94" s="1655">
        <v>17756</v>
      </c>
      <c r="S94" s="1655">
        <v>22288</v>
      </c>
      <c r="T94" s="1655">
        <v>38344</v>
      </c>
      <c r="U94" s="1655">
        <v>16774</v>
      </c>
      <c r="V94" s="1655">
        <v>21750</v>
      </c>
      <c r="W94" s="1655">
        <v>17956</v>
      </c>
      <c r="X94" s="2302">
        <v>21197</v>
      </c>
      <c r="Y94" s="1656">
        <v>13639</v>
      </c>
      <c r="AA94" s="1675">
        <v>-10978</v>
      </c>
      <c r="AB94" s="1676">
        <v>-30015</v>
      </c>
      <c r="AC94" s="1676">
        <v>-12978</v>
      </c>
      <c r="AD94" s="1676">
        <v>4778</v>
      </c>
      <c r="AE94" s="1676">
        <v>22288</v>
      </c>
      <c r="AF94" s="1676">
        <v>60632</v>
      </c>
      <c r="AG94" s="1676">
        <v>77406</v>
      </c>
      <c r="AH94" s="1676">
        <v>99156</v>
      </c>
      <c r="AI94" s="1676">
        <v>17956</v>
      </c>
      <c r="AJ94" s="1676">
        <v>39153</v>
      </c>
      <c r="AK94" s="1677">
        <v>52792</v>
      </c>
      <c r="AL94" s="1586"/>
      <c r="AM94" s="1586"/>
    </row>
    <row r="95" spans="1:39" ht="13.8">
      <c r="A95" s="1586"/>
      <c r="B95" s="1568" t="s">
        <v>459</v>
      </c>
      <c r="C95" s="1654">
        <v>10861</v>
      </c>
      <c r="D95" s="1655">
        <v>4618</v>
      </c>
      <c r="E95" s="1655">
        <v>-11517</v>
      </c>
      <c r="F95" s="1655">
        <v>15997</v>
      </c>
      <c r="G95" s="1655">
        <v>-19157</v>
      </c>
      <c r="H95" s="1655">
        <v>8809</v>
      </c>
      <c r="I95" s="1655">
        <v>1320</v>
      </c>
      <c r="J95" s="1655">
        <v>4870</v>
      </c>
      <c r="K95" s="1655">
        <v>-2821</v>
      </c>
      <c r="L95" s="1655">
        <v>56816</v>
      </c>
      <c r="M95" s="1655">
        <v>11037</v>
      </c>
      <c r="N95" s="1655">
        <v>-4593</v>
      </c>
      <c r="O95" s="1655">
        <v>-17051</v>
      </c>
      <c r="P95" s="1655">
        <v>9043</v>
      </c>
      <c r="Q95" s="1655">
        <v>10962</v>
      </c>
      <c r="R95" s="1655">
        <v>3265</v>
      </c>
      <c r="S95" s="1655">
        <v>4308</v>
      </c>
      <c r="T95" s="1655">
        <v>5663</v>
      </c>
      <c r="U95" s="1655">
        <v>-9335</v>
      </c>
      <c r="V95" s="1655">
        <v>8795</v>
      </c>
      <c r="W95" s="1655">
        <v>6526</v>
      </c>
      <c r="X95" s="2302">
        <v>723</v>
      </c>
      <c r="Y95" s="1656">
        <v>-10714</v>
      </c>
      <c r="AA95" s="1675">
        <v>-17051</v>
      </c>
      <c r="AB95" s="1676">
        <v>-8008</v>
      </c>
      <c r="AC95" s="1676">
        <v>2954</v>
      </c>
      <c r="AD95" s="1676">
        <v>6219</v>
      </c>
      <c r="AE95" s="1676">
        <v>4308</v>
      </c>
      <c r="AF95" s="1676">
        <v>9971</v>
      </c>
      <c r="AG95" s="1676">
        <v>636</v>
      </c>
      <c r="AH95" s="1676">
        <v>9431</v>
      </c>
      <c r="AI95" s="1676">
        <v>6526</v>
      </c>
      <c r="AJ95" s="1676">
        <v>7249</v>
      </c>
      <c r="AK95" s="1677">
        <v>-3465</v>
      </c>
      <c r="AL95" s="1586"/>
      <c r="AM95" s="1586"/>
    </row>
    <row r="96" spans="1:39" ht="13.8">
      <c r="A96" s="1586"/>
      <c r="B96" s="1567" t="s">
        <v>201</v>
      </c>
      <c r="C96" s="1654">
        <v>50785</v>
      </c>
      <c r="D96" s="1655">
        <v>47128</v>
      </c>
      <c r="E96" s="1655">
        <v>75755</v>
      </c>
      <c r="F96" s="1655">
        <v>35914</v>
      </c>
      <c r="G96" s="1655">
        <v>92808</v>
      </c>
      <c r="H96" s="1655">
        <v>21512</v>
      </c>
      <c r="I96" s="1655">
        <v>36309</v>
      </c>
      <c r="J96" s="1655">
        <v>29187</v>
      </c>
      <c r="K96" s="1655">
        <v>58392</v>
      </c>
      <c r="L96" s="1655">
        <v>41734</v>
      </c>
      <c r="M96" s="1655">
        <v>31437</v>
      </c>
      <c r="N96" s="1655">
        <v>33562</v>
      </c>
      <c r="O96" s="1655">
        <v>120328</v>
      </c>
      <c r="P96" s="1655">
        <v>46354</v>
      </c>
      <c r="Q96" s="1655">
        <v>36947</v>
      </c>
      <c r="R96" s="1655">
        <v>8862</v>
      </c>
      <c r="S96" s="1655">
        <v>71277</v>
      </c>
      <c r="T96" s="1655">
        <v>118211</v>
      </c>
      <c r="U96" s="1655">
        <v>54370</v>
      </c>
      <c r="V96" s="1655">
        <v>101244</v>
      </c>
      <c r="W96" s="1655">
        <v>56936</v>
      </c>
      <c r="X96" s="2302">
        <v>74705</v>
      </c>
      <c r="Y96" s="1656">
        <v>19336</v>
      </c>
      <c r="AA96" s="1675">
        <v>120328</v>
      </c>
      <c r="AB96" s="1676">
        <v>166682</v>
      </c>
      <c r="AC96" s="1676">
        <v>203629</v>
      </c>
      <c r="AD96" s="1676">
        <v>212490</v>
      </c>
      <c r="AE96" s="1676">
        <v>71277</v>
      </c>
      <c r="AF96" s="1676">
        <v>189488</v>
      </c>
      <c r="AG96" s="1676">
        <v>222034</v>
      </c>
      <c r="AH96" s="1676">
        <v>345103</v>
      </c>
      <c r="AI96" s="1676">
        <v>56936</v>
      </c>
      <c r="AJ96" s="1676">
        <v>131641</v>
      </c>
      <c r="AK96" s="1677">
        <v>150977</v>
      </c>
      <c r="AL96" s="1586"/>
      <c r="AM96" s="1586"/>
    </row>
    <row r="97" spans="1:39" ht="13.8">
      <c r="A97" s="1586"/>
      <c r="B97" s="1612" t="s">
        <v>1024</v>
      </c>
      <c r="C97" s="1654">
        <v>882531</v>
      </c>
      <c r="D97" s="1655">
        <v>905008</v>
      </c>
      <c r="E97" s="1655">
        <v>997959</v>
      </c>
      <c r="F97" s="1655">
        <v>948509</v>
      </c>
      <c r="G97" s="1655">
        <v>821284</v>
      </c>
      <c r="H97" s="1655">
        <v>661488</v>
      </c>
      <c r="I97" s="1655">
        <v>848667</v>
      </c>
      <c r="J97" s="1655">
        <v>925500</v>
      </c>
      <c r="K97" s="1655">
        <v>915246</v>
      </c>
      <c r="L97" s="1655">
        <v>889453</v>
      </c>
      <c r="M97" s="1655">
        <v>935589</v>
      </c>
      <c r="N97" s="1655">
        <v>1038281</v>
      </c>
      <c r="O97" s="1655">
        <v>1064610</v>
      </c>
      <c r="P97" s="1655">
        <v>1031150</v>
      </c>
      <c r="Q97" s="1655">
        <v>1090009</v>
      </c>
      <c r="R97" s="1655">
        <v>1058948</v>
      </c>
      <c r="S97" s="1655">
        <v>1065348</v>
      </c>
      <c r="T97" s="1655">
        <v>1133808</v>
      </c>
      <c r="U97" s="1655">
        <v>1084621</v>
      </c>
      <c r="V97" s="1655">
        <v>1184424</v>
      </c>
      <c r="W97" s="1655">
        <v>1129307</v>
      </c>
      <c r="X97" s="2302">
        <v>1256810</v>
      </c>
      <c r="Y97" s="1656">
        <v>1244566</v>
      </c>
      <c r="AA97" s="1675">
        <v>1064610</v>
      </c>
      <c r="AB97" s="1676">
        <v>2095760</v>
      </c>
      <c r="AC97" s="1676">
        <v>3185769</v>
      </c>
      <c r="AD97" s="1676">
        <v>4244715</v>
      </c>
      <c r="AE97" s="1676">
        <v>1065348</v>
      </c>
      <c r="AF97" s="1676">
        <v>2199156</v>
      </c>
      <c r="AG97" s="1676">
        <v>3283777</v>
      </c>
      <c r="AH97" s="1676">
        <v>4468201</v>
      </c>
      <c r="AI97" s="1676">
        <v>1129307</v>
      </c>
      <c r="AJ97" s="1676">
        <v>2386117</v>
      </c>
      <c r="AK97" s="1677">
        <v>3630683</v>
      </c>
      <c r="AL97" s="1586"/>
      <c r="AM97" s="1586"/>
    </row>
    <row r="98" spans="1:39" ht="13.8">
      <c r="A98" s="1586"/>
      <c r="B98" s="1567"/>
      <c r="C98" s="1654"/>
      <c r="D98" s="1655"/>
      <c r="E98" s="1655"/>
      <c r="F98" s="1655"/>
      <c r="G98" s="1655"/>
      <c r="H98" s="1655"/>
      <c r="I98" s="1655"/>
      <c r="J98" s="1655"/>
      <c r="K98" s="1655"/>
      <c r="L98" s="1655"/>
      <c r="M98" s="1655"/>
      <c r="N98" s="1655"/>
      <c r="O98" s="1655"/>
      <c r="P98" s="1655"/>
      <c r="Q98" s="1655"/>
      <c r="R98" s="1655"/>
      <c r="S98" s="1655"/>
      <c r="T98" s="1655"/>
      <c r="U98" s="1655"/>
      <c r="V98" s="1655"/>
      <c r="W98" s="1655"/>
      <c r="X98" s="2302"/>
      <c r="Y98" s="1656"/>
      <c r="AA98" s="1675"/>
      <c r="AB98" s="1676"/>
      <c r="AC98" s="1676"/>
      <c r="AD98" s="1676"/>
      <c r="AE98" s="1676"/>
      <c r="AF98" s="1676"/>
      <c r="AG98" s="1676"/>
      <c r="AH98" s="1676"/>
      <c r="AI98" s="1676">
        <v>0</v>
      </c>
      <c r="AJ98" s="1676"/>
      <c r="AK98" s="1677"/>
      <c r="AL98" s="1586"/>
      <c r="AM98" s="1586"/>
    </row>
    <row r="99" spans="1:39" ht="13.8">
      <c r="A99" s="1586"/>
      <c r="B99" s="1566" t="s">
        <v>394</v>
      </c>
      <c r="C99" s="1654"/>
      <c r="D99" s="1655"/>
      <c r="E99" s="1655"/>
      <c r="F99" s="1655"/>
      <c r="G99" s="1655"/>
      <c r="H99" s="1655"/>
      <c r="I99" s="1655"/>
      <c r="J99" s="1655"/>
      <c r="K99" s="1655"/>
      <c r="L99" s="1655"/>
      <c r="M99" s="1655"/>
      <c r="N99" s="1655"/>
      <c r="O99" s="1655"/>
      <c r="P99" s="1655"/>
      <c r="Q99" s="1655"/>
      <c r="R99" s="1655"/>
      <c r="S99" s="1655"/>
      <c r="T99" s="1655"/>
      <c r="U99" s="1655"/>
      <c r="V99" s="1655"/>
      <c r="W99" s="1655"/>
      <c r="X99" s="2302"/>
      <c r="Y99" s="1656"/>
      <c r="AA99" s="1675"/>
      <c r="AB99" s="1676"/>
      <c r="AC99" s="1676"/>
      <c r="AD99" s="1676"/>
      <c r="AE99" s="1676"/>
      <c r="AF99" s="1676"/>
      <c r="AG99" s="1676"/>
      <c r="AH99" s="1676"/>
      <c r="AI99" s="1676">
        <v>0</v>
      </c>
      <c r="AJ99" s="1676"/>
      <c r="AK99" s="1677"/>
      <c r="AL99" s="1586"/>
      <c r="AM99" s="1586"/>
    </row>
    <row r="100" spans="1:39" ht="13.8">
      <c r="A100" s="1586"/>
      <c r="B100" s="1567" t="s">
        <v>396</v>
      </c>
      <c r="C100" s="1654">
        <v>-626768</v>
      </c>
      <c r="D100" s="1655">
        <v>-638802</v>
      </c>
      <c r="E100" s="1655">
        <v>-638819</v>
      </c>
      <c r="F100" s="1655">
        <v>-665450</v>
      </c>
      <c r="G100" s="1655">
        <v>-657774</v>
      </c>
      <c r="H100" s="1655">
        <v>-589893</v>
      </c>
      <c r="I100" s="1655">
        <v>-568595</v>
      </c>
      <c r="J100" s="1655">
        <v>-534217</v>
      </c>
      <c r="K100" s="1655">
        <v>-603175</v>
      </c>
      <c r="L100" s="1655">
        <v>-632636</v>
      </c>
      <c r="M100" s="1655">
        <v>-629810</v>
      </c>
      <c r="N100" s="1655">
        <v>-715877</v>
      </c>
      <c r="O100" s="1655">
        <v>-694339</v>
      </c>
      <c r="P100" s="1655">
        <v>-688691</v>
      </c>
      <c r="Q100" s="1655">
        <v>-732377</v>
      </c>
      <c r="R100" s="1655">
        <v>-768578</v>
      </c>
      <c r="S100" s="1655">
        <v>-750011</v>
      </c>
      <c r="T100" s="1655">
        <v>-774886</v>
      </c>
      <c r="U100" s="1655">
        <v>-757403</v>
      </c>
      <c r="V100" s="1655">
        <v>-788885</v>
      </c>
      <c r="W100" s="1655">
        <v>-795569</v>
      </c>
      <c r="X100" s="2302">
        <v>-821206</v>
      </c>
      <c r="Y100" s="1656">
        <v>-850918</v>
      </c>
      <c r="AA100" s="1675">
        <v>-694339</v>
      </c>
      <c r="AB100" s="1676">
        <v>-1383030</v>
      </c>
      <c r="AC100" s="1676">
        <v>-2115407</v>
      </c>
      <c r="AD100" s="1676">
        <v>-2883985</v>
      </c>
      <c r="AE100" s="1676">
        <v>-750011</v>
      </c>
      <c r="AF100" s="1676">
        <v>-1524897</v>
      </c>
      <c r="AG100" s="1676">
        <v>-2282300</v>
      </c>
      <c r="AH100" s="1676">
        <v>-3071184</v>
      </c>
      <c r="AI100" s="1676">
        <v>-795569</v>
      </c>
      <c r="AJ100" s="1676">
        <v>-1616775</v>
      </c>
      <c r="AK100" s="1677">
        <v>-2467693</v>
      </c>
      <c r="AL100" s="1586"/>
      <c r="AM100" s="1586"/>
    </row>
    <row r="101" spans="1:39" ht="13.8">
      <c r="A101" s="1586"/>
      <c r="B101" s="1567" t="s">
        <v>1025</v>
      </c>
      <c r="C101" s="1654">
        <v>-459366</v>
      </c>
      <c r="D101" s="1655">
        <v>-503987</v>
      </c>
      <c r="E101" s="1655">
        <v>-431272</v>
      </c>
      <c r="F101" s="1655">
        <v>-553842</v>
      </c>
      <c r="G101" s="1655">
        <v>-407377</v>
      </c>
      <c r="H101" s="1655">
        <v>-381303</v>
      </c>
      <c r="I101" s="1655">
        <v>-452624</v>
      </c>
      <c r="J101" s="1655">
        <v>-585547</v>
      </c>
      <c r="K101" s="1655">
        <v>-433717</v>
      </c>
      <c r="L101" s="1655">
        <v>-516669</v>
      </c>
      <c r="M101" s="1655">
        <v>-634281</v>
      </c>
      <c r="N101" s="1655">
        <v>-694702</v>
      </c>
      <c r="O101" s="1655">
        <v>-532560</v>
      </c>
      <c r="P101" s="1655">
        <v>-638366</v>
      </c>
      <c r="Q101" s="1655">
        <v>-641330</v>
      </c>
      <c r="R101" s="1655">
        <v>-810501</v>
      </c>
      <c r="S101" s="1655">
        <v>-645131</v>
      </c>
      <c r="T101" s="1655">
        <v>-667935</v>
      </c>
      <c r="U101" s="1655">
        <v>-767623</v>
      </c>
      <c r="V101" s="1655">
        <v>-874101</v>
      </c>
      <c r="W101" s="1655">
        <v>-696850</v>
      </c>
      <c r="X101" s="2302">
        <v>-782834</v>
      </c>
      <c r="Y101" s="1656">
        <v>-802127</v>
      </c>
      <c r="AA101" s="1675">
        <v>-532560</v>
      </c>
      <c r="AB101" s="1676">
        <v>-1170926</v>
      </c>
      <c r="AC101" s="1676">
        <v>-1812256</v>
      </c>
      <c r="AD101" s="1676">
        <v>-2622756</v>
      </c>
      <c r="AE101" s="1676">
        <v>-645131</v>
      </c>
      <c r="AF101" s="1676">
        <v>-1313066</v>
      </c>
      <c r="AG101" s="1676">
        <v>-2080689</v>
      </c>
      <c r="AH101" s="1676">
        <v>-2954789</v>
      </c>
      <c r="AI101" s="1676">
        <v>-696850</v>
      </c>
      <c r="AJ101" s="1676">
        <v>-1479684</v>
      </c>
      <c r="AK101" s="1677">
        <v>-2281811</v>
      </c>
      <c r="AL101" s="1586"/>
      <c r="AM101" s="1586"/>
    </row>
    <row r="102" spans="1:39" ht="13.8">
      <c r="A102" s="1586"/>
      <c r="B102" s="1567" t="s">
        <v>461</v>
      </c>
      <c r="C102" s="1654">
        <v>-71354</v>
      </c>
      <c r="D102" s="1655">
        <v>-63593</v>
      </c>
      <c r="E102" s="1655">
        <v>-145052</v>
      </c>
      <c r="F102" s="1655">
        <v>-143026</v>
      </c>
      <c r="G102" s="1655">
        <v>-132139</v>
      </c>
      <c r="H102" s="1655">
        <v>-132008</v>
      </c>
      <c r="I102" s="1655">
        <v>-127028</v>
      </c>
      <c r="J102" s="1655">
        <v>-120927</v>
      </c>
      <c r="K102" s="1655">
        <v>-127578</v>
      </c>
      <c r="L102" s="1655">
        <v>-125592</v>
      </c>
      <c r="M102" s="1655">
        <v>-131420</v>
      </c>
      <c r="N102" s="1655">
        <v>-137757</v>
      </c>
      <c r="O102" s="1655">
        <v>-126426</v>
      </c>
      <c r="P102" s="1655">
        <v>-130253</v>
      </c>
      <c r="Q102" s="1655">
        <v>-133638</v>
      </c>
      <c r="R102" s="1655">
        <v>-139688</v>
      </c>
      <c r="S102" s="1655">
        <v>-134267</v>
      </c>
      <c r="T102" s="1655">
        <v>-133876</v>
      </c>
      <c r="U102" s="1655">
        <v>-132205</v>
      </c>
      <c r="V102" s="1655">
        <v>-146657</v>
      </c>
      <c r="W102" s="1655">
        <v>-142270</v>
      </c>
      <c r="X102" s="2302">
        <v>-140270</v>
      </c>
      <c r="Y102" s="1656">
        <v>-146719</v>
      </c>
      <c r="AA102" s="1675">
        <v>-126426</v>
      </c>
      <c r="AB102" s="1676">
        <v>-256679</v>
      </c>
      <c r="AC102" s="1676">
        <v>-390317</v>
      </c>
      <c r="AD102" s="1676">
        <v>-530005</v>
      </c>
      <c r="AE102" s="1676">
        <v>-134267</v>
      </c>
      <c r="AF102" s="1676">
        <v>-268143</v>
      </c>
      <c r="AG102" s="1676">
        <v>-400348</v>
      </c>
      <c r="AH102" s="1676">
        <v>-547006</v>
      </c>
      <c r="AI102" s="1676">
        <v>-142270</v>
      </c>
      <c r="AJ102" s="1676">
        <v>-282540</v>
      </c>
      <c r="AK102" s="1677">
        <v>-429259</v>
      </c>
      <c r="AL102" s="1586"/>
      <c r="AM102" s="1586"/>
    </row>
    <row r="103" spans="1:39" ht="13.8">
      <c r="A103" s="1586"/>
      <c r="B103" s="1567" t="s">
        <v>462</v>
      </c>
      <c r="C103" s="1654">
        <v>-31090</v>
      </c>
      <c r="D103" s="1655">
        <v>-27943</v>
      </c>
      <c r="E103" s="1655">
        <v>-39507</v>
      </c>
      <c r="F103" s="1655">
        <v>-56693</v>
      </c>
      <c r="G103" s="1655">
        <v>-151363</v>
      </c>
      <c r="H103" s="1655">
        <v>-77386</v>
      </c>
      <c r="I103" s="1655">
        <v>-86663</v>
      </c>
      <c r="J103" s="1655">
        <v>-135309</v>
      </c>
      <c r="K103" s="1655">
        <v>-49176</v>
      </c>
      <c r="L103" s="1655">
        <v>-59093</v>
      </c>
      <c r="M103" s="1655">
        <v>-50893</v>
      </c>
      <c r="N103" s="1655">
        <v>-65712</v>
      </c>
      <c r="O103" s="1655">
        <v>-49556</v>
      </c>
      <c r="P103" s="1655">
        <v>-52035</v>
      </c>
      <c r="Q103" s="1655">
        <v>-48213</v>
      </c>
      <c r="R103" s="1655">
        <v>-76515</v>
      </c>
      <c r="S103" s="1655">
        <v>-43944</v>
      </c>
      <c r="T103" s="1655">
        <v>-49267</v>
      </c>
      <c r="U103" s="1655">
        <v>-78749</v>
      </c>
      <c r="V103" s="1655">
        <v>-124472</v>
      </c>
      <c r="W103" s="1655">
        <v>-52973</v>
      </c>
      <c r="X103" s="2302">
        <v>-63530</v>
      </c>
      <c r="Y103" s="1656">
        <v>-62292</v>
      </c>
      <c r="AA103" s="1675">
        <v>-49556</v>
      </c>
      <c r="AB103" s="1676">
        <v>-101591</v>
      </c>
      <c r="AC103" s="1676">
        <v>-149804</v>
      </c>
      <c r="AD103" s="1676">
        <v>-226318</v>
      </c>
      <c r="AE103" s="1676">
        <v>-43944</v>
      </c>
      <c r="AF103" s="1676">
        <v>-93211</v>
      </c>
      <c r="AG103" s="1676">
        <v>-171960</v>
      </c>
      <c r="AH103" s="1676">
        <v>-296430</v>
      </c>
      <c r="AI103" s="1676">
        <v>-52973</v>
      </c>
      <c r="AJ103" s="1676">
        <v>-116503</v>
      </c>
      <c r="AK103" s="1677">
        <v>-178795</v>
      </c>
      <c r="AL103" s="1586"/>
      <c r="AM103" s="1586"/>
    </row>
    <row r="104" spans="1:39" ht="13.8">
      <c r="A104" s="1586"/>
      <c r="B104" s="1566" t="s">
        <v>394</v>
      </c>
      <c r="C104" s="1654">
        <v>-1188578</v>
      </c>
      <c r="D104" s="1655">
        <v>-1234325</v>
      </c>
      <c r="E104" s="1655">
        <v>-1254650</v>
      </c>
      <c r="F104" s="1655">
        <v>-1419011</v>
      </c>
      <c r="G104" s="1655">
        <v>-1348653</v>
      </c>
      <c r="H104" s="1655">
        <v>-1180590</v>
      </c>
      <c r="I104" s="1655">
        <v>-1234910</v>
      </c>
      <c r="J104" s="1655">
        <v>-1376000</v>
      </c>
      <c r="K104" s="1655">
        <v>-1213646</v>
      </c>
      <c r="L104" s="1655">
        <v>-1333990</v>
      </c>
      <c r="M104" s="1655">
        <v>-1446404</v>
      </c>
      <c r="N104" s="1655">
        <v>-1614048</v>
      </c>
      <c r="O104" s="1655">
        <v>-1402881</v>
      </c>
      <c r="P104" s="1655">
        <v>-1509345</v>
      </c>
      <c r="Q104" s="1655">
        <v>-1555558</v>
      </c>
      <c r="R104" s="1655">
        <v>-1795282</v>
      </c>
      <c r="S104" s="1655">
        <v>-1573353</v>
      </c>
      <c r="T104" s="1655">
        <v>-1625964</v>
      </c>
      <c r="U104" s="1655">
        <v>-1735980</v>
      </c>
      <c r="V104" s="1655">
        <v>-1934115</v>
      </c>
      <c r="W104" s="1655">
        <v>-1687662</v>
      </c>
      <c r="X104" s="2302">
        <v>-1807840</v>
      </c>
      <c r="Y104" s="1656">
        <v>-1862056</v>
      </c>
      <c r="AA104" s="1675">
        <v>-1402881</v>
      </c>
      <c r="AB104" s="1676">
        <v>-2912226</v>
      </c>
      <c r="AC104" s="1676">
        <v>-4467784</v>
      </c>
      <c r="AD104" s="1676">
        <v>-6263064</v>
      </c>
      <c r="AE104" s="1676">
        <v>-1573353</v>
      </c>
      <c r="AF104" s="1676">
        <v>-3199317</v>
      </c>
      <c r="AG104" s="1676">
        <v>-4935297</v>
      </c>
      <c r="AH104" s="1676">
        <v>-6869409</v>
      </c>
      <c r="AI104" s="1676">
        <v>-1687662</v>
      </c>
      <c r="AJ104" s="1676">
        <v>-3495502</v>
      </c>
      <c r="AK104" s="1677">
        <v>-5357558</v>
      </c>
      <c r="AL104" s="1586"/>
      <c r="AM104" s="1586"/>
    </row>
    <row r="105" spans="1:39" ht="13.8">
      <c r="A105" s="1586"/>
      <c r="B105" s="1567"/>
      <c r="C105" s="1654"/>
      <c r="D105" s="1655"/>
      <c r="E105" s="1655"/>
      <c r="F105" s="1655"/>
      <c r="G105" s="1655"/>
      <c r="H105" s="1655"/>
      <c r="I105" s="1655"/>
      <c r="J105" s="1655"/>
      <c r="K105" s="1655"/>
      <c r="L105" s="1655"/>
      <c r="M105" s="1655"/>
      <c r="N105" s="1655"/>
      <c r="O105" s="1655"/>
      <c r="P105" s="1655"/>
      <c r="Q105" s="1655"/>
      <c r="R105" s="1655"/>
      <c r="S105" s="1655"/>
      <c r="T105" s="1655"/>
      <c r="U105" s="1655"/>
      <c r="V105" s="1655"/>
      <c r="W105" s="1655"/>
      <c r="X105" s="2302"/>
      <c r="Y105" s="1656"/>
      <c r="AA105" s="1675"/>
      <c r="AB105" s="1676"/>
      <c r="AC105" s="1676"/>
      <c r="AD105" s="1676"/>
      <c r="AE105" s="1676"/>
      <c r="AF105" s="1676"/>
      <c r="AG105" s="1676"/>
      <c r="AH105" s="1676"/>
      <c r="AI105" s="1676">
        <v>0</v>
      </c>
      <c r="AJ105" s="1676"/>
      <c r="AK105" s="1677"/>
      <c r="AL105" s="1586"/>
      <c r="AM105" s="1586"/>
    </row>
    <row r="106" spans="1:39" ht="15">
      <c r="A106" s="1586"/>
      <c r="B106" s="1566" t="s">
        <v>1036</v>
      </c>
      <c r="C106" s="1654">
        <v>1292634</v>
      </c>
      <c r="D106" s="1655">
        <v>1243578</v>
      </c>
      <c r="E106" s="1655">
        <v>1274648</v>
      </c>
      <c r="F106" s="1655">
        <v>1161129</v>
      </c>
      <c r="G106" s="1655">
        <v>278785</v>
      </c>
      <c r="H106" s="1655">
        <v>-1239869</v>
      </c>
      <c r="I106" s="1655">
        <v>301642</v>
      </c>
      <c r="J106" s="1655">
        <v>820731</v>
      </c>
      <c r="K106" s="1655">
        <v>1030428</v>
      </c>
      <c r="L106" s="1655">
        <v>1156158</v>
      </c>
      <c r="M106" s="1655">
        <v>1432196</v>
      </c>
      <c r="N106" s="1655">
        <v>1462146</v>
      </c>
      <c r="O106" s="1655">
        <v>1626847</v>
      </c>
      <c r="P106" s="1655">
        <v>1597211</v>
      </c>
      <c r="Q106" s="1655">
        <v>1753025</v>
      </c>
      <c r="R106" s="1655">
        <v>1467349</v>
      </c>
      <c r="S106" s="1655">
        <v>1687585</v>
      </c>
      <c r="T106" s="1655">
        <v>1674866</v>
      </c>
      <c r="U106" s="1655">
        <v>1482848</v>
      </c>
      <c r="V106" s="1655">
        <v>1283369</v>
      </c>
      <c r="W106" s="1655">
        <v>1847535</v>
      </c>
      <c r="X106" s="2302">
        <v>1646671</v>
      </c>
      <c r="Y106" s="1656">
        <v>1878364</v>
      </c>
      <c r="AA106" s="1675">
        <v>1626847</v>
      </c>
      <c r="AB106" s="1676">
        <v>3224058</v>
      </c>
      <c r="AC106" s="1676">
        <v>4977083</v>
      </c>
      <c r="AD106" s="1676">
        <v>6444432</v>
      </c>
      <c r="AE106" s="1676">
        <v>1687585</v>
      </c>
      <c r="AF106" s="1676">
        <v>3362451</v>
      </c>
      <c r="AG106" s="1676">
        <v>4845298</v>
      </c>
      <c r="AH106" s="1676">
        <v>6128668</v>
      </c>
      <c r="AI106" s="1676">
        <v>1847535</v>
      </c>
      <c r="AJ106" s="1676">
        <v>3494206</v>
      </c>
      <c r="AK106" s="1677">
        <v>5372570</v>
      </c>
      <c r="AL106" s="1586"/>
      <c r="AM106" s="1586"/>
    </row>
    <row r="107" spans="1:39" ht="13.8">
      <c r="A107" s="1586"/>
      <c r="B107" s="1567"/>
      <c r="C107" s="1654"/>
      <c r="D107" s="1655"/>
      <c r="E107" s="1655"/>
      <c r="F107" s="1655"/>
      <c r="G107" s="1655"/>
      <c r="H107" s="1655"/>
      <c r="I107" s="1655"/>
      <c r="J107" s="1655"/>
      <c r="K107" s="1655"/>
      <c r="L107" s="1655"/>
      <c r="M107" s="1655"/>
      <c r="N107" s="1655"/>
      <c r="O107" s="1655"/>
      <c r="P107" s="1655"/>
      <c r="Q107" s="1655"/>
      <c r="R107" s="1655"/>
      <c r="S107" s="1655"/>
      <c r="T107" s="1655"/>
      <c r="U107" s="1655"/>
      <c r="V107" s="1655"/>
      <c r="W107" s="1655"/>
      <c r="X107" s="2302"/>
      <c r="Y107" s="1656"/>
      <c r="AA107" s="1675"/>
      <c r="AB107" s="1676"/>
      <c r="AC107" s="1676"/>
      <c r="AD107" s="1676"/>
      <c r="AE107" s="1676"/>
      <c r="AF107" s="1676"/>
      <c r="AG107" s="1676"/>
      <c r="AH107" s="1676"/>
      <c r="AI107" s="1676">
        <v>0</v>
      </c>
      <c r="AJ107" s="1676"/>
      <c r="AK107" s="1677"/>
      <c r="AL107" s="1586"/>
      <c r="AM107" s="1586"/>
    </row>
    <row r="108" spans="1:39" ht="13.8">
      <c r="A108" s="1586"/>
      <c r="B108" s="1567" t="s">
        <v>1026</v>
      </c>
      <c r="C108" s="1654">
        <v>-355078</v>
      </c>
      <c r="D108" s="1655">
        <v>-334458</v>
      </c>
      <c r="E108" s="1655">
        <v>-324546</v>
      </c>
      <c r="F108" s="1655">
        <v>-315972</v>
      </c>
      <c r="G108" s="1655">
        <v>-97529</v>
      </c>
      <c r="H108" s="1655">
        <v>422060</v>
      </c>
      <c r="I108" s="1655">
        <v>-32021</v>
      </c>
      <c r="J108" s="1655">
        <v>-209498</v>
      </c>
      <c r="K108" s="1655">
        <v>-274798</v>
      </c>
      <c r="L108" s="1655">
        <v>-356194</v>
      </c>
      <c r="M108" s="1655">
        <v>-371383</v>
      </c>
      <c r="N108" s="1655">
        <v>-416361</v>
      </c>
      <c r="O108" s="1655">
        <v>-466694</v>
      </c>
      <c r="P108" s="1655">
        <v>-434823</v>
      </c>
      <c r="Q108" s="1655">
        <v>-455802</v>
      </c>
      <c r="R108" s="1655">
        <v>-403338</v>
      </c>
      <c r="S108" s="1655">
        <v>-422491</v>
      </c>
      <c r="T108" s="1655">
        <v>-416753</v>
      </c>
      <c r="U108" s="1655">
        <v>-378054</v>
      </c>
      <c r="V108" s="1655">
        <v>-327708</v>
      </c>
      <c r="W108" s="1655">
        <v>-462578</v>
      </c>
      <c r="X108" s="2302">
        <v>-399971</v>
      </c>
      <c r="Y108" s="1656">
        <v>-472791</v>
      </c>
      <c r="AA108" s="1675">
        <v>-466694</v>
      </c>
      <c r="AB108" s="1676">
        <v>-901517</v>
      </c>
      <c r="AC108" s="1676">
        <v>-1357319</v>
      </c>
      <c r="AD108" s="1676">
        <v>-1760657</v>
      </c>
      <c r="AE108" s="1676">
        <v>-422491</v>
      </c>
      <c r="AF108" s="1676">
        <v>-839244</v>
      </c>
      <c r="AG108" s="1676">
        <v>-1217298</v>
      </c>
      <c r="AH108" s="1676">
        <v>-1545006</v>
      </c>
      <c r="AI108" s="1676">
        <v>-462578</v>
      </c>
      <c r="AJ108" s="1676">
        <v>-862549</v>
      </c>
      <c r="AK108" s="1677">
        <v>-1335340</v>
      </c>
      <c r="AL108" s="1586"/>
      <c r="AM108" s="1586"/>
    </row>
    <row r="109" spans="1:39" ht="13.8">
      <c r="A109" s="1586"/>
      <c r="B109" s="1567"/>
      <c r="C109" s="1654"/>
      <c r="D109" s="1655"/>
      <c r="E109" s="1655"/>
      <c r="F109" s="1655"/>
      <c r="G109" s="1655"/>
      <c r="H109" s="1655"/>
      <c r="I109" s="1655"/>
      <c r="J109" s="1655"/>
      <c r="K109" s="1655"/>
      <c r="L109" s="1655"/>
      <c r="M109" s="1655"/>
      <c r="N109" s="1655"/>
      <c r="O109" s="1655"/>
      <c r="P109" s="1655"/>
      <c r="Q109" s="1655"/>
      <c r="R109" s="1655"/>
      <c r="S109" s="1655"/>
      <c r="T109" s="1655"/>
      <c r="U109" s="1655"/>
      <c r="V109" s="1655"/>
      <c r="W109" s="1655"/>
      <c r="X109" s="2302"/>
      <c r="Y109" s="1656"/>
      <c r="AA109" s="1675"/>
      <c r="AB109" s="1676"/>
      <c r="AC109" s="1676"/>
      <c r="AD109" s="1676"/>
      <c r="AE109" s="1676"/>
      <c r="AF109" s="1676"/>
      <c r="AG109" s="1676"/>
      <c r="AH109" s="1676"/>
      <c r="AI109" s="1676">
        <v>0</v>
      </c>
      <c r="AJ109" s="1676"/>
      <c r="AK109" s="1677"/>
      <c r="AL109" s="1586"/>
      <c r="AM109" s="1586"/>
    </row>
    <row r="110" spans="1:39" ht="13.8">
      <c r="A110" s="1586"/>
      <c r="B110" s="1609" t="s">
        <v>55</v>
      </c>
      <c r="C110" s="1654">
        <v>937556</v>
      </c>
      <c r="D110" s="1655">
        <v>909120</v>
      </c>
      <c r="E110" s="1655">
        <v>950102</v>
      </c>
      <c r="F110" s="1655">
        <v>845157</v>
      </c>
      <c r="G110" s="1655">
        <v>181256</v>
      </c>
      <c r="H110" s="1655">
        <v>-817809</v>
      </c>
      <c r="I110" s="1655">
        <v>269621</v>
      </c>
      <c r="J110" s="1655">
        <v>611233</v>
      </c>
      <c r="K110" s="1655">
        <v>755630</v>
      </c>
      <c r="L110" s="1655">
        <v>799964</v>
      </c>
      <c r="M110" s="1655">
        <v>1060813</v>
      </c>
      <c r="N110" s="1655">
        <v>1045785</v>
      </c>
      <c r="O110" s="1655">
        <v>1160153</v>
      </c>
      <c r="P110" s="1655">
        <v>1162388</v>
      </c>
      <c r="Q110" s="1655">
        <v>1297223</v>
      </c>
      <c r="R110" s="1655">
        <v>1064011</v>
      </c>
      <c r="S110" s="1655">
        <v>1265094</v>
      </c>
      <c r="T110" s="1655">
        <v>1258113</v>
      </c>
      <c r="U110" s="1655">
        <v>1104794</v>
      </c>
      <c r="V110" s="1655">
        <v>955661</v>
      </c>
      <c r="W110" s="1655">
        <v>1384957</v>
      </c>
      <c r="X110" s="2302">
        <v>1246700</v>
      </c>
      <c r="Y110" s="1656">
        <v>1405573</v>
      </c>
      <c r="AA110" s="1675">
        <v>1160153</v>
      </c>
      <c r="AB110" s="1676">
        <v>2322541</v>
      </c>
      <c r="AC110" s="1676">
        <v>3619764</v>
      </c>
      <c r="AD110" s="1676">
        <v>4683775</v>
      </c>
      <c r="AE110" s="1676">
        <v>1265094</v>
      </c>
      <c r="AF110" s="1676">
        <v>2523207</v>
      </c>
      <c r="AG110" s="1676">
        <v>3628000</v>
      </c>
      <c r="AH110" s="1676">
        <v>4583662</v>
      </c>
      <c r="AI110" s="1676">
        <v>1384957</v>
      </c>
      <c r="AJ110" s="1676">
        <v>2631657</v>
      </c>
      <c r="AK110" s="1677">
        <v>4037230</v>
      </c>
      <c r="AL110" s="1586"/>
      <c r="AM110" s="1586"/>
    </row>
    <row r="111" spans="1:39" ht="13.8">
      <c r="A111" s="1586"/>
      <c r="B111" s="1572" t="s">
        <v>56</v>
      </c>
      <c r="C111" s="1654">
        <v>-4931</v>
      </c>
      <c r="D111" s="1655">
        <v>-4844</v>
      </c>
      <c r="E111" s="1655">
        <v>-4729</v>
      </c>
      <c r="F111" s="1655">
        <v>-4991</v>
      </c>
      <c r="G111" s="1655">
        <v>-1534</v>
      </c>
      <c r="H111" s="1655">
        <v>14266</v>
      </c>
      <c r="I111" s="1655">
        <v>8220</v>
      </c>
      <c r="J111" s="1655">
        <v>-978</v>
      </c>
      <c r="K111" s="1655">
        <v>-580</v>
      </c>
      <c r="L111" s="1655">
        <v>-2742</v>
      </c>
      <c r="M111" s="1655">
        <v>-3838</v>
      </c>
      <c r="N111" s="1655">
        <v>-5979</v>
      </c>
      <c r="O111" s="1655">
        <v>-5157</v>
      </c>
      <c r="P111" s="1655">
        <v>-6426</v>
      </c>
      <c r="Q111" s="1655">
        <v>-7385</v>
      </c>
      <c r="R111" s="1655">
        <v>-2318</v>
      </c>
      <c r="S111" s="1655">
        <v>-1112</v>
      </c>
      <c r="T111" s="1655">
        <v>-3301</v>
      </c>
      <c r="U111" s="1655">
        <v>-2998</v>
      </c>
      <c r="V111" s="1655">
        <v>-2670</v>
      </c>
      <c r="W111" s="1655">
        <v>-4630</v>
      </c>
      <c r="X111" s="2302">
        <v>-1749</v>
      </c>
      <c r="Y111" s="1656">
        <v>-3172</v>
      </c>
      <c r="AA111" s="1675">
        <v>-5157</v>
      </c>
      <c r="AB111" s="1676">
        <v>-11583</v>
      </c>
      <c r="AC111" s="1676">
        <v>-18968</v>
      </c>
      <c r="AD111" s="1676">
        <v>-21286</v>
      </c>
      <c r="AE111" s="1676">
        <v>-1112</v>
      </c>
      <c r="AF111" s="1676">
        <v>-4413</v>
      </c>
      <c r="AG111" s="1676">
        <v>-7411</v>
      </c>
      <c r="AH111" s="1676">
        <v>-10081</v>
      </c>
      <c r="AI111" s="1676">
        <v>-4630</v>
      </c>
      <c r="AJ111" s="1676">
        <v>-6379</v>
      </c>
      <c r="AK111" s="1677">
        <v>-9551</v>
      </c>
      <c r="AL111" s="1586"/>
      <c r="AM111" s="1586"/>
    </row>
    <row r="112" spans="1:39" ht="14.4" thickBot="1">
      <c r="A112" s="1586"/>
      <c r="B112" s="1613" t="s">
        <v>1027</v>
      </c>
      <c r="C112" s="1658">
        <v>932625</v>
      </c>
      <c r="D112" s="1659">
        <v>904276</v>
      </c>
      <c r="E112" s="1659">
        <v>945373</v>
      </c>
      <c r="F112" s="1659">
        <v>840166</v>
      </c>
      <c r="G112" s="1659">
        <v>179722</v>
      </c>
      <c r="H112" s="1659">
        <v>-803543</v>
      </c>
      <c r="I112" s="1659">
        <v>277841</v>
      </c>
      <c r="J112" s="1659">
        <v>610255</v>
      </c>
      <c r="K112" s="1659">
        <v>755050</v>
      </c>
      <c r="L112" s="1659">
        <v>797222</v>
      </c>
      <c r="M112" s="1659">
        <v>1056975</v>
      </c>
      <c r="N112" s="1659">
        <v>1039806</v>
      </c>
      <c r="O112" s="1659">
        <v>1154996</v>
      </c>
      <c r="P112" s="1659">
        <v>1155962</v>
      </c>
      <c r="Q112" s="1659">
        <v>1289838</v>
      </c>
      <c r="R112" s="1659">
        <v>1061693</v>
      </c>
      <c r="S112" s="1659">
        <v>1263982</v>
      </c>
      <c r="T112" s="1659">
        <v>1254812</v>
      </c>
      <c r="U112" s="1659">
        <v>1101796</v>
      </c>
      <c r="V112" s="1659">
        <v>952991</v>
      </c>
      <c r="W112" s="1659">
        <v>1380327</v>
      </c>
      <c r="X112" s="1659">
        <v>1244951</v>
      </c>
      <c r="Y112" s="2013">
        <v>1402401</v>
      </c>
      <c r="AA112" s="1678">
        <v>1154996</v>
      </c>
      <c r="AB112" s="1679">
        <v>2310958</v>
      </c>
      <c r="AC112" s="1679">
        <v>3600796</v>
      </c>
      <c r="AD112" s="1679">
        <v>4662489</v>
      </c>
      <c r="AE112" s="1679">
        <v>1263982</v>
      </c>
      <c r="AF112" s="1679">
        <v>2518794</v>
      </c>
      <c r="AG112" s="1679">
        <v>3620589</v>
      </c>
      <c r="AH112" s="1679">
        <v>4573581</v>
      </c>
      <c r="AI112" s="1679">
        <v>1380327</v>
      </c>
      <c r="AJ112" s="1679">
        <v>2625278</v>
      </c>
      <c r="AK112" s="1680">
        <v>4027679</v>
      </c>
      <c r="AL112" s="1586"/>
      <c r="AM112" s="1586"/>
    </row>
    <row r="113" spans="1:39" ht="13.8">
      <c r="A113" s="1586"/>
      <c r="B113" s="1577"/>
      <c r="C113" s="1577"/>
      <c r="D113" s="1575"/>
      <c r="E113" s="1575"/>
      <c r="F113" s="1575"/>
      <c r="G113" s="1575"/>
      <c r="H113" s="1575"/>
      <c r="I113" s="1575"/>
      <c r="J113" s="1575"/>
      <c r="K113" s="1575"/>
      <c r="L113" s="1575"/>
      <c r="M113" s="1575"/>
      <c r="N113" s="1575"/>
      <c r="O113" s="1575"/>
      <c r="P113" s="1575"/>
      <c r="Q113" s="1575"/>
      <c r="R113" s="1575"/>
      <c r="S113" s="1575"/>
      <c r="T113" s="1575"/>
      <c r="U113" s="1575"/>
      <c r="V113" s="1575"/>
      <c r="W113" s="2011"/>
      <c r="X113" s="1586"/>
      <c r="Y113" s="1586"/>
      <c r="AA113" s="1575"/>
      <c r="AB113" s="1575"/>
      <c r="AC113" s="1575"/>
      <c r="AD113" s="1575"/>
      <c r="AE113" s="1575"/>
      <c r="AF113" s="1575"/>
      <c r="AG113" s="1575"/>
      <c r="AH113" s="1575"/>
      <c r="AI113" s="1575"/>
      <c r="AJ113" s="1586"/>
      <c r="AK113" s="1586"/>
      <c r="AL113" s="1586"/>
      <c r="AM113" s="1586"/>
    </row>
    <row r="114" spans="1:39" ht="13.8">
      <c r="A114" s="1586"/>
      <c r="B114" s="1684" t="s">
        <v>1043</v>
      </c>
      <c r="C114" s="1577"/>
      <c r="D114" s="1575"/>
      <c r="E114" s="1575"/>
      <c r="F114" s="1575"/>
      <c r="G114" s="1575"/>
      <c r="H114" s="1575"/>
      <c r="I114" s="1575"/>
      <c r="J114" s="1575"/>
      <c r="K114" s="1575"/>
      <c r="L114" s="1575"/>
      <c r="M114" s="1575"/>
      <c r="N114" s="1575"/>
      <c r="O114" s="1575"/>
      <c r="P114" s="1575"/>
      <c r="Q114" s="1575"/>
      <c r="R114" s="1575"/>
      <c r="S114" s="1575"/>
      <c r="T114" s="1575"/>
      <c r="U114" s="1575"/>
      <c r="V114" s="1575"/>
      <c r="W114" s="1575"/>
      <c r="X114" s="1586"/>
      <c r="Y114" s="1586"/>
      <c r="AA114" s="1575"/>
      <c r="AB114" s="1575"/>
      <c r="AC114" s="1575"/>
      <c r="AD114" s="1575"/>
      <c r="AE114" s="1575"/>
      <c r="AF114" s="1575"/>
      <c r="AG114" s="1575"/>
      <c r="AH114" s="1575"/>
      <c r="AI114" s="1575"/>
      <c r="AJ114" s="1586"/>
      <c r="AK114" s="1586"/>
      <c r="AL114" s="1586"/>
      <c r="AM114" s="1586"/>
    </row>
    <row r="115" spans="1:39" ht="13.8">
      <c r="A115" s="1586"/>
      <c r="B115" s="1684" t="s">
        <v>1044</v>
      </c>
      <c r="C115" s="1577"/>
      <c r="D115" s="1575"/>
      <c r="E115" s="1575"/>
      <c r="F115" s="1575"/>
      <c r="G115" s="1575"/>
      <c r="H115" s="1575"/>
      <c r="I115" s="1575"/>
      <c r="J115" s="1575"/>
      <c r="K115" s="1575"/>
      <c r="L115" s="1575"/>
      <c r="M115" s="1575"/>
      <c r="N115" s="1575"/>
      <c r="O115" s="1575"/>
      <c r="P115" s="1575"/>
      <c r="Q115" s="1575"/>
      <c r="R115" s="1575"/>
      <c r="S115" s="1575"/>
      <c r="T115" s="1575"/>
      <c r="U115" s="1575"/>
      <c r="V115" s="1575"/>
      <c r="W115" s="1575"/>
      <c r="X115" s="1586"/>
      <c r="Y115" s="1586"/>
      <c r="AA115" s="1575"/>
      <c r="AB115" s="1575"/>
      <c r="AC115" s="1575"/>
      <c r="AD115" s="1575"/>
      <c r="AE115" s="1575"/>
      <c r="AF115" s="1575"/>
      <c r="AG115" s="1575"/>
      <c r="AH115" s="1575"/>
      <c r="AI115" s="1575"/>
      <c r="AJ115" s="1586"/>
      <c r="AK115" s="1586"/>
      <c r="AL115" s="1586"/>
      <c r="AM115" s="1586"/>
    </row>
    <row r="116" spans="1:39" ht="13.8">
      <c r="A116" s="1586"/>
      <c r="B116" s="1577"/>
      <c r="C116" s="1577"/>
      <c r="D116" s="1575"/>
      <c r="E116" s="1575"/>
      <c r="F116" s="1575"/>
      <c r="G116" s="1575"/>
      <c r="H116" s="1575"/>
      <c r="I116" s="2510" t="s">
        <v>1045</v>
      </c>
      <c r="J116" s="2510"/>
      <c r="K116" s="2510"/>
      <c r="L116" s="2510"/>
      <c r="M116" s="2510"/>
      <c r="N116" s="2510"/>
      <c r="O116" s="1575"/>
      <c r="P116" s="1575"/>
      <c r="Q116" s="1575"/>
      <c r="R116" s="1575"/>
      <c r="S116" s="1575"/>
      <c r="T116" s="1575"/>
      <c r="U116" s="1575"/>
      <c r="V116" s="1575"/>
      <c r="W116" s="1575"/>
      <c r="X116" s="1586"/>
      <c r="Y116" s="1586"/>
      <c r="AA116" s="1575"/>
      <c r="AB116" s="1575"/>
      <c r="AC116" s="1575"/>
      <c r="AD116" s="1575"/>
      <c r="AE116" s="1575"/>
      <c r="AF116" s="1575"/>
      <c r="AG116" s="1575"/>
      <c r="AH116" s="1575"/>
      <c r="AI116" s="1575"/>
      <c r="AJ116" s="1586"/>
      <c r="AK116" s="1586"/>
      <c r="AL116" s="1586"/>
      <c r="AM116" s="1586"/>
    </row>
    <row r="117" spans="1:39" ht="13.8">
      <c r="A117" s="1586"/>
      <c r="B117" s="1577"/>
      <c r="C117" s="1577"/>
      <c r="D117" s="1575"/>
      <c r="E117" s="1575"/>
      <c r="F117" s="1575"/>
      <c r="G117" s="1575"/>
      <c r="H117" s="1575"/>
      <c r="I117" s="2510" t="s">
        <v>1046</v>
      </c>
      <c r="J117" s="2510"/>
      <c r="K117" s="2510"/>
      <c r="L117" s="2510"/>
      <c r="M117" s="2510"/>
      <c r="N117" s="2510"/>
      <c r="O117" s="1575"/>
      <c r="P117" s="1575"/>
      <c r="Q117" s="1575"/>
      <c r="R117" s="1575"/>
      <c r="S117" s="1575"/>
      <c r="T117" s="1575"/>
      <c r="U117" s="1575"/>
      <c r="V117" s="1575"/>
      <c r="W117" s="1575"/>
      <c r="X117" s="1586"/>
      <c r="Y117" s="1586"/>
      <c r="AA117" s="1575"/>
      <c r="AB117" s="1575"/>
      <c r="AC117" s="1575"/>
      <c r="AD117" s="1575"/>
      <c r="AE117" s="1575"/>
      <c r="AF117" s="1575"/>
      <c r="AG117" s="1575"/>
      <c r="AH117" s="1575"/>
      <c r="AI117" s="1575"/>
      <c r="AJ117" s="1586"/>
      <c r="AK117" s="1586"/>
      <c r="AL117" s="1586"/>
      <c r="AM117" s="1586"/>
    </row>
    <row r="118" spans="1:39" ht="13.8">
      <c r="A118" s="1586"/>
      <c r="B118" s="1577"/>
      <c r="C118" s="1577"/>
      <c r="D118" s="1575"/>
      <c r="E118" s="1575"/>
      <c r="F118" s="1575"/>
      <c r="G118" s="1575"/>
      <c r="H118" s="1575"/>
      <c r="I118" s="1575"/>
      <c r="J118" s="1575"/>
      <c r="K118" s="1575"/>
      <c r="L118" s="1575"/>
      <c r="M118" s="1575"/>
      <c r="N118" s="1575"/>
      <c r="O118" s="1575"/>
      <c r="P118" s="1575"/>
      <c r="Q118" s="1575"/>
      <c r="R118" s="1575"/>
      <c r="S118" s="1575"/>
      <c r="T118" s="1575"/>
      <c r="U118" s="1575"/>
      <c r="V118" s="1575"/>
      <c r="W118" s="1575"/>
      <c r="X118" s="1586"/>
      <c r="Y118" s="1586"/>
      <c r="AA118" s="1575"/>
      <c r="AB118" s="1575"/>
      <c r="AC118" s="1575"/>
      <c r="AD118" s="1575"/>
      <c r="AE118" s="1575"/>
      <c r="AF118" s="1575"/>
      <c r="AG118" s="1575"/>
      <c r="AH118" s="1575"/>
      <c r="AI118" s="1575"/>
      <c r="AJ118" s="1586"/>
      <c r="AK118" s="1586"/>
      <c r="AL118" s="1586"/>
      <c r="AM118" s="1586"/>
    </row>
    <row r="119" spans="1:39" ht="14.4" thickBot="1">
      <c r="A119" s="1586"/>
      <c r="B119" s="1586"/>
      <c r="C119" s="1586"/>
      <c r="D119" s="1586"/>
      <c r="E119" s="1586"/>
      <c r="F119" s="1586"/>
      <c r="G119" s="1586"/>
      <c r="H119" s="1586"/>
      <c r="I119" s="1586"/>
      <c r="J119" s="1586"/>
      <c r="K119" s="1586"/>
      <c r="L119" s="1586"/>
      <c r="M119" s="1586"/>
      <c r="N119" s="1586"/>
      <c r="O119" s="1586"/>
      <c r="P119" s="1586"/>
      <c r="Q119" s="1586"/>
      <c r="R119" s="1586"/>
      <c r="S119" s="1586"/>
      <c r="T119" s="1586"/>
      <c r="U119" s="1576"/>
      <c r="V119" s="1576"/>
      <c r="W119" s="1576"/>
      <c r="X119" s="1586"/>
      <c r="Y119" s="1586"/>
      <c r="AA119" s="1586"/>
      <c r="AB119" s="1586"/>
      <c r="AC119" s="1586"/>
      <c r="AD119" s="1586"/>
      <c r="AE119" s="1586"/>
      <c r="AF119" s="1586"/>
      <c r="AG119" s="1586"/>
      <c r="AH119" s="1586"/>
      <c r="AI119" s="1586"/>
      <c r="AJ119" s="1586"/>
      <c r="AK119" s="1586"/>
      <c r="AL119" s="1586"/>
      <c r="AM119" s="1586"/>
    </row>
    <row r="120" spans="1:39" ht="13.8">
      <c r="A120" s="1586"/>
      <c r="B120" s="1586"/>
      <c r="C120" s="1599"/>
      <c r="D120" s="1600"/>
      <c r="E120" s="1600"/>
      <c r="F120" s="1600"/>
      <c r="G120" s="1600"/>
      <c r="H120" s="1600"/>
      <c r="I120" s="1600"/>
      <c r="J120" s="1600"/>
      <c r="K120" s="1600"/>
      <c r="L120" s="1600"/>
      <c r="M120" s="1600"/>
      <c r="N120" s="1600" t="s">
        <v>28</v>
      </c>
      <c r="O120" s="1600"/>
      <c r="P120" s="1600"/>
      <c r="Q120" s="1600"/>
      <c r="R120" s="1600"/>
      <c r="S120" s="1600"/>
      <c r="T120" s="1600"/>
      <c r="U120" s="1600"/>
      <c r="V120" s="1600"/>
      <c r="W120" s="1600"/>
      <c r="X120" s="1600"/>
      <c r="Y120" s="1601"/>
      <c r="AA120" s="1599"/>
      <c r="AB120" s="1600"/>
      <c r="AC120" s="1600"/>
      <c r="AD120" s="1600"/>
      <c r="AE120" s="1600"/>
      <c r="AF120" s="1600"/>
      <c r="AG120" s="1600"/>
      <c r="AH120" s="1600"/>
      <c r="AI120" s="1600"/>
      <c r="AJ120" s="1600"/>
      <c r="AK120" s="1601"/>
      <c r="AL120" s="1586"/>
      <c r="AM120" s="1586"/>
    </row>
    <row r="121" spans="1:39" ht="14.4" thickBot="1">
      <c r="A121" s="1586"/>
      <c r="B121" s="1586"/>
      <c r="C121" s="1602" t="s">
        <v>32</v>
      </c>
      <c r="D121" s="1603" t="s">
        <v>33</v>
      </c>
      <c r="E121" s="1603" t="s">
        <v>22</v>
      </c>
      <c r="F121" s="1603" t="s">
        <v>34</v>
      </c>
      <c r="G121" s="1603" t="s">
        <v>35</v>
      </c>
      <c r="H121" s="1603" t="s">
        <v>36</v>
      </c>
      <c r="I121" s="1603" t="s">
        <v>37</v>
      </c>
      <c r="J121" s="1603" t="s">
        <v>38</v>
      </c>
      <c r="K121" s="1603" t="s">
        <v>39</v>
      </c>
      <c r="L121" s="1603" t="s">
        <v>40</v>
      </c>
      <c r="M121" s="1603" t="s">
        <v>23</v>
      </c>
      <c r="N121" s="1603" t="s">
        <v>41</v>
      </c>
      <c r="O121" s="1603" t="s">
        <v>42</v>
      </c>
      <c r="P121" s="1603" t="s">
        <v>43</v>
      </c>
      <c r="Q121" s="1603" t="s">
        <v>24</v>
      </c>
      <c r="R121" s="1603" t="s">
        <v>44</v>
      </c>
      <c r="S121" s="1603" t="s">
        <v>796</v>
      </c>
      <c r="T121" s="1603" t="s">
        <v>857</v>
      </c>
      <c r="U121" s="1603" t="s">
        <v>875</v>
      </c>
      <c r="V121" s="1603" t="s">
        <v>1013</v>
      </c>
      <c r="W121" s="1603" t="s">
        <v>1053</v>
      </c>
      <c r="X121" s="1603" t="s">
        <v>1139</v>
      </c>
      <c r="Y121" s="1604" t="s">
        <v>1157</v>
      </c>
      <c r="AA121" s="1692" t="s">
        <v>141</v>
      </c>
      <c r="AB121" s="1693" t="s">
        <v>100</v>
      </c>
      <c r="AC121" s="1693" t="s">
        <v>94</v>
      </c>
      <c r="AD121" s="1694">
        <v>2022</v>
      </c>
      <c r="AE121" s="1693" t="s">
        <v>799</v>
      </c>
      <c r="AF121" s="1693" t="s">
        <v>858</v>
      </c>
      <c r="AG121" s="1693" t="s">
        <v>879</v>
      </c>
      <c r="AH121" s="1605">
        <v>2023</v>
      </c>
      <c r="AI121" s="1605" t="s">
        <v>1054</v>
      </c>
      <c r="AJ121" s="1605" t="s">
        <v>1140</v>
      </c>
      <c r="AK121" s="1662" t="s">
        <v>1158</v>
      </c>
      <c r="AL121" s="1586"/>
      <c r="AM121" s="1586"/>
    </row>
    <row r="122" spans="1:39" ht="13.8">
      <c r="A122" s="1586"/>
      <c r="B122" s="1578" t="s">
        <v>61</v>
      </c>
      <c r="C122" s="1666"/>
      <c r="D122" s="1667"/>
      <c r="E122" s="1667"/>
      <c r="F122" s="1667"/>
      <c r="G122" s="1667"/>
      <c r="H122" s="1668"/>
      <c r="I122" s="1681"/>
      <c r="J122" s="1668"/>
      <c r="K122" s="1668"/>
      <c r="L122" s="1668"/>
      <c r="M122" s="1668"/>
      <c r="N122" s="1668"/>
      <c r="O122" s="1668"/>
      <c r="P122" s="1668"/>
      <c r="Q122" s="1668"/>
      <c r="R122" s="1668"/>
      <c r="S122" s="1668"/>
      <c r="T122" s="1668"/>
      <c r="U122" s="1668"/>
      <c r="V122" s="1668"/>
      <c r="W122" s="1668"/>
      <c r="X122" s="1668"/>
      <c r="Y122" s="1669"/>
      <c r="AA122" s="1681"/>
      <c r="AB122" s="1668"/>
      <c r="AC122" s="1668"/>
      <c r="AD122" s="1668"/>
      <c r="AE122" s="1668"/>
      <c r="AF122" s="1668"/>
      <c r="AG122" s="1682"/>
      <c r="AH122" s="1682"/>
      <c r="AI122" s="1682"/>
      <c r="AJ122" s="1682"/>
      <c r="AK122" s="1683"/>
      <c r="AL122" s="1586"/>
      <c r="AM122" s="1586"/>
    </row>
    <row r="123" spans="1:39" ht="15">
      <c r="A123" s="1586"/>
      <c r="B123" s="1579" t="s">
        <v>1028</v>
      </c>
      <c r="C123" s="1670">
        <v>2.5782919820188859E-2</v>
      </c>
      <c r="D123" s="1671">
        <v>2.477108065443916E-2</v>
      </c>
      <c r="E123" s="1671">
        <v>2.5383293748669204E-2</v>
      </c>
      <c r="F123" s="1671">
        <v>2.2205400256313339E-2</v>
      </c>
      <c r="G123" s="1671">
        <v>5.0000000000000001E-3</v>
      </c>
      <c r="H123" s="1671">
        <v>-1.6775442202554058E-2</v>
      </c>
      <c r="I123" s="1670">
        <v>5.9608693953790435E-3</v>
      </c>
      <c r="J123" s="1671">
        <v>1.2999999999999999E-2</v>
      </c>
      <c r="K123" s="1671">
        <v>1.5198310947422834E-2</v>
      </c>
      <c r="L123" s="1671">
        <v>1.5865807037432088E-2</v>
      </c>
      <c r="M123" s="1671">
        <v>2.0971070272402765E-2</v>
      </c>
      <c r="N123" s="1671">
        <v>2.0678543250575256E-2</v>
      </c>
      <c r="O123" s="1671">
        <v>2.3436610998105588E-2</v>
      </c>
      <c r="P123" s="1671">
        <v>2.381486757853259E-2</v>
      </c>
      <c r="Q123" s="1671">
        <v>2.6240229922579541E-2</v>
      </c>
      <c r="R123" s="1671">
        <v>2.1603948986578591E-2</v>
      </c>
      <c r="S123" s="1671">
        <v>2.612800475267733E-2</v>
      </c>
      <c r="T123" s="1671">
        <v>2.6156626772112494E-2</v>
      </c>
      <c r="U123" s="1671">
        <v>2.2929609319286354E-2</v>
      </c>
      <c r="V123" s="1671">
        <v>1.9640965732528638E-2</v>
      </c>
      <c r="W123" s="1671">
        <v>2.8299282813370151E-2</v>
      </c>
      <c r="X123" s="1671">
        <v>2.4948721408238009E-2</v>
      </c>
      <c r="Y123" s="2307">
        <v>2.7517887349847441E-2</v>
      </c>
      <c r="AA123" s="1670">
        <v>2.3436610998105588E-2</v>
      </c>
      <c r="AB123" s="1671">
        <v>2.3804916921815127E-2</v>
      </c>
      <c r="AC123" s="1671">
        <v>2.4417979866284165E-2</v>
      </c>
      <c r="AD123" s="1671">
        <v>2.3752697204731166E-2</v>
      </c>
      <c r="AE123" s="1671">
        <v>2.612800475267733E-2</v>
      </c>
      <c r="AF123" s="1671">
        <v>2.6252201355197562E-2</v>
      </c>
      <c r="AG123" s="1671">
        <v>2.3752697204731166E-2</v>
      </c>
      <c r="AH123" s="1671">
        <v>2.3565161605918643E-2</v>
      </c>
      <c r="AI123" s="1671">
        <v>2.8299282813370151E-2</v>
      </c>
      <c r="AJ123" s="1671">
        <v>2.6305183674368016E-2</v>
      </c>
      <c r="AK123" s="2307">
        <v>2.6937987529152264E-2</v>
      </c>
      <c r="AL123" s="1586"/>
      <c r="AM123" s="1586"/>
    </row>
    <row r="124" spans="1:39" ht="15">
      <c r="A124" s="1586"/>
      <c r="B124" s="1579" t="s">
        <v>1029</v>
      </c>
      <c r="C124" s="1670">
        <v>0.22273279375734401</v>
      </c>
      <c r="D124" s="1671">
        <v>0.21240007295500782</v>
      </c>
      <c r="E124" s="1671">
        <v>0.21272267685630039</v>
      </c>
      <c r="F124" s="1671">
        <v>0.18231020869716405</v>
      </c>
      <c r="G124" s="1671">
        <v>3.7999999999999999E-2</v>
      </c>
      <c r="H124" s="1671">
        <v>-0.18299631607249658</v>
      </c>
      <c r="I124" s="1670">
        <v>6.4988730838148753E-2</v>
      </c>
      <c r="J124" s="1671">
        <v>0.13800000000000001</v>
      </c>
      <c r="K124" s="1671">
        <v>0.16602371095866708</v>
      </c>
      <c r="L124" s="1671">
        <v>0.17203045795911304</v>
      </c>
      <c r="M124" s="1671">
        <v>0.22012079179863012</v>
      </c>
      <c r="N124" s="1671">
        <v>0.20723941103628699</v>
      </c>
      <c r="O124" s="1671">
        <v>0.22661707169212855</v>
      </c>
      <c r="P124" s="1671">
        <v>0.224855220986237</v>
      </c>
      <c r="Q124" s="1671">
        <v>0.23952816495851034</v>
      </c>
      <c r="R124" s="1671">
        <v>0.18785257147351339</v>
      </c>
      <c r="S124" s="1671">
        <v>0.22521011465277915</v>
      </c>
      <c r="T124" s="1671">
        <v>0.22305879333066275</v>
      </c>
      <c r="U124" s="1671">
        <v>0.18574165872176931</v>
      </c>
      <c r="V124" s="1671">
        <v>0.15487180956031651</v>
      </c>
      <c r="W124" s="1671">
        <v>0.23338938142202417</v>
      </c>
      <c r="X124" s="1671">
        <v>0.21679332851043517</v>
      </c>
      <c r="Y124" s="2307">
        <v>0.22909440043753992</v>
      </c>
      <c r="AA124" s="1670">
        <v>0.22661707169212855</v>
      </c>
      <c r="AB124" s="1671">
        <v>0.22476126887385239</v>
      </c>
      <c r="AC124" s="1671">
        <v>0.22289415628679574</v>
      </c>
      <c r="AD124" s="1671">
        <v>0.21311621527745878</v>
      </c>
      <c r="AE124" s="1671">
        <v>0.22521011465277915</v>
      </c>
      <c r="AF124" s="1671">
        <v>0.22387383539865469</v>
      </c>
      <c r="AG124" s="1671">
        <v>0.21311621527745878</v>
      </c>
      <c r="AH124" s="1671">
        <v>0.18581465240508097</v>
      </c>
      <c r="AI124" s="1671">
        <v>0.23338938142202417</v>
      </c>
      <c r="AJ124" s="1671">
        <v>0.22858038424211805</v>
      </c>
      <c r="AK124" s="2307">
        <v>0.21333516600091773</v>
      </c>
      <c r="AL124" s="1586"/>
      <c r="AM124" s="1586"/>
    </row>
    <row r="125" spans="1:39" ht="15">
      <c r="A125" s="1586"/>
      <c r="B125" s="1579" t="s">
        <v>1030</v>
      </c>
      <c r="C125" s="1670">
        <v>5.7539873280719536E-2</v>
      </c>
      <c r="D125" s="1671">
        <v>5.8216324190511357E-2</v>
      </c>
      <c r="E125" s="1671">
        <v>5.7406570935348677E-2</v>
      </c>
      <c r="F125" s="1671">
        <v>5.88109320389009E-2</v>
      </c>
      <c r="G125" s="1671">
        <v>5.6500000000000002E-2</v>
      </c>
      <c r="H125" s="1671">
        <v>3.6341763213303568E-2</v>
      </c>
      <c r="I125" s="1670">
        <v>4.1980064269165472E-2</v>
      </c>
      <c r="J125" s="1671">
        <v>4.1500000000000002E-2</v>
      </c>
      <c r="K125" s="1671">
        <v>3.8214903709639189E-2</v>
      </c>
      <c r="L125" s="1671">
        <v>4.118806861111033E-2</v>
      </c>
      <c r="M125" s="1671">
        <v>4.3218795516558613E-2</v>
      </c>
      <c r="N125" s="1671">
        <v>4.4530982357021076E-2</v>
      </c>
      <c r="O125" s="1671">
        <v>4.6299436899015334E-2</v>
      </c>
      <c r="P125" s="1671">
        <v>5.1013068817091112E-2</v>
      </c>
      <c r="Q125" s="1671">
        <v>5.6094449388038349E-2</v>
      </c>
      <c r="R125" s="1671">
        <v>6.1211850757602583E-2</v>
      </c>
      <c r="S125" s="1671">
        <v>6.2231050157304083E-2</v>
      </c>
      <c r="T125" s="1671">
        <v>6.3915955537326749E-2</v>
      </c>
      <c r="U125" s="1671">
        <v>6.5231780760353547E-2</v>
      </c>
      <c r="V125" s="1671">
        <v>6.6676235617975046E-2</v>
      </c>
      <c r="W125" s="1671">
        <v>6.7135957095794174E-2</v>
      </c>
      <c r="X125" s="1671">
        <v>6.7663119373365721E-2</v>
      </c>
      <c r="Y125" s="2307">
        <v>6.8370914474019037E-2</v>
      </c>
      <c r="AA125" s="1670">
        <v>4.6299436899015334E-2</v>
      </c>
      <c r="AB125" s="1671">
        <v>4.9105507534553859E-2</v>
      </c>
      <c r="AC125" s="1671">
        <v>5.112694587007291E-2</v>
      </c>
      <c r="AD125" s="1671">
        <v>5.3499153898863255E-2</v>
      </c>
      <c r="AE125" s="1671">
        <v>6.2231050157304083E-2</v>
      </c>
      <c r="AF125" s="1671">
        <v>6.3416849964673908E-2</v>
      </c>
      <c r="AG125" s="1671">
        <v>5.3499153898863255E-2</v>
      </c>
      <c r="AH125" s="1671">
        <v>6.4193403672507879E-2</v>
      </c>
      <c r="AI125" s="1671">
        <v>6.7135957095794174E-2</v>
      </c>
      <c r="AJ125" s="1671">
        <v>6.7023485873138736E-2</v>
      </c>
      <c r="AK125" s="2307">
        <v>6.7275135098999281E-2</v>
      </c>
      <c r="AL125" s="1586"/>
      <c r="AM125" s="1586"/>
    </row>
    <row r="126" spans="1:39" ht="15">
      <c r="A126" s="1586"/>
      <c r="B126" s="1580" t="s">
        <v>1031</v>
      </c>
      <c r="C126" s="1670">
        <v>4.6787966259554767E-2</v>
      </c>
      <c r="D126" s="1671">
        <v>4.5635175042653006E-2</v>
      </c>
      <c r="E126" s="1671">
        <v>4.343268194029324E-2</v>
      </c>
      <c r="F126" s="1671">
        <v>4.5375860974073728E-2</v>
      </c>
      <c r="G126" s="1671">
        <v>2.1654786057520411E-2</v>
      </c>
      <c r="H126" s="1671">
        <v>-1.5510369863348795E-2</v>
      </c>
      <c r="I126" s="1670">
        <v>1.5214917258858093E-2</v>
      </c>
      <c r="J126" s="1671">
        <v>2.6915831201688504E-2</v>
      </c>
      <c r="K126" s="1671">
        <v>2.7404930124610791E-2</v>
      </c>
      <c r="L126" s="1671">
        <v>3.2836900850817537E-2</v>
      </c>
      <c r="M126" s="1671">
        <v>4.0014330939255625E-2</v>
      </c>
      <c r="N126" s="1671">
        <v>4.1884655237525166E-2</v>
      </c>
      <c r="O126" s="1671">
        <v>4.1003574631913751E-2</v>
      </c>
      <c r="P126" s="1671">
        <v>4.4145205826746178E-2</v>
      </c>
      <c r="Q126" s="1671">
        <v>4.6746196234834322E-2</v>
      </c>
      <c r="R126" s="1671">
        <v>4.6386209572620282E-2</v>
      </c>
      <c r="S126" s="1671">
        <v>4.6985916802886982E-2</v>
      </c>
      <c r="T126" s="1671">
        <v>4.6886282133748153E-2</v>
      </c>
      <c r="U126" s="1671">
        <v>4.6237628186007788E-2</v>
      </c>
      <c r="V126" s="1671">
        <v>4.3556733728407994E-2</v>
      </c>
      <c r="W126" s="1671">
        <v>5.1126718589611576E-2</v>
      </c>
      <c r="X126" s="1671">
        <v>4.6179372319191815E-2</v>
      </c>
      <c r="Y126" s="2307">
        <v>5.1346466661542862E-2</v>
      </c>
      <c r="AA126" s="1670">
        <v>4.1003574631913751E-2</v>
      </c>
      <c r="AB126" s="1671">
        <v>4.2972257868558676E-2</v>
      </c>
      <c r="AC126" s="1671">
        <v>4.3960523495581549E-2</v>
      </c>
      <c r="AD126" s="1671">
        <v>4.4442042888736752E-2</v>
      </c>
      <c r="AE126" s="1671">
        <v>4.6985916802886982E-2</v>
      </c>
      <c r="AF126" s="1671">
        <v>4.7195334674053908E-2</v>
      </c>
      <c r="AG126" s="1671">
        <v>4.4442042888736752E-2</v>
      </c>
      <c r="AH126" s="1671">
        <v>4.5686494455197811E-2</v>
      </c>
      <c r="AI126" s="1671">
        <v>5.1126718589611576E-2</v>
      </c>
      <c r="AJ126" s="1671">
        <v>4.8366666528859154E-2</v>
      </c>
      <c r="AK126" s="2307">
        <v>4.9224835142348336E-2</v>
      </c>
      <c r="AL126" s="1586"/>
      <c r="AM126" s="1586"/>
    </row>
    <row r="127" spans="1:39" ht="15">
      <c r="A127" s="1586"/>
      <c r="B127" s="1580" t="s">
        <v>1032</v>
      </c>
      <c r="C127" s="1670">
        <v>2.2526861708756625E-2</v>
      </c>
      <c r="D127" s="1671">
        <v>2.3467830538194796E-2</v>
      </c>
      <c r="E127" s="1671">
        <v>2.4074318513236534E-2</v>
      </c>
      <c r="F127" s="1671">
        <v>2.1730150714840475E-2</v>
      </c>
      <c r="G127" s="1671">
        <v>1.9900000000000001E-2</v>
      </c>
      <c r="H127" s="1671">
        <v>1.5112126196015914E-2</v>
      </c>
      <c r="I127" s="1670">
        <v>1.6006900769275651E-2</v>
      </c>
      <c r="J127" s="1671">
        <v>1.1599999999999999E-2</v>
      </c>
      <c r="K127" s="1671">
        <v>1.2644077254722434E-2</v>
      </c>
      <c r="L127" s="1671">
        <v>9.9035040490652159E-3</v>
      </c>
      <c r="M127" s="1671">
        <v>1.0027259671618542E-2</v>
      </c>
      <c r="N127" s="1671">
        <v>1.0488358707946181E-2</v>
      </c>
      <c r="O127" s="1671">
        <v>1.1573156937027625E-2</v>
      </c>
      <c r="P127" s="1671">
        <v>1.4158347122847017E-2</v>
      </c>
      <c r="Q127" s="1671">
        <v>1.8961109520724252E-2</v>
      </c>
      <c r="R127" s="1671">
        <v>2.1773552059762016E-2</v>
      </c>
      <c r="S127" s="1671">
        <v>2.4345005282146392E-2</v>
      </c>
      <c r="T127" s="1671">
        <v>2.753598732014538E-2</v>
      </c>
      <c r="U127" s="1671">
        <v>3.0020579001749884E-2</v>
      </c>
      <c r="V127" s="1671">
        <v>2.8225976825027685E-2</v>
      </c>
      <c r="W127" s="1671">
        <v>2.7351676424370315E-2</v>
      </c>
      <c r="X127" s="1671">
        <v>2.6346534951733037E-2</v>
      </c>
      <c r="Y127" s="2307">
        <v>2.4126568775906621E-2</v>
      </c>
      <c r="AA127" s="1670">
        <v>1.1573156937027625E-2</v>
      </c>
      <c r="AB127" s="1671">
        <v>1.3000889497985987E-2</v>
      </c>
      <c r="AC127" s="1671">
        <v>1.4891204747391992E-2</v>
      </c>
      <c r="AD127" s="1671">
        <v>1.6576670760321602E-2</v>
      </c>
      <c r="AE127" s="1671">
        <v>2.4345005282146392E-2</v>
      </c>
      <c r="AF127" s="1671">
        <v>2.6078448990235804E-2</v>
      </c>
      <c r="AG127" s="1671">
        <v>1.6576670760321602E-2</v>
      </c>
      <c r="AH127" s="1671">
        <v>2.7387432145721532E-2</v>
      </c>
      <c r="AI127" s="1671">
        <v>2.7351676424370315E-2</v>
      </c>
      <c r="AJ127" s="1671">
        <v>2.6564726930743885E-2</v>
      </c>
      <c r="AK127" s="2307">
        <v>2.5913090071156716E-2</v>
      </c>
      <c r="AL127" s="1586"/>
      <c r="AM127" s="1586"/>
    </row>
    <row r="128" spans="1:39" ht="13.8">
      <c r="A128" s="1586"/>
      <c r="B128" s="1581"/>
      <c r="C128" s="1670"/>
      <c r="D128" s="1671"/>
      <c r="E128" s="1671"/>
      <c r="F128" s="1671"/>
      <c r="G128" s="1671"/>
      <c r="H128" s="1671"/>
      <c r="I128" s="1670"/>
      <c r="J128" s="1671"/>
      <c r="K128" s="1671"/>
      <c r="L128" s="1671"/>
      <c r="M128" s="1671"/>
      <c r="N128" s="1671"/>
      <c r="O128" s="1671"/>
      <c r="P128" s="1671"/>
      <c r="Q128" s="1671"/>
      <c r="R128" s="1671"/>
      <c r="S128" s="1671"/>
      <c r="T128" s="1671"/>
      <c r="U128" s="1671"/>
      <c r="V128" s="1671"/>
      <c r="W128" s="1671"/>
      <c r="X128" s="1671"/>
      <c r="Y128" s="1672"/>
      <c r="AA128" s="1670"/>
      <c r="AB128" s="1671"/>
      <c r="AC128" s="1671"/>
      <c r="AD128" s="1671"/>
      <c r="AE128" s="1671"/>
      <c r="AF128" s="1671"/>
      <c r="AG128" s="1671"/>
      <c r="AH128" s="1671"/>
      <c r="AI128" s="1671"/>
      <c r="AJ128" s="1671"/>
      <c r="AK128" s="1672"/>
      <c r="AL128" s="1586"/>
      <c r="AM128" s="1586"/>
    </row>
    <row r="129" spans="1:39" ht="13.8">
      <c r="A129" s="1586"/>
      <c r="B129" s="1582" t="s">
        <v>452</v>
      </c>
      <c r="C129" s="1670"/>
      <c r="D129" s="1671"/>
      <c r="E129" s="1671"/>
      <c r="F129" s="1671"/>
      <c r="G129" s="1671"/>
      <c r="H129" s="1671"/>
      <c r="I129" s="1670"/>
      <c r="J129" s="1671"/>
      <c r="K129" s="1671"/>
      <c r="L129" s="1671"/>
      <c r="M129" s="1671"/>
      <c r="N129" s="1671"/>
      <c r="O129" s="1671"/>
      <c r="P129" s="1671"/>
      <c r="Q129" s="1671"/>
      <c r="R129" s="1671"/>
      <c r="S129" s="1671"/>
      <c r="T129" s="1671"/>
      <c r="U129" s="1671"/>
      <c r="V129" s="1671"/>
      <c r="W129" s="1671"/>
      <c r="X129" s="1671"/>
      <c r="Y129" s="1672"/>
      <c r="AA129" s="1670"/>
      <c r="AB129" s="1671"/>
      <c r="AC129" s="1671"/>
      <c r="AD129" s="1671"/>
      <c r="AE129" s="1671"/>
      <c r="AF129" s="1671"/>
      <c r="AG129" s="1671"/>
      <c r="AH129" s="1671"/>
      <c r="AI129" s="1671"/>
      <c r="AJ129" s="1671"/>
      <c r="AK129" s="1672"/>
      <c r="AL129" s="1586"/>
      <c r="AM129" s="1586"/>
    </row>
    <row r="130" spans="1:39" ht="13.8">
      <c r="A130" s="1586"/>
      <c r="B130" s="1579" t="s">
        <v>126</v>
      </c>
      <c r="C130" s="1670">
        <v>3.0236435633925439E-2</v>
      </c>
      <c r="D130" s="1671">
        <v>3.1479929651647712E-2</v>
      </c>
      <c r="E130" s="1671">
        <v>3.1137193613625994E-2</v>
      </c>
      <c r="F130" s="1671">
        <v>3.0090405934314782E-2</v>
      </c>
      <c r="G130" s="1671">
        <v>3.0800000000000001E-2</v>
      </c>
      <c r="H130" s="1671">
        <v>3.0345114080545021E-2</v>
      </c>
      <c r="I130" s="1670">
        <v>3.0345114080545021E-2</v>
      </c>
      <c r="J130" s="1671">
        <v>3.61E-2</v>
      </c>
      <c r="K130" s="1671">
        <v>3.7089542930363158E-2</v>
      </c>
      <c r="L130" s="1671">
        <v>3.6819738803701076E-2</v>
      </c>
      <c r="M130" s="1671">
        <v>3.9577007636113291E-2</v>
      </c>
      <c r="N130" s="1671">
        <v>4.0245237805319842E-2</v>
      </c>
      <c r="O130" s="1671">
        <v>4.2604629487596857E-2</v>
      </c>
      <c r="P130" s="1671">
        <v>4.2499481839906157E-2</v>
      </c>
      <c r="Q130" s="1671">
        <v>4.3296213703556699E-2</v>
      </c>
      <c r="R130" s="1671">
        <v>4.153311117096322E-2</v>
      </c>
      <c r="S130" s="1671">
        <v>4.1154551579839507E-2</v>
      </c>
      <c r="T130" s="1671">
        <v>4.3688322633750519E-2</v>
      </c>
      <c r="U130" s="1671">
        <v>4.6130687614904041E-2</v>
      </c>
      <c r="V130" s="1671">
        <v>4.4157694645820526E-2</v>
      </c>
      <c r="W130" s="1671">
        <v>4.6053651636419002E-2</v>
      </c>
      <c r="X130" s="1671">
        <v>4.4039174235464412E-2</v>
      </c>
      <c r="Y130" s="2307">
        <v>4.3878969278208453E-2</v>
      </c>
      <c r="AA130" s="1670">
        <v>4.2604629487596857E-2</v>
      </c>
      <c r="AB130" s="1671">
        <v>4.2499481839906157E-2</v>
      </c>
      <c r="AC130" s="1671">
        <v>4.3296213703556699E-2</v>
      </c>
      <c r="AD130" s="1671">
        <v>4.153311117096322E-2</v>
      </c>
      <c r="AE130" s="1671">
        <v>4.1154551579839507E-2</v>
      </c>
      <c r="AF130" s="1671">
        <v>4.3688322633750519E-2</v>
      </c>
      <c r="AG130" s="1671">
        <v>4.153311117096322E-2</v>
      </c>
      <c r="AH130" s="1671">
        <v>4.4157694645820526E-2</v>
      </c>
      <c r="AI130" s="1671">
        <v>4.6053651636419002E-2</v>
      </c>
      <c r="AJ130" s="1671">
        <v>4.4039174235464412E-2</v>
      </c>
      <c r="AK130" s="2307">
        <v>4.3878969278208453E-2</v>
      </c>
      <c r="AL130" s="1586"/>
      <c r="AM130" s="1586"/>
    </row>
    <row r="131" spans="1:39" ht="13.8">
      <c r="A131" s="1586"/>
      <c r="B131" s="1579" t="s">
        <v>453</v>
      </c>
      <c r="C131" s="1670">
        <v>4.2896745250882572E-2</v>
      </c>
      <c r="D131" s="1671">
        <v>4.3409687837303645E-2</v>
      </c>
      <c r="E131" s="1671">
        <v>4.2931321426899802E-2</v>
      </c>
      <c r="F131" s="1671">
        <v>4.1153483327663741E-2</v>
      </c>
      <c r="G131" s="1671">
        <v>4.0899999999999999E-2</v>
      </c>
      <c r="H131" s="1671">
        <v>3.9854085648845884E-2</v>
      </c>
      <c r="I131" s="1670">
        <v>3.9854085648845884E-2</v>
      </c>
      <c r="J131" s="1671">
        <v>4.9000000000000002E-2</v>
      </c>
      <c r="K131" s="1671">
        <v>5.1117601001910817E-2</v>
      </c>
      <c r="L131" s="1671">
        <v>5.0265896590711123E-2</v>
      </c>
      <c r="M131" s="1671">
        <v>5.2672103341355254E-2</v>
      </c>
      <c r="N131" s="1671">
        <v>5.3253815696255064E-2</v>
      </c>
      <c r="O131" s="1671">
        <v>5.5205760230985085E-2</v>
      </c>
      <c r="P131" s="1671">
        <v>5.4414547638322111E-2</v>
      </c>
      <c r="Q131" s="1671">
        <v>5.6079665098161841E-2</v>
      </c>
      <c r="R131" s="1671">
        <v>5.6713241527551313E-2</v>
      </c>
      <c r="S131" s="1671">
        <v>5.693325208156489E-2</v>
      </c>
      <c r="T131" s="1671">
        <v>5.9359490451644029E-2</v>
      </c>
      <c r="U131" s="1671">
        <v>6.2683437273723566E-2</v>
      </c>
      <c r="V131" s="1671">
        <v>6.1903715269536447E-2</v>
      </c>
      <c r="W131" s="1671">
        <v>6.5559138209808576E-2</v>
      </c>
      <c r="X131" s="1671">
        <v>6.2686645927528942E-2</v>
      </c>
      <c r="Y131" s="2307">
        <v>6.134349315658888E-2</v>
      </c>
      <c r="AA131" s="1670">
        <v>5.5205760230985085E-2</v>
      </c>
      <c r="AB131" s="1671">
        <v>5.4414547638322111E-2</v>
      </c>
      <c r="AC131" s="1671">
        <v>5.6079665098161841E-2</v>
      </c>
      <c r="AD131" s="1671">
        <v>5.6713241527551313E-2</v>
      </c>
      <c r="AE131" s="1671">
        <v>5.693325208156489E-2</v>
      </c>
      <c r="AF131" s="1671">
        <v>5.9359490451644029E-2</v>
      </c>
      <c r="AG131" s="1671">
        <v>5.6713241527551313E-2</v>
      </c>
      <c r="AH131" s="1671">
        <v>6.1903715269536447E-2</v>
      </c>
      <c r="AI131" s="1671">
        <v>6.5559138209808576E-2</v>
      </c>
      <c r="AJ131" s="1671">
        <v>6.2686645927528942E-2</v>
      </c>
      <c r="AK131" s="2307">
        <v>6.134349315658888E-2</v>
      </c>
      <c r="AL131" s="1586"/>
      <c r="AM131" s="1586"/>
    </row>
    <row r="132" spans="1:39" ht="13.8">
      <c r="A132" s="1586"/>
      <c r="B132" s="1579" t="s">
        <v>454</v>
      </c>
      <c r="C132" s="1670">
        <v>1.5428869926049826</v>
      </c>
      <c r="D132" s="1671">
        <v>1.4763897032748823</v>
      </c>
      <c r="E132" s="1671">
        <v>1.4857525449281257</v>
      </c>
      <c r="F132" s="1671">
        <v>1.508547284773248</v>
      </c>
      <c r="G132" s="1671">
        <v>1.6419999999999999</v>
      </c>
      <c r="H132" s="1671">
        <v>2.1474253413884226</v>
      </c>
      <c r="I132" s="1670">
        <v>2.1474253413884226</v>
      </c>
      <c r="J132" s="1671">
        <v>2.0419999999999998</v>
      </c>
      <c r="K132" s="1671">
        <v>1.9612775101346032</v>
      </c>
      <c r="L132" s="1671">
        <v>1.8258962287156382</v>
      </c>
      <c r="M132" s="1671">
        <v>1.6056062627182335</v>
      </c>
      <c r="N132" s="1671">
        <v>1.4639219461457176</v>
      </c>
      <c r="O132" s="1671">
        <v>1.3755778770100329</v>
      </c>
      <c r="P132" s="1671">
        <v>1.3321263793049949</v>
      </c>
      <c r="Q132" s="1671">
        <v>1.2583990913488421</v>
      </c>
      <c r="R132" s="1671">
        <v>1.3110896653565602</v>
      </c>
      <c r="S132" s="1671">
        <v>1.3684062908450514</v>
      </c>
      <c r="T132" s="1671">
        <v>1.3196175878232412</v>
      </c>
      <c r="U132" s="1671">
        <v>1.2447635588119186</v>
      </c>
      <c r="V132" s="1671">
        <v>1.3358556185897716</v>
      </c>
      <c r="W132" s="1671">
        <v>1.3066220137753817</v>
      </c>
      <c r="X132" s="1671">
        <v>1.3320430146457944</v>
      </c>
      <c r="Y132" s="2307">
        <v>1.3622548908813263</v>
      </c>
      <c r="AA132" s="1670">
        <v>1.3755778770100329</v>
      </c>
      <c r="AB132" s="1671">
        <v>1.3321263793049949</v>
      </c>
      <c r="AC132" s="1671">
        <v>1.2583990913488421</v>
      </c>
      <c r="AD132" s="1671">
        <v>1.3110896653565602</v>
      </c>
      <c r="AE132" s="1671">
        <v>1.3684062908450514</v>
      </c>
      <c r="AF132" s="1671">
        <v>1.3196175878232412</v>
      </c>
      <c r="AG132" s="1671">
        <v>1.3110896653565602</v>
      </c>
      <c r="AH132" s="1671">
        <v>1.3358556185897716</v>
      </c>
      <c r="AI132" s="1671">
        <v>1.3066220137753817</v>
      </c>
      <c r="AJ132" s="1671">
        <v>1.3320430146457944</v>
      </c>
      <c r="AK132" s="2307">
        <v>1.3622548908813263</v>
      </c>
      <c r="AL132" s="1586"/>
      <c r="AM132" s="1586"/>
    </row>
    <row r="133" spans="1:39" ht="13.8">
      <c r="A133" s="1586"/>
      <c r="B133" s="1579" t="s">
        <v>455</v>
      </c>
      <c r="C133" s="1670">
        <v>1.0875278058854951</v>
      </c>
      <c r="D133" s="1671">
        <v>1.0706514216757654</v>
      </c>
      <c r="E133" s="1671">
        <v>1.0775853879116279</v>
      </c>
      <c r="F133" s="1671">
        <v>1.1030123454804115</v>
      </c>
      <c r="G133" s="1671">
        <v>1.2390000000000001</v>
      </c>
      <c r="H133" s="1671">
        <v>1.6350611462534475</v>
      </c>
      <c r="I133" s="1670">
        <v>1.6350611462534475</v>
      </c>
      <c r="J133" s="1671">
        <v>1.5049999999999999</v>
      </c>
      <c r="K133" s="1671">
        <v>1.4230496929574989</v>
      </c>
      <c r="L133" s="1671">
        <v>1.3374678814820187</v>
      </c>
      <c r="M133" s="1671">
        <v>1.2064278297065598</v>
      </c>
      <c r="N133" s="1671">
        <v>1.1063223560749307</v>
      </c>
      <c r="O133" s="1671">
        <v>1.0615918617212343</v>
      </c>
      <c r="P133" s="1671">
        <v>1.0404328129682179</v>
      </c>
      <c r="Q133" s="1671">
        <v>0.97154495997849477</v>
      </c>
      <c r="R133" s="1671">
        <v>0.96015729941836236</v>
      </c>
      <c r="S133" s="1671">
        <v>0.98916090719846317</v>
      </c>
      <c r="T133" s="1671">
        <v>0.97123271260150512</v>
      </c>
      <c r="U133" s="1671">
        <v>0.91606014895484433</v>
      </c>
      <c r="V133" s="1671">
        <v>0.95290410663961678</v>
      </c>
      <c r="W133" s="1671">
        <v>0.91786921985323955</v>
      </c>
      <c r="X133" s="1671">
        <v>0.9357985826668368</v>
      </c>
      <c r="Y133" s="2307">
        <v>0.97442022666507688</v>
      </c>
      <c r="AA133" s="1670">
        <v>1.0615918617212343</v>
      </c>
      <c r="AB133" s="1671">
        <v>1.0404328129682179</v>
      </c>
      <c r="AC133" s="1671">
        <v>0.97154495997849477</v>
      </c>
      <c r="AD133" s="1671">
        <v>0.96015729941836236</v>
      </c>
      <c r="AE133" s="1671">
        <v>0.98916090719846317</v>
      </c>
      <c r="AF133" s="1671">
        <v>0.97123271260150512</v>
      </c>
      <c r="AG133" s="1671">
        <v>0.96015729941836236</v>
      </c>
      <c r="AH133" s="1671">
        <v>0.95290410663961678</v>
      </c>
      <c r="AI133" s="1671">
        <v>0.91786921985323955</v>
      </c>
      <c r="AJ133" s="1671">
        <v>0.9357985826668368</v>
      </c>
      <c r="AK133" s="2307">
        <v>0.97442022666507688</v>
      </c>
      <c r="AL133" s="1586"/>
      <c r="AM133" s="1586"/>
    </row>
    <row r="134" spans="1:39" ht="15">
      <c r="A134" s="1586"/>
      <c r="B134" s="1579" t="s">
        <v>1033</v>
      </c>
      <c r="C134" s="1670">
        <v>1.4840403094171006E-2</v>
      </c>
      <c r="D134" s="1671">
        <v>1.7381499197846643E-2</v>
      </c>
      <c r="E134" s="1671">
        <v>1.925718871615387E-2</v>
      </c>
      <c r="F134" s="1671">
        <v>1.8423650918532073E-2</v>
      </c>
      <c r="G134" s="1671">
        <v>4.7100000000000003E-2</v>
      </c>
      <c r="H134" s="1671">
        <v>7.939838343325617E-2</v>
      </c>
      <c r="I134" s="1670">
        <v>7.939838343325617E-2</v>
      </c>
      <c r="J134" s="1671">
        <v>2.1899999999999999E-2</v>
      </c>
      <c r="K134" s="1671">
        <v>1.6777070586822825E-2</v>
      </c>
      <c r="L134" s="1671">
        <v>1.2443221476752133E-2</v>
      </c>
      <c r="M134" s="1671">
        <v>4.6668106831131038E-3</v>
      </c>
      <c r="N134" s="1671">
        <v>3.8225780266245984E-3</v>
      </c>
      <c r="O134" s="1671">
        <v>7.657535435734975E-3</v>
      </c>
      <c r="P134" s="1671">
        <v>9.3580020891606344E-3</v>
      </c>
      <c r="Q134" s="1671">
        <v>1.282092803787154E-2</v>
      </c>
      <c r="R134" s="1671">
        <v>2.0708398974520776E-2</v>
      </c>
      <c r="S134" s="1671">
        <v>2.1540020694608482E-2</v>
      </c>
      <c r="T134" s="1671">
        <v>2.418541843786132E-2</v>
      </c>
      <c r="U134" s="1671">
        <v>2.6598766069310397E-2</v>
      </c>
      <c r="V134" s="1671">
        <v>3.2758668802221905E-2</v>
      </c>
      <c r="W134" s="1671">
        <v>2.3660592530831217E-2</v>
      </c>
      <c r="X134" s="1671">
        <v>3.0759064760446795E-2</v>
      </c>
      <c r="Y134" s="2307">
        <v>2.5265766522250252E-2</v>
      </c>
      <c r="AA134" s="1670">
        <v>7.657535435734975E-3</v>
      </c>
      <c r="AB134" s="1671">
        <v>8.3570338063549601E-3</v>
      </c>
      <c r="AC134" s="1671">
        <v>9.8285940749106813E-3</v>
      </c>
      <c r="AD134" s="1671">
        <v>1.2677148881262179E-2</v>
      </c>
      <c r="AE134" s="1671">
        <v>2.1540020694608482E-2</v>
      </c>
      <c r="AF134" s="1671">
        <v>2.3037678157548678E-2</v>
      </c>
      <c r="AG134" s="1671">
        <v>1.2677148881262179E-2</v>
      </c>
      <c r="AH134" s="1671">
        <v>2.6222957246160701E-2</v>
      </c>
      <c r="AI134" s="1671">
        <v>2.3660592530831217E-2</v>
      </c>
      <c r="AJ134" s="1671">
        <v>2.6711649182406483E-2</v>
      </c>
      <c r="AK134" s="2307">
        <v>2.6615459780059504E-2</v>
      </c>
      <c r="AL134" s="1586"/>
      <c r="AM134" s="1586"/>
    </row>
    <row r="135" spans="1:39" ht="13.8">
      <c r="A135" s="1586"/>
      <c r="B135" s="1583"/>
      <c r="C135" s="1670"/>
      <c r="D135" s="1671"/>
      <c r="E135" s="1671"/>
      <c r="F135" s="1671"/>
      <c r="G135" s="1671"/>
      <c r="H135" s="1671"/>
      <c r="I135" s="1670"/>
      <c r="J135" s="1671"/>
      <c r="K135" s="1671"/>
      <c r="L135" s="1671"/>
      <c r="M135" s="1671"/>
      <c r="N135" s="1671"/>
      <c r="O135" s="1671"/>
      <c r="P135" s="1671"/>
      <c r="Q135" s="1671"/>
      <c r="R135" s="1671"/>
      <c r="S135" s="1671"/>
      <c r="T135" s="1671"/>
      <c r="U135" s="1671"/>
      <c r="V135" s="1671"/>
      <c r="W135" s="1671"/>
      <c r="X135" s="1671"/>
      <c r="Y135" s="1672"/>
      <c r="AA135" s="1670"/>
      <c r="AB135" s="1671"/>
      <c r="AC135" s="1671"/>
      <c r="AD135" s="1671"/>
      <c r="AE135" s="1671"/>
      <c r="AF135" s="1671"/>
      <c r="AG135" s="1671"/>
      <c r="AH135" s="1671"/>
      <c r="AI135" s="1671"/>
      <c r="AJ135" s="1671"/>
      <c r="AK135" s="1672"/>
      <c r="AL135" s="1586"/>
      <c r="AM135" s="1586"/>
    </row>
    <row r="136" spans="1:39" ht="13.8">
      <c r="A136" s="1586"/>
      <c r="B136" s="1584" t="s">
        <v>64</v>
      </c>
      <c r="C136" s="1670"/>
      <c r="D136" s="1671"/>
      <c r="E136" s="1671"/>
      <c r="F136" s="1671"/>
      <c r="G136" s="1671"/>
      <c r="H136" s="1671"/>
      <c r="I136" s="1670"/>
      <c r="J136" s="1671"/>
      <c r="K136" s="1671"/>
      <c r="L136" s="1671"/>
      <c r="M136" s="1671"/>
      <c r="N136" s="1671"/>
      <c r="O136" s="1671"/>
      <c r="P136" s="1671"/>
      <c r="Q136" s="1671"/>
      <c r="R136" s="1671"/>
      <c r="S136" s="1671"/>
      <c r="T136" s="1671"/>
      <c r="U136" s="1671"/>
      <c r="V136" s="1671"/>
      <c r="W136" s="1671"/>
      <c r="X136" s="1671"/>
      <c r="Y136" s="1672"/>
      <c r="AA136" s="1670"/>
      <c r="AB136" s="1671"/>
      <c r="AC136" s="1671"/>
      <c r="AD136" s="1671"/>
      <c r="AE136" s="1671"/>
      <c r="AF136" s="1671"/>
      <c r="AG136" s="1671"/>
      <c r="AH136" s="1671"/>
      <c r="AI136" s="1671"/>
      <c r="AJ136" s="1671"/>
      <c r="AK136" s="1672"/>
      <c r="AL136" s="1586"/>
      <c r="AM136" s="1586"/>
    </row>
    <row r="137" spans="1:39" ht="15">
      <c r="A137" s="1586"/>
      <c r="B137" s="1585" t="s">
        <v>1034</v>
      </c>
      <c r="C137" s="1670">
        <v>0.41458271772086386</v>
      </c>
      <c r="D137" s="1671">
        <v>0.42418867957700052</v>
      </c>
      <c r="E137" s="1671">
        <v>0.4247674977496963</v>
      </c>
      <c r="F137" s="1671">
        <v>0.45330184253134936</v>
      </c>
      <c r="G137" s="1671">
        <v>0.41799999999999998</v>
      </c>
      <c r="H137" s="1671">
        <v>0.48891610988695405</v>
      </c>
      <c r="I137" s="1670">
        <v>0.43548673378597019</v>
      </c>
      <c r="J137" s="1671">
        <v>0.436</v>
      </c>
      <c r="K137" s="1671">
        <v>0.43650203112682651</v>
      </c>
      <c r="L137" s="1671">
        <v>0.42696085474087075</v>
      </c>
      <c r="M137" s="1671">
        <v>0.46014220606690492</v>
      </c>
      <c r="N137" s="1671">
        <v>0.48706644214462796</v>
      </c>
      <c r="O137" s="1671">
        <v>0.42757665227535896</v>
      </c>
      <c r="P137" s="1671">
        <v>0.43043182001439589</v>
      </c>
      <c r="Q137" s="1671">
        <v>0.40510324005728737</v>
      </c>
      <c r="R137" s="1671">
        <v>0.43323812901458109</v>
      </c>
      <c r="S137" s="1671">
        <v>0.39169114615213219</v>
      </c>
      <c r="T137" s="1671">
        <v>0.39429066431864007</v>
      </c>
      <c r="U137" s="1671">
        <v>0.40986643728557354</v>
      </c>
      <c r="V137" s="1671">
        <v>0.43245200866986411</v>
      </c>
      <c r="W137" s="1671">
        <v>0.38534509562737512</v>
      </c>
      <c r="X137" s="1671">
        <v>0.3993101220632515</v>
      </c>
      <c r="Y137" s="2307">
        <v>0.39778220601808467</v>
      </c>
      <c r="AA137" s="1670">
        <v>0.42757665227535896</v>
      </c>
      <c r="AB137" s="1671">
        <v>0.42905230782570308</v>
      </c>
      <c r="AC137" s="1671">
        <v>0.42037682410361138</v>
      </c>
      <c r="AD137" s="1671">
        <v>0.42396020210767021</v>
      </c>
      <c r="AE137" s="1671">
        <v>0.39169114615213219</v>
      </c>
      <c r="AF137" s="1671">
        <v>0.39300639505613311</v>
      </c>
      <c r="AG137" s="1671">
        <v>0.42396020210767021</v>
      </c>
      <c r="AH137" s="1671">
        <v>0.40746488215529958</v>
      </c>
      <c r="AI137" s="1671">
        <v>0.38534509562737512</v>
      </c>
      <c r="AJ137" s="1671">
        <v>0.39242992121667947</v>
      </c>
      <c r="AK137" s="2307">
        <v>0.39427358220222875</v>
      </c>
      <c r="AL137" s="1586"/>
      <c r="AM137" s="1586"/>
    </row>
    <row r="138" spans="1:39" ht="15.6" thickBot="1">
      <c r="A138" s="1586"/>
      <c r="B138" s="2103" t="s">
        <v>1035</v>
      </c>
      <c r="C138" s="1673">
        <v>3.1999378417724982E-2</v>
      </c>
      <c r="D138" s="1674">
        <v>3.3123993722094049E-2</v>
      </c>
      <c r="E138" s="1674">
        <v>3.2626626438071682E-2</v>
      </c>
      <c r="F138" s="1674">
        <v>3.6005761321429658E-2</v>
      </c>
      <c r="G138" s="1674">
        <v>3.0599999999999999E-2</v>
      </c>
      <c r="H138" s="1674">
        <v>2.3031418280821871E-2</v>
      </c>
      <c r="I138" s="1673">
        <v>2.4634774567597297E-2</v>
      </c>
      <c r="J138" s="1674">
        <v>2.5600000000000001E-2</v>
      </c>
      <c r="K138" s="1674">
        <v>2.3439477053103064E-2</v>
      </c>
      <c r="L138" s="1674">
        <v>2.5372192180598451E-2</v>
      </c>
      <c r="M138" s="1674">
        <v>2.7687844316952676E-2</v>
      </c>
      <c r="N138" s="1674">
        <v>3.0791640885340813E-2</v>
      </c>
      <c r="O138" s="1674">
        <v>2.7461005561067956E-2</v>
      </c>
      <c r="P138" s="1674">
        <v>3.0023170892184457E-2</v>
      </c>
      <c r="Q138" s="1674">
        <v>3.0665152811942785E-2</v>
      </c>
      <c r="R138" s="1674">
        <v>3.497447434222014E-2</v>
      </c>
      <c r="S138" s="1674">
        <v>3.1614695162421207E-2</v>
      </c>
      <c r="T138" s="1674">
        <v>3.2866337458784471E-2</v>
      </c>
      <c r="U138" s="1674">
        <v>3.4488834032625135E-2</v>
      </c>
      <c r="V138" s="1674">
        <v>3.7296402747885676E-2</v>
      </c>
      <c r="W138" s="1674">
        <v>3.3514179120531035E-2</v>
      </c>
      <c r="X138" s="1674">
        <v>3.4955837008527758E-2</v>
      </c>
      <c r="Y138" s="2308">
        <v>3.5314937031783941E-2</v>
      </c>
      <c r="AA138" s="1673">
        <v>2.7461005561067956E-2</v>
      </c>
      <c r="AB138" s="1674">
        <v>2.89520331708953E-2</v>
      </c>
      <c r="AC138" s="1674">
        <v>2.9281400196794743E-2</v>
      </c>
      <c r="AD138" s="1674">
        <v>3.0753745443661541E-2</v>
      </c>
      <c r="AE138" s="1674">
        <v>3.1614695162421207E-2</v>
      </c>
      <c r="AF138" s="1674">
        <v>3.3361928539152409E-2</v>
      </c>
      <c r="AG138" s="1674">
        <v>3.0753745443661541E-2</v>
      </c>
      <c r="AH138" s="1674">
        <v>3.386696603106177E-2</v>
      </c>
      <c r="AI138" s="1674">
        <v>3.3514179120531035E-2</v>
      </c>
      <c r="AJ138" s="1674">
        <v>3.3857438842860015E-2</v>
      </c>
      <c r="AK138" s="2308">
        <v>3.463668606918157E-2</v>
      </c>
      <c r="AL138" s="1586"/>
      <c r="AM138" s="1586"/>
    </row>
    <row r="139" spans="1:39" ht="13.8">
      <c r="A139" s="1586"/>
      <c r="B139" s="1586"/>
      <c r="C139" s="1586"/>
      <c r="D139" s="1586"/>
      <c r="E139" s="1586"/>
      <c r="F139" s="1586"/>
      <c r="G139" s="1586"/>
      <c r="H139" s="1586"/>
      <c r="I139" s="1586"/>
      <c r="J139" s="1586"/>
      <c r="K139" s="1586"/>
      <c r="L139" s="1586"/>
      <c r="M139" s="1586"/>
      <c r="N139" s="1586"/>
      <c r="O139" s="1586"/>
      <c r="P139" s="1586"/>
      <c r="Q139" s="1586"/>
      <c r="R139" s="1586"/>
      <c r="S139" s="1586"/>
      <c r="T139" s="1586"/>
      <c r="U139" s="1576"/>
      <c r="V139" s="1576"/>
      <c r="W139" s="2102"/>
      <c r="X139" s="2102"/>
      <c r="Y139" s="1586"/>
      <c r="Z139" s="1586"/>
      <c r="AA139" s="1586"/>
      <c r="AB139" s="1586"/>
      <c r="AC139" s="1586"/>
      <c r="AD139" s="1586"/>
      <c r="AE139" s="1586"/>
      <c r="AF139" s="1586"/>
      <c r="AG139" s="1586"/>
      <c r="AH139" s="1586"/>
      <c r="AI139" s="1586"/>
      <c r="AJ139" s="1586"/>
      <c r="AK139" s="1586"/>
      <c r="AL139" s="1586"/>
      <c r="AM139" s="1586"/>
    </row>
    <row r="140" spans="1:39" ht="13.8">
      <c r="A140" s="1586"/>
      <c r="B140" s="1586"/>
      <c r="C140" s="1586"/>
      <c r="D140" s="1586"/>
      <c r="E140" s="1586"/>
      <c r="F140" s="1586"/>
      <c r="G140" s="1586"/>
      <c r="H140" s="1586"/>
      <c r="I140" s="1586"/>
      <c r="J140" s="1586"/>
      <c r="K140" s="1586"/>
      <c r="L140" s="1586"/>
      <c r="M140" s="1586"/>
      <c r="N140" s="1586"/>
      <c r="O140" s="1586"/>
      <c r="P140" s="1586"/>
      <c r="Q140" s="1586"/>
      <c r="R140" s="1586"/>
      <c r="S140" s="1586"/>
      <c r="T140" s="1586"/>
      <c r="U140" s="1576"/>
      <c r="V140" s="1576"/>
      <c r="W140" s="1576"/>
      <c r="X140" s="1586"/>
      <c r="Y140" s="1586"/>
      <c r="Z140" s="1586"/>
      <c r="AA140" s="1586"/>
      <c r="AB140" s="1586"/>
      <c r="AC140" s="1586"/>
      <c r="AD140" s="1586"/>
      <c r="AE140" s="1586"/>
      <c r="AF140" s="1586"/>
      <c r="AG140" s="1586"/>
      <c r="AH140" s="1586"/>
      <c r="AI140" s="1586"/>
      <c r="AJ140" s="1586"/>
      <c r="AK140" s="1586"/>
      <c r="AL140" s="1586"/>
      <c r="AM140" s="1586"/>
    </row>
    <row r="141" spans="1:39" ht="13.8">
      <c r="A141" s="1586"/>
      <c r="B141" s="1586"/>
      <c r="C141" s="1586"/>
      <c r="D141" s="1586"/>
      <c r="E141" s="1586"/>
      <c r="F141" s="1586"/>
      <c r="G141" s="1586"/>
      <c r="H141" s="1586"/>
      <c r="I141" s="1586"/>
      <c r="J141" s="1586"/>
      <c r="K141" s="1586"/>
      <c r="L141" s="1586"/>
      <c r="M141" s="1586"/>
      <c r="N141" s="1586"/>
      <c r="O141" s="1586"/>
      <c r="P141" s="1586"/>
      <c r="Q141" s="1586"/>
      <c r="R141" s="1586"/>
      <c r="S141" s="1586"/>
      <c r="T141" s="1586"/>
      <c r="U141" s="1576"/>
      <c r="V141" s="1576"/>
      <c r="W141" s="1576"/>
      <c r="X141" s="1586"/>
      <c r="Y141" s="1586"/>
      <c r="Z141" s="1586"/>
      <c r="AA141" s="1586"/>
      <c r="AB141" s="1586"/>
      <c r="AC141" s="1586"/>
      <c r="AD141" s="1586"/>
      <c r="AE141" s="1586"/>
      <c r="AF141" s="1586"/>
      <c r="AG141" s="1586"/>
      <c r="AH141" s="1586"/>
      <c r="AI141" s="1586"/>
      <c r="AJ141" s="1586"/>
      <c r="AK141" s="1586"/>
      <c r="AL141" s="1586"/>
      <c r="AM141" s="1586"/>
    </row>
    <row r="142" spans="1:39" ht="13.8">
      <c r="A142" s="1586"/>
      <c r="B142" s="1586"/>
      <c r="C142" s="1586"/>
      <c r="D142" s="1586"/>
      <c r="E142" s="1586"/>
      <c r="F142" s="1586"/>
      <c r="G142" s="1586"/>
      <c r="H142" s="1586"/>
      <c r="I142" s="1586"/>
      <c r="J142" s="1586"/>
      <c r="K142" s="1586"/>
      <c r="L142" s="1586"/>
      <c r="M142" s="1586"/>
      <c r="N142" s="1586"/>
      <c r="O142" s="1586"/>
      <c r="P142" s="1586"/>
      <c r="Q142" s="1586"/>
      <c r="R142" s="1586"/>
      <c r="S142" s="1586"/>
      <c r="T142" s="1586"/>
      <c r="U142" s="1576"/>
      <c r="V142" s="1576"/>
      <c r="W142" s="1576"/>
      <c r="X142" s="1586"/>
      <c r="Y142" s="1586"/>
      <c r="Z142" s="1586"/>
      <c r="AA142" s="1586"/>
      <c r="AB142" s="1586"/>
      <c r="AC142" s="1586"/>
      <c r="AD142" s="1586"/>
      <c r="AE142" s="1586"/>
      <c r="AF142" s="1586"/>
      <c r="AG142" s="1586"/>
      <c r="AH142" s="1586"/>
      <c r="AI142" s="1586"/>
      <c r="AJ142" s="1586"/>
      <c r="AK142" s="1586"/>
      <c r="AL142" s="1586"/>
      <c r="AM142" s="1586"/>
    </row>
    <row r="143" spans="1:39" ht="13.8">
      <c r="A143" s="1586"/>
      <c r="B143" s="1337" t="s">
        <v>987</v>
      </c>
      <c r="C143" s="1685"/>
      <c r="D143" s="1685"/>
      <c r="E143" s="1685"/>
      <c r="F143" s="1686"/>
      <c r="G143" s="1686"/>
      <c r="H143" s="1586"/>
      <c r="I143" s="1586"/>
      <c r="J143" s="1586"/>
      <c r="K143" s="1586"/>
      <c r="L143" s="1586"/>
      <c r="M143" s="1586"/>
      <c r="N143" s="1586"/>
      <c r="O143" s="1586"/>
      <c r="P143" s="1586"/>
      <c r="Q143" s="1586"/>
      <c r="R143" s="1586"/>
      <c r="S143" s="1586"/>
      <c r="T143" s="1586"/>
      <c r="U143" s="1576"/>
      <c r="V143" s="1576"/>
      <c r="W143" s="1576"/>
      <c r="X143" s="1586"/>
      <c r="Y143" s="1586"/>
      <c r="Z143" s="1586"/>
      <c r="AA143" s="1586"/>
      <c r="AB143" s="1586"/>
      <c r="AC143" s="1586"/>
      <c r="AD143" s="1586"/>
      <c r="AE143" s="1586"/>
      <c r="AF143" s="1586"/>
      <c r="AG143" s="1586"/>
      <c r="AH143" s="1586"/>
      <c r="AI143" s="1586"/>
      <c r="AJ143" s="1586"/>
      <c r="AK143" s="1586"/>
      <c r="AL143" s="1586"/>
      <c r="AM143" s="1586"/>
    </row>
    <row r="144" spans="1:39" ht="13.8">
      <c r="A144" s="1586"/>
      <c r="B144" s="249" t="s">
        <v>988</v>
      </c>
      <c r="C144" s="1685"/>
      <c r="D144" s="1685"/>
      <c r="E144" s="1685"/>
      <c r="F144" s="1687"/>
      <c r="G144" s="1687"/>
      <c r="H144" s="1586"/>
      <c r="I144" s="1586"/>
      <c r="J144" s="1586"/>
      <c r="K144" s="1586"/>
      <c r="L144" s="1586"/>
      <c r="M144" s="1586"/>
      <c r="N144" s="1586"/>
      <c r="O144" s="1586"/>
      <c r="P144" s="1586"/>
      <c r="Q144" s="1586"/>
      <c r="R144" s="1586"/>
      <c r="S144" s="1586"/>
      <c r="T144" s="1586"/>
      <c r="U144" s="1576"/>
      <c r="V144" s="1576"/>
      <c r="W144" s="1576"/>
      <c r="X144" s="1586"/>
      <c r="Y144" s="1586"/>
      <c r="Z144" s="1586"/>
      <c r="AA144" s="1586"/>
      <c r="AB144" s="1586"/>
      <c r="AC144" s="1586"/>
      <c r="AD144" s="1586"/>
      <c r="AE144" s="1586"/>
      <c r="AF144" s="1586"/>
      <c r="AG144" s="1586"/>
      <c r="AH144" s="1586"/>
      <c r="AI144" s="1586"/>
      <c r="AJ144" s="1586"/>
      <c r="AK144" s="1586"/>
      <c r="AL144" s="1586"/>
      <c r="AM144" s="1586"/>
    </row>
    <row r="145" spans="1:39" ht="13.8">
      <c r="A145" s="1586"/>
      <c r="B145" s="2406" t="s">
        <v>989</v>
      </c>
      <c r="C145" s="2406"/>
      <c r="D145" s="2406"/>
      <c r="E145" s="2406"/>
      <c r="F145" s="2406"/>
      <c r="G145" s="2406"/>
      <c r="H145" s="1586"/>
      <c r="I145" s="1586"/>
      <c r="J145" s="1586"/>
      <c r="K145" s="1586"/>
      <c r="L145" s="1586"/>
      <c r="M145" s="1586"/>
      <c r="N145" s="1586"/>
      <c r="O145" s="1586"/>
      <c r="P145" s="1586"/>
      <c r="Q145" s="1586"/>
      <c r="R145" s="1586"/>
      <c r="S145" s="1586"/>
      <c r="T145" s="1586"/>
      <c r="U145" s="1576"/>
      <c r="V145" s="1576"/>
      <c r="W145" s="1576"/>
      <c r="X145" s="1586"/>
      <c r="Y145" s="1586"/>
      <c r="Z145" s="1586"/>
      <c r="AA145" s="1586"/>
      <c r="AB145" s="1586"/>
      <c r="AC145" s="1586"/>
      <c r="AD145" s="1586"/>
      <c r="AE145" s="1586"/>
      <c r="AF145" s="1586"/>
      <c r="AG145" s="1586"/>
      <c r="AH145" s="1586"/>
      <c r="AI145" s="1586"/>
      <c r="AJ145" s="1586"/>
      <c r="AK145" s="1586"/>
      <c r="AL145" s="1586"/>
      <c r="AM145" s="1586"/>
    </row>
    <row r="146" spans="1:39" ht="13.8">
      <c r="A146" s="1586"/>
      <c r="B146" s="1337" t="s">
        <v>990</v>
      </c>
      <c r="C146" s="1685"/>
      <c r="D146" s="1685"/>
      <c r="E146" s="1685"/>
      <c r="F146" s="1688"/>
      <c r="G146" s="1688"/>
      <c r="H146" s="1586"/>
      <c r="I146" s="1586"/>
      <c r="J146" s="1586"/>
      <c r="K146" s="1586"/>
      <c r="L146" s="1586"/>
      <c r="M146" s="1586"/>
      <c r="N146" s="1586"/>
      <c r="O146" s="1586"/>
      <c r="P146" s="1586"/>
      <c r="Q146" s="1586"/>
      <c r="R146" s="1586"/>
      <c r="S146" s="1586"/>
      <c r="T146" s="1586"/>
      <c r="U146" s="1576"/>
      <c r="V146" s="1576"/>
      <c r="W146" s="1576"/>
      <c r="X146" s="1586"/>
      <c r="Y146" s="1586"/>
      <c r="Z146" s="1586"/>
      <c r="AA146" s="1586"/>
      <c r="AB146" s="1586"/>
      <c r="AC146" s="1586"/>
      <c r="AD146" s="1586"/>
      <c r="AE146" s="1586"/>
      <c r="AF146" s="1586"/>
      <c r="AG146" s="1586"/>
      <c r="AH146" s="1586"/>
      <c r="AI146" s="1586"/>
      <c r="AJ146" s="1586"/>
      <c r="AK146" s="1586"/>
      <c r="AL146" s="1586"/>
      <c r="AM146" s="1586"/>
    </row>
    <row r="147" spans="1:39" ht="13.8">
      <c r="A147" s="1586"/>
      <c r="B147" s="2406" t="s">
        <v>991</v>
      </c>
      <c r="C147" s="2406"/>
      <c r="D147" s="2406"/>
      <c r="E147" s="2406"/>
      <c r="F147" s="2406"/>
      <c r="G147" s="2406"/>
      <c r="H147" s="1586"/>
      <c r="I147" s="1586"/>
      <c r="J147" s="1586"/>
      <c r="K147" s="1586"/>
      <c r="L147" s="1586"/>
      <c r="M147" s="1586"/>
      <c r="N147" s="1586"/>
      <c r="O147" s="1586"/>
      <c r="P147" s="1586"/>
      <c r="Q147" s="1586"/>
      <c r="R147" s="1586"/>
      <c r="S147" s="1586"/>
      <c r="T147" s="1586"/>
      <c r="U147" s="1576"/>
      <c r="V147" s="1576"/>
      <c r="W147" s="1576"/>
      <c r="X147" s="1586"/>
      <c r="Y147" s="1586"/>
      <c r="Z147" s="1586"/>
      <c r="AA147" s="1586"/>
      <c r="AB147" s="1586"/>
      <c r="AC147" s="1586"/>
      <c r="AD147" s="1586"/>
      <c r="AE147" s="1586"/>
      <c r="AF147" s="1586"/>
      <c r="AG147" s="1586"/>
      <c r="AH147" s="1586"/>
      <c r="AI147" s="1586"/>
      <c r="AJ147" s="1586"/>
      <c r="AK147" s="1586"/>
      <c r="AL147" s="1586"/>
      <c r="AM147" s="1586"/>
    </row>
    <row r="148" spans="1:39" ht="13.8">
      <c r="A148" s="1586"/>
      <c r="B148" s="1586"/>
      <c r="C148" s="1586"/>
      <c r="D148" s="1586"/>
      <c r="E148" s="1586"/>
      <c r="F148" s="1586"/>
      <c r="G148" s="1586"/>
      <c r="H148" s="1586"/>
      <c r="I148" s="1586"/>
      <c r="J148" s="1586"/>
      <c r="K148" s="1586"/>
      <c r="L148" s="1586"/>
      <c r="M148" s="1586"/>
      <c r="N148" s="1586"/>
      <c r="O148" s="1586"/>
      <c r="P148" s="1586"/>
      <c r="Q148" s="1586"/>
      <c r="R148" s="1586"/>
      <c r="S148" s="1586"/>
      <c r="T148" s="1586"/>
      <c r="U148" s="1576"/>
      <c r="V148" s="1576"/>
      <c r="W148" s="1576"/>
      <c r="X148" s="1586"/>
      <c r="Y148" s="1586"/>
      <c r="Z148" s="1586"/>
      <c r="AA148" s="1586"/>
      <c r="AB148" s="1586"/>
      <c r="AC148" s="1586"/>
      <c r="AD148" s="1586"/>
      <c r="AE148" s="1586"/>
      <c r="AF148" s="1586"/>
      <c r="AG148" s="1586"/>
      <c r="AH148" s="1586"/>
      <c r="AI148" s="1586"/>
      <c r="AJ148" s="1586"/>
      <c r="AK148" s="1586"/>
      <c r="AL148" s="1586"/>
      <c r="AM148" s="1586"/>
    </row>
    <row r="149" spans="1:39" ht="13.8">
      <c r="A149" s="1586"/>
      <c r="B149" s="1586"/>
      <c r="C149" s="1586"/>
      <c r="D149" s="1586"/>
      <c r="E149" s="1586"/>
      <c r="F149" s="1586"/>
      <c r="G149" s="1586"/>
      <c r="H149" s="1586"/>
      <c r="I149" s="1586"/>
      <c r="J149" s="1586"/>
      <c r="K149" s="1586"/>
      <c r="L149" s="1586"/>
      <c r="M149" s="1586"/>
      <c r="N149" s="1586"/>
      <c r="O149" s="1586"/>
      <c r="P149" s="1586"/>
      <c r="Q149" s="1586"/>
      <c r="R149" s="1586"/>
      <c r="S149" s="1586"/>
      <c r="T149" s="1586"/>
      <c r="U149" s="1576"/>
      <c r="V149" s="1576"/>
      <c r="W149" s="1576"/>
      <c r="X149" s="1586"/>
      <c r="Y149" s="1586"/>
      <c r="Z149" s="1586"/>
      <c r="AA149" s="1586"/>
      <c r="AB149" s="1586"/>
      <c r="AC149" s="1586"/>
      <c r="AD149" s="1586"/>
      <c r="AE149" s="1586"/>
      <c r="AF149" s="1586"/>
      <c r="AG149" s="1586"/>
      <c r="AH149" s="1586"/>
      <c r="AI149" s="1586"/>
      <c r="AJ149" s="1586"/>
      <c r="AK149" s="1586"/>
      <c r="AL149" s="1586"/>
      <c r="AM149" s="1586"/>
    </row>
    <row r="150" spans="1:39" ht="13.8">
      <c r="A150" s="1586"/>
      <c r="B150" s="1586"/>
      <c r="C150" s="1586"/>
      <c r="D150" s="1586"/>
      <c r="E150" s="1586"/>
      <c r="F150" s="1586"/>
      <c r="G150" s="1586"/>
      <c r="H150" s="1586"/>
      <c r="I150" s="1586"/>
      <c r="J150" s="1586"/>
      <c r="K150" s="1586"/>
      <c r="L150" s="1586"/>
      <c r="M150" s="1586"/>
      <c r="N150" s="1586"/>
      <c r="O150" s="1586"/>
      <c r="P150" s="1586"/>
      <c r="Q150" s="1586"/>
      <c r="R150" s="1586"/>
      <c r="S150" s="1586"/>
      <c r="T150" s="1586"/>
      <c r="U150" s="1576"/>
      <c r="V150" s="1576"/>
      <c r="W150" s="1576"/>
      <c r="X150" s="1586"/>
      <c r="Y150" s="1586"/>
      <c r="Z150" s="1586"/>
      <c r="AA150" s="1586"/>
      <c r="AB150" s="1586"/>
      <c r="AC150" s="1586"/>
      <c r="AD150" s="1586"/>
      <c r="AE150" s="1586"/>
      <c r="AF150" s="1586"/>
      <c r="AG150" s="1586"/>
      <c r="AH150" s="1586"/>
      <c r="AI150" s="1586"/>
      <c r="AJ150" s="1586"/>
      <c r="AK150" s="1586"/>
      <c r="AL150" s="1586"/>
      <c r="AM150" s="1586"/>
    </row>
    <row r="151" spans="1:39" ht="13.8">
      <c r="A151" s="1586"/>
      <c r="B151" s="1586"/>
      <c r="C151" s="1586"/>
      <c r="D151" s="1586"/>
      <c r="E151" s="1586"/>
      <c r="F151" s="1586"/>
      <c r="G151" s="1586"/>
      <c r="H151" s="1586"/>
      <c r="I151" s="1586"/>
      <c r="J151" s="1586"/>
      <c r="K151" s="1586"/>
      <c r="L151" s="1586"/>
      <c r="M151" s="1586"/>
      <c r="N151" s="1586"/>
      <c r="O151" s="1586"/>
      <c r="P151" s="1586"/>
      <c r="Q151" s="1586"/>
      <c r="R151" s="1586"/>
      <c r="S151" s="1586"/>
      <c r="T151" s="1586"/>
      <c r="U151" s="1576"/>
      <c r="V151" s="1576"/>
      <c r="W151" s="1576"/>
      <c r="X151" s="1586"/>
      <c r="Y151" s="1586"/>
      <c r="Z151" s="1586"/>
      <c r="AA151" s="1586"/>
      <c r="AB151" s="1586"/>
      <c r="AC151" s="1586"/>
      <c r="AD151" s="1586"/>
      <c r="AE151" s="1586"/>
      <c r="AF151" s="1586"/>
      <c r="AG151" s="1586"/>
      <c r="AH151" s="1586"/>
      <c r="AI151" s="1586"/>
      <c r="AJ151" s="1586"/>
      <c r="AK151" s="1586"/>
      <c r="AL151" s="1586"/>
      <c r="AM151" s="1586"/>
    </row>
    <row r="152" spans="1:39" ht="13.8">
      <c r="A152" s="1586"/>
      <c r="B152" s="1586"/>
      <c r="C152" s="1586"/>
      <c r="D152" s="1586"/>
      <c r="E152" s="1586"/>
      <c r="F152" s="1586"/>
      <c r="G152" s="1586"/>
      <c r="H152" s="1586"/>
      <c r="I152" s="1586"/>
      <c r="J152" s="1586"/>
      <c r="K152" s="1586"/>
      <c r="L152" s="1586"/>
      <c r="M152" s="1586"/>
      <c r="N152" s="1586"/>
      <c r="O152" s="1586"/>
      <c r="P152" s="1586"/>
      <c r="Q152" s="1586"/>
      <c r="R152" s="1586"/>
      <c r="S152" s="1586"/>
      <c r="T152" s="1586"/>
      <c r="U152" s="1576"/>
      <c r="V152" s="1576"/>
      <c r="W152" s="1576"/>
      <c r="X152" s="1586"/>
      <c r="Y152" s="1586"/>
      <c r="Z152" s="1586"/>
      <c r="AA152" s="1586"/>
      <c r="AB152" s="1586"/>
      <c r="AC152" s="1586"/>
      <c r="AD152" s="1586"/>
      <c r="AE152" s="1586"/>
      <c r="AF152" s="1586"/>
      <c r="AG152" s="1586"/>
      <c r="AH152" s="1586"/>
      <c r="AI152" s="1586"/>
      <c r="AJ152" s="1586"/>
      <c r="AK152" s="1586"/>
      <c r="AL152" s="1586"/>
      <c r="AM152" s="1586"/>
    </row>
    <row r="153" spans="1:39" ht="13.8">
      <c r="A153" s="1586"/>
      <c r="B153" s="1586"/>
      <c r="C153" s="1586"/>
      <c r="D153" s="1586"/>
      <c r="E153" s="1586"/>
      <c r="F153" s="1586"/>
      <c r="G153" s="1586"/>
      <c r="H153" s="1586"/>
      <c r="I153" s="1586"/>
      <c r="J153" s="1586"/>
      <c r="K153" s="1586"/>
      <c r="L153" s="1586"/>
      <c r="M153" s="1586"/>
      <c r="N153" s="1586"/>
      <c r="O153" s="1586"/>
      <c r="P153" s="1586"/>
      <c r="Q153" s="1586"/>
      <c r="R153" s="1586"/>
      <c r="S153" s="1586"/>
      <c r="T153" s="1586"/>
      <c r="U153" s="1576"/>
      <c r="V153" s="1576"/>
      <c r="W153" s="1576"/>
      <c r="X153" s="1586"/>
      <c r="Y153" s="1586"/>
      <c r="Z153" s="1586"/>
      <c r="AA153" s="1586"/>
      <c r="AB153" s="1586"/>
      <c r="AC153" s="1586"/>
      <c r="AD153" s="1586"/>
      <c r="AE153" s="1586"/>
      <c r="AF153" s="1586"/>
      <c r="AG153" s="1586"/>
      <c r="AH153" s="1586"/>
      <c r="AI153" s="1586"/>
      <c r="AJ153" s="1586"/>
      <c r="AK153" s="1586"/>
      <c r="AL153" s="1586"/>
      <c r="AM153" s="1586"/>
    </row>
  </sheetData>
  <mergeCells count="10">
    <mergeCell ref="I116:N116"/>
    <mergeCell ref="I117:N117"/>
    <mergeCell ref="B145:G145"/>
    <mergeCell ref="B147:G147"/>
    <mergeCell ref="B3:U3"/>
    <mergeCell ref="B4:U4"/>
    <mergeCell ref="B5:U5"/>
    <mergeCell ref="B73:U73"/>
    <mergeCell ref="B74:U74"/>
    <mergeCell ref="B75:U75"/>
  </mergeCells>
  <hyperlinks>
    <hyperlink ref="B1" location="Index!A1" display="Back to index" xr:uid="{A267DF96-47D1-4F18-974D-10CD1DD8CDB8}"/>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rgb="FF2AD2C9"/>
  </sheetPr>
  <dimension ref="B1:CB158"/>
  <sheetViews>
    <sheetView showGridLines="0" zoomScale="55" zoomScaleNormal="55" workbookViewId="0">
      <pane xSplit="4" ySplit="10" topLeftCell="W11" activePane="bottomRight" state="frozen"/>
      <selection pane="topRight" activeCell="E1" sqref="E1"/>
      <selection pane="bottomLeft" activeCell="A11" sqref="A11"/>
      <selection pane="bottomRight" activeCell="Y12" sqref="Y12"/>
    </sheetView>
  </sheetViews>
  <sheetFormatPr baseColWidth="10" defaultColWidth="11.44140625" defaultRowHeight="13.2"/>
  <cols>
    <col min="1" max="1" width="11.44140625" style="58"/>
    <col min="2" max="2" width="4.44140625" style="58" customWidth="1"/>
    <col min="3" max="3" width="60.5546875" style="58" customWidth="1"/>
    <col min="4" max="4" width="7.44140625" style="58" customWidth="1"/>
    <col min="5" max="16" width="17.88671875" style="58" customWidth="1"/>
    <col min="17" max="18" width="17.88671875" style="58" bestFit="1" customWidth="1"/>
    <col min="19" max="20" width="17.88671875" style="58" customWidth="1"/>
    <col min="21" max="21" width="17.88671875" style="58" bestFit="1" customWidth="1"/>
    <col min="22" max="22" width="17.88671875" style="58" customWidth="1"/>
    <col min="23" max="23" width="13.88671875" style="58" bestFit="1" customWidth="1"/>
    <col min="24" max="26" width="13.88671875" style="58" customWidth="1"/>
    <col min="27" max="28" width="12" style="58" bestFit="1" customWidth="1"/>
    <col min="29" max="29" width="12.44140625" style="58" bestFit="1" customWidth="1"/>
    <col min="30" max="30" width="11.44140625" style="58" bestFit="1" customWidth="1"/>
    <col min="31" max="31" width="13.44140625" style="58" customWidth="1"/>
    <col min="32" max="32" width="14.109375" style="58" customWidth="1"/>
    <col min="33" max="33" width="15.88671875" style="58" customWidth="1"/>
    <col min="34" max="34" width="14.109375" style="58" customWidth="1"/>
    <col min="35" max="35" width="13.88671875" style="58" customWidth="1"/>
    <col min="36" max="36" width="16.109375" style="58" bestFit="1" customWidth="1"/>
    <col min="37" max="37" width="13.88671875" style="58" customWidth="1"/>
    <col min="38" max="38" width="15.88671875" style="58" bestFit="1" customWidth="1"/>
    <col min="39" max="45" width="13.88671875" style="58" customWidth="1"/>
    <col min="46" max="46" width="20.88671875" style="58" customWidth="1"/>
    <col min="47" max="47" width="14" style="58" bestFit="1" customWidth="1"/>
    <col min="48" max="48" width="14" style="58" customWidth="1"/>
    <col min="49" max="49" width="15.5546875" style="58" customWidth="1"/>
    <col min="50" max="50" width="17" style="58" customWidth="1"/>
    <col min="51" max="51" width="11.5546875" style="58" customWidth="1"/>
    <col min="52" max="54" width="11.44140625" style="58"/>
    <col min="55" max="55" width="65.44140625" style="58" bestFit="1" customWidth="1"/>
    <col min="56" max="56" width="11.5546875" style="58" bestFit="1" customWidth="1"/>
    <col min="57" max="68" width="11.5546875" style="58" customWidth="1"/>
    <col min="69" max="69" width="11.5546875" style="58" bestFit="1" customWidth="1"/>
    <col min="70" max="70" width="11.5546875" style="58" customWidth="1"/>
    <col min="71" max="71" width="11.5546875" style="58" bestFit="1" customWidth="1"/>
    <col min="72" max="16384" width="11.44140625" style="58"/>
  </cols>
  <sheetData>
    <row r="1" spans="2:80" ht="13.8">
      <c r="B1" s="482" t="s">
        <v>31</v>
      </c>
    </row>
    <row r="5" spans="2:80">
      <c r="B5" s="2511" t="s">
        <v>465</v>
      </c>
      <c r="C5" s="2511"/>
      <c r="D5" s="2511"/>
      <c r="E5" s="2511"/>
      <c r="F5" s="2511"/>
      <c r="G5" s="2511"/>
      <c r="H5" s="2511"/>
      <c r="I5" s="2511"/>
      <c r="J5" s="2511"/>
      <c r="K5" s="2511"/>
      <c r="L5" s="2511"/>
      <c r="M5" s="2511"/>
      <c r="N5" s="2511"/>
      <c r="O5" s="2511"/>
      <c r="P5" s="2511"/>
      <c r="Q5" s="2511"/>
      <c r="R5" s="2511"/>
      <c r="S5" s="2511"/>
      <c r="T5" s="2511"/>
      <c r="U5" s="2511"/>
      <c r="V5" s="790"/>
      <c r="AB5" s="789"/>
      <c r="AY5" s="1061"/>
    </row>
    <row r="6" spans="2:80">
      <c r="B6" s="2511" t="s">
        <v>467</v>
      </c>
      <c r="C6" s="2511"/>
      <c r="D6" s="2511"/>
      <c r="E6" s="2511"/>
      <c r="F6" s="2511"/>
      <c r="G6" s="2511"/>
      <c r="H6" s="2511"/>
      <c r="I6" s="2511"/>
      <c r="J6" s="2511"/>
      <c r="K6" s="2511"/>
      <c r="L6" s="2511"/>
      <c r="M6" s="2511"/>
      <c r="N6" s="2511"/>
      <c r="O6" s="2511"/>
      <c r="P6" s="2511"/>
      <c r="Q6" s="2511"/>
      <c r="R6" s="2511"/>
      <c r="S6" s="2511"/>
      <c r="T6" s="2511"/>
      <c r="U6" s="2511"/>
      <c r="V6" s="790"/>
      <c r="AB6" s="789"/>
      <c r="AY6" s="1061"/>
    </row>
    <row r="7" spans="2:80">
      <c r="B7" s="2511" t="s">
        <v>371</v>
      </c>
      <c r="C7" s="2511"/>
      <c r="D7" s="2511"/>
      <c r="E7" s="2511"/>
      <c r="F7" s="2511"/>
      <c r="G7" s="2511"/>
      <c r="H7" s="2511"/>
      <c r="I7" s="2511"/>
      <c r="J7" s="2511"/>
      <c r="K7" s="2511"/>
      <c r="L7" s="2511"/>
      <c r="M7" s="2511"/>
      <c r="N7" s="2511"/>
      <c r="O7" s="2511"/>
      <c r="P7" s="2511"/>
      <c r="Q7" s="2511"/>
      <c r="R7" s="2511"/>
      <c r="S7" s="2511"/>
      <c r="T7" s="2511"/>
      <c r="U7" s="2511"/>
      <c r="V7" s="790"/>
      <c r="AB7" s="789"/>
      <c r="AY7" s="1061"/>
    </row>
    <row r="8" spans="2:80" ht="13.8" thickBot="1">
      <c r="B8" s="2484"/>
      <c r="C8" s="2484"/>
      <c r="D8" s="2484"/>
      <c r="E8" s="790"/>
      <c r="F8" s="790"/>
      <c r="G8" s="790"/>
      <c r="H8" s="790"/>
      <c r="I8" s="790"/>
      <c r="J8" s="790"/>
      <c r="K8" s="790"/>
      <c r="L8" s="790"/>
      <c r="M8" s="790"/>
      <c r="N8" s="790"/>
      <c r="O8" s="790"/>
      <c r="P8" s="790"/>
      <c r="Q8" s="790"/>
      <c r="R8" s="790"/>
      <c r="S8" s="790"/>
      <c r="T8" s="790"/>
      <c r="U8" s="790"/>
      <c r="V8" s="790"/>
      <c r="AB8" s="789"/>
      <c r="AY8" s="1061"/>
    </row>
    <row r="9" spans="2:80">
      <c r="B9" s="1062"/>
      <c r="C9" s="1063"/>
      <c r="D9" s="1063"/>
      <c r="E9" s="1281"/>
      <c r="F9" s="1282"/>
      <c r="G9" s="1282"/>
      <c r="H9" s="1282"/>
      <c r="I9" s="1282"/>
      <c r="J9" s="1282"/>
      <c r="K9" s="1282"/>
      <c r="L9" s="1282"/>
      <c r="M9" s="1282"/>
      <c r="N9" s="1282"/>
      <c r="O9" s="1282"/>
      <c r="P9" s="1282"/>
      <c r="Q9" s="1282"/>
      <c r="R9" s="1282"/>
      <c r="S9" s="1282"/>
      <c r="T9" s="1282"/>
      <c r="U9" s="1282"/>
      <c r="V9" s="1282"/>
      <c r="W9" s="1282"/>
      <c r="X9" s="1282"/>
      <c r="Y9" s="1282"/>
      <c r="Z9" s="1283"/>
      <c r="AB9" s="806"/>
      <c r="AY9" s="1065"/>
    </row>
    <row r="10" spans="2:80" ht="13.8" thickBot="1">
      <c r="B10" s="2520"/>
      <c r="C10" s="2521"/>
      <c r="D10" s="2521"/>
      <c r="E10" s="1066" t="s">
        <v>149</v>
      </c>
      <c r="F10" s="1067" t="s">
        <v>148</v>
      </c>
      <c r="G10" s="1067" t="s">
        <v>568</v>
      </c>
      <c r="H10" s="1067" t="s">
        <v>145</v>
      </c>
      <c r="I10" s="1067" t="s">
        <v>144</v>
      </c>
      <c r="J10" s="1067" t="s">
        <v>147</v>
      </c>
      <c r="K10" s="1067" t="s">
        <v>143</v>
      </c>
      <c r="L10" s="1067" t="s">
        <v>142</v>
      </c>
      <c r="M10" s="1067" t="s">
        <v>140</v>
      </c>
      <c r="N10" s="1067" t="s">
        <v>93</v>
      </c>
      <c r="O10" s="1067" t="s">
        <v>132</v>
      </c>
      <c r="P10" s="1067" t="s">
        <v>141</v>
      </c>
      <c r="Q10" s="1067" t="s">
        <v>100</v>
      </c>
      <c r="R10" s="1067" t="s">
        <v>94</v>
      </c>
      <c r="S10" s="1067" t="s">
        <v>133</v>
      </c>
      <c r="T10" s="1067" t="s">
        <v>799</v>
      </c>
      <c r="U10" s="1067" t="s">
        <v>858</v>
      </c>
      <c r="V10" s="1067" t="s">
        <v>879</v>
      </c>
      <c r="W10" s="1067" t="s">
        <v>1014</v>
      </c>
      <c r="X10" s="1067" t="s">
        <v>1054</v>
      </c>
      <c r="Y10" s="1067" t="s">
        <v>1140</v>
      </c>
      <c r="Z10" s="1068" t="s">
        <v>1158</v>
      </c>
      <c r="AB10" s="790"/>
      <c r="AY10" s="1061"/>
    </row>
    <row r="11" spans="2:80">
      <c r="B11" s="2522" t="s">
        <v>373</v>
      </c>
      <c r="C11" s="2522"/>
      <c r="D11" s="2523"/>
      <c r="E11" s="809"/>
      <c r="F11" s="810"/>
      <c r="G11" s="810"/>
      <c r="H11" s="810"/>
      <c r="I11" s="810"/>
      <c r="J11" s="810"/>
      <c r="K11" s="810"/>
      <c r="L11" s="810"/>
      <c r="M11" s="810"/>
      <c r="N11" s="810"/>
      <c r="O11" s="810"/>
      <c r="P11" s="810"/>
      <c r="Q11" s="810"/>
      <c r="R11" s="810"/>
      <c r="S11" s="810"/>
      <c r="T11" s="810"/>
      <c r="U11" s="810"/>
      <c r="V11" s="1764"/>
      <c r="W11" s="1764"/>
      <c r="X11" s="1764"/>
      <c r="Y11" s="1764"/>
      <c r="Z11" s="1790"/>
      <c r="AB11" s="806"/>
      <c r="AY11" s="1069"/>
      <c r="BX11" s="1070"/>
      <c r="BY11" s="1070"/>
      <c r="BZ11" s="1070"/>
      <c r="CA11" s="1070"/>
      <c r="CB11" s="1070"/>
    </row>
    <row r="12" spans="2:80">
      <c r="B12" s="1073" t="s">
        <v>152</v>
      </c>
      <c r="C12" s="2106"/>
      <c r="D12" s="2301"/>
      <c r="E12" s="2299"/>
      <c r="F12" s="2299"/>
      <c r="G12" s="2299"/>
      <c r="H12" s="2299"/>
      <c r="I12" s="2299"/>
      <c r="J12" s="2299"/>
      <c r="K12" s="2299"/>
      <c r="L12" s="2299"/>
      <c r="M12" s="2299"/>
      <c r="N12" s="2299"/>
      <c r="O12" s="2299"/>
      <c r="P12" s="2299"/>
      <c r="Q12" s="2299"/>
      <c r="R12" s="2299"/>
      <c r="S12" s="2299"/>
      <c r="T12" s="2299"/>
      <c r="U12" s="2299"/>
      <c r="V12" s="2299"/>
      <c r="W12" s="2299"/>
      <c r="X12" s="2299"/>
      <c r="Y12" s="2299"/>
      <c r="Z12" s="1077"/>
      <c r="AB12" s="806"/>
      <c r="AY12" s="1072"/>
      <c r="AZ12" s="1072"/>
      <c r="BA12" s="1072"/>
      <c r="BB12" s="1072"/>
      <c r="BX12" s="1070"/>
      <c r="BY12" s="1070"/>
      <c r="BZ12" s="1070"/>
      <c r="CA12" s="1070"/>
      <c r="CB12" s="1070"/>
    </row>
    <row r="13" spans="2:80">
      <c r="B13" s="1073"/>
      <c r="C13" s="2106" t="s">
        <v>376</v>
      </c>
      <c r="D13" s="2301"/>
      <c r="E13" s="2299">
        <v>4632855</v>
      </c>
      <c r="F13" s="2299">
        <v>4286798</v>
      </c>
      <c r="G13" s="2299">
        <v>4091155</v>
      </c>
      <c r="H13" s="2299">
        <v>4320100</v>
      </c>
      <c r="I13" s="2299">
        <v>4402832</v>
      </c>
      <c r="J13" s="2299">
        <v>4571558</v>
      </c>
      <c r="K13" s="2299">
        <v>5322420</v>
      </c>
      <c r="L13" s="2299">
        <v>4774267</v>
      </c>
      <c r="M13" s="2299">
        <v>6413791</v>
      </c>
      <c r="N13" s="2299">
        <v>5666863</v>
      </c>
      <c r="O13" s="2299">
        <v>4366498</v>
      </c>
      <c r="P13" s="2299">
        <v>4429348</v>
      </c>
      <c r="Q13" s="2299">
        <v>4596609</v>
      </c>
      <c r="R13" s="2299">
        <v>4880450</v>
      </c>
      <c r="S13" s="2299">
        <v>5070067</v>
      </c>
      <c r="T13" s="2299">
        <v>4832635</v>
      </c>
      <c r="U13" s="2299">
        <v>4634064</v>
      </c>
      <c r="V13" s="2299">
        <v>5281567</v>
      </c>
      <c r="W13" s="2299">
        <v>5236016</v>
      </c>
      <c r="X13" s="2299">
        <v>5150933</v>
      </c>
      <c r="Y13" s="2299">
        <v>4832098</v>
      </c>
      <c r="Z13" s="1077">
        <v>4561696</v>
      </c>
      <c r="AA13" s="1078"/>
      <c r="AB13" s="1078"/>
      <c r="AY13" s="1072"/>
      <c r="AZ13" s="1072"/>
      <c r="BA13" s="1072"/>
      <c r="BB13" s="1072"/>
      <c r="BX13" s="1070"/>
      <c r="BY13" s="1070"/>
      <c r="BZ13" s="1070"/>
      <c r="CA13" s="1070"/>
      <c r="CB13" s="1070"/>
    </row>
    <row r="14" spans="2:80">
      <c r="B14" s="1073"/>
      <c r="C14" s="2106" t="s">
        <v>377</v>
      </c>
      <c r="D14" s="2301"/>
      <c r="E14" s="2299">
        <v>16130654</v>
      </c>
      <c r="F14" s="1076">
        <v>18753012</v>
      </c>
      <c r="G14" s="1076">
        <v>18538123</v>
      </c>
      <c r="H14" s="1076">
        <v>18202901</v>
      </c>
      <c r="I14" s="1076">
        <v>26045808</v>
      </c>
      <c r="J14" s="1076">
        <v>25949154</v>
      </c>
      <c r="K14" s="1076">
        <v>25948221</v>
      </c>
      <c r="L14" s="1076">
        <v>29710731</v>
      </c>
      <c r="M14" s="1076">
        <v>25585201</v>
      </c>
      <c r="N14" s="1076">
        <v>32819306</v>
      </c>
      <c r="O14" s="1076">
        <v>29965362</v>
      </c>
      <c r="P14" s="1076">
        <v>27448742</v>
      </c>
      <c r="Q14" s="1076">
        <v>21860250</v>
      </c>
      <c r="R14" s="1076">
        <v>27042976</v>
      </c>
      <c r="S14" s="1076">
        <v>24573419</v>
      </c>
      <c r="T14" s="1076">
        <v>26052997</v>
      </c>
      <c r="U14" s="1076">
        <v>24308715</v>
      </c>
      <c r="V14" s="1076">
        <v>23133255</v>
      </c>
      <c r="W14" s="1076">
        <v>24554369</v>
      </c>
      <c r="X14" s="1076">
        <v>29572183</v>
      </c>
      <c r="Y14" s="1076">
        <v>25834580</v>
      </c>
      <c r="Z14" s="1077">
        <v>35307925</v>
      </c>
      <c r="AA14" s="1078"/>
      <c r="AB14" s="1078"/>
      <c r="AY14" s="1072"/>
      <c r="AZ14" s="1072"/>
      <c r="BA14" s="1072"/>
      <c r="BB14" s="1072"/>
      <c r="BX14" s="1070"/>
      <c r="BY14" s="1070"/>
      <c r="BZ14" s="1070"/>
      <c r="CA14" s="1070"/>
      <c r="CB14" s="1070"/>
    </row>
    <row r="15" spans="2:80">
      <c r="B15" s="2524" t="s">
        <v>378</v>
      </c>
      <c r="C15" s="2524"/>
      <c r="D15" s="2525"/>
      <c r="E15" s="2300">
        <v>20763509</v>
      </c>
      <c r="F15" s="861">
        <v>23039810</v>
      </c>
      <c r="G15" s="861">
        <v>22629278</v>
      </c>
      <c r="H15" s="861">
        <v>22523001</v>
      </c>
      <c r="I15" s="861">
        <v>30448640</v>
      </c>
      <c r="J15" s="861">
        <v>30520712</v>
      </c>
      <c r="K15" s="861">
        <v>31270641</v>
      </c>
      <c r="L15" s="861">
        <v>34484998</v>
      </c>
      <c r="M15" s="861">
        <v>31998992</v>
      </c>
      <c r="N15" s="861">
        <v>38486169</v>
      </c>
      <c r="O15" s="861">
        <v>34331860</v>
      </c>
      <c r="P15" s="861">
        <v>31878090</v>
      </c>
      <c r="Q15" s="861">
        <v>26456859</v>
      </c>
      <c r="R15" s="861">
        <v>31923426</v>
      </c>
      <c r="S15" s="861">
        <v>29643486</v>
      </c>
      <c r="T15" s="861">
        <v>30885632</v>
      </c>
      <c r="U15" s="861">
        <v>28942779</v>
      </c>
      <c r="V15" s="861">
        <v>28414822</v>
      </c>
      <c r="W15" s="861">
        <v>29790385</v>
      </c>
      <c r="X15" s="861">
        <v>34723116</v>
      </c>
      <c r="Y15" s="861">
        <v>30666678</v>
      </c>
      <c r="Z15" s="1079">
        <v>39869621</v>
      </c>
      <c r="AA15" s="1078"/>
      <c r="AB15" s="1078"/>
      <c r="AY15" s="1072"/>
      <c r="AZ15" s="1072"/>
      <c r="BA15" s="1072"/>
      <c r="BB15" s="1072"/>
      <c r="BX15" s="1070"/>
      <c r="BY15" s="1070"/>
      <c r="BZ15" s="1070"/>
      <c r="CA15" s="1070"/>
      <c r="CB15" s="1070"/>
    </row>
    <row r="16" spans="2:80">
      <c r="B16" s="1073"/>
      <c r="C16" s="2107"/>
      <c r="D16" s="2107"/>
      <c r="E16" s="1075"/>
      <c r="F16" s="1076"/>
      <c r="G16" s="1076"/>
      <c r="H16" s="1076"/>
      <c r="I16" s="1076"/>
      <c r="J16" s="1076"/>
      <c r="K16" s="1076"/>
      <c r="L16" s="1076"/>
      <c r="M16" s="1076"/>
      <c r="N16" s="1076"/>
      <c r="O16" s="1076"/>
      <c r="P16" s="1076"/>
      <c r="Q16" s="1076"/>
      <c r="R16" s="1076"/>
      <c r="S16" s="1076"/>
      <c r="T16" s="1076"/>
      <c r="U16" s="1076"/>
      <c r="V16" s="1076"/>
      <c r="W16" s="1076"/>
      <c r="X16" s="1076"/>
      <c r="Y16" s="1076"/>
      <c r="Z16" s="1077"/>
      <c r="AA16" s="1078"/>
      <c r="AB16" s="1078"/>
      <c r="AY16" s="1072"/>
      <c r="AZ16" s="1072"/>
      <c r="BA16" s="1072"/>
      <c r="BB16" s="1072"/>
      <c r="BX16" s="1070"/>
      <c r="BY16" s="1070"/>
      <c r="BZ16" s="1070"/>
      <c r="CA16" s="1070"/>
      <c r="CB16" s="1070"/>
    </row>
    <row r="17" spans="2:80">
      <c r="B17" s="1071" t="s">
        <v>154</v>
      </c>
      <c r="C17" s="2108"/>
      <c r="D17" s="2108"/>
      <c r="E17" s="860">
        <v>3255249</v>
      </c>
      <c r="F17" s="861">
        <v>2969737</v>
      </c>
      <c r="G17" s="861">
        <v>3045261</v>
      </c>
      <c r="H17" s="861">
        <v>3324737</v>
      </c>
      <c r="I17" s="861">
        <v>1987570</v>
      </c>
      <c r="J17" s="861">
        <v>1767692</v>
      </c>
      <c r="K17" s="861">
        <v>1345981</v>
      </c>
      <c r="L17" s="861">
        <v>772790</v>
      </c>
      <c r="M17" s="861">
        <v>544937</v>
      </c>
      <c r="N17" s="861">
        <v>1027761</v>
      </c>
      <c r="O17" s="861">
        <v>344460</v>
      </c>
      <c r="P17" s="861">
        <v>202127</v>
      </c>
      <c r="Q17" s="861">
        <v>542521</v>
      </c>
      <c r="R17" s="861">
        <v>308959</v>
      </c>
      <c r="S17" s="861">
        <v>244017</v>
      </c>
      <c r="T17" s="861">
        <v>232059</v>
      </c>
      <c r="U17" s="861">
        <v>537814</v>
      </c>
      <c r="V17" s="861">
        <v>207284</v>
      </c>
      <c r="W17" s="861">
        <v>100211</v>
      </c>
      <c r="X17" s="861">
        <v>415202</v>
      </c>
      <c r="Y17" s="861">
        <v>839649</v>
      </c>
      <c r="Z17" s="1079">
        <v>622399</v>
      </c>
      <c r="AA17" s="1078"/>
      <c r="AB17" s="1078"/>
      <c r="AY17" s="1072"/>
      <c r="AZ17" s="1072"/>
      <c r="BA17" s="1072"/>
      <c r="BB17" s="1072"/>
      <c r="BX17" s="1070"/>
      <c r="BY17" s="1070"/>
      <c r="BZ17" s="1070"/>
      <c r="CA17" s="1070"/>
      <c r="CB17" s="1070"/>
    </row>
    <row r="18" spans="2:80">
      <c r="B18" s="1071"/>
      <c r="C18" s="2108"/>
      <c r="D18" s="2108"/>
      <c r="E18" s="860"/>
      <c r="F18" s="861"/>
      <c r="G18" s="861"/>
      <c r="H18" s="861"/>
      <c r="I18" s="861"/>
      <c r="J18" s="861"/>
      <c r="K18" s="861"/>
      <c r="L18" s="861"/>
      <c r="M18" s="861"/>
      <c r="N18" s="861"/>
      <c r="O18" s="861"/>
      <c r="P18" s="861"/>
      <c r="Q18" s="861"/>
      <c r="R18" s="861"/>
      <c r="S18" s="861"/>
      <c r="T18" s="861"/>
      <c r="U18" s="861"/>
      <c r="V18" s="861"/>
      <c r="W18" s="861"/>
      <c r="X18" s="861"/>
      <c r="Y18" s="861"/>
      <c r="Z18" s="1079"/>
      <c r="AA18" s="1078"/>
      <c r="AB18" s="1078"/>
      <c r="AY18" s="1072"/>
      <c r="AZ18" s="1072"/>
      <c r="BA18" s="1072"/>
      <c r="BB18" s="1072"/>
      <c r="BX18" s="1070"/>
      <c r="BY18" s="1070"/>
      <c r="BZ18" s="1070"/>
      <c r="CA18" s="1070"/>
      <c r="CB18" s="1070"/>
    </row>
    <row r="19" spans="2:80">
      <c r="B19" s="1071" t="s">
        <v>451</v>
      </c>
      <c r="C19" s="2108"/>
      <c r="D19" s="2108"/>
      <c r="E19" s="860">
        <v>516973</v>
      </c>
      <c r="F19" s="861">
        <v>182957</v>
      </c>
      <c r="G19" s="861">
        <v>242</v>
      </c>
      <c r="H19" s="861">
        <v>883548</v>
      </c>
      <c r="I19" s="861">
        <v>1630272</v>
      </c>
      <c r="J19" s="861">
        <v>1874577</v>
      </c>
      <c r="K19" s="861">
        <v>2168500</v>
      </c>
      <c r="L19" s="861">
        <v>3549042</v>
      </c>
      <c r="M19" s="861">
        <v>2118559</v>
      </c>
      <c r="N19" s="861">
        <v>1406424</v>
      </c>
      <c r="O19" s="861">
        <v>1261896</v>
      </c>
      <c r="P19" s="861">
        <v>729168</v>
      </c>
      <c r="Q19" s="861">
        <v>163187</v>
      </c>
      <c r="R19" s="861">
        <v>307513</v>
      </c>
      <c r="S19" s="861">
        <v>1011</v>
      </c>
      <c r="T19" s="861">
        <v>39638</v>
      </c>
      <c r="U19" s="861">
        <v>221253</v>
      </c>
      <c r="V19" s="861">
        <v>1229265</v>
      </c>
      <c r="W19" s="861">
        <v>362360</v>
      </c>
      <c r="X19" s="861">
        <v>465261</v>
      </c>
      <c r="Y19" s="861">
        <v>439004</v>
      </c>
      <c r="Z19" s="1079">
        <v>704968</v>
      </c>
      <c r="AA19" s="1078"/>
      <c r="AB19" s="1078"/>
      <c r="AY19" s="1072"/>
      <c r="AZ19" s="1072"/>
      <c r="BA19" s="1072"/>
      <c r="BB19" s="1072"/>
      <c r="BX19" s="1070"/>
      <c r="BY19" s="1070"/>
      <c r="BZ19" s="1070"/>
      <c r="CA19" s="1070"/>
      <c r="CB19" s="1070"/>
    </row>
    <row r="20" spans="2:80">
      <c r="B20" s="1071" t="s">
        <v>159</v>
      </c>
      <c r="C20" s="2108"/>
      <c r="D20" s="2108"/>
      <c r="E20" s="860">
        <v>16132624</v>
      </c>
      <c r="F20" s="861">
        <v>13580329</v>
      </c>
      <c r="G20" s="861">
        <v>12996039</v>
      </c>
      <c r="H20" s="861">
        <v>16692311</v>
      </c>
      <c r="I20" s="861">
        <v>17562854</v>
      </c>
      <c r="J20" s="861">
        <v>26341443</v>
      </c>
      <c r="K20" s="861">
        <v>28452224</v>
      </c>
      <c r="L20" s="861">
        <v>30302999</v>
      </c>
      <c r="M20" s="861">
        <v>24477519</v>
      </c>
      <c r="N20" s="861">
        <v>16931666</v>
      </c>
      <c r="O20" s="861">
        <v>18041469</v>
      </c>
      <c r="P20" s="861">
        <v>18749758</v>
      </c>
      <c r="Q20" s="861">
        <v>16569716</v>
      </c>
      <c r="R20" s="861">
        <v>16799789</v>
      </c>
      <c r="S20" s="861">
        <v>14098087</v>
      </c>
      <c r="T20" s="861">
        <v>16582128</v>
      </c>
      <c r="U20" s="861">
        <v>15738281</v>
      </c>
      <c r="V20" s="861">
        <v>18068208</v>
      </c>
      <c r="W20" s="861">
        <v>18178514</v>
      </c>
      <c r="X20" s="861">
        <v>18996635</v>
      </c>
      <c r="Y20" s="861">
        <v>19504805</v>
      </c>
      <c r="Z20" s="1079">
        <v>19855738</v>
      </c>
      <c r="AA20" s="1078"/>
      <c r="AB20" s="1078"/>
      <c r="AY20" s="1072"/>
      <c r="AZ20" s="1072"/>
      <c r="BA20" s="1072"/>
      <c r="BB20" s="1072"/>
      <c r="BX20" s="1070"/>
      <c r="BY20" s="1070"/>
      <c r="BZ20" s="1070"/>
      <c r="CA20" s="1070"/>
      <c r="CB20" s="1070"/>
    </row>
    <row r="21" spans="2:80">
      <c r="B21" s="1071" t="s">
        <v>160</v>
      </c>
      <c r="C21" s="2108"/>
      <c r="D21" s="2108"/>
      <c r="E21" s="860">
        <v>3059858</v>
      </c>
      <c r="F21" s="861">
        <v>3010520</v>
      </c>
      <c r="G21" s="861">
        <v>3169697</v>
      </c>
      <c r="H21" s="861">
        <v>3942806</v>
      </c>
      <c r="I21" s="861">
        <v>3995043</v>
      </c>
      <c r="J21" s="861">
        <v>3958403</v>
      </c>
      <c r="K21" s="861">
        <v>4636804</v>
      </c>
      <c r="L21" s="861">
        <v>5174978</v>
      </c>
      <c r="M21" s="861">
        <v>7071197</v>
      </c>
      <c r="N21" s="861">
        <v>7307678</v>
      </c>
      <c r="O21" s="861">
        <v>7384150</v>
      </c>
      <c r="P21" s="861">
        <v>7249994</v>
      </c>
      <c r="Q21" s="861">
        <v>7331851</v>
      </c>
      <c r="R21" s="861">
        <v>7206315</v>
      </c>
      <c r="S21" s="861">
        <v>9534621</v>
      </c>
      <c r="T21" s="861">
        <v>9369229</v>
      </c>
      <c r="U21" s="861">
        <v>9467981</v>
      </c>
      <c r="V21" s="861">
        <v>9310033</v>
      </c>
      <c r="W21" s="861">
        <v>9415232</v>
      </c>
      <c r="X21" s="861">
        <v>9250403</v>
      </c>
      <c r="Y21" s="861">
        <v>8258140</v>
      </c>
      <c r="Z21" s="1079">
        <v>8116588</v>
      </c>
      <c r="AA21" s="1078"/>
      <c r="AB21" s="1078"/>
      <c r="AY21" s="1072"/>
      <c r="AZ21" s="1072"/>
      <c r="BA21" s="1072"/>
      <c r="BB21" s="1072"/>
      <c r="BX21" s="1070"/>
      <c r="BY21" s="1070"/>
      <c r="BZ21" s="1070"/>
      <c r="CA21" s="1070"/>
      <c r="CB21" s="1070"/>
    </row>
    <row r="22" spans="2:80">
      <c r="B22" s="1073"/>
      <c r="C22" s="2107"/>
      <c r="D22" s="2107"/>
      <c r="E22" s="1075"/>
      <c r="F22" s="1076"/>
      <c r="G22" s="1076"/>
      <c r="H22" s="1076"/>
      <c r="I22" s="1076"/>
      <c r="J22" s="1076"/>
      <c r="K22" s="1076"/>
      <c r="L22" s="1076"/>
      <c r="M22" s="1076"/>
      <c r="N22" s="1076"/>
      <c r="O22" s="1076"/>
      <c r="P22" s="1076"/>
      <c r="Q22" s="1076"/>
      <c r="R22" s="1076"/>
      <c r="S22" s="1076"/>
      <c r="T22" s="1076"/>
      <c r="U22" s="1076"/>
      <c r="V22" s="1076"/>
      <c r="W22" s="1076"/>
      <c r="X22" s="1076"/>
      <c r="Y22" s="1076"/>
      <c r="Z22" s="1077"/>
      <c r="AA22" s="1078"/>
      <c r="AB22" s="1078"/>
      <c r="AY22" s="1072"/>
      <c r="AZ22" s="1072"/>
      <c r="BA22" s="1072"/>
      <c r="BB22" s="1072"/>
      <c r="BX22" s="1070"/>
      <c r="BY22" s="1070"/>
      <c r="BZ22" s="1070"/>
      <c r="CA22" s="1070"/>
      <c r="CB22" s="1070"/>
    </row>
    <row r="23" spans="2:80">
      <c r="B23" s="1071" t="s">
        <v>58</v>
      </c>
      <c r="C23" s="2108"/>
      <c r="D23" s="2108"/>
      <c r="E23" s="860">
        <v>90645086</v>
      </c>
      <c r="F23" s="861">
        <v>93045627</v>
      </c>
      <c r="G23" s="861">
        <v>95548693</v>
      </c>
      <c r="H23" s="861">
        <v>100730089</v>
      </c>
      <c r="I23" s="861">
        <v>111821212</v>
      </c>
      <c r="J23" s="861">
        <v>113384719</v>
      </c>
      <c r="K23" s="861">
        <v>113464992</v>
      </c>
      <c r="L23" s="861">
        <v>112597400</v>
      </c>
      <c r="M23" s="861">
        <v>118872541</v>
      </c>
      <c r="N23" s="861">
        <v>121459651</v>
      </c>
      <c r="O23" s="861">
        <v>122752170</v>
      </c>
      <c r="P23" s="861">
        <v>120541004</v>
      </c>
      <c r="Q23" s="861">
        <v>125535209</v>
      </c>
      <c r="R23" s="861">
        <v>126176601</v>
      </c>
      <c r="S23" s="861">
        <v>123707601</v>
      </c>
      <c r="T23" s="861">
        <v>119751399</v>
      </c>
      <c r="U23" s="861">
        <v>117611694</v>
      </c>
      <c r="V23" s="861">
        <v>119635051</v>
      </c>
      <c r="W23" s="861">
        <v>119425134</v>
      </c>
      <c r="X23" s="861">
        <v>115355734</v>
      </c>
      <c r="Y23" s="861">
        <v>121055851</v>
      </c>
      <c r="Z23" s="1079">
        <v>117687023</v>
      </c>
      <c r="AA23" s="1078"/>
      <c r="AB23" s="1078"/>
      <c r="AY23" s="1072"/>
      <c r="AZ23" s="1072"/>
      <c r="BA23" s="1072"/>
      <c r="BB23" s="1072"/>
      <c r="BX23" s="1070"/>
      <c r="BY23" s="1070"/>
      <c r="BZ23" s="1070"/>
      <c r="CA23" s="1070"/>
      <c r="CB23" s="1070"/>
    </row>
    <row r="24" spans="2:80">
      <c r="B24" s="1073"/>
      <c r="C24" s="2106" t="s">
        <v>383</v>
      </c>
      <c r="D24" s="2107"/>
      <c r="E24" s="1075">
        <v>88060593</v>
      </c>
      <c r="F24" s="1076">
        <v>90428840</v>
      </c>
      <c r="G24" s="1076">
        <v>92974533</v>
      </c>
      <c r="H24" s="1076">
        <v>97920461</v>
      </c>
      <c r="I24" s="1076">
        <v>108857750</v>
      </c>
      <c r="J24" s="1076">
        <v>110133503</v>
      </c>
      <c r="K24" s="1076">
        <v>109850172</v>
      </c>
      <c r="L24" s="1076">
        <v>109158605</v>
      </c>
      <c r="M24" s="1076">
        <v>115221323</v>
      </c>
      <c r="N24" s="1076">
        <v>117256286</v>
      </c>
      <c r="O24" s="1076">
        <v>118242794</v>
      </c>
      <c r="P24" s="1076">
        <v>115852249</v>
      </c>
      <c r="Q24" s="1076">
        <v>120657794</v>
      </c>
      <c r="R24" s="1076">
        <v>121124754</v>
      </c>
      <c r="S24" s="1076">
        <v>118841510</v>
      </c>
      <c r="T24" s="1076">
        <v>115009487</v>
      </c>
      <c r="U24" s="1076">
        <v>112818171</v>
      </c>
      <c r="V24" s="1076">
        <v>114403780</v>
      </c>
      <c r="W24" s="1076">
        <v>114445408</v>
      </c>
      <c r="X24" s="1076">
        <v>110365981</v>
      </c>
      <c r="Y24" s="1076">
        <v>116139749</v>
      </c>
      <c r="Z24" s="1077">
        <v>112874488</v>
      </c>
      <c r="AA24" s="1078"/>
      <c r="AB24" s="1078"/>
      <c r="AY24" s="1072"/>
      <c r="AZ24" s="1072"/>
      <c r="BA24" s="1072"/>
      <c r="BB24" s="1072"/>
      <c r="BX24" s="1070"/>
      <c r="BY24" s="1070"/>
      <c r="BZ24" s="1070"/>
      <c r="CA24" s="1070"/>
      <c r="CB24" s="1070"/>
    </row>
    <row r="25" spans="2:80">
      <c r="B25" s="1073"/>
      <c r="C25" s="2106" t="s">
        <v>384</v>
      </c>
      <c r="D25" s="2107"/>
      <c r="E25" s="1075">
        <v>2584493</v>
      </c>
      <c r="F25" s="1076">
        <v>2616787</v>
      </c>
      <c r="G25" s="1076">
        <v>2574160</v>
      </c>
      <c r="H25" s="1076">
        <v>2809628</v>
      </c>
      <c r="I25" s="1076">
        <v>2963462</v>
      </c>
      <c r="J25" s="1076">
        <v>3251216</v>
      </c>
      <c r="K25" s="1076">
        <v>3614820</v>
      </c>
      <c r="L25" s="1076">
        <v>3438795</v>
      </c>
      <c r="M25" s="1076">
        <v>3651218</v>
      </c>
      <c r="N25" s="1076">
        <v>4203365</v>
      </c>
      <c r="O25" s="1076">
        <v>4509376</v>
      </c>
      <c r="P25" s="1076">
        <v>4688755</v>
      </c>
      <c r="Q25" s="1076">
        <v>4877415</v>
      </c>
      <c r="R25" s="1076">
        <v>5051847</v>
      </c>
      <c r="S25" s="1076">
        <v>4866091</v>
      </c>
      <c r="T25" s="1076">
        <v>4741912</v>
      </c>
      <c r="U25" s="1076">
        <v>4793523</v>
      </c>
      <c r="V25" s="1076">
        <v>5231271</v>
      </c>
      <c r="W25" s="1076">
        <v>4979726</v>
      </c>
      <c r="X25" s="1076">
        <v>4989753</v>
      </c>
      <c r="Y25" s="1076">
        <v>4916102</v>
      </c>
      <c r="Z25" s="1077">
        <v>4812535</v>
      </c>
      <c r="AA25" s="1078"/>
      <c r="AB25" s="1078"/>
      <c r="AY25" s="1072"/>
      <c r="AZ25" s="1072"/>
      <c r="BA25" s="1072"/>
      <c r="BB25" s="1072"/>
      <c r="BX25" s="1070"/>
      <c r="BY25" s="1070"/>
      <c r="BZ25" s="1070"/>
      <c r="CA25" s="1070"/>
      <c r="CB25" s="1070"/>
    </row>
    <row r="26" spans="2:80">
      <c r="B26" s="1073"/>
      <c r="C26" s="2106" t="s">
        <v>457</v>
      </c>
      <c r="D26" s="2107"/>
      <c r="E26" s="1075">
        <v>-3716743</v>
      </c>
      <c r="F26" s="1076">
        <v>-3796429</v>
      </c>
      <c r="G26" s="1076">
        <v>-3811601</v>
      </c>
      <c r="H26" s="1076">
        <v>-4507844</v>
      </c>
      <c r="I26" s="1076">
        <v>-6438182</v>
      </c>
      <c r="J26" s="1076">
        <v>-7255183</v>
      </c>
      <c r="K26" s="1076">
        <v>-7434988</v>
      </c>
      <c r="L26" s="1076">
        <v>-7218294</v>
      </c>
      <c r="M26" s="1076">
        <v>-7124855</v>
      </c>
      <c r="N26" s="1076">
        <v>-6976762</v>
      </c>
      <c r="O26" s="1076">
        <v>-6786094</v>
      </c>
      <c r="P26" s="1076">
        <v>-6616033</v>
      </c>
      <c r="Q26" s="1076">
        <v>-6636936</v>
      </c>
      <c r="R26" s="1076">
        <v>-6450828</v>
      </c>
      <c r="S26" s="1076">
        <v>-6402939</v>
      </c>
      <c r="T26" s="1076">
        <v>-6404541</v>
      </c>
      <c r="U26" s="1076">
        <v>-6410732</v>
      </c>
      <c r="V26" s="1076">
        <v>-6534389</v>
      </c>
      <c r="W26" s="1076">
        <v>-6764601</v>
      </c>
      <c r="X26" s="1076">
        <v>-6689926</v>
      </c>
      <c r="Y26" s="1076">
        <v>-6809141</v>
      </c>
      <c r="Z26" s="1077">
        <v>-6768497</v>
      </c>
      <c r="AA26" s="1078"/>
      <c r="AB26" s="1078"/>
      <c r="AY26" s="1072"/>
      <c r="AZ26" s="1072"/>
      <c r="BA26" s="1072"/>
      <c r="BB26" s="1072"/>
      <c r="BX26" s="1070"/>
      <c r="BY26" s="1070"/>
      <c r="BZ26" s="1070"/>
      <c r="CA26" s="1070"/>
      <c r="CB26" s="1070"/>
    </row>
    <row r="27" spans="2:80">
      <c r="B27" s="1071" t="s">
        <v>386</v>
      </c>
      <c r="C27" s="2108"/>
      <c r="D27" s="2108"/>
      <c r="E27" s="860">
        <v>86928343</v>
      </c>
      <c r="F27" s="861">
        <v>89249198</v>
      </c>
      <c r="G27" s="861">
        <v>91737092</v>
      </c>
      <c r="H27" s="861">
        <v>96222245</v>
      </c>
      <c r="I27" s="861">
        <v>105383030</v>
      </c>
      <c r="J27" s="861">
        <v>106129536</v>
      </c>
      <c r="K27" s="861">
        <v>106030004</v>
      </c>
      <c r="L27" s="861">
        <v>105379106</v>
      </c>
      <c r="M27" s="861">
        <v>111747686</v>
      </c>
      <c r="N27" s="861">
        <v>114482889</v>
      </c>
      <c r="O27" s="861">
        <v>115966076</v>
      </c>
      <c r="P27" s="861">
        <v>113924971</v>
      </c>
      <c r="Q27" s="861">
        <v>118898273</v>
      </c>
      <c r="R27" s="861">
        <v>119725773</v>
      </c>
      <c r="S27" s="861">
        <v>117304662</v>
      </c>
      <c r="T27" s="861">
        <v>113346858</v>
      </c>
      <c r="U27" s="861">
        <v>111200962</v>
      </c>
      <c r="V27" s="861">
        <v>113100662</v>
      </c>
      <c r="W27" s="861">
        <v>112660533</v>
      </c>
      <c r="X27" s="861">
        <v>108665808</v>
      </c>
      <c r="Y27" s="861">
        <v>114246710</v>
      </c>
      <c r="Z27" s="1079">
        <v>110918526</v>
      </c>
      <c r="AA27" s="1078"/>
      <c r="AB27" s="1078"/>
      <c r="AY27" s="1072"/>
      <c r="AZ27" s="1072"/>
      <c r="BA27" s="1072"/>
      <c r="BB27" s="1072"/>
    </row>
    <row r="28" spans="2:80">
      <c r="B28" s="1071"/>
      <c r="C28" s="2108"/>
      <c r="D28" s="2108"/>
      <c r="E28" s="1080"/>
      <c r="F28" s="2109"/>
      <c r="G28" s="2109"/>
      <c r="H28" s="2109"/>
      <c r="I28" s="2109"/>
      <c r="J28" s="2109"/>
      <c r="K28" s="2109"/>
      <c r="L28" s="2109"/>
      <c r="M28" s="2109"/>
      <c r="N28" s="2109"/>
      <c r="O28" s="2109"/>
      <c r="P28" s="2109"/>
      <c r="Q28" s="861"/>
      <c r="R28" s="861"/>
      <c r="S28" s="861"/>
      <c r="T28" s="861"/>
      <c r="U28" s="861"/>
      <c r="V28" s="861"/>
      <c r="W28" s="861"/>
      <c r="X28" s="861"/>
      <c r="Y28" s="861"/>
      <c r="Z28" s="1079"/>
      <c r="AA28" s="1078"/>
      <c r="AB28" s="1078"/>
      <c r="AY28" s="1072"/>
      <c r="AZ28" s="1072"/>
      <c r="BA28" s="1072"/>
      <c r="BB28" s="1072"/>
    </row>
    <row r="29" spans="2:80" ht="15.6">
      <c r="B29" s="1071" t="s">
        <v>954</v>
      </c>
      <c r="C29" s="2108"/>
      <c r="D29" s="2108"/>
      <c r="E29" s="860">
        <v>1579335</v>
      </c>
      <c r="F29" s="861">
        <v>1577866</v>
      </c>
      <c r="G29" s="861">
        <v>1547298</v>
      </c>
      <c r="H29" s="861">
        <v>1523405</v>
      </c>
      <c r="I29" s="861">
        <v>1447090</v>
      </c>
      <c r="J29" s="861">
        <v>1447497</v>
      </c>
      <c r="K29" s="861">
        <v>1429864</v>
      </c>
      <c r="L29" s="861">
        <v>1386433</v>
      </c>
      <c r="M29" s="861">
        <v>1359061</v>
      </c>
      <c r="N29" s="861">
        <v>1328385</v>
      </c>
      <c r="O29" s="861">
        <v>1332705</v>
      </c>
      <c r="P29" s="861">
        <v>1314065</v>
      </c>
      <c r="Q29" s="861">
        <v>1291209</v>
      </c>
      <c r="R29" s="861">
        <v>1241975</v>
      </c>
      <c r="S29" s="861">
        <v>1281645</v>
      </c>
      <c r="T29" s="861">
        <v>1238722</v>
      </c>
      <c r="U29" s="861">
        <v>1217932</v>
      </c>
      <c r="V29" s="861">
        <v>1213395</v>
      </c>
      <c r="W29" s="861">
        <v>1300690</v>
      </c>
      <c r="X29" s="861">
        <v>1262342</v>
      </c>
      <c r="Y29" s="861">
        <v>1250424</v>
      </c>
      <c r="Z29" s="1079">
        <v>1246350</v>
      </c>
      <c r="AA29" s="1078"/>
      <c r="AB29" s="1078"/>
      <c r="AY29" s="1072"/>
      <c r="AZ29" s="1072"/>
      <c r="BA29" s="1072"/>
      <c r="BB29" s="1072"/>
    </row>
    <row r="30" spans="2:80">
      <c r="B30" s="1071" t="s">
        <v>391</v>
      </c>
      <c r="C30" s="2108"/>
      <c r="D30" s="2108"/>
      <c r="E30" s="860">
        <v>534637</v>
      </c>
      <c r="F30" s="861">
        <v>434457</v>
      </c>
      <c r="G30" s="861">
        <v>535222</v>
      </c>
      <c r="H30" s="861">
        <v>555598</v>
      </c>
      <c r="I30" s="861">
        <v>331591</v>
      </c>
      <c r="J30" s="861">
        <v>256238</v>
      </c>
      <c r="K30" s="861">
        <v>455343</v>
      </c>
      <c r="L30" s="861">
        <v>532584</v>
      </c>
      <c r="M30" s="861">
        <v>558934</v>
      </c>
      <c r="N30" s="861">
        <v>776863</v>
      </c>
      <c r="O30" s="861">
        <v>532404</v>
      </c>
      <c r="P30" s="861">
        <v>524448</v>
      </c>
      <c r="Q30" s="861">
        <v>743925</v>
      </c>
      <c r="R30" s="861">
        <v>697119</v>
      </c>
      <c r="S30" s="861">
        <v>699678</v>
      </c>
      <c r="T30" s="861">
        <v>496170</v>
      </c>
      <c r="U30" s="861">
        <v>226161</v>
      </c>
      <c r="V30" s="861">
        <v>325771</v>
      </c>
      <c r="W30" s="861">
        <v>412401</v>
      </c>
      <c r="X30" s="861">
        <v>322346</v>
      </c>
      <c r="Y30" s="861">
        <v>473382</v>
      </c>
      <c r="Z30" s="1079">
        <v>466957</v>
      </c>
      <c r="AA30" s="1078"/>
      <c r="AB30" s="1078"/>
      <c r="AY30" s="1072"/>
      <c r="AZ30" s="1072"/>
      <c r="BA30" s="1072"/>
      <c r="BB30" s="1072"/>
    </row>
    <row r="31" spans="2:80" ht="14.85" customHeight="1">
      <c r="B31" s="1071" t="s">
        <v>392</v>
      </c>
      <c r="C31" s="2108"/>
      <c r="D31" s="2108"/>
      <c r="E31" s="860">
        <v>3981275</v>
      </c>
      <c r="F31" s="861">
        <v>2150825</v>
      </c>
      <c r="G31" s="861">
        <v>2110564</v>
      </c>
      <c r="H31" s="861">
        <v>5123191</v>
      </c>
      <c r="I31" s="861">
        <v>1862221</v>
      </c>
      <c r="J31" s="861">
        <v>1691592</v>
      </c>
      <c r="K31" s="861">
        <v>2098825</v>
      </c>
      <c r="L31" s="861">
        <v>2106918</v>
      </c>
      <c r="M31" s="861">
        <v>2142791</v>
      </c>
      <c r="N31" s="861">
        <v>2214558</v>
      </c>
      <c r="O31" s="861">
        <v>2333611</v>
      </c>
      <c r="P31" s="861">
        <v>2429540</v>
      </c>
      <c r="Q31" s="861">
        <v>2541615</v>
      </c>
      <c r="R31" s="861">
        <v>2683038</v>
      </c>
      <c r="S31" s="861">
        <v>2730184</v>
      </c>
      <c r="T31" s="861">
        <v>2736368</v>
      </c>
      <c r="U31" s="861">
        <v>2800043</v>
      </c>
      <c r="V31" s="861">
        <v>2851285</v>
      </c>
      <c r="W31" s="861">
        <v>2917670</v>
      </c>
      <c r="X31" s="861">
        <v>2570974</v>
      </c>
      <c r="Y31" s="861">
        <v>2613220</v>
      </c>
      <c r="Z31" s="1079">
        <v>2682807</v>
      </c>
      <c r="AA31" s="1078"/>
      <c r="AB31" s="1078"/>
      <c r="AY31" s="1072"/>
      <c r="AZ31" s="1072"/>
      <c r="BA31" s="1072"/>
      <c r="BB31" s="1072"/>
    </row>
    <row r="32" spans="2:80" ht="15.6">
      <c r="B32" s="1071" t="s">
        <v>955</v>
      </c>
      <c r="C32" s="2108"/>
      <c r="D32" s="2108"/>
      <c r="E32" s="860"/>
      <c r="F32" s="861">
        <v>4482612</v>
      </c>
      <c r="G32" s="861">
        <v>4107523</v>
      </c>
      <c r="H32" s="861"/>
      <c r="I32" s="861">
        <v>6486760</v>
      </c>
      <c r="J32" s="861">
        <v>5610989</v>
      </c>
      <c r="K32" s="861">
        <v>4964018</v>
      </c>
      <c r="L32" s="861">
        <v>5485436</v>
      </c>
      <c r="M32" s="861">
        <v>5836135</v>
      </c>
      <c r="N32" s="861">
        <v>6576750</v>
      </c>
      <c r="O32" s="861">
        <v>5492025</v>
      </c>
      <c r="P32" s="861">
        <v>5360983</v>
      </c>
      <c r="Q32" s="861">
        <v>6295694</v>
      </c>
      <c r="R32" s="861">
        <v>6044500</v>
      </c>
      <c r="S32" s="861">
        <v>5071892</v>
      </c>
      <c r="T32" s="861">
        <v>6203938</v>
      </c>
      <c r="U32" s="861">
        <v>7015286</v>
      </c>
      <c r="V32" s="861">
        <v>7119911</v>
      </c>
      <c r="W32" s="861">
        <v>5776165</v>
      </c>
      <c r="X32" s="861">
        <v>6647263</v>
      </c>
      <c r="Y32" s="861">
        <v>10988528</v>
      </c>
      <c r="Z32" s="1079">
        <v>7227029</v>
      </c>
      <c r="AA32" s="1078"/>
      <c r="AB32" s="1078"/>
      <c r="AY32" s="1072"/>
      <c r="AZ32" s="1072"/>
      <c r="BA32" s="1072"/>
      <c r="BB32" s="1072"/>
    </row>
    <row r="33" spans="2:71">
      <c r="B33" s="1073"/>
      <c r="C33" s="2107"/>
      <c r="D33" s="2107"/>
      <c r="E33" s="1081"/>
      <c r="F33" s="1076"/>
      <c r="G33" s="1076"/>
      <c r="H33" s="2110"/>
      <c r="I33" s="1076"/>
      <c r="J33" s="1076"/>
      <c r="K33" s="1076"/>
      <c r="L33" s="1076" t="s">
        <v>460</v>
      </c>
      <c r="M33" s="1076" t="s">
        <v>460</v>
      </c>
      <c r="N33" s="1076"/>
      <c r="O33" s="1076"/>
      <c r="P33" s="1076"/>
      <c r="Q33" s="1076"/>
      <c r="R33" s="1076"/>
      <c r="S33" s="1076"/>
      <c r="T33" s="1076"/>
      <c r="U33" s="1076"/>
      <c r="V33" s="1076"/>
      <c r="W33" s="1076"/>
      <c r="X33" s="1076"/>
      <c r="Y33" s="1076"/>
      <c r="Z33" s="1077"/>
      <c r="AA33" s="1078"/>
      <c r="AB33" s="1078"/>
      <c r="AY33" s="1072"/>
      <c r="AZ33" s="1072"/>
      <c r="BA33" s="1072"/>
      <c r="BB33" s="1072"/>
    </row>
    <row r="34" spans="2:71">
      <c r="B34" s="2527" t="s">
        <v>395</v>
      </c>
      <c r="C34" s="2527"/>
      <c r="D34" s="2527"/>
      <c r="E34" s="860">
        <v>136751803</v>
      </c>
      <c r="F34" s="2104">
        <v>140678311</v>
      </c>
      <c r="G34" s="2104">
        <v>141878216</v>
      </c>
      <c r="H34" s="861">
        <v>150790842</v>
      </c>
      <c r="I34" s="2104">
        <v>171135071</v>
      </c>
      <c r="J34" s="2104">
        <v>179598679</v>
      </c>
      <c r="K34" s="2104">
        <v>182852204</v>
      </c>
      <c r="L34" s="2104">
        <v>189175284</v>
      </c>
      <c r="M34" s="2104">
        <v>187855811</v>
      </c>
      <c r="N34" s="2104">
        <v>190539143</v>
      </c>
      <c r="O34" s="2104">
        <v>187020656</v>
      </c>
      <c r="P34" s="2104">
        <v>182363144</v>
      </c>
      <c r="Q34" s="2104">
        <v>180834850</v>
      </c>
      <c r="R34" s="2104">
        <v>186938407</v>
      </c>
      <c r="S34" s="2104">
        <v>180609283</v>
      </c>
      <c r="T34" s="2104">
        <v>181130742</v>
      </c>
      <c r="U34" s="2104">
        <v>177368492</v>
      </c>
      <c r="V34" s="2104">
        <v>181840636</v>
      </c>
      <c r="W34" s="2104">
        <v>180914161</v>
      </c>
      <c r="X34" s="2104">
        <v>183319350</v>
      </c>
      <c r="Y34" s="2104">
        <v>189280540</v>
      </c>
      <c r="Z34" s="812">
        <v>191710983</v>
      </c>
      <c r="AA34" s="1078"/>
      <c r="AB34" s="1078"/>
      <c r="AY34" s="1072"/>
      <c r="AZ34" s="1072"/>
      <c r="BA34" s="1072"/>
      <c r="BB34" s="1072"/>
    </row>
    <row r="35" spans="2:71">
      <c r="B35" s="1071"/>
      <c r="C35" s="2108"/>
      <c r="D35" s="2108"/>
      <c r="E35" s="1075"/>
      <c r="F35" s="1076"/>
      <c r="G35" s="1076"/>
      <c r="H35" s="1076"/>
      <c r="I35" s="1076"/>
      <c r="J35" s="1076"/>
      <c r="K35" s="1076"/>
      <c r="L35" s="1076"/>
      <c r="M35" s="1076"/>
      <c r="N35" s="1076"/>
      <c r="O35" s="1076"/>
      <c r="P35" s="1076"/>
      <c r="Q35" s="1076"/>
      <c r="R35" s="1076"/>
      <c r="S35" s="1076"/>
      <c r="T35" s="1076"/>
      <c r="U35" s="1076"/>
      <c r="V35" s="1076"/>
      <c r="W35" s="1076"/>
      <c r="X35" s="1076"/>
      <c r="Y35" s="1076"/>
      <c r="Z35" s="1077"/>
      <c r="AA35" s="1078"/>
      <c r="AB35" s="1078"/>
      <c r="AY35" s="1072"/>
      <c r="AZ35" s="1072"/>
      <c r="BA35" s="1072"/>
      <c r="BB35" s="1072"/>
    </row>
    <row r="36" spans="2:71">
      <c r="B36" s="2518" t="s">
        <v>463</v>
      </c>
      <c r="C36" s="2518"/>
      <c r="D36" s="2518"/>
      <c r="E36" s="1075"/>
      <c r="F36" s="1076"/>
      <c r="G36" s="1076"/>
      <c r="H36" s="1076"/>
      <c r="I36" s="1076"/>
      <c r="J36" s="1076"/>
      <c r="K36" s="1076"/>
      <c r="L36" s="1076"/>
      <c r="M36" s="1076"/>
      <c r="N36" s="1076"/>
      <c r="O36" s="1076"/>
      <c r="P36" s="1076"/>
      <c r="Q36" s="1076"/>
      <c r="R36" s="1076"/>
      <c r="S36" s="1076"/>
      <c r="T36" s="1076"/>
      <c r="U36" s="1076"/>
      <c r="V36" s="1076"/>
      <c r="W36" s="1076"/>
      <c r="X36" s="1076"/>
      <c r="Y36" s="1076"/>
      <c r="Z36" s="1077"/>
      <c r="AB36" s="806"/>
      <c r="AY36" s="1072"/>
      <c r="AZ36" s="1072"/>
      <c r="BA36" s="1072"/>
      <c r="BB36" s="1072"/>
    </row>
    <row r="37" spans="2:71">
      <c r="B37" s="1082" t="s">
        <v>59</v>
      </c>
      <c r="C37" s="2108"/>
      <c r="D37" s="2108"/>
      <c r="E37" s="1081"/>
      <c r="F37" s="1083"/>
      <c r="G37" s="1083"/>
      <c r="H37" s="2110"/>
      <c r="I37" s="1083"/>
      <c r="J37" s="1083"/>
      <c r="K37" s="1083"/>
      <c r="L37" s="1083"/>
      <c r="M37" s="1083"/>
      <c r="N37" s="1083"/>
      <c r="O37" s="1083"/>
      <c r="P37" s="1083"/>
      <c r="Q37" s="1083"/>
      <c r="R37" s="1083"/>
      <c r="S37" s="1083"/>
      <c r="T37" s="1083"/>
      <c r="U37" s="1083"/>
      <c r="V37" s="1083"/>
      <c r="W37" s="1083"/>
      <c r="X37" s="1083"/>
      <c r="Y37" s="1083"/>
      <c r="Z37" s="1085"/>
      <c r="AB37" s="806"/>
      <c r="AY37" s="1072"/>
      <c r="AZ37" s="1072"/>
      <c r="BA37" s="1072"/>
      <c r="BB37" s="1072"/>
    </row>
    <row r="38" spans="2:71" ht="15.6">
      <c r="B38" s="1073"/>
      <c r="C38" s="2107" t="s">
        <v>956</v>
      </c>
      <c r="D38" s="2107"/>
      <c r="E38" s="1086">
        <v>27437778</v>
      </c>
      <c r="F38" s="1076">
        <v>30099692</v>
      </c>
      <c r="G38" s="1076">
        <v>31885834</v>
      </c>
      <c r="H38" s="1083">
        <v>35761340</v>
      </c>
      <c r="I38" s="1076">
        <v>44355685</v>
      </c>
      <c r="J38" s="1076">
        <v>49107276</v>
      </c>
      <c r="K38" s="1076">
        <v>43733838</v>
      </c>
      <c r="L38" s="1076">
        <v>44464518</v>
      </c>
      <c r="M38" s="1076">
        <v>45880454</v>
      </c>
      <c r="N38" s="1076">
        <v>47272754</v>
      </c>
      <c r="O38" s="1076">
        <v>44590124</v>
      </c>
      <c r="P38" s="1076">
        <v>45294239</v>
      </c>
      <c r="Q38" s="1076">
        <v>40978979</v>
      </c>
      <c r="R38" s="1076">
        <v>42188122</v>
      </c>
      <c r="S38" s="1076">
        <v>39395493</v>
      </c>
      <c r="T38" s="1076">
        <v>37968322</v>
      </c>
      <c r="U38" s="1076">
        <v>36465910</v>
      </c>
      <c r="V38" s="1076">
        <v>36740398</v>
      </c>
      <c r="W38" s="1076">
        <v>39385047</v>
      </c>
      <c r="X38" s="1076">
        <v>38529409</v>
      </c>
      <c r="Y38" s="1076">
        <v>41171770</v>
      </c>
      <c r="Z38" s="1077">
        <v>45296819</v>
      </c>
      <c r="AA38" s="1078"/>
      <c r="AB38" s="1078"/>
      <c r="AY38" s="1072"/>
      <c r="AZ38" s="1072"/>
      <c r="BA38" s="1072"/>
      <c r="BB38" s="1072"/>
    </row>
    <row r="39" spans="2:71" ht="15.6">
      <c r="B39" s="1073"/>
      <c r="C39" s="2107" t="s">
        <v>957</v>
      </c>
      <c r="D39" s="2107"/>
      <c r="E39" s="1075">
        <v>56859259</v>
      </c>
      <c r="F39" s="1076">
        <v>57774137</v>
      </c>
      <c r="G39" s="1076">
        <v>59035217</v>
      </c>
      <c r="H39" s="1076">
        <v>62258736</v>
      </c>
      <c r="I39" s="1076">
        <v>62066600</v>
      </c>
      <c r="J39" s="1076">
        <v>65263615</v>
      </c>
      <c r="K39" s="1076">
        <v>74612197</v>
      </c>
      <c r="L39" s="1076">
        <v>80288334</v>
      </c>
      <c r="M39" s="1076">
        <v>78320355</v>
      </c>
      <c r="N39" s="1076">
        <v>77851798</v>
      </c>
      <c r="O39" s="1076">
        <v>79200967</v>
      </c>
      <c r="P39" s="1076">
        <v>76416598</v>
      </c>
      <c r="Q39" s="1076">
        <v>79282172</v>
      </c>
      <c r="R39" s="1076">
        <v>82294328</v>
      </c>
      <c r="S39" s="1076">
        <v>81232946</v>
      </c>
      <c r="T39" s="1076">
        <v>84477317</v>
      </c>
      <c r="U39" s="1076">
        <v>81295129</v>
      </c>
      <c r="V39" s="1076">
        <v>85638878</v>
      </c>
      <c r="W39" s="1076">
        <v>83047645</v>
      </c>
      <c r="X39" s="1076">
        <v>84392216</v>
      </c>
      <c r="Y39" s="1076">
        <v>85955136</v>
      </c>
      <c r="Z39" s="1077">
        <v>85282102</v>
      </c>
      <c r="AA39" s="1078"/>
      <c r="AB39" s="1078"/>
      <c r="AY39" s="1072"/>
      <c r="AZ39" s="1072"/>
      <c r="BA39" s="1072"/>
      <c r="BB39" s="1072"/>
    </row>
    <row r="40" spans="2:71">
      <c r="B40" s="1073"/>
      <c r="C40" s="2108" t="s">
        <v>400</v>
      </c>
      <c r="D40" s="2107"/>
      <c r="E40" s="1075">
        <v>84297037</v>
      </c>
      <c r="F40" s="861">
        <v>87873829</v>
      </c>
      <c r="G40" s="861">
        <v>90921051</v>
      </c>
      <c r="H40" s="1076">
        <v>98020076</v>
      </c>
      <c r="I40" s="861">
        <v>106422285</v>
      </c>
      <c r="J40" s="861">
        <v>114370891</v>
      </c>
      <c r="K40" s="861">
        <v>118346035</v>
      </c>
      <c r="L40" s="861">
        <v>124752852</v>
      </c>
      <c r="M40" s="861">
        <v>124200809</v>
      </c>
      <c r="N40" s="861">
        <v>125124552</v>
      </c>
      <c r="O40" s="861">
        <v>123791091</v>
      </c>
      <c r="P40" s="861">
        <v>121710837</v>
      </c>
      <c r="Q40" s="861">
        <v>120261151</v>
      </c>
      <c r="R40" s="861">
        <v>124482450</v>
      </c>
      <c r="S40" s="861">
        <v>120628439</v>
      </c>
      <c r="T40" s="861">
        <v>122445639</v>
      </c>
      <c r="U40" s="861">
        <v>117761039</v>
      </c>
      <c r="V40" s="861">
        <v>122379276</v>
      </c>
      <c r="W40" s="861">
        <v>122432692</v>
      </c>
      <c r="X40" s="861">
        <v>122921625</v>
      </c>
      <c r="Y40" s="861">
        <v>127126906</v>
      </c>
      <c r="Z40" s="1079">
        <v>130578921</v>
      </c>
      <c r="AA40" s="1078"/>
      <c r="AB40" s="1078"/>
      <c r="AY40" s="1072"/>
      <c r="AZ40" s="1072"/>
      <c r="BA40" s="1072"/>
      <c r="BB40" s="1072"/>
      <c r="BC40" s="2464"/>
      <c r="BD40" s="2464"/>
      <c r="BE40" s="2464"/>
      <c r="BF40" s="2464"/>
      <c r="BG40" s="2464"/>
      <c r="BH40" s="2464"/>
      <c r="BI40" s="2464"/>
      <c r="BJ40" s="2464"/>
      <c r="BK40" s="2464"/>
      <c r="BL40" s="2464"/>
      <c r="BM40" s="2464"/>
      <c r="BN40" s="2464"/>
      <c r="BO40" s="2464"/>
      <c r="BP40" s="2464"/>
      <c r="BQ40" s="2464"/>
      <c r="BR40" s="2464"/>
      <c r="BS40" s="2464"/>
    </row>
    <row r="41" spans="2:71" ht="15" customHeight="1">
      <c r="B41" s="1073"/>
      <c r="C41" s="2107"/>
      <c r="D41" s="2111"/>
      <c r="E41" s="1081"/>
      <c r="F41" s="1076"/>
      <c r="G41" s="1076"/>
      <c r="H41" s="2110"/>
      <c r="I41" s="1076"/>
      <c r="J41" s="1076"/>
      <c r="K41" s="1076"/>
      <c r="L41" s="1076"/>
      <c r="M41" s="1076"/>
      <c r="N41" s="1076"/>
      <c r="O41" s="1076"/>
      <c r="P41" s="1076"/>
      <c r="Q41" s="1076"/>
      <c r="R41" s="1076"/>
      <c r="S41" s="1076"/>
      <c r="T41" s="1076"/>
      <c r="U41" s="1076"/>
      <c r="V41" s="1076"/>
      <c r="W41" s="1076"/>
      <c r="X41" s="1076"/>
      <c r="Y41" s="1076"/>
      <c r="Z41" s="1077">
        <v>0</v>
      </c>
      <c r="AA41" s="1078"/>
      <c r="AB41" s="1078"/>
      <c r="AY41" s="1072"/>
      <c r="AZ41" s="1072"/>
      <c r="BA41" s="1072"/>
      <c r="BB41" s="1072"/>
      <c r="BC41" s="1087"/>
      <c r="BD41" s="1069"/>
      <c r="BE41" s="1069"/>
      <c r="BF41" s="1069"/>
      <c r="BG41" s="1069"/>
      <c r="BH41" s="1069"/>
      <c r="BI41" s="1069"/>
      <c r="BJ41" s="1069"/>
      <c r="BK41" s="1069"/>
      <c r="BL41" s="1069"/>
      <c r="BM41" s="1069"/>
      <c r="BN41" s="1069"/>
      <c r="BO41" s="1069"/>
      <c r="BP41" s="1069"/>
      <c r="BQ41" s="1069"/>
      <c r="BR41" s="1069"/>
      <c r="BS41" s="1069"/>
    </row>
    <row r="42" spans="2:71">
      <c r="B42" s="1082" t="s">
        <v>401</v>
      </c>
      <c r="C42" s="2108"/>
      <c r="D42" s="2108"/>
      <c r="E42" s="1075">
        <v>7807525</v>
      </c>
      <c r="F42" s="1088">
        <v>5663472</v>
      </c>
      <c r="G42" s="1088">
        <v>5744528</v>
      </c>
      <c r="H42" s="1076">
        <v>6722157</v>
      </c>
      <c r="I42" s="1088">
        <v>20656894</v>
      </c>
      <c r="J42" s="1088">
        <v>24169302</v>
      </c>
      <c r="K42" s="1088">
        <v>23736011</v>
      </c>
      <c r="L42" s="1088">
        <v>22313686</v>
      </c>
      <c r="M42" s="1088">
        <v>21394306</v>
      </c>
      <c r="N42" s="1088">
        <v>19109582</v>
      </c>
      <c r="O42" s="1088">
        <v>18042526</v>
      </c>
      <c r="P42" s="1088">
        <v>16093566</v>
      </c>
      <c r="Q42" s="1088">
        <v>14886829</v>
      </c>
      <c r="R42" s="1088">
        <v>13608037</v>
      </c>
      <c r="S42" s="1088">
        <v>10879734</v>
      </c>
      <c r="T42" s="1088">
        <v>9578869</v>
      </c>
      <c r="U42" s="1088">
        <v>11759891</v>
      </c>
      <c r="V42" s="1088">
        <v>9926108</v>
      </c>
      <c r="W42" s="1088">
        <v>7583520</v>
      </c>
      <c r="X42" s="1088">
        <v>6816019</v>
      </c>
      <c r="Y42" s="1088">
        <v>5526879</v>
      </c>
      <c r="Z42" s="1089">
        <v>5122666</v>
      </c>
      <c r="AA42" s="1078"/>
      <c r="AB42" s="1078"/>
      <c r="AY42" s="1072"/>
      <c r="AZ42" s="1072"/>
      <c r="BA42" s="1072"/>
      <c r="BB42" s="1072"/>
    </row>
    <row r="43" spans="2:71">
      <c r="B43" s="1073"/>
      <c r="C43" s="2107" t="s">
        <v>163</v>
      </c>
      <c r="D43" s="2107"/>
      <c r="E43" s="1090">
        <v>6091769</v>
      </c>
      <c r="F43" s="1076">
        <v>4086799</v>
      </c>
      <c r="G43" s="1076">
        <v>4322203</v>
      </c>
      <c r="H43" s="1088">
        <v>5286863</v>
      </c>
      <c r="I43" s="1076">
        <v>19186502</v>
      </c>
      <c r="J43" s="1076">
        <v>23644352</v>
      </c>
      <c r="K43" s="1076">
        <v>23203388</v>
      </c>
      <c r="L43" s="1076">
        <v>21777527</v>
      </c>
      <c r="M43" s="1076">
        <v>20845181</v>
      </c>
      <c r="N43" s="1076">
        <v>18547001</v>
      </c>
      <c r="O43" s="1076">
        <v>17484261</v>
      </c>
      <c r="P43" s="1076">
        <v>15561430</v>
      </c>
      <c r="Q43" s="1076">
        <v>14339601</v>
      </c>
      <c r="R43" s="1076">
        <v>13056240</v>
      </c>
      <c r="S43" s="1076">
        <v>10333799</v>
      </c>
      <c r="T43" s="1076">
        <v>9040723</v>
      </c>
      <c r="U43" s="1076">
        <v>11222266</v>
      </c>
      <c r="V43" s="1076">
        <v>9386448</v>
      </c>
      <c r="W43" s="1076">
        <v>7039350</v>
      </c>
      <c r="X43" s="1076">
        <v>6281592</v>
      </c>
      <c r="Y43" s="1076">
        <v>4973913</v>
      </c>
      <c r="Z43" s="1077">
        <v>4289860</v>
      </c>
      <c r="AA43" s="1078"/>
      <c r="AB43" s="1078"/>
      <c r="AY43" s="1072"/>
      <c r="AZ43" s="1072"/>
      <c r="BA43" s="1072"/>
      <c r="BB43" s="1072"/>
    </row>
    <row r="44" spans="2:71">
      <c r="B44" s="1073"/>
      <c r="C44" s="2107" t="s">
        <v>402</v>
      </c>
      <c r="D44" s="2107"/>
      <c r="E44" s="1075">
        <v>1715756</v>
      </c>
      <c r="F44" s="1076">
        <v>1576673</v>
      </c>
      <c r="G44" s="1076">
        <v>1422325</v>
      </c>
      <c r="H44" s="1076">
        <v>1435294</v>
      </c>
      <c r="I44" s="1076">
        <v>1470392</v>
      </c>
      <c r="J44" s="1076">
        <v>524950</v>
      </c>
      <c r="K44" s="1076">
        <v>532623</v>
      </c>
      <c r="L44" s="1076">
        <v>536159</v>
      </c>
      <c r="M44" s="1076">
        <v>549125</v>
      </c>
      <c r="N44" s="1076">
        <v>562581</v>
      </c>
      <c r="O44" s="1076">
        <v>558265</v>
      </c>
      <c r="P44" s="1076">
        <v>532137</v>
      </c>
      <c r="Q44" s="1076">
        <v>547228</v>
      </c>
      <c r="R44" s="1076">
        <v>551797</v>
      </c>
      <c r="S44" s="1076">
        <v>545935</v>
      </c>
      <c r="T44" s="1076">
        <v>538146</v>
      </c>
      <c r="U44" s="1076">
        <v>537625</v>
      </c>
      <c r="V44" s="1076">
        <v>539660</v>
      </c>
      <c r="W44" s="1076">
        <v>544170</v>
      </c>
      <c r="X44" s="1076">
        <v>534427</v>
      </c>
      <c r="Y44" s="1076">
        <v>552966</v>
      </c>
      <c r="Z44" s="1077">
        <v>832806</v>
      </c>
      <c r="AA44" s="1078"/>
      <c r="AB44" s="1078"/>
    </row>
    <row r="45" spans="2:71">
      <c r="B45" s="1071" t="s">
        <v>162</v>
      </c>
      <c r="C45" s="2108"/>
      <c r="D45" s="2108"/>
      <c r="E45" s="1075">
        <v>8673491</v>
      </c>
      <c r="F45" s="861">
        <v>8134607</v>
      </c>
      <c r="G45" s="861">
        <v>8186521</v>
      </c>
      <c r="H45" s="1076">
        <v>8229065</v>
      </c>
      <c r="I45" s="861">
        <v>7062622</v>
      </c>
      <c r="J45" s="861">
        <v>5349981</v>
      </c>
      <c r="K45" s="861">
        <v>4910261</v>
      </c>
      <c r="L45" s="861">
        <v>4288270</v>
      </c>
      <c r="M45" s="861">
        <v>4830856</v>
      </c>
      <c r="N45" s="861">
        <v>6191543</v>
      </c>
      <c r="O45" s="861">
        <v>5842071</v>
      </c>
      <c r="P45" s="861">
        <v>4905616</v>
      </c>
      <c r="Q45" s="861">
        <v>4946046</v>
      </c>
      <c r="R45" s="861">
        <v>7270985</v>
      </c>
      <c r="S45" s="861">
        <v>7251352</v>
      </c>
      <c r="T45" s="861">
        <v>8535930</v>
      </c>
      <c r="U45" s="861">
        <v>8670982</v>
      </c>
      <c r="V45" s="861">
        <v>9030671</v>
      </c>
      <c r="W45" s="861">
        <v>10497414</v>
      </c>
      <c r="X45" s="861">
        <v>8830355</v>
      </c>
      <c r="Y45" s="861">
        <v>10892721</v>
      </c>
      <c r="Z45" s="1079">
        <v>11160491</v>
      </c>
      <c r="AA45" s="1078"/>
      <c r="AB45" s="1078"/>
    </row>
    <row r="46" spans="2:71">
      <c r="B46" s="1071" t="s">
        <v>165</v>
      </c>
      <c r="C46" s="2108"/>
      <c r="D46" s="2108"/>
      <c r="E46" s="860">
        <v>14165988</v>
      </c>
      <c r="F46" s="861">
        <v>16371246</v>
      </c>
      <c r="G46" s="861">
        <v>14180646</v>
      </c>
      <c r="H46" s="861">
        <v>14435544</v>
      </c>
      <c r="I46" s="861">
        <v>14831741</v>
      </c>
      <c r="J46" s="861">
        <v>13946887</v>
      </c>
      <c r="K46" s="861">
        <v>13678986</v>
      </c>
      <c r="L46" s="861">
        <v>15010690</v>
      </c>
      <c r="M46" s="861">
        <v>14179541</v>
      </c>
      <c r="N46" s="861">
        <v>14652059</v>
      </c>
      <c r="O46" s="861">
        <v>14294675</v>
      </c>
      <c r="P46" s="861">
        <v>13319276</v>
      </c>
      <c r="Q46" s="861">
        <v>13833991</v>
      </c>
      <c r="R46" s="861">
        <v>14066770</v>
      </c>
      <c r="S46" s="861">
        <v>13287386</v>
      </c>
      <c r="T46" s="861">
        <v>10396500</v>
      </c>
      <c r="U46" s="861">
        <v>10152890</v>
      </c>
      <c r="V46" s="861">
        <v>10549221</v>
      </c>
      <c r="W46" s="861">
        <v>10350260</v>
      </c>
      <c r="X46" s="861">
        <v>13316718</v>
      </c>
      <c r="Y46" s="861">
        <v>13711522</v>
      </c>
      <c r="Z46" s="1079">
        <v>13045879</v>
      </c>
      <c r="AA46" s="1078"/>
      <c r="AB46" s="1078"/>
      <c r="AY46" s="806"/>
    </row>
    <row r="47" spans="2:71" ht="15" customHeight="1">
      <c r="B47" s="1071" t="s">
        <v>404</v>
      </c>
      <c r="C47" s="2108"/>
      <c r="D47" s="2108"/>
      <c r="E47" s="860">
        <v>534637</v>
      </c>
      <c r="F47" s="861">
        <v>434457</v>
      </c>
      <c r="G47" s="861">
        <v>535222</v>
      </c>
      <c r="H47" s="861">
        <v>555598</v>
      </c>
      <c r="I47" s="861">
        <v>331591</v>
      </c>
      <c r="J47" s="861">
        <v>256238</v>
      </c>
      <c r="K47" s="861">
        <v>455343</v>
      </c>
      <c r="L47" s="861">
        <v>532584</v>
      </c>
      <c r="M47" s="861">
        <v>558934</v>
      </c>
      <c r="N47" s="861">
        <v>776863</v>
      </c>
      <c r="O47" s="861">
        <v>532404</v>
      </c>
      <c r="P47" s="861">
        <v>524448</v>
      </c>
      <c r="Q47" s="861">
        <v>743925</v>
      </c>
      <c r="R47" s="861">
        <v>697119</v>
      </c>
      <c r="S47" s="861">
        <v>699678</v>
      </c>
      <c r="T47" s="861">
        <v>496170</v>
      </c>
      <c r="U47" s="861">
        <v>226161</v>
      </c>
      <c r="V47" s="861">
        <v>325771</v>
      </c>
      <c r="W47" s="861">
        <v>412401</v>
      </c>
      <c r="X47" s="861">
        <v>322346</v>
      </c>
      <c r="Y47" s="861">
        <v>473382</v>
      </c>
      <c r="Z47" s="1079">
        <v>466957</v>
      </c>
      <c r="AA47" s="1078"/>
      <c r="AB47" s="1078"/>
      <c r="AY47" s="1091"/>
    </row>
    <row r="48" spans="2:71">
      <c r="B48" s="1071" t="s">
        <v>408</v>
      </c>
      <c r="C48" s="2108"/>
      <c r="D48" s="2108"/>
      <c r="E48" s="860">
        <v>70459</v>
      </c>
      <c r="F48" s="861">
        <v>13977</v>
      </c>
      <c r="G48" s="861" t="s">
        <v>569</v>
      </c>
      <c r="H48" s="861">
        <v>9131</v>
      </c>
      <c r="I48" s="861">
        <v>108189</v>
      </c>
      <c r="J48" s="861">
        <v>116523</v>
      </c>
      <c r="K48" s="861">
        <v>205898</v>
      </c>
      <c r="L48" s="861">
        <v>461069</v>
      </c>
      <c r="M48" s="861">
        <v>84071</v>
      </c>
      <c r="N48" s="861">
        <v>484531</v>
      </c>
      <c r="O48" s="861">
        <v>0</v>
      </c>
      <c r="P48" s="861">
        <v>0</v>
      </c>
      <c r="Q48" s="861">
        <v>210393</v>
      </c>
      <c r="R48" s="861">
        <v>140146</v>
      </c>
      <c r="S48" s="861">
        <v>7669</v>
      </c>
      <c r="T48" s="861">
        <v>193031</v>
      </c>
      <c r="U48" s="861">
        <v>138339</v>
      </c>
      <c r="V48" s="861">
        <v>42768</v>
      </c>
      <c r="W48" s="861">
        <v>91966</v>
      </c>
      <c r="X48" s="861">
        <v>0</v>
      </c>
      <c r="Y48" s="861">
        <v>468746</v>
      </c>
      <c r="Z48" s="1079">
        <v>354562</v>
      </c>
      <c r="AA48" s="1078"/>
      <c r="AB48" s="1078"/>
      <c r="AY48" s="1091"/>
    </row>
    <row r="49" spans="2:51" ht="15.6">
      <c r="B49" s="1071" t="s">
        <v>958</v>
      </c>
      <c r="C49" s="2108"/>
      <c r="D49" s="2108"/>
      <c r="E49" s="860">
        <v>3663557</v>
      </c>
      <c r="F49" s="861">
        <v>4172530</v>
      </c>
      <c r="G49" s="861">
        <v>3456215</v>
      </c>
      <c r="H49" s="861">
        <v>4103298</v>
      </c>
      <c r="I49" s="861">
        <v>4756793</v>
      </c>
      <c r="J49" s="861">
        <v>4148198</v>
      </c>
      <c r="K49" s="861">
        <v>3299330</v>
      </c>
      <c r="L49" s="861">
        <v>3648048</v>
      </c>
      <c r="M49" s="861">
        <v>3695174</v>
      </c>
      <c r="N49" s="861">
        <v>4690015</v>
      </c>
      <c r="O49" s="861">
        <v>3884639</v>
      </c>
      <c r="P49" s="861">
        <v>5668164</v>
      </c>
      <c r="Q49" s="861">
        <v>4963871</v>
      </c>
      <c r="R49" s="861">
        <v>4579331</v>
      </c>
      <c r="S49" s="861">
        <v>4731200</v>
      </c>
      <c r="T49" s="861">
        <v>7705309</v>
      </c>
      <c r="U49" s="861">
        <v>5432431</v>
      </c>
      <c r="V49" s="861">
        <v>5356302</v>
      </c>
      <c r="W49" s="861">
        <v>4544335</v>
      </c>
      <c r="X49" s="861">
        <v>8792640</v>
      </c>
      <c r="Y49" s="861">
        <v>7451061</v>
      </c>
      <c r="Z49" s="1079">
        <v>5629964</v>
      </c>
      <c r="AA49" s="1078"/>
      <c r="AB49" s="1078"/>
      <c r="AY49" s="1091"/>
    </row>
    <row r="50" spans="2:51">
      <c r="B50" s="2527" t="s">
        <v>410</v>
      </c>
      <c r="C50" s="2527"/>
      <c r="D50" s="2527"/>
      <c r="E50" s="860">
        <v>119212694</v>
      </c>
      <c r="F50" s="861">
        <v>122664118</v>
      </c>
      <c r="G50" s="861">
        <v>123024183</v>
      </c>
      <c r="H50" s="861">
        <v>132074869</v>
      </c>
      <c r="I50" s="861">
        <v>154170115</v>
      </c>
      <c r="J50" s="861">
        <v>162358020</v>
      </c>
      <c r="K50" s="861">
        <v>164631864</v>
      </c>
      <c r="L50" s="861">
        <v>171007199</v>
      </c>
      <c r="M50" s="861">
        <v>168943691</v>
      </c>
      <c r="N50" s="861">
        <v>171029145</v>
      </c>
      <c r="O50" s="861">
        <v>166387406</v>
      </c>
      <c r="P50" s="861">
        <v>162221907</v>
      </c>
      <c r="Q50" s="861">
        <v>159846206</v>
      </c>
      <c r="R50" s="861">
        <v>164844838</v>
      </c>
      <c r="S50" s="861">
        <v>157485458</v>
      </c>
      <c r="T50" s="861">
        <v>159351448</v>
      </c>
      <c r="U50" s="861">
        <v>154141733</v>
      </c>
      <c r="V50" s="861">
        <v>157610117</v>
      </c>
      <c r="W50" s="861">
        <v>155912588</v>
      </c>
      <c r="X50" s="861">
        <v>160999703</v>
      </c>
      <c r="Y50" s="861">
        <v>165651217</v>
      </c>
      <c r="Z50" s="1079">
        <v>166359440</v>
      </c>
      <c r="AA50" s="1078"/>
      <c r="AB50" s="1078"/>
    </row>
    <row r="51" spans="2:51">
      <c r="B51" s="1073"/>
      <c r="C51" s="2107"/>
      <c r="D51" s="2111"/>
      <c r="E51" s="1081"/>
      <c r="F51" s="1076"/>
      <c r="G51" s="1076"/>
      <c r="H51" s="2110"/>
      <c r="I51" s="1076"/>
      <c r="J51" s="1076"/>
      <c r="K51" s="1076"/>
      <c r="L51" s="1076"/>
      <c r="M51" s="1076"/>
      <c r="N51" s="1076"/>
      <c r="O51" s="1076"/>
      <c r="P51" s="1076"/>
      <c r="Q51" s="1076"/>
      <c r="R51" s="1076"/>
      <c r="S51" s="1076"/>
      <c r="T51" s="1076"/>
      <c r="U51" s="1076"/>
      <c r="V51" s="1076"/>
      <c r="W51" s="1076"/>
      <c r="X51" s="1076"/>
      <c r="Y51" s="1076"/>
      <c r="Z51" s="1077"/>
      <c r="AA51" s="1078"/>
      <c r="AB51" s="1078"/>
    </row>
    <row r="52" spans="2:51">
      <c r="B52" s="1071" t="s">
        <v>60</v>
      </c>
      <c r="C52" s="2108"/>
      <c r="D52" s="2108"/>
      <c r="E52" s="1075">
        <v>17539109</v>
      </c>
      <c r="F52" s="861">
        <v>18014193</v>
      </c>
      <c r="G52" s="861">
        <v>18854033</v>
      </c>
      <c r="H52" s="1076">
        <v>18715973</v>
      </c>
      <c r="I52" s="861">
        <v>16964956</v>
      </c>
      <c r="J52" s="861">
        <v>17240659</v>
      </c>
      <c r="K52" s="861">
        <v>18220340</v>
      </c>
      <c r="L52" s="861">
        <v>18168085</v>
      </c>
      <c r="M52" s="861">
        <v>18912120</v>
      </c>
      <c r="N52" s="861">
        <v>19509998</v>
      </c>
      <c r="O52" s="861">
        <v>20633250</v>
      </c>
      <c r="P52" s="861">
        <v>20141237</v>
      </c>
      <c r="Q52" s="861">
        <v>20988644</v>
      </c>
      <c r="R52" s="861">
        <v>22093569</v>
      </c>
      <c r="S52" s="861">
        <v>23123825</v>
      </c>
      <c r="T52" s="861">
        <v>21779294</v>
      </c>
      <c r="U52" s="861">
        <v>23226759</v>
      </c>
      <c r="V52" s="861">
        <v>24230519</v>
      </c>
      <c r="W52" s="861">
        <v>25001573</v>
      </c>
      <c r="X52" s="861">
        <v>22319647</v>
      </c>
      <c r="Y52" s="861">
        <v>23629323</v>
      </c>
      <c r="Z52" s="1079">
        <v>25351543</v>
      </c>
      <c r="AA52" s="1078"/>
      <c r="AB52" s="1078"/>
    </row>
    <row r="53" spans="2:51">
      <c r="B53" s="1092" t="s">
        <v>411</v>
      </c>
      <c r="C53" s="2112"/>
      <c r="D53" s="2112"/>
      <c r="E53" s="860">
        <v>9924006</v>
      </c>
      <c r="F53" s="1083">
        <v>9924006</v>
      </c>
      <c r="G53" s="1083">
        <v>9924006</v>
      </c>
      <c r="H53" s="861">
        <v>9924006</v>
      </c>
      <c r="I53" s="1083">
        <v>10774006</v>
      </c>
      <c r="J53" s="1083">
        <v>10774006</v>
      </c>
      <c r="K53" s="1083">
        <v>10774006</v>
      </c>
      <c r="L53" s="1083">
        <v>11024006</v>
      </c>
      <c r="M53" s="1083">
        <v>11024006</v>
      </c>
      <c r="N53" s="1083">
        <v>11024006</v>
      </c>
      <c r="O53" s="1083">
        <v>11024006</v>
      </c>
      <c r="P53" s="1083">
        <v>11882984</v>
      </c>
      <c r="Q53" s="1083">
        <v>11882984</v>
      </c>
      <c r="R53" s="1083">
        <v>11882984</v>
      </c>
      <c r="S53" s="1083">
        <v>11882984</v>
      </c>
      <c r="T53" s="1083">
        <v>12679794</v>
      </c>
      <c r="U53" s="1083">
        <v>12679794</v>
      </c>
      <c r="V53" s="1083">
        <v>12679794</v>
      </c>
      <c r="W53" s="1083">
        <v>12679794</v>
      </c>
      <c r="X53" s="1083">
        <v>12679794</v>
      </c>
      <c r="Y53" s="1083">
        <v>12679794</v>
      </c>
      <c r="Z53" s="1085">
        <v>12679794</v>
      </c>
      <c r="AA53" s="1078"/>
      <c r="AB53" s="1078"/>
    </row>
    <row r="54" spans="2:51">
      <c r="B54" s="1092" t="s">
        <v>414</v>
      </c>
      <c r="C54" s="2112"/>
      <c r="D54" s="2112"/>
      <c r="E54" s="1086">
        <v>4476256</v>
      </c>
      <c r="F54" s="1083">
        <v>4476256</v>
      </c>
      <c r="G54" s="1083">
        <v>4476256</v>
      </c>
      <c r="H54" s="1083">
        <v>4476256</v>
      </c>
      <c r="I54" s="1083">
        <v>5945313</v>
      </c>
      <c r="J54" s="1083">
        <v>5945313</v>
      </c>
      <c r="K54" s="1083">
        <v>5947808</v>
      </c>
      <c r="L54" s="1083">
        <v>6488641</v>
      </c>
      <c r="M54" s="1083">
        <v>6488969</v>
      </c>
      <c r="N54" s="1083">
        <v>6488968</v>
      </c>
      <c r="O54" s="1083">
        <v>6488969</v>
      </c>
      <c r="P54" s="1083">
        <v>7297648</v>
      </c>
      <c r="Q54" s="1083">
        <v>7298035</v>
      </c>
      <c r="R54" s="1083">
        <v>7298035</v>
      </c>
      <c r="S54" s="1083">
        <v>6540665</v>
      </c>
      <c r="T54" s="1083">
        <v>6820019</v>
      </c>
      <c r="U54" s="1083">
        <v>6820497</v>
      </c>
      <c r="V54" s="1083">
        <v>6820930</v>
      </c>
      <c r="W54" s="1083">
        <v>6372059</v>
      </c>
      <c r="X54" s="1083">
        <v>6372059</v>
      </c>
      <c r="Y54" s="1083">
        <v>6372468</v>
      </c>
      <c r="Z54" s="1085">
        <v>6372468</v>
      </c>
      <c r="AA54" s="1078"/>
      <c r="AB54" s="1078"/>
    </row>
    <row r="55" spans="2:51">
      <c r="B55" s="1092" t="s">
        <v>464</v>
      </c>
      <c r="C55" s="2112"/>
      <c r="D55" s="2112"/>
      <c r="E55" s="1086">
        <v>235391</v>
      </c>
      <c r="F55" s="1083">
        <v>296915</v>
      </c>
      <c r="G55" s="1083">
        <v>296456</v>
      </c>
      <c r="H55" s="1083">
        <v>-22277</v>
      </c>
      <c r="I55" s="1083">
        <v>333548</v>
      </c>
      <c r="J55" s="1083">
        <v>330977</v>
      </c>
      <c r="K55" s="1083">
        <v>697475</v>
      </c>
      <c r="L55" s="1083">
        <v>-68242</v>
      </c>
      <c r="M55" s="1083">
        <v>-123542</v>
      </c>
      <c r="N55" s="1083">
        <v>-583178</v>
      </c>
      <c r="O55" s="1083">
        <v>-495371</v>
      </c>
      <c r="P55" s="1083">
        <v>-780063</v>
      </c>
      <c r="Q55" s="1083">
        <v>-1089747</v>
      </c>
      <c r="R55" s="1083">
        <v>-1274918</v>
      </c>
      <c r="S55" s="1083">
        <v>-549319</v>
      </c>
      <c r="T55" s="1083">
        <v>-467041</v>
      </c>
      <c r="U55" s="1083">
        <v>-274021</v>
      </c>
      <c r="V55" s="1083">
        <v>-375086</v>
      </c>
      <c r="W55" s="1083">
        <v>-109202</v>
      </c>
      <c r="X55" s="1083">
        <v>-161369</v>
      </c>
      <c r="Y55" s="1083">
        <v>-97152</v>
      </c>
      <c r="Z55" s="1085">
        <v>222730</v>
      </c>
      <c r="AA55" s="1078"/>
      <c r="AB55" s="1078"/>
    </row>
    <row r="56" spans="2:51">
      <c r="B56" s="1092" t="s">
        <v>312</v>
      </c>
      <c r="C56" s="2112"/>
      <c r="D56" s="2112"/>
      <c r="E56" s="1086">
        <v>2903456</v>
      </c>
      <c r="F56" s="1083">
        <v>3317016</v>
      </c>
      <c r="G56" s="1083">
        <v>4157315</v>
      </c>
      <c r="H56" s="1083">
        <v>4337988</v>
      </c>
      <c r="I56" s="1083">
        <v>-87911</v>
      </c>
      <c r="J56" s="1083">
        <v>190363</v>
      </c>
      <c r="K56" s="1083">
        <v>801051</v>
      </c>
      <c r="L56" s="1083">
        <v>723680</v>
      </c>
      <c r="M56" s="1083">
        <v>1522687</v>
      </c>
      <c r="N56" s="1083">
        <v>2580202</v>
      </c>
      <c r="O56" s="1083">
        <v>3615646</v>
      </c>
      <c r="P56" s="1083">
        <v>1740668</v>
      </c>
      <c r="Q56" s="1083">
        <v>2897372</v>
      </c>
      <c r="R56" s="1083">
        <v>4187468</v>
      </c>
      <c r="S56" s="1083">
        <v>5249495</v>
      </c>
      <c r="T56" s="1083">
        <v>2746522</v>
      </c>
      <c r="U56" s="1083">
        <v>4000489</v>
      </c>
      <c r="V56" s="1083">
        <v>5104881</v>
      </c>
      <c r="W56" s="1083">
        <v>6058922</v>
      </c>
      <c r="X56" s="1083">
        <v>3429163</v>
      </c>
      <c r="Y56" s="1083">
        <v>4674213</v>
      </c>
      <c r="Z56" s="1085">
        <v>6076551</v>
      </c>
      <c r="AA56" s="1078"/>
      <c r="AB56" s="1078"/>
    </row>
    <row r="57" spans="2:51">
      <c r="B57" s="1093"/>
      <c r="C57" s="2112"/>
      <c r="D57" s="2112"/>
      <c r="E57" s="1094"/>
      <c r="F57" s="2105"/>
      <c r="G57" s="2105"/>
      <c r="H57" s="2105"/>
      <c r="I57" s="2105"/>
      <c r="J57" s="2105"/>
      <c r="K57" s="2105"/>
      <c r="L57" s="2105"/>
      <c r="M57" s="2105"/>
      <c r="N57" s="2105"/>
      <c r="O57" s="2105"/>
      <c r="P57" s="2105"/>
      <c r="Q57" s="2105"/>
      <c r="R57" s="2105"/>
      <c r="S57" s="2105"/>
      <c r="T57" s="2105"/>
      <c r="U57" s="2105"/>
      <c r="V57" s="2105"/>
      <c r="W57" s="2105"/>
      <c r="X57" s="2105"/>
      <c r="Y57" s="2105"/>
      <c r="Z57" s="1095"/>
      <c r="AA57" s="1078"/>
      <c r="AB57" s="1078"/>
    </row>
    <row r="58" spans="2:51">
      <c r="B58" s="2537" t="s">
        <v>416</v>
      </c>
      <c r="C58" s="2537"/>
      <c r="D58" s="2537"/>
      <c r="E58" s="860">
        <v>17539109</v>
      </c>
      <c r="F58" s="861">
        <v>18014193</v>
      </c>
      <c r="G58" s="861">
        <v>18854033</v>
      </c>
      <c r="H58" s="861">
        <v>18715973</v>
      </c>
      <c r="I58" s="861">
        <v>16964956</v>
      </c>
      <c r="J58" s="861">
        <v>17240659</v>
      </c>
      <c r="K58" s="861">
        <v>18220340</v>
      </c>
      <c r="L58" s="861">
        <v>18168085</v>
      </c>
      <c r="M58" s="861">
        <v>18912120</v>
      </c>
      <c r="N58" s="861">
        <v>19509998</v>
      </c>
      <c r="O58" s="861">
        <v>20633250</v>
      </c>
      <c r="P58" s="861">
        <v>20141237</v>
      </c>
      <c r="Q58" s="861">
        <v>20988644</v>
      </c>
      <c r="R58" s="861">
        <v>22093569</v>
      </c>
      <c r="S58" s="861">
        <v>23123825</v>
      </c>
      <c r="T58" s="861">
        <v>21779294</v>
      </c>
      <c r="U58" s="861">
        <v>23226759</v>
      </c>
      <c r="V58" s="861">
        <v>24230519</v>
      </c>
      <c r="W58" s="861">
        <v>25001573</v>
      </c>
      <c r="X58" s="861">
        <v>22319647</v>
      </c>
      <c r="Y58" s="861">
        <v>23629323</v>
      </c>
      <c r="Z58" s="1079">
        <v>25351543</v>
      </c>
      <c r="AA58" s="1078"/>
      <c r="AB58" s="1078"/>
    </row>
    <row r="59" spans="2:51">
      <c r="B59" s="1096"/>
      <c r="C59" s="2113"/>
      <c r="D59" s="2113"/>
      <c r="E59" s="1075"/>
      <c r="F59" s="1076"/>
      <c r="G59" s="1076"/>
      <c r="H59" s="1076"/>
      <c r="I59" s="1076"/>
      <c r="J59" s="1076"/>
      <c r="K59" s="1076"/>
      <c r="L59" s="1076"/>
      <c r="M59" s="1076"/>
      <c r="N59" s="1076"/>
      <c r="O59" s="1076"/>
      <c r="P59" s="1076"/>
      <c r="Q59" s="1076"/>
      <c r="R59" s="1076"/>
      <c r="S59" s="1076"/>
      <c r="T59" s="1076"/>
      <c r="U59" s="1076"/>
      <c r="V59" s="1076"/>
      <c r="W59" s="1076"/>
      <c r="X59" s="1076"/>
      <c r="Y59" s="1076"/>
      <c r="Z59" s="1077"/>
      <c r="AA59" s="1078"/>
      <c r="AB59" s="1078"/>
    </row>
    <row r="60" spans="2:51">
      <c r="B60" s="2518" t="s">
        <v>417</v>
      </c>
      <c r="C60" s="2518"/>
      <c r="D60" s="2518"/>
      <c r="E60" s="860">
        <v>136751803</v>
      </c>
      <c r="F60" s="861">
        <v>140678311</v>
      </c>
      <c r="G60" s="861">
        <v>141878216</v>
      </c>
      <c r="H60" s="861">
        <v>150790842</v>
      </c>
      <c r="I60" s="861">
        <v>171135071</v>
      </c>
      <c r="J60" s="861">
        <v>179598679</v>
      </c>
      <c r="K60" s="861">
        <v>182852204</v>
      </c>
      <c r="L60" s="861">
        <v>189175284</v>
      </c>
      <c r="M60" s="861">
        <v>187855811</v>
      </c>
      <c r="N60" s="861">
        <v>190539143</v>
      </c>
      <c r="O60" s="861">
        <v>187020656</v>
      </c>
      <c r="P60" s="861">
        <v>182363144</v>
      </c>
      <c r="Q60" s="861">
        <v>180834850</v>
      </c>
      <c r="R60" s="861">
        <v>186938407</v>
      </c>
      <c r="S60" s="861">
        <v>180609283</v>
      </c>
      <c r="T60" s="861">
        <v>181130742</v>
      </c>
      <c r="U60" s="861">
        <v>177368492</v>
      </c>
      <c r="V60" s="861">
        <v>181840636</v>
      </c>
      <c r="W60" s="861">
        <v>180914161</v>
      </c>
      <c r="X60" s="861">
        <v>183319350</v>
      </c>
      <c r="Y60" s="861">
        <v>189280540</v>
      </c>
      <c r="Z60" s="1079">
        <v>191710983</v>
      </c>
      <c r="AA60" s="1078"/>
      <c r="AB60" s="1078"/>
    </row>
    <row r="61" spans="2:51">
      <c r="B61" s="1073"/>
      <c r="C61" s="2107"/>
      <c r="D61" s="2107"/>
      <c r="E61" s="1086"/>
      <c r="F61" s="1083"/>
      <c r="G61" s="1083"/>
      <c r="H61" s="1083"/>
      <c r="I61" s="1083"/>
      <c r="J61" s="1083"/>
      <c r="K61" s="1083"/>
      <c r="L61" s="1083"/>
      <c r="M61" s="1083"/>
      <c r="N61" s="1083"/>
      <c r="O61" s="1083"/>
      <c r="P61" s="1083"/>
      <c r="Q61" s="1083"/>
      <c r="R61" s="1083"/>
      <c r="S61" s="1083"/>
      <c r="T61" s="1083"/>
      <c r="U61" s="1083"/>
      <c r="V61" s="1083"/>
      <c r="W61" s="1083"/>
      <c r="X61" s="1083"/>
      <c r="Y61" s="1083"/>
      <c r="Z61" s="1085"/>
      <c r="AA61" s="1078"/>
      <c r="AB61" s="1078"/>
    </row>
    <row r="62" spans="2:51">
      <c r="B62" s="1071" t="s">
        <v>217</v>
      </c>
      <c r="C62" s="2108"/>
      <c r="D62" s="2108"/>
      <c r="E62" s="1090">
        <v>110145630</v>
      </c>
      <c r="F62" s="1088">
        <v>117936663</v>
      </c>
      <c r="G62" s="1088">
        <v>112104535</v>
      </c>
      <c r="H62" s="1088">
        <v>116914484</v>
      </c>
      <c r="I62" s="1088">
        <v>113527769</v>
      </c>
      <c r="J62" s="1088">
        <v>112924725</v>
      </c>
      <c r="K62" s="1088">
        <v>112868480</v>
      </c>
      <c r="L62" s="1088">
        <v>117468548</v>
      </c>
      <c r="M62" s="1088">
        <v>119457875</v>
      </c>
      <c r="N62" s="1088">
        <v>135953567</v>
      </c>
      <c r="O62" s="1088">
        <v>133169883</v>
      </c>
      <c r="P62" s="1088">
        <v>127873817</v>
      </c>
      <c r="Q62" s="1088">
        <v>131117219</v>
      </c>
      <c r="R62" s="1088">
        <v>135853514</v>
      </c>
      <c r="S62" s="1088">
        <v>134450003</v>
      </c>
      <c r="T62" s="1088">
        <v>138810501</v>
      </c>
      <c r="U62" s="1088" t="s">
        <v>1155</v>
      </c>
      <c r="V62" s="1088">
        <v>138269632</v>
      </c>
      <c r="W62" s="1088">
        <v>134844989</v>
      </c>
      <c r="X62" s="1088">
        <v>147001354</v>
      </c>
      <c r="Y62" s="1088">
        <v>147994313</v>
      </c>
      <c r="Z62" s="1089">
        <v>140242082</v>
      </c>
      <c r="AA62" s="1078"/>
      <c r="AB62" s="1078"/>
    </row>
    <row r="63" spans="2:51">
      <c r="B63" s="1073" t="s">
        <v>418</v>
      </c>
      <c r="C63" s="2107"/>
      <c r="D63" s="2107"/>
      <c r="E63" s="1086">
        <v>17679494</v>
      </c>
      <c r="F63" s="1083">
        <v>18482892</v>
      </c>
      <c r="G63" s="1083">
        <v>18886836</v>
      </c>
      <c r="H63" s="1083">
        <v>18238441</v>
      </c>
      <c r="I63" s="1083">
        <v>17490977</v>
      </c>
      <c r="J63" s="1083">
        <v>16978003</v>
      </c>
      <c r="K63" s="1083">
        <v>19477403</v>
      </c>
      <c r="L63" s="1083">
        <v>20320875</v>
      </c>
      <c r="M63" s="1083">
        <v>21229047</v>
      </c>
      <c r="N63" s="1083">
        <v>20762191</v>
      </c>
      <c r="O63" s="1083">
        <v>21203561</v>
      </c>
      <c r="P63" s="1083">
        <v>19638213</v>
      </c>
      <c r="Q63" s="1083">
        <v>19490337</v>
      </c>
      <c r="R63" s="1083">
        <v>20443858</v>
      </c>
      <c r="S63" s="1083">
        <v>19738086</v>
      </c>
      <c r="T63" s="1083">
        <v>17932454</v>
      </c>
      <c r="U63" s="1083">
        <v>17955670</v>
      </c>
      <c r="V63" s="1083">
        <v>18226992</v>
      </c>
      <c r="W63" s="1083">
        <v>19328506</v>
      </c>
      <c r="X63" s="1083">
        <v>19720490</v>
      </c>
      <c r="Y63" s="1083">
        <v>20008285</v>
      </c>
      <c r="Z63" s="1085">
        <v>19593247</v>
      </c>
      <c r="AA63" s="1078"/>
      <c r="AB63" s="1078"/>
    </row>
    <row r="64" spans="2:51">
      <c r="B64" s="1073" t="s">
        <v>419</v>
      </c>
      <c r="C64" s="2107"/>
      <c r="D64" s="2107"/>
      <c r="E64" s="1086">
        <v>65955854</v>
      </c>
      <c r="F64" s="1083">
        <v>69496193</v>
      </c>
      <c r="G64" s="1083">
        <v>66842575</v>
      </c>
      <c r="H64" s="1083">
        <v>69951222</v>
      </c>
      <c r="I64" s="1083">
        <v>69526957</v>
      </c>
      <c r="J64" s="1083">
        <v>68568756</v>
      </c>
      <c r="K64" s="1083">
        <v>70775980</v>
      </c>
      <c r="L64" s="1083">
        <v>74532576</v>
      </c>
      <c r="M64" s="1083">
        <v>75613731</v>
      </c>
      <c r="N64" s="1083">
        <v>79357524</v>
      </c>
      <c r="O64" s="1083">
        <v>73424937</v>
      </c>
      <c r="P64" s="1083">
        <v>68137602</v>
      </c>
      <c r="Q64" s="1083">
        <v>71528880</v>
      </c>
      <c r="R64" s="1083">
        <v>73712295</v>
      </c>
      <c r="S64" s="1083">
        <v>73473563</v>
      </c>
      <c r="T64" s="1083">
        <v>73838085</v>
      </c>
      <c r="U64" s="1083">
        <v>73510275</v>
      </c>
      <c r="V64" s="1083">
        <v>76290046</v>
      </c>
      <c r="W64" s="1083">
        <v>74091027</v>
      </c>
      <c r="X64" s="1083">
        <v>75957799</v>
      </c>
      <c r="Y64" s="1083">
        <v>77032694</v>
      </c>
      <c r="Z64" s="1085">
        <v>75257883</v>
      </c>
      <c r="AA64" s="1078"/>
      <c r="AB64" s="1078"/>
    </row>
    <row r="65" spans="2:32" ht="13.8" thickBot="1">
      <c r="B65" s="2114" t="s">
        <v>420</v>
      </c>
      <c r="C65" s="1097"/>
      <c r="D65" s="1097"/>
      <c r="E65" s="2115">
        <v>26510282</v>
      </c>
      <c r="F65" s="1098">
        <v>29957578</v>
      </c>
      <c r="G65" s="1098">
        <v>26375124</v>
      </c>
      <c r="H65" s="1098">
        <v>28724821</v>
      </c>
      <c r="I65" s="1098">
        <v>26509835</v>
      </c>
      <c r="J65" s="1098">
        <v>27377966</v>
      </c>
      <c r="K65" s="1098">
        <v>22615097</v>
      </c>
      <c r="L65" s="1098">
        <v>22615097</v>
      </c>
      <c r="M65" s="1098">
        <v>22615097</v>
      </c>
      <c r="N65" s="1098">
        <v>35833852</v>
      </c>
      <c r="O65" s="1098">
        <v>38541385</v>
      </c>
      <c r="P65" s="1098">
        <v>40098002</v>
      </c>
      <c r="Q65" s="1098">
        <v>40098002</v>
      </c>
      <c r="R65" s="1098">
        <v>41697361</v>
      </c>
      <c r="S65" s="1098">
        <v>41238354</v>
      </c>
      <c r="T65" s="1098">
        <v>47039962</v>
      </c>
      <c r="U65" s="1098">
        <v>38503205</v>
      </c>
      <c r="V65" s="1098">
        <v>43752594</v>
      </c>
      <c r="W65" s="1098">
        <v>41425456</v>
      </c>
      <c r="X65" s="1098">
        <v>51323065</v>
      </c>
      <c r="Y65" s="1098">
        <v>50953334</v>
      </c>
      <c r="Z65" s="2116">
        <v>45390952</v>
      </c>
      <c r="AA65" s="1078"/>
      <c r="AB65" s="1078"/>
    </row>
    <row r="66" spans="2:32">
      <c r="B66" s="806"/>
      <c r="C66" s="806"/>
      <c r="D66" s="806"/>
      <c r="E66" s="1099"/>
      <c r="F66" s="1099"/>
      <c r="G66" s="1099"/>
      <c r="H66" s="1099"/>
      <c r="I66" s="1099"/>
      <c r="J66" s="1099"/>
      <c r="K66" s="1099"/>
      <c r="L66" s="1099"/>
      <c r="M66" s="1099"/>
      <c r="N66" s="1099"/>
      <c r="O66" s="1099"/>
      <c r="P66" s="1099"/>
      <c r="Q66" s="1099"/>
      <c r="R66" s="1099"/>
      <c r="S66" s="1099"/>
      <c r="T66" s="1099"/>
      <c r="U66" s="1099"/>
      <c r="V66" s="1099"/>
      <c r="W66" s="2099"/>
      <c r="X66" s="2099"/>
    </row>
    <row r="67" spans="2:32" ht="15" customHeight="1">
      <c r="B67" s="2526" t="s">
        <v>474</v>
      </c>
      <c r="C67" s="2526"/>
      <c r="D67" s="2526"/>
      <c r="E67" s="2526"/>
      <c r="F67" s="2526"/>
      <c r="G67" s="2526"/>
      <c r="H67" s="2526"/>
      <c r="I67" s="2526"/>
      <c r="J67" s="2526"/>
      <c r="K67" s="2526"/>
      <c r="L67" s="2526"/>
      <c r="M67" s="2526"/>
      <c r="N67" s="2526"/>
      <c r="O67" s="2526"/>
      <c r="P67" s="2526"/>
      <c r="Q67" s="2526"/>
      <c r="R67" s="2526"/>
      <c r="S67" s="2526"/>
      <c r="T67" s="2526"/>
      <c r="U67" s="2526"/>
      <c r="V67" s="1529"/>
    </row>
    <row r="68" spans="2:32" ht="15" customHeight="1">
      <c r="B68" s="2519" t="s">
        <v>475</v>
      </c>
      <c r="C68" s="2519"/>
      <c r="D68" s="2519"/>
      <c r="E68" s="2519"/>
      <c r="F68" s="2519"/>
      <c r="G68" s="2519"/>
      <c r="H68" s="2519"/>
      <c r="I68" s="2519"/>
      <c r="J68" s="2519"/>
      <c r="K68" s="2519"/>
      <c r="L68" s="2519"/>
      <c r="M68" s="2519"/>
      <c r="N68" s="2519"/>
      <c r="O68" s="2519"/>
      <c r="P68" s="2519"/>
      <c r="Q68" s="2519"/>
      <c r="R68" s="2519"/>
      <c r="S68" s="2519"/>
      <c r="T68" s="2519"/>
      <c r="U68" s="2519"/>
      <c r="V68" s="1528"/>
    </row>
    <row r="69" spans="2:32">
      <c r="B69" s="2482"/>
      <c r="C69" s="2482"/>
      <c r="D69" s="806"/>
      <c r="E69" s="806"/>
      <c r="F69" s="806"/>
      <c r="G69" s="806"/>
      <c r="H69" s="806"/>
      <c r="I69" s="806"/>
      <c r="J69" s="806"/>
      <c r="K69" s="806"/>
      <c r="L69" s="806"/>
      <c r="M69" s="806"/>
      <c r="N69" s="806"/>
      <c r="O69" s="806"/>
      <c r="P69" s="806"/>
      <c r="Q69" s="806"/>
      <c r="R69" s="806"/>
      <c r="S69" s="806"/>
      <c r="T69" s="806"/>
      <c r="U69" s="806"/>
      <c r="V69" s="806"/>
    </row>
    <row r="74" spans="2:32">
      <c r="B74" s="2511" t="s">
        <v>465</v>
      </c>
      <c r="C74" s="2511"/>
      <c r="D74" s="2511"/>
      <c r="E74" s="2511"/>
      <c r="F74" s="2511"/>
      <c r="G74" s="2511"/>
      <c r="H74" s="2511"/>
      <c r="I74" s="2511"/>
      <c r="J74" s="2511"/>
      <c r="K74" s="2511"/>
      <c r="L74" s="2511"/>
      <c r="M74" s="2511"/>
      <c r="N74" s="2511"/>
      <c r="O74" s="2511"/>
      <c r="P74" s="2511"/>
      <c r="Q74" s="2511"/>
      <c r="R74" s="2511"/>
      <c r="S74" s="2511"/>
      <c r="T74" s="2511"/>
      <c r="U74" s="2511"/>
      <c r="V74" s="790"/>
      <c r="W74" s="1061"/>
      <c r="X74" s="1061"/>
      <c r="Y74" s="1061"/>
      <c r="Z74" s="1061"/>
      <c r="AA74" s="1061"/>
      <c r="AB74" s="1061"/>
      <c r="AC74" s="1061"/>
    </row>
    <row r="75" spans="2:32">
      <c r="B75" s="2511" t="s">
        <v>468</v>
      </c>
      <c r="C75" s="2511"/>
      <c r="D75" s="2511"/>
      <c r="E75" s="2511"/>
      <c r="F75" s="2511"/>
      <c r="G75" s="2511"/>
      <c r="H75" s="2511"/>
      <c r="I75" s="2511"/>
      <c r="J75" s="2511"/>
      <c r="K75" s="2511"/>
      <c r="L75" s="2511"/>
      <c r="M75" s="2511"/>
      <c r="N75" s="2511"/>
      <c r="O75" s="2511"/>
      <c r="P75" s="2511"/>
      <c r="Q75" s="2511"/>
      <c r="R75" s="2511"/>
      <c r="S75" s="2511"/>
      <c r="T75" s="2511"/>
      <c r="U75" s="2511"/>
      <c r="V75" s="790"/>
      <c r="W75" s="1061"/>
      <c r="X75" s="1061"/>
      <c r="Y75" s="1061"/>
      <c r="Z75" s="1061"/>
      <c r="AA75" s="1061"/>
      <c r="AB75" s="1061"/>
      <c r="AC75" s="1061"/>
    </row>
    <row r="76" spans="2:32">
      <c r="B76" s="2511" t="s">
        <v>372</v>
      </c>
      <c r="C76" s="2511"/>
      <c r="D76" s="2511"/>
      <c r="E76" s="2511"/>
      <c r="F76" s="2511"/>
      <c r="G76" s="2511"/>
      <c r="H76" s="2511"/>
      <c r="I76" s="2511"/>
      <c r="J76" s="2511"/>
      <c r="K76" s="2511"/>
      <c r="L76" s="2511"/>
      <c r="M76" s="2511"/>
      <c r="N76" s="2511"/>
      <c r="O76" s="2511"/>
      <c r="P76" s="2511"/>
      <c r="Q76" s="2511"/>
      <c r="R76" s="2511"/>
      <c r="S76" s="2511"/>
      <c r="T76" s="2511"/>
      <c r="U76" s="2511"/>
      <c r="V76" s="790"/>
      <c r="W76" s="1061"/>
      <c r="X76" s="1061"/>
      <c r="Y76" s="1061"/>
      <c r="Z76" s="1061"/>
      <c r="AA76" s="1061"/>
      <c r="AB76" s="1061"/>
      <c r="AC76" s="1061"/>
    </row>
    <row r="77" spans="2:32" ht="13.8" thickBot="1">
      <c r="B77" s="2538"/>
      <c r="C77" s="2538"/>
      <c r="D77" s="2538"/>
      <c r="E77" s="790"/>
      <c r="F77" s="790"/>
      <c r="G77" s="790"/>
      <c r="H77" s="790"/>
      <c r="I77" s="790"/>
      <c r="J77" s="790"/>
      <c r="K77" s="790"/>
      <c r="L77" s="790"/>
      <c r="M77" s="790"/>
      <c r="N77" s="790"/>
      <c r="O77" s="790"/>
      <c r="P77" s="790"/>
      <c r="Q77" s="790"/>
      <c r="R77" s="790"/>
      <c r="S77" s="790"/>
      <c r="T77" s="790"/>
      <c r="U77" s="790"/>
      <c r="V77" s="790"/>
      <c r="W77" s="1061"/>
      <c r="X77" s="1061"/>
      <c r="Y77" s="1061"/>
      <c r="Z77" s="1061"/>
      <c r="AA77" s="1061"/>
      <c r="AB77" s="1061"/>
      <c r="AC77" s="1061"/>
    </row>
    <row r="78" spans="2:32" ht="14.4" customHeight="1">
      <c r="B78" s="1062"/>
      <c r="C78" s="1063"/>
      <c r="D78" s="1064"/>
      <c r="E78" s="1285"/>
      <c r="F78" s="1286"/>
      <c r="G78" s="1286"/>
      <c r="H78" s="1286"/>
      <c r="I78" s="1286"/>
      <c r="J78" s="1286"/>
      <c r="K78" s="1286"/>
      <c r="L78" s="1286" t="s">
        <v>28</v>
      </c>
      <c r="M78" s="1286"/>
      <c r="N78" s="1286"/>
      <c r="O78" s="1286"/>
      <c r="P78" s="1286"/>
      <c r="Q78" s="1286"/>
      <c r="R78" s="1286"/>
      <c r="S78" s="1286"/>
      <c r="T78" s="1286"/>
      <c r="U78" s="1286"/>
      <c r="V78" s="1286"/>
      <c r="W78" s="1286"/>
      <c r="X78" s="1286"/>
      <c r="Y78" s="1286"/>
      <c r="Z78" s="1286"/>
      <c r="AA78" s="2512" t="s">
        <v>424</v>
      </c>
      <c r="AB78" s="2513"/>
      <c r="AC78" s="2513"/>
      <c r="AD78" s="2513"/>
      <c r="AE78" s="2513"/>
      <c r="AF78" s="2514"/>
    </row>
    <row r="79" spans="2:32" ht="13.8" thickBot="1">
      <c r="B79" s="2520"/>
      <c r="C79" s="2521"/>
      <c r="D79" s="2536"/>
      <c r="E79" s="1100" t="s">
        <v>33</v>
      </c>
      <c r="F79" s="1101" t="s">
        <v>22</v>
      </c>
      <c r="G79" s="1101" t="s">
        <v>34</v>
      </c>
      <c r="H79" s="1101" t="s">
        <v>35</v>
      </c>
      <c r="I79" s="1101" t="s">
        <v>36</v>
      </c>
      <c r="J79" s="1101" t="s">
        <v>37</v>
      </c>
      <c r="K79" s="1101" t="s">
        <v>38</v>
      </c>
      <c r="L79" s="1101" t="s">
        <v>39</v>
      </c>
      <c r="M79" s="1101" t="s">
        <v>40</v>
      </c>
      <c r="N79" s="1101" t="s">
        <v>23</v>
      </c>
      <c r="O79" s="1101" t="s">
        <v>41</v>
      </c>
      <c r="P79" s="1101" t="s">
        <v>42</v>
      </c>
      <c r="Q79" s="1101" t="s">
        <v>43</v>
      </c>
      <c r="R79" s="1101" t="s">
        <v>24</v>
      </c>
      <c r="S79" s="1102" t="s">
        <v>44</v>
      </c>
      <c r="T79" s="1101" t="s">
        <v>796</v>
      </c>
      <c r="U79" s="1102" t="s">
        <v>857</v>
      </c>
      <c r="V79" s="1102" t="s">
        <v>875</v>
      </c>
      <c r="W79" s="1103" t="s">
        <v>1013</v>
      </c>
      <c r="X79" s="1103" t="s">
        <v>1053</v>
      </c>
      <c r="Y79" s="1103" t="s">
        <v>1139</v>
      </c>
      <c r="Z79" s="1763" t="s">
        <v>1157</v>
      </c>
      <c r="AA79" s="2117">
        <v>2019</v>
      </c>
      <c r="AB79" s="2118">
        <v>2020</v>
      </c>
      <c r="AC79" s="2118">
        <v>2021</v>
      </c>
      <c r="AD79" s="1284">
        <v>2022</v>
      </c>
      <c r="AE79" s="1284">
        <v>2023</v>
      </c>
      <c r="AF79" s="2119">
        <v>2024</v>
      </c>
    </row>
    <row r="80" spans="2:32">
      <c r="B80" s="1104" t="s">
        <v>374</v>
      </c>
      <c r="C80" s="1105"/>
      <c r="D80" s="1106"/>
      <c r="E80" s="1137"/>
      <c r="F80" s="1137"/>
      <c r="G80" s="1137"/>
      <c r="H80" s="1137"/>
      <c r="I80" s="1137"/>
      <c r="J80" s="1137"/>
      <c r="K80" s="1137"/>
      <c r="L80" s="1137"/>
      <c r="M80" s="1137"/>
      <c r="N80" s="1137"/>
      <c r="O80" s="1137"/>
      <c r="P80" s="1137"/>
      <c r="Q80" s="1137"/>
      <c r="R80" s="1137"/>
      <c r="S80" s="1137"/>
      <c r="T80" s="1137"/>
      <c r="U80" s="1137"/>
      <c r="V80" s="1137"/>
      <c r="W80" s="1137"/>
      <c r="X80" s="1137"/>
      <c r="Y80" s="1137"/>
      <c r="Z80" s="851"/>
      <c r="AA80" s="2120"/>
      <c r="AB80" s="2121"/>
      <c r="AC80" s="2121"/>
      <c r="AD80" s="2121"/>
      <c r="AE80" s="1769"/>
      <c r="AF80" s="2122"/>
    </row>
    <row r="81" spans="2:32">
      <c r="B81" s="1107"/>
      <c r="C81" s="1108" t="s">
        <v>438</v>
      </c>
      <c r="D81" s="1109"/>
      <c r="E81" s="1138">
        <v>2150148</v>
      </c>
      <c r="F81" s="1138">
        <v>2201538</v>
      </c>
      <c r="G81" s="1138">
        <v>2222330</v>
      </c>
      <c r="H81" s="1138">
        <v>2179313</v>
      </c>
      <c r="I81" s="1138">
        <v>1968404</v>
      </c>
      <c r="J81" s="1138">
        <v>2055845</v>
      </c>
      <c r="K81" s="1138">
        <v>1994352</v>
      </c>
      <c r="L81" s="1138">
        <v>1939749</v>
      </c>
      <c r="M81" s="1138">
        <v>1930221</v>
      </c>
      <c r="N81" s="1138">
        <v>1996856</v>
      </c>
      <c r="O81" s="1138">
        <v>1930221</v>
      </c>
      <c r="P81" s="1138">
        <v>2120216</v>
      </c>
      <c r="Q81" s="1138">
        <v>2340804</v>
      </c>
      <c r="R81" s="1138">
        <v>2772379</v>
      </c>
      <c r="S81" s="1138">
        <v>3119180</v>
      </c>
      <c r="T81" s="1138">
        <v>3205509</v>
      </c>
      <c r="U81" s="1287">
        <v>3323237</v>
      </c>
      <c r="V81" s="1287">
        <v>3450119</v>
      </c>
      <c r="W81" s="1138">
        <v>3507996</v>
      </c>
      <c r="X81" s="1138">
        <v>3522707</v>
      </c>
      <c r="Y81" s="1138">
        <v>3565956</v>
      </c>
      <c r="Z81" s="1287">
        <v>3616878</v>
      </c>
      <c r="AA81" s="2123">
        <v>8658769</v>
      </c>
      <c r="AB81" s="1139">
        <v>8197914</v>
      </c>
      <c r="AC81" s="1139">
        <v>7925892</v>
      </c>
      <c r="AD81" s="1139">
        <v>10352579</v>
      </c>
      <c r="AE81" s="1139">
        <v>13486861</v>
      </c>
      <c r="AF81" s="2124">
        <v>10705541</v>
      </c>
    </row>
    <row r="82" spans="2:32">
      <c r="B82" s="1110"/>
      <c r="C82" s="1111" t="s">
        <v>975</v>
      </c>
      <c r="D82" s="1109"/>
      <c r="E82" s="1138">
        <v>-619047</v>
      </c>
      <c r="F82" s="1138">
        <v>-632121</v>
      </c>
      <c r="G82" s="1138">
        <v>-575223</v>
      </c>
      <c r="H82" s="1138">
        <v>-563389</v>
      </c>
      <c r="I82" s="1138">
        <v>-546174</v>
      </c>
      <c r="J82" s="1138">
        <v>-572948</v>
      </c>
      <c r="K82" s="1138">
        <v>-423518</v>
      </c>
      <c r="L82" s="1138">
        <v>-492099</v>
      </c>
      <c r="M82" s="1138">
        <v>-382994</v>
      </c>
      <c r="N82" s="1138">
        <v>-393036</v>
      </c>
      <c r="O82" s="1138">
        <v>-382994</v>
      </c>
      <c r="P82" s="1138">
        <v>-414863</v>
      </c>
      <c r="Q82" s="1138">
        <v>-481139</v>
      </c>
      <c r="R82" s="1138">
        <v>-661526</v>
      </c>
      <c r="S82" s="1138">
        <v>-751858</v>
      </c>
      <c r="T82" s="1138">
        <v>-817056</v>
      </c>
      <c r="U82" s="1287">
        <v>-912744</v>
      </c>
      <c r="V82" s="1287">
        <v>-1002366</v>
      </c>
      <c r="W82" s="1138">
        <v>-936600</v>
      </c>
      <c r="X82" s="1138">
        <v>-911699</v>
      </c>
      <c r="Y82" s="1138">
        <v>-904173</v>
      </c>
      <c r="Z82" s="1287">
        <v>-856286</v>
      </c>
      <c r="AA82" s="2123">
        <v>-2415275</v>
      </c>
      <c r="AB82" s="1139">
        <v>-2106029</v>
      </c>
      <c r="AC82" s="1139">
        <v>-1667138</v>
      </c>
      <c r="AD82" s="1139">
        <v>-2309386</v>
      </c>
      <c r="AE82" s="1139">
        <v>-3668766</v>
      </c>
      <c r="AF82" s="2124">
        <v>-2672158</v>
      </c>
    </row>
    <row r="83" spans="2:32">
      <c r="B83" s="1107"/>
      <c r="C83" s="791" t="s">
        <v>49</v>
      </c>
      <c r="D83" s="1112"/>
      <c r="E83" s="1140">
        <v>1531101</v>
      </c>
      <c r="F83" s="1140">
        <v>1569417</v>
      </c>
      <c r="G83" s="1140">
        <v>1647107</v>
      </c>
      <c r="H83" s="1140">
        <v>1615924</v>
      </c>
      <c r="I83" s="1140">
        <v>1422230</v>
      </c>
      <c r="J83" s="1140">
        <v>1482897</v>
      </c>
      <c r="K83" s="1140">
        <v>1570834</v>
      </c>
      <c r="L83" s="1140">
        <v>1447650</v>
      </c>
      <c r="M83" s="1140">
        <v>1547227</v>
      </c>
      <c r="N83" s="1140">
        <v>1603820</v>
      </c>
      <c r="O83" s="1140">
        <v>1547227</v>
      </c>
      <c r="P83" s="1140">
        <v>1705353</v>
      </c>
      <c r="Q83" s="1140">
        <v>1859665</v>
      </c>
      <c r="R83" s="1140">
        <v>2110853</v>
      </c>
      <c r="S83" s="1140">
        <v>2367322</v>
      </c>
      <c r="T83" s="1140">
        <v>2388453</v>
      </c>
      <c r="U83" s="1288">
        <v>2410493</v>
      </c>
      <c r="V83" s="1288">
        <v>2447753</v>
      </c>
      <c r="W83" s="1140">
        <v>2571396</v>
      </c>
      <c r="X83" s="1140">
        <v>2611008</v>
      </c>
      <c r="Y83" s="1140">
        <v>2661783</v>
      </c>
      <c r="Z83" s="1288">
        <v>2760592</v>
      </c>
      <c r="AA83" s="2125">
        <v>6243494</v>
      </c>
      <c r="AB83" s="1141">
        <v>6091885</v>
      </c>
      <c r="AC83" s="1141">
        <v>6258754</v>
      </c>
      <c r="AD83" s="1141">
        <v>8043193</v>
      </c>
      <c r="AE83" s="1770">
        <v>9818095</v>
      </c>
      <c r="AF83" s="2126">
        <v>8033383</v>
      </c>
    </row>
    <row r="84" spans="2:32">
      <c r="B84" s="1107"/>
      <c r="C84" s="1113"/>
      <c r="D84" s="1114"/>
      <c r="E84" s="1140"/>
      <c r="F84" s="1140"/>
      <c r="G84" s="1140"/>
      <c r="H84" s="1140"/>
      <c r="I84" s="1140"/>
      <c r="J84" s="1140"/>
      <c r="K84" s="1140"/>
      <c r="L84" s="1140"/>
      <c r="M84" s="1140"/>
      <c r="N84" s="1140"/>
      <c r="O84" s="1140"/>
      <c r="P84" s="1140"/>
      <c r="Q84" s="1140"/>
      <c r="R84" s="1140"/>
      <c r="S84" s="1140"/>
      <c r="T84" s="1140"/>
      <c r="U84" s="1288"/>
      <c r="V84" s="1288"/>
      <c r="W84" s="1140"/>
      <c r="X84" s="1140"/>
      <c r="Y84" s="1140"/>
      <c r="Z84" s="1138"/>
      <c r="AA84" s="2123"/>
      <c r="AB84" s="1139"/>
      <c r="AC84" s="1139"/>
      <c r="AD84" s="1139"/>
      <c r="AE84" s="1139"/>
      <c r="AF84" s="2124"/>
    </row>
    <row r="85" spans="2:32">
      <c r="B85" s="1110" t="s">
        <v>450</v>
      </c>
      <c r="C85" s="1113"/>
      <c r="D85" s="1114"/>
      <c r="E85" s="1138">
        <v>-372789</v>
      </c>
      <c r="F85" s="1138">
        <v>-425527</v>
      </c>
      <c r="G85" s="1138">
        <v>-429442</v>
      </c>
      <c r="H85" s="1138">
        <v>-1151580</v>
      </c>
      <c r="I85" s="1138">
        <v>-2017137</v>
      </c>
      <c r="J85" s="1138">
        <v>-853111</v>
      </c>
      <c r="K85" s="1138">
        <v>-614866</v>
      </c>
      <c r="L85" s="1138">
        <v>-435378</v>
      </c>
      <c r="M85" s="1138">
        <v>-337668</v>
      </c>
      <c r="N85" s="1138">
        <v>-103385</v>
      </c>
      <c r="O85" s="1138">
        <v>-337668</v>
      </c>
      <c r="P85" s="1138">
        <v>-202768</v>
      </c>
      <c r="Q85" s="1138">
        <v>-268439</v>
      </c>
      <c r="R85" s="1138">
        <v>-412876</v>
      </c>
      <c r="S85" s="1138">
        <v>-564240</v>
      </c>
      <c r="T85" s="1138">
        <v>-532192</v>
      </c>
      <c r="U85" s="1287">
        <v>-657546</v>
      </c>
      <c r="V85" s="1287">
        <v>-733594</v>
      </c>
      <c r="W85" s="1138">
        <v>-922169</v>
      </c>
      <c r="X85" s="1138">
        <v>-657384</v>
      </c>
      <c r="Y85" s="1138">
        <v>-844236</v>
      </c>
      <c r="Z85" s="1287">
        <v>-714464</v>
      </c>
      <c r="AA85" s="2123">
        <v>-1558639</v>
      </c>
      <c r="AB85" s="1139">
        <v>-4636694</v>
      </c>
      <c r="AC85" s="1139">
        <v>-1038026</v>
      </c>
      <c r="AD85" s="1139">
        <v>-1448323</v>
      </c>
      <c r="AE85" s="1139">
        <v>-2845501</v>
      </c>
      <c r="AF85" s="2124">
        <v>-2216084</v>
      </c>
    </row>
    <row r="86" spans="2:32">
      <c r="B86" s="1110" t="s">
        <v>210</v>
      </c>
      <c r="C86" s="1108"/>
      <c r="D86" s="1109"/>
      <c r="E86" s="1138">
        <v>44810</v>
      </c>
      <c r="F86" s="1138">
        <v>48257</v>
      </c>
      <c r="G86" s="1138">
        <v>43673</v>
      </c>
      <c r="H86" s="1138">
        <v>34422</v>
      </c>
      <c r="I86" s="1138">
        <v>14089</v>
      </c>
      <c r="J86" s="1138">
        <v>33342</v>
      </c>
      <c r="K86" s="1138">
        <v>38392</v>
      </c>
      <c r="L86" s="1138">
        <v>50025</v>
      </c>
      <c r="M86" s="1138">
        <v>55807</v>
      </c>
      <c r="N86" s="1138">
        <v>70441</v>
      </c>
      <c r="O86" s="1138">
        <v>55807</v>
      </c>
      <c r="P86" s="1138">
        <v>56125</v>
      </c>
      <c r="Q86" s="1138">
        <v>51155</v>
      </c>
      <c r="R86" s="1138">
        <v>53547</v>
      </c>
      <c r="S86" s="1138">
        <v>53602</v>
      </c>
      <c r="T86" s="1138">
        <v>47417</v>
      </c>
      <c r="U86" s="1287">
        <v>53892</v>
      </c>
      <c r="V86" s="1287">
        <v>59331</v>
      </c>
      <c r="W86" s="1138">
        <v>52943</v>
      </c>
      <c r="X86" s="1138">
        <v>55320</v>
      </c>
      <c r="Y86" s="1138">
        <v>64914</v>
      </c>
      <c r="Z86" s="1287">
        <v>79057</v>
      </c>
      <c r="AA86" s="2123">
        <v>190984</v>
      </c>
      <c r="AB86" s="1139">
        <v>120245</v>
      </c>
      <c r="AC86" s="1139">
        <v>245038</v>
      </c>
      <c r="AD86" s="1139">
        <v>214429</v>
      </c>
      <c r="AE86" s="1139">
        <v>213583</v>
      </c>
      <c r="AF86" s="2124">
        <v>199291</v>
      </c>
    </row>
    <row r="87" spans="2:32">
      <c r="B87" s="1107" t="s">
        <v>379</v>
      </c>
      <c r="C87" s="1108"/>
      <c r="D87" s="1109"/>
      <c r="E87" s="1140">
        <v>-327979</v>
      </c>
      <c r="F87" s="1140">
        <v>-377270</v>
      </c>
      <c r="G87" s="1140">
        <v>-385769</v>
      </c>
      <c r="H87" s="1140">
        <v>-1117158</v>
      </c>
      <c r="I87" s="1140">
        <v>-2003048</v>
      </c>
      <c r="J87" s="1140">
        <v>-819769</v>
      </c>
      <c r="K87" s="1140">
        <v>-576474</v>
      </c>
      <c r="L87" s="1140">
        <v>-385353</v>
      </c>
      <c r="M87" s="1140">
        <v>-281861</v>
      </c>
      <c r="N87" s="1140">
        <v>-32944</v>
      </c>
      <c r="O87" s="1140">
        <v>-281861</v>
      </c>
      <c r="P87" s="1140">
        <v>-146643</v>
      </c>
      <c r="Q87" s="1140">
        <v>-217284</v>
      </c>
      <c r="R87" s="1140">
        <v>-359329</v>
      </c>
      <c r="S87" s="1140">
        <v>-510638</v>
      </c>
      <c r="T87" s="1140">
        <v>-484775</v>
      </c>
      <c r="U87" s="1288">
        <v>-603654</v>
      </c>
      <c r="V87" s="1288">
        <v>-674263</v>
      </c>
      <c r="W87" s="1140">
        <v>-869226</v>
      </c>
      <c r="X87" s="1140">
        <v>-602064</v>
      </c>
      <c r="Y87" s="1140">
        <v>-779322</v>
      </c>
      <c r="Z87" s="1288">
        <v>-635407</v>
      </c>
      <c r="AA87" s="2125">
        <v>-1367655</v>
      </c>
      <c r="AB87" s="1141">
        <v>-4516449</v>
      </c>
      <c r="AC87" s="1141">
        <v>-792988</v>
      </c>
      <c r="AD87" s="1141">
        <v>-1233894</v>
      </c>
      <c r="AE87" s="1141">
        <v>-2631918</v>
      </c>
      <c r="AF87" s="2127">
        <v>-2016793</v>
      </c>
    </row>
    <row r="88" spans="2:32">
      <c r="B88" s="1110"/>
      <c r="C88" s="1108"/>
      <c r="D88" s="1109"/>
      <c r="E88" s="1138"/>
      <c r="F88" s="1138"/>
      <c r="G88" s="1138"/>
      <c r="H88" s="1138"/>
      <c r="I88" s="1138"/>
      <c r="J88" s="1138"/>
      <c r="K88" s="1138"/>
      <c r="L88" s="1138"/>
      <c r="M88" s="1138"/>
      <c r="N88" s="1138"/>
      <c r="O88" s="1138"/>
      <c r="P88" s="1138"/>
      <c r="Q88" s="1138"/>
      <c r="R88" s="1138"/>
      <c r="S88" s="1138"/>
      <c r="T88" s="1138"/>
      <c r="U88" s="1287"/>
      <c r="V88" s="1287"/>
      <c r="W88" s="1138"/>
      <c r="X88" s="1138"/>
      <c r="Y88" s="1138"/>
      <c r="Z88" s="1138"/>
      <c r="AA88" s="2125"/>
      <c r="AB88" s="1141"/>
      <c r="AC88" s="1141"/>
      <c r="AD88" s="1141"/>
      <c r="AE88" s="1141"/>
      <c r="AF88" s="2127"/>
    </row>
    <row r="89" spans="2:32">
      <c r="B89" s="2533" t="s">
        <v>380</v>
      </c>
      <c r="C89" s="2534"/>
      <c r="D89" s="2535"/>
      <c r="E89" s="1140">
        <v>1203122</v>
      </c>
      <c r="F89" s="1140">
        <v>1192147</v>
      </c>
      <c r="G89" s="1140">
        <v>1261338</v>
      </c>
      <c r="H89" s="1140">
        <v>498766</v>
      </c>
      <c r="I89" s="1140">
        <v>-580818</v>
      </c>
      <c r="J89" s="1140">
        <v>663128</v>
      </c>
      <c r="K89" s="1140">
        <v>994360</v>
      </c>
      <c r="L89" s="1140">
        <v>1062297</v>
      </c>
      <c r="M89" s="1140">
        <v>1265366</v>
      </c>
      <c r="N89" s="1140">
        <v>1570876</v>
      </c>
      <c r="O89" s="1140">
        <v>1265366</v>
      </c>
      <c r="P89" s="1140">
        <v>1558710</v>
      </c>
      <c r="Q89" s="1140">
        <v>1642381</v>
      </c>
      <c r="R89" s="1140">
        <v>1751524</v>
      </c>
      <c r="S89" s="1140">
        <v>1856684</v>
      </c>
      <c r="T89" s="1140">
        <v>1903678</v>
      </c>
      <c r="U89" s="1288">
        <v>1806839</v>
      </c>
      <c r="V89" s="1288">
        <v>1773490</v>
      </c>
      <c r="W89" s="1140">
        <v>1702170</v>
      </c>
      <c r="X89" s="1140">
        <v>2008944</v>
      </c>
      <c r="Y89" s="1140">
        <v>1882461</v>
      </c>
      <c r="Z89" s="1288">
        <v>2125185</v>
      </c>
      <c r="AA89" s="2125">
        <v>4875839</v>
      </c>
      <c r="AB89" s="1141">
        <v>1575436</v>
      </c>
      <c r="AC89" s="1141">
        <v>5465766</v>
      </c>
      <c r="AD89" s="1141">
        <v>6809299</v>
      </c>
      <c r="AE89" s="1141">
        <v>7186177</v>
      </c>
      <c r="AF89" s="2127">
        <v>6016590</v>
      </c>
    </row>
    <row r="90" spans="2:32">
      <c r="B90" s="1110"/>
      <c r="C90" s="1108"/>
      <c r="D90" s="1109"/>
      <c r="E90" s="1138"/>
      <c r="F90" s="1138"/>
      <c r="G90" s="1138"/>
      <c r="H90" s="1138"/>
      <c r="I90" s="1138"/>
      <c r="J90" s="1138"/>
      <c r="K90" s="1138"/>
      <c r="L90" s="1138"/>
      <c r="M90" s="1138"/>
      <c r="N90" s="1138"/>
      <c r="O90" s="1138"/>
      <c r="P90" s="1138"/>
      <c r="Q90" s="1138"/>
      <c r="R90" s="1138"/>
      <c r="S90" s="1138"/>
      <c r="T90" s="1138"/>
      <c r="U90" s="1287"/>
      <c r="V90" s="1287"/>
      <c r="W90" s="1138"/>
      <c r="X90" s="1138"/>
      <c r="Y90" s="1138"/>
      <c r="Z90" s="1138"/>
      <c r="AA90" s="2123"/>
      <c r="AB90" s="1139"/>
      <c r="AC90" s="1139"/>
      <c r="AD90" s="1139"/>
      <c r="AE90" s="1139"/>
      <c r="AF90" s="2124"/>
    </row>
    <row r="91" spans="2:32">
      <c r="B91" s="1107" t="s">
        <v>469</v>
      </c>
      <c r="C91" s="1108"/>
      <c r="D91" s="1109"/>
      <c r="E91" s="1138"/>
      <c r="F91" s="1138"/>
      <c r="G91" s="1138"/>
      <c r="H91" s="1138"/>
      <c r="I91" s="1138"/>
      <c r="J91" s="1138"/>
      <c r="K91" s="1138"/>
      <c r="L91" s="1138"/>
      <c r="M91" s="1138"/>
      <c r="N91" s="1138"/>
      <c r="O91" s="1138"/>
      <c r="P91" s="1138"/>
      <c r="Q91" s="1138"/>
      <c r="R91" s="1138"/>
      <c r="S91" s="1138"/>
      <c r="T91" s="1138"/>
      <c r="U91" s="1287"/>
      <c r="V91" s="1287"/>
      <c r="W91" s="1138"/>
      <c r="X91" s="1138"/>
      <c r="Y91" s="1138"/>
      <c r="Z91" s="1138"/>
      <c r="AA91" s="2123"/>
      <c r="AB91" s="1139"/>
      <c r="AC91" s="1139"/>
      <c r="AD91" s="1139"/>
      <c r="AE91" s="1139"/>
      <c r="AF91" s="2124"/>
    </row>
    <row r="92" spans="2:32">
      <c r="B92" s="1110"/>
      <c r="C92" s="1108" t="s">
        <v>382</v>
      </c>
      <c r="D92" s="1109"/>
      <c r="E92" s="1138">
        <v>600784</v>
      </c>
      <c r="F92" s="1138">
        <v>622750</v>
      </c>
      <c r="G92" s="1138">
        <v>640298</v>
      </c>
      <c r="H92" s="1138">
        <v>578583</v>
      </c>
      <c r="I92" s="1138">
        <v>379049</v>
      </c>
      <c r="J92" s="1138">
        <v>568394</v>
      </c>
      <c r="K92" s="1138">
        <v>636331</v>
      </c>
      <c r="L92" s="1138">
        <v>614423</v>
      </c>
      <c r="M92" s="1138">
        <v>637821</v>
      </c>
      <c r="N92" s="1138">
        <v>669583</v>
      </c>
      <c r="O92" s="1138">
        <v>637821</v>
      </c>
      <c r="P92" s="1138">
        <v>706861</v>
      </c>
      <c r="Q92" s="1138">
        <v>727644</v>
      </c>
      <c r="R92" s="1138">
        <v>761968</v>
      </c>
      <c r="S92" s="1138">
        <v>741992</v>
      </c>
      <c r="T92" s="1138">
        <v>698207</v>
      </c>
      <c r="U92" s="1287">
        <v>723231</v>
      </c>
      <c r="V92" s="1287">
        <v>757688</v>
      </c>
      <c r="W92" s="1138">
        <v>748269</v>
      </c>
      <c r="X92" s="1138">
        <v>771463</v>
      </c>
      <c r="Y92" s="1138">
        <v>812503</v>
      </c>
      <c r="Z92" s="1287">
        <v>879996</v>
      </c>
      <c r="AA92" s="2123">
        <v>2459545</v>
      </c>
      <c r="AB92" s="1139">
        <v>2162357</v>
      </c>
      <c r="AC92" s="1139">
        <v>2641301</v>
      </c>
      <c r="AD92" s="1139">
        <v>2938465</v>
      </c>
      <c r="AE92" s="1139">
        <v>2927395</v>
      </c>
      <c r="AF92" s="2124">
        <v>2463962</v>
      </c>
    </row>
    <row r="93" spans="2:32">
      <c r="B93" s="1110"/>
      <c r="C93" s="1108" t="s">
        <v>456</v>
      </c>
      <c r="D93" s="1109"/>
      <c r="E93" s="1138">
        <v>182415</v>
      </c>
      <c r="F93" s="1138">
        <v>182241</v>
      </c>
      <c r="G93" s="1138">
        <v>195254</v>
      </c>
      <c r="H93" s="1138">
        <v>174787</v>
      </c>
      <c r="I93" s="1138">
        <v>142210</v>
      </c>
      <c r="J93" s="1138">
        <v>151694</v>
      </c>
      <c r="K93" s="1138">
        <v>179165</v>
      </c>
      <c r="L93" s="1138">
        <v>172489</v>
      </c>
      <c r="M93" s="1138">
        <v>238775</v>
      </c>
      <c r="N93" s="1138">
        <v>231547</v>
      </c>
      <c r="O93" s="1138">
        <v>238775</v>
      </c>
      <c r="P93" s="1138">
        <v>238738</v>
      </c>
      <c r="Q93" s="1138">
        <v>240387</v>
      </c>
      <c r="R93" s="1138">
        <v>242395</v>
      </c>
      <c r="S93" s="1138">
        <v>267859</v>
      </c>
      <c r="T93" s="1138">
        <v>239547</v>
      </c>
      <c r="U93" s="1287">
        <v>244314</v>
      </c>
      <c r="V93" s="1287">
        <v>238376</v>
      </c>
      <c r="W93" s="1138">
        <v>266027</v>
      </c>
      <c r="X93" s="1138">
        <v>259059</v>
      </c>
      <c r="Y93" s="1138">
        <v>289381</v>
      </c>
      <c r="Z93" s="1287">
        <v>297478</v>
      </c>
      <c r="AA93" s="2123">
        <v>728156</v>
      </c>
      <c r="AB93" s="1139">
        <v>647856</v>
      </c>
      <c r="AC93" s="1139">
        <v>880261</v>
      </c>
      <c r="AD93" s="1139">
        <v>989379</v>
      </c>
      <c r="AE93" s="1139">
        <v>988264</v>
      </c>
      <c r="AF93" s="2124">
        <v>845918</v>
      </c>
    </row>
    <row r="94" spans="2:32">
      <c r="B94" s="1110"/>
      <c r="C94" s="1108" t="s">
        <v>976</v>
      </c>
      <c r="D94" s="1109"/>
      <c r="E94" s="1138">
        <v>115776</v>
      </c>
      <c r="F94" s="1138">
        <v>81550</v>
      </c>
      <c r="G94" s="1138">
        <v>21921</v>
      </c>
      <c r="H94" s="1138">
        <v>3257</v>
      </c>
      <c r="I94" s="1138">
        <v>-22406</v>
      </c>
      <c r="J94" s="1138">
        <v>174600</v>
      </c>
      <c r="K94" s="1138">
        <v>11196</v>
      </c>
      <c r="L94" s="1138">
        <v>41963</v>
      </c>
      <c r="M94" s="1138">
        <v>-130488</v>
      </c>
      <c r="N94" s="1138">
        <v>-30044</v>
      </c>
      <c r="O94" s="1138">
        <v>-130488</v>
      </c>
      <c r="P94" s="1138">
        <v>90463</v>
      </c>
      <c r="Q94" s="1138">
        <v>112761</v>
      </c>
      <c r="R94" s="1138">
        <v>132170</v>
      </c>
      <c r="S94" s="1138">
        <v>37096</v>
      </c>
      <c r="T94" s="1138">
        <v>26998</v>
      </c>
      <c r="U94" s="1287">
        <v>36377</v>
      </c>
      <c r="V94" s="1287">
        <v>54382</v>
      </c>
      <c r="W94" s="1138">
        <v>63754</v>
      </c>
      <c r="X94" s="1138">
        <v>77981</v>
      </c>
      <c r="Y94" s="1138">
        <v>66080</v>
      </c>
      <c r="Z94" s="1287">
        <v>73084</v>
      </c>
      <c r="AA94" s="853">
        <v>130639</v>
      </c>
      <c r="AB94" s="854">
        <v>125410</v>
      </c>
      <c r="AC94" s="854">
        <v>47632</v>
      </c>
      <c r="AD94" s="854">
        <v>372490</v>
      </c>
      <c r="AE94" s="1139">
        <v>181511</v>
      </c>
      <c r="AF94" s="2124">
        <v>217145</v>
      </c>
    </row>
    <row r="95" spans="2:32">
      <c r="B95" s="1110"/>
      <c r="C95" s="1108" t="s">
        <v>977</v>
      </c>
      <c r="D95" s="1109"/>
      <c r="E95" s="999">
        <v>0</v>
      </c>
      <c r="F95" s="1138">
        <v>98309</v>
      </c>
      <c r="G95" s="1138">
        <v>97515</v>
      </c>
      <c r="H95" s="999">
        <v>0</v>
      </c>
      <c r="I95" s="1138">
        <v>-166973</v>
      </c>
      <c r="J95" s="1138">
        <v>-254578</v>
      </c>
      <c r="K95" s="1138">
        <v>27656</v>
      </c>
      <c r="L95" s="1138">
        <v>14110</v>
      </c>
      <c r="M95" s="1138">
        <v>52809</v>
      </c>
      <c r="N95" s="1138">
        <v>73843</v>
      </c>
      <c r="O95" s="1138">
        <v>52809</v>
      </c>
      <c r="P95" s="1138">
        <v>5701</v>
      </c>
      <c r="Q95" s="1138">
        <v>7421</v>
      </c>
      <c r="R95" s="1138">
        <v>2958</v>
      </c>
      <c r="S95" s="1138">
        <v>-864</v>
      </c>
      <c r="T95" s="1138">
        <v>-7269</v>
      </c>
      <c r="U95" s="1287">
        <v>-1355</v>
      </c>
      <c r="V95" s="1287">
        <v>817</v>
      </c>
      <c r="W95" s="1138">
        <v>-1373</v>
      </c>
      <c r="X95" s="1138">
        <v>-535</v>
      </c>
      <c r="Y95" s="1138">
        <v>2647</v>
      </c>
      <c r="Z95" s="1287">
        <v>3078</v>
      </c>
      <c r="AA95" s="853">
        <v>385026</v>
      </c>
      <c r="AB95" s="854">
        <v>-352658</v>
      </c>
      <c r="AC95" s="854">
        <v>81970</v>
      </c>
      <c r="AD95" s="854">
        <v>15216</v>
      </c>
      <c r="AE95" s="1139">
        <v>-9180</v>
      </c>
      <c r="AF95" s="2124">
        <v>5190</v>
      </c>
    </row>
    <row r="96" spans="2:32">
      <c r="B96" s="1110"/>
      <c r="C96" s="806" t="s">
        <v>458</v>
      </c>
      <c r="D96" s="1109"/>
      <c r="E96" s="1138">
        <v>11711</v>
      </c>
      <c r="F96" s="1138">
        <v>964</v>
      </c>
      <c r="G96" s="1138">
        <v>-5436</v>
      </c>
      <c r="H96" s="1138">
        <v>-1309</v>
      </c>
      <c r="I96" s="1138">
        <v>34437</v>
      </c>
      <c r="J96" s="1138">
        <v>11496</v>
      </c>
      <c r="K96" s="1138">
        <v>4410</v>
      </c>
      <c r="L96" s="1138">
        <v>11828</v>
      </c>
      <c r="M96" s="1138">
        <v>31076</v>
      </c>
      <c r="N96" s="1138">
        <v>4260</v>
      </c>
      <c r="O96" s="1138">
        <v>31076</v>
      </c>
      <c r="P96" s="1138">
        <v>-9976</v>
      </c>
      <c r="Q96" s="1138">
        <v>-16568</v>
      </c>
      <c r="R96" s="1138">
        <v>15290</v>
      </c>
      <c r="S96" s="1138">
        <v>9957</v>
      </c>
      <c r="T96" s="1138">
        <v>20553</v>
      </c>
      <c r="U96" s="1287">
        <v>36271</v>
      </c>
      <c r="V96" s="1287">
        <v>3288</v>
      </c>
      <c r="W96" s="1138">
        <v>29594</v>
      </c>
      <c r="X96" s="1138">
        <v>18726</v>
      </c>
      <c r="Y96" s="1138">
        <v>17151</v>
      </c>
      <c r="Z96" s="1287">
        <v>13899</v>
      </c>
      <c r="AA96" s="2123">
        <v>19390</v>
      </c>
      <c r="AB96" s="1139">
        <v>49034</v>
      </c>
      <c r="AC96" s="1139">
        <v>73593</v>
      </c>
      <c r="AD96" s="1139">
        <v>-1297</v>
      </c>
      <c r="AE96" s="1139">
        <v>89706</v>
      </c>
      <c r="AF96" s="2124">
        <v>49776</v>
      </c>
    </row>
    <row r="97" spans="2:32">
      <c r="B97" s="1110"/>
      <c r="C97" s="806" t="s">
        <v>459</v>
      </c>
      <c r="D97" s="1109"/>
      <c r="E97" s="1138">
        <v>4652</v>
      </c>
      <c r="F97" s="1138">
        <v>-15129</v>
      </c>
      <c r="G97" s="1138">
        <v>1639</v>
      </c>
      <c r="H97" s="1138">
        <v>-13056</v>
      </c>
      <c r="I97" s="1138">
        <v>10806</v>
      </c>
      <c r="J97" s="1138">
        <v>2637</v>
      </c>
      <c r="K97" s="1138">
        <v>5840</v>
      </c>
      <c r="L97" s="1138">
        <v>-3052</v>
      </c>
      <c r="M97" s="1138">
        <v>55219</v>
      </c>
      <c r="N97" s="1138">
        <v>7277</v>
      </c>
      <c r="O97" s="1138">
        <v>55219</v>
      </c>
      <c r="P97" s="1138">
        <v>-10017</v>
      </c>
      <c r="Q97" s="1138">
        <v>7249</v>
      </c>
      <c r="R97" s="1138">
        <v>10109</v>
      </c>
      <c r="S97" s="1138">
        <v>4812</v>
      </c>
      <c r="T97" s="1138">
        <v>4691</v>
      </c>
      <c r="U97" s="1287">
        <v>7961</v>
      </c>
      <c r="V97" s="1287">
        <v>5587</v>
      </c>
      <c r="W97" s="1138">
        <v>-13</v>
      </c>
      <c r="X97" s="1138">
        <v>8987</v>
      </c>
      <c r="Y97" s="1138">
        <v>6109</v>
      </c>
      <c r="Z97" s="1287">
        <v>-10324</v>
      </c>
      <c r="AA97" s="2123">
        <v>3093</v>
      </c>
      <c r="AB97" s="1139">
        <v>6227</v>
      </c>
      <c r="AC97" s="1139">
        <v>57451</v>
      </c>
      <c r="AD97" s="1139">
        <v>12153</v>
      </c>
      <c r="AE97" s="1139">
        <v>18226</v>
      </c>
      <c r="AF97" s="2124">
        <v>4772</v>
      </c>
    </row>
    <row r="98" spans="2:32">
      <c r="B98" s="1110"/>
      <c r="C98" s="1108" t="s">
        <v>201</v>
      </c>
      <c r="D98" s="1109"/>
      <c r="E98" s="1138">
        <v>44783</v>
      </c>
      <c r="F98" s="1138">
        <v>80150</v>
      </c>
      <c r="G98" s="1138">
        <v>27640</v>
      </c>
      <c r="H98" s="1138">
        <v>72084</v>
      </c>
      <c r="I98" s="1138">
        <v>19983</v>
      </c>
      <c r="J98" s="1138">
        <v>36864</v>
      </c>
      <c r="K98" s="1138">
        <v>31447</v>
      </c>
      <c r="L98" s="1138">
        <v>49931</v>
      </c>
      <c r="M98" s="1138">
        <v>41144</v>
      </c>
      <c r="N98" s="1138">
        <v>32642</v>
      </c>
      <c r="O98" s="1138">
        <v>41144</v>
      </c>
      <c r="P98" s="1138">
        <v>110750</v>
      </c>
      <c r="Q98" s="1138">
        <v>45276</v>
      </c>
      <c r="R98" s="1138">
        <v>36792</v>
      </c>
      <c r="S98" s="1138">
        <v>9937</v>
      </c>
      <c r="T98" s="1138">
        <v>68255</v>
      </c>
      <c r="U98" s="1287">
        <v>113963</v>
      </c>
      <c r="V98" s="1287">
        <v>55726</v>
      </c>
      <c r="W98" s="1138">
        <v>77366</v>
      </c>
      <c r="X98" s="1138">
        <v>44337</v>
      </c>
      <c r="Y98" s="1138">
        <v>72302</v>
      </c>
      <c r="Z98" s="1287">
        <v>18406</v>
      </c>
      <c r="AA98" s="2123">
        <v>194896</v>
      </c>
      <c r="AB98" s="1139">
        <v>160377</v>
      </c>
      <c r="AC98" s="1139">
        <v>158160</v>
      </c>
      <c r="AD98" s="1139">
        <v>202755</v>
      </c>
      <c r="AE98" s="1139">
        <v>315309</v>
      </c>
      <c r="AF98" s="2124">
        <v>135045</v>
      </c>
    </row>
    <row r="99" spans="2:32">
      <c r="B99" s="1107"/>
      <c r="C99" s="1115" t="s">
        <v>51</v>
      </c>
      <c r="D99" s="1112"/>
      <c r="E99" s="1140">
        <v>960121</v>
      </c>
      <c r="F99" s="1140">
        <v>1050835</v>
      </c>
      <c r="G99" s="1140">
        <v>978831</v>
      </c>
      <c r="H99" s="1140">
        <v>814346</v>
      </c>
      <c r="I99" s="1140">
        <v>397106</v>
      </c>
      <c r="J99" s="1140">
        <v>691107</v>
      </c>
      <c r="K99" s="1140">
        <v>896045</v>
      </c>
      <c r="L99" s="1140">
        <v>901692</v>
      </c>
      <c r="M99" s="1140">
        <v>926356</v>
      </c>
      <c r="N99" s="1140">
        <v>989108</v>
      </c>
      <c r="O99" s="1140">
        <v>926356</v>
      </c>
      <c r="P99" s="1140">
        <v>1132520</v>
      </c>
      <c r="Q99" s="1140">
        <v>1124170</v>
      </c>
      <c r="R99" s="1140">
        <v>1201682</v>
      </c>
      <c r="S99" s="1140">
        <v>1070789</v>
      </c>
      <c r="T99" s="1140">
        <v>1050982</v>
      </c>
      <c r="U99" s="1288">
        <v>1160762</v>
      </c>
      <c r="V99" s="1288">
        <v>1115864</v>
      </c>
      <c r="W99" s="1140">
        <v>1183624</v>
      </c>
      <c r="X99" s="1140">
        <v>1180018</v>
      </c>
      <c r="Y99" s="1140">
        <v>1266173</v>
      </c>
      <c r="Z99" s="1288">
        <v>1275617</v>
      </c>
      <c r="AA99" s="2125">
        <v>3920745</v>
      </c>
      <c r="AB99" s="1141">
        <v>2798603</v>
      </c>
      <c r="AC99" s="1141">
        <v>3940368</v>
      </c>
      <c r="AD99" s="1141">
        <v>4529161</v>
      </c>
      <c r="AE99" s="1139">
        <v>4511231</v>
      </c>
      <c r="AF99" s="2124">
        <v>3721808</v>
      </c>
    </row>
    <row r="100" spans="2:32">
      <c r="B100" s="1110"/>
      <c r="C100" s="1074"/>
      <c r="D100" s="1116"/>
      <c r="E100" s="1138"/>
      <c r="F100" s="1138"/>
      <c r="G100" s="1138"/>
      <c r="H100" s="1138"/>
      <c r="I100" s="1138"/>
      <c r="J100" s="1138"/>
      <c r="K100" s="1138"/>
      <c r="L100" s="1138"/>
      <c r="M100" s="1138"/>
      <c r="N100" s="1138"/>
      <c r="O100" s="1138"/>
      <c r="P100" s="1138"/>
      <c r="Q100" s="1138"/>
      <c r="R100" s="1138"/>
      <c r="S100" s="1138"/>
      <c r="T100" s="1138"/>
      <c r="U100" s="1287"/>
      <c r="V100" s="1287"/>
      <c r="W100" s="1138"/>
      <c r="X100" s="1138"/>
      <c r="Y100" s="1138"/>
      <c r="Z100" s="1138"/>
      <c r="AA100" s="2123"/>
      <c r="AB100" s="1139"/>
      <c r="AC100" s="1139"/>
      <c r="AD100" s="1139"/>
      <c r="AE100" s="1139"/>
      <c r="AF100" s="2124"/>
    </row>
    <row r="101" spans="2:32">
      <c r="B101" s="1107" t="s">
        <v>394</v>
      </c>
      <c r="C101" s="1113"/>
      <c r="D101" s="1114"/>
      <c r="E101" s="999"/>
      <c r="F101" s="1140"/>
      <c r="G101" s="1140"/>
      <c r="H101" s="999"/>
      <c r="I101" s="1142"/>
      <c r="J101" s="1142"/>
      <c r="K101" s="1142"/>
      <c r="L101" s="1142"/>
      <c r="M101" s="1142"/>
      <c r="N101" s="1142"/>
      <c r="O101" s="1142"/>
      <c r="P101" s="1142"/>
      <c r="Q101" s="1142"/>
      <c r="R101" s="1142"/>
      <c r="S101" s="1142"/>
      <c r="T101" s="1142"/>
      <c r="U101" s="1289"/>
      <c r="V101" s="1289"/>
      <c r="W101" s="1142"/>
      <c r="X101" s="1142"/>
      <c r="Y101" s="1142"/>
      <c r="Z101" s="1138"/>
      <c r="AA101" s="2123"/>
      <c r="AB101" s="1139"/>
      <c r="AC101" s="1139"/>
      <c r="AD101" s="1139"/>
      <c r="AE101" s="1139"/>
      <c r="AF101" s="2124"/>
    </row>
    <row r="102" spans="2:32">
      <c r="B102" s="1110"/>
      <c r="C102" s="1108" t="s">
        <v>396</v>
      </c>
      <c r="D102" s="1109"/>
      <c r="E102" s="1138">
        <v>-444732</v>
      </c>
      <c r="F102" s="1138">
        <v>-446561</v>
      </c>
      <c r="G102" s="1138">
        <v>-458095</v>
      </c>
      <c r="H102" s="1138">
        <v>-447977</v>
      </c>
      <c r="I102" s="1138">
        <v>-400800</v>
      </c>
      <c r="J102" s="1138">
        <v>-386520</v>
      </c>
      <c r="K102" s="1138">
        <v>-366503</v>
      </c>
      <c r="L102" s="1138">
        <v>-418397</v>
      </c>
      <c r="M102" s="1138">
        <v>-444586</v>
      </c>
      <c r="N102" s="1138">
        <v>-449094</v>
      </c>
      <c r="O102" s="1138">
        <v>-444586</v>
      </c>
      <c r="P102" s="1138">
        <v>-501213</v>
      </c>
      <c r="Q102" s="1138">
        <v>-487698</v>
      </c>
      <c r="R102" s="1138">
        <v>-536526</v>
      </c>
      <c r="S102" s="1138">
        <v>-564902</v>
      </c>
      <c r="T102" s="1138">
        <v>-546048</v>
      </c>
      <c r="U102" s="1287">
        <v>-563407</v>
      </c>
      <c r="V102" s="1287">
        <v>-552835</v>
      </c>
      <c r="W102" s="1138">
        <v>-592595</v>
      </c>
      <c r="X102" s="1138">
        <v>-588744</v>
      </c>
      <c r="Y102" s="1138">
        <v>-623526</v>
      </c>
      <c r="Z102" s="1287">
        <v>-640392</v>
      </c>
      <c r="AA102" s="2123">
        <v>-1787131</v>
      </c>
      <c r="AB102" s="1139">
        <v>-1601800</v>
      </c>
      <c r="AC102" s="1139">
        <v>-1825012</v>
      </c>
      <c r="AD102" s="1139">
        <v>-2090339</v>
      </c>
      <c r="AE102" s="1139">
        <v>-2254885</v>
      </c>
      <c r="AF102" s="2124">
        <v>-1852662</v>
      </c>
    </row>
    <row r="103" spans="2:32">
      <c r="B103" s="1110"/>
      <c r="C103" s="1108" t="s">
        <v>470</v>
      </c>
      <c r="D103" s="1109"/>
      <c r="E103" s="1138">
        <v>-442448</v>
      </c>
      <c r="F103" s="1138">
        <v>-467914</v>
      </c>
      <c r="G103" s="1138">
        <v>-558600</v>
      </c>
      <c r="H103" s="1138">
        <v>-357181</v>
      </c>
      <c r="I103" s="1138">
        <v>-342849</v>
      </c>
      <c r="J103" s="1138">
        <v>-411350</v>
      </c>
      <c r="K103" s="1138">
        <v>-527586</v>
      </c>
      <c r="L103" s="1138">
        <v>-379632</v>
      </c>
      <c r="M103" s="1138">
        <v>-461867</v>
      </c>
      <c r="N103" s="1138">
        <v>-580194</v>
      </c>
      <c r="O103" s="1138">
        <v>-461867</v>
      </c>
      <c r="P103" s="1138">
        <v>-463927</v>
      </c>
      <c r="Q103" s="1138">
        <v>-575071</v>
      </c>
      <c r="R103" s="1138">
        <v>-571621</v>
      </c>
      <c r="S103" s="1138">
        <v>-736377</v>
      </c>
      <c r="T103" s="1138">
        <v>-571780</v>
      </c>
      <c r="U103" s="1287">
        <v>-599803</v>
      </c>
      <c r="V103" s="1287">
        <v>-690092</v>
      </c>
      <c r="W103" s="1138">
        <v>-794793</v>
      </c>
      <c r="X103" s="1138">
        <v>-622024</v>
      </c>
      <c r="Y103" s="1138">
        <v>-708027</v>
      </c>
      <c r="Z103" s="1287">
        <v>-720329</v>
      </c>
      <c r="AA103" s="2123">
        <v>-1852952</v>
      </c>
      <c r="AB103" s="1139">
        <v>-1638967</v>
      </c>
      <c r="AC103" s="1139">
        <v>-2043570</v>
      </c>
      <c r="AD103" s="1139">
        <v>-2346996</v>
      </c>
      <c r="AE103" s="1139">
        <v>-2656468</v>
      </c>
      <c r="AF103" s="2124">
        <v>-2050380</v>
      </c>
    </row>
    <row r="104" spans="2:32" ht="15.6">
      <c r="B104" s="1110"/>
      <c r="C104" s="1108" t="s">
        <v>959</v>
      </c>
      <c r="D104" s="1109"/>
      <c r="E104" s="1138">
        <v>-50595</v>
      </c>
      <c r="F104" s="1138">
        <v>-56590</v>
      </c>
      <c r="G104" s="1138">
        <v>-60225</v>
      </c>
      <c r="H104" s="1138">
        <v>-109334</v>
      </c>
      <c r="I104" s="1138">
        <v>-109693</v>
      </c>
      <c r="J104" s="1138">
        <v>-105744</v>
      </c>
      <c r="K104" s="1138">
        <v>-99495</v>
      </c>
      <c r="L104" s="1138">
        <v>-103864</v>
      </c>
      <c r="M104" s="1138">
        <v>-104592</v>
      </c>
      <c r="N104" s="1138">
        <v>-111360</v>
      </c>
      <c r="O104" s="1138">
        <v>-104592</v>
      </c>
      <c r="P104" s="1138">
        <v>-105859</v>
      </c>
      <c r="Q104" s="1138">
        <v>-109824</v>
      </c>
      <c r="R104" s="1138">
        <v>-113129</v>
      </c>
      <c r="S104" s="1138">
        <v>-119047</v>
      </c>
      <c r="T104" s="1138">
        <v>-112872</v>
      </c>
      <c r="U104" s="1287">
        <v>-112661</v>
      </c>
      <c r="V104" s="1287">
        <v>-111147</v>
      </c>
      <c r="W104" s="1138">
        <v>-123363</v>
      </c>
      <c r="X104" s="1138">
        <v>-119025</v>
      </c>
      <c r="Y104" s="1138">
        <v>-117218</v>
      </c>
      <c r="Z104" s="1287">
        <v>-123740</v>
      </c>
      <c r="AA104" s="2123">
        <v>-226087</v>
      </c>
      <c r="AB104" s="1139">
        <v>-424265</v>
      </c>
      <c r="AC104" s="1139">
        <v>-437740</v>
      </c>
      <c r="AD104" s="1139">
        <v>-447859</v>
      </c>
      <c r="AE104" s="1139">
        <v>-460043</v>
      </c>
      <c r="AF104" s="2124">
        <v>-359983</v>
      </c>
    </row>
    <row r="105" spans="2:32">
      <c r="B105" s="1110"/>
      <c r="C105" s="1108" t="s">
        <v>462</v>
      </c>
      <c r="D105" s="1109"/>
      <c r="E105" s="1138">
        <v>-25716</v>
      </c>
      <c r="F105" s="1138">
        <v>-39893</v>
      </c>
      <c r="G105" s="1138">
        <v>-52211</v>
      </c>
      <c r="H105" s="1138">
        <v>-137515</v>
      </c>
      <c r="I105" s="1138">
        <v>-68142</v>
      </c>
      <c r="J105" s="1138">
        <v>-73863</v>
      </c>
      <c r="K105" s="1138">
        <v>-105980</v>
      </c>
      <c r="L105" s="1138">
        <v>-42193</v>
      </c>
      <c r="M105" s="1138">
        <v>-50765</v>
      </c>
      <c r="N105" s="1138">
        <v>-37124</v>
      </c>
      <c r="O105" s="1138">
        <v>-50765</v>
      </c>
      <c r="P105" s="1138">
        <v>-43686</v>
      </c>
      <c r="Q105" s="1138">
        <v>-46381</v>
      </c>
      <c r="R105" s="1138">
        <v>-43590</v>
      </c>
      <c r="S105" s="1138">
        <v>-59997</v>
      </c>
      <c r="T105" s="1138">
        <v>-39563</v>
      </c>
      <c r="U105" s="1287">
        <v>-44011</v>
      </c>
      <c r="V105" s="1287">
        <v>-68474</v>
      </c>
      <c r="W105" s="1138">
        <v>-100066</v>
      </c>
      <c r="X105" s="1138">
        <v>-45953</v>
      </c>
      <c r="Y105" s="1138">
        <v>-57643</v>
      </c>
      <c r="Z105" s="1287">
        <v>-57047</v>
      </c>
      <c r="AA105" s="2123">
        <v>-138775</v>
      </c>
      <c r="AB105" s="1139">
        <v>-385499</v>
      </c>
      <c r="AC105" s="1139">
        <v>-178800</v>
      </c>
      <c r="AD105" s="1139">
        <v>-193654</v>
      </c>
      <c r="AE105" s="1139">
        <v>-252114</v>
      </c>
      <c r="AF105" s="2124">
        <v>-160643</v>
      </c>
    </row>
    <row r="106" spans="2:32">
      <c r="B106" s="1107"/>
      <c r="C106" s="1113" t="s">
        <v>394</v>
      </c>
      <c r="D106" s="1114"/>
      <c r="E106" s="1140">
        <v>-963491</v>
      </c>
      <c r="F106" s="1140">
        <v>-1010958</v>
      </c>
      <c r="G106" s="1140">
        <v>-1129131</v>
      </c>
      <c r="H106" s="1138">
        <v>-1052007</v>
      </c>
      <c r="I106" s="1140">
        <v>-921484</v>
      </c>
      <c r="J106" s="1140">
        <v>-977477</v>
      </c>
      <c r="K106" s="1140">
        <v>-1099564</v>
      </c>
      <c r="L106" s="1140">
        <v>-944086</v>
      </c>
      <c r="M106" s="1140">
        <v>-1061810</v>
      </c>
      <c r="N106" s="1140">
        <v>-1177772</v>
      </c>
      <c r="O106" s="1140">
        <v>-1061810</v>
      </c>
      <c r="P106" s="1140">
        <v>-1114685</v>
      </c>
      <c r="Q106" s="1140">
        <v>-1218974</v>
      </c>
      <c r="R106" s="1140">
        <v>-1264866</v>
      </c>
      <c r="S106" s="1140">
        <v>-1480323</v>
      </c>
      <c r="T106" s="1140">
        <v>-1270263</v>
      </c>
      <c r="U106" s="1288">
        <v>-1319882</v>
      </c>
      <c r="V106" s="1288">
        <v>-1422548</v>
      </c>
      <c r="W106" s="1140">
        <v>-1610817</v>
      </c>
      <c r="X106" s="1140">
        <v>-1375746</v>
      </c>
      <c r="Y106" s="1140">
        <v>-1506414</v>
      </c>
      <c r="Z106" s="1287">
        <v>-1541508</v>
      </c>
      <c r="AA106" s="2125">
        <v>-4004945</v>
      </c>
      <c r="AB106" s="1141">
        <v>-4050531</v>
      </c>
      <c r="AC106" s="1141">
        <v>-4485122</v>
      </c>
      <c r="AD106" s="1141">
        <v>-5078848</v>
      </c>
      <c r="AE106" s="1141">
        <v>-5623510</v>
      </c>
      <c r="AF106" s="2127">
        <v>-4423668</v>
      </c>
    </row>
    <row r="107" spans="2:32">
      <c r="B107" s="1110"/>
      <c r="C107" s="1108"/>
      <c r="D107" s="1109"/>
      <c r="E107" s="999"/>
      <c r="F107" s="1138"/>
      <c r="G107" s="1138"/>
      <c r="H107" s="999"/>
      <c r="I107" s="1140"/>
      <c r="J107" s="1140"/>
      <c r="K107" s="1140"/>
      <c r="L107" s="1140"/>
      <c r="M107" s="1140"/>
      <c r="N107" s="1140"/>
      <c r="O107" s="1140"/>
      <c r="P107" s="1140"/>
      <c r="Q107" s="1140"/>
      <c r="R107" s="1140"/>
      <c r="S107" s="1140"/>
      <c r="T107" s="1140"/>
      <c r="U107" s="1288"/>
      <c r="V107" s="1288"/>
      <c r="W107" s="1140"/>
      <c r="X107" s="1140"/>
      <c r="Y107" s="1140"/>
      <c r="Z107" s="1138"/>
      <c r="AA107" s="2125"/>
      <c r="AB107" s="1141"/>
      <c r="AC107" s="1141"/>
      <c r="AD107" s="1141"/>
      <c r="AE107" s="1141"/>
      <c r="AF107" s="2127"/>
    </row>
    <row r="108" spans="2:32">
      <c r="B108" s="1107" t="s">
        <v>53</v>
      </c>
      <c r="C108" s="1113"/>
      <c r="D108" s="1114"/>
      <c r="E108" s="1140">
        <v>1199752</v>
      </c>
      <c r="F108" s="1140">
        <v>1232024</v>
      </c>
      <c r="G108" s="1140">
        <v>1111038</v>
      </c>
      <c r="H108" s="1140">
        <v>261105</v>
      </c>
      <c r="I108" s="1140">
        <v>-1105196</v>
      </c>
      <c r="J108" s="1140">
        <v>376758</v>
      </c>
      <c r="K108" s="1140">
        <v>790841</v>
      </c>
      <c r="L108" s="1140">
        <v>1019903</v>
      </c>
      <c r="M108" s="1140">
        <v>1129912</v>
      </c>
      <c r="N108" s="1140">
        <v>1382212</v>
      </c>
      <c r="O108" s="1140">
        <v>1129912</v>
      </c>
      <c r="P108" s="1140">
        <v>1576545</v>
      </c>
      <c r="Q108" s="1140">
        <v>1547577</v>
      </c>
      <c r="R108" s="1140">
        <v>1688340</v>
      </c>
      <c r="S108" s="1140">
        <v>1447150</v>
      </c>
      <c r="T108" s="1140">
        <v>1684397</v>
      </c>
      <c r="U108" s="1288">
        <v>1647719</v>
      </c>
      <c r="V108" s="1288">
        <v>1466806</v>
      </c>
      <c r="W108" s="1140">
        <v>1274977</v>
      </c>
      <c r="X108" s="1140">
        <v>1813216</v>
      </c>
      <c r="Y108" s="1140">
        <v>1642220</v>
      </c>
      <c r="Z108" s="1288">
        <v>1859294</v>
      </c>
      <c r="AA108" s="2125">
        <v>4791639</v>
      </c>
      <c r="AB108" s="1141">
        <v>323508</v>
      </c>
      <c r="AC108" s="1141">
        <v>4921012</v>
      </c>
      <c r="AD108" s="1141">
        <v>6259612</v>
      </c>
      <c r="AE108" s="1141">
        <v>6073898</v>
      </c>
      <c r="AF108" s="2127">
        <v>5314730</v>
      </c>
    </row>
    <row r="109" spans="2:32">
      <c r="B109" s="1110"/>
      <c r="C109" s="1108"/>
      <c r="D109" s="1109"/>
      <c r="E109" s="999"/>
      <c r="F109" s="1083"/>
      <c r="G109" s="1083"/>
      <c r="H109" s="1140"/>
      <c r="I109" s="1083"/>
      <c r="J109" s="1083"/>
      <c r="K109" s="1083"/>
      <c r="L109" s="1083"/>
      <c r="M109" s="1083"/>
      <c r="N109" s="1083"/>
      <c r="O109" s="1083"/>
      <c r="P109" s="1083"/>
      <c r="Q109" s="1083"/>
      <c r="R109" s="1083"/>
      <c r="S109" s="1083"/>
      <c r="T109" s="1083"/>
      <c r="U109" s="1084"/>
      <c r="V109" s="1084"/>
      <c r="W109" s="1083"/>
      <c r="X109" s="1083"/>
      <c r="Y109" s="1083"/>
      <c r="Z109" s="1138"/>
      <c r="AA109" s="2123"/>
      <c r="AB109" s="1139"/>
      <c r="AC109" s="1139"/>
      <c r="AD109" s="1139"/>
      <c r="AE109" s="1139"/>
      <c r="AF109" s="2124"/>
    </row>
    <row r="110" spans="2:32">
      <c r="B110" s="1110"/>
      <c r="C110" s="1108" t="s">
        <v>54</v>
      </c>
      <c r="D110" s="1109"/>
      <c r="E110" s="1083">
        <v>-294965</v>
      </c>
      <c r="F110" s="1138">
        <v>-286138</v>
      </c>
      <c r="G110" s="1138">
        <v>-270739</v>
      </c>
      <c r="H110" s="1083">
        <v>-80487</v>
      </c>
      <c r="I110" s="1138">
        <v>302083</v>
      </c>
      <c r="J110" s="1138">
        <v>-98485</v>
      </c>
      <c r="K110" s="1138">
        <v>-180154</v>
      </c>
      <c r="L110" s="1138">
        <v>-264385</v>
      </c>
      <c r="M110" s="1138">
        <v>-332151</v>
      </c>
      <c r="N110" s="1138">
        <v>-324697</v>
      </c>
      <c r="O110" s="1138">
        <v>-332151</v>
      </c>
      <c r="P110" s="1138">
        <v>-420120</v>
      </c>
      <c r="Q110" s="1138">
        <v>-391499</v>
      </c>
      <c r="R110" s="1138">
        <v>-398244</v>
      </c>
      <c r="S110" s="1138">
        <v>-385123</v>
      </c>
      <c r="T110" s="1138">
        <v>-420795</v>
      </c>
      <c r="U110" s="1287">
        <v>-393752</v>
      </c>
      <c r="V110" s="1287">
        <v>-362413</v>
      </c>
      <c r="W110" s="1138">
        <v>-320936</v>
      </c>
      <c r="X110" s="1138">
        <v>-431670</v>
      </c>
      <c r="Y110" s="1138">
        <v>-397170</v>
      </c>
      <c r="Z110" s="1287">
        <v>-456956</v>
      </c>
      <c r="AA110" s="2123">
        <v>-1167527</v>
      </c>
      <c r="AB110" s="1139">
        <v>-57043</v>
      </c>
      <c r="AC110" s="1139">
        <v>-1274774</v>
      </c>
      <c r="AD110" s="1139">
        <v>-1594986</v>
      </c>
      <c r="AE110" s="1139">
        <v>-1497896</v>
      </c>
      <c r="AF110" s="2124">
        <v>-1285796</v>
      </c>
    </row>
    <row r="111" spans="2:32">
      <c r="B111" s="1110"/>
      <c r="C111" s="1108"/>
      <c r="D111" s="1109"/>
      <c r="E111" s="999"/>
      <c r="F111" s="1138"/>
      <c r="G111" s="1138"/>
      <c r="H111" s="1138"/>
      <c r="I111" s="1138"/>
      <c r="J111" s="1138"/>
      <c r="K111" s="1138"/>
      <c r="L111" s="1138"/>
      <c r="M111" s="1138"/>
      <c r="N111" s="1138"/>
      <c r="O111" s="1138"/>
      <c r="P111" s="1138"/>
      <c r="Q111" s="1138"/>
      <c r="R111" s="1138"/>
      <c r="S111" s="1138"/>
      <c r="T111" s="1138"/>
      <c r="U111" s="1287"/>
      <c r="V111" s="1287"/>
      <c r="W111" s="1138"/>
      <c r="X111" s="1138"/>
      <c r="Y111" s="1138"/>
      <c r="Z111" s="1138"/>
      <c r="AA111" s="2123"/>
      <c r="AB111" s="1139"/>
      <c r="AC111" s="1139"/>
      <c r="AD111" s="1139"/>
      <c r="AE111" s="1139"/>
      <c r="AF111" s="2124"/>
    </row>
    <row r="112" spans="2:32" ht="13.8" thickBot="1">
      <c r="B112" s="1117" t="s">
        <v>471</v>
      </c>
      <c r="C112" s="1118"/>
      <c r="D112" s="1119"/>
      <c r="E112" s="1143">
        <v>904787</v>
      </c>
      <c r="F112" s="1144">
        <v>945886</v>
      </c>
      <c r="G112" s="1144">
        <v>840299</v>
      </c>
      <c r="H112" s="1144">
        <v>180618</v>
      </c>
      <c r="I112" s="1144">
        <v>-803113</v>
      </c>
      <c r="J112" s="1144">
        <v>278273</v>
      </c>
      <c r="K112" s="1144">
        <v>610687</v>
      </c>
      <c r="L112" s="1144">
        <v>755518</v>
      </c>
      <c r="M112" s="1144">
        <v>797761</v>
      </c>
      <c r="N112" s="1144">
        <v>1057515</v>
      </c>
      <c r="O112" s="1144">
        <v>797761</v>
      </c>
      <c r="P112" s="1144">
        <v>1156425</v>
      </c>
      <c r="Q112" s="1144">
        <v>1156078</v>
      </c>
      <c r="R112" s="1144">
        <v>1290096</v>
      </c>
      <c r="S112" s="1143">
        <v>1062027</v>
      </c>
      <c r="T112" s="1144">
        <v>1263602</v>
      </c>
      <c r="U112" s="1143">
        <v>1253967</v>
      </c>
      <c r="V112" s="1143">
        <v>1104393</v>
      </c>
      <c r="W112" s="1143">
        <v>954041</v>
      </c>
      <c r="X112" s="1143">
        <v>1381546</v>
      </c>
      <c r="Y112" s="1143">
        <v>1245050</v>
      </c>
      <c r="Z112" s="1143">
        <v>1402338</v>
      </c>
      <c r="AA112" s="2128">
        <v>3624112</v>
      </c>
      <c r="AB112" s="2129">
        <v>266465</v>
      </c>
      <c r="AC112" s="2129">
        <v>3646238</v>
      </c>
      <c r="AD112" s="2129">
        <v>4664626</v>
      </c>
      <c r="AE112" s="2129">
        <v>4576002</v>
      </c>
      <c r="AF112" s="2130">
        <v>4028934</v>
      </c>
    </row>
    <row r="113" spans="2:32">
      <c r="X113" s="1765"/>
      <c r="Y113" s="1765"/>
      <c r="Z113" s="2099"/>
    </row>
    <row r="115" spans="2:32">
      <c r="B115" s="806"/>
      <c r="C115" s="806"/>
      <c r="D115" s="806"/>
      <c r="E115" s="806"/>
      <c r="F115" s="806"/>
      <c r="G115" s="806"/>
      <c r="H115" s="806"/>
      <c r="I115" s="806"/>
      <c r="J115" s="806"/>
      <c r="K115" s="806"/>
      <c r="L115" s="806"/>
      <c r="M115" s="806"/>
      <c r="N115" s="806"/>
      <c r="O115" s="806"/>
      <c r="P115" s="806"/>
      <c r="Q115" s="806"/>
      <c r="R115" s="806"/>
      <c r="S115" s="806"/>
      <c r="T115" s="806"/>
      <c r="U115" s="806"/>
      <c r="V115" s="806"/>
      <c r="W115" s="806"/>
      <c r="X115" s="806"/>
      <c r="Y115" s="806"/>
      <c r="Z115" s="2061"/>
      <c r="AA115" s="806"/>
      <c r="AB115" s="806"/>
      <c r="AC115" s="806"/>
    </row>
    <row r="116" spans="2:32">
      <c r="B116" s="2464" t="s">
        <v>472</v>
      </c>
      <c r="C116" s="2464"/>
      <c r="D116" s="2464"/>
      <c r="E116" s="2464"/>
      <c r="F116" s="2464"/>
      <c r="G116" s="2464"/>
      <c r="H116" s="2464"/>
      <c r="I116" s="2464"/>
      <c r="J116" s="2464"/>
      <c r="K116" s="2464"/>
      <c r="L116" s="2464"/>
      <c r="M116" s="2464"/>
      <c r="N116" s="2464"/>
      <c r="O116" s="2464"/>
      <c r="P116" s="2464"/>
      <c r="Q116" s="2464"/>
      <c r="R116" s="2464"/>
      <c r="S116" s="2464"/>
      <c r="T116" s="2464"/>
      <c r="U116" s="2464"/>
      <c r="V116" s="1091"/>
      <c r="W116" s="1091"/>
      <c r="X116" s="1091"/>
      <c r="Y116" s="1091"/>
      <c r="Z116" s="2064"/>
      <c r="AA116" s="1091"/>
      <c r="AB116" s="1091"/>
      <c r="AC116" s="1091"/>
    </row>
    <row r="117" spans="2:32">
      <c r="B117" s="2464" t="s">
        <v>473</v>
      </c>
      <c r="C117" s="2464"/>
      <c r="D117" s="2464"/>
      <c r="E117" s="2464"/>
      <c r="F117" s="2464"/>
      <c r="G117" s="2464"/>
      <c r="H117" s="2464"/>
      <c r="I117" s="2464"/>
      <c r="J117" s="2464"/>
      <c r="K117" s="2464"/>
      <c r="L117" s="2464"/>
      <c r="M117" s="2464"/>
      <c r="N117" s="2464"/>
      <c r="O117" s="2464"/>
      <c r="P117" s="2464"/>
      <c r="Q117" s="2464"/>
      <c r="R117" s="2464"/>
      <c r="S117" s="2464"/>
      <c r="T117" s="2464"/>
      <c r="U117" s="2464"/>
      <c r="V117" s="1091"/>
      <c r="W117" s="1091"/>
      <c r="X117" s="1091"/>
      <c r="Y117" s="1091"/>
      <c r="Z117" s="2064"/>
      <c r="AA117" s="1091"/>
      <c r="AB117" s="1091"/>
      <c r="AC117" s="1091"/>
    </row>
    <row r="118" spans="2:32">
      <c r="B118" s="2464"/>
      <c r="C118" s="2464"/>
      <c r="D118" s="2464"/>
      <c r="E118" s="2464"/>
      <c r="F118" s="2464"/>
      <c r="G118" s="2464"/>
      <c r="H118" s="2464"/>
      <c r="I118" s="2464"/>
      <c r="J118" s="2464"/>
      <c r="K118" s="2464"/>
      <c r="L118" s="2464"/>
      <c r="M118" s="2464"/>
      <c r="N118" s="2464"/>
      <c r="O118" s="2464"/>
      <c r="P118" s="2464"/>
      <c r="Q118" s="2464"/>
      <c r="R118" s="2464"/>
      <c r="S118" s="2464"/>
      <c r="T118" s="2464"/>
      <c r="U118" s="2464"/>
      <c r="V118" s="1091"/>
      <c r="W118" s="1091"/>
      <c r="X118" s="1091"/>
      <c r="Y118" s="1091"/>
      <c r="Z118" s="2064"/>
      <c r="AA118" s="1091"/>
      <c r="AB118" s="1091"/>
      <c r="AC118" s="1091"/>
    </row>
    <row r="124" spans="2:32">
      <c r="C124" s="2511" t="s">
        <v>466</v>
      </c>
      <c r="D124" s="2511"/>
      <c r="E124" s="2511"/>
      <c r="F124" s="2511"/>
      <c r="G124" s="2511"/>
      <c r="H124" s="2511"/>
      <c r="I124" s="2511"/>
      <c r="J124" s="2511"/>
      <c r="K124" s="2511"/>
      <c r="L124" s="2511"/>
      <c r="M124" s="2511"/>
      <c r="N124" s="2511"/>
      <c r="O124" s="2511"/>
      <c r="P124" s="2511"/>
      <c r="Q124" s="2511"/>
      <c r="R124" s="2511"/>
      <c r="S124" s="2511"/>
      <c r="T124" s="2511"/>
      <c r="U124" s="2511"/>
      <c r="V124" s="2511"/>
      <c r="W124" s="2511"/>
      <c r="X124" s="2511"/>
      <c r="Y124" s="2511"/>
      <c r="Z124" s="2511"/>
      <c r="AA124" s="2511"/>
      <c r="AB124" s="2511"/>
      <c r="AC124" s="2511"/>
    </row>
    <row r="125" spans="2:32">
      <c r="C125" s="2511" t="s">
        <v>449</v>
      </c>
      <c r="D125" s="2511"/>
      <c r="E125" s="2511"/>
      <c r="F125" s="2511"/>
      <c r="G125" s="2511"/>
      <c r="H125" s="2511"/>
      <c r="I125" s="2511"/>
      <c r="J125" s="2511"/>
      <c r="K125" s="2511"/>
      <c r="L125" s="2511"/>
      <c r="M125" s="2511"/>
      <c r="N125" s="2511"/>
      <c r="O125" s="2511"/>
      <c r="P125" s="2511"/>
      <c r="Q125" s="2511"/>
      <c r="R125" s="2511"/>
      <c r="S125" s="2511"/>
      <c r="T125" s="2511"/>
      <c r="U125" s="2511"/>
      <c r="V125" s="2511"/>
      <c r="W125" s="2511"/>
      <c r="X125" s="2511"/>
      <c r="Y125" s="2511"/>
      <c r="Z125" s="2511"/>
      <c r="AA125" s="2511"/>
      <c r="AB125" s="2511"/>
      <c r="AC125" s="2511"/>
    </row>
    <row r="126" spans="2:32" ht="13.8" thickBot="1">
      <c r="C126" s="957"/>
      <c r="D126" s="1069"/>
      <c r="E126" s="1069"/>
      <c r="F126" s="1069"/>
      <c r="G126" s="1069"/>
      <c r="H126" s="1069"/>
      <c r="I126" s="1069"/>
      <c r="J126" s="1069"/>
      <c r="K126" s="1069"/>
      <c r="L126" s="1069"/>
      <c r="M126" s="1069"/>
      <c r="N126" s="1069"/>
      <c r="O126" s="1069"/>
      <c r="P126" s="1069"/>
      <c r="Q126" s="1069"/>
      <c r="R126" s="1069"/>
      <c r="S126" s="1069"/>
      <c r="T126" s="1069"/>
      <c r="U126" s="1069"/>
      <c r="V126" s="1069"/>
      <c r="W126" s="806"/>
      <c r="X126" s="806"/>
      <c r="Y126" s="806"/>
      <c r="Z126" s="2061"/>
      <c r="AA126" s="806"/>
      <c r="AB126" s="806"/>
      <c r="AC126" s="806"/>
    </row>
    <row r="127" spans="2:32" ht="14.4" customHeight="1">
      <c r="C127" s="1145"/>
      <c r="D127" s="1292"/>
      <c r="E127" s="1290"/>
      <c r="F127" s="1290"/>
      <c r="G127" s="1290"/>
      <c r="H127" s="1290"/>
      <c r="I127" s="1290"/>
      <c r="J127" s="1290"/>
      <c r="K127" s="1290"/>
      <c r="L127" s="1290" t="s">
        <v>28</v>
      </c>
      <c r="M127" s="1290"/>
      <c r="N127" s="1290"/>
      <c r="O127" s="1290"/>
      <c r="P127" s="1290"/>
      <c r="Q127" s="1290"/>
      <c r="R127" s="1290"/>
      <c r="S127" s="1290"/>
      <c r="T127" s="1290"/>
      <c r="U127" s="1290"/>
      <c r="V127" s="1290"/>
      <c r="W127" s="1290"/>
      <c r="X127" s="1290"/>
      <c r="Y127" s="1290"/>
      <c r="Z127" s="2131"/>
      <c r="AA127" s="2515" t="s">
        <v>29</v>
      </c>
      <c r="AB127" s="2516"/>
      <c r="AC127" s="2516"/>
      <c r="AD127" s="2516"/>
      <c r="AE127" s="2516"/>
      <c r="AF127" s="2517"/>
    </row>
    <row r="128" spans="2:32" ht="13.8" thickBot="1">
      <c r="C128" s="1146"/>
      <c r="D128" s="1120" t="s">
        <v>32</v>
      </c>
      <c r="E128" s="2132" t="s">
        <v>33</v>
      </c>
      <c r="F128" s="2132" t="s">
        <v>22</v>
      </c>
      <c r="G128" s="2132" t="s">
        <v>34</v>
      </c>
      <c r="H128" s="2132" t="s">
        <v>35</v>
      </c>
      <c r="I128" s="2132" t="s">
        <v>36</v>
      </c>
      <c r="J128" s="2132" t="s">
        <v>37</v>
      </c>
      <c r="K128" s="2132" t="s">
        <v>38</v>
      </c>
      <c r="L128" s="2132" t="s">
        <v>39</v>
      </c>
      <c r="M128" s="2132" t="s">
        <v>40</v>
      </c>
      <c r="N128" s="2132" t="s">
        <v>23</v>
      </c>
      <c r="O128" s="2132" t="s">
        <v>41</v>
      </c>
      <c r="P128" s="2132" t="s">
        <v>42</v>
      </c>
      <c r="Q128" s="2132" t="s">
        <v>43</v>
      </c>
      <c r="R128" s="2132" t="s">
        <v>24</v>
      </c>
      <c r="S128" s="2132" t="s">
        <v>44</v>
      </c>
      <c r="T128" s="2133" t="s">
        <v>796</v>
      </c>
      <c r="U128" s="2133" t="s">
        <v>857</v>
      </c>
      <c r="V128" s="2133" t="s">
        <v>875</v>
      </c>
      <c r="W128" s="1768" t="s">
        <v>1013</v>
      </c>
      <c r="X128" s="1768" t="s">
        <v>1053</v>
      </c>
      <c r="Y128" s="1768" t="s">
        <v>1139</v>
      </c>
      <c r="Z128" s="1767" t="s">
        <v>1157</v>
      </c>
      <c r="AA128" s="1121" t="s">
        <v>45</v>
      </c>
      <c r="AB128" s="1122" t="s">
        <v>46</v>
      </c>
      <c r="AC128" s="1122" t="s">
        <v>47</v>
      </c>
      <c r="AD128" s="1122" t="s">
        <v>48</v>
      </c>
      <c r="AE128" s="1771">
        <v>2023</v>
      </c>
      <c r="AF128" s="1291">
        <v>2024</v>
      </c>
    </row>
    <row r="129" spans="3:32">
      <c r="C129" s="1123" t="s">
        <v>61</v>
      </c>
      <c r="D129" s="1147"/>
      <c r="E129" s="1148"/>
      <c r="F129" s="1148"/>
      <c r="G129" s="1148"/>
      <c r="H129" s="1148"/>
      <c r="I129" s="1148"/>
      <c r="J129" s="1148"/>
      <c r="K129" s="1148"/>
      <c r="L129" s="1148"/>
      <c r="M129" s="1148"/>
      <c r="N129" s="1148"/>
      <c r="O129" s="1148"/>
      <c r="P129" s="1148"/>
      <c r="Q129" s="1148"/>
      <c r="R129" s="1148"/>
      <c r="S129" s="1148"/>
      <c r="T129" s="1148"/>
      <c r="U129" s="1148"/>
      <c r="V129" s="1148"/>
      <c r="W129" s="1148"/>
      <c r="X129" s="1148"/>
      <c r="Y129" s="1148"/>
      <c r="Z129" s="1149"/>
      <c r="AA129" s="1150"/>
      <c r="AB129" s="1150"/>
      <c r="AC129" s="1150"/>
      <c r="AD129" s="1150"/>
      <c r="AE129" s="1150"/>
      <c r="AF129" s="1151"/>
    </row>
    <row r="130" spans="3:32" ht="15.6">
      <c r="C130" s="1124" t="s">
        <v>979</v>
      </c>
      <c r="D130" s="1152"/>
      <c r="E130" s="1153">
        <v>0.22934679235759525</v>
      </c>
      <c r="F130" s="1153">
        <v>4.8001339632221654E-2</v>
      </c>
      <c r="G130" s="1153">
        <v>2.3800000000000002E-2</v>
      </c>
      <c r="H130" s="1153">
        <v>4.2425520800057126E-2</v>
      </c>
      <c r="I130" s="1153">
        <v>-1.8771441652658094E-2</v>
      </c>
      <c r="J130" s="1153">
        <v>6.0000000000000001E-3</v>
      </c>
      <c r="K130" s="1153">
        <v>1.35E-2</v>
      </c>
      <c r="L130" s="1153">
        <v>1.6246498430782619E-2</v>
      </c>
      <c r="M130" s="1153">
        <v>1.692721922577765E-2</v>
      </c>
      <c r="N130" s="1153">
        <v>2.235790913850294E-2</v>
      </c>
      <c r="O130" s="1153">
        <v>2.1939708681749773E-2</v>
      </c>
      <c r="P130" s="1153">
        <v>2.5045494686014927E-2</v>
      </c>
      <c r="Q130" s="1153">
        <v>2.5464413770963725E-2</v>
      </c>
      <c r="R130" s="1153">
        <v>2.8062856130944835E-2</v>
      </c>
      <c r="S130" s="1153">
        <v>2.3115955374389648E-2</v>
      </c>
      <c r="T130" s="1153">
        <v>2.7944975124054906E-2</v>
      </c>
      <c r="U130" s="1153">
        <v>2.7982586986503855E-2</v>
      </c>
      <c r="V130" s="1153">
        <v>2.4596101021129954E-2</v>
      </c>
      <c r="W130" s="1153">
        <v>2.1039909225514665E-2</v>
      </c>
      <c r="X130" s="1153">
        <v>3.0344182141988578E-2</v>
      </c>
      <c r="Y130" s="1153">
        <v>2.6732160334239499E-2</v>
      </c>
      <c r="Z130" s="1766">
        <v>2.9446072169473734E-2</v>
      </c>
      <c r="AA130" s="1153">
        <v>4.9000000000000002E-2</v>
      </c>
      <c r="AB130" s="1153">
        <v>0.04</v>
      </c>
      <c r="AC130" s="1153">
        <v>1.9716169496729226E-2</v>
      </c>
      <c r="AD130" s="1153">
        <v>2.5376747131576789E-2</v>
      </c>
      <c r="AE130" s="1153">
        <v>2.5315105152627391E-2</v>
      </c>
      <c r="AF130" s="1766">
        <v>2.8832793801843958E-2</v>
      </c>
    </row>
    <row r="131" spans="3:32" ht="15.6">
      <c r="C131" s="1124" t="s">
        <v>980</v>
      </c>
      <c r="D131" s="1152"/>
      <c r="E131" s="1153">
        <v>3.1220423384595276E-2</v>
      </c>
      <c r="F131" s="1153">
        <v>0.21283783992834196</v>
      </c>
      <c r="G131" s="2134">
        <v>0.182</v>
      </c>
      <c r="H131" s="1153">
        <v>5.831881434555073E-3</v>
      </c>
      <c r="I131" s="1153">
        <v>-0.18006549100781541</v>
      </c>
      <c r="J131" s="1153">
        <v>6.5000000000000002E-2</v>
      </c>
      <c r="K131" s="1153">
        <v>0.13800000000000001</v>
      </c>
      <c r="L131" s="1153">
        <v>0.16610073120779478</v>
      </c>
      <c r="M131" s="1153">
        <v>0.17211576904712367</v>
      </c>
      <c r="N131" s="1153">
        <v>0.220188798545671</v>
      </c>
      <c r="O131" s="1153">
        <v>0.20634982002452815</v>
      </c>
      <c r="P131" s="1153">
        <v>0.22689187971880553</v>
      </c>
      <c r="Q131" s="1153">
        <v>0.22486386478968903</v>
      </c>
      <c r="R131" s="1153">
        <v>0.23955983876687115</v>
      </c>
      <c r="S131" s="1153">
        <v>0.188</v>
      </c>
      <c r="T131" s="1153">
        <v>0.22512502973345794</v>
      </c>
      <c r="U131" s="1153">
        <v>0.2228974844783656</v>
      </c>
      <c r="V131" s="1153">
        <v>0.18617047526408911</v>
      </c>
      <c r="W131" s="1153">
        <v>0.15502749710493716</v>
      </c>
      <c r="X131" s="1153">
        <v>0.23356050414592017</v>
      </c>
      <c r="Y131" s="1153">
        <v>0.2167709091193992</v>
      </c>
      <c r="Z131" s="1766">
        <v>0.22904258164810723</v>
      </c>
      <c r="AA131" s="1153">
        <v>0.20200000000000001</v>
      </c>
      <c r="AB131" s="1153">
        <v>1.4E-2</v>
      </c>
      <c r="AC131" s="1153">
        <v>0.18769117602774929</v>
      </c>
      <c r="AD131" s="1153">
        <v>0.21320556732825491</v>
      </c>
      <c r="AE131" s="1153">
        <v>0.1901699389582191</v>
      </c>
      <c r="AF131" s="1766">
        <v>0.21336959563733851</v>
      </c>
    </row>
    <row r="132" spans="3:32" ht="15.6">
      <c r="C132" s="1124" t="s">
        <v>981</v>
      </c>
      <c r="D132" s="1152"/>
      <c r="E132" s="1153">
        <v>4.858671253895986E-2</v>
      </c>
      <c r="F132" s="1153">
        <v>4.8432801769670984E-2</v>
      </c>
      <c r="G132" s="1153">
        <v>4.9799999999999997E-2</v>
      </c>
      <c r="H132" s="1153">
        <v>4.7017709645191696E-2</v>
      </c>
      <c r="I132" s="1153">
        <v>3.7342103251024203E-2</v>
      </c>
      <c r="J132" s="1153">
        <v>3.5299999999999998E-2</v>
      </c>
      <c r="K132" s="1153">
        <v>3.5999999999999997E-2</v>
      </c>
      <c r="L132" s="1153">
        <v>3.233845984055686E-2</v>
      </c>
      <c r="M132" s="1153">
        <v>3.4308687438593451E-2</v>
      </c>
      <c r="N132" s="1153">
        <v>3.5677862593891524E-2</v>
      </c>
      <c r="O132" s="1153">
        <v>3.681836046855444E-2</v>
      </c>
      <c r="P132" s="1153">
        <v>3.846621496076779E-2</v>
      </c>
      <c r="Q132" s="1153">
        <v>4.2883571859915974E-2</v>
      </c>
      <c r="R132" s="1153">
        <v>4.8269460630991017E-2</v>
      </c>
      <c r="S132" s="1153">
        <v>5.4110076611258169E-2</v>
      </c>
      <c r="T132" s="1153">
        <v>5.5515368329432706E-2</v>
      </c>
      <c r="U132" s="1153">
        <v>5.6731967692880456E-2</v>
      </c>
      <c r="V132" s="1153">
        <v>5.7684305711551712E-2</v>
      </c>
      <c r="W132" s="1153">
        <v>5.9866226922152328E-2</v>
      </c>
      <c r="X132" s="1153">
        <v>6.0354212145642357E-2</v>
      </c>
      <c r="Y132" s="1153">
        <v>6.0842936461089701E-2</v>
      </c>
      <c r="Z132" s="1766">
        <v>6.1650172845311449E-2</v>
      </c>
      <c r="AA132" s="1153">
        <v>4.8300000000000003E-2</v>
      </c>
      <c r="AB132" s="1153">
        <v>3.9399999999999998E-2</v>
      </c>
      <c r="AC132" s="1153">
        <v>3.5184643677913567E-2</v>
      </c>
      <c r="AD132" s="1153">
        <v>4.5711873494712459E-2</v>
      </c>
      <c r="AE132" s="1153">
        <v>5.7049678784014304E-2</v>
      </c>
      <c r="AF132" s="1766">
        <v>6.0417028549660634E-2</v>
      </c>
    </row>
    <row r="133" spans="3:32" ht="15.6">
      <c r="C133" s="1125" t="s">
        <v>982</v>
      </c>
      <c r="D133" s="1152"/>
      <c r="E133" s="1153">
        <v>3.820152830446507E-2</v>
      </c>
      <c r="F133" s="1153">
        <v>3.6790099564746492E-2</v>
      </c>
      <c r="G133" s="1153">
        <v>3.8100000000000002E-2</v>
      </c>
      <c r="H133" s="1153">
        <v>1.4512337813469991E-2</v>
      </c>
      <c r="I133" s="1153">
        <v>-1.5249970627854407E-2</v>
      </c>
      <c r="J133" s="1153">
        <v>1.5800000000000002E-2</v>
      </c>
      <c r="K133" s="1153">
        <v>2.2800000000000001E-2</v>
      </c>
      <c r="L133" s="1153">
        <v>2.3730217161084539E-2</v>
      </c>
      <c r="M133" s="1153">
        <v>2.8058614921678101E-2</v>
      </c>
      <c r="N133" s="1153">
        <v>3.4945005100349133E-2</v>
      </c>
      <c r="O133" s="1153">
        <v>3.4759486344174424E-2</v>
      </c>
      <c r="P133" s="1153">
        <v>3.5158512003965373E-2</v>
      </c>
      <c r="Q133" s="1153">
        <v>3.7873038227240204E-2</v>
      </c>
      <c r="R133" s="1153">
        <v>4.0052584790241624E-2</v>
      </c>
      <c r="S133" s="1153">
        <v>4.2438381210032801E-2</v>
      </c>
      <c r="T133" s="1153">
        <v>4.4247630307415631E-2</v>
      </c>
      <c r="U133" s="1153">
        <v>4.2524716634413137E-2</v>
      </c>
      <c r="V133" s="1153">
        <v>4.1794470004277329E-2</v>
      </c>
      <c r="W133" s="1153">
        <v>3.962925021275604E-2</v>
      </c>
      <c r="X133" s="1153">
        <v>4.6437327026464623E-2</v>
      </c>
      <c r="Y133" s="1153">
        <v>4.3029223273827875E-2</v>
      </c>
      <c r="Z133" s="1766">
        <v>4.7460118184166011E-2</v>
      </c>
      <c r="AA133" s="1153">
        <v>3.8300000000000001E-2</v>
      </c>
      <c r="AB133" s="1153">
        <v>1.03E-2</v>
      </c>
      <c r="AC133" s="1153">
        <v>3.0726727578181682E-2</v>
      </c>
      <c r="AD133" s="1153">
        <v>3.8699284534844808E-2</v>
      </c>
      <c r="AE133" s="1153">
        <v>4.1756480206707268E-2</v>
      </c>
      <c r="AF133" s="1766">
        <v>4.5249241795343592E-2</v>
      </c>
    </row>
    <row r="134" spans="3:32" ht="15.6">
      <c r="C134" s="1125" t="s">
        <v>983</v>
      </c>
      <c r="D134" s="1152"/>
      <c r="E134" s="1153">
        <v>3.4637306532248315E-2</v>
      </c>
      <c r="F134" s="1153">
        <v>2.1704918160845705E-2</v>
      </c>
      <c r="G134" s="1153">
        <v>3.0800000000000001E-2</v>
      </c>
      <c r="H134" s="1153">
        <v>2.8703347146791656E-2</v>
      </c>
      <c r="I134" s="1153">
        <v>1.5809341953877596E-2</v>
      </c>
      <c r="J134" s="1153">
        <v>2.29E-2</v>
      </c>
      <c r="K134" s="1153">
        <v>1.06E-2</v>
      </c>
      <c r="L134" s="1153">
        <v>1.2037764888660494E-2</v>
      </c>
      <c r="M134" s="1153">
        <v>9.2574633651448801E-3</v>
      </c>
      <c r="N134" s="1153">
        <v>9.537299875182011E-3</v>
      </c>
      <c r="O134" s="1153">
        <v>9.7602524208526276E-3</v>
      </c>
      <c r="P134" s="1153">
        <v>1.0436816255947043E-2</v>
      </c>
      <c r="Q134" s="1153">
        <v>1.241820034882739E-2</v>
      </c>
      <c r="R134" s="1153">
        <v>1.6888789829470105E-2</v>
      </c>
      <c r="S134" s="1153">
        <v>1.9310895081252277E-2</v>
      </c>
      <c r="T134" s="1153">
        <v>2.1572161613036142E-2</v>
      </c>
      <c r="U134" s="1153">
        <v>2.4396623955477172E-2</v>
      </c>
      <c r="V134" s="1153">
        <v>2.6709275944031163E-2</v>
      </c>
      <c r="W134" s="1153">
        <v>2.4749201452785523E-2</v>
      </c>
      <c r="X134" s="1153">
        <v>2.4091249068455653E-2</v>
      </c>
      <c r="Y134" s="1153">
        <v>2.3398200724393515E-2</v>
      </c>
      <c r="Z134" s="1766">
        <v>2.1598431990754417E-2</v>
      </c>
      <c r="AA134" s="1153">
        <v>3.2500000000000001E-2</v>
      </c>
      <c r="AB134" s="1153">
        <v>2.23E-2</v>
      </c>
      <c r="AC134" s="1153">
        <v>1.0334301036441495E-2</v>
      </c>
      <c r="AD134" s="1153">
        <v>1.4708655804712195E-2</v>
      </c>
      <c r="AE134" s="1153">
        <v>2.4223408583220623E-2</v>
      </c>
      <c r="AF134" s="1766">
        <v>2.2929215771125864E-2</v>
      </c>
    </row>
    <row r="135" spans="3:32">
      <c r="C135" s="1126"/>
      <c r="D135" s="1152"/>
      <c r="E135" s="1153"/>
      <c r="F135" s="1153"/>
      <c r="G135" s="1153"/>
      <c r="H135" s="1153"/>
      <c r="I135" s="1153"/>
      <c r="J135" s="1153"/>
      <c r="K135" s="1153"/>
      <c r="L135" s="1153"/>
      <c r="M135" s="1153"/>
      <c r="N135" s="1153"/>
      <c r="O135" s="1153"/>
      <c r="P135" s="1153"/>
      <c r="Q135" s="1153"/>
      <c r="R135" s="1153"/>
      <c r="S135" s="1153"/>
      <c r="T135" s="1153"/>
      <c r="U135" s="1153"/>
      <c r="V135" s="1153"/>
      <c r="W135" s="1153"/>
      <c r="X135" s="1153"/>
      <c r="Y135" s="1153"/>
      <c r="Z135" s="1766"/>
      <c r="AA135" s="1153"/>
      <c r="AB135" s="1153"/>
      <c r="AC135" s="1153"/>
      <c r="AD135" s="1153"/>
      <c r="AE135" s="1153"/>
      <c r="AF135" s="1766"/>
    </row>
    <row r="136" spans="3:32">
      <c r="C136" s="1127" t="s">
        <v>452</v>
      </c>
      <c r="D136" s="1152"/>
      <c r="E136" s="1153"/>
      <c r="F136" s="1153"/>
      <c r="G136" s="1153"/>
      <c r="H136" s="1153"/>
      <c r="I136" s="1153"/>
      <c r="J136" s="1153"/>
      <c r="K136" s="1153"/>
      <c r="L136" s="1153"/>
      <c r="M136" s="1153"/>
      <c r="N136" s="1153"/>
      <c r="O136" s="1153"/>
      <c r="P136" s="1153"/>
      <c r="Q136" s="1153"/>
      <c r="R136" s="1153"/>
      <c r="S136" s="1153"/>
      <c r="T136" s="1153"/>
      <c r="U136" s="1153"/>
      <c r="V136" s="1153"/>
      <c r="W136" s="1153"/>
      <c r="X136" s="1153"/>
      <c r="Y136" s="1153"/>
      <c r="Z136" s="1766"/>
      <c r="AA136" s="1153"/>
      <c r="AB136" s="1153"/>
      <c r="AC136" s="1153"/>
      <c r="AD136" s="1153"/>
      <c r="AE136" s="1153"/>
      <c r="AF136" s="1766"/>
    </row>
    <row r="137" spans="3:32">
      <c r="C137" s="1124" t="s">
        <v>126</v>
      </c>
      <c r="D137" s="1152"/>
      <c r="E137" s="1153">
        <v>2.8512224038267225E-2</v>
      </c>
      <c r="F137" s="1153">
        <v>2.8123696775131626E-2</v>
      </c>
      <c r="G137" s="1153">
        <v>2.69E-2</v>
      </c>
      <c r="H137" s="1153">
        <v>2.7892638911497437E-2</v>
      </c>
      <c r="I137" s="1153">
        <v>2.6501787514161445E-2</v>
      </c>
      <c r="J137" s="1153">
        <v>2.87E-2</v>
      </c>
      <c r="K137" s="1153">
        <v>3.1899999999999998E-2</v>
      </c>
      <c r="L137" s="1153">
        <v>3.054062527198674E-2</v>
      </c>
      <c r="M137" s="1153">
        <v>3.0715402979397909E-2</v>
      </c>
      <c r="N137" s="1153">
        <v>3.4607089394650077E-2</v>
      </c>
      <c r="O137" s="1153">
        <v>3.6735611272696853E-2</v>
      </c>
      <c r="P137" s="1153">
        <v>3.8897593718399757E-2</v>
      </c>
      <c r="Q137" s="1153">
        <v>3.8852964350423791E-2</v>
      </c>
      <c r="R137" s="1153">
        <v>4.0037906869911641E-2</v>
      </c>
      <c r="S137" s="1153">
        <v>3.9335424506372896E-2</v>
      </c>
      <c r="T137" s="1153">
        <v>3.9597967452555609E-2</v>
      </c>
      <c r="U137" s="1153">
        <v>4.0757197154221755E-2</v>
      </c>
      <c r="V137" s="1153">
        <v>4.372690909790309E-2</v>
      </c>
      <c r="W137" s="1153">
        <v>4.169747048389328E-2</v>
      </c>
      <c r="X137" s="1153">
        <v>4.3255353045562522E-2</v>
      </c>
      <c r="Y137" s="1153">
        <v>4.0610197354277407E-2</v>
      </c>
      <c r="Z137" s="1766">
        <v>4.0892656448621355E-2</v>
      </c>
      <c r="AA137" s="1153">
        <v>2.69E-2</v>
      </c>
      <c r="AB137" s="1153">
        <v>3.1899999999999998E-2</v>
      </c>
      <c r="AC137" s="1153">
        <v>3.6735611272696853E-2</v>
      </c>
      <c r="AD137" s="1153">
        <v>3.9335424506372896E-2</v>
      </c>
      <c r="AE137" s="1153">
        <v>4.169747048389328E-2</v>
      </c>
      <c r="AF137" s="1766">
        <v>4.0892656448621355E-2</v>
      </c>
    </row>
    <row r="138" spans="3:32">
      <c r="C138" s="1124" t="s">
        <v>453</v>
      </c>
      <c r="D138" s="1152"/>
      <c r="E138" s="1153">
        <v>4.0352280520314136E-2</v>
      </c>
      <c r="F138" s="1153">
        <v>3.9937935619048494E-2</v>
      </c>
      <c r="G138" s="1153">
        <v>3.7999999999999999E-2</v>
      </c>
      <c r="H138" s="1153">
        <v>3.7882235448933238E-2</v>
      </c>
      <c r="I138" s="1153">
        <v>3.5923495904426429E-2</v>
      </c>
      <c r="J138" s="1153">
        <v>4.07E-2</v>
      </c>
      <c r="K138" s="1153">
        <v>4.5100000000000001E-2</v>
      </c>
      <c r="L138" s="1153">
        <v>4.5395839160406903E-2</v>
      </c>
      <c r="M138" s="1153">
        <v>4.5029918851570608E-2</v>
      </c>
      <c r="N138" s="1153">
        <v>4.8558392002954136E-2</v>
      </c>
      <c r="O138" s="1153">
        <v>5.0441372215741687E-2</v>
      </c>
      <c r="P138" s="1153">
        <v>5.2179070934235794E-2</v>
      </c>
      <c r="Q138" s="1153">
        <v>5.132895806235524E-2</v>
      </c>
      <c r="R138" s="1153">
        <v>5.3403858986342485E-2</v>
      </c>
      <c r="S138" s="1153">
        <v>5.5335468806076031E-2</v>
      </c>
      <c r="T138" s="1153">
        <v>5.6136352982648664E-2</v>
      </c>
      <c r="U138" s="1153">
        <v>5.7325542619675221E-2</v>
      </c>
      <c r="V138" s="1153">
        <v>6.1161711499082332E-2</v>
      </c>
      <c r="W138" s="1153">
        <v>6.0412026447464566E-2</v>
      </c>
      <c r="X138" s="1153">
        <v>6.3880911914530408E-2</v>
      </c>
      <c r="Y138" s="1153">
        <v>6.0260483691531773E-2</v>
      </c>
      <c r="Z138" s="1766">
        <v>5.7494949170197485E-2</v>
      </c>
      <c r="AA138" s="1153">
        <v>3.7999999999999999E-2</v>
      </c>
      <c r="AB138" s="1153">
        <v>4.5100000000000001E-2</v>
      </c>
      <c r="AC138" s="1153">
        <v>5.0441372215741687E-2</v>
      </c>
      <c r="AD138" s="1153">
        <v>5.5335468806076031E-2</v>
      </c>
      <c r="AE138" s="1153">
        <v>6.0412026447464566E-2</v>
      </c>
      <c r="AF138" s="1766">
        <v>5.7494949170197485E-2</v>
      </c>
    </row>
    <row r="139" spans="3:32">
      <c r="C139" s="1124" t="s">
        <v>454</v>
      </c>
      <c r="D139" s="1152"/>
      <c r="E139" s="1153">
        <v>1.4380936609230515</v>
      </c>
      <c r="F139" s="1153">
        <v>1.4507978677668454</v>
      </c>
      <c r="G139" s="1153">
        <v>1.4810000000000001</v>
      </c>
      <c r="H139" s="1153">
        <v>1.6044273476773439</v>
      </c>
      <c r="I139" s="1153">
        <v>2.1725205182317167</v>
      </c>
      <c r="J139" s="1153">
        <v>2.2320000000000002</v>
      </c>
      <c r="K139" s="1153">
        <v>2.0569999999999999</v>
      </c>
      <c r="L139" s="1153">
        <v>2.0990765660645661</v>
      </c>
      <c r="M139" s="1153">
        <v>1.9513639010324775</v>
      </c>
      <c r="N139" s="1153">
        <v>1.6598039903743786</v>
      </c>
      <c r="O139" s="1153">
        <v>1.5048853766019954</v>
      </c>
      <c r="P139" s="1153">
        <v>1.4110425901971846</v>
      </c>
      <c r="Q139" s="1153">
        <v>1.3607486752716347</v>
      </c>
      <c r="R139" s="1153">
        <v>1.2769246574569657</v>
      </c>
      <c r="S139" s="1153">
        <v>1.315828043495282</v>
      </c>
      <c r="T139" s="1153">
        <v>1.3506241786013744</v>
      </c>
      <c r="U139" s="1153">
        <v>1.3373737854183656</v>
      </c>
      <c r="V139" s="1153">
        <v>1.2491016045622565</v>
      </c>
      <c r="W139" s="1153">
        <v>1.3584283552950505</v>
      </c>
      <c r="X139" s="1153">
        <v>1.3407328980011637</v>
      </c>
      <c r="Y139" s="1153">
        <v>1.385069105563717</v>
      </c>
      <c r="Z139" s="1766">
        <v>1.4064307064779789</v>
      </c>
      <c r="AA139" s="1153">
        <v>1.4810000000000001</v>
      </c>
      <c r="AB139" s="1153">
        <v>2.0569999999999999</v>
      </c>
      <c r="AC139" s="1153">
        <v>1.5048853766019954</v>
      </c>
      <c r="AD139" s="1153">
        <v>1.315828043495282</v>
      </c>
      <c r="AE139" s="1153">
        <v>1.3584283552950505</v>
      </c>
      <c r="AF139" s="1766">
        <v>1.4064307064779789</v>
      </c>
    </row>
    <row r="140" spans="3:32">
      <c r="C140" s="1124" t="s">
        <v>455</v>
      </c>
      <c r="D140" s="1152"/>
      <c r="E140" s="1153">
        <v>1.0161321273430408</v>
      </c>
      <c r="F140" s="1153">
        <v>1.0216301539537198</v>
      </c>
      <c r="G140" s="1153">
        <v>1.0489999999999999</v>
      </c>
      <c r="H140" s="1153">
        <v>1.1813376939917604</v>
      </c>
      <c r="I140" s="1153">
        <v>1.6027303494490495</v>
      </c>
      <c r="J140" s="1153">
        <v>1.57</v>
      </c>
      <c r="K140" s="1153">
        <v>1.4510000000000001</v>
      </c>
      <c r="L140" s="1153">
        <v>1.4121803232860872</v>
      </c>
      <c r="M140" s="1153">
        <v>1.3310467819679832</v>
      </c>
      <c r="N140" s="1153">
        <v>1.1829260134682491</v>
      </c>
      <c r="O140" s="1153">
        <v>1.0959829555858969</v>
      </c>
      <c r="P140" s="1153">
        <v>1.0518807715458298</v>
      </c>
      <c r="Q140" s="1153">
        <v>1.0300057076161369</v>
      </c>
      <c r="R140" s="1153">
        <v>0.95733513430613015</v>
      </c>
      <c r="S140" s="1153">
        <v>0.93536127523679224</v>
      </c>
      <c r="T140" s="1153">
        <v>0.9527154762159693</v>
      </c>
      <c r="U140" s="1153">
        <v>0.95084328120212391</v>
      </c>
      <c r="V140" s="1153">
        <v>0.89303178374199332</v>
      </c>
      <c r="W140" s="1153">
        <v>0.9376117568023794</v>
      </c>
      <c r="X140" s="1153">
        <v>0.90784356554636403</v>
      </c>
      <c r="Y140" s="1153">
        <v>0.93341318025562725</v>
      </c>
      <c r="Z140" s="1766">
        <v>0.97247122886165427</v>
      </c>
      <c r="AA140" s="1153">
        <v>1.0489999999999999</v>
      </c>
      <c r="AB140" s="1153">
        <v>1.4510000000000001</v>
      </c>
      <c r="AC140" s="1153">
        <v>1.0959829555858969</v>
      </c>
      <c r="AD140" s="1153">
        <v>0.93536127523679224</v>
      </c>
      <c r="AE140" s="1153">
        <v>0.9376117568023794</v>
      </c>
      <c r="AF140" s="1766">
        <v>0.97247122886165427</v>
      </c>
    </row>
    <row r="141" spans="3:32" ht="15.6">
      <c r="C141" s="1124" t="s">
        <v>984</v>
      </c>
      <c r="D141" s="1152"/>
      <c r="E141" s="1153">
        <v>1.4473106683356227E-2</v>
      </c>
      <c r="F141" s="1153">
        <v>1.6218709558483604E-2</v>
      </c>
      <c r="G141" s="1153">
        <v>1.61E-2</v>
      </c>
      <c r="H141" s="1153">
        <v>4.4362434743803317E-2</v>
      </c>
      <c r="I141" s="1153">
        <v>7.1651807887755672E-2</v>
      </c>
      <c r="J141" s="1153">
        <v>2.8899999999999999E-2</v>
      </c>
      <c r="K141" s="1153">
        <v>2.0299999999999999E-2</v>
      </c>
      <c r="L141" s="1153">
        <v>1.3689587859044703E-2</v>
      </c>
      <c r="M141" s="1153">
        <v>9.4844780006847831E-3</v>
      </c>
      <c r="N141" s="1153">
        <v>1.0849364288063037E-3</v>
      </c>
      <c r="O141" s="1153">
        <v>3.0249567074863118E-3</v>
      </c>
      <c r="P141" s="1153">
        <v>4.8661615594308471E-3</v>
      </c>
      <c r="Q141" s="1153">
        <v>6.9234440833248626E-3</v>
      </c>
      <c r="R141" s="1153">
        <v>1.139130384404633E-2</v>
      </c>
      <c r="S141" s="1153">
        <v>1.6511127719629773E-2</v>
      </c>
      <c r="T141" s="1153">
        <v>1.6192712704759298E-2</v>
      </c>
      <c r="U141" s="1153">
        <v>2.0345336434604643E-2</v>
      </c>
      <c r="V141" s="1153">
        <v>2.254399507047479E-2</v>
      </c>
      <c r="W141" s="1153">
        <v>2.9113670494185923E-2</v>
      </c>
      <c r="X141" s="1153">
        <v>2.0514891380050852E-2</v>
      </c>
      <c r="Y141" s="1153">
        <v>2.6371736377328297E-2</v>
      </c>
      <c r="Z141" s="1766">
        <v>2.1291760105057629E-2</v>
      </c>
      <c r="AA141" s="1153">
        <v>1.9099999999999999E-2</v>
      </c>
      <c r="AB141" s="1153">
        <v>5.3100000000000001E-2</v>
      </c>
      <c r="AC141" s="1153">
        <v>6.4600731701932443E-3</v>
      </c>
      <c r="AD141" s="1153">
        <v>9.9742779750453658E-3</v>
      </c>
      <c r="AE141" s="1153">
        <v>2.2038225219826842E-2</v>
      </c>
      <c r="AF141" s="1766">
        <v>2.2681733224452091E-2</v>
      </c>
    </row>
    <row r="142" spans="3:32">
      <c r="C142" s="1128"/>
      <c r="D142" s="1152"/>
      <c r="E142" s="1153"/>
      <c r="F142" s="1153"/>
      <c r="G142" s="1153"/>
      <c r="H142" s="1153"/>
      <c r="I142" s="1153"/>
      <c r="J142" s="1153"/>
      <c r="K142" s="1153"/>
      <c r="L142" s="1153"/>
      <c r="M142" s="1153"/>
      <c r="N142" s="1153"/>
      <c r="O142" s="1153"/>
      <c r="P142" s="1153"/>
      <c r="Q142" s="1153"/>
      <c r="R142" s="1153"/>
      <c r="S142" s="1153"/>
      <c r="T142" s="1153"/>
      <c r="U142" s="1153"/>
      <c r="V142" s="1153"/>
      <c r="W142" s="1153"/>
      <c r="X142" s="1153"/>
      <c r="Y142" s="1153"/>
      <c r="Z142" s="1766"/>
      <c r="AA142" s="1153"/>
      <c r="AB142" s="1153"/>
      <c r="AC142" s="1153"/>
      <c r="AD142" s="1153"/>
      <c r="AE142" s="1153"/>
      <c r="AF142" s="1766"/>
    </row>
    <row r="143" spans="3:32">
      <c r="C143" s="1129" t="s">
        <v>64</v>
      </c>
      <c r="D143" s="1152"/>
      <c r="E143" s="1153"/>
      <c r="F143" s="1153"/>
      <c r="G143" s="1153"/>
      <c r="H143" s="1153"/>
      <c r="I143" s="1153"/>
      <c r="J143" s="1153"/>
      <c r="K143" s="1153"/>
      <c r="L143" s="1153"/>
      <c r="M143" s="1153"/>
      <c r="N143" s="1153"/>
      <c r="O143" s="1153"/>
      <c r="P143" s="1153" t="s">
        <v>460</v>
      </c>
      <c r="Q143" s="1153"/>
      <c r="R143" s="1153"/>
      <c r="S143" s="1153"/>
      <c r="T143" s="1153"/>
      <c r="U143" s="1153"/>
      <c r="V143" s="1153"/>
      <c r="W143" s="1153"/>
      <c r="X143" s="1153"/>
      <c r="Y143" s="1153"/>
      <c r="Z143" s="1766"/>
      <c r="AA143" s="1153"/>
      <c r="AB143" s="1153"/>
      <c r="AC143" s="1153"/>
      <c r="AD143" s="1153"/>
      <c r="AE143" s="1153"/>
      <c r="AF143" s="1766"/>
    </row>
    <row r="144" spans="3:32" ht="15.6">
      <c r="C144" s="1130" t="s">
        <v>985</v>
      </c>
      <c r="D144" s="1152"/>
      <c r="E144" s="1153">
        <v>0.40236404834160922</v>
      </c>
      <c r="F144" s="1153">
        <v>0.41142585742230781</v>
      </c>
      <c r="G144" s="1153">
        <v>0.434</v>
      </c>
      <c r="H144" s="1153">
        <v>0.38833102823906795</v>
      </c>
      <c r="I144" s="1153">
        <v>0.42908848452179582</v>
      </c>
      <c r="J144" s="1153">
        <v>0.40799999999999997</v>
      </c>
      <c r="K144" s="1153">
        <v>0.41499999999999998</v>
      </c>
      <c r="L144" s="1153">
        <v>0.40203170454028775</v>
      </c>
      <c r="M144" s="1153">
        <v>0.40278783706582716</v>
      </c>
      <c r="N144" s="1153">
        <v>0.45326997516776363</v>
      </c>
      <c r="O144" s="1153">
        <v>0.47426683263825159</v>
      </c>
      <c r="P144" s="1153">
        <v>0.40707551885073084</v>
      </c>
      <c r="Q144" s="1153">
        <v>0.41605257210089353</v>
      </c>
      <c r="R144" s="1153">
        <v>0.38886523817787283</v>
      </c>
      <c r="S144" s="1153">
        <v>0.41873534394161221</v>
      </c>
      <c r="T144" s="1153">
        <v>0.38886523817787283</v>
      </c>
      <c r="U144" s="1153">
        <v>0.37281424317777384</v>
      </c>
      <c r="V144" s="1153">
        <v>0.39217920393710182</v>
      </c>
      <c r="W144" s="1153">
        <v>0.41788019881209526</v>
      </c>
      <c r="X144" s="1153">
        <v>0.36241617140102195</v>
      </c>
      <c r="Y144" s="1153">
        <v>0.38257167354955612</v>
      </c>
      <c r="Z144" s="1766">
        <v>0.37631603163622046</v>
      </c>
      <c r="AA144" s="1153">
        <v>0.40899999999999997</v>
      </c>
      <c r="AB144" s="1153">
        <v>0.40899999999999997</v>
      </c>
      <c r="AC144" s="1153">
        <v>0.43448346140186617</v>
      </c>
      <c r="AD144" s="1153">
        <v>0.40336295282708828</v>
      </c>
      <c r="AE144" s="1153">
        <v>0.3880593736919043</v>
      </c>
      <c r="AF144" s="1766">
        <v>0.37385114672883041</v>
      </c>
    </row>
    <row r="145" spans="3:32" ht="16.2" thickBot="1">
      <c r="C145" s="2136" t="s">
        <v>986</v>
      </c>
      <c r="D145" s="2135"/>
      <c r="E145" s="1154">
        <v>3.0880304827489956E-2</v>
      </c>
      <c r="F145" s="1154">
        <v>2.8001718659856803E-2</v>
      </c>
      <c r="G145" s="1154">
        <v>3.0700000000000002E-2</v>
      </c>
      <c r="H145" s="1154">
        <v>2.7436737159871584E-2</v>
      </c>
      <c r="I145" s="1154">
        <v>2.1205922618599517E-2</v>
      </c>
      <c r="J145" s="1154">
        <v>2.06E-2</v>
      </c>
      <c r="K145" s="1154">
        <v>2.1899999999999999E-2</v>
      </c>
      <c r="L145" s="1154">
        <v>1.9394115307952729E-2</v>
      </c>
      <c r="M145" s="1154">
        <v>2.1452766382571178E-2</v>
      </c>
      <c r="N145" s="1154">
        <v>2.4115501286520857E-2</v>
      </c>
      <c r="O145" s="1154">
        <v>2.6499999999999999E-2</v>
      </c>
      <c r="P145" s="1154">
        <v>2.3195364821088527E-2</v>
      </c>
      <c r="Q145" s="1154">
        <v>2.5828182299927571E-2</v>
      </c>
      <c r="R145" s="1154">
        <v>2.656584679293307E-2</v>
      </c>
      <c r="S145" s="1154">
        <v>3.09E-2</v>
      </c>
      <c r="T145" s="1154">
        <v>2.656584679293307E-2</v>
      </c>
      <c r="U145" s="1154">
        <v>2.8471380061741609E-2</v>
      </c>
      <c r="V145" s="1154">
        <v>3.0156783766363531E-2</v>
      </c>
      <c r="W145" s="1154">
        <v>3.3317293389231187E-2</v>
      </c>
      <c r="X145" s="1154">
        <v>2.9207482778815484E-2</v>
      </c>
      <c r="Y145" s="1154">
        <v>3.1106203493511498E-2</v>
      </c>
      <c r="Z145" s="1155">
        <v>3.1170477972335589E-2</v>
      </c>
      <c r="AA145" s="1154">
        <v>2.7699999999999999E-2</v>
      </c>
      <c r="AB145" s="1154">
        <v>2.2700000000000001E-2</v>
      </c>
      <c r="AC145" s="1154">
        <v>2.3300000000000001E-2</v>
      </c>
      <c r="AD145" s="1154">
        <v>2.6599999999999999E-2</v>
      </c>
      <c r="AE145" s="1154">
        <v>2.9715339843907881E-2</v>
      </c>
      <c r="AF145" s="1155">
        <v>3.0508050218024378E-2</v>
      </c>
    </row>
    <row r="146" spans="3:32">
      <c r="X146" s="2099"/>
      <c r="Y146" s="2099"/>
      <c r="Z146" s="2099"/>
    </row>
    <row r="147" spans="3:32">
      <c r="C147" s="2532"/>
      <c r="D147" s="2532"/>
      <c r="E147" s="2532"/>
      <c r="F147" s="2532"/>
      <c r="G147" s="2532"/>
      <c r="H147" s="2532"/>
      <c r="I147" s="2532"/>
      <c r="J147" s="2532"/>
      <c r="K147" s="2532"/>
      <c r="L147" s="2532"/>
      <c r="M147" s="2532"/>
      <c r="N147" s="2532"/>
      <c r="O147" s="2532"/>
      <c r="P147" s="2532"/>
      <c r="Q147" s="2532"/>
      <c r="R147" s="2532"/>
      <c r="S147" s="2532"/>
      <c r="T147" s="2532"/>
      <c r="U147" s="2532"/>
      <c r="V147" s="1533"/>
    </row>
    <row r="148" spans="3:32">
      <c r="C148" s="2530" t="s">
        <v>987</v>
      </c>
      <c r="D148" s="2530"/>
      <c r="E148" s="2530"/>
      <c r="F148" s="2530"/>
      <c r="G148" s="2530"/>
      <c r="H148" s="2530"/>
      <c r="I148" s="2530"/>
      <c r="J148" s="2530"/>
      <c r="K148" s="2530"/>
      <c r="L148" s="2530"/>
      <c r="M148" s="2530"/>
      <c r="N148" s="2530"/>
      <c r="O148" s="2530"/>
      <c r="P148" s="2530"/>
      <c r="Q148" s="2530"/>
      <c r="R148" s="2530"/>
      <c r="S148" s="2530"/>
      <c r="T148" s="2530"/>
      <c r="U148" s="2530"/>
      <c r="V148" s="1531"/>
    </row>
    <row r="149" spans="3:32">
      <c r="C149" s="2530" t="s">
        <v>988</v>
      </c>
      <c r="D149" s="2530"/>
      <c r="E149" s="2530"/>
      <c r="F149" s="2530"/>
      <c r="G149" s="2530"/>
      <c r="H149" s="2530"/>
      <c r="I149" s="2530"/>
      <c r="J149" s="2530"/>
      <c r="K149" s="2530"/>
      <c r="L149" s="2530"/>
      <c r="M149" s="2530"/>
      <c r="N149" s="2530"/>
      <c r="O149" s="2530"/>
      <c r="P149" s="2530"/>
      <c r="Q149" s="2530"/>
      <c r="R149" s="2530"/>
      <c r="S149" s="2530"/>
      <c r="T149" s="2530"/>
      <c r="U149" s="2530"/>
      <c r="V149" s="1531"/>
    </row>
    <row r="150" spans="3:32">
      <c r="C150" s="2528" t="s">
        <v>989</v>
      </c>
      <c r="D150" s="2529"/>
      <c r="E150" s="2529"/>
      <c r="F150" s="2529"/>
      <c r="G150" s="2529"/>
      <c r="H150" s="2529"/>
      <c r="I150" s="2529"/>
      <c r="J150" s="2529"/>
      <c r="K150" s="2529"/>
      <c r="L150" s="2529"/>
      <c r="M150" s="2529"/>
      <c r="N150" s="2529"/>
      <c r="O150" s="2529"/>
      <c r="P150" s="2529"/>
      <c r="Q150" s="2529"/>
      <c r="R150" s="2529"/>
      <c r="S150" s="2529"/>
      <c r="T150" s="2529"/>
      <c r="U150" s="2529"/>
      <c r="V150" s="1530"/>
    </row>
    <row r="151" spans="3:32">
      <c r="C151" s="2530" t="s">
        <v>990</v>
      </c>
      <c r="D151" s="2530"/>
      <c r="E151" s="2530"/>
      <c r="F151" s="2530"/>
      <c r="G151" s="2530"/>
      <c r="H151" s="2530"/>
      <c r="I151" s="2530"/>
      <c r="J151" s="2530"/>
      <c r="K151" s="2530"/>
      <c r="L151" s="2530"/>
      <c r="M151" s="2530"/>
      <c r="N151" s="2530"/>
      <c r="O151" s="2530"/>
      <c r="P151" s="2530"/>
      <c r="Q151" s="2530"/>
      <c r="R151" s="2530"/>
      <c r="S151" s="2530"/>
      <c r="T151" s="2530"/>
      <c r="U151" s="2530"/>
      <c r="V151" s="1531"/>
    </row>
    <row r="152" spans="3:32">
      <c r="C152" s="2529" t="s">
        <v>991</v>
      </c>
      <c r="D152" s="2529"/>
      <c r="E152" s="2529"/>
      <c r="F152" s="2529"/>
      <c r="G152" s="2529"/>
      <c r="H152" s="2529"/>
      <c r="I152" s="2529"/>
      <c r="J152" s="2529"/>
      <c r="K152" s="2529"/>
      <c r="L152" s="2529"/>
      <c r="M152" s="2529"/>
      <c r="N152" s="2529"/>
      <c r="O152" s="2529"/>
      <c r="P152" s="2529"/>
      <c r="Q152" s="2529"/>
      <c r="R152" s="2529"/>
      <c r="S152" s="2529"/>
      <c r="T152" s="2529"/>
      <c r="U152" s="2529"/>
      <c r="V152" s="1530"/>
    </row>
    <row r="153" spans="3:32">
      <c r="C153" s="1453" t="s">
        <v>992</v>
      </c>
      <c r="D153" s="1454"/>
      <c r="E153" s="1454"/>
      <c r="F153" s="1454"/>
      <c r="G153" s="1454"/>
      <c r="H153" s="1454"/>
      <c r="I153" s="1454"/>
      <c r="J153" s="1454"/>
      <c r="K153" s="1454"/>
      <c r="L153" s="1454"/>
      <c r="M153" s="1454"/>
      <c r="N153" s="1454"/>
      <c r="O153" s="1454"/>
      <c r="P153" s="1454"/>
      <c r="Q153" s="1454"/>
      <c r="R153" s="1454"/>
      <c r="S153" s="1454"/>
      <c r="T153" s="1454"/>
      <c r="U153" s="1454"/>
      <c r="V153" s="1454"/>
    </row>
    <row r="154" spans="3:32">
      <c r="C154" s="2529" t="s">
        <v>993</v>
      </c>
      <c r="D154" s="2529"/>
      <c r="E154" s="2529"/>
      <c r="F154" s="2529"/>
      <c r="G154" s="2529"/>
      <c r="H154" s="2529"/>
      <c r="I154" s="2529"/>
      <c r="J154" s="2529"/>
      <c r="K154" s="2529"/>
      <c r="L154" s="2529"/>
      <c r="M154" s="2529"/>
      <c r="N154" s="2529"/>
      <c r="O154" s="2529"/>
      <c r="P154" s="2529"/>
      <c r="Q154" s="2529"/>
      <c r="R154" s="2529"/>
      <c r="S154" s="2529"/>
      <c r="T154" s="2529"/>
      <c r="U154" s="2529"/>
      <c r="V154" s="1530"/>
    </row>
    <row r="155" spans="3:32">
      <c r="C155" s="2531"/>
      <c r="D155" s="2531"/>
      <c r="E155" s="2531"/>
      <c r="F155" s="2531"/>
      <c r="G155" s="2531"/>
      <c r="H155" s="2531"/>
      <c r="I155" s="2531"/>
      <c r="J155" s="2531"/>
      <c r="K155" s="2531"/>
      <c r="L155" s="2531"/>
      <c r="M155" s="2531"/>
      <c r="N155" s="2531"/>
      <c r="O155" s="2531"/>
      <c r="P155" s="2531"/>
      <c r="Q155" s="2531"/>
      <c r="R155" s="2531"/>
      <c r="S155" s="2531"/>
      <c r="T155" s="2531"/>
      <c r="U155" s="2531"/>
      <c r="V155" s="1532"/>
    </row>
    <row r="156" spans="3:32">
      <c r="C156" s="1131"/>
      <c r="D156" s="1132"/>
      <c r="E156" s="1132"/>
      <c r="F156" s="1132"/>
      <c r="G156" s="1132"/>
      <c r="H156" s="1132"/>
      <c r="I156" s="1132"/>
      <c r="J156" s="1132"/>
      <c r="K156" s="1132"/>
      <c r="L156" s="1132"/>
      <c r="M156" s="1132"/>
      <c r="N156" s="1132"/>
      <c r="O156" s="1132"/>
      <c r="P156" s="1132"/>
      <c r="Q156" s="1132"/>
      <c r="R156" s="1132"/>
      <c r="S156" s="1132"/>
      <c r="T156" s="1132"/>
      <c r="U156" s="1132"/>
      <c r="V156" s="1132"/>
    </row>
    <row r="158" spans="3:32">
      <c r="C158" s="2464"/>
      <c r="D158" s="2464"/>
      <c r="E158" s="2464"/>
      <c r="F158" s="2464"/>
      <c r="G158" s="2464"/>
      <c r="H158" s="2464"/>
      <c r="I158" s="2464"/>
      <c r="J158" s="2464"/>
      <c r="K158" s="2464"/>
      <c r="L158" s="2464"/>
      <c r="M158" s="2464"/>
      <c r="N158" s="2464"/>
      <c r="O158" s="2464"/>
      <c r="P158" s="2464"/>
      <c r="Q158" s="2464"/>
      <c r="R158" s="2464"/>
      <c r="S158" s="2464"/>
      <c r="T158" s="2464"/>
      <c r="U158" s="2464"/>
      <c r="V158" s="1091"/>
    </row>
  </sheetData>
  <mergeCells count="37">
    <mergeCell ref="C147:U147"/>
    <mergeCell ref="BC40:BS40"/>
    <mergeCell ref="C148:U148"/>
    <mergeCell ref="C149:U149"/>
    <mergeCell ref="C125:AC125"/>
    <mergeCell ref="C124:AC124"/>
    <mergeCell ref="B50:D50"/>
    <mergeCell ref="B117:U118"/>
    <mergeCell ref="B89:D89"/>
    <mergeCell ref="B116:U116"/>
    <mergeCell ref="B79:D79"/>
    <mergeCell ref="B58:D58"/>
    <mergeCell ref="B60:D60"/>
    <mergeCell ref="B77:D77"/>
    <mergeCell ref="B69:C69"/>
    <mergeCell ref="B74:U74"/>
    <mergeCell ref="C158:U158"/>
    <mergeCell ref="C150:U150"/>
    <mergeCell ref="C151:U151"/>
    <mergeCell ref="C152:U152"/>
    <mergeCell ref="C154:U154"/>
    <mergeCell ref="C155:U155"/>
    <mergeCell ref="B5:U5"/>
    <mergeCell ref="B68:U68"/>
    <mergeCell ref="B10:D10"/>
    <mergeCell ref="B11:D11"/>
    <mergeCell ref="B15:D15"/>
    <mergeCell ref="B6:U6"/>
    <mergeCell ref="B67:U67"/>
    <mergeCell ref="B8:D8"/>
    <mergeCell ref="B7:U7"/>
    <mergeCell ref="B34:D34"/>
    <mergeCell ref="AA78:AF78"/>
    <mergeCell ref="AA127:AF127"/>
    <mergeCell ref="B75:U75"/>
    <mergeCell ref="B76:U76"/>
    <mergeCell ref="B36:D36"/>
  </mergeCells>
  <hyperlinks>
    <hyperlink ref="B1" location="Index!A1" display="Back to index" xr:uid="{B83A0727-896D-4EE2-98D8-089FECBAC61F}"/>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rgb="FF2AD2C9"/>
  </sheetPr>
  <dimension ref="B1:AF58"/>
  <sheetViews>
    <sheetView showGridLines="0" topLeftCell="A27" zoomScale="55" zoomScaleNormal="55" workbookViewId="0">
      <pane xSplit="2" topLeftCell="W1" activePane="topRight" state="frozen"/>
      <selection pane="topRight" activeCell="AE27" sqref="AE1:AE1048576"/>
    </sheetView>
  </sheetViews>
  <sheetFormatPr baseColWidth="10" defaultColWidth="11.44140625" defaultRowHeight="13.2"/>
  <cols>
    <col min="1" max="1" width="11.44140625" style="58"/>
    <col min="2" max="2" width="68" style="58" customWidth="1"/>
    <col min="3" max="3" width="14.44140625" style="58" bestFit="1" customWidth="1"/>
    <col min="4" max="10" width="14.44140625" style="58" customWidth="1"/>
    <col min="11" max="11" width="14.44140625" style="58" bestFit="1" customWidth="1"/>
    <col min="12" max="19" width="14.44140625" style="58" customWidth="1"/>
    <col min="20" max="20" width="14" style="58" bestFit="1" customWidth="1"/>
    <col min="21" max="16384" width="11.44140625" style="58"/>
  </cols>
  <sheetData>
    <row r="1" spans="2:32" ht="13.8">
      <c r="B1" s="482" t="s">
        <v>31</v>
      </c>
      <c r="C1" s="197"/>
      <c r="D1" s="197"/>
      <c r="E1" s="197"/>
      <c r="F1" s="197"/>
      <c r="G1" s="197"/>
      <c r="H1" s="197"/>
      <c r="I1" s="197"/>
      <c r="J1" s="197"/>
      <c r="K1" s="197"/>
      <c r="L1" s="197"/>
      <c r="M1" s="197"/>
      <c r="N1" s="197"/>
      <c r="O1" s="197"/>
      <c r="P1" s="197"/>
      <c r="Q1" s="197"/>
      <c r="R1" s="1730"/>
      <c r="S1" s="1730"/>
      <c r="T1" s="1730"/>
      <c r="U1" s="1730"/>
      <c r="V1" s="1730"/>
      <c r="W1" s="1730"/>
      <c r="X1" s="1730"/>
      <c r="Y1" s="1730"/>
      <c r="Z1" s="197"/>
      <c r="AA1" s="197"/>
      <c r="AB1" s="197"/>
      <c r="AC1" s="197"/>
      <c r="AD1" s="197"/>
    </row>
    <row r="2" spans="2:32" ht="13.8">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row>
    <row r="3" spans="2:32" ht="13.8">
      <c r="B3" s="197"/>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row>
    <row r="4" spans="2:32" ht="13.8">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row>
    <row r="5" spans="2:32" ht="13.8">
      <c r="B5" s="197"/>
      <c r="C5" s="1384"/>
      <c r="D5" s="1384"/>
      <c r="E5" s="1384"/>
      <c r="F5" s="1384"/>
      <c r="G5" s="1384"/>
      <c r="H5" s="1384"/>
      <c r="I5" s="1384"/>
      <c r="J5" s="542" t="s">
        <v>218</v>
      </c>
      <c r="K5" s="1384"/>
      <c r="L5" s="1384"/>
      <c r="M5" s="1384"/>
      <c r="N5" s="1384"/>
      <c r="O5" s="1384"/>
      <c r="P5" s="1384"/>
      <c r="Q5" s="1384"/>
      <c r="R5" s="1384"/>
      <c r="S5" s="1384"/>
      <c r="T5" s="1384"/>
      <c r="U5" s="197"/>
      <c r="V5" s="197"/>
      <c r="W5" s="197"/>
      <c r="X5" s="197"/>
      <c r="Y5" s="197"/>
      <c r="Z5" s="197"/>
      <c r="AA5" s="197"/>
      <c r="AB5" s="197"/>
      <c r="AC5" s="197"/>
      <c r="AD5" s="197"/>
    </row>
    <row r="6" spans="2:32" ht="13.8">
      <c r="B6" s="197"/>
      <c r="C6" s="1384"/>
      <c r="D6" s="1384"/>
      <c r="E6" s="1384"/>
      <c r="F6" s="1384"/>
      <c r="G6" s="1384"/>
      <c r="H6" s="1384"/>
      <c r="I6" s="1384"/>
      <c r="J6" s="1023" t="s">
        <v>963</v>
      </c>
      <c r="K6" s="542"/>
      <c r="L6" s="542"/>
      <c r="M6" s="542"/>
      <c r="N6" s="542"/>
      <c r="O6" s="542"/>
      <c r="P6" s="542"/>
      <c r="Q6" s="542"/>
      <c r="R6" s="542"/>
      <c r="S6" s="542"/>
      <c r="T6" s="542"/>
      <c r="U6" s="542"/>
      <c r="V6" s="542"/>
      <c r="W6" s="542"/>
      <c r="X6" s="542"/>
      <c r="Y6" s="542"/>
      <c r="Z6" s="542"/>
      <c r="AA6" s="542"/>
      <c r="AB6" s="542"/>
      <c r="AC6" s="542"/>
      <c r="AD6" s="542"/>
      <c r="AE6" s="791"/>
      <c r="AF6" s="791"/>
    </row>
    <row r="7" spans="2:32" ht="13.8">
      <c r="B7" s="1385"/>
      <c r="C7" s="1386"/>
      <c r="D7" s="1386"/>
      <c r="E7" s="1386"/>
      <c r="F7" s="1386"/>
      <c r="G7" s="1386"/>
      <c r="H7" s="1386"/>
      <c r="I7" s="196"/>
      <c r="J7" s="1023" t="s">
        <v>371</v>
      </c>
      <c r="K7" s="542"/>
      <c r="L7" s="542"/>
      <c r="M7" s="542"/>
      <c r="N7" s="542"/>
      <c r="O7" s="542"/>
      <c r="P7" s="542"/>
      <c r="Q7" s="542"/>
      <c r="R7" s="542"/>
      <c r="S7" s="542"/>
      <c r="T7" s="542"/>
      <c r="U7" s="542"/>
      <c r="V7" s="542"/>
      <c r="W7" s="542"/>
      <c r="X7" s="542"/>
      <c r="Y7" s="542"/>
      <c r="Z7" s="542"/>
      <c r="AA7" s="542"/>
      <c r="AB7" s="542"/>
      <c r="AC7" s="542"/>
      <c r="AD7" s="542"/>
      <c r="AE7" s="791"/>
      <c r="AF7" s="791"/>
    </row>
    <row r="8" spans="2:32" ht="14.4" thickBot="1">
      <c r="B8" s="1385"/>
      <c r="C8" s="1386"/>
      <c r="D8" s="1386"/>
      <c r="E8" s="1386"/>
      <c r="F8" s="1386"/>
      <c r="G8" s="1386"/>
      <c r="H8" s="1386"/>
      <c r="I8" s="196"/>
      <c r="J8" s="1023"/>
      <c r="K8" s="542"/>
      <c r="L8" s="542"/>
      <c r="M8" s="542"/>
      <c r="N8" s="542"/>
      <c r="O8" s="542"/>
      <c r="P8" s="542"/>
      <c r="Q8" s="542"/>
      <c r="R8" s="542"/>
      <c r="S8" s="542"/>
      <c r="T8" s="542"/>
      <c r="U8" s="542"/>
      <c r="V8" s="542"/>
      <c r="W8" s="542"/>
      <c r="X8" s="542"/>
      <c r="Y8" s="542"/>
      <c r="Z8" s="542"/>
      <c r="AA8" s="542"/>
      <c r="AB8" s="542"/>
      <c r="AC8" s="542"/>
      <c r="AD8" s="542"/>
      <c r="AE8" s="791"/>
      <c r="AF8" s="791"/>
    </row>
    <row r="9" spans="2:32" ht="13.8">
      <c r="B9" s="1387"/>
      <c r="C9" s="1277"/>
      <c r="D9" s="1278"/>
      <c r="E9" s="1278"/>
      <c r="F9" s="1278"/>
      <c r="G9" s="1278"/>
      <c r="H9" s="1278"/>
      <c r="I9" s="1278"/>
      <c r="J9" s="1278"/>
      <c r="K9" s="1278"/>
      <c r="L9" s="1278"/>
      <c r="M9" s="1278"/>
      <c r="N9" s="1278"/>
      <c r="O9" s="1278" t="s">
        <v>29</v>
      </c>
      <c r="P9" s="1278"/>
      <c r="Q9" s="1278"/>
      <c r="R9" s="1278"/>
      <c r="S9" s="1278"/>
      <c r="T9" s="1278"/>
      <c r="U9" s="1278"/>
      <c r="V9" s="1278"/>
      <c r="W9" s="1278"/>
      <c r="X9" s="1278"/>
      <c r="Y9" s="1279"/>
      <c r="Z9" s="197"/>
      <c r="AA9" s="197"/>
      <c r="AB9" s="197"/>
      <c r="AC9" s="197"/>
      <c r="AD9" s="197"/>
    </row>
    <row r="10" spans="2:32" ht="14.4" thickBot="1">
      <c r="B10" s="1388"/>
      <c r="C10" s="1521" t="s">
        <v>150</v>
      </c>
      <c r="D10" s="89" t="s">
        <v>149</v>
      </c>
      <c r="E10" s="89" t="s">
        <v>567</v>
      </c>
      <c r="F10" s="89" t="s">
        <v>568</v>
      </c>
      <c r="G10" s="89" t="s">
        <v>145</v>
      </c>
      <c r="H10" s="89" t="s">
        <v>144</v>
      </c>
      <c r="I10" s="89" t="s">
        <v>566</v>
      </c>
      <c r="J10" s="89" t="s">
        <v>662</v>
      </c>
      <c r="K10" s="89" t="s">
        <v>142</v>
      </c>
      <c r="L10" s="89" t="s">
        <v>140</v>
      </c>
      <c r="M10" s="89" t="s">
        <v>1143</v>
      </c>
      <c r="N10" s="89" t="s">
        <v>1144</v>
      </c>
      <c r="O10" s="89" t="s">
        <v>141</v>
      </c>
      <c r="P10" s="89" t="s">
        <v>100</v>
      </c>
      <c r="Q10" s="89" t="s">
        <v>1145</v>
      </c>
      <c r="R10" s="89" t="s">
        <v>834</v>
      </c>
      <c r="S10" s="89" t="s">
        <v>799</v>
      </c>
      <c r="T10" s="89" t="s">
        <v>858</v>
      </c>
      <c r="U10" s="89" t="s">
        <v>1146</v>
      </c>
      <c r="V10" s="89" t="s">
        <v>1141</v>
      </c>
      <c r="W10" s="89" t="s">
        <v>1054</v>
      </c>
      <c r="X10" s="89" t="s">
        <v>1140</v>
      </c>
      <c r="Y10" s="2014" t="s">
        <v>1158</v>
      </c>
      <c r="Z10" s="197"/>
      <c r="AA10" s="197"/>
      <c r="AB10" s="197"/>
      <c r="AC10" s="197"/>
      <c r="AD10" s="197"/>
    </row>
    <row r="11" spans="2:32" ht="13.8">
      <c r="B11" s="1389" t="s">
        <v>373</v>
      </c>
      <c r="C11" s="1402">
        <v>0</v>
      </c>
      <c r="D11" s="1403">
        <v>0</v>
      </c>
      <c r="E11" s="1403">
        <v>0</v>
      </c>
      <c r="F11" s="1403">
        <v>0</v>
      </c>
      <c r="G11" s="1403">
        <v>0</v>
      </c>
      <c r="H11" s="1403">
        <v>0</v>
      </c>
      <c r="I11" s="1403">
        <v>0</v>
      </c>
      <c r="J11" s="1403">
        <v>0</v>
      </c>
      <c r="K11" s="1403">
        <v>0</v>
      </c>
      <c r="L11" s="1403">
        <v>0</v>
      </c>
      <c r="M11" s="1403">
        <v>0</v>
      </c>
      <c r="N11" s="1403">
        <v>0</v>
      </c>
      <c r="O11" s="1403">
        <v>0</v>
      </c>
      <c r="P11" s="1403">
        <v>0</v>
      </c>
      <c r="Q11" s="1403"/>
      <c r="R11" s="1403"/>
      <c r="S11" s="1403"/>
      <c r="T11" s="1403"/>
      <c r="U11" s="1403"/>
      <c r="V11" s="1403"/>
      <c r="W11" s="1403"/>
      <c r="X11" s="1403"/>
      <c r="Y11" s="1522"/>
      <c r="Z11" s="197"/>
      <c r="AA11" s="197"/>
      <c r="AB11" s="197"/>
      <c r="AC11" s="197"/>
      <c r="AD11" s="197"/>
    </row>
    <row r="12" spans="2:32" ht="13.8">
      <c r="B12" s="1390" t="s">
        <v>152</v>
      </c>
      <c r="C12" s="1395">
        <v>1170662.245750254</v>
      </c>
      <c r="D12" s="1391">
        <v>1437174.6774911387</v>
      </c>
      <c r="E12" s="1391">
        <v>1458634.47814275</v>
      </c>
      <c r="F12" s="1391">
        <v>1641784.2521808257</v>
      </c>
      <c r="G12" s="1391">
        <v>2080340.9774920447</v>
      </c>
      <c r="H12" s="1391">
        <v>1902834.8497625401</v>
      </c>
      <c r="I12" s="1391">
        <v>2184964.4173900802</v>
      </c>
      <c r="J12" s="1391">
        <v>2325205.4218484634</v>
      </c>
      <c r="K12" s="1391">
        <v>2124586.3884585807</v>
      </c>
      <c r="L12" s="1391">
        <v>2228226.4844544246</v>
      </c>
      <c r="M12" s="1391">
        <v>2625522.8977075447</v>
      </c>
      <c r="N12" s="1391">
        <v>2374837.7853729674</v>
      </c>
      <c r="O12" s="1391">
        <v>2220656.8251514952</v>
      </c>
      <c r="P12" s="1391">
        <v>2308216.5396926715</v>
      </c>
      <c r="Q12" s="1391">
        <v>1984367.3491454632</v>
      </c>
      <c r="R12" s="1391">
        <v>1945703.9676569635</v>
      </c>
      <c r="S12" s="1391">
        <v>1979855.5004030424</v>
      </c>
      <c r="T12" s="1391">
        <v>2220057.8887075367</v>
      </c>
      <c r="U12" s="1391">
        <v>2514710.1416955516</v>
      </c>
      <c r="V12" s="1391">
        <v>2552099.1146080084</v>
      </c>
      <c r="W12" s="1391">
        <v>2374484.1118042078</v>
      </c>
      <c r="X12" s="1391">
        <v>2385328.200374308</v>
      </c>
      <c r="Y12" s="1523">
        <v>2215684</v>
      </c>
      <c r="Z12" s="197"/>
      <c r="AA12" s="197"/>
      <c r="AB12" s="197"/>
      <c r="AC12" s="197"/>
      <c r="AD12" s="197"/>
    </row>
    <row r="13" spans="2:32" ht="13.8">
      <c r="B13" s="1390" t="s">
        <v>192</v>
      </c>
      <c r="C13" s="1395">
        <v>1467973.6823221548</v>
      </c>
      <c r="D13" s="1391">
        <v>1214420.2630934285</v>
      </c>
      <c r="E13" s="1391">
        <v>1293203.153518945</v>
      </c>
      <c r="F13" s="1391">
        <v>1267784.5111428387</v>
      </c>
      <c r="G13" s="1391">
        <v>1406482.5539949134</v>
      </c>
      <c r="H13" s="1391">
        <v>1410359.1679918508</v>
      </c>
      <c r="I13" s="1391">
        <v>1282579.0308628106</v>
      </c>
      <c r="J13" s="1391">
        <v>1483228.9187100932</v>
      </c>
      <c r="K13" s="1391">
        <v>1568082.83679393</v>
      </c>
      <c r="L13" s="1391">
        <v>1671904.3567429301</v>
      </c>
      <c r="M13" s="1391">
        <v>1794095.7296399297</v>
      </c>
      <c r="N13" s="1391">
        <v>1778291.761556613</v>
      </c>
      <c r="O13" s="1391">
        <v>1598725.1244180526</v>
      </c>
      <c r="P13" s="1391">
        <v>1562065.1287175319</v>
      </c>
      <c r="Q13" s="1391">
        <v>1548423.6482091474</v>
      </c>
      <c r="R13" s="1391">
        <v>1526953.9572065689</v>
      </c>
      <c r="S13" s="1391">
        <v>1668326.4655471034</v>
      </c>
      <c r="T13" s="1391">
        <v>1459846.2718539324</v>
      </c>
      <c r="U13" s="1391">
        <v>1530566.0991247192</v>
      </c>
      <c r="V13" s="1391">
        <v>1522672.6289003142</v>
      </c>
      <c r="W13" s="1391">
        <v>1578839.4898029875</v>
      </c>
      <c r="X13" s="1391">
        <v>1495590.8730494722</v>
      </c>
      <c r="Y13" s="1523">
        <v>1405967</v>
      </c>
      <c r="Z13" s="197"/>
      <c r="AA13" s="197"/>
      <c r="AB13" s="197"/>
      <c r="AC13" s="197"/>
      <c r="AD13" s="197"/>
    </row>
    <row r="14" spans="2:32" ht="13.8">
      <c r="B14" s="1392" t="s">
        <v>121</v>
      </c>
      <c r="C14" s="1395">
        <v>7275812.021286035</v>
      </c>
      <c r="D14" s="1391">
        <v>7277055.3765533566</v>
      </c>
      <c r="E14" s="1391">
        <v>7653370.0606123907</v>
      </c>
      <c r="F14" s="1391">
        <v>7619923.0323678395</v>
      </c>
      <c r="G14" s="1391">
        <v>7945254.4411644032</v>
      </c>
      <c r="H14" s="1391">
        <v>8374582.7871030318</v>
      </c>
      <c r="I14" s="1391">
        <v>8449616.9895493314</v>
      </c>
      <c r="J14" s="1391">
        <v>8838281.261490006</v>
      </c>
      <c r="K14" s="1391">
        <v>8822908.8632639442</v>
      </c>
      <c r="L14" s="1391">
        <v>9197758.923867587</v>
      </c>
      <c r="M14" s="1391">
        <v>9919102.3817938101</v>
      </c>
      <c r="N14" s="1391">
        <v>9596816.1243559103</v>
      </c>
      <c r="O14" s="1391">
        <v>8890947.9929392692</v>
      </c>
      <c r="P14" s="1391">
        <v>9208057.4831390567</v>
      </c>
      <c r="Q14" s="1391">
        <v>9642981.9595445152</v>
      </c>
      <c r="R14" s="1391">
        <v>9253907.9186398238</v>
      </c>
      <c r="S14" s="1391">
        <v>9362119.877024062</v>
      </c>
      <c r="T14" s="1391">
        <v>9087399.5406150073</v>
      </c>
      <c r="U14" s="1391">
        <v>9598392.8834478147</v>
      </c>
      <c r="V14" s="1391">
        <v>9401799.9981121495</v>
      </c>
      <c r="W14" s="1391">
        <v>9739036.3208658211</v>
      </c>
      <c r="X14" s="1391">
        <v>10228585.983395165</v>
      </c>
      <c r="Y14" s="1523">
        <v>9829567</v>
      </c>
      <c r="Z14" s="197"/>
      <c r="AA14" s="197"/>
      <c r="AB14" s="197"/>
      <c r="AC14" s="197"/>
      <c r="AD14" s="197"/>
    </row>
    <row r="15" spans="2:32" ht="13.8">
      <c r="B15" s="1394" t="s">
        <v>383</v>
      </c>
      <c r="C15" s="1395">
        <v>7095956.3978543952</v>
      </c>
      <c r="D15" s="1391">
        <v>7115507.1943211472</v>
      </c>
      <c r="E15" s="1391">
        <v>7479263.4409520887</v>
      </c>
      <c r="F15" s="1391">
        <v>7464400.1576647777</v>
      </c>
      <c r="G15" s="1391">
        <v>7775929.792910872</v>
      </c>
      <c r="H15" s="1391">
        <v>8221416.6619134396</v>
      </c>
      <c r="I15" s="1391">
        <v>8321906.1898206677</v>
      </c>
      <c r="J15" s="1391">
        <v>8703786.0825043954</v>
      </c>
      <c r="K15" s="1391">
        <v>8435718.8674032893</v>
      </c>
      <c r="L15" s="1391">
        <v>9045299.6934714075</v>
      </c>
      <c r="M15" s="1391">
        <v>9782779.8179643638</v>
      </c>
      <c r="N15" s="1391">
        <v>9471576.6239341721</v>
      </c>
      <c r="O15" s="1391">
        <v>8688238.9425580427</v>
      </c>
      <c r="P15" s="1391">
        <v>8987381.2656635307</v>
      </c>
      <c r="Q15" s="1391">
        <v>9411839.8388474192</v>
      </c>
      <c r="R15" s="1391">
        <v>8997604.1407410689</v>
      </c>
      <c r="S15" s="1391">
        <v>9108055.363433741</v>
      </c>
      <c r="T15" s="1391">
        <v>8815935.8097754773</v>
      </c>
      <c r="U15" s="1391">
        <v>9299718.6657760255</v>
      </c>
      <c r="V15" s="1391">
        <v>9112231.4982613139</v>
      </c>
      <c r="W15" s="1391">
        <v>9434678.1297103371</v>
      </c>
      <c r="X15" s="1391">
        <v>9891230.354156753</v>
      </c>
      <c r="Y15" s="1523">
        <v>9504083</v>
      </c>
      <c r="Z15" s="197"/>
      <c r="AA15" s="197"/>
      <c r="AB15" s="197"/>
      <c r="AC15" s="197"/>
      <c r="AD15" s="197"/>
    </row>
    <row r="16" spans="2:32" ht="13.8">
      <c r="B16" s="1394" t="s">
        <v>384</v>
      </c>
      <c r="C16" s="1395">
        <v>155155.0271808629</v>
      </c>
      <c r="D16" s="1391">
        <v>139486.97166458869</v>
      </c>
      <c r="E16" s="1391">
        <v>155533.15007800001</v>
      </c>
      <c r="F16" s="1391">
        <v>133219.3836348654</v>
      </c>
      <c r="G16" s="1391">
        <v>147421.30104675569</v>
      </c>
      <c r="H16" s="1391">
        <v>128441.46702600789</v>
      </c>
      <c r="I16" s="1391">
        <v>100875.3942542255</v>
      </c>
      <c r="J16" s="1391">
        <v>89481.427947922493</v>
      </c>
      <c r="K16" s="1391">
        <v>188432.45636669392</v>
      </c>
      <c r="L16" s="1391">
        <v>112004.59095208861</v>
      </c>
      <c r="M16" s="1391">
        <v>95751.056694238505</v>
      </c>
      <c r="N16" s="1391">
        <v>89849.99335266641</v>
      </c>
      <c r="O16" s="1391">
        <v>170937.4736940609</v>
      </c>
      <c r="P16" s="1391">
        <v>191007.05403660767</v>
      </c>
      <c r="Q16" s="1391">
        <v>203914.82988385673</v>
      </c>
      <c r="R16" s="1391">
        <v>231246.6437133936</v>
      </c>
      <c r="S16" s="1391">
        <v>228195.18621860881</v>
      </c>
      <c r="T16" s="1391">
        <v>242399.43014880992</v>
      </c>
      <c r="U16" s="1391">
        <v>251779.10013784739</v>
      </c>
      <c r="V16" s="1391">
        <v>240528.03996466703</v>
      </c>
      <c r="W16" s="1391">
        <v>250051.34246821894</v>
      </c>
      <c r="X16" s="1391">
        <v>282933.79584026471</v>
      </c>
      <c r="Y16" s="1523">
        <v>270433</v>
      </c>
      <c r="Z16" s="197"/>
      <c r="AA16" s="197"/>
      <c r="AB16" s="197"/>
      <c r="AC16" s="197"/>
      <c r="AD16" s="197"/>
    </row>
    <row r="17" spans="2:30" ht="13.8">
      <c r="B17" s="1394" t="s">
        <v>476</v>
      </c>
      <c r="C17" s="1395">
        <v>24700.596250777402</v>
      </c>
      <c r="D17" s="1391">
        <v>22061.210567620201</v>
      </c>
      <c r="E17" s="1391">
        <v>18573.469582302299</v>
      </c>
      <c r="F17" s="1391">
        <v>22303.491068196101</v>
      </c>
      <c r="G17" s="1391">
        <v>21903.347206774903</v>
      </c>
      <c r="H17" s="1391">
        <v>24724.658163584001</v>
      </c>
      <c r="I17" s="1391">
        <v>26835.4054744366</v>
      </c>
      <c r="J17" s="1391">
        <v>45013.751037689297</v>
      </c>
      <c r="K17" s="1391">
        <v>198757.5394939617</v>
      </c>
      <c r="L17" s="1391">
        <v>40454.639444090128</v>
      </c>
      <c r="M17" s="1391">
        <v>40571.507135206404</v>
      </c>
      <c r="N17" s="1391">
        <v>35389.507069072097</v>
      </c>
      <c r="O17" s="1391">
        <v>31771.5766871669</v>
      </c>
      <c r="P17" s="1391">
        <v>29669.1634389172</v>
      </c>
      <c r="Q17" s="1391">
        <v>27227.290813238898</v>
      </c>
      <c r="R17" s="1391">
        <v>25057.134185361097</v>
      </c>
      <c r="S17" s="1391">
        <v>25869.327371712199</v>
      </c>
      <c r="T17" s="1391">
        <v>29064.3006907206</v>
      </c>
      <c r="U17" s="1391">
        <v>46895.117533941899</v>
      </c>
      <c r="V17" s="1391">
        <v>49040.459886169498</v>
      </c>
      <c r="W17" s="1391">
        <v>54306.848687264704</v>
      </c>
      <c r="X17" s="1391">
        <v>54421.833398147202</v>
      </c>
      <c r="Y17" s="1523">
        <v>55051</v>
      </c>
      <c r="Z17" s="197"/>
      <c r="AA17" s="197"/>
      <c r="AB17" s="197"/>
      <c r="AC17" s="197"/>
      <c r="AD17" s="197"/>
    </row>
    <row r="18" spans="2:30" ht="13.8">
      <c r="B18" s="1394" t="s">
        <v>124</v>
      </c>
      <c r="C18" s="1395">
        <v>-235076.59299217339</v>
      </c>
      <c r="D18" s="1391">
        <v>-231813.9629653036</v>
      </c>
      <c r="E18" s="1391">
        <v>-235398.01794949968</v>
      </c>
      <c r="F18" s="1391">
        <v>-231884.78974141279</v>
      </c>
      <c r="G18" s="1391">
        <v>-263746.2964944783</v>
      </c>
      <c r="H18" s="1391">
        <v>-376246.52761559258</v>
      </c>
      <c r="I18" s="1391">
        <v>-434471.46895874181</v>
      </c>
      <c r="J18" s="1391">
        <v>-614337.15769216034</v>
      </c>
      <c r="K18" s="1391">
        <v>-487160.8371216986</v>
      </c>
      <c r="L18" s="1391">
        <v>-433952.68918955972</v>
      </c>
      <c r="M18" s="1391">
        <v>-467582.79598747229</v>
      </c>
      <c r="N18" s="1391">
        <v>-448075.27433302673</v>
      </c>
      <c r="O18" s="1391">
        <v>-404078.46738663409</v>
      </c>
      <c r="P18" s="1391">
        <v>-413446.06508967839</v>
      </c>
      <c r="Q18" s="1391">
        <v>-414696.9823636685</v>
      </c>
      <c r="R18" s="1391">
        <v>-397602.44667923346</v>
      </c>
      <c r="S18" s="1391">
        <v>-392762.44609319069</v>
      </c>
      <c r="T18" s="1391">
        <v>-362495.40443953156</v>
      </c>
      <c r="U18" s="1391">
        <v>-377841.82234098989</v>
      </c>
      <c r="V18" s="1391">
        <v>-351687.6341858845</v>
      </c>
      <c r="W18" s="1391">
        <v>-352327.07883233024</v>
      </c>
      <c r="X18" s="1391">
        <v>-365685.958642221</v>
      </c>
      <c r="Y18" s="1523">
        <v>-357720</v>
      </c>
      <c r="Z18" s="197"/>
      <c r="AA18" s="197"/>
      <c r="AB18" s="197"/>
      <c r="AC18" s="197"/>
      <c r="AD18" s="197"/>
    </row>
    <row r="19" spans="2:30" ht="13.8">
      <c r="B19" s="1396" t="s">
        <v>477</v>
      </c>
      <c r="C19" s="1395">
        <v>7040735.4282938614</v>
      </c>
      <c r="D19" s="1391">
        <v>7045241.4135880526</v>
      </c>
      <c r="E19" s="1391">
        <v>7417972.0426628906</v>
      </c>
      <c r="F19" s="1391">
        <v>7388038.2426264267</v>
      </c>
      <c r="G19" s="1391">
        <v>7681508.1446699249</v>
      </c>
      <c r="H19" s="1391">
        <v>7998336.2594874389</v>
      </c>
      <c r="I19" s="1391">
        <v>8015145.5205905894</v>
      </c>
      <c r="J19" s="1391">
        <v>8223944.1037978455</v>
      </c>
      <c r="K19" s="1391">
        <v>8335748.0261422452</v>
      </c>
      <c r="L19" s="1391">
        <v>8763806.2346780282</v>
      </c>
      <c r="M19" s="1391">
        <v>9451519.5858063381</v>
      </c>
      <c r="N19" s="1391">
        <v>9148740.8500228841</v>
      </c>
      <c r="O19" s="1391">
        <v>8486869.5255526341</v>
      </c>
      <c r="P19" s="1391">
        <v>8794611.4180493783</v>
      </c>
      <c r="Q19" s="1391">
        <v>9228284.977180846</v>
      </c>
      <c r="R19" s="1391">
        <v>8856305.4719605912</v>
      </c>
      <c r="S19" s="1391">
        <v>8969357.4309308715</v>
      </c>
      <c r="T19" s="1391">
        <v>8724904.136175476</v>
      </c>
      <c r="U19" s="1391">
        <v>9220551.0611068252</v>
      </c>
      <c r="V19" s="1391">
        <v>9050112.3639262654</v>
      </c>
      <c r="W19" s="1391">
        <v>9386709.2420334909</v>
      </c>
      <c r="X19" s="1391">
        <v>9862900.0247529447</v>
      </c>
      <c r="Y19" s="1523">
        <v>9471846</v>
      </c>
      <c r="Z19" s="197"/>
      <c r="AA19" s="197"/>
      <c r="AB19" s="197"/>
      <c r="AC19" s="197"/>
      <c r="AD19" s="197"/>
    </row>
    <row r="20" spans="2:30" ht="13.8">
      <c r="B20" s="1397" t="s">
        <v>478</v>
      </c>
      <c r="C20" s="1395">
        <v>45073.580018475506</v>
      </c>
      <c r="D20" s="1391">
        <v>45862.430242523908</v>
      </c>
      <c r="E20" s="1391">
        <v>49972.108466614212</v>
      </c>
      <c r="F20" s="1391">
        <v>49297.343056471502</v>
      </c>
      <c r="G20" s="1391">
        <v>51638.862714480303</v>
      </c>
      <c r="H20" s="1391">
        <v>50949.575455121005</v>
      </c>
      <c r="I20" s="1391">
        <v>50678.386346621097</v>
      </c>
      <c r="J20" s="1391">
        <v>54897.722743525097</v>
      </c>
      <c r="K20" s="1391">
        <v>55179.1702322044</v>
      </c>
      <c r="L20" s="1391">
        <v>56091.196875467998</v>
      </c>
      <c r="M20" s="1391">
        <v>61985.772140485104</v>
      </c>
      <c r="N20" s="1391">
        <v>67169.836086350304</v>
      </c>
      <c r="O20" s="1391">
        <v>62644.813163213301</v>
      </c>
      <c r="P20" s="1391">
        <v>64017.446991851997</v>
      </c>
      <c r="Q20" s="1391">
        <v>66016.331367594801</v>
      </c>
      <c r="R20" s="1391">
        <v>63956.886686680591</v>
      </c>
      <c r="S20" s="1391">
        <v>63691.627309041505</v>
      </c>
      <c r="T20" s="1391">
        <v>60510.484788731694</v>
      </c>
      <c r="U20" s="1391">
        <v>65193.810118763096</v>
      </c>
      <c r="V20" s="1391">
        <v>66128.614178193006</v>
      </c>
      <c r="W20" s="1391">
        <v>65712.361717232387</v>
      </c>
      <c r="X20" s="1391">
        <v>67288.532661228601</v>
      </c>
      <c r="Y20" s="1523">
        <v>130797</v>
      </c>
      <c r="Z20" s="197"/>
      <c r="AA20" s="197"/>
      <c r="AB20" s="197"/>
      <c r="AC20" s="197"/>
      <c r="AD20" s="197"/>
    </row>
    <row r="21" spans="2:30" ht="13.8">
      <c r="B21" s="1397" t="s">
        <v>428</v>
      </c>
      <c r="C21" s="1395">
        <v>123196.86845245279</v>
      </c>
      <c r="D21" s="1391">
        <v>101709.3849685108</v>
      </c>
      <c r="E21" s="1391">
        <v>113728.7652154497</v>
      </c>
      <c r="F21" s="1391">
        <v>134023.87628496232</v>
      </c>
      <c r="G21" s="1391">
        <v>138719.8025530164</v>
      </c>
      <c r="H21" s="1391">
        <v>175573.37767390852</v>
      </c>
      <c r="I21" s="1391">
        <v>192488.7673473224</v>
      </c>
      <c r="J21" s="1391">
        <v>385143.86130447767</v>
      </c>
      <c r="K21" s="1391">
        <v>386072.5269326244</v>
      </c>
      <c r="L21" s="1391">
        <v>393291.96716124821</v>
      </c>
      <c r="M21" s="1391">
        <v>414891.63518148026</v>
      </c>
      <c r="N21" s="1391">
        <v>430775.39616172394</v>
      </c>
      <c r="O21" s="1391">
        <v>368349.61813644564</v>
      </c>
      <c r="P21" s="1391">
        <v>350794.93186872033</v>
      </c>
      <c r="Q21" s="1391">
        <v>316285.96365755331</v>
      </c>
      <c r="R21" s="1391">
        <v>304873.08384511148</v>
      </c>
      <c r="S21" s="1391">
        <v>290841.82694043068</v>
      </c>
      <c r="T21" s="1391">
        <v>262197.44062286569</v>
      </c>
      <c r="U21" s="1391">
        <v>270614.34638668515</v>
      </c>
      <c r="V21" s="1391">
        <v>309864.54800731805</v>
      </c>
      <c r="W21" s="1391">
        <v>339169.54203484236</v>
      </c>
      <c r="X21" s="1391">
        <v>370700.35571714205</v>
      </c>
      <c r="Y21" s="1523">
        <v>264972</v>
      </c>
      <c r="Z21" s="197"/>
      <c r="AA21" s="197"/>
      <c r="AB21" s="197"/>
      <c r="AC21" s="197"/>
      <c r="AD21" s="197"/>
    </row>
    <row r="22" spans="2:30" ht="13.8">
      <c r="B22" s="618" t="s">
        <v>479</v>
      </c>
      <c r="C22" s="1395">
        <v>9847641.8048371971</v>
      </c>
      <c r="D22" s="1391">
        <v>9844408.1693836544</v>
      </c>
      <c r="E22" s="1391">
        <v>10333510.548006648</v>
      </c>
      <c r="F22" s="1391">
        <v>10480928.225291526</v>
      </c>
      <c r="G22" s="1391">
        <v>11358690.341424379</v>
      </c>
      <c r="H22" s="1391">
        <v>11538053.230370861</v>
      </c>
      <c r="I22" s="1391">
        <v>11725856.122537425</v>
      </c>
      <c r="J22" s="1391">
        <v>12472420.028404403</v>
      </c>
      <c r="K22" s="1391">
        <v>12469668.948559586</v>
      </c>
      <c r="L22" s="1391">
        <v>13113320.239912098</v>
      </c>
      <c r="M22" s="1391">
        <v>14348015.620475778</v>
      </c>
      <c r="N22" s="1391">
        <v>13799815.629200539</v>
      </c>
      <c r="O22" s="1391">
        <v>12737245.90642184</v>
      </c>
      <c r="P22" s="1391">
        <v>13079705.465320153</v>
      </c>
      <c r="Q22" s="1391">
        <v>13143378.269560605</v>
      </c>
      <c r="R22" s="1391">
        <v>12697793.367355915</v>
      </c>
      <c r="S22" s="1391">
        <v>12972072.851130489</v>
      </c>
      <c r="T22" s="1391">
        <v>12727516.222148543</v>
      </c>
      <c r="U22" s="1391">
        <v>13601635.458432546</v>
      </c>
      <c r="V22" s="1391">
        <v>13500877.2696201</v>
      </c>
      <c r="W22" s="1391">
        <v>13744914.747392759</v>
      </c>
      <c r="X22" s="1391">
        <v>14181807.986555096</v>
      </c>
      <c r="Y22" s="1523">
        <v>13489266</v>
      </c>
      <c r="Z22" s="197"/>
      <c r="AA22" s="197"/>
      <c r="AB22" s="197"/>
      <c r="AC22" s="197"/>
      <c r="AD22" s="197"/>
    </row>
    <row r="23" spans="2:30" ht="13.8">
      <c r="B23" s="618"/>
      <c r="C23" s="1395"/>
      <c r="D23" s="1391"/>
      <c r="E23" s="1391"/>
      <c r="F23" s="1391"/>
      <c r="G23" s="1391"/>
      <c r="H23" s="1391"/>
      <c r="I23" s="1391"/>
      <c r="J23" s="1391"/>
      <c r="K23" s="1391"/>
      <c r="L23" s="1391"/>
      <c r="M23" s="1391"/>
      <c r="N23" s="1391"/>
      <c r="O23" s="1391"/>
      <c r="P23" s="1391"/>
      <c r="Q23" s="1391"/>
      <c r="R23" s="1391"/>
      <c r="S23" s="1391"/>
      <c r="T23" s="1391"/>
      <c r="U23" s="1391"/>
      <c r="V23" s="1391"/>
      <c r="W23" s="1391"/>
      <c r="X23" s="1391"/>
      <c r="Y23" s="1523"/>
      <c r="Z23" s="197"/>
      <c r="AA23" s="197"/>
      <c r="AB23" s="197"/>
      <c r="AC23" s="197"/>
      <c r="AD23" s="197"/>
    </row>
    <row r="24" spans="2:30" ht="13.8">
      <c r="B24" s="1396" t="s">
        <v>429</v>
      </c>
      <c r="C24" s="1395"/>
      <c r="D24" s="1391"/>
      <c r="E24" s="1391"/>
      <c r="F24" s="1391"/>
      <c r="G24" s="1391"/>
      <c r="H24" s="1391"/>
      <c r="I24" s="1391"/>
      <c r="J24" s="1391"/>
      <c r="K24" s="1391"/>
      <c r="L24" s="1391"/>
      <c r="M24" s="1391"/>
      <c r="N24" s="1391"/>
      <c r="O24" s="1391"/>
      <c r="P24" s="1391"/>
      <c r="Q24" s="1391"/>
      <c r="R24" s="1391"/>
      <c r="S24" s="1391"/>
      <c r="T24" s="1391"/>
      <c r="U24" s="1391"/>
      <c r="V24" s="1391"/>
      <c r="W24" s="1391"/>
      <c r="X24" s="1391"/>
      <c r="Y24" s="1523"/>
      <c r="Z24" s="197"/>
      <c r="AA24" s="197"/>
      <c r="AB24" s="197"/>
      <c r="AC24" s="197"/>
      <c r="AD24" s="197"/>
    </row>
    <row r="25" spans="2:30" ht="13.8">
      <c r="B25" s="1217" t="s">
        <v>59</v>
      </c>
      <c r="C25" s="1395">
        <v>8728072.790942071</v>
      </c>
      <c r="D25" s="1391">
        <v>8589044.5780908372</v>
      </c>
      <c r="E25" s="1391">
        <v>8985603.2844212838</v>
      </c>
      <c r="F25" s="1391">
        <v>8965775.8955488447</v>
      </c>
      <c r="G25" s="1391">
        <v>9769903.4889342077</v>
      </c>
      <c r="H25" s="1391">
        <v>9990772.9116299301</v>
      </c>
      <c r="I25" s="1391">
        <v>10023972.707248596</v>
      </c>
      <c r="J25" s="1391">
        <v>10722703.438451521</v>
      </c>
      <c r="K25" s="1391">
        <v>10691223.606833635</v>
      </c>
      <c r="L25" s="1391">
        <v>11057286.479704965</v>
      </c>
      <c r="M25" s="1391">
        <v>12114177.792850811</v>
      </c>
      <c r="N25" s="1391">
        <v>11554074.823980074</v>
      </c>
      <c r="O25" s="1391">
        <v>10678175.226433899</v>
      </c>
      <c r="P25" s="1391">
        <v>10955468.3711551</v>
      </c>
      <c r="Q25" s="1391">
        <v>11173681.97756719</v>
      </c>
      <c r="R25" s="1391">
        <v>10985891.734518165</v>
      </c>
      <c r="S25" s="1391">
        <v>10836041.232248062</v>
      </c>
      <c r="T25" s="1391">
        <v>10637386.332858099</v>
      </c>
      <c r="U25" s="1391">
        <v>11422220.594427701</v>
      </c>
      <c r="V25" s="1391">
        <v>11482143.353775481</v>
      </c>
      <c r="W25" s="1391">
        <v>11727803.396224441</v>
      </c>
      <c r="X25" s="1391">
        <v>12327705.785613252</v>
      </c>
      <c r="Y25" s="1523">
        <v>11704551</v>
      </c>
      <c r="Z25" s="197"/>
      <c r="AA25" s="197"/>
      <c r="AB25" s="197"/>
      <c r="AC25" s="197"/>
      <c r="AD25" s="197"/>
    </row>
    <row r="26" spans="2:30" ht="13.8">
      <c r="B26" s="1217" t="s">
        <v>162</v>
      </c>
      <c r="C26" s="1395">
        <v>29033.945517267399</v>
      </c>
      <c r="D26" s="1391">
        <v>27150.669974633398</v>
      </c>
      <c r="E26" s="1391">
        <v>29500.850622898197</v>
      </c>
      <c r="F26" s="1391">
        <v>42434.895622694698</v>
      </c>
      <c r="G26" s="1391">
        <v>55691.353535784197</v>
      </c>
      <c r="H26" s="1391">
        <v>54570.589271860503</v>
      </c>
      <c r="I26" s="1391">
        <v>83659.520073816195</v>
      </c>
      <c r="J26" s="1391">
        <v>78187.064433093401</v>
      </c>
      <c r="K26" s="1391">
        <v>89702.144599495688</v>
      </c>
      <c r="L26" s="1391">
        <v>119795.37239379161</v>
      </c>
      <c r="M26" s="1391">
        <v>89696.902632773796</v>
      </c>
      <c r="N26" s="1391">
        <v>106430.1714043195</v>
      </c>
      <c r="O26" s="1391">
        <v>89938.315112297001</v>
      </c>
      <c r="P26" s="1391">
        <v>86638.687567760906</v>
      </c>
      <c r="Q26" s="1391">
        <v>86985.656675756196</v>
      </c>
      <c r="R26" s="1391">
        <v>77909.216812930594</v>
      </c>
      <c r="S26" s="1391">
        <v>81653.013950705397</v>
      </c>
      <c r="T26" s="1391">
        <v>81339.222310050507</v>
      </c>
      <c r="U26" s="1391">
        <v>91032.695909618793</v>
      </c>
      <c r="V26" s="1391">
        <v>78295.891346201402</v>
      </c>
      <c r="W26" s="1391">
        <v>76650.122526571504</v>
      </c>
      <c r="X26" s="1391">
        <v>1.7874399999999999E-4</v>
      </c>
      <c r="Y26" s="1523">
        <v>2032</v>
      </c>
      <c r="Z26" s="197"/>
      <c r="AA26" s="197"/>
      <c r="AB26" s="197"/>
      <c r="AC26" s="197"/>
      <c r="AD26" s="197"/>
    </row>
    <row r="27" spans="2:30" ht="13.8">
      <c r="B27" s="1217" t="s">
        <v>480</v>
      </c>
      <c r="C27" s="1395">
        <v>103558.82738838141</v>
      </c>
      <c r="D27" s="1391">
        <v>102966.02533139031</v>
      </c>
      <c r="E27" s="1391">
        <v>105677.80474600909</v>
      </c>
      <c r="F27" s="1391">
        <v>103916.0948477521</v>
      </c>
      <c r="G27" s="1391">
        <v>106703.3405982883</v>
      </c>
      <c r="H27" s="1391">
        <v>111239.075279349</v>
      </c>
      <c r="I27" s="1391">
        <v>110625.1151916595</v>
      </c>
      <c r="J27" s="1391">
        <v>168936.39696914921</v>
      </c>
      <c r="K27" s="1391">
        <v>173207.8510694053</v>
      </c>
      <c r="L27" s="1391">
        <v>178578.28059195288</v>
      </c>
      <c r="M27" s="1391">
        <v>191218.32192775351</v>
      </c>
      <c r="N27" s="1391">
        <v>185591.7790536877</v>
      </c>
      <c r="O27" s="1391">
        <v>171787.49465666991</v>
      </c>
      <c r="P27" s="1391">
        <v>178395.157562637</v>
      </c>
      <c r="Q27" s="1391">
        <v>101756.96061059549</v>
      </c>
      <c r="R27" s="1391">
        <v>99065.211106062503</v>
      </c>
      <c r="S27" s="1391">
        <v>94606.643497321609</v>
      </c>
      <c r="T27" s="1391">
        <v>154264.00566988142</v>
      </c>
      <c r="U27" s="1391">
        <v>162809.0964282885</v>
      </c>
      <c r="V27" s="1391">
        <v>161916.33924519341</v>
      </c>
      <c r="W27" s="1391">
        <v>161970.46071179182</v>
      </c>
      <c r="X27" s="1391">
        <v>167651.64284031812</v>
      </c>
      <c r="Y27" s="1523">
        <v>162042</v>
      </c>
      <c r="Z27" s="197"/>
      <c r="AA27" s="197"/>
      <c r="AB27" s="197"/>
      <c r="AC27" s="197"/>
      <c r="AD27" s="197"/>
    </row>
    <row r="28" spans="2:30" ht="13.8">
      <c r="B28" s="1217" t="s">
        <v>409</v>
      </c>
      <c r="C28" s="1395">
        <v>320460.60950900696</v>
      </c>
      <c r="D28" s="1391">
        <v>434668.29237321892</v>
      </c>
      <c r="E28" s="1391">
        <v>478254.50390176178</v>
      </c>
      <c r="F28" s="1391">
        <v>632328.10294561472</v>
      </c>
      <c r="G28" s="1391">
        <v>716331.9831624853</v>
      </c>
      <c r="H28" s="1391">
        <v>683891.55014777335</v>
      </c>
      <c r="I28" s="1391">
        <v>824117.38103604631</v>
      </c>
      <c r="J28" s="1391">
        <v>811552.99489535345</v>
      </c>
      <c r="K28" s="1391">
        <v>795200.15263449203</v>
      </c>
      <c r="L28" s="1391">
        <v>994580.23285328003</v>
      </c>
      <c r="M28" s="1391">
        <v>1111165.6058860929</v>
      </c>
      <c r="N28" s="1391">
        <v>1119145.1089640553</v>
      </c>
      <c r="O28" s="1391">
        <v>1007946.1509458097</v>
      </c>
      <c r="P28" s="1391">
        <v>1038526.6616197636</v>
      </c>
      <c r="Q28" s="1391">
        <v>909267.54347510624</v>
      </c>
      <c r="R28" s="1391">
        <v>675099.25635000551</v>
      </c>
      <c r="S28" s="1391">
        <v>1109657.1433565903</v>
      </c>
      <c r="T28" s="1391">
        <v>999370.11550242035</v>
      </c>
      <c r="U28" s="1391">
        <v>1035891.1559164104</v>
      </c>
      <c r="V28" s="1391">
        <v>889949.10447088641</v>
      </c>
      <c r="W28" s="1391">
        <v>879269.12576881563</v>
      </c>
      <c r="X28" s="1391">
        <v>703718.10895044403</v>
      </c>
      <c r="Y28" s="1523">
        <v>651779</v>
      </c>
      <c r="Z28" s="197"/>
      <c r="AA28" s="197"/>
      <c r="AB28" s="197"/>
      <c r="AC28" s="197"/>
      <c r="AD28" s="197"/>
    </row>
    <row r="29" spans="2:30" ht="13.8">
      <c r="B29" s="618" t="s">
        <v>481</v>
      </c>
      <c r="C29" s="1395">
        <v>9181126.1733567268</v>
      </c>
      <c r="D29" s="1391">
        <v>9153829.5657700803</v>
      </c>
      <c r="E29" s="1391">
        <v>9599036.4436919522</v>
      </c>
      <c r="F29" s="1391">
        <v>9744454.988964906</v>
      </c>
      <c r="G29" s="1391">
        <v>10648630.166230766</v>
      </c>
      <c r="H29" s="1391">
        <v>10840474.126328913</v>
      </c>
      <c r="I29" s="1391">
        <v>11042374.723550119</v>
      </c>
      <c r="J29" s="1391">
        <v>11781379.894749118</v>
      </c>
      <c r="K29" s="1391">
        <v>11749333.755137028</v>
      </c>
      <c r="L29" s="1391">
        <v>12350240.365543991</v>
      </c>
      <c r="M29" s="1391">
        <v>13506258.623297431</v>
      </c>
      <c r="N29" s="1391">
        <v>12965241.883402137</v>
      </c>
      <c r="O29" s="1391">
        <v>11947847.187148675</v>
      </c>
      <c r="P29" s="1391">
        <v>12259028.877905263</v>
      </c>
      <c r="Q29" s="1391">
        <v>12271692.138328647</v>
      </c>
      <c r="R29" s="1391">
        <v>11837965.418787163</v>
      </c>
      <c r="S29" s="1391">
        <v>12121958.033052679</v>
      </c>
      <c r="T29" s="1391">
        <v>11872359.676340451</v>
      </c>
      <c r="U29" s="1391">
        <v>12711953.542682018</v>
      </c>
      <c r="V29" s="1391">
        <v>12612304.688837761</v>
      </c>
      <c r="W29" s="1391">
        <v>12845693.10523162</v>
      </c>
      <c r="X29" s="1391">
        <v>13199075.537582757</v>
      </c>
      <c r="Y29" s="1523">
        <v>12520404</v>
      </c>
      <c r="Z29" s="197"/>
      <c r="AA29" s="197"/>
      <c r="AB29" s="197"/>
      <c r="AC29" s="197"/>
      <c r="AD29" s="197"/>
    </row>
    <row r="30" spans="2:30" ht="13.8">
      <c r="B30" s="1398"/>
      <c r="C30" s="1395"/>
      <c r="D30" s="1391"/>
      <c r="E30" s="1391"/>
      <c r="F30" s="1391"/>
      <c r="G30" s="1391"/>
      <c r="H30" s="1391"/>
      <c r="I30" s="1391"/>
      <c r="J30" s="1391"/>
      <c r="K30" s="1391"/>
      <c r="L30" s="1391"/>
      <c r="M30" s="1391"/>
      <c r="N30" s="1391"/>
      <c r="O30" s="1391"/>
      <c r="P30" s="1391"/>
      <c r="Q30" s="1391"/>
      <c r="R30" s="1391"/>
      <c r="S30" s="1391"/>
      <c r="T30" s="1391"/>
      <c r="U30" s="1391"/>
      <c r="V30" s="1391"/>
      <c r="W30" s="1391"/>
      <c r="X30" s="1391"/>
      <c r="Y30" s="1523"/>
      <c r="Z30" s="197"/>
      <c r="AA30" s="197"/>
      <c r="AB30" s="197"/>
      <c r="AC30" s="197"/>
      <c r="AD30" s="197"/>
    </row>
    <row r="31" spans="2:30" ht="13.8">
      <c r="B31" s="1392" t="s">
        <v>60</v>
      </c>
      <c r="C31" s="1395">
        <v>666515.63101130712</v>
      </c>
      <c r="D31" s="1391">
        <v>690578.60346982675</v>
      </c>
      <c r="E31" s="1391">
        <v>734474.10434921668</v>
      </c>
      <c r="F31" s="1391">
        <v>736473.23637975787</v>
      </c>
      <c r="G31" s="1391">
        <v>710060.17540971062</v>
      </c>
      <c r="H31" s="1391">
        <v>697579.10417114</v>
      </c>
      <c r="I31" s="1391">
        <v>683481.39911747002</v>
      </c>
      <c r="J31" s="1391">
        <v>691040.13378848333</v>
      </c>
      <c r="K31" s="1391">
        <v>720335.19356521918</v>
      </c>
      <c r="L31" s="1391">
        <v>763079.8745313792</v>
      </c>
      <c r="M31" s="1391">
        <v>841756.99731755548</v>
      </c>
      <c r="N31" s="1391">
        <v>834573.74602055072</v>
      </c>
      <c r="O31" s="1391">
        <v>789398.71941989195</v>
      </c>
      <c r="P31" s="1391">
        <v>820676.58751037775</v>
      </c>
      <c r="Q31" s="1391">
        <v>871686.1313539471</v>
      </c>
      <c r="R31" s="1391">
        <v>859827.9486411002</v>
      </c>
      <c r="S31" s="1391">
        <v>850114.81816557702</v>
      </c>
      <c r="T31" s="1391">
        <v>855156.54594573076</v>
      </c>
      <c r="U31" s="1391">
        <v>889681.915800335</v>
      </c>
      <c r="V31" s="1391">
        <v>888572.58091210062</v>
      </c>
      <c r="W31" s="1391">
        <v>899221.64228046103</v>
      </c>
      <c r="X31" s="1391">
        <v>982732.44909522438</v>
      </c>
      <c r="Y31" s="1523">
        <v>968862</v>
      </c>
      <c r="Z31" s="197"/>
      <c r="AA31" s="197"/>
      <c r="AB31" s="197"/>
      <c r="AC31" s="197"/>
      <c r="AD31" s="197"/>
    </row>
    <row r="32" spans="2:30" ht="13.8">
      <c r="B32" s="1217"/>
      <c r="C32" s="1395"/>
      <c r="D32" s="1391"/>
      <c r="E32" s="1391"/>
      <c r="F32" s="1391"/>
      <c r="G32" s="1391"/>
      <c r="H32" s="1391"/>
      <c r="I32" s="1391"/>
      <c r="J32" s="1391"/>
      <c r="K32" s="1391"/>
      <c r="L32" s="1391"/>
      <c r="M32" s="1391"/>
      <c r="N32" s="1391"/>
      <c r="O32" s="1391"/>
      <c r="P32" s="1391"/>
      <c r="Q32" s="1391"/>
      <c r="R32" s="1391"/>
      <c r="S32" s="1391"/>
      <c r="T32" s="1391"/>
      <c r="U32" s="1391"/>
      <c r="V32" s="1391"/>
      <c r="W32" s="1391"/>
      <c r="X32" s="1391"/>
      <c r="Y32" s="1523"/>
      <c r="Z32" s="197"/>
      <c r="AA32" s="197"/>
      <c r="AB32" s="197"/>
      <c r="AC32" s="197"/>
      <c r="AD32" s="197"/>
    </row>
    <row r="33" spans="2:31" ht="14.4" thickBot="1">
      <c r="B33" s="1399" t="s">
        <v>482</v>
      </c>
      <c r="C33" s="1524">
        <v>9847641.804368034</v>
      </c>
      <c r="D33" s="1525">
        <v>9844408.1692399066</v>
      </c>
      <c r="E33" s="1525">
        <v>10333510.548041169</v>
      </c>
      <c r="F33" s="1525">
        <v>10480928.225344663</v>
      </c>
      <c r="G33" s="1525">
        <v>11358690.341640476</v>
      </c>
      <c r="H33" s="1525">
        <v>11538053.230500054</v>
      </c>
      <c r="I33" s="1525">
        <v>11725856.122667588</v>
      </c>
      <c r="J33" s="1525">
        <v>12472420.028537601</v>
      </c>
      <c r="K33" s="1525">
        <v>12469668.948702248</v>
      </c>
      <c r="L33" s="1525">
        <v>13113320.24007537</v>
      </c>
      <c r="M33" s="1525">
        <v>14348015.620614987</v>
      </c>
      <c r="N33" s="1525">
        <v>13799815.629422687</v>
      </c>
      <c r="O33" s="1525">
        <v>12737245.906568568</v>
      </c>
      <c r="P33" s="1525">
        <v>13079705.46541564</v>
      </c>
      <c r="Q33" s="1525">
        <v>13143378.269682594</v>
      </c>
      <c r="R33" s="1525">
        <v>12697793.367428264</v>
      </c>
      <c r="S33" s="1525">
        <v>12972072.851218257</v>
      </c>
      <c r="T33" s="1525">
        <v>12727516.222286182</v>
      </c>
      <c r="U33" s="1525">
        <v>13601635.458482353</v>
      </c>
      <c r="V33" s="1525">
        <v>13500877.269749861</v>
      </c>
      <c r="W33" s="1525">
        <v>13744914.747512082</v>
      </c>
      <c r="X33" s="1525">
        <v>14181807.986677982</v>
      </c>
      <c r="Y33" s="1526">
        <v>13489266</v>
      </c>
      <c r="Z33" s="197"/>
      <c r="AA33" s="197"/>
      <c r="AB33" s="197"/>
      <c r="AC33" s="197"/>
      <c r="AD33" s="197"/>
    </row>
    <row r="34" spans="2:31" ht="14.4" thickBot="1">
      <c r="B34" s="433"/>
      <c r="C34" s="1365"/>
      <c r="D34" s="1365"/>
      <c r="E34" s="1365"/>
      <c r="F34" s="1365"/>
      <c r="G34" s="1365"/>
      <c r="H34" s="1365"/>
      <c r="I34" s="1365"/>
      <c r="J34" s="1365"/>
      <c r="K34" s="1365"/>
      <c r="L34" s="1365"/>
      <c r="M34" s="1365"/>
      <c r="N34" s="1365"/>
      <c r="O34" s="1365"/>
      <c r="P34" s="1365"/>
      <c r="Q34" s="1365"/>
      <c r="R34" s="1365"/>
      <c r="S34" s="1365"/>
      <c r="T34" s="1365"/>
      <c r="U34" s="197"/>
      <c r="V34" s="197"/>
      <c r="W34" s="197"/>
      <c r="X34" s="197"/>
      <c r="Y34" s="197"/>
      <c r="Z34" s="197"/>
      <c r="AA34" s="197"/>
      <c r="AB34" s="197"/>
      <c r="AC34" s="197"/>
      <c r="AD34" s="197"/>
    </row>
    <row r="35" spans="2:31" ht="13.8">
      <c r="B35" s="819"/>
      <c r="C35" s="1133" t="s">
        <v>28</v>
      </c>
      <c r="D35" s="1135"/>
      <c r="E35" s="1135"/>
      <c r="F35" s="1135"/>
      <c r="G35" s="1135"/>
      <c r="H35" s="1135"/>
      <c r="I35" s="1135"/>
      <c r="J35" s="1135"/>
      <c r="K35" s="1135"/>
      <c r="L35" s="1135"/>
      <c r="M35" s="1135"/>
      <c r="N35" s="1135"/>
      <c r="O35" s="1135"/>
      <c r="P35" s="1135"/>
      <c r="Q35" s="1135"/>
      <c r="R35" s="1135"/>
      <c r="S35" s="1135"/>
      <c r="T35" s="1135"/>
      <c r="U35" s="1135"/>
      <c r="V35" s="1135"/>
      <c r="W35" s="1135"/>
      <c r="X35" s="1135"/>
      <c r="Y35" s="1135"/>
      <c r="Z35" s="662"/>
      <c r="AA35" s="663"/>
      <c r="AB35" s="663"/>
      <c r="AC35" s="663"/>
      <c r="AD35" s="663"/>
      <c r="AE35" s="664"/>
    </row>
    <row r="36" spans="2:31" ht="14.4" thickBot="1">
      <c r="B36" s="1401"/>
      <c r="C36" s="1521" t="s">
        <v>32</v>
      </c>
      <c r="D36" s="89" t="s">
        <v>33</v>
      </c>
      <c r="E36" s="89" t="s">
        <v>22</v>
      </c>
      <c r="F36" s="89" t="s">
        <v>34</v>
      </c>
      <c r="G36" s="89" t="s">
        <v>35</v>
      </c>
      <c r="H36" s="89" t="s">
        <v>36</v>
      </c>
      <c r="I36" s="89" t="s">
        <v>37</v>
      </c>
      <c r="J36" s="89" t="s">
        <v>38</v>
      </c>
      <c r="K36" s="89" t="s">
        <v>39</v>
      </c>
      <c r="L36" s="89" t="s">
        <v>40</v>
      </c>
      <c r="M36" s="89" t="s">
        <v>23</v>
      </c>
      <c r="N36" s="89" t="s">
        <v>41</v>
      </c>
      <c r="O36" s="89" t="s">
        <v>42</v>
      </c>
      <c r="P36" s="89" t="s">
        <v>43</v>
      </c>
      <c r="Q36" s="89" t="s">
        <v>24</v>
      </c>
      <c r="R36" s="89" t="s">
        <v>44</v>
      </c>
      <c r="S36" s="89" t="s">
        <v>796</v>
      </c>
      <c r="T36" s="89" t="s">
        <v>857</v>
      </c>
      <c r="U36" s="89" t="s">
        <v>875</v>
      </c>
      <c r="V36" s="89" t="s">
        <v>1013</v>
      </c>
      <c r="W36" s="89" t="s">
        <v>1053</v>
      </c>
      <c r="X36" s="89" t="s">
        <v>1139</v>
      </c>
      <c r="Y36" s="89" t="s">
        <v>1157</v>
      </c>
      <c r="Z36" s="1551" t="s">
        <v>45</v>
      </c>
      <c r="AA36" s="1280" t="s">
        <v>46</v>
      </c>
      <c r="AB36" s="1280" t="s">
        <v>47</v>
      </c>
      <c r="AC36" s="1280" t="s">
        <v>48</v>
      </c>
      <c r="AD36" s="1280" t="s">
        <v>884</v>
      </c>
      <c r="AE36" s="1552" t="s">
        <v>1055</v>
      </c>
    </row>
    <row r="37" spans="2:31" ht="13.8">
      <c r="B37" s="465" t="s">
        <v>179</v>
      </c>
      <c r="C37" s="1402"/>
      <c r="D37" s="1403">
        <v>81048.299514296988</v>
      </c>
      <c r="E37" s="1403">
        <v>84320.992811780307</v>
      </c>
      <c r="F37" s="1403">
        <v>85969.712761861767</v>
      </c>
      <c r="G37" s="1403">
        <v>86645.654913023289</v>
      </c>
      <c r="H37" s="1403">
        <v>83163.657945856219</v>
      </c>
      <c r="I37" s="1403">
        <v>91255.387632728991</v>
      </c>
      <c r="J37" s="1403">
        <v>-79372.570013310193</v>
      </c>
      <c r="K37" s="1403">
        <v>75189.078095973484</v>
      </c>
      <c r="L37" s="1403">
        <v>79896.661190454703</v>
      </c>
      <c r="M37" s="1403">
        <v>97602.539611770786</v>
      </c>
      <c r="N37" s="1403">
        <v>83841.968164649428</v>
      </c>
      <c r="O37" s="1403">
        <v>81156.920423972886</v>
      </c>
      <c r="P37" s="1403">
        <v>82085.753259327699</v>
      </c>
      <c r="Q37" s="1403">
        <v>82406.521013633872</v>
      </c>
      <c r="R37" s="1403">
        <v>78976.502502586009</v>
      </c>
      <c r="S37" s="1403">
        <v>82670.151661309283</v>
      </c>
      <c r="T37" s="1403">
        <v>82279.374249321452</v>
      </c>
      <c r="U37" s="1403">
        <v>83227.290461001307</v>
      </c>
      <c r="V37" s="1403">
        <v>84160.405996738016</v>
      </c>
      <c r="W37" s="1403">
        <v>86847.678437426192</v>
      </c>
      <c r="X37" s="1403">
        <v>91048.538759958319</v>
      </c>
      <c r="Y37" s="1403">
        <v>87688</v>
      </c>
      <c r="Z37" s="1404">
        <v>329032.79742178548</v>
      </c>
      <c r="AA37" s="1405">
        <v>181692.13047829832</v>
      </c>
      <c r="AB37" s="1405">
        <v>336530.24706284842</v>
      </c>
      <c r="AC37" s="1405">
        <v>324625.69719952048</v>
      </c>
      <c r="AD37" s="1405">
        <v>332337.22236837004</v>
      </c>
      <c r="AE37" s="1406">
        <v>265584</v>
      </c>
    </row>
    <row r="38" spans="2:31" ht="13.8">
      <c r="B38" s="241" t="s">
        <v>483</v>
      </c>
      <c r="C38" s="1395">
        <v>-14559.599063007301</v>
      </c>
      <c r="D38" s="2137">
        <v>-13459.379828749901</v>
      </c>
      <c r="E38" s="2137">
        <v>-8865.6889424383007</v>
      </c>
      <c r="F38" s="2137">
        <v>-23776.794891744197</v>
      </c>
      <c r="G38" s="2137">
        <v>-36009.867852835603</v>
      </c>
      <c r="H38" s="2137">
        <v>-100706.51618836752</v>
      </c>
      <c r="I38" s="2137">
        <v>-71995.883425505279</v>
      </c>
      <c r="J38" s="2137">
        <v>-36599.027357782841</v>
      </c>
      <c r="K38" s="2137">
        <v>-23581.381283058501</v>
      </c>
      <c r="L38" s="2137">
        <v>49115.769629338203</v>
      </c>
      <c r="M38" s="2137">
        <v>-23161.291410604499</v>
      </c>
      <c r="N38" s="2137">
        <v>-7908.3150342827012</v>
      </c>
      <c r="O38" s="2137">
        <v>2858.1724915974</v>
      </c>
      <c r="P38" s="2137">
        <v>-31509.131799197596</v>
      </c>
      <c r="Q38" s="2137">
        <v>-6341.6046251812022</v>
      </c>
      <c r="R38" s="2137">
        <v>-17126.126534108505</v>
      </c>
      <c r="S38" s="2137">
        <v>-3349.1799861918998</v>
      </c>
      <c r="T38" s="2137">
        <v>4336.5399707830002</v>
      </c>
      <c r="U38" s="2137">
        <v>-11497.067128921401</v>
      </c>
      <c r="V38" s="2137">
        <v>-27530.334561125197</v>
      </c>
      <c r="W38" s="2137">
        <v>-14653.111369828001</v>
      </c>
      <c r="X38" s="2137">
        <v>-23465.933655257999</v>
      </c>
      <c r="Y38" s="1391">
        <v>-10542</v>
      </c>
      <c r="Z38" s="1407">
        <v>-60661.462725939702</v>
      </c>
      <c r="AA38" s="1408">
        <v>-245311.29482449123</v>
      </c>
      <c r="AB38" s="1408">
        <v>-5535.2180986075009</v>
      </c>
      <c r="AC38" s="1408">
        <v>-54976.862958487305</v>
      </c>
      <c r="AD38" s="1408">
        <v>-38040.0417054555</v>
      </c>
      <c r="AE38" s="1553">
        <v>-48661</v>
      </c>
    </row>
    <row r="39" spans="2:31" ht="13.8">
      <c r="B39" s="242" t="s">
        <v>484</v>
      </c>
      <c r="C39" s="1409">
        <v>63134.193270839103</v>
      </c>
      <c r="D39" s="2138">
        <v>67588.919685547095</v>
      </c>
      <c r="E39" s="2138">
        <v>75455.303869342009</v>
      </c>
      <c r="F39" s="2138">
        <v>62192.91787011757</v>
      </c>
      <c r="G39" s="2138">
        <v>50635.787060187686</v>
      </c>
      <c r="H39" s="2138">
        <v>-17542.858242511298</v>
      </c>
      <c r="I39" s="2138">
        <v>19259.504207223712</v>
      </c>
      <c r="J39" s="2138">
        <v>-115971.59737109303</v>
      </c>
      <c r="K39" s="2138">
        <v>51607.696812914983</v>
      </c>
      <c r="L39" s="2138">
        <v>129012.43081979291</v>
      </c>
      <c r="M39" s="2138">
        <v>74441.24820116628</v>
      </c>
      <c r="N39" s="2138">
        <v>75933.653130366729</v>
      </c>
      <c r="O39" s="2138">
        <v>84015.092915570291</v>
      </c>
      <c r="P39" s="2138">
        <v>50576.621460130104</v>
      </c>
      <c r="Q39" s="2138">
        <v>157221.83681242555</v>
      </c>
      <c r="R39" s="2138">
        <v>61850.3759684775</v>
      </c>
      <c r="S39" s="2138">
        <v>79320.971675117384</v>
      </c>
      <c r="T39" s="2138">
        <v>86615.91422010446</v>
      </c>
      <c r="U39" s="2138">
        <v>71730.223332079913</v>
      </c>
      <c r="V39" s="2138">
        <v>56630.071435612816</v>
      </c>
      <c r="W39" s="2138">
        <v>72194.567067598196</v>
      </c>
      <c r="X39" s="2138">
        <v>67582.605104700313</v>
      </c>
      <c r="Y39" s="1393">
        <v>77146</v>
      </c>
      <c r="Z39" s="1727">
        <v>268371.33469584578</v>
      </c>
      <c r="AA39" s="1728">
        <v>-63619.164346192905</v>
      </c>
      <c r="AB39" s="1728">
        <v>330995.02896424092</v>
      </c>
      <c r="AC39" s="1728">
        <v>269648.83424103318</v>
      </c>
      <c r="AD39" s="1728">
        <v>294297.18066291453</v>
      </c>
      <c r="AE39" s="1729">
        <v>216923</v>
      </c>
    </row>
    <row r="40" spans="2:31" ht="13.8">
      <c r="B40" s="241" t="s">
        <v>381</v>
      </c>
      <c r="C40" s="1395">
        <v>29012.260901737696</v>
      </c>
      <c r="D40" s="2137">
        <v>30231.847816049911</v>
      </c>
      <c r="E40" s="2137">
        <v>34035.595362011489</v>
      </c>
      <c r="F40" s="2137">
        <v>28622.375526493404</v>
      </c>
      <c r="G40" s="2137">
        <v>26452.168189575495</v>
      </c>
      <c r="H40" s="2137">
        <v>24950.914680230002</v>
      </c>
      <c r="I40" s="2137">
        <v>27560.961223159404</v>
      </c>
      <c r="J40" s="2137">
        <v>31186.766814382314</v>
      </c>
      <c r="K40" s="2137">
        <v>35623.2570496521</v>
      </c>
      <c r="L40" s="2137">
        <v>37598.496698652401</v>
      </c>
      <c r="M40" s="2137">
        <v>44902.458398176881</v>
      </c>
      <c r="N40" s="2137">
        <v>48201.891207136046</v>
      </c>
      <c r="O40" s="2137">
        <v>39644.500906626192</v>
      </c>
      <c r="P40" s="2137">
        <v>43982.486646813792</v>
      </c>
      <c r="Q40" s="2137">
        <v>86685.074610479802</v>
      </c>
      <c r="R40" s="2137">
        <v>46134.198435919803</v>
      </c>
      <c r="S40" s="2137">
        <v>45305.703570142898</v>
      </c>
      <c r="T40" s="2137">
        <v>57443.902693416312</v>
      </c>
      <c r="U40" s="2137">
        <v>59540.885901561276</v>
      </c>
      <c r="V40" s="2137">
        <v>48426.628038725285</v>
      </c>
      <c r="W40" s="2137">
        <v>62911.514165407702</v>
      </c>
      <c r="X40" s="2137">
        <v>91602.11180368354</v>
      </c>
      <c r="Y40" s="1391">
        <v>36365</v>
      </c>
      <c r="Z40" s="1407">
        <v>121902.07960629251</v>
      </c>
      <c r="AA40" s="1408">
        <v>110150.81090734722</v>
      </c>
      <c r="AB40" s="1408">
        <v>166326.10335361742</v>
      </c>
      <c r="AC40" s="1408">
        <v>176801.75969321339</v>
      </c>
      <c r="AD40" s="1408">
        <v>210717.12020384576</v>
      </c>
      <c r="AE40" s="1553">
        <v>190878</v>
      </c>
    </row>
    <row r="41" spans="2:31" ht="13.8">
      <c r="B41" s="241" t="s">
        <v>394</v>
      </c>
      <c r="C41" s="1395">
        <v>-72995.092760331594</v>
      </c>
      <c r="D41" s="2137">
        <v>-60149.428679251701</v>
      </c>
      <c r="E41" s="2137">
        <v>-66523.421271985586</v>
      </c>
      <c r="F41" s="2137">
        <v>-69054.735849818884</v>
      </c>
      <c r="G41" s="2137">
        <v>-64024.824467655097</v>
      </c>
      <c r="H41" s="2137">
        <v>-55333.842222353604</v>
      </c>
      <c r="I41" s="2137">
        <v>-61479.661986952189</v>
      </c>
      <c r="J41" s="2137">
        <v>-79517.303837803804</v>
      </c>
      <c r="K41" s="2137">
        <v>-64742.772687874603</v>
      </c>
      <c r="L41" s="2137">
        <v>-127984.57824830021</v>
      </c>
      <c r="M41" s="2137">
        <v>-78514.465336339897</v>
      </c>
      <c r="N41" s="2137">
        <v>-90747.465479853388</v>
      </c>
      <c r="O41" s="2137">
        <v>-72562.666601145596</v>
      </c>
      <c r="P41" s="2137">
        <v>-44295.62005506891</v>
      </c>
      <c r="Q41" s="2137">
        <v>-138412.99495772328</v>
      </c>
      <c r="R41" s="2137">
        <v>-84186.268001503908</v>
      </c>
      <c r="S41" s="2137">
        <v>-92548.632097027192</v>
      </c>
      <c r="T41" s="2137">
        <v>-92554.588530813198</v>
      </c>
      <c r="U41" s="2137">
        <v>-91978.335811104596</v>
      </c>
      <c r="V41" s="2137">
        <v>-82729.567789421082</v>
      </c>
      <c r="W41" s="2137">
        <v>-101420.85983884209</v>
      </c>
      <c r="X41" s="2137">
        <v>-98348.688333538288</v>
      </c>
      <c r="Y41" s="1391">
        <v>-77107</v>
      </c>
      <c r="Z41" s="1407">
        <v>-268722.67856138776</v>
      </c>
      <c r="AA41" s="1408">
        <v>-260355.6325147647</v>
      </c>
      <c r="AB41" s="1408">
        <v>-361989.28175236809</v>
      </c>
      <c r="AC41" s="1408">
        <v>-266894.88301429612</v>
      </c>
      <c r="AD41" s="1408">
        <v>-359811.12422836607</v>
      </c>
      <c r="AE41" s="1553">
        <v>-276876</v>
      </c>
    </row>
    <row r="42" spans="2:31" ht="13.8">
      <c r="B42" s="241" t="s">
        <v>485</v>
      </c>
      <c r="C42" s="1395">
        <v>-6.8533527904999998</v>
      </c>
      <c r="D42" s="2137">
        <v>-0.58581265269999949</v>
      </c>
      <c r="E42" s="2137">
        <v>-6.7223827898000001</v>
      </c>
      <c r="F42" s="2137">
        <v>34.604856495599996</v>
      </c>
      <c r="G42" s="2137">
        <v>-27.478012976999999</v>
      </c>
      <c r="H42" s="2137">
        <v>38.416020045799996</v>
      </c>
      <c r="I42" s="2137">
        <v>-92.683689301099989</v>
      </c>
      <c r="J42" s="2137">
        <v>215.49508810619997</v>
      </c>
      <c r="K42" s="2137">
        <v>-12.299689296299999</v>
      </c>
      <c r="L42" s="2137">
        <v>20.955386558799997</v>
      </c>
      <c r="M42" s="2137">
        <v>-88.82464870470001</v>
      </c>
      <c r="N42" s="2137">
        <v>10.0644523051</v>
      </c>
      <c r="O42" s="2137">
        <v>17.002090792099999</v>
      </c>
      <c r="P42" s="2137">
        <v>-41.342896935399999</v>
      </c>
      <c r="Q42" s="2137">
        <v>-52.3575367535</v>
      </c>
      <c r="R42" s="2137">
        <v>188.21068447889999</v>
      </c>
      <c r="S42" s="2137">
        <v>-50.961084595199999</v>
      </c>
      <c r="T42" s="2137">
        <v>-58.707474647300003</v>
      </c>
      <c r="U42" s="2137">
        <v>-30.779542362599997</v>
      </c>
      <c r="V42" s="2137">
        <v>190.04477360600001</v>
      </c>
      <c r="W42" s="2137">
        <v>163.4877138841</v>
      </c>
      <c r="X42" s="2137">
        <v>-562.92002616000002</v>
      </c>
      <c r="Y42" s="1391">
        <v>849</v>
      </c>
      <c r="Z42" s="1407">
        <v>20.443308262599999</v>
      </c>
      <c r="AA42" s="1408">
        <v>133.7494058739</v>
      </c>
      <c r="AB42" s="1408">
        <v>-70.104499137100007</v>
      </c>
      <c r="AC42" s="1408">
        <v>94.510250790000001</v>
      </c>
      <c r="AD42" s="1408">
        <v>49.5966720009</v>
      </c>
      <c r="AE42" s="1553">
        <v>450</v>
      </c>
    </row>
    <row r="43" spans="2:31" ht="13.8">
      <c r="B43" s="241" t="s">
        <v>486</v>
      </c>
      <c r="C43" s="1395">
        <v>-6504.8366125363</v>
      </c>
      <c r="D43" s="2137">
        <v>-10864.191218051401</v>
      </c>
      <c r="E43" s="2137">
        <v>-17385.874812375299</v>
      </c>
      <c r="F43" s="2137">
        <v>-8308.5311364163972</v>
      </c>
      <c r="G43" s="2137">
        <v>-6206.8887719515005</v>
      </c>
      <c r="H43" s="2137">
        <v>8304.9816109953008</v>
      </c>
      <c r="I43" s="2137">
        <v>-6164.591637746099</v>
      </c>
      <c r="J43" s="2137">
        <v>143500.23002330138</v>
      </c>
      <c r="K43" s="2137">
        <v>-11022.6658251472</v>
      </c>
      <c r="L43" s="2137">
        <v>-23485.881393275897</v>
      </c>
      <c r="M43" s="2137">
        <v>-17619.263673009202</v>
      </c>
      <c r="N43" s="2137">
        <v>-10866.468568414099</v>
      </c>
      <c r="O43" s="2137">
        <v>-30639.872397314801</v>
      </c>
      <c r="P43" s="2137">
        <v>-33363.5591994071</v>
      </c>
      <c r="Q43" s="2137">
        <v>-71046.245949472199</v>
      </c>
      <c r="R43" s="2137">
        <v>-7227.8227463106959</v>
      </c>
      <c r="S43" s="2137">
        <v>-11289.5796148187</v>
      </c>
      <c r="T43" s="2137">
        <v>-29843.936213868605</v>
      </c>
      <c r="U43" s="2137">
        <v>-18203.466627841994</v>
      </c>
      <c r="V43" s="2137">
        <v>-2864.840689855002</v>
      </c>
      <c r="W43" s="2137">
        <v>-13001.868333548498</v>
      </c>
      <c r="X43" s="2137">
        <v>-27725.520487103902</v>
      </c>
      <c r="Y43" s="1391">
        <v>-20638</v>
      </c>
      <c r="Z43" s="1407">
        <v>-43063.433779379397</v>
      </c>
      <c r="AA43" s="1408">
        <v>139433.73122459909</v>
      </c>
      <c r="AB43" s="1408">
        <v>-62994.279459846402</v>
      </c>
      <c r="AC43" s="1408">
        <v>-111637.62789519</v>
      </c>
      <c r="AD43" s="1408">
        <v>-62201.823146384297</v>
      </c>
      <c r="AE43" s="1553">
        <v>-61365</v>
      </c>
    </row>
    <row r="44" spans="2:31" ht="14.4" thickBot="1">
      <c r="B44" s="1410" t="s">
        <v>447</v>
      </c>
      <c r="C44" s="1554">
        <v>12639.671446918415</v>
      </c>
      <c r="D44" s="1400">
        <v>26806.561791641197</v>
      </c>
      <c r="E44" s="1400">
        <v>25574.880764202815</v>
      </c>
      <c r="F44" s="1400">
        <v>13486.631266871289</v>
      </c>
      <c r="G44" s="1400">
        <v>6828.7639971795834</v>
      </c>
      <c r="H44" s="1400">
        <v>-39582.388153593798</v>
      </c>
      <c r="I44" s="1400">
        <v>-20916.471883616268</v>
      </c>
      <c r="J44" s="1400">
        <v>-20586.409283106943</v>
      </c>
      <c r="K44" s="1400">
        <v>11453.215660248981</v>
      </c>
      <c r="L44" s="1400">
        <v>15161.423263427994</v>
      </c>
      <c r="M44" s="1400">
        <v>23121.152941289361</v>
      </c>
      <c r="N44" s="1400">
        <v>22531.674741540381</v>
      </c>
      <c r="O44" s="1400">
        <v>20474.056914528177</v>
      </c>
      <c r="P44" s="1400">
        <v>16858.585955532486</v>
      </c>
      <c r="Q44" s="1400">
        <v>34395.312978956368</v>
      </c>
      <c r="R44" s="1400">
        <v>16758.694341061608</v>
      </c>
      <c r="S44" s="1400">
        <v>20737.502448819188</v>
      </c>
      <c r="T44" s="1400">
        <v>21602.584694191668</v>
      </c>
      <c r="U44" s="1400">
        <v>21058.527252331991</v>
      </c>
      <c r="V44" s="1400">
        <v>19652.33576866801</v>
      </c>
      <c r="W44" s="1400">
        <v>20846.840774499418</v>
      </c>
      <c r="X44" s="1400">
        <v>32547.588061581664</v>
      </c>
      <c r="Y44" s="1400">
        <v>16615</v>
      </c>
      <c r="Z44" s="1731">
        <v>78507.745269633713</v>
      </c>
      <c r="AA44" s="1732">
        <v>-74256.505323137389</v>
      </c>
      <c r="AB44" s="1732">
        <v>72267.466606506758</v>
      </c>
      <c r="AC44" s="1732">
        <v>68012.593275550433</v>
      </c>
      <c r="AD44" s="1732">
        <v>83050.950164010836</v>
      </c>
      <c r="AE44" s="1733">
        <v>70010</v>
      </c>
    </row>
    <row r="45" spans="2:31" ht="14.4" thickBot="1">
      <c r="B45" s="433"/>
      <c r="C45" s="1365"/>
      <c r="D45" s="1365"/>
      <c r="E45" s="1365"/>
      <c r="F45" s="1365"/>
      <c r="G45" s="1365"/>
      <c r="H45" s="1365"/>
      <c r="I45" s="1365"/>
      <c r="J45" s="1365"/>
      <c r="K45" s="1365"/>
      <c r="L45" s="1365"/>
      <c r="M45" s="1365"/>
      <c r="N45" s="1365"/>
      <c r="O45" s="1365"/>
      <c r="P45" s="1365"/>
      <c r="Q45" s="1365"/>
      <c r="R45" s="1365"/>
      <c r="S45" s="1365"/>
      <c r="T45" s="1365"/>
      <c r="U45" s="1365"/>
      <c r="V45" s="1365"/>
      <c r="W45" s="1365"/>
      <c r="X45" s="1365"/>
      <c r="Y45" s="1365"/>
      <c r="Z45" s="197"/>
      <c r="AA45" s="197"/>
      <c r="AB45" s="197"/>
      <c r="AC45" s="197"/>
      <c r="AD45" s="197"/>
      <c r="AE45" s="197"/>
    </row>
    <row r="46" spans="2:31" ht="13.8">
      <c r="B46" s="239" t="s">
        <v>487</v>
      </c>
      <c r="C46" s="1411">
        <v>0.61814977416661132</v>
      </c>
      <c r="D46" s="1412">
        <v>0.61672306567455426</v>
      </c>
      <c r="E46" s="1412">
        <v>0.56788156287353153</v>
      </c>
      <c r="F46" s="1412">
        <v>0.60091693518957812</v>
      </c>
      <c r="G46" s="1412">
        <v>0.5636157942661626</v>
      </c>
      <c r="H46" s="1412">
        <v>0.50957207750248346</v>
      </c>
      <c r="I46" s="1412">
        <v>0.51233227839824236</v>
      </c>
      <c r="J46" s="1412" t="s">
        <v>625</v>
      </c>
      <c r="K46" s="1412">
        <v>0.59720244102583453</v>
      </c>
      <c r="L46" s="1412">
        <v>0.58857480865403577</v>
      </c>
      <c r="M46" s="1412">
        <v>0.53048105114561839</v>
      </c>
      <c r="N46" s="1412">
        <v>0.70215140734055403</v>
      </c>
      <c r="O46" s="1412">
        <v>0.5988039169179683</v>
      </c>
      <c r="P46" s="1412">
        <v>0.57990589628849698</v>
      </c>
      <c r="Q46" s="1412">
        <v>0.61310288544671498</v>
      </c>
      <c r="R46" s="1412">
        <v>0.63433584061415538</v>
      </c>
      <c r="S46" s="1412">
        <v>0.59316122324928511</v>
      </c>
      <c r="T46" s="1412">
        <v>0.6066747024257948</v>
      </c>
      <c r="U46" s="1412">
        <v>0.65328369905956107</v>
      </c>
      <c r="V46" s="1412">
        <v>0.59000152906429315</v>
      </c>
      <c r="W46" s="1412">
        <v>0.58055864125350798</v>
      </c>
      <c r="X46" s="1412">
        <v>0.57936826389536733</v>
      </c>
      <c r="Y46" s="1412">
        <v>0.8029013797080875</v>
      </c>
      <c r="Z46" s="1695">
        <v>0.60023920833711664</v>
      </c>
      <c r="AA46" s="1413">
        <v>0.87809789846363728</v>
      </c>
      <c r="AB46" s="1413">
        <v>0.59636166802199686</v>
      </c>
      <c r="AC46" s="1413">
        <v>0.60899117105687339</v>
      </c>
      <c r="AD46" s="1413">
        <v>0.61321152687766967</v>
      </c>
      <c r="AE46" s="1414">
        <v>0.64333988221940175</v>
      </c>
    </row>
    <row r="47" spans="2:31" ht="14.4" thickBot="1">
      <c r="B47" s="13" t="s">
        <v>62</v>
      </c>
      <c r="C47" s="1415">
        <v>7.4481676022563989E-2</v>
      </c>
      <c r="D47" s="1547">
        <v>0.15802328893919629</v>
      </c>
      <c r="E47" s="1547">
        <v>0.14357296750570636</v>
      </c>
      <c r="F47" s="1547">
        <v>7.5605557641369975E-2</v>
      </c>
      <c r="G47" s="1547">
        <v>3.7766228925092883E-2</v>
      </c>
      <c r="H47" s="1547">
        <v>-0.22495756535228342</v>
      </c>
      <c r="I47" s="1547">
        <v>-0.12116179897294603</v>
      </c>
      <c r="J47" s="1547">
        <v>-0.11860074364722598</v>
      </c>
      <c r="K47" s="1547">
        <v>6.4919460831009371E-2</v>
      </c>
      <c r="L47" s="1547">
        <v>8.1764968359837181E-2</v>
      </c>
      <c r="M47" s="1547">
        <v>0.11525733660220046</v>
      </c>
      <c r="N47" s="1547">
        <v>0.1075285403245551</v>
      </c>
      <c r="O47" s="1547">
        <v>0.10085913326849591</v>
      </c>
      <c r="P47" s="1547">
        <v>8.3765453121194267E-2</v>
      </c>
      <c r="Q47" s="1547">
        <v>0.16259073824097284</v>
      </c>
      <c r="R47" s="1547">
        <v>7.7429087223406717E-2</v>
      </c>
      <c r="S47" s="1547">
        <v>9.7020802573627787E-2</v>
      </c>
      <c r="T47" s="1547">
        <v>0.10134497135803237</v>
      </c>
      <c r="U47" s="1547">
        <v>9.6552329463249528E-2</v>
      </c>
      <c r="V47" s="1547">
        <v>8.841180294496899E-2</v>
      </c>
      <c r="W47" s="1547">
        <v>8.841180294496899E-2</v>
      </c>
      <c r="X47" s="1547">
        <v>0.13835656549003172</v>
      </c>
      <c r="Y47" s="1547">
        <v>6.8108428289900463E-2</v>
      </c>
      <c r="Z47" s="1696">
        <v>0.1099923081776546</v>
      </c>
      <c r="AA47" s="1416">
        <v>-0.10403616088637523</v>
      </c>
      <c r="AB47" s="1416">
        <v>9.4738868809390586E-2</v>
      </c>
      <c r="AC47" s="1416">
        <v>0.18043261306789216</v>
      </c>
      <c r="AD47" s="1416">
        <v>0.19750656534401517</v>
      </c>
      <c r="AE47" s="1697">
        <v>0.10051136827578534</v>
      </c>
    </row>
    <row r="48" spans="2:31" ht="13.8">
      <c r="B48" s="1219" t="s">
        <v>488</v>
      </c>
      <c r="C48" s="1417">
        <v>0.8336103737398729</v>
      </c>
      <c r="D48" s="1548">
        <v>0.84724852809774243</v>
      </c>
      <c r="E48" s="1548">
        <v>0.85173691942102081</v>
      </c>
      <c r="F48" s="1548">
        <v>0.84988997284114942</v>
      </c>
      <c r="G48" s="1548">
        <v>0.81323776126995762</v>
      </c>
      <c r="H48" s="1548">
        <v>0.83823172252813949</v>
      </c>
      <c r="I48" s="1548">
        <v>0.84294094131353658</v>
      </c>
      <c r="J48" s="1548">
        <v>0.82425866874169129</v>
      </c>
      <c r="K48" s="1548">
        <v>0.82524780957948551</v>
      </c>
      <c r="L48" s="1548">
        <v>0.83182785765292078</v>
      </c>
      <c r="M48" s="1548">
        <v>0.81880112306487474</v>
      </c>
      <c r="N48" s="1548">
        <v>0.81880112306487474</v>
      </c>
      <c r="O48" s="1548">
        <v>0.83262802907838263</v>
      </c>
      <c r="P48" s="1548">
        <v>0.84049875105140726</v>
      </c>
      <c r="Q48" s="1548">
        <v>0.86300844957859191</v>
      </c>
      <c r="R48" s="1548">
        <v>0.86300844957859191</v>
      </c>
      <c r="S48" s="1548">
        <v>0.86397972067164064</v>
      </c>
      <c r="T48" s="1548">
        <v>0.85428875630329448</v>
      </c>
      <c r="U48" s="1548">
        <v>0.84032634496048553</v>
      </c>
      <c r="V48" s="1548">
        <v>0.81881924902293723</v>
      </c>
      <c r="W48" s="1548">
        <v>0.83042288413541543</v>
      </c>
      <c r="X48" s="1548">
        <v>0.82972340200819739</v>
      </c>
      <c r="Y48" s="1436">
        <v>0.83980726813014872</v>
      </c>
      <c r="Z48" s="197"/>
      <c r="AA48" s="197"/>
      <c r="AB48" s="197"/>
      <c r="AC48" s="197"/>
      <c r="AD48" s="197"/>
    </row>
    <row r="49" spans="2:30" ht="13.8">
      <c r="B49" s="241" t="s">
        <v>126</v>
      </c>
      <c r="C49" s="1418">
        <v>2.1324771273219138E-2</v>
      </c>
      <c r="D49" s="1549">
        <v>1.9168051422834457E-2</v>
      </c>
      <c r="E49" s="1549">
        <v>2.0322178183757509E-2</v>
      </c>
      <c r="F49" s="1549">
        <v>1.7483035336312101E-2</v>
      </c>
      <c r="G49" s="1549">
        <v>1.8554635617830585E-2</v>
      </c>
      <c r="H49" s="1549">
        <v>1.5337058608317711E-2</v>
      </c>
      <c r="I49" s="1549">
        <v>1.1938457610444398E-2</v>
      </c>
      <c r="J49" s="1549">
        <v>1.0124301920307662E-2</v>
      </c>
      <c r="K49" s="1549">
        <v>2.1357180413737752E-2</v>
      </c>
      <c r="L49" s="1549">
        <v>1.217737841132626E-2</v>
      </c>
      <c r="M49" s="1549">
        <v>9.6531977399473626E-3</v>
      </c>
      <c r="N49" s="1549">
        <v>9.6531977399473626E-3</v>
      </c>
      <c r="O49" s="1549">
        <v>1.922601210015069E-2</v>
      </c>
      <c r="P49" s="1549">
        <v>2.0743468900619063E-2</v>
      </c>
      <c r="Q49" s="1549">
        <v>2.1146449380424707E-2</v>
      </c>
      <c r="R49" s="1549">
        <v>2.1146449380424707E-2</v>
      </c>
      <c r="S49" s="1549">
        <v>2.4374307231274765E-2</v>
      </c>
      <c r="T49" s="1549">
        <v>2.6674234918959563E-2</v>
      </c>
      <c r="U49" s="1549">
        <v>2.6231380940035708E-2</v>
      </c>
      <c r="V49" s="1549">
        <v>2.5583190454270911E-2</v>
      </c>
      <c r="W49" s="1549">
        <v>2.5675162739919717E-2</v>
      </c>
      <c r="X49" s="1549">
        <v>2.7661085931092771E-2</v>
      </c>
      <c r="Y49" s="1550">
        <v>2.7512198655342601E-2</v>
      </c>
      <c r="Z49" s="197"/>
      <c r="AA49" s="197"/>
      <c r="AB49" s="197"/>
      <c r="AC49" s="197"/>
      <c r="AD49" s="197"/>
    </row>
    <row r="50" spans="2:30" ht="13.8">
      <c r="B50" s="241" t="s">
        <v>453</v>
      </c>
      <c r="C50" s="1418">
        <v>2.4719663304309771E-2</v>
      </c>
      <c r="D50" s="1549">
        <v>2.2199663720124559E-2</v>
      </c>
      <c r="E50" s="1549">
        <v>2.274901360857115E-2</v>
      </c>
      <c r="F50" s="1549">
        <v>2.0410032232928449E-2</v>
      </c>
      <c r="G50" s="1549">
        <v>2.1311419226080253E-2</v>
      </c>
      <c r="H50" s="1549">
        <v>1.8289403673394902E-2</v>
      </c>
      <c r="I50" s="1549">
        <v>1.5114389194991628E-2</v>
      </c>
      <c r="J50" s="1549">
        <v>1.5217345432491685E-2</v>
      </c>
      <c r="K50" s="1549">
        <v>4.388461921813603E-2</v>
      </c>
      <c r="L50" s="1549">
        <v>1.6575693237681727E-2</v>
      </c>
      <c r="M50" s="1549">
        <v>1.3743437519070327E-2</v>
      </c>
      <c r="N50" s="1549">
        <v>1.3743437519070327E-2</v>
      </c>
      <c r="O50" s="1549">
        <v>2.2799486684907937E-2</v>
      </c>
      <c r="P50" s="1549">
        <v>2.3965556023038164E-2</v>
      </c>
      <c r="Q50" s="1549">
        <v>2.3969983731880133E-2</v>
      </c>
      <c r="R50" s="1549">
        <v>2.3969983731880133E-2</v>
      </c>
      <c r="S50" s="1549">
        <v>2.7137498443470104E-2</v>
      </c>
      <c r="T50" s="1549">
        <v>2.9872542703361614E-2</v>
      </c>
      <c r="U50" s="1549">
        <v>3.1117106925977724E-2</v>
      </c>
      <c r="V50" s="1549">
        <v>3.0799261833795756E-2</v>
      </c>
      <c r="W50" s="1549">
        <v>3.1251366267461007E-2</v>
      </c>
      <c r="X50" s="1549">
        <v>3.2981648664445577E-2</v>
      </c>
      <c r="Y50" s="1550">
        <v>3.3112750541300549E-2</v>
      </c>
      <c r="Z50" s="197"/>
      <c r="AA50" s="197"/>
      <c r="AB50" s="197"/>
      <c r="AC50" s="197"/>
      <c r="AD50" s="197"/>
    </row>
    <row r="51" spans="2:30" ht="13.8">
      <c r="B51" s="241" t="s">
        <v>454</v>
      </c>
      <c r="C51" s="1418">
        <v>1.5151078070976494</v>
      </c>
      <c r="D51" s="1549">
        <v>1.6619040488076908</v>
      </c>
      <c r="E51" s="1549">
        <v>1.5134909685263069</v>
      </c>
      <c r="F51" s="1549">
        <v>1.7406234994824377</v>
      </c>
      <c r="G51" s="1549">
        <v>1.7890650443440961</v>
      </c>
      <c r="H51" s="1549">
        <v>2.9293228762281815</v>
      </c>
      <c r="I51" s="1549">
        <v>4.3070113596164958</v>
      </c>
      <c r="J51" s="1549">
        <v>6.865526978958135</v>
      </c>
      <c r="K51" s="1549">
        <v>2.5853340051656089</v>
      </c>
      <c r="L51" s="1549">
        <v>3.8744187671306127</v>
      </c>
      <c r="M51" s="1549">
        <v>4.883317345317689</v>
      </c>
      <c r="N51" s="1549">
        <v>4.883317345317689</v>
      </c>
      <c r="O51" s="1549">
        <v>2.3638963338714274</v>
      </c>
      <c r="P51" s="1549">
        <v>2.1645591424620312</v>
      </c>
      <c r="Q51" s="1549">
        <v>2.0336774063949465</v>
      </c>
      <c r="R51" s="1549">
        <v>2.0336774063949465</v>
      </c>
      <c r="S51" s="1549">
        <v>1.7211688493591975</v>
      </c>
      <c r="T51" s="1549">
        <v>1.4954466032242497</v>
      </c>
      <c r="U51" s="1549">
        <v>1.5006877939198449</v>
      </c>
      <c r="V51" s="1549">
        <v>1.4621481729845158</v>
      </c>
      <c r="W51" s="1549">
        <v>1.4090189452876478</v>
      </c>
      <c r="X51" s="1549">
        <v>1.2924788908875187</v>
      </c>
      <c r="Y51" s="1550">
        <v>1.3227675616511299</v>
      </c>
      <c r="Z51" s="197"/>
      <c r="AA51" s="197"/>
      <c r="AB51" s="197"/>
      <c r="AC51" s="197"/>
      <c r="AD51" s="197"/>
    </row>
    <row r="52" spans="2:30" ht="13.8">
      <c r="B52" s="241" t="s">
        <v>455</v>
      </c>
      <c r="C52" s="1418">
        <v>1.3070294300890821</v>
      </c>
      <c r="D52" s="1549">
        <v>1.4349524690540614</v>
      </c>
      <c r="E52" s="1549">
        <v>1.3520337044552495</v>
      </c>
      <c r="F52" s="1549">
        <v>1.4910011802710594</v>
      </c>
      <c r="G52" s="1549">
        <v>1.5576367600041887</v>
      </c>
      <c r="H52" s="1549">
        <v>2.4564604422150627</v>
      </c>
      <c r="I52" s="1549">
        <v>3.4019947403182185</v>
      </c>
      <c r="J52" s="1549">
        <v>4.5677262361789319</v>
      </c>
      <c r="K52" s="1549">
        <v>1.2581958271902798</v>
      </c>
      <c r="L52" s="1549">
        <v>2.8463523530972541</v>
      </c>
      <c r="M52" s="1549">
        <v>3.4299736071019891</v>
      </c>
      <c r="N52" s="1549">
        <v>3.4299736071019891</v>
      </c>
      <c r="O52" s="1549">
        <v>1.9933913489639357</v>
      </c>
      <c r="P52" s="1549">
        <v>1.8735415615664772</v>
      </c>
      <c r="Q52" s="1549">
        <v>1.7941212147443937</v>
      </c>
      <c r="R52" s="1549">
        <v>1.7941212147443937</v>
      </c>
      <c r="S52" s="1549">
        <v>1.5459161948390796</v>
      </c>
      <c r="T52" s="1549">
        <v>1.3353364124130906</v>
      </c>
      <c r="U52" s="1549">
        <v>1.2650634034846531</v>
      </c>
      <c r="V52" s="1549">
        <v>1.2145231071993223</v>
      </c>
      <c r="W52" s="1549">
        <v>1.1576066919531052</v>
      </c>
      <c r="X52" s="1549">
        <v>1.0839776394654077</v>
      </c>
      <c r="Y52" s="1550">
        <v>1.0990401985965517</v>
      </c>
      <c r="Z52" s="197"/>
      <c r="AA52" s="197"/>
      <c r="AB52" s="197"/>
      <c r="AC52" s="197"/>
      <c r="AD52" s="197"/>
    </row>
    <row r="53" spans="2:30" ht="13.8">
      <c r="B53" s="241" t="s">
        <v>364</v>
      </c>
      <c r="C53" s="1364">
        <v>56</v>
      </c>
      <c r="D53" s="1365">
        <v>56</v>
      </c>
      <c r="E53" s="1365">
        <v>56</v>
      </c>
      <c r="F53" s="1365">
        <v>54</v>
      </c>
      <c r="G53" s="1365">
        <v>55</v>
      </c>
      <c r="H53" s="1365">
        <v>55</v>
      </c>
      <c r="I53" s="1365">
        <v>54</v>
      </c>
      <c r="J53" s="1365">
        <v>54</v>
      </c>
      <c r="K53" s="1365">
        <v>55</v>
      </c>
      <c r="L53" s="1365">
        <v>48</v>
      </c>
      <c r="M53" s="1365">
        <v>43</v>
      </c>
      <c r="N53" s="1365">
        <v>45</v>
      </c>
      <c r="O53" s="1365">
        <v>45</v>
      </c>
      <c r="P53" s="1365">
        <v>45</v>
      </c>
      <c r="Q53" s="1365">
        <v>45</v>
      </c>
      <c r="R53" s="1365">
        <v>45</v>
      </c>
      <c r="S53" s="1365">
        <v>46</v>
      </c>
      <c r="T53" s="1365">
        <v>46</v>
      </c>
      <c r="U53" s="1365">
        <v>46</v>
      </c>
      <c r="V53" s="1365">
        <v>46</v>
      </c>
      <c r="W53" s="1365">
        <v>46</v>
      </c>
      <c r="X53" s="1365">
        <v>46</v>
      </c>
      <c r="Y53" s="1366">
        <v>46</v>
      </c>
      <c r="Z53" s="197"/>
      <c r="AA53" s="197"/>
      <c r="AB53" s="197"/>
      <c r="AC53" s="197"/>
      <c r="AD53" s="197"/>
    </row>
    <row r="54" spans="2:30" ht="13.8">
      <c r="B54" s="241" t="s">
        <v>369</v>
      </c>
      <c r="C54" s="1364">
        <v>363</v>
      </c>
      <c r="D54" s="1365">
        <v>388</v>
      </c>
      <c r="E54" s="1365">
        <v>438</v>
      </c>
      <c r="F54" s="1365">
        <v>446</v>
      </c>
      <c r="G54" s="1365">
        <v>555</v>
      </c>
      <c r="H54" s="1365">
        <v>583</v>
      </c>
      <c r="I54" s="1365">
        <v>664</v>
      </c>
      <c r="J54" s="1365">
        <v>851</v>
      </c>
      <c r="K54" s="1365">
        <v>850</v>
      </c>
      <c r="L54" s="1365">
        <v>851</v>
      </c>
      <c r="M54" s="1365">
        <v>876</v>
      </c>
      <c r="N54" s="1365">
        <v>1011</v>
      </c>
      <c r="O54" s="1365">
        <v>1078</v>
      </c>
      <c r="P54" s="1365">
        <v>1090</v>
      </c>
      <c r="Q54" s="1365">
        <v>1177</v>
      </c>
      <c r="R54" s="1365">
        <v>1355</v>
      </c>
      <c r="S54" s="1365">
        <v>1355</v>
      </c>
      <c r="T54" s="1365">
        <v>1355</v>
      </c>
      <c r="U54" s="1365">
        <v>1351</v>
      </c>
      <c r="V54" s="1365">
        <v>1350</v>
      </c>
      <c r="W54" s="1365">
        <v>1350</v>
      </c>
      <c r="X54" s="1365">
        <v>1350</v>
      </c>
      <c r="Y54" s="1366">
        <v>1541</v>
      </c>
      <c r="Z54" s="197"/>
      <c r="AA54" s="197"/>
      <c r="AB54" s="197"/>
      <c r="AC54" s="197"/>
      <c r="AD54" s="197"/>
    </row>
    <row r="55" spans="2:30" ht="13.8">
      <c r="B55" s="241" t="s">
        <v>365</v>
      </c>
      <c r="C55" s="1364">
        <v>299</v>
      </c>
      <c r="D55" s="1365">
        <v>300</v>
      </c>
      <c r="E55" s="1365">
        <v>303</v>
      </c>
      <c r="F55" s="1365">
        <v>301</v>
      </c>
      <c r="G55" s="1365">
        <v>307</v>
      </c>
      <c r="H55" s="1365">
        <v>308</v>
      </c>
      <c r="I55" s="1365">
        <v>310</v>
      </c>
      <c r="J55" s="1365">
        <v>310</v>
      </c>
      <c r="K55" s="1365">
        <v>310</v>
      </c>
      <c r="L55" s="1365">
        <v>305</v>
      </c>
      <c r="M55" s="1365">
        <v>306</v>
      </c>
      <c r="N55" s="1365">
        <v>310</v>
      </c>
      <c r="O55" s="1365">
        <v>310</v>
      </c>
      <c r="P55" s="1365">
        <v>312</v>
      </c>
      <c r="Q55" s="1365">
        <v>311</v>
      </c>
      <c r="R55" s="1365">
        <v>312</v>
      </c>
      <c r="S55" s="1365">
        <v>313</v>
      </c>
      <c r="T55" s="1365">
        <v>314</v>
      </c>
      <c r="U55" s="1365">
        <v>314</v>
      </c>
      <c r="V55" s="1365">
        <v>315</v>
      </c>
      <c r="W55" s="1365">
        <v>315</v>
      </c>
      <c r="X55" s="1365">
        <v>315</v>
      </c>
      <c r="Y55" s="1366">
        <v>314</v>
      </c>
      <c r="Z55" s="197"/>
      <c r="AA55" s="197"/>
      <c r="AB55" s="197"/>
      <c r="AC55" s="197"/>
      <c r="AD55" s="197"/>
    </row>
    <row r="56" spans="2:30" ht="14.4" thickBot="1">
      <c r="B56" s="1419" t="s">
        <v>66</v>
      </c>
      <c r="C56" s="1370">
        <v>1663</v>
      </c>
      <c r="D56" s="1378">
        <v>1713</v>
      </c>
      <c r="E56" s="1378">
        <v>1732</v>
      </c>
      <c r="F56" s="1378">
        <v>1745</v>
      </c>
      <c r="G56" s="1378">
        <v>1748</v>
      </c>
      <c r="H56" s="1378">
        <v>1692</v>
      </c>
      <c r="I56" s="1378">
        <v>1659</v>
      </c>
      <c r="J56" s="1378">
        <v>1650</v>
      </c>
      <c r="K56" s="1378">
        <v>1618</v>
      </c>
      <c r="L56" s="1378">
        <v>1564</v>
      </c>
      <c r="M56" s="1378">
        <v>1575</v>
      </c>
      <c r="N56" s="1378">
        <v>1568</v>
      </c>
      <c r="O56" s="1378">
        <v>1586</v>
      </c>
      <c r="P56" s="1378">
        <v>1604</v>
      </c>
      <c r="Q56" s="1378">
        <v>1622</v>
      </c>
      <c r="R56" s="1378">
        <v>1696</v>
      </c>
      <c r="S56" s="1378">
        <v>1690</v>
      </c>
      <c r="T56" s="1378">
        <v>1729</v>
      </c>
      <c r="U56" s="1378">
        <v>1732</v>
      </c>
      <c r="V56" s="1378">
        <v>1726</v>
      </c>
      <c r="W56" s="1378">
        <v>1719</v>
      </c>
      <c r="X56" s="1378">
        <v>1745</v>
      </c>
      <c r="Y56" s="1420">
        <v>1791</v>
      </c>
      <c r="Z56" s="197"/>
      <c r="AA56" s="197"/>
      <c r="AB56" s="197"/>
      <c r="AC56" s="197"/>
      <c r="AD56" s="197"/>
    </row>
    <row r="57" spans="2:30" ht="13.8">
      <c r="B57" s="251"/>
      <c r="C57" s="1401"/>
      <c r="D57" s="1401"/>
      <c r="E57" s="1401"/>
      <c r="F57" s="1401"/>
      <c r="G57" s="1401"/>
      <c r="H57" s="1401"/>
      <c r="I57" s="1401"/>
      <c r="J57" s="1401"/>
      <c r="K57" s="1401"/>
      <c r="L57" s="1401"/>
      <c r="M57" s="1401"/>
      <c r="N57" s="1401"/>
      <c r="O57" s="1401"/>
      <c r="P57" s="1401"/>
      <c r="Q57" s="1401"/>
      <c r="R57" s="1401"/>
      <c r="S57" s="1401"/>
      <c r="T57" s="1401"/>
      <c r="V57" s="197"/>
      <c r="W57" s="197"/>
      <c r="X57" s="197"/>
      <c r="Y57" s="197"/>
      <c r="Z57" s="197"/>
      <c r="AA57" s="197"/>
      <c r="AB57" s="197"/>
      <c r="AC57" s="197"/>
      <c r="AD57" s="197"/>
    </row>
    <row r="58" spans="2:30" ht="13.8">
      <c r="B58" s="1421"/>
      <c r="C58" s="1421"/>
      <c r="D58" s="1421"/>
      <c r="E58" s="1421"/>
      <c r="F58" s="1421"/>
      <c r="G58" s="1421"/>
      <c r="H58" s="1421"/>
      <c r="I58" s="1421"/>
      <c r="J58" s="1421"/>
      <c r="K58" s="1421"/>
      <c r="L58" s="1421"/>
      <c r="M58" s="1421"/>
      <c r="N58" s="1421"/>
      <c r="O58" s="1421"/>
      <c r="P58" s="1421"/>
      <c r="Q58" s="1421"/>
      <c r="R58" s="1421"/>
      <c r="S58" s="1421"/>
      <c r="T58" s="1421"/>
      <c r="U58" s="197"/>
      <c r="V58" s="197"/>
      <c r="W58" s="197"/>
      <c r="X58" s="197"/>
      <c r="Y58" s="197"/>
      <c r="Z58" s="197"/>
      <c r="AA58" s="197"/>
      <c r="AB58" s="197"/>
      <c r="AC58" s="197"/>
      <c r="AD58" s="197"/>
    </row>
  </sheetData>
  <hyperlinks>
    <hyperlink ref="B1" location="Index!A1" display="Back to index" xr:uid="{AC8EADFC-4754-4507-AE85-8E969B6ACBFB}"/>
  </hyperlinks>
  <pageMargins left="0.7" right="0.7" top="0.75" bottom="0.75" header="0.3" footer="0.3"/>
  <headerFooter>
    <oddFooter>&amp;C_x000D_&amp;1#&amp;"Calibri"&amp;8&amp;K0000FF Datos elaborados por BCP para uso Interno</oddFooter>
  </headerFooter>
  <ignoredErrors>
    <ignoredError sqref="Z36:AE36"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rgb="FF2AD2C9"/>
  </sheetPr>
  <dimension ref="A1:AM64"/>
  <sheetViews>
    <sheetView showGridLines="0" topLeftCell="A35" zoomScale="62" zoomScaleNormal="70" workbookViewId="0">
      <pane xSplit="2" topLeftCell="N1" activePane="topRight" state="frozen"/>
      <selection pane="topRight" activeCell="Z56" sqref="Z56"/>
    </sheetView>
  </sheetViews>
  <sheetFormatPr baseColWidth="10" defaultColWidth="11.44140625" defaultRowHeight="13.2"/>
  <cols>
    <col min="1" max="1" width="11.44140625" style="58"/>
    <col min="2" max="2" width="41.5546875" style="58" customWidth="1"/>
    <col min="3" max="15" width="14.88671875" style="58" customWidth="1"/>
    <col min="16" max="16" width="15.109375" style="58" customWidth="1"/>
    <col min="17" max="21" width="15.5546875" style="58" customWidth="1"/>
    <col min="22" max="22" width="10.88671875" style="58" bestFit="1" customWidth="1"/>
    <col min="23" max="25" width="11.44140625" style="58" customWidth="1"/>
    <col min="26" max="27" width="10.88671875" style="58" customWidth="1"/>
    <col min="28" max="28" width="13.109375" style="58" customWidth="1"/>
    <col min="29" max="30" width="11.44140625" style="58" customWidth="1"/>
    <col min="31" max="39" width="11.44140625" style="58"/>
    <col min="40" max="41" width="14.88671875" style="58" bestFit="1" customWidth="1"/>
    <col min="42" max="16384" width="11.44140625" style="58"/>
  </cols>
  <sheetData>
    <row r="1" spans="1:39" ht="13.8">
      <c r="A1" s="197"/>
      <c r="B1" s="482" t="s">
        <v>31</v>
      </c>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197"/>
      <c r="AI1" s="197"/>
      <c r="AJ1" s="197"/>
      <c r="AK1" s="197"/>
      <c r="AL1" s="197"/>
      <c r="AM1" s="197"/>
    </row>
    <row r="2" spans="1:39" ht="13.8">
      <c r="A2" s="197"/>
      <c r="B2" s="196"/>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row>
    <row r="3" spans="1:39" ht="13.8">
      <c r="A3" s="197"/>
      <c r="B3" s="196"/>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row>
    <row r="4" spans="1:39" ht="13.8">
      <c r="A4" s="197"/>
      <c r="B4" s="1384"/>
      <c r="C4" s="1384"/>
      <c r="D4" s="1384"/>
      <c r="E4" s="1384"/>
      <c r="F4" s="1384"/>
      <c r="G4" s="1384"/>
      <c r="H4" s="1384"/>
      <c r="I4" s="1384"/>
      <c r="J4" s="1023" t="s">
        <v>25</v>
      </c>
      <c r="K4" s="1384"/>
      <c r="L4" s="1384"/>
      <c r="M4" s="1384"/>
      <c r="N4" s="1384"/>
      <c r="O4" s="1384"/>
      <c r="P4" s="1384"/>
      <c r="Q4" s="1384"/>
      <c r="R4" s="1384"/>
      <c r="S4" s="1384"/>
      <c r="T4" s="1384"/>
      <c r="U4" s="1384"/>
      <c r="V4" s="197"/>
      <c r="W4" s="197"/>
      <c r="X4" s="197"/>
      <c r="Y4" s="197"/>
      <c r="Z4" s="197"/>
      <c r="AA4" s="197"/>
      <c r="AB4" s="197"/>
      <c r="AC4" s="197"/>
      <c r="AD4" s="197"/>
      <c r="AE4" s="197"/>
      <c r="AF4" s="197"/>
      <c r="AG4" s="197"/>
      <c r="AH4" s="197"/>
      <c r="AI4" s="197"/>
      <c r="AJ4" s="197"/>
      <c r="AK4" s="197"/>
      <c r="AL4" s="197"/>
      <c r="AM4" s="197"/>
    </row>
    <row r="5" spans="1:39" ht="13.8">
      <c r="A5" s="197"/>
      <c r="B5" s="1384"/>
      <c r="C5" s="1384"/>
      <c r="D5" s="1384"/>
      <c r="E5" s="1384"/>
      <c r="F5" s="1384"/>
      <c r="G5" s="1384"/>
      <c r="H5" s="1384"/>
      <c r="I5" s="1384"/>
      <c r="J5" s="1023" t="s">
        <v>963</v>
      </c>
      <c r="K5" s="1384"/>
      <c r="L5" s="1384"/>
      <c r="M5" s="1384"/>
      <c r="N5" s="1384"/>
      <c r="O5" s="1384"/>
      <c r="P5" s="1384"/>
      <c r="Q5" s="1384"/>
      <c r="R5" s="1384"/>
      <c r="S5" s="1384"/>
      <c r="T5" s="1384"/>
      <c r="U5" s="1384"/>
      <c r="V5" s="197"/>
      <c r="W5" s="197"/>
      <c r="X5" s="197"/>
      <c r="Y5" s="197"/>
      <c r="Z5" s="197"/>
      <c r="AA5" s="197"/>
      <c r="AB5" s="197"/>
      <c r="AC5" s="197"/>
      <c r="AD5" s="197"/>
      <c r="AE5" s="197"/>
      <c r="AF5" s="197"/>
      <c r="AG5" s="197"/>
      <c r="AH5" s="197"/>
      <c r="AI5" s="197"/>
      <c r="AJ5" s="197"/>
      <c r="AK5" s="197"/>
      <c r="AL5" s="197"/>
      <c r="AM5" s="197"/>
    </row>
    <row r="6" spans="1:39" ht="13.8">
      <c r="A6" s="197"/>
      <c r="B6" s="1385"/>
      <c r="C6" s="1386"/>
      <c r="D6" s="1386"/>
      <c r="E6" s="1386"/>
      <c r="F6" s="1386"/>
      <c r="G6" s="1386"/>
      <c r="H6" s="1386"/>
      <c r="I6" s="1386"/>
      <c r="J6" s="1023" t="s">
        <v>371</v>
      </c>
      <c r="K6" s="1386"/>
      <c r="L6" s="1386"/>
      <c r="M6" s="1386"/>
      <c r="N6" s="1386"/>
      <c r="O6" s="1386"/>
      <c r="P6" s="1386"/>
      <c r="Q6" s="1386"/>
      <c r="R6" s="1386"/>
      <c r="S6" s="1386"/>
      <c r="T6" s="1386"/>
      <c r="U6" s="1386"/>
      <c r="V6" s="197"/>
      <c r="W6" s="197"/>
      <c r="X6" s="197"/>
      <c r="Y6" s="197"/>
      <c r="Z6" s="197"/>
      <c r="AA6" s="197"/>
      <c r="AB6" s="197"/>
      <c r="AC6" s="197"/>
      <c r="AD6" s="197"/>
      <c r="AE6" s="197"/>
      <c r="AF6" s="197"/>
      <c r="AG6" s="197"/>
      <c r="AH6" s="197"/>
      <c r="AI6" s="197"/>
      <c r="AJ6" s="197"/>
      <c r="AK6" s="197"/>
      <c r="AL6" s="197"/>
      <c r="AM6" s="197"/>
    </row>
    <row r="7" spans="1:39" ht="14.4" thickBot="1">
      <c r="A7" s="197"/>
      <c r="B7" s="1385"/>
      <c r="C7" s="1386"/>
      <c r="D7" s="1386"/>
      <c r="E7" s="1386"/>
      <c r="F7" s="1386"/>
      <c r="G7" s="1386"/>
      <c r="H7" s="1386"/>
      <c r="I7" s="1386"/>
      <c r="J7" s="1023"/>
      <c r="K7" s="1386"/>
      <c r="L7" s="1386"/>
      <c r="M7" s="1386"/>
      <c r="N7" s="1386"/>
      <c r="O7" s="1386"/>
      <c r="P7" s="1386"/>
      <c r="Q7" s="1386"/>
      <c r="R7" s="1386"/>
      <c r="S7" s="1386"/>
      <c r="T7" s="1386"/>
      <c r="U7" s="1386"/>
      <c r="V7" s="197"/>
      <c r="W7" s="197"/>
      <c r="X7" s="197"/>
      <c r="Y7" s="197"/>
      <c r="Z7" s="197"/>
      <c r="AA7" s="197"/>
      <c r="AB7" s="197"/>
      <c r="AC7" s="197"/>
      <c r="AD7" s="197"/>
      <c r="AE7" s="197"/>
      <c r="AF7" s="197"/>
      <c r="AG7" s="197"/>
      <c r="AH7" s="197"/>
      <c r="AI7" s="197"/>
      <c r="AJ7" s="197"/>
      <c r="AK7" s="197"/>
      <c r="AL7" s="197"/>
      <c r="AM7" s="197"/>
    </row>
    <row r="8" spans="1:39" ht="14.4" customHeight="1">
      <c r="A8" s="197"/>
      <c r="B8" s="1387"/>
      <c r="C8" s="2541" t="s">
        <v>29</v>
      </c>
      <c r="D8" s="2541"/>
      <c r="E8" s="2541"/>
      <c r="F8" s="2541"/>
      <c r="G8" s="2541"/>
      <c r="H8" s="2541"/>
      <c r="I8" s="2541"/>
      <c r="J8" s="2541"/>
      <c r="K8" s="2541"/>
      <c r="L8" s="2541"/>
      <c r="M8" s="2541"/>
      <c r="N8" s="2541"/>
      <c r="O8" s="2541"/>
      <c r="P8" s="2541"/>
      <c r="Q8" s="2541"/>
      <c r="R8" s="1422"/>
      <c r="S8" s="1422"/>
      <c r="T8" s="1422"/>
      <c r="U8" s="1422"/>
      <c r="V8" s="1422"/>
      <c r="W8" s="1422"/>
      <c r="X8" s="2067"/>
      <c r="Y8" s="1423"/>
      <c r="Z8" s="197"/>
      <c r="AA8" s="197"/>
      <c r="AB8" s="197"/>
      <c r="AC8" s="197"/>
      <c r="AD8" s="197"/>
      <c r="AE8" s="197"/>
      <c r="AF8" s="197"/>
      <c r="AG8" s="197"/>
      <c r="AH8" s="197"/>
      <c r="AI8" s="197"/>
      <c r="AJ8" s="197"/>
      <c r="AK8" s="197"/>
      <c r="AL8" s="197"/>
      <c r="AM8" s="197"/>
    </row>
    <row r="9" spans="1:39" ht="14.4" thickBot="1">
      <c r="A9" s="197"/>
      <c r="B9" s="1388"/>
      <c r="C9" s="295" t="s">
        <v>150</v>
      </c>
      <c r="D9" s="295" t="s">
        <v>149</v>
      </c>
      <c r="E9" s="295" t="s">
        <v>567</v>
      </c>
      <c r="F9" s="295" t="s">
        <v>568</v>
      </c>
      <c r="G9" s="295" t="s">
        <v>145</v>
      </c>
      <c r="H9" s="295" t="s">
        <v>144</v>
      </c>
      <c r="I9" s="295" t="s">
        <v>566</v>
      </c>
      <c r="J9" s="295" t="s">
        <v>662</v>
      </c>
      <c r="K9" s="295" t="s">
        <v>142</v>
      </c>
      <c r="L9" s="295" t="s">
        <v>140</v>
      </c>
      <c r="M9" s="295" t="s">
        <v>93</v>
      </c>
      <c r="N9" s="295" t="s">
        <v>132</v>
      </c>
      <c r="O9" s="1424" t="s">
        <v>141</v>
      </c>
      <c r="P9" s="295" t="s">
        <v>100</v>
      </c>
      <c r="Q9" s="295" t="s">
        <v>94</v>
      </c>
      <c r="R9" s="295" t="s">
        <v>639</v>
      </c>
      <c r="S9" s="295" t="s">
        <v>799</v>
      </c>
      <c r="T9" s="295" t="s">
        <v>858</v>
      </c>
      <c r="U9" s="295" t="s">
        <v>879</v>
      </c>
      <c r="V9" s="295" t="s">
        <v>1014</v>
      </c>
      <c r="W9" s="295" t="s">
        <v>1054</v>
      </c>
      <c r="X9" s="295" t="s">
        <v>1147</v>
      </c>
      <c r="Y9" s="296" t="s">
        <v>1158</v>
      </c>
      <c r="Z9" s="197"/>
      <c r="AA9" s="197"/>
      <c r="AB9" s="197"/>
      <c r="AC9" s="197"/>
      <c r="AD9" s="197"/>
      <c r="AE9" s="197"/>
      <c r="AF9" s="197"/>
      <c r="AG9" s="197"/>
      <c r="AH9" s="197"/>
      <c r="AI9" s="197"/>
      <c r="AJ9" s="197"/>
      <c r="AK9" s="197"/>
      <c r="AL9" s="197"/>
      <c r="AM9" s="197"/>
    </row>
    <row r="10" spans="1:39" ht="13.8">
      <c r="A10" s="197"/>
      <c r="B10" s="1381" t="s">
        <v>373</v>
      </c>
      <c r="C10" s="1425"/>
      <c r="D10" s="1403"/>
      <c r="E10" s="1403"/>
      <c r="F10" s="1403"/>
      <c r="G10" s="1403"/>
      <c r="H10" s="1403"/>
      <c r="I10" s="1403"/>
      <c r="J10" s="1403"/>
      <c r="K10" s="1403"/>
      <c r="L10" s="1403"/>
      <c r="M10" s="1403"/>
      <c r="N10" s="1403"/>
      <c r="O10" s="1403"/>
      <c r="P10" s="1426"/>
      <c r="Q10" s="1426"/>
      <c r="R10" s="1426"/>
      <c r="S10" s="1426"/>
      <c r="T10" s="1426"/>
      <c r="U10" s="1426"/>
      <c r="V10" s="1426"/>
      <c r="W10" s="1426"/>
      <c r="X10" s="1426"/>
      <c r="Y10" s="1427"/>
      <c r="Z10" s="197"/>
      <c r="AA10" s="197"/>
      <c r="AB10" s="197"/>
      <c r="AC10" s="197"/>
      <c r="AD10" s="197"/>
      <c r="AE10" s="197"/>
      <c r="AF10" s="197"/>
      <c r="AG10" s="197"/>
      <c r="AH10" s="197"/>
      <c r="AI10" s="197"/>
      <c r="AJ10" s="197"/>
      <c r="AK10" s="197"/>
      <c r="AL10" s="197"/>
      <c r="AM10" s="197"/>
    </row>
    <row r="11" spans="1:39" ht="13.8">
      <c r="A11" s="197"/>
      <c r="B11" s="1219" t="s">
        <v>152</v>
      </c>
      <c r="C11" s="1428">
        <v>1013958.9553799999</v>
      </c>
      <c r="D11" s="1391">
        <v>1021867.04342</v>
      </c>
      <c r="E11" s="1391">
        <v>1138735.7129300002</v>
      </c>
      <c r="F11" s="1391">
        <v>1146596.4930799999</v>
      </c>
      <c r="G11" s="1391">
        <v>919001.05105000001</v>
      </c>
      <c r="H11" s="1391">
        <v>1516398.77899</v>
      </c>
      <c r="I11" s="1391">
        <v>1532886.3393299999</v>
      </c>
      <c r="J11" s="1391">
        <v>1861010.8222000001</v>
      </c>
      <c r="K11" s="1391">
        <v>1373259.3770399999</v>
      </c>
      <c r="L11" s="1391">
        <v>1477526.5960899999</v>
      </c>
      <c r="M11" s="1391">
        <v>1577390.54935</v>
      </c>
      <c r="N11" s="1391">
        <v>1107338.78568</v>
      </c>
      <c r="O11" s="1391">
        <v>1400084.6195499999</v>
      </c>
      <c r="P11" s="1355">
        <v>1242266.8446099998</v>
      </c>
      <c r="Q11" s="1355">
        <v>1869624.02678</v>
      </c>
      <c r="R11" s="1355">
        <v>1850880.53247</v>
      </c>
      <c r="S11" s="1355">
        <v>1733555.59286</v>
      </c>
      <c r="T11" s="1355">
        <v>1605461.92245</v>
      </c>
      <c r="U11" s="1355">
        <v>1618194</v>
      </c>
      <c r="V11" s="1355">
        <v>1121452.2306600001</v>
      </c>
      <c r="W11" s="1355">
        <v>1250746.3470399999</v>
      </c>
      <c r="X11" s="1355">
        <v>1017485</v>
      </c>
      <c r="Y11" s="1356">
        <v>1590356</v>
      </c>
      <c r="Z11" s="197"/>
      <c r="AA11" s="197"/>
      <c r="AB11" s="197"/>
      <c r="AC11" s="197"/>
      <c r="AD11" s="197"/>
      <c r="AE11" s="197"/>
      <c r="AF11" s="197"/>
      <c r="AG11" s="197"/>
      <c r="AH11" s="197"/>
      <c r="AI11" s="197"/>
      <c r="AJ11" s="197"/>
      <c r="AK11" s="197"/>
      <c r="AL11" s="197"/>
      <c r="AM11" s="197"/>
    </row>
    <row r="12" spans="1:39" ht="13.8">
      <c r="A12" s="197"/>
      <c r="B12" s="1219" t="s">
        <v>192</v>
      </c>
      <c r="C12" s="1428">
        <v>1910966.73169</v>
      </c>
      <c r="D12" s="1391">
        <v>1807916.5317800001</v>
      </c>
      <c r="E12" s="1391">
        <v>1608428.39705</v>
      </c>
      <c r="F12" s="1391">
        <v>1521121.40864</v>
      </c>
      <c r="G12" s="1391">
        <v>1744787.5167</v>
      </c>
      <c r="H12" s="1391">
        <v>1419390.24541</v>
      </c>
      <c r="I12" s="1391">
        <v>1453377.3840699999</v>
      </c>
      <c r="J12" s="1391">
        <v>1435435.5918399999</v>
      </c>
      <c r="K12" s="1391">
        <v>1528707.65325</v>
      </c>
      <c r="L12" s="1391">
        <v>1533808.00434</v>
      </c>
      <c r="M12" s="1391">
        <v>1525591.91365</v>
      </c>
      <c r="N12" s="1391">
        <v>1591562.2021900001</v>
      </c>
      <c r="O12" s="1391">
        <v>1746228.3288199999</v>
      </c>
      <c r="P12" s="1355">
        <v>1597228.22539</v>
      </c>
      <c r="Q12" s="1355">
        <v>1771297.7940699998</v>
      </c>
      <c r="R12" s="1355">
        <v>1459433.6097800001</v>
      </c>
      <c r="S12" s="1355">
        <v>1412862.5118399998</v>
      </c>
      <c r="T12" s="1355">
        <v>1574763.4406099999</v>
      </c>
      <c r="U12" s="1355">
        <v>1789628</v>
      </c>
      <c r="V12" s="1355">
        <v>2556435.8200100004</v>
      </c>
      <c r="W12" s="1355">
        <v>2882015.0936699999</v>
      </c>
      <c r="X12" s="1355">
        <v>3220179</v>
      </c>
      <c r="Y12" s="1356">
        <v>3094635</v>
      </c>
      <c r="Z12" s="197"/>
      <c r="AA12" s="197"/>
      <c r="AB12" s="197"/>
      <c r="AC12" s="197"/>
      <c r="AD12" s="197"/>
      <c r="AE12" s="197"/>
      <c r="AF12" s="197"/>
      <c r="AG12" s="197"/>
      <c r="AH12" s="197"/>
      <c r="AI12" s="197"/>
      <c r="AJ12" s="197"/>
      <c r="AK12" s="197"/>
      <c r="AL12" s="197"/>
      <c r="AM12" s="197"/>
    </row>
    <row r="13" spans="1:39" ht="13.8">
      <c r="A13" s="197"/>
      <c r="B13" s="824" t="s">
        <v>121</v>
      </c>
      <c r="C13" s="1429">
        <v>10192327.25492</v>
      </c>
      <c r="D13" s="1393">
        <v>10256643.41144</v>
      </c>
      <c r="E13" s="1393">
        <v>10348630.07016</v>
      </c>
      <c r="F13" s="1393">
        <v>10728371.5184</v>
      </c>
      <c r="G13" s="1393">
        <v>10732068.15172</v>
      </c>
      <c r="H13" s="1393">
        <v>10773465.595719999</v>
      </c>
      <c r="I13" s="1393">
        <v>12146974.55789</v>
      </c>
      <c r="J13" s="1393">
        <v>12928787.017669998</v>
      </c>
      <c r="K13" s="1393">
        <v>12990370.37152</v>
      </c>
      <c r="L13" s="1393">
        <v>13039315.99274</v>
      </c>
      <c r="M13" s="1393">
        <v>13288671.542369997</v>
      </c>
      <c r="N13" s="1393">
        <v>13512891.971789999</v>
      </c>
      <c r="O13" s="1393">
        <v>13983905.464329999</v>
      </c>
      <c r="P13" s="1358">
        <v>14434897.821729999</v>
      </c>
      <c r="Q13" s="1358">
        <v>14228230.93778</v>
      </c>
      <c r="R13" s="1358">
        <v>14089071.090329999</v>
      </c>
      <c r="S13" s="1358">
        <v>14006154.173250003</v>
      </c>
      <c r="T13" s="1358">
        <v>14198690.17271</v>
      </c>
      <c r="U13" s="1358">
        <v>13562314</v>
      </c>
      <c r="V13" s="1358">
        <v>13269017.524969999</v>
      </c>
      <c r="W13" s="1358">
        <v>13080142.995450001</v>
      </c>
      <c r="X13" s="1358">
        <v>12705605</v>
      </c>
      <c r="Y13" s="1359">
        <v>12118953</v>
      </c>
      <c r="Z13" s="197"/>
      <c r="AA13" s="197"/>
      <c r="AB13" s="197"/>
      <c r="AC13" s="197"/>
      <c r="AD13" s="197"/>
      <c r="AE13" s="197"/>
      <c r="AF13" s="197"/>
      <c r="AG13" s="197"/>
      <c r="AH13" s="197"/>
      <c r="AI13" s="197"/>
      <c r="AJ13" s="197"/>
      <c r="AK13" s="197"/>
      <c r="AL13" s="197"/>
      <c r="AM13" s="197"/>
    </row>
    <row r="14" spans="1:39" ht="13.8">
      <c r="A14" s="197"/>
      <c r="B14" s="1430" t="s">
        <v>383</v>
      </c>
      <c r="C14" s="1428">
        <v>9534597.7575100008</v>
      </c>
      <c r="D14" s="1391">
        <v>9591920.4507299997</v>
      </c>
      <c r="E14" s="1391">
        <v>9680998.5133299995</v>
      </c>
      <c r="F14" s="1391">
        <v>10055026.885840001</v>
      </c>
      <c r="G14" s="1391">
        <v>10061078.456010001</v>
      </c>
      <c r="H14" s="1391">
        <v>9963250.8413399998</v>
      </c>
      <c r="I14" s="1391">
        <v>11271599.350889999</v>
      </c>
      <c r="J14" s="1391">
        <v>11904708.031059999</v>
      </c>
      <c r="K14" s="1391">
        <v>11724304.623569999</v>
      </c>
      <c r="L14" s="1391">
        <v>11824809.67691</v>
      </c>
      <c r="M14" s="1391">
        <v>12172178.826049998</v>
      </c>
      <c r="N14" s="1391">
        <v>12544853.189819999</v>
      </c>
      <c r="O14" s="1391">
        <v>12965841.34193</v>
      </c>
      <c r="P14" s="1355">
        <v>13379070.92433</v>
      </c>
      <c r="Q14" s="1355">
        <v>13213978.61603</v>
      </c>
      <c r="R14" s="1355">
        <v>13228543.40928</v>
      </c>
      <c r="S14" s="1355">
        <v>13204562.808780001</v>
      </c>
      <c r="T14" s="1355">
        <v>13220656.77722</v>
      </c>
      <c r="U14" s="1355">
        <v>12622778</v>
      </c>
      <c r="V14" s="1355">
        <v>12333980.04173</v>
      </c>
      <c r="W14" s="1355">
        <v>12106938.927340001</v>
      </c>
      <c r="X14" s="1355">
        <v>11672954</v>
      </c>
      <c r="Y14" s="1356">
        <v>11168560</v>
      </c>
      <c r="Z14" s="197"/>
      <c r="AA14" s="197"/>
      <c r="AB14" s="197"/>
      <c r="AC14" s="197"/>
      <c r="AD14" s="197"/>
      <c r="AE14" s="197"/>
      <c r="AF14" s="197"/>
      <c r="AG14" s="197"/>
      <c r="AH14" s="197"/>
      <c r="AI14" s="197"/>
      <c r="AJ14" s="197"/>
      <c r="AK14" s="197"/>
      <c r="AL14" s="197"/>
      <c r="AM14" s="197"/>
    </row>
    <row r="15" spans="1:39" ht="13.8">
      <c r="A15" s="197"/>
      <c r="B15" s="1430" t="s">
        <v>384</v>
      </c>
      <c r="C15" s="1428">
        <v>539298.66376999998</v>
      </c>
      <c r="D15" s="1391">
        <v>548278.34702999995</v>
      </c>
      <c r="E15" s="1391">
        <v>560695.16723999998</v>
      </c>
      <c r="F15" s="1391">
        <v>572042.85596000007</v>
      </c>
      <c r="G15" s="1391">
        <v>574898.53088999994</v>
      </c>
      <c r="H15" s="1391">
        <v>710550.55520000006</v>
      </c>
      <c r="I15" s="1391">
        <v>732963.59081999992</v>
      </c>
      <c r="J15" s="1391">
        <v>913273.48506999994</v>
      </c>
      <c r="K15" s="1391">
        <v>1187277.10348</v>
      </c>
      <c r="L15" s="1391">
        <v>1158977.2955800002</v>
      </c>
      <c r="M15" s="1391">
        <v>1067141.7935800001</v>
      </c>
      <c r="N15" s="1391">
        <v>905081.86082000006</v>
      </c>
      <c r="O15" s="1391">
        <v>951029.47898999997</v>
      </c>
      <c r="P15" s="1355">
        <v>979685.09629000002</v>
      </c>
      <c r="Q15" s="1355">
        <v>933424.94489000004</v>
      </c>
      <c r="R15" s="1355">
        <v>776022.69583999994</v>
      </c>
      <c r="S15" s="1355">
        <v>696786.70074999996</v>
      </c>
      <c r="T15" s="1355">
        <v>887987.26471999998</v>
      </c>
      <c r="U15" s="1355">
        <v>845479</v>
      </c>
      <c r="V15" s="1355">
        <v>834355.87582000007</v>
      </c>
      <c r="W15" s="1355">
        <v>870892.43595000007</v>
      </c>
      <c r="X15" s="1355">
        <v>934676</v>
      </c>
      <c r="Y15" s="1356">
        <v>846455</v>
      </c>
      <c r="Z15" s="197"/>
      <c r="AA15" s="197"/>
      <c r="AB15" s="197"/>
      <c r="AC15" s="197"/>
      <c r="AD15" s="197"/>
      <c r="AE15" s="197"/>
      <c r="AF15" s="197"/>
      <c r="AG15" s="197"/>
      <c r="AH15" s="197"/>
      <c r="AI15" s="197"/>
      <c r="AJ15" s="197"/>
      <c r="AK15" s="197"/>
      <c r="AL15" s="197"/>
      <c r="AM15" s="197"/>
    </row>
    <row r="16" spans="1:39" ht="13.8">
      <c r="A16" s="197"/>
      <c r="B16" s="1430" t="s">
        <v>476</v>
      </c>
      <c r="C16" s="1428">
        <v>118430.83364</v>
      </c>
      <c r="D16" s="1391">
        <v>116444.61368000001</v>
      </c>
      <c r="E16" s="1391">
        <v>106936.38959000001</v>
      </c>
      <c r="F16" s="1391">
        <v>101301.7766</v>
      </c>
      <c r="G16" s="1391">
        <v>96091.164819999991</v>
      </c>
      <c r="H16" s="1391">
        <v>99664.199180000011</v>
      </c>
      <c r="I16" s="1391">
        <v>142411.61618000001</v>
      </c>
      <c r="J16" s="1391">
        <v>110805.50154000001</v>
      </c>
      <c r="K16" s="1391">
        <v>78788.644469999999</v>
      </c>
      <c r="L16" s="1391">
        <v>55529.020250000001</v>
      </c>
      <c r="M16" s="1391">
        <v>49350.922740000002</v>
      </c>
      <c r="N16" s="1391">
        <v>62956.921150000002</v>
      </c>
      <c r="O16" s="1391">
        <v>67034.64340999999</v>
      </c>
      <c r="P16" s="1355">
        <v>76141.80111</v>
      </c>
      <c r="Q16" s="1355">
        <v>80827.376860000004</v>
      </c>
      <c r="R16" s="1355">
        <v>84504.985209999999</v>
      </c>
      <c r="S16" s="1355">
        <v>104804.66372</v>
      </c>
      <c r="T16" s="1355">
        <v>90046.130769999989</v>
      </c>
      <c r="U16" s="1355">
        <v>94057</v>
      </c>
      <c r="V16" s="1355">
        <v>100681.60742</v>
      </c>
      <c r="W16" s="1355">
        <v>102311.63215999999</v>
      </c>
      <c r="X16" s="1355">
        <v>97975</v>
      </c>
      <c r="Y16" s="1356">
        <v>103938</v>
      </c>
      <c r="Z16" s="197"/>
      <c r="AA16" s="197"/>
      <c r="AB16" s="197"/>
      <c r="AC16" s="197"/>
      <c r="AD16" s="197"/>
      <c r="AE16" s="197"/>
      <c r="AF16" s="197"/>
      <c r="AG16" s="197"/>
      <c r="AH16" s="197"/>
      <c r="AI16" s="197"/>
      <c r="AJ16" s="197"/>
      <c r="AK16" s="197"/>
      <c r="AL16" s="197"/>
      <c r="AM16" s="197"/>
    </row>
    <row r="17" spans="1:39" ht="13.8">
      <c r="A17" s="197"/>
      <c r="B17" s="1430" t="s">
        <v>124</v>
      </c>
      <c r="C17" s="1428">
        <v>-908750.98600000003</v>
      </c>
      <c r="D17" s="1391">
        <v>-909003.70377999998</v>
      </c>
      <c r="E17" s="1391">
        <v>-925705.14719000005</v>
      </c>
      <c r="F17" s="1391">
        <v>-937075.17723000003</v>
      </c>
      <c r="G17" s="1391">
        <v>-1051740.7487999999</v>
      </c>
      <c r="H17" s="1391">
        <v>-1460508.4475400001</v>
      </c>
      <c r="I17" s="1391">
        <v>-1807821.6389900001</v>
      </c>
      <c r="J17" s="1391">
        <v>-1821546.0164699999</v>
      </c>
      <c r="K17" s="1391">
        <v>-1862738.87796</v>
      </c>
      <c r="L17" s="1391">
        <v>-1662457.1630200001</v>
      </c>
      <c r="M17" s="1391">
        <v>-1487787.2643900001</v>
      </c>
      <c r="N17" s="1391">
        <v>-1145702.00627</v>
      </c>
      <c r="O17" s="1391">
        <v>-1146067.1571900002</v>
      </c>
      <c r="P17" s="1355">
        <v>-1168604.23676</v>
      </c>
      <c r="Q17" s="1355">
        <v>-1083337.1886800001</v>
      </c>
      <c r="R17" s="1355">
        <v>-998261.14639999997</v>
      </c>
      <c r="S17" s="1355">
        <v>-1040486.71196</v>
      </c>
      <c r="T17" s="1355">
        <v>-1090403.83207</v>
      </c>
      <c r="U17" s="1355">
        <v>-1031937</v>
      </c>
      <c r="V17" s="1355">
        <v>-1002846.59589</v>
      </c>
      <c r="W17" s="1355">
        <v>-968082.15165999997</v>
      </c>
      <c r="X17" s="1355">
        <v>-984286</v>
      </c>
      <c r="Y17" s="1356">
        <v>-940310</v>
      </c>
      <c r="Z17" s="197"/>
      <c r="AA17" s="197"/>
      <c r="AB17" s="197"/>
      <c r="AC17" s="197"/>
      <c r="AD17" s="197"/>
      <c r="AE17" s="197"/>
      <c r="AF17" s="197"/>
      <c r="AG17" s="197"/>
      <c r="AH17" s="197"/>
      <c r="AI17" s="197"/>
      <c r="AJ17" s="197"/>
      <c r="AK17" s="197"/>
      <c r="AL17" s="197"/>
      <c r="AM17" s="197"/>
    </row>
    <row r="18" spans="1:39" ht="13.8">
      <c r="A18" s="197"/>
      <c r="B18" s="821" t="s">
        <v>477</v>
      </c>
      <c r="C18" s="1429">
        <v>9283576.2689200006</v>
      </c>
      <c r="D18" s="1393">
        <v>9347639.7076600008</v>
      </c>
      <c r="E18" s="1393">
        <v>9422924.9229699988</v>
      </c>
      <c r="F18" s="1393">
        <v>9791296.3411699999</v>
      </c>
      <c r="G18" s="1393">
        <v>9680327.4029200003</v>
      </c>
      <c r="H18" s="1393">
        <v>9312957.1481799986</v>
      </c>
      <c r="I18" s="1393">
        <v>10339152.9189</v>
      </c>
      <c r="J18" s="1393">
        <v>11107241.001199998</v>
      </c>
      <c r="K18" s="1393">
        <v>11127631.493559999</v>
      </c>
      <c r="L18" s="1393">
        <v>11376858.82972</v>
      </c>
      <c r="M18" s="1393">
        <v>11800884.277979996</v>
      </c>
      <c r="N18" s="1393">
        <v>12367189.965519998</v>
      </c>
      <c r="O18" s="1393">
        <v>12837838.307139998</v>
      </c>
      <c r="P18" s="1358">
        <v>13266293.584969999</v>
      </c>
      <c r="Q18" s="1358">
        <v>13144893.7491</v>
      </c>
      <c r="R18" s="1358">
        <v>13090809.94393</v>
      </c>
      <c r="S18" s="1358">
        <v>12965667.461290002</v>
      </c>
      <c r="T18" s="1358">
        <v>13108286.340639999</v>
      </c>
      <c r="U18" s="1358">
        <v>12530377</v>
      </c>
      <c r="V18" s="1358">
        <v>12266170.929079998</v>
      </c>
      <c r="W18" s="1358">
        <v>12112060.843790002</v>
      </c>
      <c r="X18" s="1358">
        <v>11721319</v>
      </c>
      <c r="Y18" s="1359">
        <v>11178643</v>
      </c>
      <c r="Z18" s="197"/>
      <c r="AA18" s="197"/>
      <c r="AB18" s="197"/>
      <c r="AC18" s="197"/>
      <c r="AD18" s="197"/>
      <c r="AE18" s="197"/>
      <c r="AF18" s="197"/>
      <c r="AG18" s="197"/>
      <c r="AH18" s="197"/>
      <c r="AI18" s="197"/>
      <c r="AJ18" s="197"/>
      <c r="AK18" s="197"/>
      <c r="AL18" s="197"/>
      <c r="AM18" s="197"/>
    </row>
    <row r="19" spans="1:39" ht="13.8">
      <c r="A19" s="197"/>
      <c r="B19" s="1188" t="s">
        <v>478</v>
      </c>
      <c r="C19" s="1428">
        <v>185619.61221000002</v>
      </c>
      <c r="D19" s="1391">
        <v>187951.00377000001</v>
      </c>
      <c r="E19" s="1391">
        <v>177728.40478000001</v>
      </c>
      <c r="F19" s="1391">
        <v>176459.79366</v>
      </c>
      <c r="G19" s="1391">
        <v>166018.11556999999</v>
      </c>
      <c r="H19" s="1391">
        <v>163286.94224999999</v>
      </c>
      <c r="I19" s="1391">
        <v>158792.76394</v>
      </c>
      <c r="J19" s="1391">
        <v>165559.06784999999</v>
      </c>
      <c r="K19" s="1391">
        <v>151052.19391</v>
      </c>
      <c r="L19" s="1391">
        <v>148899.34888000001</v>
      </c>
      <c r="M19" s="1391">
        <v>145752.9852</v>
      </c>
      <c r="N19" s="1391">
        <v>144236.69427000001</v>
      </c>
      <c r="O19" s="1391">
        <v>139875.18111</v>
      </c>
      <c r="P19" s="1355">
        <v>136398.97538999998</v>
      </c>
      <c r="Q19" s="1355">
        <v>132814.85212999998</v>
      </c>
      <c r="R19" s="1355">
        <v>133756.00982000001</v>
      </c>
      <c r="S19" s="1355">
        <v>131163.97318999999</v>
      </c>
      <c r="T19" s="1355">
        <v>130977.00854000001</v>
      </c>
      <c r="U19" s="1355">
        <v>131899</v>
      </c>
      <c r="V19" s="1355">
        <v>139064.28511000003</v>
      </c>
      <c r="W19" s="1355">
        <v>135215.43399000002</v>
      </c>
      <c r="X19" s="1355">
        <v>132122</v>
      </c>
      <c r="Y19" s="1356">
        <v>132430</v>
      </c>
      <c r="Z19" s="197"/>
      <c r="AA19" s="197"/>
      <c r="AB19" s="197"/>
      <c r="AC19" s="197"/>
      <c r="AD19" s="197"/>
      <c r="AE19" s="197"/>
      <c r="AF19" s="197"/>
      <c r="AG19" s="197"/>
      <c r="AH19" s="197"/>
      <c r="AI19" s="197"/>
      <c r="AJ19" s="197"/>
      <c r="AK19" s="197"/>
      <c r="AL19" s="197"/>
      <c r="AM19" s="197"/>
    </row>
    <row r="20" spans="1:39" ht="13.8">
      <c r="A20" s="197"/>
      <c r="B20" s="1188" t="s">
        <v>428</v>
      </c>
      <c r="C20" s="1428">
        <v>978521.04811999854</v>
      </c>
      <c r="D20" s="1391">
        <v>840950.06237999978</v>
      </c>
      <c r="E20" s="1391">
        <v>902203.5001699999</v>
      </c>
      <c r="F20" s="1391">
        <v>1106183.3176400014</v>
      </c>
      <c r="G20" s="1391">
        <v>1018840.3739600008</v>
      </c>
      <c r="H20" s="1391">
        <v>996259.22471000208</v>
      </c>
      <c r="I20" s="1391">
        <v>1073138.9069600003</v>
      </c>
      <c r="J20" s="1391">
        <v>1080246.6185800035</v>
      </c>
      <c r="K20" s="1391">
        <v>1120806.831250001</v>
      </c>
      <c r="L20" s="1391">
        <v>1075525.69732</v>
      </c>
      <c r="M20" s="1391">
        <v>1035652.7537900019</v>
      </c>
      <c r="N20" s="1391">
        <v>952302.70907000103</v>
      </c>
      <c r="O20" s="1391">
        <v>854943.93590000318</v>
      </c>
      <c r="P20" s="1355">
        <v>823400.5983200022</v>
      </c>
      <c r="Q20" s="1355">
        <v>689100.34868000075</v>
      </c>
      <c r="R20" s="1355">
        <v>691092.64843999734</v>
      </c>
      <c r="S20" s="1355">
        <v>753988.73436000128</v>
      </c>
      <c r="T20" s="1355">
        <v>724568.96168000204</v>
      </c>
      <c r="U20" s="1355">
        <v>709774</v>
      </c>
      <c r="V20" s="1355">
        <v>815262.82026999933</v>
      </c>
      <c r="W20" s="1355">
        <v>810312.83611999545</v>
      </c>
      <c r="X20" s="1355">
        <v>890770</v>
      </c>
      <c r="Y20" s="1356">
        <v>795856</v>
      </c>
      <c r="Z20" s="197"/>
      <c r="AA20" s="197"/>
      <c r="AB20" s="197"/>
      <c r="AC20" s="197"/>
      <c r="AD20" s="197"/>
      <c r="AE20" s="197"/>
      <c r="AF20" s="197"/>
      <c r="AG20" s="197"/>
      <c r="AH20" s="197"/>
      <c r="AI20" s="197"/>
      <c r="AJ20" s="197"/>
      <c r="AK20" s="197"/>
      <c r="AL20" s="197"/>
      <c r="AM20" s="197"/>
    </row>
    <row r="21" spans="1:39" ht="13.8">
      <c r="A21" s="197"/>
      <c r="B21" s="818" t="s">
        <v>479</v>
      </c>
      <c r="C21" s="1429">
        <v>13372642.616319999</v>
      </c>
      <c r="D21" s="1393">
        <v>13206324.34901</v>
      </c>
      <c r="E21" s="1393">
        <v>13250020.937899999</v>
      </c>
      <c r="F21" s="1393">
        <v>13741657.354190001</v>
      </c>
      <c r="G21" s="1393">
        <v>13528974.460200001</v>
      </c>
      <c r="H21" s="1393">
        <v>13408292.339540001</v>
      </c>
      <c r="I21" s="1393">
        <v>14557348.313200001</v>
      </c>
      <c r="J21" s="1393">
        <v>15649493.101670001</v>
      </c>
      <c r="K21" s="1393">
        <v>15301457.549010001</v>
      </c>
      <c r="L21" s="1393">
        <v>15612618.47635</v>
      </c>
      <c r="M21" s="1393">
        <v>16085272.479969999</v>
      </c>
      <c r="N21" s="1393">
        <v>16162630.356729999</v>
      </c>
      <c r="O21" s="1393">
        <v>16978970.37252</v>
      </c>
      <c r="P21" s="1358">
        <v>17065588.22868</v>
      </c>
      <c r="Q21" s="1358">
        <v>17607730.77076</v>
      </c>
      <c r="R21" s="1358">
        <v>17225972.744439997</v>
      </c>
      <c r="S21" s="1358">
        <v>16997238.273540001</v>
      </c>
      <c r="T21" s="1358">
        <v>17144057.673920002</v>
      </c>
      <c r="U21" s="1358">
        <v>16779872</v>
      </c>
      <c r="V21" s="1358">
        <v>16898386.085129999</v>
      </c>
      <c r="W21" s="1358">
        <v>17190350.554609999</v>
      </c>
      <c r="X21" s="1358">
        <v>16981875</v>
      </c>
      <c r="Y21" s="1359">
        <v>16791920</v>
      </c>
      <c r="Z21" s="197"/>
      <c r="AA21" s="197"/>
      <c r="AB21" s="197"/>
      <c r="AC21" s="197"/>
      <c r="AD21" s="197"/>
      <c r="AE21" s="197"/>
      <c r="AF21" s="197"/>
      <c r="AG21" s="197"/>
      <c r="AH21" s="197"/>
      <c r="AI21" s="197"/>
      <c r="AJ21" s="197"/>
      <c r="AK21" s="197"/>
      <c r="AL21" s="197"/>
      <c r="AM21" s="197"/>
    </row>
    <row r="22" spans="1:39" ht="13.8">
      <c r="A22" s="197"/>
      <c r="B22" s="818"/>
      <c r="C22" s="1429"/>
      <c r="D22" s="1393"/>
      <c r="E22" s="1393"/>
      <c r="F22" s="1393"/>
      <c r="G22" s="1393"/>
      <c r="H22" s="1393"/>
      <c r="I22" s="1393"/>
      <c r="J22" s="1393"/>
      <c r="K22" s="1393"/>
      <c r="L22" s="1393"/>
      <c r="M22" s="1393"/>
      <c r="N22" s="1393"/>
      <c r="O22" s="1393"/>
      <c r="P22" s="1393"/>
      <c r="Q22" s="1393"/>
      <c r="R22" s="1393"/>
      <c r="S22" s="1393"/>
      <c r="T22" s="1393"/>
      <c r="U22" s="1393"/>
      <c r="V22" s="1393"/>
      <c r="W22" s="1393">
        <v>0</v>
      </c>
      <c r="X22" s="1393"/>
      <c r="Y22" s="1555"/>
      <c r="Z22" s="197"/>
      <c r="AA22" s="197"/>
      <c r="AB22" s="197"/>
      <c r="AC22" s="197"/>
      <c r="AD22" s="197"/>
      <c r="AE22" s="197"/>
      <c r="AF22" s="197"/>
      <c r="AG22" s="197"/>
      <c r="AH22" s="197"/>
      <c r="AI22" s="197"/>
      <c r="AJ22" s="197"/>
      <c r="AK22" s="197"/>
      <c r="AL22" s="197"/>
      <c r="AM22" s="197"/>
    </row>
    <row r="23" spans="1:39" ht="13.8">
      <c r="A23" s="197"/>
      <c r="B23" s="821" t="s">
        <v>429</v>
      </c>
      <c r="C23" s="1429"/>
      <c r="D23" s="1393"/>
      <c r="E23" s="1393"/>
      <c r="F23" s="1393"/>
      <c r="G23" s="1393"/>
      <c r="H23" s="1393"/>
      <c r="I23" s="1393"/>
      <c r="J23" s="1393"/>
      <c r="K23" s="1393"/>
      <c r="L23" s="1393"/>
      <c r="M23" s="1393"/>
      <c r="N23" s="1393"/>
      <c r="O23" s="1393"/>
      <c r="P23" s="1393"/>
      <c r="Q23" s="1393"/>
      <c r="R23" s="1393"/>
      <c r="S23" s="1393"/>
      <c r="T23" s="1393"/>
      <c r="U23" s="1393"/>
      <c r="V23" s="1393"/>
      <c r="W23" s="1393">
        <v>0</v>
      </c>
      <c r="X23" s="1393"/>
      <c r="Y23" s="1555"/>
      <c r="Z23" s="197"/>
      <c r="AA23" s="197"/>
      <c r="AB23" s="197"/>
      <c r="AC23" s="197"/>
      <c r="AD23" s="197"/>
      <c r="AE23" s="197"/>
      <c r="AF23" s="197"/>
      <c r="AG23" s="197"/>
      <c r="AH23" s="197"/>
      <c r="AI23" s="197"/>
      <c r="AJ23" s="197"/>
      <c r="AK23" s="197"/>
      <c r="AL23" s="197"/>
      <c r="AM23" s="197"/>
    </row>
    <row r="24" spans="1:39" ht="13.8">
      <c r="A24" s="197"/>
      <c r="B24" s="432" t="s">
        <v>59</v>
      </c>
      <c r="C24" s="1428">
        <v>8426560.0631499998</v>
      </c>
      <c r="D24" s="1391">
        <v>8216878.1240400001</v>
      </c>
      <c r="E24" s="1391">
        <v>8279991.8659600001</v>
      </c>
      <c r="F24" s="1391">
        <v>8558303.0511700008</v>
      </c>
      <c r="G24" s="1391">
        <v>8366713.6748900004</v>
      </c>
      <c r="H24" s="1391">
        <v>8137844.3214600002</v>
      </c>
      <c r="I24" s="1391">
        <v>8289195.7264999999</v>
      </c>
      <c r="J24" s="1391">
        <v>8661124.1026399992</v>
      </c>
      <c r="K24" s="1391">
        <v>8371899.9647200005</v>
      </c>
      <c r="L24" s="1391">
        <v>8292913.2618900007</v>
      </c>
      <c r="M24" s="1391">
        <v>8620049.6226100009</v>
      </c>
      <c r="N24" s="1391">
        <v>8426058.1418900006</v>
      </c>
      <c r="O24" s="1391">
        <v>8782960.1915499996</v>
      </c>
      <c r="P24" s="1391">
        <v>8956908.8648400009</v>
      </c>
      <c r="Q24" s="1391">
        <v>9185352.5486599989</v>
      </c>
      <c r="R24" s="1391">
        <v>9315188.3466400001</v>
      </c>
      <c r="S24" s="1391">
        <v>9577205.7442099992</v>
      </c>
      <c r="T24" s="1391">
        <v>9858344.2646000013</v>
      </c>
      <c r="U24" s="1391">
        <v>10036767</v>
      </c>
      <c r="V24" s="1391">
        <v>9999229.6446800008</v>
      </c>
      <c r="W24" s="1391">
        <v>10118295.525899999</v>
      </c>
      <c r="X24" s="1391">
        <v>10531506</v>
      </c>
      <c r="Y24" s="1523">
        <v>10800163</v>
      </c>
      <c r="Z24" s="197"/>
      <c r="AA24" s="197"/>
      <c r="AB24" s="197"/>
      <c r="AC24" s="197"/>
      <c r="AD24" s="197"/>
      <c r="AE24" s="197"/>
      <c r="AF24" s="197"/>
      <c r="AG24" s="197"/>
      <c r="AH24" s="197"/>
      <c r="AI24" s="197"/>
      <c r="AJ24" s="197"/>
      <c r="AK24" s="197"/>
      <c r="AL24" s="197"/>
      <c r="AM24" s="197"/>
    </row>
    <row r="25" spans="1:39" ht="13.8">
      <c r="A25" s="197"/>
      <c r="B25" s="432" t="s">
        <v>162</v>
      </c>
      <c r="C25" s="1428">
        <v>1705071.54161</v>
      </c>
      <c r="D25" s="1391">
        <v>1823461.06473</v>
      </c>
      <c r="E25" s="1391">
        <v>1920244.36739</v>
      </c>
      <c r="F25" s="1391">
        <v>2124954.2690300001</v>
      </c>
      <c r="G25" s="1391">
        <v>2235744.3158499999</v>
      </c>
      <c r="H25" s="1391">
        <v>2403370.1641899999</v>
      </c>
      <c r="I25" s="1391">
        <v>2138329.3732400001</v>
      </c>
      <c r="J25" s="1391">
        <v>1362274.91982</v>
      </c>
      <c r="K25" s="1391">
        <v>1423122.17356</v>
      </c>
      <c r="L25" s="1391">
        <v>1898920.82054</v>
      </c>
      <c r="M25" s="1391">
        <v>2232496.5941599999</v>
      </c>
      <c r="N25" s="1391">
        <v>2413663.0269400002</v>
      </c>
      <c r="O25" s="1391">
        <v>2952091.6484699999</v>
      </c>
      <c r="P25" s="1391">
        <v>3014402.6807399997</v>
      </c>
      <c r="Q25" s="1391">
        <v>3315936.48911</v>
      </c>
      <c r="R25" s="1391">
        <v>3074233.9525700002</v>
      </c>
      <c r="S25" s="1391">
        <v>2759825.8390900004</v>
      </c>
      <c r="T25" s="1391">
        <v>2696599.2141300002</v>
      </c>
      <c r="U25" s="1391">
        <v>2466913</v>
      </c>
      <c r="V25" s="1391">
        <v>2411642.0167700001</v>
      </c>
      <c r="W25" s="1391">
        <v>2428752.5660700002</v>
      </c>
      <c r="X25" s="1391">
        <v>2107877</v>
      </c>
      <c r="Y25" s="1523">
        <v>1958657</v>
      </c>
      <c r="Z25" s="197"/>
      <c r="AA25" s="197"/>
      <c r="AB25" s="197"/>
      <c r="AC25" s="197"/>
      <c r="AD25" s="197"/>
      <c r="AE25" s="197"/>
      <c r="AF25" s="197"/>
      <c r="AG25" s="197"/>
      <c r="AH25" s="197"/>
      <c r="AI25" s="197"/>
      <c r="AJ25" s="197"/>
      <c r="AK25" s="197"/>
      <c r="AL25" s="197"/>
      <c r="AM25" s="197"/>
    </row>
    <row r="26" spans="1:39" ht="13.8">
      <c r="A26" s="197"/>
      <c r="B26" s="432" t="s">
        <v>480</v>
      </c>
      <c r="C26" s="1428">
        <v>367578.53534</v>
      </c>
      <c r="D26" s="1391">
        <v>263613.07422000001</v>
      </c>
      <c r="E26" s="1391">
        <v>175534.21169</v>
      </c>
      <c r="F26" s="1391">
        <v>132279.96794</v>
      </c>
      <c r="G26" s="1391">
        <v>135262.21037000002</v>
      </c>
      <c r="H26" s="1391">
        <v>132598.56426000001</v>
      </c>
      <c r="I26" s="1391">
        <v>134994.78644</v>
      </c>
      <c r="J26" s="1391">
        <v>132687.39423000001</v>
      </c>
      <c r="K26" s="1391">
        <v>290524.04164000001</v>
      </c>
      <c r="L26" s="1391">
        <v>188775.13634</v>
      </c>
      <c r="M26" s="1391">
        <v>186676.91515000002</v>
      </c>
      <c r="N26" s="1391">
        <v>188309.53330000001</v>
      </c>
      <c r="O26" s="1391">
        <v>256701.23897999999</v>
      </c>
      <c r="P26" s="1391">
        <v>259435.57888999998</v>
      </c>
      <c r="Q26" s="1391">
        <v>452099.86744999996</v>
      </c>
      <c r="R26" s="1391">
        <v>552727.97407</v>
      </c>
      <c r="S26" s="1391">
        <v>576360.09352999995</v>
      </c>
      <c r="T26" s="1391">
        <v>651640.59927999997</v>
      </c>
      <c r="U26" s="1391">
        <v>701233</v>
      </c>
      <c r="V26" s="1391">
        <v>611166.21935000003</v>
      </c>
      <c r="W26" s="1391">
        <v>516761.47693</v>
      </c>
      <c r="X26" s="1391">
        <v>572626</v>
      </c>
      <c r="Y26" s="1523">
        <v>306113</v>
      </c>
      <c r="Z26" s="197"/>
      <c r="AA26" s="197"/>
      <c r="AB26" s="197"/>
      <c r="AC26" s="197"/>
      <c r="AD26" s="197"/>
      <c r="AE26" s="197"/>
      <c r="AF26" s="197"/>
      <c r="AG26" s="197"/>
      <c r="AH26" s="197"/>
      <c r="AI26" s="197"/>
      <c r="AJ26" s="197"/>
      <c r="AK26" s="197"/>
      <c r="AL26" s="197"/>
      <c r="AM26" s="197"/>
    </row>
    <row r="27" spans="1:39" ht="13.8">
      <c r="A27" s="197"/>
      <c r="B27" s="432" t="s">
        <v>409</v>
      </c>
      <c r="C27" s="1428">
        <v>939018.42009999976</v>
      </c>
      <c r="D27" s="1391">
        <v>867815.48785999976</v>
      </c>
      <c r="E27" s="1391">
        <v>740736.76431000233</v>
      </c>
      <c r="F27" s="1391">
        <v>839841.93538999744</v>
      </c>
      <c r="G27" s="1391">
        <v>670370.81320999935</v>
      </c>
      <c r="H27" s="1391">
        <v>885695.49858999904</v>
      </c>
      <c r="I27" s="1391">
        <v>2307484.5350900004</v>
      </c>
      <c r="J27" s="1391">
        <v>3383479.6024300009</v>
      </c>
      <c r="K27" s="1391">
        <v>3096616.0378199993</v>
      </c>
      <c r="L27" s="1391">
        <v>3058752.483500001</v>
      </c>
      <c r="M27" s="1391">
        <v>2803335.7506200001</v>
      </c>
      <c r="N27" s="1391">
        <v>2771810.3792200014</v>
      </c>
      <c r="O27" s="1391">
        <v>2523135.6218500007</v>
      </c>
      <c r="P27" s="1391">
        <v>2247631.8829399999</v>
      </c>
      <c r="Q27" s="1391">
        <v>1923119.13301</v>
      </c>
      <c r="R27" s="1391">
        <v>1502257.6655599996</v>
      </c>
      <c r="S27" s="1391">
        <v>1282571.2110200003</v>
      </c>
      <c r="T27" s="1391">
        <v>1059119.2190499995</v>
      </c>
      <c r="U27" s="1391">
        <v>644094</v>
      </c>
      <c r="V27" s="1391">
        <v>879725.4777999986</v>
      </c>
      <c r="W27" s="1391">
        <v>1494754.5952300001</v>
      </c>
      <c r="X27" s="1391">
        <v>1097220</v>
      </c>
      <c r="Y27" s="1523">
        <v>983614</v>
      </c>
      <c r="Z27" s="197"/>
      <c r="AA27" s="197"/>
      <c r="AB27" s="197"/>
      <c r="AC27" s="197"/>
      <c r="AD27" s="197"/>
      <c r="AE27" s="197"/>
      <c r="AF27" s="197"/>
      <c r="AG27" s="197"/>
      <c r="AH27" s="197"/>
      <c r="AI27" s="197"/>
      <c r="AJ27" s="197"/>
      <c r="AK27" s="197"/>
      <c r="AL27" s="197"/>
      <c r="AM27" s="197"/>
    </row>
    <row r="28" spans="1:39" ht="13.8">
      <c r="A28" s="197"/>
      <c r="B28" s="818" t="s">
        <v>481</v>
      </c>
      <c r="C28" s="1429">
        <v>11438228.5602</v>
      </c>
      <c r="D28" s="1393">
        <v>11171767.750849999</v>
      </c>
      <c r="E28" s="1393">
        <v>11116507.209350001</v>
      </c>
      <c r="F28" s="1393">
        <v>11655379.22353</v>
      </c>
      <c r="G28" s="1393">
        <v>11408091.014319999</v>
      </c>
      <c r="H28" s="1393">
        <v>11559508.5485</v>
      </c>
      <c r="I28" s="1393">
        <v>12870004.42127</v>
      </c>
      <c r="J28" s="1393">
        <v>13539566.01912</v>
      </c>
      <c r="K28" s="1393">
        <v>13182162.217739999</v>
      </c>
      <c r="L28" s="1393">
        <v>13439361.702270001</v>
      </c>
      <c r="M28" s="1393">
        <v>13842558.882540001</v>
      </c>
      <c r="N28" s="1393">
        <v>13799841.081350001</v>
      </c>
      <c r="O28" s="1393">
        <v>14514888.700850001</v>
      </c>
      <c r="P28" s="1393">
        <v>14478379.007409999</v>
      </c>
      <c r="Q28" s="1393">
        <v>14876508.03823</v>
      </c>
      <c r="R28" s="1393">
        <v>14444407.93884</v>
      </c>
      <c r="S28" s="1393">
        <v>14195962.88785</v>
      </c>
      <c r="T28" s="1393">
        <v>14265703.29706</v>
      </c>
      <c r="U28" s="1393">
        <v>13849007</v>
      </c>
      <c r="V28" s="1391">
        <v>13901763.3586</v>
      </c>
      <c r="W28" s="1391">
        <v>14558564.164129999</v>
      </c>
      <c r="X28" s="1391">
        <v>14309229</v>
      </c>
      <c r="Y28" s="1523">
        <v>14048547</v>
      </c>
      <c r="Z28" s="197"/>
      <c r="AA28" s="197"/>
      <c r="AB28" s="197"/>
      <c r="AC28" s="197"/>
      <c r="AD28" s="197"/>
      <c r="AE28" s="197"/>
      <c r="AF28" s="197"/>
      <c r="AG28" s="197"/>
      <c r="AH28" s="197"/>
      <c r="AI28" s="197"/>
      <c r="AJ28" s="197"/>
      <c r="AK28" s="197"/>
      <c r="AL28" s="197"/>
      <c r="AM28" s="197"/>
    </row>
    <row r="29" spans="1:39" ht="13.8">
      <c r="A29" s="197"/>
      <c r="B29" s="242"/>
      <c r="C29" s="1429"/>
      <c r="D29" s="1393"/>
      <c r="E29" s="1393"/>
      <c r="F29" s="1393"/>
      <c r="G29" s="1393"/>
      <c r="H29" s="1393"/>
      <c r="I29" s="1393"/>
      <c r="J29" s="1393"/>
      <c r="K29" s="1393"/>
      <c r="L29" s="1393"/>
      <c r="M29" s="1393"/>
      <c r="N29" s="1393"/>
      <c r="O29" s="1393"/>
      <c r="P29" s="1393"/>
      <c r="Q29" s="1393"/>
      <c r="R29" s="1393"/>
      <c r="S29" s="1393"/>
      <c r="T29" s="1393"/>
      <c r="U29" s="1393"/>
      <c r="V29" s="1393"/>
      <c r="W29" s="1393"/>
      <c r="X29" s="1393"/>
      <c r="Y29" s="1555"/>
      <c r="Z29" s="197"/>
      <c r="AA29" s="197"/>
      <c r="AB29" s="197"/>
      <c r="AC29" s="197"/>
      <c r="AD29" s="197"/>
      <c r="AE29" s="197"/>
      <c r="AF29" s="197"/>
      <c r="AG29" s="197"/>
      <c r="AH29" s="197"/>
      <c r="AI29" s="197"/>
      <c r="AJ29" s="197"/>
      <c r="AK29" s="197"/>
      <c r="AL29" s="197"/>
      <c r="AM29" s="197"/>
    </row>
    <row r="30" spans="1:39" ht="13.8">
      <c r="A30" s="197"/>
      <c r="B30" s="824" t="s">
        <v>60</v>
      </c>
      <c r="C30" s="1429">
        <v>1934414.0561300002</v>
      </c>
      <c r="D30" s="1393">
        <v>2034556.5981400001</v>
      </c>
      <c r="E30" s="1393">
        <v>2133513.72847</v>
      </c>
      <c r="F30" s="1393">
        <v>2086278.1306700001</v>
      </c>
      <c r="G30" s="1393">
        <v>2120883.4458900001</v>
      </c>
      <c r="H30" s="1393">
        <v>1848783.7910499999</v>
      </c>
      <c r="I30" s="1393">
        <v>1687343.8919600002</v>
      </c>
      <c r="J30" s="1393">
        <v>2109927.0825499999</v>
      </c>
      <c r="K30" s="1393">
        <v>2119295.3312999997</v>
      </c>
      <c r="L30" s="1393">
        <v>2173256.77409</v>
      </c>
      <c r="M30" s="1393">
        <v>2242713.5974499998</v>
      </c>
      <c r="N30" s="1393">
        <v>2362789.2753600003</v>
      </c>
      <c r="O30" s="1393">
        <v>2464081.6717300001</v>
      </c>
      <c r="P30" s="1393">
        <v>2587209.2212499999</v>
      </c>
      <c r="Q30" s="1393">
        <v>2731222.7325399998</v>
      </c>
      <c r="R30" s="1393">
        <v>2781564.80559</v>
      </c>
      <c r="S30" s="1393">
        <v>2801275.3856899999</v>
      </c>
      <c r="T30" s="1393">
        <v>2878354.3768600002</v>
      </c>
      <c r="U30" s="1393">
        <v>2930865</v>
      </c>
      <c r="V30" s="1393">
        <v>2996622.7265300001</v>
      </c>
      <c r="W30" s="1393">
        <v>2631786.39047</v>
      </c>
      <c r="X30" s="1393">
        <v>2672646</v>
      </c>
      <c r="Y30" s="1555">
        <v>2743373</v>
      </c>
      <c r="Z30" s="197"/>
      <c r="AA30" s="197"/>
      <c r="AB30" s="197"/>
      <c r="AC30" s="197"/>
      <c r="AD30" s="197"/>
      <c r="AE30" s="197"/>
      <c r="AF30" s="197"/>
      <c r="AG30" s="197"/>
      <c r="AH30" s="197"/>
      <c r="AI30" s="197"/>
      <c r="AJ30" s="197"/>
      <c r="AK30" s="197"/>
      <c r="AL30" s="197"/>
      <c r="AM30" s="197"/>
    </row>
    <row r="31" spans="1:39" ht="13.8">
      <c r="A31" s="197"/>
      <c r="B31" s="432"/>
      <c r="C31" s="1429"/>
      <c r="D31" s="1393"/>
      <c r="E31" s="1393"/>
      <c r="F31" s="1393"/>
      <c r="G31" s="1393"/>
      <c r="H31" s="1393"/>
      <c r="I31" s="1393"/>
      <c r="J31" s="1393"/>
      <c r="K31" s="1393"/>
      <c r="L31" s="1393"/>
      <c r="M31" s="1393"/>
      <c r="N31" s="1393"/>
      <c r="O31" s="1393"/>
      <c r="P31" s="1393"/>
      <c r="Q31" s="1393"/>
      <c r="R31" s="1393"/>
      <c r="S31" s="1393"/>
      <c r="T31" s="1393"/>
      <c r="U31" s="1393"/>
      <c r="V31" s="1393"/>
      <c r="W31" s="1393"/>
      <c r="X31" s="1393"/>
      <c r="Y31" s="1555"/>
      <c r="Z31" s="197"/>
      <c r="AA31" s="197"/>
      <c r="AB31" s="197"/>
      <c r="AC31" s="197"/>
      <c r="AD31" s="197"/>
      <c r="AE31" s="197"/>
      <c r="AF31" s="197"/>
      <c r="AG31" s="197"/>
      <c r="AH31" s="197"/>
      <c r="AI31" s="197"/>
      <c r="AJ31" s="197"/>
      <c r="AK31" s="197"/>
      <c r="AL31" s="197"/>
      <c r="AM31" s="197"/>
    </row>
    <row r="32" spans="1:39" ht="14.4" thickBot="1">
      <c r="A32" s="197"/>
      <c r="B32" s="1431" t="s">
        <v>482</v>
      </c>
      <c r="C32" s="1432">
        <v>13372642.61633</v>
      </c>
      <c r="D32" s="1433">
        <v>13206324.348989999</v>
      </c>
      <c r="E32" s="1433">
        <v>13250020.937820001</v>
      </c>
      <c r="F32" s="1433">
        <v>13741657.3542</v>
      </c>
      <c r="G32" s="1433">
        <v>13528974.460209999</v>
      </c>
      <c r="H32" s="1433">
        <v>13408292.33955</v>
      </c>
      <c r="I32" s="1433">
        <v>14557348.31323</v>
      </c>
      <c r="J32" s="1433">
        <v>15649493.101670001</v>
      </c>
      <c r="K32" s="1433">
        <v>15301457.549039999</v>
      </c>
      <c r="L32" s="1433">
        <v>15612618.476360001</v>
      </c>
      <c r="M32" s="1433">
        <v>16085272.47999</v>
      </c>
      <c r="N32" s="1433">
        <v>16162630.356710002</v>
      </c>
      <c r="O32" s="1433">
        <v>16978970.372579999</v>
      </c>
      <c r="P32" s="1433">
        <v>17065588.228659999</v>
      </c>
      <c r="Q32" s="1433">
        <v>17607730.770769998</v>
      </c>
      <c r="R32" s="1433">
        <v>17225972.744429998</v>
      </c>
      <c r="S32" s="1433">
        <v>16997238.273539998</v>
      </c>
      <c r="T32" s="1433">
        <v>17144057.673919998</v>
      </c>
      <c r="U32" s="1433">
        <v>16779872</v>
      </c>
      <c r="V32" s="1433">
        <v>16898386.085129999</v>
      </c>
      <c r="W32" s="1433">
        <v>17190350.5546</v>
      </c>
      <c r="X32" s="1433">
        <v>16981875</v>
      </c>
      <c r="Y32" s="1788">
        <v>16791920</v>
      </c>
      <c r="Z32" s="197"/>
      <c r="AA32" s="197"/>
      <c r="AB32" s="197"/>
      <c r="AC32" s="197"/>
      <c r="AD32" s="197"/>
      <c r="AE32" s="197"/>
      <c r="AF32" s="197"/>
      <c r="AG32" s="197"/>
      <c r="AH32" s="197"/>
      <c r="AI32" s="197"/>
      <c r="AJ32" s="197"/>
      <c r="AK32" s="197"/>
      <c r="AL32" s="197"/>
      <c r="AM32" s="197"/>
    </row>
    <row r="33" spans="1:39" ht="13.8">
      <c r="A33" s="197"/>
      <c r="B33" s="819"/>
      <c r="C33" s="1434"/>
      <c r="D33" s="1434"/>
      <c r="E33" s="1434"/>
      <c r="F33" s="1434"/>
      <c r="G33" s="1434"/>
      <c r="H33" s="1434"/>
      <c r="I33" s="1434"/>
      <c r="J33" s="1434"/>
      <c r="K33" s="1434"/>
      <c r="L33" s="1434"/>
      <c r="M33" s="1434"/>
      <c r="N33" s="1434"/>
      <c r="O33" s="1434"/>
      <c r="P33" s="1434"/>
      <c r="Q33" s="1434"/>
      <c r="R33" s="1434"/>
      <c r="S33" s="1434"/>
      <c r="T33" s="1434"/>
      <c r="U33" s="1434"/>
      <c r="V33" s="197"/>
      <c r="W33" s="197"/>
      <c r="X33" s="197"/>
      <c r="Y33" s="197"/>
      <c r="Z33" s="197"/>
      <c r="AA33" s="197"/>
      <c r="AB33" s="197"/>
      <c r="AC33" s="197"/>
      <c r="AD33" s="197"/>
      <c r="AE33" s="197"/>
      <c r="AF33" s="197"/>
      <c r="AG33" s="197"/>
      <c r="AH33" s="197"/>
      <c r="AI33" s="197"/>
      <c r="AJ33" s="197"/>
      <c r="AK33" s="197"/>
      <c r="AL33" s="197"/>
      <c r="AM33" s="197"/>
    </row>
    <row r="34" spans="1:39" ht="13.8">
      <c r="A34" s="197"/>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row>
    <row r="35" spans="1:39" ht="13.8">
      <c r="A35" s="197"/>
      <c r="B35" s="197"/>
      <c r="C35" s="197"/>
      <c r="D35" s="197"/>
      <c r="E35" s="197"/>
      <c r="F35" s="197"/>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row>
    <row r="36" spans="1:39" ht="15.75" customHeight="1">
      <c r="A36" s="197"/>
      <c r="B36" s="197"/>
      <c r="C36" s="197"/>
      <c r="D36" s="197"/>
      <c r="E36" s="197"/>
      <c r="F36" s="197"/>
      <c r="G36" s="197"/>
      <c r="H36" s="197"/>
      <c r="I36" s="197"/>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7"/>
      <c r="AI36" s="197"/>
      <c r="AJ36" s="197"/>
      <c r="AK36" s="197"/>
      <c r="AL36" s="197"/>
      <c r="AM36" s="197"/>
    </row>
    <row r="37" spans="1:39" ht="14.4" thickBot="1">
      <c r="A37" s="197"/>
      <c r="B37" s="197"/>
      <c r="C37" s="197"/>
      <c r="D37" s="197"/>
      <c r="E37" s="197"/>
      <c r="F37" s="197"/>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row>
    <row r="38" spans="1:39" ht="14.4" customHeight="1">
      <c r="A38" s="197"/>
      <c r="B38" s="196" t="s">
        <v>798</v>
      </c>
      <c r="C38" s="2539" t="s">
        <v>28</v>
      </c>
      <c r="D38" s="2540"/>
      <c r="E38" s="2540"/>
      <c r="F38" s="2540"/>
      <c r="G38" s="2540"/>
      <c r="H38" s="2540"/>
      <c r="I38" s="2540"/>
      <c r="J38" s="2540"/>
      <c r="K38" s="2540"/>
      <c r="L38" s="2540"/>
      <c r="M38" s="2540"/>
      <c r="N38" s="2540"/>
      <c r="O38" s="2540"/>
      <c r="P38" s="2540"/>
      <c r="Q38" s="2540"/>
      <c r="R38" s="1382"/>
      <c r="S38" s="1382"/>
      <c r="T38" s="1382"/>
      <c r="U38" s="1382"/>
      <c r="V38" s="1382"/>
      <c r="W38" s="1382"/>
      <c r="X38" s="2066"/>
      <c r="Y38" s="2201"/>
      <c r="Z38" s="2542" t="s">
        <v>29</v>
      </c>
      <c r="AA38" s="2543"/>
      <c r="AB38" s="2543"/>
      <c r="AC38" s="2543"/>
      <c r="AD38" s="2543"/>
      <c r="AE38" s="2544"/>
      <c r="AF38" s="197"/>
      <c r="AG38" s="197"/>
      <c r="AH38" s="197"/>
      <c r="AI38" s="197"/>
      <c r="AJ38" s="197"/>
      <c r="AK38" s="197"/>
      <c r="AL38" s="197"/>
      <c r="AM38" s="197"/>
    </row>
    <row r="39" spans="1:39" ht="14.4" thickBot="1">
      <c r="A39" s="197"/>
      <c r="B39" s="1401" t="s">
        <v>806</v>
      </c>
      <c r="C39" s="172" t="s">
        <v>32</v>
      </c>
      <c r="D39" s="122" t="s">
        <v>33</v>
      </c>
      <c r="E39" s="122" t="s">
        <v>22</v>
      </c>
      <c r="F39" s="122" t="s">
        <v>34</v>
      </c>
      <c r="G39" s="122" t="s">
        <v>35</v>
      </c>
      <c r="H39" s="122" t="s">
        <v>36</v>
      </c>
      <c r="I39" s="122" t="s">
        <v>37</v>
      </c>
      <c r="J39" s="122" t="s">
        <v>38</v>
      </c>
      <c r="K39" s="122" t="s">
        <v>39</v>
      </c>
      <c r="L39" s="122" t="s">
        <v>40</v>
      </c>
      <c r="M39" s="122" t="s">
        <v>23</v>
      </c>
      <c r="N39" s="122" t="s">
        <v>41</v>
      </c>
      <c r="O39" s="122" t="s">
        <v>42</v>
      </c>
      <c r="P39" s="122" t="s">
        <v>43</v>
      </c>
      <c r="Q39" s="122" t="s">
        <v>24</v>
      </c>
      <c r="R39" s="122" t="s">
        <v>44</v>
      </c>
      <c r="S39" s="122" t="s">
        <v>796</v>
      </c>
      <c r="T39" s="122" t="s">
        <v>857</v>
      </c>
      <c r="U39" s="122" t="s">
        <v>875</v>
      </c>
      <c r="V39" s="122" t="s">
        <v>1013</v>
      </c>
      <c r="W39" s="122" t="s">
        <v>1053</v>
      </c>
      <c r="X39" s="122" t="s">
        <v>1139</v>
      </c>
      <c r="Y39" s="122" t="s">
        <v>1157</v>
      </c>
      <c r="Z39" s="2202">
        <v>2019</v>
      </c>
      <c r="AA39" s="2203">
        <v>2020</v>
      </c>
      <c r="AB39" s="2203" t="s">
        <v>47</v>
      </c>
      <c r="AC39" s="2203" t="s">
        <v>48</v>
      </c>
      <c r="AD39" s="1773">
        <v>2023</v>
      </c>
      <c r="AE39" s="2204">
        <v>2024</v>
      </c>
      <c r="AF39" s="197"/>
      <c r="AG39" s="197"/>
      <c r="AH39" s="197"/>
      <c r="AI39" s="197"/>
      <c r="AJ39" s="197"/>
      <c r="AK39" s="197"/>
      <c r="AL39" s="197"/>
      <c r="AM39" s="197"/>
    </row>
    <row r="40" spans="1:39" ht="13.8">
      <c r="A40" s="197"/>
      <c r="B40" s="465" t="s">
        <v>179</v>
      </c>
      <c r="C40" s="1402">
        <v>467941.57248000009</v>
      </c>
      <c r="D40" s="1403">
        <v>473888.69426999992</v>
      </c>
      <c r="E40" s="1403">
        <v>478188.8208499999</v>
      </c>
      <c r="F40" s="1403">
        <v>478516.28160000016</v>
      </c>
      <c r="G40" s="1403">
        <v>485079.04673999996</v>
      </c>
      <c r="H40" s="1403">
        <v>265258.63421000011</v>
      </c>
      <c r="I40" s="1403">
        <v>413163.90706999996</v>
      </c>
      <c r="J40" s="1403">
        <v>386544.89586000011</v>
      </c>
      <c r="K40" s="1403">
        <v>403407.33963999996</v>
      </c>
      <c r="L40" s="1403">
        <v>458761.92875000002</v>
      </c>
      <c r="M40" s="1403">
        <v>493183.25939999998</v>
      </c>
      <c r="N40" s="1403">
        <v>505000.61523</v>
      </c>
      <c r="O40" s="1403">
        <v>512222.24398999999</v>
      </c>
      <c r="P40" s="1403">
        <v>537262.05466999998</v>
      </c>
      <c r="Q40" s="1403">
        <v>550121.22455000004</v>
      </c>
      <c r="R40" s="1403">
        <v>539510.49025000003</v>
      </c>
      <c r="S40" s="1403">
        <v>518763</v>
      </c>
      <c r="T40" s="1403">
        <v>542880</v>
      </c>
      <c r="U40" s="1403">
        <v>560302</v>
      </c>
      <c r="V40" s="1403">
        <v>538522</v>
      </c>
      <c r="W40" s="1403">
        <v>546271</v>
      </c>
      <c r="X40" s="1403">
        <v>556858</v>
      </c>
      <c r="Y40" s="1403">
        <v>562421</v>
      </c>
      <c r="Z40" s="1402">
        <v>1898535.3692000001</v>
      </c>
      <c r="AA40" s="1403">
        <v>1550046.4838800002</v>
      </c>
      <c r="AB40" s="1403">
        <v>1860353.1430200001</v>
      </c>
      <c r="AC40" s="1403">
        <v>2139116.01346</v>
      </c>
      <c r="AD40" s="1403">
        <v>2160467</v>
      </c>
      <c r="AE40" s="1522">
        <v>1665550</v>
      </c>
      <c r="AF40" s="197"/>
      <c r="AG40" s="197"/>
      <c r="AH40" s="197"/>
      <c r="AI40" s="197"/>
      <c r="AJ40" s="197"/>
      <c r="AK40" s="197"/>
      <c r="AL40" s="197"/>
      <c r="AM40" s="197"/>
    </row>
    <row r="41" spans="1:39" ht="13.8">
      <c r="A41" s="197"/>
      <c r="B41" s="241" t="s">
        <v>483</v>
      </c>
      <c r="C41" s="1395">
        <v>-90492.296670000011</v>
      </c>
      <c r="D41" s="1391">
        <v>-105549.81652999997</v>
      </c>
      <c r="E41" s="1391">
        <v>-115457.72838</v>
      </c>
      <c r="F41" s="1391">
        <v>-96591.716600000029</v>
      </c>
      <c r="G41" s="1391">
        <v>-179839.48329000003</v>
      </c>
      <c r="H41" s="1391">
        <v>-406603.90372999996</v>
      </c>
      <c r="I41" s="1391">
        <v>-385891.73242000007</v>
      </c>
      <c r="J41" s="1391">
        <v>-117945.90719000006</v>
      </c>
      <c r="K41" s="1391">
        <v>-138718.10008999999</v>
      </c>
      <c r="L41" s="1391">
        <v>-124450.94747</v>
      </c>
      <c r="M41" s="1391">
        <v>-122711.25700999999</v>
      </c>
      <c r="N41" s="1391">
        <v>-40057.624650000034</v>
      </c>
      <c r="O41" s="1391">
        <v>-105337.00797000001</v>
      </c>
      <c r="P41" s="1391">
        <v>-105521.84050000001</v>
      </c>
      <c r="Q41" s="1391">
        <v>-84931.909179999973</v>
      </c>
      <c r="R41" s="1391">
        <v>-194244.62660000002</v>
      </c>
      <c r="S41" s="1391">
        <v>-227369</v>
      </c>
      <c r="T41" s="1391">
        <v>-184516</v>
      </c>
      <c r="U41" s="1391">
        <v>-201899</v>
      </c>
      <c r="V41" s="1391">
        <v>-208880</v>
      </c>
      <c r="W41" s="1391">
        <v>-150725</v>
      </c>
      <c r="X41" s="1391">
        <v>-242774</v>
      </c>
      <c r="Y41" s="1391">
        <v>-192435</v>
      </c>
      <c r="Z41" s="1395">
        <v>-408091.55817999999</v>
      </c>
      <c r="AA41" s="2137">
        <v>-1090281.0266300002</v>
      </c>
      <c r="AB41" s="2137">
        <v>-425937.92922000005</v>
      </c>
      <c r="AC41" s="2137">
        <v>-490035.38425</v>
      </c>
      <c r="AD41" s="2137">
        <v>-822663</v>
      </c>
      <c r="AE41" s="1523">
        <v>-585934</v>
      </c>
      <c r="AF41" s="197"/>
      <c r="AG41" s="197"/>
      <c r="AH41" s="197"/>
      <c r="AI41" s="197"/>
      <c r="AJ41" s="197"/>
      <c r="AK41" s="197"/>
      <c r="AL41" s="197"/>
      <c r="AM41" s="197"/>
    </row>
    <row r="42" spans="1:39" ht="13.8">
      <c r="A42" s="197"/>
      <c r="B42" s="242" t="s">
        <v>484</v>
      </c>
      <c r="C42" s="1409">
        <v>377449.27581000008</v>
      </c>
      <c r="D42" s="1393">
        <v>368338.87773999997</v>
      </c>
      <c r="E42" s="1393">
        <v>362731.09246999992</v>
      </c>
      <c r="F42" s="1393">
        <v>381924.56500000012</v>
      </c>
      <c r="G42" s="1393">
        <v>305239.5634499999</v>
      </c>
      <c r="H42" s="1393">
        <v>-141345.26951999986</v>
      </c>
      <c r="I42" s="1393">
        <v>27272.174649999884</v>
      </c>
      <c r="J42" s="1393">
        <v>268598.98867000005</v>
      </c>
      <c r="K42" s="1393">
        <v>264689.23954999994</v>
      </c>
      <c r="L42" s="1393">
        <v>334310.98128000001</v>
      </c>
      <c r="M42" s="1393">
        <v>370472.00238999998</v>
      </c>
      <c r="N42" s="1393">
        <v>464942.99057999998</v>
      </c>
      <c r="O42" s="1393">
        <v>406885.23601999995</v>
      </c>
      <c r="P42" s="1393">
        <v>431740.21416999999</v>
      </c>
      <c r="Q42" s="1393">
        <v>465189.31537000008</v>
      </c>
      <c r="R42" s="1393">
        <v>345265.86365000001</v>
      </c>
      <c r="S42" s="1393">
        <v>291394</v>
      </c>
      <c r="T42" s="1393">
        <v>358364</v>
      </c>
      <c r="U42" s="1393">
        <v>358403</v>
      </c>
      <c r="V42" s="1393">
        <v>329642</v>
      </c>
      <c r="W42" s="1393">
        <v>395546</v>
      </c>
      <c r="X42" s="1393">
        <v>314084</v>
      </c>
      <c r="Y42" s="1393">
        <v>369986</v>
      </c>
      <c r="Z42" s="1409">
        <v>1490443.8110200001</v>
      </c>
      <c r="AA42" s="2138">
        <v>459765.45724999998</v>
      </c>
      <c r="AB42" s="2138">
        <v>1434415.2138</v>
      </c>
      <c r="AC42" s="2138">
        <v>1649080.6292100002</v>
      </c>
      <c r="AD42" s="2138">
        <v>1337804</v>
      </c>
      <c r="AE42" s="1555">
        <v>1079616</v>
      </c>
      <c r="AF42" s="197"/>
      <c r="AG42" s="197"/>
      <c r="AH42" s="197"/>
      <c r="AI42" s="197"/>
      <c r="AJ42" s="197"/>
      <c r="AK42" s="197"/>
      <c r="AL42" s="197"/>
      <c r="AM42" s="197"/>
    </row>
    <row r="43" spans="1:39" ht="13.8">
      <c r="A43" s="197"/>
      <c r="B43" s="241" t="s">
        <v>381</v>
      </c>
      <c r="C43" s="1395">
        <v>45645.123049999995</v>
      </c>
      <c r="D43" s="1391">
        <v>43884.380370000006</v>
      </c>
      <c r="E43" s="1391">
        <v>43261.891180000006</v>
      </c>
      <c r="F43" s="1391">
        <v>53245.951169999971</v>
      </c>
      <c r="G43" s="1391">
        <v>40838.497230000001</v>
      </c>
      <c r="H43" s="1391">
        <v>1969.5560199999959</v>
      </c>
      <c r="I43" s="1391">
        <v>5548.0723300000027</v>
      </c>
      <c r="J43" s="1391">
        <v>59490.527460000005</v>
      </c>
      <c r="K43" s="1391">
        <v>28338.855909999998</v>
      </c>
      <c r="L43" s="1391">
        <v>16552.354480000002</v>
      </c>
      <c r="M43" s="1391">
        <v>22206.644420000001</v>
      </c>
      <c r="N43" s="1391">
        <v>31668.342099999994</v>
      </c>
      <c r="O43" s="1391">
        <v>30619.59057</v>
      </c>
      <c r="P43" s="1391">
        <v>29708.254829999998</v>
      </c>
      <c r="Q43" s="1391">
        <v>30843.890360000009</v>
      </c>
      <c r="R43" s="1391">
        <v>35755.157309999988</v>
      </c>
      <c r="S43" s="1391">
        <v>36703</v>
      </c>
      <c r="T43" s="1391">
        <v>39885</v>
      </c>
      <c r="U43" s="1391">
        <v>32441</v>
      </c>
      <c r="V43" s="1391">
        <v>56230</v>
      </c>
      <c r="W43" s="1391">
        <v>40685</v>
      </c>
      <c r="X43" s="1391">
        <v>26399</v>
      </c>
      <c r="Y43" s="1391">
        <v>30861</v>
      </c>
      <c r="Z43" s="1395">
        <v>186037.34576999999</v>
      </c>
      <c r="AA43" s="2137">
        <v>107846.65304</v>
      </c>
      <c r="AB43" s="2137">
        <v>98766.196909999999</v>
      </c>
      <c r="AC43" s="2137">
        <v>127702</v>
      </c>
      <c r="AD43" s="2137">
        <v>165258</v>
      </c>
      <c r="AE43" s="1523">
        <v>97947</v>
      </c>
      <c r="AF43" s="197"/>
      <c r="AG43" s="197"/>
      <c r="AH43" s="197"/>
      <c r="AI43" s="197"/>
      <c r="AJ43" s="197"/>
      <c r="AK43" s="197"/>
      <c r="AL43" s="197"/>
      <c r="AM43" s="197"/>
    </row>
    <row r="44" spans="1:39" ht="13.8">
      <c r="A44" s="197"/>
      <c r="B44" s="241" t="s">
        <v>394</v>
      </c>
      <c r="C44" s="1395">
        <v>-281029.83417000005</v>
      </c>
      <c r="D44" s="1391">
        <v>-273787.20472999994</v>
      </c>
      <c r="E44" s="1391">
        <v>-268765.62390999997</v>
      </c>
      <c r="F44" s="1391">
        <v>-283887.84663999989</v>
      </c>
      <c r="G44" s="1391">
        <v>-294967.00713999994</v>
      </c>
      <c r="H44" s="1391">
        <v>-258434.9794500001</v>
      </c>
      <c r="I44" s="1391">
        <v>-257772.66265999991</v>
      </c>
      <c r="J44" s="1391">
        <v>-277168.95217000012</v>
      </c>
      <c r="K44" s="1391">
        <v>-268750.62601999997</v>
      </c>
      <c r="L44" s="1391">
        <v>-271464.77038</v>
      </c>
      <c r="M44" s="1391">
        <v>-269221.18973000004</v>
      </c>
      <c r="N44" s="1391">
        <v>-314635.3137900001</v>
      </c>
      <c r="O44" s="1391">
        <v>-288029.10668999999</v>
      </c>
      <c r="P44" s="1391">
        <v>-290292.61922999995</v>
      </c>
      <c r="Q44" s="1391">
        <v>-291817.20798000001</v>
      </c>
      <c r="R44" s="1391">
        <v>-316253.24981000007</v>
      </c>
      <c r="S44" s="1391">
        <v>-302982</v>
      </c>
      <c r="T44" s="1391">
        <v>-306677</v>
      </c>
      <c r="U44" s="1391">
        <v>-314071</v>
      </c>
      <c r="V44" s="1391">
        <v>-324854</v>
      </c>
      <c r="W44" s="1391">
        <v>-311728</v>
      </c>
      <c r="X44" s="1391">
        <v>-301850</v>
      </c>
      <c r="Y44" s="1391">
        <v>-320796</v>
      </c>
      <c r="Z44" s="1395">
        <v>-1107470.5094499998</v>
      </c>
      <c r="AA44" s="2137">
        <v>-1088343.60142</v>
      </c>
      <c r="AB44" s="2137">
        <v>-1124071.89992</v>
      </c>
      <c r="AC44" s="2137">
        <v>-1186391.9338999998</v>
      </c>
      <c r="AD44" s="2137">
        <v>-1248582</v>
      </c>
      <c r="AE44" s="1523">
        <v>-934374</v>
      </c>
      <c r="AF44" s="197"/>
      <c r="AG44" s="197"/>
      <c r="AH44" s="197"/>
      <c r="AI44" s="197"/>
      <c r="AJ44" s="197"/>
      <c r="AK44" s="197"/>
      <c r="AL44" s="197"/>
      <c r="AM44" s="197"/>
    </row>
    <row r="45" spans="1:39" ht="13.8">
      <c r="A45" s="197"/>
      <c r="B45" s="241" t="s">
        <v>485</v>
      </c>
      <c r="C45" s="1354">
        <v>0</v>
      </c>
      <c r="D45" s="1355">
        <v>0</v>
      </c>
      <c r="E45" s="1355">
        <v>0</v>
      </c>
      <c r="F45" s="1355">
        <v>0</v>
      </c>
      <c r="G45" s="1355">
        <v>0</v>
      </c>
      <c r="H45" s="1355">
        <v>0</v>
      </c>
      <c r="I45" s="1355">
        <v>0</v>
      </c>
      <c r="J45" s="1355">
        <v>0</v>
      </c>
      <c r="K45" s="1355">
        <v>0</v>
      </c>
      <c r="L45" s="1355">
        <v>0</v>
      </c>
      <c r="M45" s="1355">
        <v>0</v>
      </c>
      <c r="N45" s="1355">
        <v>0</v>
      </c>
      <c r="O45" s="1355">
        <v>0</v>
      </c>
      <c r="P45" s="1355">
        <v>0</v>
      </c>
      <c r="Q45" s="1355">
        <v>0</v>
      </c>
      <c r="R45" s="1355">
        <v>0</v>
      </c>
      <c r="S45" s="1355">
        <v>-366</v>
      </c>
      <c r="T45" s="1355">
        <v>-2279</v>
      </c>
      <c r="U45" s="1355">
        <v>-714</v>
      </c>
      <c r="V45" s="1391">
        <v>-454</v>
      </c>
      <c r="W45" s="1391">
        <v>-972</v>
      </c>
      <c r="X45" s="1391">
        <v>-85</v>
      </c>
      <c r="Y45" s="1391">
        <v>-337</v>
      </c>
      <c r="Z45" s="1395">
        <v>0</v>
      </c>
      <c r="AA45" s="2137">
        <v>0</v>
      </c>
      <c r="AB45" s="2137">
        <v>0</v>
      </c>
      <c r="AC45" s="2137">
        <v>0</v>
      </c>
      <c r="AD45" s="2137">
        <v>-3813</v>
      </c>
      <c r="AE45" s="1523">
        <v>-1394</v>
      </c>
      <c r="AF45" s="197"/>
      <c r="AG45" s="197"/>
      <c r="AH45" s="197"/>
      <c r="AI45" s="197"/>
      <c r="AJ45" s="197"/>
      <c r="AK45" s="197"/>
      <c r="AL45" s="197"/>
      <c r="AM45" s="197"/>
    </row>
    <row r="46" spans="1:39" ht="13.8">
      <c r="A46" s="197"/>
      <c r="B46" s="241" t="s">
        <v>486</v>
      </c>
      <c r="C46" s="1395">
        <v>-40154.961470000002</v>
      </c>
      <c r="D46" s="1391">
        <v>-39293.729239999993</v>
      </c>
      <c r="E46" s="1391">
        <v>-39895.034200000002</v>
      </c>
      <c r="F46" s="1391">
        <v>-48939.913680000005</v>
      </c>
      <c r="G46" s="1391">
        <v>-17015.935679999999</v>
      </c>
      <c r="H46" s="1391">
        <v>120107.71849000001</v>
      </c>
      <c r="I46" s="1391">
        <v>66567.570759999988</v>
      </c>
      <c r="J46" s="1391">
        <v>-27941.658310000003</v>
      </c>
      <c r="K46" s="1391">
        <v>-10222.164429999999</v>
      </c>
      <c r="L46" s="1391">
        <v>-24093.38997</v>
      </c>
      <c r="M46" s="1391">
        <v>-46542.817250000007</v>
      </c>
      <c r="N46" s="1391">
        <v>-62113.026509999989</v>
      </c>
      <c r="O46" s="1391">
        <v>-46540.385409999995</v>
      </c>
      <c r="P46" s="1391">
        <v>-43173.893409999997</v>
      </c>
      <c r="Q46" s="1391">
        <v>-57173.610340000007</v>
      </c>
      <c r="R46" s="1391">
        <v>-17813.644819999994</v>
      </c>
      <c r="S46" s="1391">
        <v>-1607</v>
      </c>
      <c r="T46" s="1391">
        <v>-22934</v>
      </c>
      <c r="U46" s="1391">
        <v>-15680</v>
      </c>
      <c r="V46" s="1391">
        <v>-6670</v>
      </c>
      <c r="W46" s="1391">
        <v>-30960</v>
      </c>
      <c r="X46" s="1391">
        <v>-2834</v>
      </c>
      <c r="Y46" s="1391">
        <v>-15890</v>
      </c>
      <c r="Z46" s="1395">
        <v>-168283.63859000002</v>
      </c>
      <c r="AA46" s="2137">
        <v>141717.69525999998</v>
      </c>
      <c r="AB46" s="2137">
        <v>-142971.39815999998</v>
      </c>
      <c r="AC46" s="2137">
        <v>-164701.53397999998</v>
      </c>
      <c r="AD46" s="2137">
        <v>-46892</v>
      </c>
      <c r="AE46" s="1523">
        <v>-49684</v>
      </c>
      <c r="AF46" s="197"/>
      <c r="AG46" s="197"/>
      <c r="AH46" s="197"/>
      <c r="AI46" s="197"/>
      <c r="AJ46" s="197"/>
      <c r="AK46" s="197"/>
      <c r="AL46" s="197"/>
      <c r="AM46" s="197"/>
    </row>
    <row r="47" spans="1:39" ht="14.4" thickBot="1">
      <c r="A47" s="197"/>
      <c r="B47" s="1410" t="s">
        <v>447</v>
      </c>
      <c r="C47" s="1554">
        <v>101909.60322000002</v>
      </c>
      <c r="D47" s="1400">
        <v>99142.32414000007</v>
      </c>
      <c r="E47" s="1400">
        <v>97332.325539999991</v>
      </c>
      <c r="F47" s="1400">
        <v>102342.75585</v>
      </c>
      <c r="G47" s="1400">
        <v>34095.11785999994</v>
      </c>
      <c r="H47" s="1400">
        <v>-277702.97445999994</v>
      </c>
      <c r="I47" s="1400">
        <v>-158384.84492000006</v>
      </c>
      <c r="J47" s="1400">
        <v>22978.905649999939</v>
      </c>
      <c r="K47" s="1400">
        <v>14055.305009999958</v>
      </c>
      <c r="L47" s="1400">
        <v>55305.175409999982</v>
      </c>
      <c r="M47" s="1400">
        <v>76914.639829999956</v>
      </c>
      <c r="N47" s="1400">
        <v>119862.99237999989</v>
      </c>
      <c r="O47" s="1400">
        <v>102935.33448999998</v>
      </c>
      <c r="P47" s="1400">
        <v>127981.95636000004</v>
      </c>
      <c r="Q47" s="1400">
        <v>147042.38741000008</v>
      </c>
      <c r="R47" s="1400">
        <v>46954.126329999934</v>
      </c>
      <c r="S47" s="1400">
        <v>23142</v>
      </c>
      <c r="T47" s="1400">
        <v>66359</v>
      </c>
      <c r="U47" s="1400">
        <v>60379</v>
      </c>
      <c r="V47" s="1400">
        <v>53894</v>
      </c>
      <c r="W47" s="1400">
        <v>92571</v>
      </c>
      <c r="X47" s="1400">
        <v>35714</v>
      </c>
      <c r="Y47" s="1400">
        <v>63824</v>
      </c>
      <c r="Z47" s="1554">
        <v>400727.00875000039</v>
      </c>
      <c r="AA47" s="1400">
        <v>-379013.79587000003</v>
      </c>
      <c r="AB47" s="1400">
        <v>266138.11262999999</v>
      </c>
      <c r="AC47" s="1400">
        <v>439678.8970900001</v>
      </c>
      <c r="AD47" s="1400">
        <v>203775</v>
      </c>
      <c r="AE47" s="2205">
        <v>192111</v>
      </c>
      <c r="AF47" s="197"/>
      <c r="AG47" s="197"/>
      <c r="AH47" s="197"/>
      <c r="AI47" s="197"/>
      <c r="AJ47" s="197"/>
      <c r="AK47" s="197"/>
      <c r="AL47" s="197"/>
      <c r="AM47" s="197"/>
    </row>
    <row r="48" spans="1:39" ht="14.4" thickBot="1">
      <c r="A48" s="197"/>
      <c r="B48" s="819"/>
      <c r="C48" s="1401"/>
      <c r="D48" s="1401"/>
      <c r="E48" s="1401"/>
      <c r="F48" s="1401"/>
      <c r="G48" s="1401"/>
      <c r="H48" s="1401"/>
      <c r="I48" s="1401"/>
      <c r="J48" s="1401"/>
      <c r="K48" s="1401"/>
      <c r="L48" s="1401"/>
      <c r="M48" s="1401"/>
      <c r="N48" s="1401"/>
      <c r="O48" s="1401"/>
      <c r="P48" s="1401"/>
      <c r="Q48" s="1401"/>
      <c r="R48" s="1401"/>
      <c r="S48" s="1401"/>
      <c r="T48" s="1401"/>
      <c r="U48" s="1401"/>
      <c r="V48" s="1401"/>
      <c r="W48" s="1401"/>
      <c r="X48" s="1401"/>
      <c r="Y48" s="1401"/>
      <c r="Z48" s="2206"/>
      <c r="AA48" s="2207"/>
      <c r="AB48" s="2208"/>
      <c r="AC48" s="2208"/>
      <c r="AD48" s="2208"/>
      <c r="AE48" s="548"/>
      <c r="AF48" s="197"/>
      <c r="AG48" s="197"/>
      <c r="AH48" s="197"/>
      <c r="AI48" s="197"/>
      <c r="AJ48" s="197"/>
      <c r="AK48" s="197"/>
      <c r="AL48" s="197"/>
      <c r="AM48" s="197"/>
    </row>
    <row r="49" spans="1:39" ht="13.8">
      <c r="A49" s="197"/>
      <c r="B49" s="239" t="s">
        <v>487</v>
      </c>
      <c r="C49" s="1411">
        <v>0.54700000000000004</v>
      </c>
      <c r="D49" s="1412">
        <v>0.52300000000000002</v>
      </c>
      <c r="E49" s="1412">
        <v>0.507519935987925</v>
      </c>
      <c r="F49" s="1412">
        <v>0.54</v>
      </c>
      <c r="G49" s="1412">
        <v>0.55600000000000005</v>
      </c>
      <c r="H49" s="1412">
        <v>0.93700000000000006</v>
      </c>
      <c r="I49" s="1412">
        <v>0.58699999999999997</v>
      </c>
      <c r="J49" s="1412">
        <v>0.55700000000000005</v>
      </c>
      <c r="K49" s="1412">
        <v>0.63900000000000001</v>
      </c>
      <c r="L49" s="1412">
        <v>0.5559712837837838</v>
      </c>
      <c r="M49" s="1412">
        <v>0.49677527203175353</v>
      </c>
      <c r="N49" s="1412">
        <v>0.55600000000000005</v>
      </c>
      <c r="O49" s="1412">
        <v>0.52986053880940809</v>
      </c>
      <c r="P49" s="1412">
        <v>0.504</v>
      </c>
      <c r="Q49" s="1412">
        <v>0.49613665847300842</v>
      </c>
      <c r="R49" s="1412">
        <v>0.52300000000000002</v>
      </c>
      <c r="S49" s="1412">
        <v>0.54428409375079267</v>
      </c>
      <c r="T49" s="1412">
        <v>0.52669064498192919</v>
      </c>
      <c r="U49" s="1412">
        <v>0.51378831708310857</v>
      </c>
      <c r="V49" s="1412">
        <v>0.53219779677969181</v>
      </c>
      <c r="W49" s="1412">
        <v>0.53577158756846899</v>
      </c>
      <c r="X49" s="1412">
        <v>0.51010020951645807</v>
      </c>
      <c r="Y49" s="1412">
        <v>0.54201342189655144</v>
      </c>
      <c r="Z49" s="1556">
        <v>0.53126519660885363</v>
      </c>
      <c r="AA49" s="1435">
        <v>0.63118257594211591</v>
      </c>
      <c r="AB49" s="1435">
        <v>0.55400000000000005</v>
      </c>
      <c r="AC49" s="1435">
        <v>0.51300000000000001</v>
      </c>
      <c r="AD49" s="1435">
        <v>0.52670069975695233</v>
      </c>
      <c r="AE49" s="2209">
        <v>0.52823242877113086</v>
      </c>
      <c r="AF49" s="197"/>
      <c r="AG49" s="197"/>
      <c r="AH49" s="197"/>
      <c r="AI49" s="197"/>
      <c r="AJ49" s="197"/>
      <c r="AK49" s="197"/>
      <c r="AL49" s="197"/>
      <c r="AM49" s="197"/>
    </row>
    <row r="50" spans="1:39" ht="13.8">
      <c r="A50" s="197"/>
      <c r="B50" s="13" t="s">
        <v>62</v>
      </c>
      <c r="C50" s="1415">
        <v>0.21270317051898699</v>
      </c>
      <c r="D50" s="1547">
        <v>0.19983483432075899</v>
      </c>
      <c r="E50" s="1547">
        <v>0.18681527397194947</v>
      </c>
      <c r="F50" s="1547">
        <v>0.19400000000000001</v>
      </c>
      <c r="G50" s="1547">
        <v>6.5000000000000002E-2</v>
      </c>
      <c r="H50" s="1547">
        <v>-0.55900000000000005</v>
      </c>
      <c r="I50" s="1547">
        <v>-0.35832381433733917</v>
      </c>
      <c r="J50" s="1547">
        <v>4.8000000000000001E-2</v>
      </c>
      <c r="K50" s="1547">
        <v>2.7E-2</v>
      </c>
      <c r="L50" s="1547">
        <v>0.10307202357112093</v>
      </c>
      <c r="M50" s="1547">
        <v>0.13933882161582686</v>
      </c>
      <c r="N50" s="1547">
        <v>0.20822221296648458</v>
      </c>
      <c r="O50" s="1547">
        <v>0.17060311100640788</v>
      </c>
      <c r="P50" s="1547">
        <v>0.20253314383508325</v>
      </c>
      <c r="Q50" s="1547">
        <v>0.22097528691553373</v>
      </c>
      <c r="R50" s="1547">
        <v>6.8106056590951369E-2</v>
      </c>
      <c r="S50" s="1547">
        <v>3.3161616668219041E-2</v>
      </c>
      <c r="T50" s="1547">
        <v>9.3469485418853943E-2</v>
      </c>
      <c r="U50" s="1547">
        <v>8.3150592188037664E-2</v>
      </c>
      <c r="V50" s="1547">
        <v>7.2732332477087464E-2</v>
      </c>
      <c r="W50" s="1547">
        <v>0.13082816593763597</v>
      </c>
      <c r="X50" s="1547">
        <v>5.3862882962775277E-2</v>
      </c>
      <c r="Y50" s="1547">
        <v>9.427588788000929E-2</v>
      </c>
      <c r="Z50" s="1417">
        <v>0.20498046803072262</v>
      </c>
      <c r="AA50" s="2210">
        <v>-0.18064488305097054</v>
      </c>
      <c r="AB50" s="2210">
        <v>0.12127231665357724</v>
      </c>
      <c r="AC50" s="2210">
        <v>0.1641958088811501</v>
      </c>
      <c r="AD50" s="2210">
        <v>7.0532492193054297E-2</v>
      </c>
      <c r="AE50" s="1436">
        <v>8.9249771834916489E-2</v>
      </c>
      <c r="AF50" s="197"/>
      <c r="AG50" s="197"/>
      <c r="AH50" s="197"/>
      <c r="AI50" s="197"/>
      <c r="AJ50" s="197"/>
      <c r="AK50" s="197"/>
      <c r="AL50" s="197"/>
      <c r="AM50" s="197"/>
    </row>
    <row r="51" spans="1:39" ht="14.4" thickBot="1">
      <c r="A51" s="197"/>
      <c r="B51" s="13" t="s">
        <v>489</v>
      </c>
      <c r="C51" s="1415">
        <v>0.197934799551367</v>
      </c>
      <c r="D51" s="1547">
        <v>0.18644340553786384</v>
      </c>
      <c r="E51" s="1547">
        <v>0.17489176931114628</v>
      </c>
      <c r="F51" s="1547">
        <v>0.182</v>
      </c>
      <c r="G51" s="1547">
        <v>6.0999999999999999E-2</v>
      </c>
      <c r="H51" s="1547">
        <v>-0.52200000000000002</v>
      </c>
      <c r="I51" s="1547">
        <v>-0.33177149053670602</v>
      </c>
      <c r="J51" s="1547">
        <v>4.4999999999999998E-2</v>
      </c>
      <c r="K51" s="1547">
        <v>2.5000000000000001E-2</v>
      </c>
      <c r="L51" s="1547">
        <v>9.781323094901917E-2</v>
      </c>
      <c r="M51" s="1547">
        <v>0.13222405958711572</v>
      </c>
      <c r="N51" s="1547">
        <v>0.19615173495267901</v>
      </c>
      <c r="O51" s="1547">
        <v>0.16327803232607091</v>
      </c>
      <c r="P51" s="1547">
        <v>0.19351930933238096</v>
      </c>
      <c r="Q51" s="1547">
        <v>0.2115175382156495</v>
      </c>
      <c r="R51" s="1547">
        <v>6.478426709545422E-2</v>
      </c>
      <c r="S51" s="1547">
        <v>3.1559972341775988E-2</v>
      </c>
      <c r="T51" s="1547">
        <v>8.9064114142374237E-2</v>
      </c>
      <c r="U51" s="1547">
        <v>7.9282739377526112E-2</v>
      </c>
      <c r="V51" s="1547">
        <v>6.9420295273950133E-2</v>
      </c>
      <c r="W51" s="1547">
        <v>0.12460155420706052</v>
      </c>
      <c r="X51" s="1547">
        <v>5.1131045674552483E-2</v>
      </c>
      <c r="Y51" s="1547">
        <v>8.9587984752847877E-2</v>
      </c>
      <c r="Z51" s="1557">
        <v>0.19131550909702122</v>
      </c>
      <c r="AA51" s="1437">
        <v>-0.16930793154885385</v>
      </c>
      <c r="AB51" s="1437">
        <v>0.113916872121907</v>
      </c>
      <c r="AC51" s="1437">
        <v>0.155678490447127</v>
      </c>
      <c r="AD51" s="1437">
        <v>6.7234790056872829E-2</v>
      </c>
      <c r="AE51" s="2211">
        <v>8.5050496934013925E-2</v>
      </c>
      <c r="AF51" s="197"/>
      <c r="AG51" s="197"/>
      <c r="AH51" s="197"/>
      <c r="AI51" s="197"/>
      <c r="AJ51" s="197"/>
      <c r="AK51" s="197"/>
      <c r="AL51" s="197"/>
      <c r="AM51" s="197"/>
    </row>
    <row r="52" spans="1:39" ht="13.8">
      <c r="A52" s="197"/>
      <c r="B52" s="1219" t="s">
        <v>488</v>
      </c>
      <c r="C52" s="1417">
        <v>1.2095478081847226</v>
      </c>
      <c r="D52" s="1548">
        <v>1.2482409081171946</v>
      </c>
      <c r="E52" s="1548">
        <v>1.2498357773398798</v>
      </c>
      <c r="F52" s="1548">
        <v>1.2535629381496758</v>
      </c>
      <c r="G52" s="1548">
        <v>1.2827101020474563</v>
      </c>
      <c r="H52" s="1548">
        <v>1.3238721668967912</v>
      </c>
      <c r="I52" s="1548">
        <v>1.4653984486163043</v>
      </c>
      <c r="J52" s="1548">
        <v>1.4927377629572554</v>
      </c>
      <c r="K52" s="1548">
        <v>1.5516633531531292</v>
      </c>
      <c r="L52" s="1548">
        <v>1.5723444320419997</v>
      </c>
      <c r="M52" s="1548">
        <v>1.5416003531481317</v>
      </c>
      <c r="N52" s="1548">
        <v>1.6037026738055478</v>
      </c>
      <c r="O52" s="1548">
        <v>1.592163138549094</v>
      </c>
      <c r="P52" s="1548">
        <v>1.61159369147917</v>
      </c>
      <c r="Q52" s="1548">
        <v>1.5490130468487766</v>
      </c>
      <c r="R52" s="1548">
        <v>1.5124837594305802</v>
      </c>
      <c r="S52" s="1548">
        <v>1.4624468292035566</v>
      </c>
      <c r="T52" s="1548">
        <v>1.440271286091682</v>
      </c>
      <c r="U52" s="1548">
        <v>1.351263210553757</v>
      </c>
      <c r="V52" s="1548">
        <v>1.3270039789544847</v>
      </c>
      <c r="W52" s="1548">
        <v>1.2927219769346037</v>
      </c>
      <c r="X52" s="1548">
        <v>1.2064376168042823</v>
      </c>
      <c r="Y52" s="1436">
        <v>1.1221083422537235</v>
      </c>
      <c r="Z52" s="1438"/>
      <c r="AA52" s="760"/>
      <c r="AB52" s="353"/>
      <c r="AC52" s="353"/>
      <c r="AD52" s="197"/>
      <c r="AE52" s="197"/>
      <c r="AF52" s="197"/>
      <c r="AG52" s="197"/>
      <c r="AH52" s="197"/>
      <c r="AI52" s="197"/>
      <c r="AJ52" s="197"/>
      <c r="AK52" s="197"/>
      <c r="AL52" s="197"/>
      <c r="AM52" s="197"/>
    </row>
    <row r="53" spans="1:39" ht="13.8">
      <c r="A53" s="197"/>
      <c r="B53" s="241" t="s">
        <v>126</v>
      </c>
      <c r="C53" s="1417">
        <v>5.2912220171273623E-2</v>
      </c>
      <c r="D53" s="1548">
        <v>5.3455923642471981E-2</v>
      </c>
      <c r="E53" s="1548">
        <v>5.4180617476775945E-2</v>
      </c>
      <c r="F53" s="1548">
        <v>5.3320567336701714E-2</v>
      </c>
      <c r="G53" s="1548">
        <v>5.3568289239559336E-2</v>
      </c>
      <c r="H53" s="1548">
        <v>6.5953759158267719E-2</v>
      </c>
      <c r="I53" s="1548">
        <v>6.0341246894594629E-2</v>
      </c>
      <c r="J53" s="1548">
        <v>7.0638760142139642E-2</v>
      </c>
      <c r="K53" s="1548">
        <v>9.1396709218004926E-2</v>
      </c>
      <c r="L53" s="1548">
        <v>8.8883289294108131E-2</v>
      </c>
      <c r="M53" s="1548">
        <v>8.0304625648808706E-2</v>
      </c>
      <c r="N53" s="1548">
        <v>6.6979138345032399E-2</v>
      </c>
      <c r="O53" s="1548">
        <v>6.8008860716047892E-2</v>
      </c>
      <c r="P53" s="1548">
        <v>6.7869208939962303E-2</v>
      </c>
      <c r="Q53" s="1548">
        <v>6.5603724663442969E-2</v>
      </c>
      <c r="R53" s="1548">
        <v>5.5079762949923741E-2</v>
      </c>
      <c r="S53" s="1548">
        <v>4.9748609941819372E-2</v>
      </c>
      <c r="T53" s="1548">
        <v>6.2540083199133317E-2</v>
      </c>
      <c r="U53" s="1548">
        <v>6.2340320390753379E-2</v>
      </c>
      <c r="V53" s="1548">
        <v>6.2880004058317535E-2</v>
      </c>
      <c r="W53" s="1548">
        <v>6.6581262624800408E-2</v>
      </c>
      <c r="X53" s="1548">
        <v>7.3564068771223415E-2</v>
      </c>
      <c r="Y53" s="1436">
        <v>6.9845555139953094E-2</v>
      </c>
      <c r="Z53" s="760"/>
      <c r="AA53" s="760"/>
      <c r="AB53" s="353"/>
      <c r="AC53" s="353"/>
      <c r="AD53" s="197"/>
      <c r="AE53" s="197"/>
      <c r="AF53" s="197"/>
      <c r="AG53" s="197"/>
      <c r="AH53" s="197"/>
      <c r="AI53" s="197"/>
      <c r="AJ53" s="197"/>
      <c r="AK53" s="197"/>
      <c r="AL53" s="197"/>
      <c r="AM53" s="197"/>
    </row>
    <row r="54" spans="1:39" ht="13.8">
      <c r="A54" s="197"/>
      <c r="B54" s="241" t="s">
        <v>453</v>
      </c>
      <c r="C54" s="1417">
        <v>6.4531826830079783E-2</v>
      </c>
      <c r="D54" s="1548">
        <v>6.4809015390803665E-2</v>
      </c>
      <c r="E54" s="1548">
        <v>6.4514003525461591E-2</v>
      </c>
      <c r="F54" s="1548">
        <v>6.2762986106993129E-2</v>
      </c>
      <c r="G54" s="1548">
        <v>6.252193763813009E-2</v>
      </c>
      <c r="H54" s="1548">
        <v>7.5204654173850624E-2</v>
      </c>
      <c r="I54" s="1548">
        <v>7.2065286942698412E-2</v>
      </c>
      <c r="J54" s="1548">
        <v>7.9209208505822956E-2</v>
      </c>
      <c r="K54" s="1548">
        <v>9.746186688608309E-2</v>
      </c>
      <c r="L54" s="1548">
        <v>9.3141873124802724E-2</v>
      </c>
      <c r="M54" s="1548">
        <v>8.4018384588718395E-2</v>
      </c>
      <c r="N54" s="1548">
        <v>7.1638164797802925E-2</v>
      </c>
      <c r="O54" s="1548">
        <v>7.280256041467581E-2</v>
      </c>
      <c r="P54" s="1548">
        <v>7.3144050649986594E-2</v>
      </c>
      <c r="Q54" s="1548">
        <v>7.1284499540759605E-2</v>
      </c>
      <c r="R54" s="1548">
        <v>6.1077673292501238E-2</v>
      </c>
      <c r="S54" s="1548">
        <v>5.7231368051119905E-2</v>
      </c>
      <c r="T54" s="1548">
        <v>6.888194499586929E-2</v>
      </c>
      <c r="U54" s="1548">
        <v>6.9275493842717403E-2</v>
      </c>
      <c r="V54" s="1548">
        <v>7.0467725397183406E-2</v>
      </c>
      <c r="W54" s="1548">
        <v>7.4403167339113521E-2</v>
      </c>
      <c r="X54" s="1548">
        <v>8.1275232466301292E-2</v>
      </c>
      <c r="Y54" s="1436">
        <v>7.8422038603499819E-2</v>
      </c>
      <c r="Z54" s="760"/>
      <c r="AA54" s="760"/>
      <c r="AB54" s="353"/>
      <c r="AC54" s="353"/>
      <c r="AD54" s="197"/>
      <c r="AE54" s="197"/>
      <c r="AF54" s="197"/>
      <c r="AG54" s="197"/>
      <c r="AH54" s="197"/>
      <c r="AI54" s="197"/>
      <c r="AJ54" s="197"/>
      <c r="AK54" s="197"/>
      <c r="AL54" s="197"/>
      <c r="AM54" s="197"/>
    </row>
    <row r="55" spans="1:39" ht="13.8">
      <c r="A55" s="197"/>
      <c r="B55" s="241" t="s">
        <v>454</v>
      </c>
      <c r="C55" s="1417">
        <v>1.6850607039285452</v>
      </c>
      <c r="D55" s="1548">
        <v>1.657923769384718</v>
      </c>
      <c r="E55" s="1548">
        <v>1.6509954094071246</v>
      </c>
      <c r="F55" s="1548">
        <v>1.6381205839157</v>
      </c>
      <c r="G55" s="1548">
        <v>1.8294371828917373</v>
      </c>
      <c r="H55" s="1548">
        <v>2.0554602861845739</v>
      </c>
      <c r="I55" s="1548">
        <v>2.4664548984861678</v>
      </c>
      <c r="J55" s="1548">
        <v>1.9945241444630173</v>
      </c>
      <c r="K55" s="1548">
        <v>1.5689167023436819</v>
      </c>
      <c r="L55" s="1548">
        <v>1.4344173689684212</v>
      </c>
      <c r="M55" s="1548">
        <v>1.3941795489040283</v>
      </c>
      <c r="N55" s="1548">
        <v>1.2658545661626663</v>
      </c>
      <c r="O55" s="1548">
        <v>1.2050805811057841</v>
      </c>
      <c r="P55" s="1548">
        <v>1.1928365973774877</v>
      </c>
      <c r="Q55" s="1548">
        <v>1.1606044970307352</v>
      </c>
      <c r="R55" s="1548">
        <v>1.2863813800180672</v>
      </c>
      <c r="S55" s="1548">
        <v>1.4932643100679903</v>
      </c>
      <c r="T55" s="1548">
        <v>1.2279498540036224</v>
      </c>
      <c r="U55" s="1548">
        <v>1.2205353415046383</v>
      </c>
      <c r="V55" s="1548">
        <v>1.2019410720927783</v>
      </c>
      <c r="W55" s="1548">
        <v>1.1115978411317604</v>
      </c>
      <c r="X55" s="1548">
        <v>1.0530772160620365</v>
      </c>
      <c r="Y55" s="1436">
        <v>1.1108800822252807</v>
      </c>
      <c r="Z55" s="1365"/>
      <c r="AA55" s="1365"/>
      <c r="AB55" s="353"/>
      <c r="AC55" s="353"/>
      <c r="AD55" s="197"/>
      <c r="AE55" s="197"/>
      <c r="AF55" s="197"/>
      <c r="AG55" s="197"/>
      <c r="AH55" s="197"/>
      <c r="AI55" s="197"/>
      <c r="AJ55" s="197"/>
      <c r="AK55" s="197"/>
      <c r="AL55" s="197"/>
      <c r="AM55" s="197"/>
    </row>
    <row r="56" spans="1:39" ht="13.8">
      <c r="A56" s="197"/>
      <c r="B56" s="241" t="s">
        <v>455</v>
      </c>
      <c r="C56" s="1417">
        <v>1.3816485190013064</v>
      </c>
      <c r="D56" s="1548">
        <v>1.3674925608242572</v>
      </c>
      <c r="E56" s="1548">
        <v>1.3865509167741656</v>
      </c>
      <c r="F56" s="1548">
        <v>1.3916724540705381</v>
      </c>
      <c r="G56" s="1548">
        <v>1.5674469451980373</v>
      </c>
      <c r="H56" s="1548">
        <v>1.8026189225073095</v>
      </c>
      <c r="I56" s="1548">
        <v>2.0651963004362313</v>
      </c>
      <c r="J56" s="1548">
        <v>1.7787163297821864</v>
      </c>
      <c r="K56" s="1548">
        <v>1.4712813145574206</v>
      </c>
      <c r="L56" s="1548">
        <v>1.3688336909832106</v>
      </c>
      <c r="M56" s="1548">
        <v>1.332554384495942</v>
      </c>
      <c r="N56" s="1548">
        <v>1.1835290358289652</v>
      </c>
      <c r="O56" s="1548">
        <v>1.125731800162296</v>
      </c>
      <c r="P56" s="1548">
        <v>1.106814232179268</v>
      </c>
      <c r="Q56" s="1548">
        <v>1.0681140831019253</v>
      </c>
      <c r="R56" s="1548">
        <v>1.1600569840843937</v>
      </c>
      <c r="S56" s="1548">
        <v>1.2980263486844748</v>
      </c>
      <c r="T56" s="1548">
        <v>1.1148942736497272</v>
      </c>
      <c r="U56" s="1548">
        <v>1.0983474821614074</v>
      </c>
      <c r="V56" s="1548">
        <v>1.0725202078691374</v>
      </c>
      <c r="W56" s="1548">
        <v>0.9947370581177829</v>
      </c>
      <c r="X56" s="1548">
        <v>0.95316423457683186</v>
      </c>
      <c r="Y56" s="1436">
        <v>0.98939070468742929</v>
      </c>
      <c r="Z56" s="760"/>
      <c r="AA56" s="760"/>
      <c r="AB56" s="353"/>
      <c r="AC56" s="353"/>
      <c r="AD56" s="197"/>
      <c r="AE56" s="197"/>
      <c r="AF56" s="197"/>
      <c r="AG56" s="197"/>
      <c r="AH56" s="197"/>
      <c r="AI56" s="197"/>
      <c r="AJ56" s="197"/>
      <c r="AK56" s="197"/>
      <c r="AL56" s="197"/>
      <c r="AM56" s="197"/>
    </row>
    <row r="57" spans="1:39" ht="15">
      <c r="A57" s="197"/>
      <c r="B57" s="241" t="s">
        <v>974</v>
      </c>
      <c r="C57" s="1364">
        <v>324</v>
      </c>
      <c r="D57" s="1365">
        <v>324</v>
      </c>
      <c r="E57" s="1365">
        <v>324</v>
      </c>
      <c r="F57" s="1365">
        <v>323</v>
      </c>
      <c r="G57" s="1365">
        <v>325</v>
      </c>
      <c r="H57" s="1365">
        <v>324</v>
      </c>
      <c r="I57" s="1365">
        <v>323</v>
      </c>
      <c r="J57" s="1365">
        <v>323</v>
      </c>
      <c r="K57" s="1365">
        <v>317</v>
      </c>
      <c r="L57" s="1365">
        <v>319</v>
      </c>
      <c r="M57" s="1365">
        <v>318</v>
      </c>
      <c r="N57" s="1365">
        <v>315</v>
      </c>
      <c r="O57" s="1365">
        <v>310</v>
      </c>
      <c r="P57" s="1365">
        <v>304</v>
      </c>
      <c r="Q57" s="1365">
        <v>297</v>
      </c>
      <c r="R57" s="1365">
        <v>297</v>
      </c>
      <c r="S57" s="1365">
        <v>296</v>
      </c>
      <c r="T57" s="1365">
        <v>292</v>
      </c>
      <c r="U57" s="1365">
        <v>292</v>
      </c>
      <c r="V57" s="1365">
        <v>292</v>
      </c>
      <c r="W57" s="1365">
        <v>290</v>
      </c>
      <c r="X57" s="1365">
        <v>285</v>
      </c>
      <c r="Y57" s="1366">
        <v>283</v>
      </c>
      <c r="Z57" s="760"/>
      <c r="AA57" s="760"/>
      <c r="AB57" s="353"/>
      <c r="AC57" s="353"/>
      <c r="AD57" s="197"/>
      <c r="AE57" s="197"/>
      <c r="AF57" s="197"/>
      <c r="AG57" s="197"/>
      <c r="AH57" s="197"/>
      <c r="AI57" s="197"/>
      <c r="AJ57" s="197"/>
      <c r="AK57" s="197"/>
      <c r="AL57" s="197"/>
      <c r="AM57" s="197"/>
    </row>
    <row r="58" spans="1:39" ht="14.4" thickBot="1">
      <c r="A58" s="197"/>
      <c r="B58" s="1439" t="s">
        <v>66</v>
      </c>
      <c r="C58" s="1370">
        <v>10699</v>
      </c>
      <c r="D58" s="1378">
        <v>11545</v>
      </c>
      <c r="E58" s="1378">
        <v>11355</v>
      </c>
      <c r="F58" s="1378">
        <v>11553</v>
      </c>
      <c r="G58" s="1378">
        <v>11656</v>
      </c>
      <c r="H58" s="1378">
        <v>11388</v>
      </c>
      <c r="I58" s="1378">
        <v>11133</v>
      </c>
      <c r="J58" s="1378">
        <v>10781</v>
      </c>
      <c r="K58" s="1378">
        <v>10483</v>
      </c>
      <c r="L58" s="1378">
        <v>10057</v>
      </c>
      <c r="M58" s="1378">
        <v>9874</v>
      </c>
      <c r="N58" s="1378">
        <v>9878</v>
      </c>
      <c r="O58" s="1378">
        <v>9810</v>
      </c>
      <c r="P58" s="1378">
        <v>9593</v>
      </c>
      <c r="Q58" s="1378">
        <v>9596</v>
      </c>
      <c r="R58" s="1378">
        <v>9725</v>
      </c>
      <c r="S58" s="1378">
        <v>9904</v>
      </c>
      <c r="T58" s="1378">
        <v>10094</v>
      </c>
      <c r="U58" s="1378">
        <v>9940</v>
      </c>
      <c r="V58" s="1378">
        <v>9842</v>
      </c>
      <c r="W58" s="1378">
        <v>9485</v>
      </c>
      <c r="X58" s="1378">
        <v>10107</v>
      </c>
      <c r="Y58" s="1420">
        <v>10101</v>
      </c>
      <c r="Z58" s="1210"/>
      <c r="AA58" s="1210"/>
      <c r="AB58" s="353"/>
      <c r="AC58" s="353"/>
      <c r="AD58" s="197"/>
      <c r="AE58" s="197"/>
      <c r="AF58" s="197"/>
      <c r="AG58" s="197"/>
      <c r="AH58" s="197"/>
      <c r="AI58" s="197"/>
      <c r="AJ58" s="197"/>
      <c r="AK58" s="197"/>
      <c r="AL58" s="197"/>
      <c r="AM58" s="197"/>
    </row>
    <row r="59" spans="1:39" ht="13.8">
      <c r="A59" s="197"/>
      <c r="B59" s="433"/>
      <c r="C59" s="433"/>
      <c r="D59" s="433"/>
      <c r="E59" s="433"/>
      <c r="F59" s="433"/>
      <c r="G59" s="433"/>
      <c r="H59" s="433"/>
      <c r="I59" s="433"/>
      <c r="J59" s="433"/>
      <c r="K59" s="433"/>
      <c r="L59" s="433"/>
      <c r="M59" s="433"/>
      <c r="N59" s="433"/>
      <c r="O59" s="433"/>
      <c r="P59" s="433"/>
      <c r="Q59" s="433"/>
      <c r="R59" s="433"/>
      <c r="S59" s="433"/>
      <c r="T59" s="433"/>
      <c r="U59" s="433"/>
      <c r="V59" s="1365"/>
      <c r="W59" s="1365"/>
      <c r="X59" s="1365"/>
      <c r="Y59" s="1365"/>
      <c r="Z59" s="1365"/>
      <c r="AA59" s="197"/>
      <c r="AB59" s="197"/>
      <c r="AC59" s="197"/>
      <c r="AD59" s="197"/>
      <c r="AE59" s="197"/>
      <c r="AF59" s="197"/>
      <c r="AG59" s="197"/>
      <c r="AH59" s="197"/>
      <c r="AI59" s="197"/>
      <c r="AJ59" s="197"/>
      <c r="AK59" s="197"/>
      <c r="AL59" s="197"/>
      <c r="AM59" s="197"/>
    </row>
    <row r="60" spans="1:39" ht="13.8">
      <c r="A60" s="197"/>
      <c r="B60" s="433" t="s">
        <v>1183</v>
      </c>
      <c r="C60" s="1440"/>
      <c r="D60" s="1440"/>
      <c r="E60" s="1440"/>
      <c r="F60" s="1440"/>
      <c r="G60" s="1440"/>
      <c r="H60" s="1440"/>
      <c r="I60" s="1440"/>
      <c r="J60" s="1440"/>
      <c r="K60" s="1440"/>
      <c r="L60" s="1440"/>
      <c r="M60" s="1440"/>
      <c r="N60" s="1440"/>
      <c r="O60" s="1440"/>
      <c r="P60" s="434"/>
      <c r="Q60" s="434"/>
      <c r="R60" s="434"/>
      <c r="S60" s="434"/>
      <c r="T60" s="434"/>
      <c r="U60" s="434"/>
      <c r="V60" s="1365"/>
      <c r="W60" s="1365"/>
      <c r="X60" s="1365"/>
      <c r="Y60" s="1365"/>
      <c r="Z60" s="1365"/>
      <c r="AA60" s="197"/>
      <c r="AB60" s="197"/>
      <c r="AC60" s="197"/>
      <c r="AD60" s="197"/>
      <c r="AE60" s="197"/>
      <c r="AF60" s="197"/>
      <c r="AG60" s="197"/>
      <c r="AH60" s="197"/>
      <c r="AI60" s="197"/>
      <c r="AJ60" s="197"/>
      <c r="AK60" s="197"/>
      <c r="AL60" s="197"/>
      <c r="AM60" s="197"/>
    </row>
    <row r="61" spans="1:39" ht="13.8">
      <c r="A61" s="197"/>
      <c r="B61" s="197"/>
      <c r="C61" s="197"/>
      <c r="D61" s="197"/>
      <c r="E61" s="197"/>
      <c r="F61" s="197"/>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row>
    <row r="62" spans="1:39" ht="13.8">
      <c r="A62" s="197"/>
      <c r="B62" s="197"/>
      <c r="C62" s="197"/>
      <c r="D62" s="197"/>
      <c r="E62" s="197"/>
      <c r="F62" s="197"/>
      <c r="G62" s="197"/>
      <c r="H62" s="197"/>
      <c r="I62" s="197"/>
      <c r="J62" s="197"/>
      <c r="K62" s="197"/>
      <c r="L62" s="197"/>
      <c r="M62" s="197"/>
      <c r="N62" s="197"/>
      <c r="O62" s="197"/>
      <c r="P62" s="197"/>
      <c r="Q62" s="197"/>
      <c r="R62" s="197"/>
      <c r="S62" s="197"/>
      <c r="T62" s="197"/>
      <c r="U62" s="197"/>
      <c r="V62" s="197"/>
      <c r="W62" s="197"/>
      <c r="X62" s="197"/>
      <c r="Y62" s="197"/>
      <c r="Z62" s="197"/>
      <c r="AA62" s="197"/>
      <c r="AB62" s="197"/>
      <c r="AC62" s="197"/>
      <c r="AD62" s="197"/>
      <c r="AE62" s="197"/>
      <c r="AF62" s="197"/>
      <c r="AG62" s="197"/>
      <c r="AH62" s="197"/>
      <c r="AI62" s="197"/>
      <c r="AJ62" s="197"/>
      <c r="AK62" s="197"/>
      <c r="AL62" s="197"/>
      <c r="AM62" s="197"/>
    </row>
    <row r="63" spans="1:39" ht="13.8">
      <c r="A63" s="197"/>
      <c r="B63" s="197"/>
      <c r="C63" s="197"/>
      <c r="D63" s="197"/>
      <c r="E63" s="197"/>
      <c r="F63" s="197"/>
      <c r="G63" s="197"/>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row>
    <row r="64" spans="1:39" ht="13.8">
      <c r="A64" s="197"/>
      <c r="B64" s="197"/>
      <c r="C64" s="197"/>
      <c r="D64" s="197"/>
      <c r="E64" s="197"/>
      <c r="F64" s="197"/>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row>
  </sheetData>
  <mergeCells count="3">
    <mergeCell ref="C38:Q38"/>
    <mergeCell ref="C8:Q8"/>
    <mergeCell ref="Z38:AE38"/>
  </mergeCells>
  <hyperlinks>
    <hyperlink ref="B1" location="Index!A1" display="Back to index" xr:uid="{3AE72414-9FCF-4057-9891-CC869192D377}"/>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AB39:AC3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rgb="FF2AD2C9"/>
  </sheetPr>
  <dimension ref="B1:AL34"/>
  <sheetViews>
    <sheetView showGridLines="0" topLeftCell="A2" zoomScale="83" zoomScaleNormal="70" workbookViewId="0">
      <pane xSplit="2" topLeftCell="AC1" activePane="topRight" state="frozen"/>
      <selection pane="topRight" activeCell="AJ11" sqref="AJ11:AJ12"/>
    </sheetView>
  </sheetViews>
  <sheetFormatPr baseColWidth="10" defaultColWidth="11.44140625" defaultRowHeight="14.4"/>
  <cols>
    <col min="2" max="2" width="52.5546875" customWidth="1"/>
    <col min="3" max="15" width="15.88671875" customWidth="1"/>
    <col min="16" max="17" width="16.88671875" customWidth="1"/>
    <col min="18" max="18" width="16.5546875" customWidth="1"/>
    <col min="19" max="19" width="14.5546875" bestFit="1" customWidth="1"/>
    <col min="20" max="20" width="12.44140625" bestFit="1" customWidth="1"/>
    <col min="21" max="21" width="14.5546875" bestFit="1" customWidth="1"/>
    <col min="22" max="22" width="14.5546875" customWidth="1"/>
    <col min="23" max="23" width="11.44140625" style="182"/>
    <col min="24" max="24" width="47.5546875" bestFit="1" customWidth="1"/>
    <col min="25" max="25" width="11.5546875" bestFit="1" customWidth="1"/>
    <col min="26" max="26" width="11.44140625" bestFit="1" customWidth="1"/>
    <col min="27" max="28" width="11.44140625" customWidth="1"/>
    <col min="29" max="31" width="14.44140625" customWidth="1"/>
    <col min="32" max="35" width="14" customWidth="1"/>
    <col min="37" max="37" width="13.5546875" customWidth="1"/>
    <col min="38" max="38" width="14.44140625" customWidth="1"/>
  </cols>
  <sheetData>
    <row r="1" spans="2:38">
      <c r="B1" s="299" t="s">
        <v>31</v>
      </c>
      <c r="C1" s="197"/>
      <c r="D1" s="197"/>
      <c r="E1" s="197"/>
      <c r="F1" s="197"/>
      <c r="G1" s="197"/>
      <c r="H1" s="197"/>
      <c r="I1" s="197"/>
      <c r="J1" s="197"/>
      <c r="K1" s="197"/>
      <c r="L1" s="197"/>
      <c r="M1" s="197"/>
      <c r="N1" s="197"/>
      <c r="O1" s="197"/>
      <c r="P1" s="197"/>
      <c r="Q1" s="197"/>
      <c r="R1" s="197"/>
      <c r="S1" s="197"/>
      <c r="T1" s="197"/>
      <c r="U1" s="197"/>
      <c r="V1" s="197"/>
      <c r="W1" s="285"/>
      <c r="X1" s="197"/>
      <c r="Y1" s="197"/>
      <c r="Z1" s="197"/>
      <c r="AA1" s="197"/>
      <c r="AB1" s="197"/>
      <c r="AC1" s="197"/>
      <c r="AD1" s="197"/>
      <c r="AE1" s="197"/>
      <c r="AF1" s="197"/>
      <c r="AG1" s="197"/>
      <c r="AH1" s="197"/>
      <c r="AI1" s="197"/>
      <c r="AJ1" s="197"/>
    </row>
    <row r="2" spans="2:38" ht="15" thickBot="1">
      <c r="B2" s="196"/>
      <c r="C2" s="197"/>
      <c r="D2" s="197"/>
      <c r="E2" s="197"/>
      <c r="F2" s="197"/>
      <c r="G2" s="197"/>
      <c r="H2" s="197"/>
      <c r="I2" s="197"/>
      <c r="J2" s="197"/>
      <c r="K2" s="197"/>
      <c r="L2" s="197"/>
      <c r="M2" s="197"/>
      <c r="N2" s="197"/>
      <c r="O2" s="197"/>
      <c r="P2" s="197"/>
      <c r="Q2" s="197"/>
      <c r="R2" s="197"/>
      <c r="S2" s="197"/>
      <c r="T2" s="197"/>
      <c r="U2" s="197"/>
      <c r="V2" s="197"/>
      <c r="W2" s="285"/>
      <c r="X2" s="196" t="s">
        <v>1008</v>
      </c>
      <c r="Y2" s="197"/>
      <c r="Z2" s="197"/>
      <c r="AA2" s="197"/>
      <c r="AB2" s="197"/>
      <c r="AC2" s="197"/>
      <c r="AD2" s="197"/>
      <c r="AE2" s="197"/>
      <c r="AF2" s="197"/>
      <c r="AG2" s="197"/>
      <c r="AH2" s="197"/>
      <c r="AI2" s="197"/>
      <c r="AJ2" s="197"/>
    </row>
    <row r="3" spans="2:38" s="63" customFormat="1" ht="15" thickBot="1">
      <c r="B3" s="288" t="s">
        <v>79</v>
      </c>
      <c r="C3" s="2314" t="s">
        <v>28</v>
      </c>
      <c r="D3" s="2313"/>
      <c r="E3" s="2313"/>
      <c r="F3" s="2313"/>
      <c r="G3" s="2313"/>
      <c r="H3" s="2313"/>
      <c r="I3" s="2313"/>
      <c r="J3" s="2313"/>
      <c r="K3" s="2313"/>
      <c r="L3" s="2313"/>
      <c r="M3" s="2313"/>
      <c r="N3" s="2313"/>
      <c r="O3" s="2313"/>
      <c r="P3" s="2313"/>
      <c r="Q3" s="2313"/>
      <c r="R3" s="2313"/>
      <c r="S3" s="2313" t="s">
        <v>29</v>
      </c>
      <c r="T3" s="2313"/>
      <c r="U3" s="2313"/>
      <c r="V3" s="2327"/>
      <c r="W3" s="285"/>
      <c r="X3" s="462" t="s">
        <v>79</v>
      </c>
      <c r="Y3" s="289"/>
      <c r="Z3" s="161"/>
      <c r="AA3" s="161"/>
      <c r="AB3" s="161"/>
      <c r="AC3" s="161"/>
      <c r="AD3" s="161"/>
      <c r="AE3" s="161"/>
      <c r="AF3" s="161"/>
      <c r="AG3" s="161"/>
      <c r="AH3" s="2049"/>
      <c r="AI3" s="2050"/>
      <c r="AJ3" s="286"/>
      <c r="AK3" s="2313" t="s">
        <v>1051</v>
      </c>
      <c r="AL3" s="2324"/>
    </row>
    <row r="4" spans="2:38" s="63" customFormat="1" ht="15" thickBot="1">
      <c r="B4" s="290" t="s">
        <v>30</v>
      </c>
      <c r="C4" s="292"/>
      <c r="D4" s="292"/>
      <c r="E4" s="292"/>
      <c r="F4" s="292"/>
      <c r="G4" s="292"/>
      <c r="H4" s="292"/>
      <c r="I4" s="292"/>
      <c r="J4" s="292"/>
      <c r="K4" s="292"/>
      <c r="L4" s="292"/>
      <c r="M4" s="292"/>
      <c r="N4" s="292"/>
      <c r="O4" s="292"/>
      <c r="P4" s="292"/>
      <c r="Q4" s="292"/>
      <c r="R4" s="293"/>
      <c r="S4" s="2313"/>
      <c r="T4" s="2313"/>
      <c r="U4" s="2313"/>
      <c r="V4" s="2327"/>
      <c r="W4" s="285"/>
      <c r="X4" s="443" t="s">
        <v>30</v>
      </c>
      <c r="Y4" s="610"/>
      <c r="Z4" s="611"/>
      <c r="AA4" s="611"/>
      <c r="AB4" s="611"/>
      <c r="AC4" s="611"/>
      <c r="AD4" s="611"/>
      <c r="AE4" s="611"/>
      <c r="AF4" s="611"/>
      <c r="AG4" s="611"/>
      <c r="AH4" s="611"/>
      <c r="AI4" s="516"/>
      <c r="AJ4" s="286"/>
      <c r="AK4" s="2315"/>
      <c r="AL4" s="2325"/>
    </row>
    <row r="5" spans="2:38" s="63" customFormat="1" ht="15" thickBot="1">
      <c r="B5" s="233"/>
      <c r="C5" s="235" t="s">
        <v>32</v>
      </c>
      <c r="D5" s="235" t="s">
        <v>33</v>
      </c>
      <c r="E5" s="235" t="s">
        <v>22</v>
      </c>
      <c r="F5" s="235" t="s">
        <v>34</v>
      </c>
      <c r="G5" s="235" t="s">
        <v>35</v>
      </c>
      <c r="H5" s="235" t="s">
        <v>36</v>
      </c>
      <c r="I5" s="235" t="s">
        <v>37</v>
      </c>
      <c r="J5" s="235" t="s">
        <v>38</v>
      </c>
      <c r="K5" s="235" t="s">
        <v>39</v>
      </c>
      <c r="L5" s="235" t="s">
        <v>40</v>
      </c>
      <c r="M5" s="235" t="s">
        <v>23</v>
      </c>
      <c r="N5" s="235" t="s">
        <v>41</v>
      </c>
      <c r="O5" s="235" t="s">
        <v>42</v>
      </c>
      <c r="P5" s="235" t="s">
        <v>43</v>
      </c>
      <c r="Q5" s="235" t="s">
        <v>24</v>
      </c>
      <c r="R5" s="301" t="s">
        <v>44</v>
      </c>
      <c r="S5" s="358" t="s">
        <v>45</v>
      </c>
      <c r="T5" s="295" t="s">
        <v>46</v>
      </c>
      <c r="U5" s="295" t="s">
        <v>47</v>
      </c>
      <c r="V5" s="296" t="s">
        <v>48</v>
      </c>
      <c r="W5" s="285"/>
      <c r="X5" s="1690"/>
      <c r="Y5" s="237" t="s">
        <v>42</v>
      </c>
      <c r="Z5" s="237" t="s">
        <v>43</v>
      </c>
      <c r="AA5" s="237" t="s">
        <v>24</v>
      </c>
      <c r="AB5" s="237" t="s">
        <v>44</v>
      </c>
      <c r="AC5" s="237" t="s">
        <v>796</v>
      </c>
      <c r="AD5" s="237" t="s">
        <v>857</v>
      </c>
      <c r="AE5" s="237" t="s">
        <v>875</v>
      </c>
      <c r="AF5" s="237" t="s">
        <v>1013</v>
      </c>
      <c r="AG5" s="237" t="s">
        <v>1053</v>
      </c>
      <c r="AH5" s="237" t="s">
        <v>1139</v>
      </c>
      <c r="AI5" s="238" t="s">
        <v>1157</v>
      </c>
      <c r="AJ5" s="286"/>
      <c r="AK5" s="234" t="s">
        <v>48</v>
      </c>
      <c r="AL5" s="301" t="s">
        <v>884</v>
      </c>
    </row>
    <row r="6" spans="2:38" s="63" customFormat="1">
      <c r="B6" s="297" t="s">
        <v>80</v>
      </c>
      <c r="C6" s="303"/>
      <c r="D6" s="303"/>
      <c r="E6" s="303"/>
      <c r="F6" s="303"/>
      <c r="G6" s="303"/>
      <c r="H6" s="303"/>
      <c r="I6" s="303"/>
      <c r="J6" s="303"/>
      <c r="K6" s="303"/>
      <c r="L6" s="303"/>
      <c r="M6" s="303"/>
      <c r="N6" s="303"/>
      <c r="O6" s="303"/>
      <c r="P6" s="303"/>
      <c r="Q6" s="303"/>
      <c r="R6" s="303"/>
      <c r="S6" s="302"/>
      <c r="T6" s="303"/>
      <c r="U6" s="303"/>
      <c r="V6" s="304"/>
      <c r="W6" s="285"/>
      <c r="X6" s="1720" t="s">
        <v>80</v>
      </c>
      <c r="Y6" s="303"/>
      <c r="Z6" s="303"/>
      <c r="AA6" s="303"/>
      <c r="AB6" s="303"/>
      <c r="AC6" s="303"/>
      <c r="AD6" s="303"/>
      <c r="AE6" s="303"/>
      <c r="AF6" s="303"/>
      <c r="AG6" s="303"/>
      <c r="AH6" s="303"/>
      <c r="AI6" s="304"/>
      <c r="AJ6" s="286"/>
      <c r="AK6" s="302"/>
      <c r="AL6" s="304"/>
    </row>
    <row r="7" spans="2:38" s="63" customFormat="1">
      <c r="B7" s="298" t="s">
        <v>81</v>
      </c>
      <c r="C7" s="188">
        <v>815966</v>
      </c>
      <c r="D7" s="188">
        <v>790383</v>
      </c>
      <c r="E7" s="188">
        <v>831423</v>
      </c>
      <c r="F7" s="188">
        <v>725464</v>
      </c>
      <c r="G7" s="188">
        <v>142204</v>
      </c>
      <c r="H7" s="188">
        <v>-528404</v>
      </c>
      <c r="I7" s="188">
        <v>421769.7821907</v>
      </c>
      <c r="J7" s="188">
        <v>570181</v>
      </c>
      <c r="K7" s="188">
        <v>724546.83868289995</v>
      </c>
      <c r="L7" s="188">
        <v>727577.16131710005</v>
      </c>
      <c r="M7" s="188">
        <v>960660.75239519984</v>
      </c>
      <c r="N7" s="188">
        <v>899413.81325640017</v>
      </c>
      <c r="O7" s="188">
        <v>1034578.588602</v>
      </c>
      <c r="P7" s="188">
        <v>1009693.3432871999</v>
      </c>
      <c r="Q7" s="188">
        <v>1123104.4206252003</v>
      </c>
      <c r="R7" s="188">
        <v>993377.82543479977</v>
      </c>
      <c r="S7" s="187">
        <v>3163236</v>
      </c>
      <c r="T7" s="188">
        <v>605751</v>
      </c>
      <c r="U7" s="188">
        <v>3312198</v>
      </c>
      <c r="V7" s="189">
        <v>4160754.1779491999</v>
      </c>
      <c r="W7" s="285"/>
      <c r="X7" s="298" t="s">
        <v>81</v>
      </c>
      <c r="Y7" s="188">
        <v>1034579</v>
      </c>
      <c r="Z7" s="188">
        <v>1009693.3432871999</v>
      </c>
      <c r="AA7" s="188">
        <v>1123104.4206252003</v>
      </c>
      <c r="AB7" s="188">
        <v>993377.8254348</v>
      </c>
      <c r="AC7" s="188">
        <v>1212853</v>
      </c>
      <c r="AD7" s="188">
        <v>1163318.0231243998</v>
      </c>
      <c r="AE7" s="188">
        <v>1022936.9344271999</v>
      </c>
      <c r="AF7" s="188">
        <v>881642.96645879978</v>
      </c>
      <c r="AG7" s="188">
        <v>1263971.2705620001</v>
      </c>
      <c r="AH7" s="188">
        <v>1183086.6485412</v>
      </c>
      <c r="AI7" s="189">
        <v>1310903.4299244001</v>
      </c>
      <c r="AJ7" s="286"/>
      <c r="AK7" s="187">
        <v>4160754</v>
      </c>
      <c r="AL7" s="189">
        <v>4280751</v>
      </c>
    </row>
    <row r="8" spans="2:38" s="63" customFormat="1">
      <c r="B8" s="298" t="s">
        <v>82</v>
      </c>
      <c r="C8" s="188">
        <v>12640</v>
      </c>
      <c r="D8" s="188">
        <v>26806</v>
      </c>
      <c r="E8" s="188">
        <v>25575</v>
      </c>
      <c r="F8" s="188">
        <v>13487</v>
      </c>
      <c r="G8" s="188">
        <v>6829</v>
      </c>
      <c r="H8" s="188">
        <v>-39583</v>
      </c>
      <c r="I8" s="188">
        <v>-20753</v>
      </c>
      <c r="J8" s="188">
        <v>-20750</v>
      </c>
      <c r="K8" s="188">
        <v>11453</v>
      </c>
      <c r="L8" s="188">
        <v>15162</v>
      </c>
      <c r="M8" s="188">
        <v>23121</v>
      </c>
      <c r="N8" s="188">
        <v>22531</v>
      </c>
      <c r="O8" s="188">
        <v>20474</v>
      </c>
      <c r="P8" s="188">
        <v>16859</v>
      </c>
      <c r="Q8" s="188">
        <v>13921</v>
      </c>
      <c r="R8" s="188">
        <v>16759</v>
      </c>
      <c r="S8" s="187">
        <v>78508</v>
      </c>
      <c r="T8" s="188">
        <v>-74257</v>
      </c>
      <c r="U8" s="188">
        <v>72267</v>
      </c>
      <c r="V8" s="189">
        <v>68013</v>
      </c>
      <c r="W8" s="285"/>
      <c r="X8" s="298" t="s">
        <v>82</v>
      </c>
      <c r="Y8" s="188">
        <v>20474</v>
      </c>
      <c r="Z8" s="188">
        <v>16859</v>
      </c>
      <c r="AA8" s="188">
        <v>13921</v>
      </c>
      <c r="AB8" s="188">
        <v>16759</v>
      </c>
      <c r="AC8" s="188">
        <v>20738</v>
      </c>
      <c r="AD8" s="188">
        <v>21602</v>
      </c>
      <c r="AE8" s="188">
        <v>21059</v>
      </c>
      <c r="AF8" s="188">
        <v>19652</v>
      </c>
      <c r="AG8" s="188">
        <v>20356</v>
      </c>
      <c r="AH8" s="188">
        <v>33038</v>
      </c>
      <c r="AI8" s="189">
        <v>16615</v>
      </c>
      <c r="AJ8" s="286"/>
      <c r="AK8" s="187">
        <v>68013</v>
      </c>
      <c r="AL8" s="189">
        <v>83051</v>
      </c>
    </row>
    <row r="9" spans="2:38" s="63" customFormat="1">
      <c r="B9" s="297" t="s">
        <v>83</v>
      </c>
      <c r="C9" s="191"/>
      <c r="D9" s="191"/>
      <c r="E9" s="191"/>
      <c r="F9" s="191"/>
      <c r="G9" s="191"/>
      <c r="H9" s="191"/>
      <c r="I9" s="191"/>
      <c r="J9" s="191"/>
      <c r="K9" s="191"/>
      <c r="L9" s="191"/>
      <c r="M9" s="191"/>
      <c r="N9" s="191"/>
      <c r="O9" s="191"/>
      <c r="P9" s="191"/>
      <c r="Q9" s="191"/>
      <c r="R9" s="191"/>
      <c r="S9" s="190"/>
      <c r="T9" s="191"/>
      <c r="U9" s="191"/>
      <c r="V9" s="192"/>
      <c r="W9" s="285"/>
      <c r="X9" s="297" t="s">
        <v>83</v>
      </c>
      <c r="Y9" s="191"/>
      <c r="Z9" s="191"/>
      <c r="AA9" s="191"/>
      <c r="AB9" s="191"/>
      <c r="AC9" s="191"/>
      <c r="AD9" s="191"/>
      <c r="AE9" s="191"/>
      <c r="AF9" s="188"/>
      <c r="AG9" s="188"/>
      <c r="AH9" s="188"/>
      <c r="AI9" s="189"/>
      <c r="AJ9" s="286"/>
      <c r="AK9" s="190"/>
      <c r="AL9" s="189"/>
    </row>
    <row r="10" spans="2:38" s="63" customFormat="1" ht="15">
      <c r="B10" s="298" t="s">
        <v>876</v>
      </c>
      <c r="C10" s="188">
        <v>99611</v>
      </c>
      <c r="D10" s="188">
        <v>96906</v>
      </c>
      <c r="E10" s="188">
        <v>95137</v>
      </c>
      <c r="F10" s="188">
        <v>100034</v>
      </c>
      <c r="G10" s="188">
        <v>33326</v>
      </c>
      <c r="H10" s="188">
        <v>-271439</v>
      </c>
      <c r="I10" s="188">
        <v>-154812.36628896522</v>
      </c>
      <c r="J10" s="188">
        <v>22461</v>
      </c>
      <c r="K10" s="188">
        <v>13738.277971368956</v>
      </c>
      <c r="L10" s="188">
        <v>54057.729318238329</v>
      </c>
      <c r="M10" s="188">
        <v>75223.476840118732</v>
      </c>
      <c r="N10" s="188">
        <v>117195.20932291207</v>
      </c>
      <c r="O10" s="188">
        <v>100644.30924629915</v>
      </c>
      <c r="P10" s="188">
        <v>125133.47003398079</v>
      </c>
      <c r="Q10" s="188">
        <v>143769.67430229892</v>
      </c>
      <c r="R10" s="188">
        <v>45909.071274121874</v>
      </c>
      <c r="S10" s="187">
        <v>391688</v>
      </c>
      <c r="T10" s="188">
        <v>-370465</v>
      </c>
      <c r="U10" s="188">
        <v>260215</v>
      </c>
      <c r="V10" s="189">
        <v>415456.52485670074</v>
      </c>
      <c r="W10" s="285"/>
      <c r="X10" s="298" t="s">
        <v>876</v>
      </c>
      <c r="Y10" s="188">
        <v>100644</v>
      </c>
      <c r="Z10" s="188">
        <v>125133.47003398079</v>
      </c>
      <c r="AA10" s="188">
        <v>143769.67430229892</v>
      </c>
      <c r="AB10" s="188">
        <v>45909.071274121903</v>
      </c>
      <c r="AC10" s="188">
        <v>22627</v>
      </c>
      <c r="AD10" s="188">
        <v>64882.746386349208</v>
      </c>
      <c r="AE10" s="188">
        <v>59035.985052359625</v>
      </c>
      <c r="AF10" s="188">
        <v>52693.627622015396</v>
      </c>
      <c r="AG10" s="188">
        <v>90510.930236241911</v>
      </c>
      <c r="AH10" s="188">
        <v>34919.366908699711</v>
      </c>
      <c r="AI10" s="189">
        <v>62404.354470295497</v>
      </c>
      <c r="AJ10" s="286"/>
      <c r="AK10" s="187">
        <v>415457</v>
      </c>
      <c r="AL10" s="189">
        <v>199240</v>
      </c>
    </row>
    <row r="11" spans="2:38" s="63" customFormat="1">
      <c r="B11" s="298" t="s">
        <v>84</v>
      </c>
      <c r="C11" s="188">
        <v>1825</v>
      </c>
      <c r="D11" s="188">
        <v>1263</v>
      </c>
      <c r="E11" s="188">
        <v>852</v>
      </c>
      <c r="F11" s="188">
        <v>-307</v>
      </c>
      <c r="G11" s="188">
        <v>-2365</v>
      </c>
      <c r="H11" s="188">
        <v>-14096</v>
      </c>
      <c r="I11" s="188">
        <v>-68382.690757300006</v>
      </c>
      <c r="J11" s="188">
        <v>-12537</v>
      </c>
      <c r="K11" s="188">
        <v>1358.1688830000001</v>
      </c>
      <c r="L11" s="188">
        <v>5202.4629110000005</v>
      </c>
      <c r="M11" s="188">
        <v>13161.486611</v>
      </c>
      <c r="N11" s="188">
        <v>17113.612572999999</v>
      </c>
      <c r="O11" s="188">
        <v>4312.4215510000004</v>
      </c>
      <c r="P11" s="188">
        <v>9034.7756130000016</v>
      </c>
      <c r="Q11" s="188">
        <v>5227.2813720000013</v>
      </c>
      <c r="R11" s="188">
        <v>-7077.4785359999996</v>
      </c>
      <c r="S11" s="187">
        <v>3633</v>
      </c>
      <c r="T11" s="188">
        <v>-97380</v>
      </c>
      <c r="U11" s="188">
        <v>36836</v>
      </c>
      <c r="V11" s="189">
        <v>11497</v>
      </c>
      <c r="W11" s="285"/>
      <c r="X11" s="298" t="s">
        <v>84</v>
      </c>
      <c r="Y11" s="188">
        <v>4312</v>
      </c>
      <c r="Z11" s="188">
        <v>9034.7756130000016</v>
      </c>
      <c r="AA11" s="188">
        <v>5227.2813720000013</v>
      </c>
      <c r="AB11" s="188">
        <v>-7077.4785359999996</v>
      </c>
      <c r="AC11" s="188">
        <v>-3674</v>
      </c>
      <c r="AD11" s="188">
        <v>-8551.8935247999998</v>
      </c>
      <c r="AE11" s="188">
        <v>-12272.738769199999</v>
      </c>
      <c r="AF11" s="188">
        <v>-39929</v>
      </c>
      <c r="AG11" s="188">
        <v>-15900</v>
      </c>
      <c r="AH11" s="188">
        <v>-8152</v>
      </c>
      <c r="AI11" s="189">
        <v>3359</v>
      </c>
      <c r="AJ11" s="286"/>
      <c r="AK11" s="187">
        <v>11497</v>
      </c>
      <c r="AL11" s="189">
        <v>-64428</v>
      </c>
    </row>
    <row r="12" spans="2:38" s="63" customFormat="1">
      <c r="B12" s="297" t="s">
        <v>85</v>
      </c>
      <c r="C12" s="191"/>
      <c r="D12" s="191"/>
      <c r="E12" s="191"/>
      <c r="F12" s="191"/>
      <c r="G12" s="191"/>
      <c r="H12" s="191"/>
      <c r="I12" s="191"/>
      <c r="J12" s="191"/>
      <c r="K12" s="191"/>
      <c r="L12" s="191"/>
      <c r="M12" s="191"/>
      <c r="N12" s="191"/>
      <c r="O12" s="191"/>
      <c r="P12" s="191"/>
      <c r="Q12" s="191"/>
      <c r="R12" s="191"/>
      <c r="S12" s="190"/>
      <c r="T12" s="191"/>
      <c r="U12" s="191"/>
      <c r="V12" s="192"/>
      <c r="W12" s="285"/>
      <c r="X12" s="297" t="s">
        <v>85</v>
      </c>
      <c r="Y12" s="191"/>
      <c r="Z12" s="191"/>
      <c r="AA12" s="191"/>
      <c r="AB12" s="191"/>
      <c r="AC12" s="191"/>
      <c r="AD12" s="191"/>
      <c r="AE12" s="191"/>
      <c r="AF12" s="188"/>
      <c r="AG12" s="188"/>
      <c r="AH12" s="188"/>
      <c r="AI12" s="189"/>
      <c r="AJ12" s="286"/>
      <c r="AK12" s="190"/>
      <c r="AL12" s="189"/>
    </row>
    <row r="13" spans="2:38" s="63" customFormat="1" ht="15">
      <c r="B13" s="298" t="s">
        <v>877</v>
      </c>
      <c r="C13" s="188">
        <v>77157</v>
      </c>
      <c r="D13" s="188">
        <v>97133</v>
      </c>
      <c r="E13" s="188">
        <v>88949</v>
      </c>
      <c r="F13" s="188">
        <v>113760</v>
      </c>
      <c r="G13" s="188">
        <v>98661</v>
      </c>
      <c r="H13" s="188">
        <v>99686</v>
      </c>
      <c r="I13" s="188">
        <v>-14545</v>
      </c>
      <c r="J13" s="188">
        <v>8528</v>
      </c>
      <c r="K13" s="188">
        <v>-95573</v>
      </c>
      <c r="L13" s="188">
        <v>-158052</v>
      </c>
      <c r="M13" s="188">
        <v>63058</v>
      </c>
      <c r="N13" s="188">
        <v>61617</v>
      </c>
      <c r="O13" s="188">
        <v>71483</v>
      </c>
      <c r="P13" s="188">
        <v>99928</v>
      </c>
      <c r="Q13" s="188">
        <v>157597</v>
      </c>
      <c r="R13" s="188">
        <v>117580</v>
      </c>
      <c r="S13" s="187">
        <v>376999</v>
      </c>
      <c r="T13" s="188">
        <v>192330</v>
      </c>
      <c r="U13" s="188">
        <v>-128950</v>
      </c>
      <c r="V13" s="189">
        <v>446588</v>
      </c>
      <c r="W13" s="285"/>
      <c r="X13" s="298" t="s">
        <v>877</v>
      </c>
      <c r="Y13" s="188">
        <v>106134</v>
      </c>
      <c r="Z13" s="188">
        <v>120803</v>
      </c>
      <c r="AA13" s="188">
        <v>177852</v>
      </c>
      <c r="AB13" s="188">
        <v>56353</v>
      </c>
      <c r="AC13" s="188">
        <v>218904</v>
      </c>
      <c r="AD13" s="188">
        <v>204340</v>
      </c>
      <c r="AE13" s="188">
        <v>243531</v>
      </c>
      <c r="AF13" s="188">
        <v>134469</v>
      </c>
      <c r="AG13" s="188">
        <v>214294</v>
      </c>
      <c r="AH13" s="188">
        <v>191918</v>
      </c>
      <c r="AI13" s="189">
        <v>187149</v>
      </c>
      <c r="AJ13" s="286"/>
      <c r="AK13" s="187">
        <v>461142</v>
      </c>
      <c r="AL13" s="189">
        <v>801244</v>
      </c>
    </row>
    <row r="14" spans="2:38" s="63" customFormat="1">
      <c r="B14" s="298" t="s">
        <v>86</v>
      </c>
      <c r="C14" s="188">
        <v>57000</v>
      </c>
      <c r="D14" s="188">
        <v>50367</v>
      </c>
      <c r="E14" s="188">
        <v>42394</v>
      </c>
      <c r="F14" s="188">
        <v>46829</v>
      </c>
      <c r="G14" s="188">
        <v>-4079</v>
      </c>
      <c r="H14" s="188">
        <v>51232</v>
      </c>
      <c r="I14" s="188">
        <v>38037</v>
      </c>
      <c r="J14" s="188">
        <v>62951</v>
      </c>
      <c r="K14" s="188">
        <v>34596</v>
      </c>
      <c r="L14" s="188">
        <v>44301</v>
      </c>
      <c r="M14" s="188">
        <v>31697</v>
      </c>
      <c r="N14" s="188">
        <v>35463</v>
      </c>
      <c r="O14" s="188">
        <v>24434</v>
      </c>
      <c r="P14" s="188">
        <v>14093</v>
      </c>
      <c r="Q14" s="188">
        <v>30730</v>
      </c>
      <c r="R14" s="188">
        <v>40254</v>
      </c>
      <c r="S14" s="187">
        <v>196590</v>
      </c>
      <c r="T14" s="188">
        <v>148141</v>
      </c>
      <c r="U14" s="188">
        <v>146057</v>
      </c>
      <c r="V14" s="189">
        <v>109511</v>
      </c>
      <c r="W14" s="285"/>
      <c r="X14" s="298" t="s">
        <v>86</v>
      </c>
      <c r="Y14" s="188">
        <v>24434</v>
      </c>
      <c r="Z14" s="188">
        <v>14093</v>
      </c>
      <c r="AA14" s="188">
        <v>30730</v>
      </c>
      <c r="AB14" s="188">
        <v>40254</v>
      </c>
      <c r="AC14" s="188">
        <v>39758</v>
      </c>
      <c r="AD14" s="188">
        <v>37413</v>
      </c>
      <c r="AE14" s="188">
        <v>31998</v>
      </c>
      <c r="AF14" s="188">
        <v>40380</v>
      </c>
      <c r="AG14" s="188">
        <v>37013</v>
      </c>
      <c r="AH14" s="188">
        <v>36904</v>
      </c>
      <c r="AI14" s="189">
        <v>34687</v>
      </c>
      <c r="AJ14" s="286"/>
      <c r="AK14" s="187">
        <v>109511</v>
      </c>
      <c r="AL14" s="189">
        <v>149549</v>
      </c>
    </row>
    <row r="15" spans="2:38" s="63" customFormat="1">
      <c r="B15" s="297" t="s">
        <v>87</v>
      </c>
      <c r="C15" s="188"/>
      <c r="D15" s="188"/>
      <c r="E15" s="188"/>
      <c r="F15" s="188"/>
      <c r="G15" s="188"/>
      <c r="H15" s="188"/>
      <c r="I15" s="188"/>
      <c r="J15" s="188"/>
      <c r="K15" s="188"/>
      <c r="L15" s="188"/>
      <c r="M15" s="188"/>
      <c r="N15" s="188"/>
      <c r="O15" s="188"/>
      <c r="P15" s="188"/>
      <c r="Q15" s="188"/>
      <c r="R15" s="188"/>
      <c r="S15" s="187"/>
      <c r="T15" s="188"/>
      <c r="U15" s="188"/>
      <c r="V15" s="189"/>
      <c r="W15" s="285"/>
      <c r="X15" s="297" t="s">
        <v>87</v>
      </c>
      <c r="Y15" s="188"/>
      <c r="Z15" s="188"/>
      <c r="AA15" s="188"/>
      <c r="AB15" s="188"/>
      <c r="AC15" s="188"/>
      <c r="AD15" s="188"/>
      <c r="AE15" s="188"/>
      <c r="AF15" s="188"/>
      <c r="AG15" s="188"/>
      <c r="AH15" s="188"/>
      <c r="AI15" s="189"/>
      <c r="AJ15" s="286"/>
      <c r="AK15" s="187"/>
      <c r="AL15" s="189"/>
    </row>
    <row r="16" spans="2:38" s="63" customFormat="1">
      <c r="B16" s="298" t="s">
        <v>88</v>
      </c>
      <c r="C16" s="188">
        <v>15419</v>
      </c>
      <c r="D16" s="188">
        <v>10823</v>
      </c>
      <c r="E16" s="188">
        <v>13010</v>
      </c>
      <c r="F16" s="188">
        <v>4631</v>
      </c>
      <c r="G16" s="188">
        <v>359</v>
      </c>
      <c r="H16" s="188">
        <v>15616</v>
      </c>
      <c r="I16" s="188">
        <v>26782</v>
      </c>
      <c r="J16" s="188">
        <v>13140</v>
      </c>
      <c r="K16" s="188">
        <v>11377</v>
      </c>
      <c r="L16" s="188">
        <v>19071</v>
      </c>
      <c r="M16" s="188">
        <v>11222</v>
      </c>
      <c r="N16" s="188">
        <v>14581</v>
      </c>
      <c r="O16" s="188">
        <v>11620</v>
      </c>
      <c r="P16" s="188">
        <v>5187</v>
      </c>
      <c r="Q16" s="188">
        <v>18755</v>
      </c>
      <c r="R16" s="188">
        <v>18786</v>
      </c>
      <c r="S16" s="187">
        <v>43883</v>
      </c>
      <c r="T16" s="188">
        <v>55897</v>
      </c>
      <c r="U16" s="188">
        <v>56251</v>
      </c>
      <c r="V16" s="189">
        <v>54348</v>
      </c>
      <c r="W16" s="285"/>
      <c r="X16" s="298" t="s">
        <v>88</v>
      </c>
      <c r="Y16" s="188">
        <v>11620</v>
      </c>
      <c r="Z16" s="188">
        <v>5187</v>
      </c>
      <c r="AA16" s="188">
        <v>18755</v>
      </c>
      <c r="AB16" s="188">
        <v>18786</v>
      </c>
      <c r="AC16" s="188">
        <v>11433</v>
      </c>
      <c r="AD16" s="188">
        <v>8463</v>
      </c>
      <c r="AE16" s="188">
        <v>-952</v>
      </c>
      <c r="AF16" s="188">
        <v>21578</v>
      </c>
      <c r="AG16" s="188">
        <v>16796</v>
      </c>
      <c r="AH16" s="188">
        <v>39246</v>
      </c>
      <c r="AI16" s="189">
        <v>22564</v>
      </c>
      <c r="AJ16" s="286"/>
      <c r="AK16" s="187">
        <v>54348</v>
      </c>
      <c r="AL16" s="189">
        <v>40522</v>
      </c>
    </row>
    <row r="17" spans="2:38" s="63" customFormat="1">
      <c r="B17" s="298" t="s">
        <v>89</v>
      </c>
      <c r="C17" s="188">
        <v>49748</v>
      </c>
      <c r="D17" s="188">
        <v>50592</v>
      </c>
      <c r="E17" s="188">
        <v>43376</v>
      </c>
      <c r="F17" s="188">
        <v>42824</v>
      </c>
      <c r="G17" s="188">
        <v>-512</v>
      </c>
      <c r="H17" s="188">
        <v>127105</v>
      </c>
      <c r="I17" s="188">
        <v>-60949</v>
      </c>
      <c r="J17" s="188">
        <v>70233</v>
      </c>
      <c r="K17" s="188">
        <v>25324</v>
      </c>
      <c r="L17" s="188">
        <v>45372</v>
      </c>
      <c r="M17" s="188">
        <v>42889</v>
      </c>
      <c r="N17" s="188">
        <v>-5946</v>
      </c>
      <c r="O17" s="188">
        <v>23154</v>
      </c>
      <c r="P17" s="188">
        <v>-674</v>
      </c>
      <c r="Q17" s="188">
        <v>9475</v>
      </c>
      <c r="R17" s="188">
        <v>20235</v>
      </c>
      <c r="S17" s="187">
        <v>186540</v>
      </c>
      <c r="T17" s="188">
        <v>135877</v>
      </c>
      <c r="U17" s="188">
        <v>107639</v>
      </c>
      <c r="V17" s="189">
        <v>52190</v>
      </c>
      <c r="W17" s="285"/>
      <c r="X17" s="298" t="s">
        <v>89</v>
      </c>
      <c r="Y17" s="188">
        <v>23154</v>
      </c>
      <c r="Z17" s="188">
        <v>-674</v>
      </c>
      <c r="AA17" s="188">
        <v>9475</v>
      </c>
      <c r="AB17" s="188">
        <v>20235</v>
      </c>
      <c r="AC17" s="188">
        <v>32849</v>
      </c>
      <c r="AD17" s="188">
        <v>45137</v>
      </c>
      <c r="AE17" s="188">
        <v>26871</v>
      </c>
      <c r="AF17" s="188">
        <v>27972</v>
      </c>
      <c r="AG17" s="188">
        <v>29444</v>
      </c>
      <c r="AH17" s="188">
        <v>27636</v>
      </c>
      <c r="AI17" s="189">
        <v>29944</v>
      </c>
      <c r="AJ17" s="286"/>
      <c r="AK17" s="187">
        <v>52190</v>
      </c>
      <c r="AL17" s="189">
        <v>132829</v>
      </c>
    </row>
    <row r="18" spans="2:38" s="63" customFormat="1" ht="15">
      <c r="B18" s="297" t="s">
        <v>878</v>
      </c>
      <c r="C18" s="188">
        <v>-28499</v>
      </c>
      <c r="D18" s="188">
        <v>-25700</v>
      </c>
      <c r="E18" s="188">
        <v>-47682</v>
      </c>
      <c r="F18" s="188">
        <v>-73892</v>
      </c>
      <c r="G18" s="188">
        <v>-65150</v>
      </c>
      <c r="H18" s="188">
        <v>-60507</v>
      </c>
      <c r="I18" s="188">
        <v>-62540.725144434778</v>
      </c>
      <c r="J18" s="188">
        <v>-60803</v>
      </c>
      <c r="K18" s="188">
        <v>-66022.285537268908</v>
      </c>
      <c r="L18" s="188">
        <v>-53222.217031507273</v>
      </c>
      <c r="M18" s="188">
        <v>-57333.715846318592</v>
      </c>
      <c r="N18" s="188">
        <v>-101352.635152312</v>
      </c>
      <c r="O18" s="188">
        <v>-153874.31939929919</v>
      </c>
      <c r="P18" s="188">
        <v>-157494.58893418065</v>
      </c>
      <c r="Q18" s="188">
        <v>-200159.37629949918</v>
      </c>
      <c r="R18" s="188">
        <v>-173733.41817292169</v>
      </c>
      <c r="S18" s="187">
        <v>-175773</v>
      </c>
      <c r="T18" s="188">
        <v>-248999</v>
      </c>
      <c r="U18" s="188">
        <v>-277931</v>
      </c>
      <c r="V18" s="189">
        <v>-685261.70280590071</v>
      </c>
      <c r="W18" s="285"/>
      <c r="X18" s="297" t="s">
        <v>878</v>
      </c>
      <c r="Y18" s="188">
        <v>-153474</v>
      </c>
      <c r="Z18" s="188">
        <v>-157252.58893418065</v>
      </c>
      <c r="AA18" s="188">
        <v>-199925.37629949918</v>
      </c>
      <c r="AB18" s="188">
        <v>-174441</v>
      </c>
      <c r="AC18" s="188">
        <v>-171215</v>
      </c>
      <c r="AD18" s="188">
        <v>-135336.87598594901</v>
      </c>
      <c r="AE18" s="188">
        <v>-154034.18071035953</v>
      </c>
      <c r="AF18" s="188">
        <v>-232508.594080815</v>
      </c>
      <c r="AG18" s="188">
        <v>-144828.200798242</v>
      </c>
      <c r="AH18" s="188">
        <v>-199500.01544989971</v>
      </c>
      <c r="AI18" s="189">
        <v>-143837.78439469554</v>
      </c>
      <c r="AJ18" s="286"/>
      <c r="AK18" s="187">
        <v>-685094</v>
      </c>
      <c r="AL18" s="189">
        <v>-693094.65845343785</v>
      </c>
    </row>
    <row r="19" spans="2:38" s="63" customFormat="1" ht="15" thickBot="1">
      <c r="B19" s="1719" t="s">
        <v>1052</v>
      </c>
      <c r="C19" s="188"/>
      <c r="D19" s="188"/>
      <c r="E19" s="188"/>
      <c r="F19" s="188"/>
      <c r="G19" s="188"/>
      <c r="H19" s="188"/>
      <c r="I19" s="188"/>
      <c r="J19" s="188"/>
      <c r="K19" s="188"/>
      <c r="L19" s="188"/>
      <c r="M19" s="188"/>
      <c r="N19" s="188"/>
      <c r="O19" s="188"/>
      <c r="P19" s="188"/>
      <c r="Q19" s="188"/>
      <c r="R19" s="188"/>
      <c r="S19" s="187"/>
      <c r="T19" s="188"/>
      <c r="U19" s="188"/>
      <c r="V19" s="189"/>
      <c r="W19" s="285"/>
      <c r="X19" s="1719" t="s">
        <v>1052</v>
      </c>
      <c r="Y19" s="188"/>
      <c r="Z19" s="188"/>
      <c r="AA19" s="188"/>
      <c r="AB19" s="188"/>
      <c r="AC19" s="188"/>
      <c r="AD19" s="188"/>
      <c r="AE19" s="188"/>
      <c r="AF19" s="188">
        <v>-64123</v>
      </c>
      <c r="AG19" s="188"/>
      <c r="AH19" s="188"/>
      <c r="AI19" s="189"/>
      <c r="AJ19" s="286"/>
      <c r="AK19" s="187"/>
      <c r="AL19" s="189">
        <v>-64123</v>
      </c>
    </row>
    <row r="20" spans="2:38" s="63" customFormat="1" ht="15" thickBot="1">
      <c r="B20" s="300" t="s">
        <v>57</v>
      </c>
      <c r="C20" s="305">
        <v>1100867</v>
      </c>
      <c r="D20" s="306">
        <v>1098573</v>
      </c>
      <c r="E20" s="306">
        <v>1093034</v>
      </c>
      <c r="F20" s="306">
        <v>972830</v>
      </c>
      <c r="G20" s="306">
        <v>209273</v>
      </c>
      <c r="H20" s="306">
        <v>-620390</v>
      </c>
      <c r="I20" s="306">
        <v>104606</v>
      </c>
      <c r="J20" s="306">
        <v>653404</v>
      </c>
      <c r="K20" s="306">
        <v>660798</v>
      </c>
      <c r="L20" s="306">
        <v>699469.1365148311</v>
      </c>
      <c r="M20" s="306">
        <v>1163699</v>
      </c>
      <c r="N20" s="306">
        <v>1060616.0000000002</v>
      </c>
      <c r="O20" s="306">
        <v>1136826</v>
      </c>
      <c r="P20" s="306">
        <v>1121760</v>
      </c>
      <c r="Q20" s="306">
        <v>1302420</v>
      </c>
      <c r="R20" s="306">
        <v>1072089.9999999998</v>
      </c>
      <c r="S20" s="305">
        <v>4265304</v>
      </c>
      <c r="T20" s="306">
        <v>346895</v>
      </c>
      <c r="U20" s="306">
        <v>3584582</v>
      </c>
      <c r="V20" s="307">
        <v>4633095.9999999991</v>
      </c>
      <c r="W20" s="285"/>
      <c r="X20" s="1721" t="s">
        <v>57</v>
      </c>
      <c r="Y20" s="306">
        <v>1171877</v>
      </c>
      <c r="Z20" s="306">
        <v>1142877</v>
      </c>
      <c r="AA20" s="306">
        <v>1322909</v>
      </c>
      <c r="AB20" s="306">
        <v>1010155.418172922</v>
      </c>
      <c r="AC20" s="306">
        <v>1384273</v>
      </c>
      <c r="AD20" s="306">
        <v>1401267</v>
      </c>
      <c r="AE20" s="306">
        <v>1238173</v>
      </c>
      <c r="AF20" s="306">
        <v>841827.00000000012</v>
      </c>
      <c r="AG20" s="306">
        <v>1511657</v>
      </c>
      <c r="AH20" s="306">
        <v>1339096</v>
      </c>
      <c r="AI20" s="307">
        <v>1523788</v>
      </c>
      <c r="AJ20" s="286"/>
      <c r="AK20" s="305">
        <v>4647818</v>
      </c>
      <c r="AL20" s="307">
        <v>4865540.3415465625</v>
      </c>
    </row>
    <row r="21" spans="2:38">
      <c r="B21" s="197"/>
      <c r="C21" s="197"/>
      <c r="D21" s="197"/>
      <c r="E21" s="197"/>
      <c r="F21" s="197"/>
      <c r="G21" s="197"/>
      <c r="H21" s="197"/>
      <c r="I21" s="197"/>
      <c r="J21" s="197"/>
      <c r="K21" s="197"/>
      <c r="L21" s="197"/>
      <c r="M21" s="197"/>
      <c r="N21" s="197"/>
      <c r="O21" s="197"/>
      <c r="P21" s="197"/>
      <c r="Q21" s="197"/>
      <c r="R21" s="197"/>
      <c r="S21" s="197"/>
      <c r="T21" s="197"/>
      <c r="U21" s="197"/>
      <c r="V21" s="197"/>
      <c r="W21" s="285"/>
      <c r="X21" s="197"/>
      <c r="Y21" s="197"/>
      <c r="Z21" s="197"/>
      <c r="AA21" s="197"/>
      <c r="AB21" s="197"/>
      <c r="AC21" s="197"/>
      <c r="AD21" s="197"/>
      <c r="AE21" s="197"/>
      <c r="AF21" s="197"/>
      <c r="AG21" s="197"/>
      <c r="AH21" s="197"/>
      <c r="AI21" s="197"/>
      <c r="AJ21" s="197"/>
    </row>
    <row r="22" spans="2:38">
      <c r="B22" s="197"/>
      <c r="C22" s="197"/>
      <c r="D22" s="197"/>
      <c r="E22" s="197"/>
      <c r="F22" s="197"/>
      <c r="G22" s="197"/>
      <c r="H22" s="197"/>
      <c r="I22" s="197"/>
      <c r="J22" s="197"/>
      <c r="K22" s="197"/>
      <c r="L22" s="197"/>
      <c r="M22" s="197"/>
      <c r="N22" s="197"/>
      <c r="O22" s="197"/>
      <c r="P22" s="197"/>
      <c r="Q22" s="197"/>
      <c r="R22" s="197"/>
      <c r="S22" s="197"/>
      <c r="T22" s="197"/>
      <c r="U22" s="197"/>
      <c r="V22" s="197"/>
      <c r="W22" s="285"/>
      <c r="X22" s="197"/>
      <c r="Y22" s="197"/>
      <c r="Z22" s="197"/>
      <c r="AA22" s="197"/>
      <c r="AB22" s="197"/>
      <c r="AC22" s="197"/>
      <c r="AD22" s="197"/>
      <c r="AE22" s="197"/>
      <c r="AF22" s="197"/>
      <c r="AG22" s="197"/>
      <c r="AH22" s="197"/>
      <c r="AI22" s="197"/>
      <c r="AJ22" s="197"/>
    </row>
    <row r="23" spans="2:38">
      <c r="B23" s="255" t="s">
        <v>90</v>
      </c>
      <c r="C23" s="255"/>
      <c r="D23" s="255"/>
      <c r="E23" s="255"/>
      <c r="F23" s="255"/>
      <c r="G23" s="255"/>
      <c r="H23" s="255"/>
      <c r="I23" s="255"/>
      <c r="J23" s="255"/>
      <c r="K23" s="255"/>
      <c r="L23" s="255"/>
      <c r="M23" s="255"/>
      <c r="N23" s="255"/>
      <c r="O23" s="255"/>
      <c r="P23" s="255"/>
      <c r="Q23" s="255"/>
      <c r="R23" s="255"/>
      <c r="S23" s="255"/>
      <c r="T23" s="255"/>
      <c r="U23" s="255"/>
      <c r="V23" s="197"/>
      <c r="W23" s="285"/>
      <c r="X23" s="197"/>
      <c r="Y23" s="197"/>
      <c r="Z23" s="197"/>
      <c r="AA23" s="197"/>
      <c r="AB23" s="197"/>
      <c r="AC23" s="197"/>
      <c r="AD23" s="197"/>
      <c r="AE23" s="197"/>
      <c r="AF23" s="197"/>
      <c r="AG23" s="197"/>
      <c r="AH23" s="197"/>
      <c r="AI23" s="197"/>
      <c r="AJ23" s="197"/>
    </row>
    <row r="24" spans="2:38">
      <c r="B24" s="255" t="s">
        <v>91</v>
      </c>
      <c r="C24" s="255"/>
      <c r="D24" s="255"/>
      <c r="E24" s="255"/>
      <c r="F24" s="255"/>
      <c r="G24" s="255"/>
      <c r="H24" s="255"/>
      <c r="I24" s="255"/>
      <c r="J24" s="255"/>
      <c r="K24" s="255"/>
      <c r="L24" s="255"/>
      <c r="M24" s="255"/>
      <c r="N24" s="255"/>
      <c r="O24" s="255"/>
      <c r="P24" s="255"/>
      <c r="Q24" s="255"/>
      <c r="R24" s="255"/>
      <c r="S24" s="255"/>
      <c r="T24" s="255"/>
      <c r="U24" s="255"/>
      <c r="V24" s="197"/>
      <c r="W24" s="285"/>
      <c r="X24" s="197"/>
      <c r="Y24" s="197"/>
      <c r="Z24" s="197"/>
      <c r="AA24" s="197"/>
      <c r="AB24" s="197"/>
      <c r="AC24" s="197"/>
      <c r="AD24" s="197"/>
      <c r="AE24" s="197"/>
      <c r="AF24" s="197"/>
      <c r="AG24" s="197"/>
      <c r="AH24" s="197"/>
      <c r="AI24" s="197"/>
      <c r="AJ24" s="197"/>
    </row>
    <row r="25" spans="2:38">
      <c r="B25" s="255" t="s">
        <v>790</v>
      </c>
      <c r="C25" s="255"/>
      <c r="D25" s="255"/>
      <c r="E25" s="255"/>
      <c r="F25" s="255"/>
      <c r="G25" s="255"/>
      <c r="H25" s="255"/>
      <c r="I25" s="255"/>
      <c r="J25" s="255"/>
      <c r="K25" s="255"/>
      <c r="L25" s="255"/>
      <c r="M25" s="255"/>
      <c r="N25" s="255"/>
      <c r="O25" s="255"/>
      <c r="P25" s="255"/>
      <c r="Q25" s="255"/>
      <c r="R25" s="255"/>
      <c r="S25" s="255"/>
      <c r="T25" s="255"/>
      <c r="U25" s="255"/>
      <c r="V25" s="197"/>
      <c r="W25" s="285"/>
      <c r="X25" s="197"/>
      <c r="Y25" s="197"/>
      <c r="Z25" s="197"/>
      <c r="AA25" s="197"/>
      <c r="AB25" s="197"/>
      <c r="AC25" s="197"/>
      <c r="AD25" s="197"/>
      <c r="AE25" s="197"/>
      <c r="AF25" s="197"/>
      <c r="AG25" s="197"/>
      <c r="AH25" s="197"/>
      <c r="AI25" s="197"/>
      <c r="AJ25" s="197"/>
    </row>
    <row r="26" spans="2:38">
      <c r="B26" s="255" t="s">
        <v>791</v>
      </c>
      <c r="C26" s="255"/>
      <c r="D26" s="255"/>
      <c r="E26" s="255"/>
      <c r="F26" s="255"/>
      <c r="G26" s="255"/>
      <c r="H26" s="255"/>
      <c r="I26" s="255"/>
      <c r="J26" s="255"/>
      <c r="K26" s="255"/>
      <c r="L26" s="255"/>
      <c r="M26" s="255"/>
      <c r="N26" s="255"/>
      <c r="O26" s="255"/>
      <c r="P26" s="255"/>
      <c r="Q26" s="255"/>
      <c r="R26" s="255"/>
      <c r="S26" s="255"/>
      <c r="T26" s="255"/>
      <c r="U26" s="255"/>
      <c r="V26" s="197"/>
      <c r="W26" s="285"/>
      <c r="X26" s="197"/>
      <c r="Y26" s="197"/>
      <c r="Z26" s="197"/>
      <c r="AA26" s="197"/>
      <c r="AB26" s="197"/>
      <c r="AC26" s="197"/>
      <c r="AD26" s="197"/>
      <c r="AE26" s="197"/>
      <c r="AF26" s="197"/>
      <c r="AG26" s="197"/>
      <c r="AH26" s="197"/>
      <c r="AI26" s="197"/>
      <c r="AJ26" s="197"/>
    </row>
    <row r="27" spans="2:38">
      <c r="B27" s="255" t="s">
        <v>92</v>
      </c>
      <c r="C27" s="197"/>
      <c r="D27" s="197"/>
      <c r="E27" s="197"/>
      <c r="F27" s="197"/>
      <c r="G27" s="197"/>
      <c r="H27" s="197"/>
      <c r="I27" s="197"/>
      <c r="J27" s="197"/>
      <c r="K27" s="197"/>
      <c r="L27" s="197"/>
      <c r="M27" s="197"/>
      <c r="N27" s="197"/>
      <c r="O27" s="197"/>
      <c r="P27" s="197"/>
      <c r="Q27" s="197"/>
      <c r="R27" s="197"/>
      <c r="S27" s="197"/>
      <c r="T27" s="197"/>
      <c r="U27" s="197"/>
      <c r="V27" s="197"/>
      <c r="W27" s="285"/>
      <c r="X27" s="197"/>
      <c r="Y27" s="197"/>
      <c r="Z27" s="197"/>
      <c r="AA27" s="197"/>
      <c r="AB27" s="197"/>
      <c r="AC27" s="197"/>
      <c r="AD27" s="197"/>
      <c r="AE27" s="197"/>
      <c r="AF27" s="197"/>
      <c r="AG27" s="197"/>
      <c r="AH27" s="197"/>
      <c r="AI27" s="197"/>
      <c r="AJ27" s="197"/>
    </row>
    <row r="28" spans="2:38">
      <c r="B28" s="197"/>
      <c r="C28" s="197"/>
      <c r="D28" s="197"/>
      <c r="E28" s="197"/>
      <c r="F28" s="197"/>
      <c r="G28" s="197"/>
      <c r="H28" s="197"/>
      <c r="I28" s="197"/>
      <c r="J28" s="197"/>
      <c r="K28" s="197"/>
      <c r="L28" s="197"/>
      <c r="M28" s="197"/>
      <c r="N28" s="197"/>
      <c r="O28" s="197"/>
      <c r="P28" s="197"/>
      <c r="Q28" s="197"/>
      <c r="R28" s="197"/>
      <c r="S28" s="197"/>
      <c r="T28" s="197"/>
      <c r="U28" s="197"/>
      <c r="V28" s="197"/>
      <c r="W28" s="285"/>
      <c r="X28" s="197"/>
      <c r="Y28" s="197"/>
      <c r="Z28" s="197"/>
      <c r="AA28" s="197"/>
      <c r="AB28" s="197"/>
      <c r="AC28" s="197"/>
      <c r="AD28" s="197"/>
      <c r="AE28" s="197"/>
      <c r="AF28" s="197"/>
      <c r="AG28" s="197"/>
      <c r="AH28" s="197"/>
      <c r="AI28" s="197"/>
      <c r="AJ28" s="197"/>
    </row>
    <row r="29" spans="2:38">
      <c r="B29" s="197"/>
      <c r="C29" s="197"/>
      <c r="D29" s="197"/>
      <c r="E29" s="197"/>
      <c r="F29" s="197"/>
      <c r="G29" s="197"/>
      <c r="H29" s="197"/>
      <c r="I29" s="197"/>
      <c r="J29" s="197"/>
      <c r="K29" s="197"/>
      <c r="L29" s="197"/>
      <c r="M29" s="197"/>
      <c r="N29" s="197"/>
      <c r="O29" s="197"/>
      <c r="P29" s="197"/>
      <c r="Q29" s="197"/>
      <c r="R29" s="197"/>
      <c r="S29" s="197"/>
      <c r="T29" s="197"/>
      <c r="U29" s="197"/>
      <c r="V29" s="197"/>
      <c r="W29" s="285"/>
      <c r="X29" s="197"/>
      <c r="Y29" s="197"/>
      <c r="Z29" s="197"/>
      <c r="AA29" s="197"/>
      <c r="AB29" s="197"/>
      <c r="AC29" s="197"/>
      <c r="AD29" s="197"/>
      <c r="AE29" s="197"/>
      <c r="AF29" s="197"/>
      <c r="AG29" s="197"/>
      <c r="AH29" s="197"/>
      <c r="AI29" s="197"/>
      <c r="AJ29" s="197"/>
    </row>
    <row r="30" spans="2:38">
      <c r="B30" s="197"/>
      <c r="C30" s="197"/>
      <c r="D30" s="197"/>
      <c r="E30" s="197"/>
      <c r="F30" s="197"/>
      <c r="G30" s="197"/>
      <c r="H30" s="197"/>
      <c r="I30" s="197"/>
      <c r="J30" s="197"/>
      <c r="K30" s="197"/>
      <c r="L30" s="197"/>
      <c r="M30" s="197"/>
      <c r="N30" s="197"/>
      <c r="O30" s="197"/>
      <c r="P30" s="197"/>
      <c r="Q30" s="197"/>
      <c r="R30" s="197"/>
      <c r="S30" s="197"/>
      <c r="T30" s="197"/>
      <c r="U30" s="197"/>
      <c r="V30" s="197"/>
      <c r="W30" s="285"/>
      <c r="X30" s="197"/>
      <c r="Y30" s="197"/>
      <c r="Z30" s="197"/>
      <c r="AA30" s="197"/>
      <c r="AB30" s="197"/>
      <c r="AC30" s="197"/>
      <c r="AD30" s="197"/>
      <c r="AE30" s="197"/>
      <c r="AF30" s="197"/>
      <c r="AG30" s="197"/>
      <c r="AH30" s="197"/>
      <c r="AI30" s="197"/>
      <c r="AJ30" s="197"/>
    </row>
    <row r="31" spans="2:38">
      <c r="B31" s="197"/>
      <c r="C31" s="197"/>
      <c r="D31" s="197"/>
      <c r="E31" s="197"/>
      <c r="F31" s="197"/>
      <c r="G31" s="197"/>
      <c r="H31" s="197"/>
      <c r="I31" s="197"/>
      <c r="J31" s="197"/>
      <c r="K31" s="197"/>
      <c r="L31" s="197"/>
      <c r="M31" s="197"/>
      <c r="N31" s="197"/>
      <c r="O31" s="197"/>
      <c r="P31" s="197"/>
      <c r="Q31" s="197"/>
      <c r="R31" s="197"/>
      <c r="S31" s="197"/>
      <c r="T31" s="197"/>
      <c r="U31" s="197"/>
      <c r="V31" s="197"/>
      <c r="W31" s="285"/>
      <c r="X31" s="197"/>
      <c r="Y31" s="197"/>
      <c r="Z31" s="197"/>
      <c r="AA31" s="197"/>
      <c r="AB31" s="197"/>
      <c r="AC31" s="197"/>
      <c r="AD31" s="197"/>
      <c r="AE31" s="197"/>
      <c r="AF31" s="197"/>
      <c r="AG31" s="197"/>
      <c r="AH31" s="197"/>
      <c r="AI31" s="197"/>
      <c r="AJ31" s="197"/>
    </row>
    <row r="32" spans="2:38">
      <c r="B32" s="197"/>
      <c r="C32" s="197"/>
      <c r="D32" s="197"/>
      <c r="E32" s="197"/>
      <c r="F32" s="197"/>
      <c r="G32" s="197"/>
      <c r="H32" s="197"/>
      <c r="I32" s="197"/>
      <c r="J32" s="197"/>
      <c r="K32" s="197"/>
      <c r="L32" s="197"/>
      <c r="M32" s="197"/>
      <c r="N32" s="197"/>
      <c r="O32" s="197"/>
      <c r="P32" s="197"/>
      <c r="Q32" s="197"/>
      <c r="R32" s="197"/>
      <c r="S32" s="197"/>
      <c r="T32" s="197"/>
      <c r="U32" s="197"/>
      <c r="V32" s="197"/>
      <c r="W32" s="285"/>
      <c r="X32" s="197"/>
      <c r="Y32" s="197"/>
      <c r="Z32" s="197"/>
      <c r="AA32" s="197"/>
      <c r="AB32" s="197"/>
      <c r="AC32" s="197"/>
      <c r="AD32" s="197"/>
      <c r="AE32" s="197"/>
      <c r="AF32" s="197"/>
      <c r="AG32" s="197"/>
      <c r="AH32" s="197"/>
      <c r="AI32" s="197"/>
      <c r="AJ32" s="197"/>
    </row>
    <row r="33" spans="2:36">
      <c r="B33" s="197"/>
      <c r="C33" s="197"/>
      <c r="D33" s="197"/>
      <c r="E33" s="197"/>
      <c r="F33" s="197"/>
      <c r="G33" s="197"/>
      <c r="H33" s="197"/>
      <c r="I33" s="197"/>
      <c r="J33" s="197"/>
      <c r="K33" s="197"/>
      <c r="L33" s="197"/>
      <c r="M33" s="197"/>
      <c r="N33" s="197"/>
      <c r="O33" s="197"/>
      <c r="P33" s="197"/>
      <c r="Q33" s="197"/>
      <c r="R33" s="197"/>
      <c r="S33" s="197"/>
      <c r="T33" s="197"/>
      <c r="U33" s="197"/>
      <c r="V33" s="197"/>
      <c r="W33" s="285"/>
      <c r="X33" s="197"/>
      <c r="Y33" s="197"/>
      <c r="Z33" s="197"/>
      <c r="AA33" s="197"/>
      <c r="AB33" s="197"/>
      <c r="AC33" s="197"/>
      <c r="AD33" s="197"/>
      <c r="AE33" s="197"/>
      <c r="AF33" s="197"/>
      <c r="AG33" s="197"/>
      <c r="AH33" s="197"/>
      <c r="AI33" s="197"/>
      <c r="AJ33" s="197"/>
    </row>
    <row r="34" spans="2:36">
      <c r="B34" s="197"/>
      <c r="C34" s="197"/>
      <c r="D34" s="197"/>
      <c r="E34" s="197"/>
      <c r="F34" s="197"/>
      <c r="G34" s="197"/>
      <c r="H34" s="197"/>
      <c r="I34" s="197"/>
      <c r="J34" s="197"/>
      <c r="K34" s="197"/>
      <c r="L34" s="197"/>
      <c r="M34" s="197"/>
      <c r="N34" s="197"/>
      <c r="O34" s="197"/>
      <c r="P34" s="197"/>
      <c r="Q34" s="197"/>
      <c r="R34" s="197"/>
      <c r="S34" s="197"/>
      <c r="T34" s="197"/>
      <c r="U34" s="197"/>
      <c r="V34" s="197"/>
      <c r="W34" s="285"/>
      <c r="X34" s="197"/>
      <c r="Y34" s="197"/>
      <c r="Z34" s="197"/>
      <c r="AA34" s="197"/>
      <c r="AB34" s="197"/>
      <c r="AC34" s="197"/>
      <c r="AD34" s="197"/>
      <c r="AE34" s="197"/>
      <c r="AF34" s="197"/>
      <c r="AG34" s="197"/>
      <c r="AH34" s="197"/>
      <c r="AI34" s="197"/>
      <c r="AJ34" s="197"/>
    </row>
  </sheetData>
  <mergeCells count="3">
    <mergeCell ref="S3:V4"/>
    <mergeCell ref="C3:R3"/>
    <mergeCell ref="AK3:AL4"/>
  </mergeCells>
  <hyperlinks>
    <hyperlink ref="B1" location="Index!A1" display="Back to index" xr:uid="{BD7C5831-0615-4FCA-A41B-6B9BA3A9885F}"/>
  </hyperlinks>
  <pageMargins left="0.7" right="0.7" top="0.75" bottom="0.75" header="0.3" footer="0.3"/>
  <headerFooter>
    <oddFooter>&amp;C_x000D_&amp;1#&amp;"Calibri"&amp;8&amp;K0000FF Datos elaborados por BCP para uso Interno</oddFooter>
  </headerFooter>
  <ignoredErrors>
    <ignoredError sqref="S5:V5 B4 X4"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sheetPr>
    <tabColor rgb="FF2AD2C9"/>
  </sheetPr>
  <dimension ref="A1:CF516"/>
  <sheetViews>
    <sheetView showGridLines="0" topLeftCell="BU1" zoomScale="76" zoomScaleNormal="70" workbookViewId="0">
      <selection activeCell="CA69" sqref="CA69"/>
    </sheetView>
  </sheetViews>
  <sheetFormatPr baseColWidth="10" defaultColWidth="11.44140625" defaultRowHeight="13.8"/>
  <cols>
    <col min="1" max="1" width="11.44140625" style="12"/>
    <col min="2" max="2" width="55.109375" style="12" customWidth="1"/>
    <col min="3" max="18" width="13.5546875" style="12" customWidth="1"/>
    <col min="19" max="19" width="14.5546875" style="12" bestFit="1" customWidth="1"/>
    <col min="20" max="20" width="15.44140625" style="12" bestFit="1" customWidth="1"/>
    <col min="21" max="21" width="13.5546875" style="12" bestFit="1" customWidth="1"/>
    <col min="22" max="22" width="14" style="12" bestFit="1" customWidth="1"/>
    <col min="23" max="23" width="15.44140625" style="12" bestFit="1" customWidth="1"/>
    <col min="24" max="47" width="13.5546875" style="12" customWidth="1"/>
    <col min="48" max="48" width="13.109375" style="12" bestFit="1" customWidth="1"/>
    <col min="49" max="50" width="11.44140625" style="12"/>
    <col min="51" max="51" width="9.5546875" style="12" bestFit="1" customWidth="1"/>
    <col min="52" max="72" width="11.44140625" style="12"/>
    <col min="73" max="73" width="11.44140625" style="688"/>
    <col min="74" max="74" width="11.44140625" style="12"/>
    <col min="75" max="75" width="34.6640625" style="12" bestFit="1" customWidth="1"/>
    <col min="76" max="77" width="11.44140625" style="12"/>
    <col min="78" max="79" width="11.44140625" style="124"/>
    <col min="80" max="80" width="11.44140625" style="12"/>
    <col min="81" max="81" width="11.44140625" style="124"/>
    <col min="82" max="83" width="11.44140625" style="12"/>
    <col min="84" max="84" width="11.44140625" style="124"/>
    <col min="85" max="16384" width="11.44140625" style="12"/>
  </cols>
  <sheetData>
    <row r="1" spans="1:84" ht="14.4">
      <c r="A1" s="197"/>
      <c r="B1" s="482" t="s">
        <v>31</v>
      </c>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c r="BH1" s="197"/>
      <c r="BI1" s="197"/>
      <c r="BJ1" s="197"/>
      <c r="BK1" s="197"/>
      <c r="BL1" s="197"/>
      <c r="BM1" s="197"/>
      <c r="BN1" s="197"/>
    </row>
    <row r="2" spans="1:84" ht="14.4">
      <c r="A2" s="197"/>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c r="BH2" s="197"/>
      <c r="BI2" s="197"/>
      <c r="BJ2" s="197"/>
      <c r="BK2" s="197"/>
      <c r="BL2" s="197"/>
      <c r="BM2" s="197"/>
      <c r="BN2" s="197"/>
      <c r="BW2" s="197"/>
      <c r="BX2" s="197"/>
      <c r="BY2" s="197"/>
      <c r="BZ2" s="197"/>
      <c r="CA2" s="197"/>
      <c r="CB2" s="197"/>
    </row>
    <row r="3" spans="1:84" ht="14.4">
      <c r="A3" s="197"/>
      <c r="B3" s="197"/>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c r="BH3" s="197"/>
      <c r="BI3" s="197"/>
      <c r="BJ3" s="197"/>
      <c r="BK3" s="197"/>
      <c r="BL3" s="197"/>
      <c r="BM3" s="197"/>
      <c r="BN3" s="197"/>
      <c r="BW3" s="196" t="s">
        <v>963</v>
      </c>
      <c r="BX3" s="197"/>
      <c r="BZ3" s="197"/>
      <c r="CA3" s="197"/>
      <c r="CB3" s="197"/>
    </row>
    <row r="4" spans="1:84" ht="15" thickBot="1">
      <c r="A4" s="197"/>
      <c r="B4" s="196" t="s">
        <v>798</v>
      </c>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7"/>
      <c r="BC4" s="197"/>
      <c r="BD4" s="197"/>
      <c r="BE4" s="197"/>
      <c r="BF4" s="197"/>
      <c r="BG4" s="197"/>
      <c r="BH4" s="197"/>
      <c r="BI4" s="197"/>
      <c r="BJ4" s="197"/>
      <c r="BK4" s="197"/>
      <c r="BL4" s="197"/>
      <c r="BM4" s="197"/>
      <c r="BN4" s="197"/>
      <c r="BW4" s="196" t="s">
        <v>372</v>
      </c>
      <c r="BX4" s="197"/>
      <c r="BZ4" s="197"/>
      <c r="CA4" s="197"/>
      <c r="CB4" s="197"/>
    </row>
    <row r="5" spans="1:84" s="11" customFormat="1" ht="15" thickBot="1">
      <c r="A5" s="1171"/>
      <c r="B5" s="1172" t="s">
        <v>131</v>
      </c>
      <c r="C5" s="2376" t="s">
        <v>28</v>
      </c>
      <c r="D5" s="2376"/>
      <c r="E5" s="2376"/>
      <c r="F5" s="2376"/>
      <c r="G5" s="2376"/>
      <c r="H5" s="2376"/>
      <c r="I5" s="2376"/>
      <c r="J5" s="2376"/>
      <c r="K5" s="2376"/>
      <c r="L5" s="2376"/>
      <c r="M5" s="2376"/>
      <c r="N5" s="2376"/>
      <c r="O5" s="2376"/>
      <c r="P5" s="2376"/>
      <c r="Q5" s="2376"/>
      <c r="R5" s="2376"/>
      <c r="S5" s="1173"/>
      <c r="T5" s="1173"/>
      <c r="U5" s="1173"/>
      <c r="V5" s="1738"/>
      <c r="W5" s="1738"/>
      <c r="X5" s="2053"/>
      <c r="Y5" s="438" t="s">
        <v>29</v>
      </c>
      <c r="Z5" s="439"/>
      <c r="AA5" s="439"/>
      <c r="AB5" s="439"/>
      <c r="AC5" s="439"/>
      <c r="AD5" s="440"/>
      <c r="AF5" s="1171"/>
      <c r="AG5" s="1171"/>
      <c r="AH5" s="1171"/>
      <c r="AI5" s="1171"/>
      <c r="AJ5" s="1171"/>
      <c r="AK5" s="1171"/>
      <c r="AL5" s="1171"/>
      <c r="AM5" s="1171"/>
      <c r="AN5" s="1171"/>
      <c r="AO5" s="1171"/>
      <c r="AP5" s="1171"/>
      <c r="AQ5" s="1171"/>
      <c r="AR5" s="1171"/>
      <c r="AS5" s="1171"/>
      <c r="AT5" s="1171"/>
      <c r="AU5" s="1171"/>
      <c r="AV5" s="1171"/>
      <c r="AW5" s="1171"/>
      <c r="AX5" s="1171"/>
      <c r="AY5" s="1171"/>
      <c r="AZ5" s="1171"/>
      <c r="BA5" s="1171"/>
      <c r="BB5" s="1171"/>
      <c r="BC5" s="1171"/>
      <c r="BD5" s="1171"/>
      <c r="BE5" s="1171"/>
      <c r="BF5" s="1171"/>
      <c r="BG5" s="1171"/>
      <c r="BH5" s="1171"/>
      <c r="BI5" s="1171"/>
      <c r="BJ5" s="1171"/>
      <c r="BK5" s="1171"/>
      <c r="BL5" s="1171"/>
      <c r="BM5" s="1171"/>
      <c r="BN5" s="1171"/>
      <c r="BU5" s="714"/>
      <c r="BW5" s="197"/>
      <c r="BX5" s="197"/>
      <c r="BY5" s="197"/>
      <c r="BZ5" s="197"/>
      <c r="CA5" s="197"/>
      <c r="CB5" s="197"/>
      <c r="CC5" s="131"/>
      <c r="CF5" s="131"/>
    </row>
    <row r="6" spans="1:84" s="141" customFormat="1" ht="15" thickBot="1">
      <c r="A6" s="1174"/>
      <c r="B6" s="1175"/>
      <c r="C6" s="172" t="s">
        <v>32</v>
      </c>
      <c r="D6" s="122" t="s">
        <v>33</v>
      </c>
      <c r="E6" s="122" t="s">
        <v>22</v>
      </c>
      <c r="F6" s="122" t="s">
        <v>34</v>
      </c>
      <c r="G6" s="122" t="s">
        <v>35</v>
      </c>
      <c r="H6" s="122" t="s">
        <v>36</v>
      </c>
      <c r="I6" s="122" t="s">
        <v>37</v>
      </c>
      <c r="J6" s="122" t="s">
        <v>38</v>
      </c>
      <c r="K6" s="122" t="s">
        <v>39</v>
      </c>
      <c r="L6" s="122" t="s">
        <v>40</v>
      </c>
      <c r="M6" s="122" t="s">
        <v>23</v>
      </c>
      <c r="N6" s="122" t="s">
        <v>41</v>
      </c>
      <c r="O6" s="122" t="s">
        <v>42</v>
      </c>
      <c r="P6" s="122" t="s">
        <v>43</v>
      </c>
      <c r="Q6" s="122" t="s">
        <v>24</v>
      </c>
      <c r="R6" s="122" t="s">
        <v>44</v>
      </c>
      <c r="S6" s="122" t="s">
        <v>796</v>
      </c>
      <c r="T6" s="1271" t="s">
        <v>857</v>
      </c>
      <c r="U6" s="1271" t="s">
        <v>875</v>
      </c>
      <c r="V6" s="89" t="s">
        <v>1013</v>
      </c>
      <c r="W6" s="89" t="s">
        <v>1053</v>
      </c>
      <c r="X6" s="89" t="s">
        <v>1139</v>
      </c>
      <c r="Y6" s="358" t="s">
        <v>45</v>
      </c>
      <c r="Z6" s="295" t="s">
        <v>46</v>
      </c>
      <c r="AA6" s="295" t="s">
        <v>47</v>
      </c>
      <c r="AB6" s="295" t="s">
        <v>48</v>
      </c>
      <c r="AC6" s="2140">
        <v>2023</v>
      </c>
      <c r="AD6" s="2015" t="s">
        <v>1140</v>
      </c>
      <c r="AF6" s="1174"/>
      <c r="AG6" s="1174"/>
      <c r="AH6" s="1174"/>
      <c r="AI6" s="1174"/>
      <c r="AJ6" s="1174"/>
      <c r="AK6" s="1174"/>
      <c r="AL6" s="1174"/>
      <c r="AM6" s="1174"/>
      <c r="AN6" s="1174"/>
      <c r="AO6" s="1174"/>
      <c r="AP6" s="1174"/>
      <c r="AQ6" s="1174"/>
      <c r="AR6" s="1174"/>
      <c r="AS6" s="1174"/>
      <c r="AT6" s="1174"/>
      <c r="AU6" s="1174"/>
      <c r="AV6" s="1174"/>
      <c r="AW6" s="1174"/>
      <c r="AX6" s="1174"/>
      <c r="AY6" s="1174"/>
      <c r="AZ6" s="1174"/>
      <c r="BA6" s="1174"/>
      <c r="BB6" s="1174"/>
      <c r="BC6" s="1174"/>
      <c r="BD6" s="1174"/>
      <c r="BE6" s="1174"/>
      <c r="BF6" s="1174"/>
      <c r="BG6" s="1174"/>
      <c r="BH6" s="1174"/>
      <c r="BI6" s="1174"/>
      <c r="BJ6" s="1174"/>
      <c r="BK6" s="1174"/>
      <c r="BL6" s="1174"/>
      <c r="BM6" s="1174"/>
      <c r="BN6" s="353"/>
      <c r="BO6" s="146"/>
      <c r="BU6" s="714"/>
      <c r="BW6" s="2141"/>
      <c r="BX6" s="2387" t="s">
        <v>29</v>
      </c>
      <c r="BY6" s="2387"/>
      <c r="BZ6" s="2387"/>
    </row>
    <row r="7" spans="1:84" s="146" customFormat="1" ht="15" thickBot="1">
      <c r="A7" s="353"/>
      <c r="B7" s="1219" t="s">
        <v>490</v>
      </c>
      <c r="C7" s="1044">
        <v>99757.561589999998</v>
      </c>
      <c r="D7" s="1045">
        <v>105866.59760999998</v>
      </c>
      <c r="E7" s="1045">
        <v>97098.650870000012</v>
      </c>
      <c r="F7" s="1045">
        <v>100566.62597000002</v>
      </c>
      <c r="G7" s="1045">
        <v>103232.95315</v>
      </c>
      <c r="H7" s="1045">
        <v>72296.066669999986</v>
      </c>
      <c r="I7" s="1045">
        <v>89242.011529999989</v>
      </c>
      <c r="J7" s="1045">
        <v>87314.05508000002</v>
      </c>
      <c r="K7" s="1045">
        <v>97600.172299999991</v>
      </c>
      <c r="L7" s="1045">
        <v>97331.346209999989</v>
      </c>
      <c r="M7" s="1045">
        <v>94620.461300000024</v>
      </c>
      <c r="N7" s="1045">
        <v>89170.293459999986</v>
      </c>
      <c r="O7" s="1045">
        <v>93191.853839999996</v>
      </c>
      <c r="P7" s="1045">
        <v>98749.245819999982</v>
      </c>
      <c r="Q7" s="1045">
        <v>93922.113440000016</v>
      </c>
      <c r="R7" s="1045">
        <v>87868.147899999982</v>
      </c>
      <c r="S7" s="1045">
        <v>89531.743900000001</v>
      </c>
      <c r="T7" s="1045">
        <v>88459.165180000011</v>
      </c>
      <c r="U7" s="1045">
        <v>85494.526459999965</v>
      </c>
      <c r="V7" s="1045">
        <v>87477.303560000029</v>
      </c>
      <c r="W7" s="1045">
        <v>94613.156690000003</v>
      </c>
      <c r="X7" s="1045">
        <v>99138.042069999996</v>
      </c>
      <c r="Y7" s="1044">
        <v>403289.43604000006</v>
      </c>
      <c r="Z7" s="1045">
        <v>352085.08642999997</v>
      </c>
      <c r="AA7" s="1045">
        <v>378722.27327000001</v>
      </c>
      <c r="AB7" s="1045">
        <v>373731.36099999998</v>
      </c>
      <c r="AC7" s="1045">
        <v>350962.73910000001</v>
      </c>
      <c r="AD7" s="1046">
        <v>193751.19876</v>
      </c>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U7" s="714"/>
      <c r="BW7" s="2142"/>
      <c r="BX7" s="2161" t="s">
        <v>879</v>
      </c>
      <c r="BY7" s="1450" t="s">
        <v>1140</v>
      </c>
      <c r="BZ7" s="2162" t="s">
        <v>1158</v>
      </c>
      <c r="CA7" s="147"/>
      <c r="CB7" s="147"/>
      <c r="CC7" s="147"/>
      <c r="CF7" s="147"/>
    </row>
    <row r="8" spans="1:84" s="146" customFormat="1" ht="14.4">
      <c r="A8" s="353"/>
      <c r="B8" s="1219" t="s">
        <v>491</v>
      </c>
      <c r="C8" s="1008">
        <v>-37291.887569999999</v>
      </c>
      <c r="D8" s="1007">
        <v>-38358.275009999998</v>
      </c>
      <c r="E8" s="1007">
        <v>-33616.808700000001</v>
      </c>
      <c r="F8" s="1007">
        <v>-39638.94206999999</v>
      </c>
      <c r="G8" s="1007">
        <v>-35807.070820000001</v>
      </c>
      <c r="H8" s="1007">
        <v>-30128.542160000001</v>
      </c>
      <c r="I8" s="1007">
        <v>-36957.655129999999</v>
      </c>
      <c r="J8" s="1007">
        <v>-33669.943049999994</v>
      </c>
      <c r="K8" s="1007">
        <v>-38877.596210000003</v>
      </c>
      <c r="L8" s="1007">
        <v>-38412.046159999998</v>
      </c>
      <c r="M8" s="1007">
        <v>-42006.279790000001</v>
      </c>
      <c r="N8" s="1007">
        <v>-45100.507580000005</v>
      </c>
      <c r="O8" s="1007">
        <v>-43799.768930000006</v>
      </c>
      <c r="P8" s="1007">
        <v>-45786.018649999998</v>
      </c>
      <c r="Q8" s="1007">
        <v>-40561.055139999997</v>
      </c>
      <c r="R8" s="1007">
        <v>-34261.799279999999</v>
      </c>
      <c r="S8" s="1007">
        <v>-38986.081330000001</v>
      </c>
      <c r="T8" s="1007">
        <v>-38279.240270000002</v>
      </c>
      <c r="U8" s="1007">
        <v>-37755.572520000002</v>
      </c>
      <c r="V8" s="1007">
        <v>-41048.730080000001</v>
      </c>
      <c r="W8" s="1007">
        <v>-41497.629950000002</v>
      </c>
      <c r="X8" s="1007">
        <v>-44957.421650000004</v>
      </c>
      <c r="Y8" s="1008">
        <v>-148905.91334999999</v>
      </c>
      <c r="Z8" s="1007">
        <v>-136563.21116000001</v>
      </c>
      <c r="AA8" s="1007">
        <v>-164396.42973999999</v>
      </c>
      <c r="AB8" s="1007">
        <v>-164408.64199999999</v>
      </c>
      <c r="AC8" s="1007">
        <v>-156069.62419999999</v>
      </c>
      <c r="AD8" s="1035">
        <v>-86455.051600000006</v>
      </c>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1176"/>
      <c r="BO8" s="123"/>
      <c r="BU8" s="714"/>
      <c r="BW8" s="2163" t="s">
        <v>1165</v>
      </c>
      <c r="BX8" s="2164">
        <v>79046</v>
      </c>
      <c r="BY8" s="2165">
        <v>55243</v>
      </c>
      <c r="BZ8" s="2166">
        <v>144402</v>
      </c>
      <c r="CA8" s="147"/>
      <c r="CB8" s="147"/>
      <c r="CC8" s="147"/>
      <c r="CF8" s="147"/>
    </row>
    <row r="9" spans="1:84" s="146" customFormat="1" ht="14.4">
      <c r="A9" s="353"/>
      <c r="B9" s="1219" t="s">
        <v>461</v>
      </c>
      <c r="C9" s="1008">
        <v>-4472.5737899999995</v>
      </c>
      <c r="D9" s="870">
        <v>-4725.1694299999999</v>
      </c>
      <c r="E9" s="870">
        <v>-8189.76656</v>
      </c>
      <c r="F9" s="870">
        <v>-5801.4763199999998</v>
      </c>
      <c r="G9" s="870">
        <v>-6099.9211299999997</v>
      </c>
      <c r="H9" s="1007">
        <v>-6126.0646100000004</v>
      </c>
      <c r="I9" s="870">
        <v>-5982.1657900000009</v>
      </c>
      <c r="J9" s="870">
        <v>-5794.8807699999998</v>
      </c>
      <c r="K9" s="870">
        <v>-5923.2867200000001</v>
      </c>
      <c r="L9" s="870">
        <v>-5541.2894800000004</v>
      </c>
      <c r="M9" s="1007">
        <v>-5845.0062500000004</v>
      </c>
      <c r="N9" s="870">
        <v>-6144.0022200000003</v>
      </c>
      <c r="O9" s="870">
        <v>-6214.5504300000002</v>
      </c>
      <c r="P9" s="870">
        <v>-6246.5470099999993</v>
      </c>
      <c r="Q9" s="870">
        <v>-6448.5545400000001</v>
      </c>
      <c r="R9" s="1007">
        <v>-5603.3690200000001</v>
      </c>
      <c r="S9" s="870">
        <v>-6193.5061599999999</v>
      </c>
      <c r="T9" s="870">
        <v>-6261.6598799999992</v>
      </c>
      <c r="U9" s="870">
        <v>-6429.0794800000021</v>
      </c>
      <c r="V9" s="870">
        <v>-6388.4099800000013</v>
      </c>
      <c r="W9" s="870">
        <v>-6606.0904599999994</v>
      </c>
      <c r="X9" s="870">
        <v>-6560.2673099999993</v>
      </c>
      <c r="Y9" s="869">
        <v>-23188.986100000002</v>
      </c>
      <c r="Z9" s="1007">
        <v>-24003.032300000003</v>
      </c>
      <c r="AA9" s="870">
        <v>-23453.584670000004</v>
      </c>
      <c r="AB9" s="870">
        <v>-24513.021000000001</v>
      </c>
      <c r="AC9" s="870">
        <v>-25272.655500000004</v>
      </c>
      <c r="AD9" s="871">
        <v>-13166.357769999999</v>
      </c>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1176"/>
      <c r="BO9" s="123"/>
      <c r="BU9" s="688"/>
      <c r="BW9" s="2167" t="s">
        <v>376</v>
      </c>
      <c r="BX9" s="2150">
        <v>4691</v>
      </c>
      <c r="BY9" s="2151">
        <v>8333</v>
      </c>
      <c r="BZ9" s="2152">
        <v>4555</v>
      </c>
      <c r="CA9" s="147"/>
      <c r="CB9" s="147"/>
      <c r="CC9" s="147"/>
      <c r="CF9" s="147"/>
    </row>
    <row r="10" spans="1:84" s="146" customFormat="1" ht="14.4">
      <c r="A10" s="353"/>
      <c r="B10" s="1220" t="s">
        <v>443</v>
      </c>
      <c r="C10" s="1008">
        <v>57993.100229999996</v>
      </c>
      <c r="D10" s="870">
        <v>62783.153169999983</v>
      </c>
      <c r="E10" s="870">
        <v>55292.075610000014</v>
      </c>
      <c r="F10" s="870">
        <v>55126.207580000031</v>
      </c>
      <c r="G10" s="870">
        <v>61325.961199999991</v>
      </c>
      <c r="H10" s="1007">
        <v>36041.459899999987</v>
      </c>
      <c r="I10" s="870">
        <v>46302.190609999991</v>
      </c>
      <c r="J10" s="870">
        <v>47849.23126000003</v>
      </c>
      <c r="K10" s="870">
        <v>52799.289369999984</v>
      </c>
      <c r="L10" s="870">
        <v>53378.010569999991</v>
      </c>
      <c r="M10" s="1007">
        <v>46769.175260000025</v>
      </c>
      <c r="N10" s="870">
        <v>37925.783659999979</v>
      </c>
      <c r="O10" s="870">
        <v>43177.534479999988</v>
      </c>
      <c r="P10" s="870">
        <v>46716.680159999982</v>
      </c>
      <c r="Q10" s="870">
        <v>46912.503760000021</v>
      </c>
      <c r="R10" s="1007">
        <v>48002.979599999984</v>
      </c>
      <c r="S10" s="870">
        <v>44352.156410000003</v>
      </c>
      <c r="T10" s="870">
        <v>43918.26503000001</v>
      </c>
      <c r="U10" s="870">
        <v>41309.874459999963</v>
      </c>
      <c r="V10" s="870">
        <v>40040.163500000024</v>
      </c>
      <c r="W10" s="870">
        <v>46509.436280000002</v>
      </c>
      <c r="X10" s="870">
        <v>47620.353109999996</v>
      </c>
      <c r="Y10" s="869">
        <v>231194.53659000003</v>
      </c>
      <c r="Z10" s="1007">
        <v>191518.84297</v>
      </c>
      <c r="AA10" s="870">
        <v>190872.25885999997</v>
      </c>
      <c r="AB10" s="870">
        <v>184809.69799999997</v>
      </c>
      <c r="AC10" s="870">
        <v>169620.45939999999</v>
      </c>
      <c r="AD10" s="871">
        <v>94129.789389999991</v>
      </c>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1176"/>
      <c r="BO10" s="123"/>
      <c r="BU10" s="688"/>
      <c r="BW10" s="2167" t="s">
        <v>377</v>
      </c>
      <c r="BX10" s="2150">
        <v>74355</v>
      </c>
      <c r="BY10" s="2151">
        <v>46910</v>
      </c>
      <c r="BZ10" s="2152">
        <v>139847</v>
      </c>
      <c r="CA10" s="147"/>
      <c r="CB10" s="147"/>
      <c r="CC10" s="147"/>
      <c r="CF10" s="147"/>
    </row>
    <row r="11" spans="1:84" s="146" customFormat="1" ht="14.4">
      <c r="A11" s="353"/>
      <c r="B11" s="1219" t="s">
        <v>492</v>
      </c>
      <c r="C11" s="1008">
        <v>17711.968758435367</v>
      </c>
      <c r="D11" s="1007">
        <v>8107.5628799999977</v>
      </c>
      <c r="E11" s="1007">
        <v>4500.4073300000027</v>
      </c>
      <c r="F11" s="1007">
        <v>8991.4324999999953</v>
      </c>
      <c r="G11" s="1007">
        <v>-44933.030270000003</v>
      </c>
      <c r="H11" s="1007">
        <v>24020.130420000009</v>
      </c>
      <c r="I11" s="1007">
        <v>4854.7411799999991</v>
      </c>
      <c r="J11" s="1007">
        <v>36424.730199999998</v>
      </c>
      <c r="K11" s="1007">
        <v>-1554.0048700000002</v>
      </c>
      <c r="L11" s="1007">
        <v>6577.3715999999995</v>
      </c>
      <c r="M11" s="1007">
        <v>-2371.4753900000001</v>
      </c>
      <c r="N11" s="1007">
        <v>8749.5020000000022</v>
      </c>
      <c r="O11" s="1007">
        <v>-4132.7082199999986</v>
      </c>
      <c r="P11" s="1007">
        <v>-17121.223149999998</v>
      </c>
      <c r="Q11" s="1007">
        <v>-1469.3116999999979</v>
      </c>
      <c r="R11" s="1007">
        <v>4402.0661799999953</v>
      </c>
      <c r="S11" s="1007">
        <v>8742.0862300000008</v>
      </c>
      <c r="T11" s="1007">
        <v>6684.5739599999997</v>
      </c>
      <c r="U11" s="1007">
        <v>4314.6299099999997</v>
      </c>
      <c r="V11" s="1007">
        <v>13653.119450000002</v>
      </c>
      <c r="W11" s="1007">
        <v>5056.9186599999985</v>
      </c>
      <c r="X11" s="1007">
        <v>3901</v>
      </c>
      <c r="Y11" s="1008">
        <v>39311.371468435362</v>
      </c>
      <c r="Z11" s="1007">
        <v>20366.571530000001</v>
      </c>
      <c r="AA11" s="1007">
        <v>11401.393340000002</v>
      </c>
      <c r="AB11" s="1007">
        <v>-18852.836569999999</v>
      </c>
      <c r="AC11" s="1007">
        <v>33394.409549999997</v>
      </c>
      <c r="AD11" s="1035">
        <v>8957.9186599999994</v>
      </c>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1176"/>
      <c r="BO11" s="123"/>
      <c r="BU11" s="688"/>
      <c r="BW11" s="2167" t="s">
        <v>451</v>
      </c>
      <c r="BX11" s="2150">
        <v>318904</v>
      </c>
      <c r="BY11" s="2151">
        <v>374810</v>
      </c>
      <c r="BZ11" s="2152">
        <v>317682</v>
      </c>
      <c r="CA11" s="147"/>
      <c r="CB11" s="147"/>
      <c r="CC11" s="147"/>
      <c r="CF11" s="147"/>
    </row>
    <row r="12" spans="1:84" s="146" customFormat="1" ht="14.4">
      <c r="A12" s="353"/>
      <c r="B12" s="1219" t="s">
        <v>54</v>
      </c>
      <c r="C12" s="1008">
        <v>-18828.879738435367</v>
      </c>
      <c r="D12" s="1007">
        <v>-20494.822260000004</v>
      </c>
      <c r="E12" s="1007">
        <v>-17096.991269999995</v>
      </c>
      <c r="F12" s="1007">
        <v>-17415.040889999993</v>
      </c>
      <c r="G12" s="1007">
        <v>-20155.170429999998</v>
      </c>
      <c r="H12" s="1007">
        <v>-8759.2076499999985</v>
      </c>
      <c r="I12" s="1007">
        <v>-12917.797570000004</v>
      </c>
      <c r="J12" s="1007">
        <v>-21189.920279999998</v>
      </c>
      <c r="K12" s="1007">
        <v>-16227.393390000001</v>
      </c>
      <c r="L12" s="1007">
        <v>-16133.630580000001</v>
      </c>
      <c r="M12" s="1007">
        <v>-13591.792899999997</v>
      </c>
      <c r="N12" s="1007">
        <v>-10400.242310000005</v>
      </c>
      <c r="O12" s="1007">
        <v>-13193.984420000001</v>
      </c>
      <c r="P12" s="1007">
        <v>-16032.46825</v>
      </c>
      <c r="Q12" s="1007">
        <v>-14762.157880000002</v>
      </c>
      <c r="R12" s="1007">
        <v>-12302.493559999999</v>
      </c>
      <c r="S12" s="1007">
        <v>-13295.184659999999</v>
      </c>
      <c r="T12" s="1007">
        <v>-13498.959380000002</v>
      </c>
      <c r="U12" s="1007">
        <v>-13031.029009999998</v>
      </c>
      <c r="V12" s="1007">
        <v>-12847.96574</v>
      </c>
      <c r="W12" s="1007">
        <v>-14297.358369999998</v>
      </c>
      <c r="X12" s="1007">
        <v>-14265.510270000001</v>
      </c>
      <c r="Y12" s="1008">
        <v>-73835.734158435356</v>
      </c>
      <c r="Z12" s="1007">
        <v>-63022.095929999996</v>
      </c>
      <c r="AA12" s="1007">
        <v>-56353.059179999997</v>
      </c>
      <c r="AB12" s="1007">
        <v>-55759.444430000003</v>
      </c>
      <c r="AC12" s="1007">
        <v>-52673.138789999997</v>
      </c>
      <c r="AD12" s="1035">
        <v>-28562.868640000001</v>
      </c>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U12" s="688"/>
      <c r="BW12" s="2167" t="s">
        <v>159</v>
      </c>
      <c r="BX12" s="2150">
        <v>978</v>
      </c>
      <c r="BY12" s="2151">
        <v>1035</v>
      </c>
      <c r="BZ12" s="2152">
        <v>1171</v>
      </c>
      <c r="CA12" s="147"/>
      <c r="CB12" s="147"/>
      <c r="CC12" s="147"/>
      <c r="CF12" s="147"/>
    </row>
    <row r="13" spans="1:84" s="146" customFormat="1" ht="14.4">
      <c r="A13" s="353"/>
      <c r="B13" s="1220" t="s">
        <v>493</v>
      </c>
      <c r="C13" s="1008">
        <v>56876.189249999996</v>
      </c>
      <c r="D13" s="1007">
        <v>50395.893789999987</v>
      </c>
      <c r="E13" s="1007">
        <v>42695.491670000018</v>
      </c>
      <c r="F13" s="1007">
        <v>46702.599190000037</v>
      </c>
      <c r="G13" s="1007">
        <v>-3762.2395000000106</v>
      </c>
      <c r="H13" s="1007">
        <v>51302.382669999999</v>
      </c>
      <c r="I13" s="1007">
        <v>38239.134219999985</v>
      </c>
      <c r="J13" s="1007">
        <v>63084.041180000022</v>
      </c>
      <c r="K13" s="1007">
        <v>35017.891109999982</v>
      </c>
      <c r="L13" s="1007">
        <v>43821.751589999985</v>
      </c>
      <c r="M13" s="1007">
        <v>30805.906970000029</v>
      </c>
      <c r="N13" s="1007">
        <v>36275.043349999978</v>
      </c>
      <c r="O13" s="1007">
        <v>25850.841839999986</v>
      </c>
      <c r="P13" s="1007">
        <v>13562.988759999984</v>
      </c>
      <c r="Q13" s="1007">
        <v>30681.034180000021</v>
      </c>
      <c r="R13" s="1007">
        <v>40102.552219999983</v>
      </c>
      <c r="S13" s="1007">
        <v>39799.057980000005</v>
      </c>
      <c r="T13" s="1007">
        <v>37103.879610000011</v>
      </c>
      <c r="U13" s="1007">
        <v>32593.475359999968</v>
      </c>
      <c r="V13" s="1007">
        <v>40845.317210000023</v>
      </c>
      <c r="W13" s="1007">
        <v>37268.996570000003</v>
      </c>
      <c r="X13" s="1007">
        <v>37255.842839999998</v>
      </c>
      <c r="Y13" s="1008">
        <v>196670.17390000005</v>
      </c>
      <c r="Z13" s="1007">
        <v>148863.31857</v>
      </c>
      <c r="AA13" s="1007">
        <v>145920.59301999997</v>
      </c>
      <c r="AB13" s="1007">
        <v>110197.41699999997</v>
      </c>
      <c r="AC13" s="1007">
        <v>150341.73016000001</v>
      </c>
      <c r="AD13" s="1035">
        <v>74524.83941</v>
      </c>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U13" s="688"/>
      <c r="BW13" s="2168" t="s">
        <v>843</v>
      </c>
      <c r="BX13" s="2150">
        <v>12945</v>
      </c>
      <c r="BY13" s="2151">
        <v>8704</v>
      </c>
      <c r="BZ13" s="2152">
        <v>7638</v>
      </c>
      <c r="CA13" s="147"/>
      <c r="CB13" s="147"/>
      <c r="CC13" s="147"/>
      <c r="CF13" s="147"/>
    </row>
    <row r="14" spans="1:84" s="146" customFormat="1" ht="14.4">
      <c r="A14" s="353"/>
      <c r="B14" s="1219" t="s">
        <v>494</v>
      </c>
      <c r="C14" s="1008">
        <v>123.59135000000001</v>
      </c>
      <c r="D14" s="1007">
        <v>-28.614339999999999</v>
      </c>
      <c r="E14" s="1007">
        <v>-301.06734999999998</v>
      </c>
      <c r="F14" s="1007">
        <v>125.23483999999999</v>
      </c>
      <c r="G14" s="1007">
        <v>-316.81478999999996</v>
      </c>
      <c r="H14" s="1007">
        <v>-70.254590000000022</v>
      </c>
      <c r="I14" s="1007">
        <v>-201.92202</v>
      </c>
      <c r="J14" s="1007">
        <v>-133.76211999999998</v>
      </c>
      <c r="K14" s="1007">
        <v>-422.22811999999999</v>
      </c>
      <c r="L14" s="1007">
        <v>479.30450000000002</v>
      </c>
      <c r="M14" s="1007">
        <v>891.18045000000006</v>
      </c>
      <c r="N14" s="1007">
        <v>-812.06346000000008</v>
      </c>
      <c r="O14" s="1007">
        <v>-1416.3808999999999</v>
      </c>
      <c r="P14" s="1007">
        <v>529.49860999999987</v>
      </c>
      <c r="Q14" s="1007">
        <v>49.293670000000041</v>
      </c>
      <c r="R14" s="1007">
        <v>151.21962000000002</v>
      </c>
      <c r="S14" s="1007">
        <v>-41.302309999999999</v>
      </c>
      <c r="T14" s="1007">
        <v>309.79206999999997</v>
      </c>
      <c r="U14" s="1007">
        <v>-595.55417999999997</v>
      </c>
      <c r="V14" s="1007">
        <v>-465.85428999999999</v>
      </c>
      <c r="W14" s="1007">
        <v>-256.48055999999997</v>
      </c>
      <c r="X14" s="1007">
        <v>-351.05559000000005</v>
      </c>
      <c r="Y14" s="1008">
        <v>-80.855499999999978</v>
      </c>
      <c r="Z14" s="1007">
        <v>-722.75351999999998</v>
      </c>
      <c r="AA14" s="1007">
        <v>136.19336999999996</v>
      </c>
      <c r="AB14" s="1007">
        <v>-686.36899999999991</v>
      </c>
      <c r="AC14" s="1007">
        <v>-792.91870999999992</v>
      </c>
      <c r="AD14" s="1035">
        <v>-607.53615000000002</v>
      </c>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U14" s="688"/>
      <c r="BW14" s="2168" t="s">
        <v>1166</v>
      </c>
      <c r="BX14" s="2150">
        <v>272962</v>
      </c>
      <c r="BY14" s="2151">
        <v>227174</v>
      </c>
      <c r="BZ14" s="2152">
        <v>260067</v>
      </c>
      <c r="CA14" s="147"/>
      <c r="CB14" s="147"/>
      <c r="CC14" s="147"/>
      <c r="CF14" s="147"/>
    </row>
    <row r="15" spans="1:84" s="146" customFormat="1" ht="15" thickBot="1">
      <c r="A15" s="353"/>
      <c r="B15" s="1221" t="s">
        <v>495</v>
      </c>
      <c r="C15" s="1036">
        <v>56999.780599999998</v>
      </c>
      <c r="D15" s="876">
        <v>50367.279449999987</v>
      </c>
      <c r="E15" s="876">
        <v>42394.42432000002</v>
      </c>
      <c r="F15" s="876">
        <v>46827.834030000035</v>
      </c>
      <c r="G15" s="876">
        <v>-4079.0542900000105</v>
      </c>
      <c r="H15" s="1136">
        <v>51232.128080000002</v>
      </c>
      <c r="I15" s="876">
        <v>38037.212199999987</v>
      </c>
      <c r="J15" s="876">
        <v>62950.279060000023</v>
      </c>
      <c r="K15" s="876">
        <v>34595.662989999983</v>
      </c>
      <c r="L15" s="876">
        <v>44301.056089999984</v>
      </c>
      <c r="M15" s="1136">
        <v>31697.087420000029</v>
      </c>
      <c r="N15" s="876">
        <v>35462.979889999981</v>
      </c>
      <c r="O15" s="876">
        <v>24434.460939999986</v>
      </c>
      <c r="P15" s="876">
        <v>14092.487369999984</v>
      </c>
      <c r="Q15" s="876">
        <v>30730.32785000002</v>
      </c>
      <c r="R15" s="1136">
        <v>40253.771839999987</v>
      </c>
      <c r="S15" s="876">
        <v>39757.755670000006</v>
      </c>
      <c r="T15" s="876">
        <v>37413.671680000014</v>
      </c>
      <c r="U15" s="876">
        <v>31997.921179999968</v>
      </c>
      <c r="V15" s="876">
        <v>40379.46292000002</v>
      </c>
      <c r="W15" s="876">
        <v>37012.516010000007</v>
      </c>
      <c r="X15" s="876">
        <v>36904.787249999994</v>
      </c>
      <c r="Y15" s="875">
        <v>196589.31840000005</v>
      </c>
      <c r="Z15" s="1136">
        <v>148140.56505</v>
      </c>
      <c r="AA15" s="876">
        <v>146056.78638999996</v>
      </c>
      <c r="AB15" s="876">
        <v>109511.04799999998</v>
      </c>
      <c r="AC15" s="876">
        <v>149548.81145000001</v>
      </c>
      <c r="AD15" s="877">
        <v>73917.303260000001</v>
      </c>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U15" s="688"/>
      <c r="BW15" s="2153" t="s">
        <v>395</v>
      </c>
      <c r="BX15" s="2154">
        <v>684835</v>
      </c>
      <c r="BY15" s="2155">
        <v>666966</v>
      </c>
      <c r="BZ15" s="2156">
        <v>730960</v>
      </c>
      <c r="CA15" s="147"/>
      <c r="CB15" s="147"/>
      <c r="CC15" s="147"/>
      <c r="CF15" s="147"/>
    </row>
    <row r="16" spans="1:84" s="146" customFormat="1" ht="15.6" thickBot="1">
      <c r="A16" s="353"/>
      <c r="B16" s="1177" t="s">
        <v>960</v>
      </c>
      <c r="C16" s="1222">
        <v>0.37590000000000001</v>
      </c>
      <c r="D16" s="1223">
        <v>0.33310000000000001</v>
      </c>
      <c r="E16" s="1223">
        <v>0.26047374040805027</v>
      </c>
      <c r="F16" s="1223">
        <v>0.27343232006969498</v>
      </c>
      <c r="G16" s="1223">
        <v>-2.6200000000000001E-2</v>
      </c>
      <c r="H16" s="1224">
        <v>0.35770000000000002</v>
      </c>
      <c r="I16" s="1223">
        <v>0.24640000000000001</v>
      </c>
      <c r="J16" s="1223">
        <v>0.37677732985701212</v>
      </c>
      <c r="K16" s="1223">
        <v>0.21290000000000001</v>
      </c>
      <c r="L16" s="1223">
        <v>0.28488554231252422</v>
      </c>
      <c r="M16" s="1223">
        <v>0.21429263946295243</v>
      </c>
      <c r="N16" s="1223">
        <v>0.25476599678008294</v>
      </c>
      <c r="O16" s="1223">
        <v>0.19815132064864491</v>
      </c>
      <c r="P16" s="1223">
        <v>0.13461996021954714</v>
      </c>
      <c r="Q16" s="1223">
        <v>0.27873484139694427</v>
      </c>
      <c r="R16" s="1223">
        <v>0.33783775304173302</v>
      </c>
      <c r="S16" s="1223">
        <v>0.35862562232646389</v>
      </c>
      <c r="T16" s="1223">
        <v>0.36599586890568708</v>
      </c>
      <c r="U16" s="1223">
        <v>0.2885067877660219</v>
      </c>
      <c r="V16" s="1223">
        <v>0.33661828897616214</v>
      </c>
      <c r="W16" s="1223">
        <v>0.31411867821388606</v>
      </c>
      <c r="X16" s="1223">
        <v>0.32019044322788631</v>
      </c>
      <c r="Y16" s="1222">
        <v>0.29533660400182321</v>
      </c>
      <c r="Z16" s="1223">
        <v>0.21191421629185664</v>
      </c>
      <c r="AA16" s="1223">
        <v>0.22915238474680943</v>
      </c>
      <c r="AB16" s="1223">
        <v>0.20443074062949038</v>
      </c>
      <c r="AC16" s="1223">
        <v>0.30003966935034559</v>
      </c>
      <c r="AD16" s="1862">
        <v>0.3018337757018737</v>
      </c>
      <c r="AF16" s="1178"/>
      <c r="AG16" s="1178"/>
      <c r="AH16" s="1178"/>
      <c r="AI16" s="1178"/>
      <c r="AJ16" s="1178"/>
      <c r="AK16" s="1178"/>
      <c r="AL16" s="1178"/>
      <c r="AM16" s="1178"/>
      <c r="AN16" s="1178"/>
      <c r="AO16" s="1178"/>
      <c r="AP16" s="1178"/>
      <c r="AQ16" s="1178"/>
      <c r="AR16" s="1178"/>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U16" s="688"/>
      <c r="BW16" s="2167" t="s">
        <v>162</v>
      </c>
      <c r="BX16" s="2150">
        <v>22</v>
      </c>
      <c r="BY16" s="2151">
        <v>6</v>
      </c>
      <c r="BZ16" s="2152">
        <v>6</v>
      </c>
      <c r="CA16" s="147"/>
      <c r="CB16" s="147"/>
      <c r="CC16" s="147"/>
      <c r="CF16" s="147"/>
    </row>
    <row r="17" spans="1:84" s="31" customFormat="1">
      <c r="A17" s="59"/>
      <c r="B17" s="59" t="s">
        <v>496</v>
      </c>
      <c r="C17" s="59"/>
      <c r="D17" s="59"/>
      <c r="E17" s="59"/>
      <c r="F17" s="59"/>
      <c r="G17" s="59"/>
      <c r="H17" s="59"/>
      <c r="I17" s="59"/>
      <c r="J17" s="59"/>
      <c r="K17" s="59"/>
      <c r="L17" s="59"/>
      <c r="M17" s="59"/>
      <c r="N17" s="59"/>
      <c r="O17" s="59"/>
      <c r="P17" s="59"/>
      <c r="Q17" s="59"/>
      <c r="R17" s="59"/>
      <c r="S17" s="59"/>
      <c r="T17" s="59"/>
      <c r="U17" s="59"/>
      <c r="V17" s="59"/>
      <c r="W17" s="59"/>
      <c r="X17" s="197"/>
      <c r="Y17" s="197"/>
      <c r="Z17" s="197"/>
      <c r="AA17" s="197"/>
      <c r="AB17" s="197"/>
      <c r="AC17" s="1179"/>
      <c r="AD17" s="1179"/>
      <c r="AE17" s="1179"/>
      <c r="AF17" s="1179"/>
      <c r="AG17" s="1179"/>
      <c r="AH17" s="1179"/>
      <c r="AI17" s="1179"/>
      <c r="AJ17" s="1179"/>
      <c r="AK17" s="1179"/>
      <c r="AL17" s="1179"/>
      <c r="AM17" s="1179"/>
      <c r="AN17" s="1179"/>
      <c r="AO17" s="1179"/>
      <c r="AP17" s="1179"/>
      <c r="AQ17" s="1179"/>
      <c r="AR17" s="1179"/>
      <c r="AS17" s="59"/>
      <c r="AT17" s="59"/>
      <c r="AU17" s="59"/>
      <c r="AV17" s="59"/>
      <c r="AW17" s="59"/>
      <c r="AX17" s="59"/>
      <c r="AY17" s="915"/>
      <c r="AZ17" s="59"/>
      <c r="BA17" s="59"/>
      <c r="BB17" s="59"/>
      <c r="BC17" s="59"/>
      <c r="BD17" s="59"/>
      <c r="BE17" s="59"/>
      <c r="BF17" s="59"/>
      <c r="BG17" s="59"/>
      <c r="BH17" s="59"/>
      <c r="BI17" s="59"/>
      <c r="BJ17" s="59"/>
      <c r="BK17" s="59"/>
      <c r="BL17" s="59"/>
      <c r="BM17" s="59"/>
      <c r="BN17" s="59"/>
      <c r="BU17" s="688"/>
      <c r="BW17" s="2167" t="s">
        <v>1167</v>
      </c>
      <c r="BX17" s="2150">
        <v>8823</v>
      </c>
      <c r="BY17" s="2151">
        <v>5172</v>
      </c>
      <c r="BZ17" s="2152">
        <v>4203</v>
      </c>
    </row>
    <row r="18" spans="1:84" ht="14.4">
      <c r="A18" s="197"/>
      <c r="B18" s="59" t="s">
        <v>497</v>
      </c>
      <c r="C18" s="59"/>
      <c r="D18" s="59"/>
      <c r="E18" s="59"/>
      <c r="F18" s="59"/>
      <c r="G18" s="59"/>
      <c r="H18" s="1180"/>
      <c r="I18" s="1180"/>
      <c r="J18" s="1180"/>
      <c r="K18" s="1180"/>
      <c r="L18" s="1180"/>
      <c r="M18" s="1180"/>
      <c r="N18" s="1180"/>
      <c r="O18" s="1180"/>
      <c r="P18" s="1180"/>
      <c r="Q18" s="1180"/>
      <c r="R18" s="1180"/>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7"/>
      <c r="BA18" s="197"/>
      <c r="BB18" s="197"/>
      <c r="BC18" s="197"/>
      <c r="BD18" s="197"/>
      <c r="BE18" s="197"/>
      <c r="BF18" s="197"/>
      <c r="BG18" s="197"/>
      <c r="BH18" s="197"/>
      <c r="BI18" s="197"/>
      <c r="BJ18" s="197"/>
      <c r="BK18" s="197"/>
      <c r="BL18" s="197"/>
      <c r="BM18" s="197"/>
      <c r="BN18" s="197"/>
      <c r="BW18" s="2167" t="s">
        <v>409</v>
      </c>
      <c r="BX18" s="2150">
        <v>216412</v>
      </c>
      <c r="BY18" s="2151">
        <v>182283</v>
      </c>
      <c r="BZ18" s="2152">
        <v>212464</v>
      </c>
      <c r="CB18" s="124"/>
    </row>
    <row r="19" spans="1:84" ht="14.4">
      <c r="A19" s="197"/>
      <c r="B19" s="197"/>
      <c r="C19" s="197"/>
      <c r="D19" s="197"/>
      <c r="E19" s="197"/>
      <c r="F19" s="197"/>
      <c r="G19" s="197"/>
      <c r="H19" s="1181"/>
      <c r="I19" s="1181"/>
      <c r="J19" s="1181"/>
      <c r="K19" s="1181"/>
      <c r="L19" s="1182"/>
      <c r="M19" s="1182"/>
      <c r="N19" s="1182"/>
      <c r="O19" s="1182"/>
      <c r="P19" s="1182"/>
      <c r="Q19" s="1182"/>
      <c r="R19" s="1182"/>
      <c r="S19" s="197"/>
      <c r="T19" s="197"/>
      <c r="U19" s="197"/>
      <c r="V19" s="197"/>
      <c r="W19" s="197"/>
      <c r="X19" s="197"/>
      <c r="Y19" s="197"/>
      <c r="Z19" s="197"/>
      <c r="AA19" s="197"/>
      <c r="AB19" s="197"/>
      <c r="AC19" s="197"/>
      <c r="AD19" s="197"/>
      <c r="AE19" s="197"/>
      <c r="AF19" s="197"/>
      <c r="AG19" s="197"/>
      <c r="AH19" s="197"/>
      <c r="AI19" s="197"/>
      <c r="AJ19" s="197"/>
      <c r="AK19" s="197"/>
      <c r="AL19" s="196"/>
      <c r="AM19" s="197"/>
      <c r="AN19" s="197"/>
      <c r="AO19" s="197"/>
      <c r="AP19" s="197"/>
      <c r="AQ19" s="197"/>
      <c r="AR19" s="197"/>
      <c r="AS19" s="197"/>
      <c r="AT19" s="197"/>
      <c r="AU19" s="197"/>
      <c r="AV19" s="197"/>
      <c r="AW19" s="197"/>
      <c r="AX19" s="197"/>
      <c r="AY19" s="197"/>
      <c r="AZ19" s="197"/>
      <c r="BA19" s="197"/>
      <c r="BB19" s="197"/>
      <c r="BC19" s="197"/>
      <c r="BD19" s="197"/>
      <c r="BE19" s="197"/>
      <c r="BF19" s="197"/>
      <c r="BG19" s="197"/>
      <c r="BH19" s="197"/>
      <c r="BI19" s="197"/>
      <c r="BJ19" s="197"/>
      <c r="BK19" s="197"/>
      <c r="BL19" s="197"/>
      <c r="BM19" s="197"/>
      <c r="BN19" s="197"/>
      <c r="BU19" s="758"/>
      <c r="BW19" s="2153" t="s">
        <v>410</v>
      </c>
      <c r="BX19" s="2154">
        <v>225257</v>
      </c>
      <c r="BY19" s="2155">
        <v>187461</v>
      </c>
      <c r="BZ19" s="2156">
        <v>216673</v>
      </c>
      <c r="CB19" s="124"/>
    </row>
    <row r="20" spans="1:84" ht="15" thickBot="1">
      <c r="A20" s="197"/>
      <c r="B20" s="196" t="s">
        <v>798</v>
      </c>
      <c r="C20" s="197"/>
      <c r="D20" s="197"/>
      <c r="E20" s="197"/>
      <c r="F20" s="197"/>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197"/>
      <c r="AU20" s="197"/>
      <c r="AV20" s="197"/>
      <c r="AW20" s="197"/>
      <c r="AX20" s="197"/>
      <c r="AY20" s="197"/>
      <c r="AZ20" s="197"/>
      <c r="BA20" s="197"/>
      <c r="BB20" s="197"/>
      <c r="BC20" s="197"/>
      <c r="BD20" s="197"/>
      <c r="BE20" s="197"/>
      <c r="BF20" s="197"/>
      <c r="BG20" s="197"/>
      <c r="BH20" s="197"/>
      <c r="BI20" s="197"/>
      <c r="BJ20" s="197"/>
      <c r="BK20" s="197"/>
      <c r="BL20" s="197"/>
      <c r="BM20" s="197"/>
      <c r="BN20" s="197"/>
      <c r="BW20" s="2149"/>
      <c r="BX20" s="2150"/>
      <c r="BY20" s="2151"/>
      <c r="BZ20" s="2152"/>
      <c r="CB20" s="124"/>
    </row>
    <row r="21" spans="1:84" s="146" customFormat="1" ht="15" thickBot="1">
      <c r="A21" s="353"/>
      <c r="B21" s="1183" t="s">
        <v>499</v>
      </c>
      <c r="C21" s="1184" t="s">
        <v>150</v>
      </c>
      <c r="D21" s="1185" t="s">
        <v>500</v>
      </c>
      <c r="E21" s="1184" t="s">
        <v>149</v>
      </c>
      <c r="F21" s="1185" t="s">
        <v>500</v>
      </c>
      <c r="G21" s="1184" t="s">
        <v>148</v>
      </c>
      <c r="H21" s="1185" t="s">
        <v>500</v>
      </c>
      <c r="I21" s="1184" t="s">
        <v>146</v>
      </c>
      <c r="J21" s="1185" t="s">
        <v>500</v>
      </c>
      <c r="K21" s="1184" t="s">
        <v>145</v>
      </c>
      <c r="L21" s="1185" t="s">
        <v>500</v>
      </c>
      <c r="M21" s="1184" t="s">
        <v>144</v>
      </c>
      <c r="N21" s="1185" t="s">
        <v>500</v>
      </c>
      <c r="O21" s="1184" t="s">
        <v>147</v>
      </c>
      <c r="P21" s="1185" t="s">
        <v>500</v>
      </c>
      <c r="Q21" s="1184" t="s">
        <v>143</v>
      </c>
      <c r="R21" s="1185" t="s">
        <v>500</v>
      </c>
      <c r="S21" s="1184" t="s">
        <v>142</v>
      </c>
      <c r="T21" s="1185" t="s">
        <v>500</v>
      </c>
      <c r="U21" s="1184" t="s">
        <v>140</v>
      </c>
      <c r="V21" s="1185" t="s">
        <v>500</v>
      </c>
      <c r="W21" s="1184" t="s">
        <v>93</v>
      </c>
      <c r="X21" s="1185" t="s">
        <v>500</v>
      </c>
      <c r="Y21" s="1184" t="s">
        <v>132</v>
      </c>
      <c r="Z21" s="1185" t="s">
        <v>500</v>
      </c>
      <c r="AA21" s="1184" t="s">
        <v>141</v>
      </c>
      <c r="AB21" s="1185" t="s">
        <v>500</v>
      </c>
      <c r="AC21" s="1184" t="s">
        <v>100</v>
      </c>
      <c r="AD21" s="1185" t="s">
        <v>500</v>
      </c>
      <c r="AE21" s="1184" t="s">
        <v>100</v>
      </c>
      <c r="AF21" s="1185" t="s">
        <v>500</v>
      </c>
      <c r="AG21" s="1186" t="s">
        <v>94</v>
      </c>
      <c r="AH21" s="1187" t="s">
        <v>500</v>
      </c>
      <c r="AI21" s="155" t="s">
        <v>133</v>
      </c>
      <c r="AJ21" s="149" t="s">
        <v>500</v>
      </c>
      <c r="AK21" s="1157" t="s">
        <v>133</v>
      </c>
      <c r="AL21" s="1158" t="s">
        <v>500</v>
      </c>
      <c r="AM21" s="1159">
        <v>44986</v>
      </c>
      <c r="AN21" s="1158" t="s">
        <v>500</v>
      </c>
      <c r="AO21" s="1159" t="s">
        <v>858</v>
      </c>
      <c r="AP21" s="1158" t="s">
        <v>500</v>
      </c>
      <c r="AQ21" s="1159" t="s">
        <v>879</v>
      </c>
      <c r="AR21" s="1158" t="s">
        <v>500</v>
      </c>
      <c r="AS21" s="1159" t="s">
        <v>1014</v>
      </c>
      <c r="AT21" s="1158" t="s">
        <v>500</v>
      </c>
      <c r="AU21" s="1159" t="s">
        <v>1054</v>
      </c>
      <c r="AV21" s="1158" t="s">
        <v>500</v>
      </c>
      <c r="AW21" s="2016" t="s">
        <v>1140</v>
      </c>
      <c r="AX21" s="1158" t="s">
        <v>500</v>
      </c>
      <c r="AY21" s="353"/>
      <c r="AZ21" s="353"/>
      <c r="BA21" s="353"/>
      <c r="BB21" s="353"/>
      <c r="BC21" s="353"/>
      <c r="BD21" s="353"/>
      <c r="BE21" s="353"/>
      <c r="BF21" s="353"/>
      <c r="BG21" s="353"/>
      <c r="BH21" s="353"/>
      <c r="BI21" s="353"/>
      <c r="BJ21" s="353"/>
      <c r="BK21" s="353"/>
      <c r="BL21" s="353"/>
      <c r="BM21" s="353"/>
      <c r="BN21" s="353"/>
      <c r="BU21" s="688"/>
      <c r="BW21" s="2167" t="s">
        <v>411</v>
      </c>
      <c r="BX21" s="2150">
        <v>40505</v>
      </c>
      <c r="BY21" s="2151">
        <v>40505</v>
      </c>
      <c r="BZ21" s="2152">
        <v>40505</v>
      </c>
      <c r="CA21" s="147"/>
      <c r="CB21" s="147"/>
      <c r="CC21" s="147"/>
      <c r="CF21" s="147"/>
    </row>
    <row r="22" spans="1:84" s="146" customFormat="1" ht="14.4">
      <c r="A22" s="353"/>
      <c r="B22" s="1188" t="s">
        <v>501</v>
      </c>
      <c r="C22" s="1189">
        <v>629.21851435629992</v>
      </c>
      <c r="D22" s="1190">
        <v>1.2401818681503135E-2</v>
      </c>
      <c r="E22" s="1189">
        <v>690.64321963869997</v>
      </c>
      <c r="F22" s="1190">
        <v>1.3352485404457482E-2</v>
      </c>
      <c r="G22" s="1189">
        <v>712.7011438211</v>
      </c>
      <c r="H22" s="1190">
        <v>1.3558268216997384E-2</v>
      </c>
      <c r="I22" s="1189">
        <v>750.67863621909999</v>
      </c>
      <c r="J22" s="1190">
        <v>1.3847377267893542E-2</v>
      </c>
      <c r="K22" s="1189">
        <v>775.88540205679999</v>
      </c>
      <c r="L22" s="1190">
        <v>1.6556097463653156E-2</v>
      </c>
      <c r="M22" s="1189">
        <v>931.74146987899996</v>
      </c>
      <c r="N22" s="1190">
        <v>2.0110448786600361E-2</v>
      </c>
      <c r="O22" s="1189">
        <v>1029.5412058039101</v>
      </c>
      <c r="P22" s="1190">
        <v>2.2257715690032227E-2</v>
      </c>
      <c r="Q22" s="1189">
        <v>1084.1230862279999</v>
      </c>
      <c r="R22" s="1190">
        <v>2.1774102775564543E-2</v>
      </c>
      <c r="S22" s="1189">
        <v>1108.730658036</v>
      </c>
      <c r="T22" s="1190">
        <v>2.3003622213384155E-2</v>
      </c>
      <c r="U22" s="1189">
        <v>1174.7692925450001</v>
      </c>
      <c r="V22" s="1190">
        <v>2.4934794694800626E-2</v>
      </c>
      <c r="W22" s="1189">
        <v>1205.3408171602</v>
      </c>
      <c r="X22" s="1190">
        <v>3.1130817747744267E-2</v>
      </c>
      <c r="Y22" s="1189">
        <v>1277.4508548413999</v>
      </c>
      <c r="Z22" s="1190">
        <v>3.1836992814959018E-2</v>
      </c>
      <c r="AA22" s="1189">
        <v>1239.8523947936001</v>
      </c>
      <c r="AB22" s="1190">
        <v>3.1380867079713513E-2</v>
      </c>
      <c r="AC22" s="1189">
        <v>1325.4426068303001</v>
      </c>
      <c r="AD22" s="1190">
        <v>3.6028559221861309E-2</v>
      </c>
      <c r="AE22" s="1189">
        <v>1325.4426068303001</v>
      </c>
      <c r="AF22" s="1190">
        <v>3.6028559221861309E-2</v>
      </c>
      <c r="AG22" s="1191">
        <v>1321.2928245755002</v>
      </c>
      <c r="AH22" s="1192">
        <v>4.2961245296599018E-2</v>
      </c>
      <c r="AI22" s="150">
        <v>1349.5398648081</v>
      </c>
      <c r="AJ22" s="151">
        <v>4.237229253556897E-2</v>
      </c>
      <c r="AK22" s="612">
        <v>1349.5398648081</v>
      </c>
      <c r="AL22" s="1160">
        <v>4.237229253556897E-2</v>
      </c>
      <c r="AM22" s="613">
        <v>1403.4770515109999</v>
      </c>
      <c r="AN22" s="1160">
        <v>4.2622974598808178E-2</v>
      </c>
      <c r="AO22" s="613">
        <v>1439.7921974229998</v>
      </c>
      <c r="AP22" s="1160">
        <v>4.248057412929683E-2</v>
      </c>
      <c r="AQ22" s="613">
        <v>1482.5440268085999</v>
      </c>
      <c r="AR22" s="1160">
        <v>4.2780001961016598E-2</v>
      </c>
      <c r="AS22" s="613">
        <v>1555.1930917105999</v>
      </c>
      <c r="AT22" s="1160">
        <v>4.2201890792606077E-2</v>
      </c>
      <c r="AU22" s="613">
        <v>1625.244697933</v>
      </c>
      <c r="AV22" s="1786">
        <v>4.2642567858131745E-2</v>
      </c>
      <c r="AW22" s="613">
        <v>1696.1520364119999</v>
      </c>
      <c r="AX22" s="1786">
        <v>4.6314164590908626E-2</v>
      </c>
      <c r="AY22" s="353"/>
      <c r="AZ22" s="353"/>
      <c r="BA22" s="353"/>
      <c r="BB22" s="353"/>
      <c r="BC22" s="353"/>
      <c r="BD22" s="353"/>
      <c r="BE22" s="353"/>
      <c r="BF22" s="353"/>
      <c r="BG22" s="353"/>
      <c r="BH22" s="353"/>
      <c r="BI22" s="353"/>
      <c r="BJ22" s="353"/>
      <c r="BK22" s="353"/>
      <c r="BL22" s="353"/>
      <c r="BM22" s="353"/>
      <c r="BN22" s="353"/>
      <c r="BU22" s="688"/>
      <c r="BW22" s="2167" t="s">
        <v>414</v>
      </c>
      <c r="BX22" s="2150">
        <v>20243</v>
      </c>
      <c r="BY22" s="2151">
        <v>20243</v>
      </c>
      <c r="BZ22" s="2152">
        <v>20243</v>
      </c>
      <c r="CA22" s="147"/>
      <c r="CB22" s="147"/>
      <c r="CC22" s="147"/>
      <c r="CF22" s="147"/>
    </row>
    <row r="23" spans="1:84" s="146" customFormat="1" ht="14.4">
      <c r="A23" s="353"/>
      <c r="B23" s="1188" t="s">
        <v>502</v>
      </c>
      <c r="C23" s="1193">
        <v>5586.4380343761004</v>
      </c>
      <c r="D23" s="1194">
        <v>0.11010799904491321</v>
      </c>
      <c r="E23" s="1193">
        <v>5773.5465652979001</v>
      </c>
      <c r="F23" s="1194">
        <v>0.11162231678090605</v>
      </c>
      <c r="G23" s="1193">
        <v>6090.6406608062998</v>
      </c>
      <c r="H23" s="1194">
        <v>0.11586699475438278</v>
      </c>
      <c r="I23" s="1193">
        <v>6418.0658506749996</v>
      </c>
      <c r="J23" s="1194">
        <v>0.11839071325128454</v>
      </c>
      <c r="K23" s="1193">
        <v>5842.3576380772001</v>
      </c>
      <c r="L23" s="1194">
        <v>0.12466614556365058</v>
      </c>
      <c r="M23" s="1193">
        <v>7277.6708629590003</v>
      </c>
      <c r="N23" s="1194">
        <v>0.15707922412670677</v>
      </c>
      <c r="O23" s="1193">
        <v>7280.6530661452798</v>
      </c>
      <c r="P23" s="1194">
        <v>0.15740089378694352</v>
      </c>
      <c r="Q23" s="1193">
        <v>7817.0217375789998</v>
      </c>
      <c r="R23" s="1194">
        <v>0.15700120851136548</v>
      </c>
      <c r="S23" s="1193">
        <v>7494.8742028819997</v>
      </c>
      <c r="T23" s="1194">
        <v>0.15550147680171589</v>
      </c>
      <c r="U23" s="1193">
        <v>7155.5143245479994</v>
      </c>
      <c r="V23" s="1194">
        <v>0.15187771909817332</v>
      </c>
      <c r="W23" s="1193">
        <v>6393.7859041048996</v>
      </c>
      <c r="X23" s="1194">
        <v>0.16513485718316243</v>
      </c>
      <c r="Y23" s="1193">
        <v>6286.0093057963995</v>
      </c>
      <c r="Z23" s="1194">
        <v>0.15666170823319231</v>
      </c>
      <c r="AA23" s="1193">
        <v>5959.7106126413</v>
      </c>
      <c r="AB23" s="1194">
        <v>0.15084125122812561</v>
      </c>
      <c r="AC23" s="1193">
        <v>5522.1310581524003</v>
      </c>
      <c r="AD23" s="1194">
        <v>0.15010414244590228</v>
      </c>
      <c r="AE23" s="1193">
        <v>5522.1310581524003</v>
      </c>
      <c r="AF23" s="1194">
        <v>0.15010414244590228</v>
      </c>
      <c r="AG23" s="613">
        <v>5077.8370514871003</v>
      </c>
      <c r="AH23" s="1195">
        <v>0.16510360087301834</v>
      </c>
      <c r="AI23" s="150">
        <v>5315.9789942824</v>
      </c>
      <c r="AJ23" s="152">
        <v>0.1669089020135788</v>
      </c>
      <c r="AK23" s="612">
        <v>5315.9789942824</v>
      </c>
      <c r="AL23" s="1160">
        <v>0.1669089020135788</v>
      </c>
      <c r="AM23" s="612">
        <v>5532.5927230759999</v>
      </c>
      <c r="AN23" s="1160">
        <v>0.16802238329963251</v>
      </c>
      <c r="AO23" s="612">
        <v>5847.6647875825993</v>
      </c>
      <c r="AP23" s="1160">
        <v>0.17253334053122379</v>
      </c>
      <c r="AQ23" s="612">
        <v>5899.1596323204003</v>
      </c>
      <c r="AR23" s="1160">
        <v>0.17022500247919972</v>
      </c>
      <c r="AS23" s="612">
        <v>6384.5982767213</v>
      </c>
      <c r="AT23" s="1160">
        <v>0.17325316108013727</v>
      </c>
      <c r="AU23" s="612">
        <v>6540.4976502192003</v>
      </c>
      <c r="AV23" s="1786">
        <v>0.17160715259070555</v>
      </c>
      <c r="AW23" s="612">
        <v>6486.7885991399999</v>
      </c>
      <c r="AX23" s="1786">
        <v>0.17712456690057252</v>
      </c>
      <c r="AY23" s="353"/>
      <c r="AZ23" s="353"/>
      <c r="BA23" s="353"/>
      <c r="BB23" s="353"/>
      <c r="BC23" s="353"/>
      <c r="BD23" s="353"/>
      <c r="BE23" s="353"/>
      <c r="BF23" s="353"/>
      <c r="BG23" s="353"/>
      <c r="BH23" s="353"/>
      <c r="BI23" s="353"/>
      <c r="BJ23" s="353"/>
      <c r="BK23" s="353"/>
      <c r="BL23" s="353"/>
      <c r="BM23" s="353"/>
      <c r="BN23" s="353"/>
      <c r="BU23" s="726"/>
      <c r="BW23" s="2167" t="s">
        <v>1168</v>
      </c>
      <c r="BX23" s="2150">
        <v>64</v>
      </c>
      <c r="BY23" s="2151">
        <v>330</v>
      </c>
      <c r="BZ23" s="2152">
        <v>425</v>
      </c>
      <c r="CA23" s="147"/>
      <c r="CB23" s="147"/>
      <c r="CC23" s="147"/>
      <c r="CF23" s="147"/>
    </row>
    <row r="24" spans="1:84" s="146" customFormat="1" ht="14.4">
      <c r="A24" s="353"/>
      <c r="B24" s="1188" t="s">
        <v>503</v>
      </c>
      <c r="C24" s="1193">
        <v>37431.6517522055</v>
      </c>
      <c r="D24" s="1194">
        <v>0.73777320181833239</v>
      </c>
      <c r="E24" s="1193">
        <v>38467.218030750097</v>
      </c>
      <c r="F24" s="1194">
        <v>0.74370232371842293</v>
      </c>
      <c r="G24" s="1193">
        <v>39302.916856542601</v>
      </c>
      <c r="H24" s="1194">
        <v>0.74768995822618467</v>
      </c>
      <c r="I24" s="1193">
        <v>40656.984872849796</v>
      </c>
      <c r="J24" s="1194">
        <v>0.74997819432425095</v>
      </c>
      <c r="K24" s="1193">
        <v>35335.697519034402</v>
      </c>
      <c r="L24" s="1194">
        <v>0.75400471580012163</v>
      </c>
      <c r="M24" s="1193">
        <v>33352.612072816999</v>
      </c>
      <c r="N24" s="1194">
        <v>0.71987350426383823</v>
      </c>
      <c r="O24" s="1193">
        <v>33162.373114887603</v>
      </c>
      <c r="P24" s="1194">
        <v>0.71693941751615642</v>
      </c>
      <c r="Q24" s="1193">
        <v>35731.603833130997</v>
      </c>
      <c r="R24" s="1194">
        <v>0.71765247330479376</v>
      </c>
      <c r="S24" s="1193">
        <v>34376.677415831</v>
      </c>
      <c r="T24" s="1194">
        <v>0.71323733541016132</v>
      </c>
      <c r="U24" s="1193">
        <v>33756.786054757998</v>
      </c>
      <c r="V24" s="1194">
        <v>0.71649687744920099</v>
      </c>
      <c r="W24" s="1193">
        <v>26698.145831887199</v>
      </c>
      <c r="X24" s="1194">
        <v>0.68954365459334954</v>
      </c>
      <c r="Y24" s="1193">
        <v>27836.004077100697</v>
      </c>
      <c r="Z24" s="1194">
        <v>0.69373679499384855</v>
      </c>
      <c r="AA24" s="1193">
        <v>27386.747522925103</v>
      </c>
      <c r="AB24" s="1194">
        <v>0.69316306309643794</v>
      </c>
      <c r="AC24" s="1193">
        <v>25567.2467729175</v>
      </c>
      <c r="AD24" s="1194">
        <v>0.69497619870608107</v>
      </c>
      <c r="AE24" s="1193">
        <v>25567.2467729175</v>
      </c>
      <c r="AF24" s="1194">
        <v>0.69497619870608107</v>
      </c>
      <c r="AG24" s="613">
        <v>20516.750393845901</v>
      </c>
      <c r="AH24" s="1195">
        <v>0.66709296377378657</v>
      </c>
      <c r="AI24" s="150">
        <v>21383.8085905191</v>
      </c>
      <c r="AJ24" s="152">
        <v>0.67139994656692092</v>
      </c>
      <c r="AK24" s="612">
        <v>21383.8085905191</v>
      </c>
      <c r="AL24" s="1160">
        <v>0.67139994656692092</v>
      </c>
      <c r="AM24" s="612">
        <v>22255.820370370999</v>
      </c>
      <c r="AN24" s="1160">
        <v>0.67589937811998901</v>
      </c>
      <c r="AO24" s="612">
        <v>23007.203030053301</v>
      </c>
      <c r="AP24" s="1160">
        <v>0.67881962103648019</v>
      </c>
      <c r="AQ24" s="612">
        <v>23644.2209550509</v>
      </c>
      <c r="AR24" s="1160">
        <v>0.68227303913610804</v>
      </c>
      <c r="AS24" s="612">
        <v>25292.256097922302</v>
      </c>
      <c r="AT24" s="1160">
        <v>0.68633344337268121</v>
      </c>
      <c r="AU24" s="612">
        <v>26240.324591417499</v>
      </c>
      <c r="AV24" s="1786">
        <v>0.68848390856590402</v>
      </c>
      <c r="AW24" s="612">
        <v>24895.569411991997</v>
      </c>
      <c r="AX24" s="1786">
        <v>0.67978428500457644</v>
      </c>
      <c r="AY24" s="353"/>
      <c r="AZ24" s="353"/>
      <c r="BA24" s="353"/>
      <c r="BB24" s="353"/>
      <c r="BC24" s="353"/>
      <c r="BD24" s="353"/>
      <c r="BE24" s="353"/>
      <c r="BF24" s="353"/>
      <c r="BG24" s="353"/>
      <c r="BH24" s="353"/>
      <c r="BI24" s="353"/>
      <c r="BJ24" s="353"/>
      <c r="BK24" s="353"/>
      <c r="BL24" s="353"/>
      <c r="BM24" s="353"/>
      <c r="BN24" s="353"/>
      <c r="BU24" s="688"/>
      <c r="BW24" s="2167"/>
      <c r="BX24" s="2150"/>
      <c r="BY24" s="2151"/>
      <c r="BZ24" s="2152"/>
      <c r="CA24" s="147"/>
      <c r="CB24" s="147"/>
      <c r="CC24" s="147"/>
      <c r="CF24" s="147"/>
    </row>
    <row r="25" spans="1:84" s="146" customFormat="1" ht="15" thickBot="1">
      <c r="A25" s="353"/>
      <c r="B25" s="1188" t="s">
        <v>504</v>
      </c>
      <c r="C25" s="1193">
        <v>7088.6789373496995</v>
      </c>
      <c r="D25" s="1194">
        <v>0.13971698045525111</v>
      </c>
      <c r="E25" s="1193">
        <v>6792.5371068175</v>
      </c>
      <c r="F25" s="1194">
        <v>0.13132287409621349</v>
      </c>
      <c r="G25" s="1193">
        <v>6459.5360564488001</v>
      </c>
      <c r="H25" s="1194">
        <v>0.12288477880243515</v>
      </c>
      <c r="I25" s="1193">
        <v>6385.1599441547996</v>
      </c>
      <c r="J25" s="1194">
        <v>0.11778371515657088</v>
      </c>
      <c r="K25" s="1193">
        <v>4910.0866525679003</v>
      </c>
      <c r="L25" s="1194">
        <v>0.10477304117257451</v>
      </c>
      <c r="M25" s="1193">
        <v>4769.1877799140002</v>
      </c>
      <c r="N25" s="1194">
        <v>0.10293682282285464</v>
      </c>
      <c r="O25" s="1193">
        <v>4782.9073501765097</v>
      </c>
      <c r="P25" s="1194">
        <v>0.10340197300686792</v>
      </c>
      <c r="Q25" s="1193">
        <v>5156.8154597810008</v>
      </c>
      <c r="R25" s="1194">
        <v>0.10357221540827623</v>
      </c>
      <c r="S25" s="1193">
        <v>5217.8079088439999</v>
      </c>
      <c r="T25" s="1194">
        <v>0.10825756557473862</v>
      </c>
      <c r="U25" s="1193">
        <v>5026.5844377599997</v>
      </c>
      <c r="V25" s="1194">
        <v>0.10669060875782496</v>
      </c>
      <c r="W25" s="1193">
        <v>4421.2997287319004</v>
      </c>
      <c r="X25" s="1194">
        <v>0.11419067047574363</v>
      </c>
      <c r="Y25" s="1193">
        <v>4725.269347060801</v>
      </c>
      <c r="Z25" s="1194">
        <v>0.11776450395800023</v>
      </c>
      <c r="AA25" s="1193">
        <v>4923.5089926039</v>
      </c>
      <c r="AB25" s="1194">
        <v>0.12461481859572296</v>
      </c>
      <c r="AC25" s="1193">
        <v>4373.8448725364005</v>
      </c>
      <c r="AD25" s="1194">
        <v>0.11889109962615527</v>
      </c>
      <c r="AE25" s="1193">
        <v>4373.8448725364005</v>
      </c>
      <c r="AF25" s="1194">
        <v>0.11889109962615527</v>
      </c>
      <c r="AG25" s="613">
        <v>3839.5788759673001</v>
      </c>
      <c r="AH25" s="1195">
        <v>0.12484219005659597</v>
      </c>
      <c r="AI25" s="150">
        <v>3800.2559467866004</v>
      </c>
      <c r="AJ25" s="152">
        <v>0.11931885888393133</v>
      </c>
      <c r="AK25" s="612">
        <v>3800.2559467866004</v>
      </c>
      <c r="AL25" s="1160">
        <v>0.11931885888393133</v>
      </c>
      <c r="AM25" s="612">
        <v>3735.8223087439997</v>
      </c>
      <c r="AN25" s="1160">
        <v>0.11345526398157028</v>
      </c>
      <c r="AO25" s="612">
        <v>3598.2952223338002</v>
      </c>
      <c r="AP25" s="1160">
        <v>0.10616646430299916</v>
      </c>
      <c r="AQ25" s="612">
        <v>3629.1468876767999</v>
      </c>
      <c r="AR25" s="1160">
        <v>0.10472195642367561</v>
      </c>
      <c r="AS25" s="612">
        <v>3619.2182589975</v>
      </c>
      <c r="AT25" s="1160">
        <v>9.8211504754575393E-2</v>
      </c>
      <c r="AU25" s="612">
        <v>3707.1326064813998</v>
      </c>
      <c r="AV25" s="1786">
        <v>9.7266370985258713E-2</v>
      </c>
      <c r="AW25" s="612">
        <v>3544.2391997770001</v>
      </c>
      <c r="AX25" s="1786">
        <v>9.6776983503942315E-2</v>
      </c>
      <c r="AY25" s="353"/>
      <c r="AZ25" s="353"/>
      <c r="BA25" s="353"/>
      <c r="BB25" s="353"/>
      <c r="BC25" s="353"/>
      <c r="BD25" s="353"/>
      <c r="BE25" s="353"/>
      <c r="BF25" s="353"/>
      <c r="BG25" s="353"/>
      <c r="BH25" s="353"/>
      <c r="BI25" s="353"/>
      <c r="BJ25" s="353"/>
      <c r="BK25" s="353"/>
      <c r="BL25" s="353"/>
      <c r="BM25" s="353"/>
      <c r="BN25" s="353"/>
      <c r="BU25" s="688"/>
      <c r="BW25" s="2149" t="s">
        <v>312</v>
      </c>
      <c r="BX25" s="2150">
        <v>289597</v>
      </c>
      <c r="BY25" s="2151">
        <v>344510</v>
      </c>
      <c r="BZ25" s="2152">
        <v>344510</v>
      </c>
      <c r="CA25" s="147"/>
      <c r="CB25" s="147"/>
      <c r="CC25" s="147"/>
      <c r="CF25" s="147"/>
    </row>
    <row r="26" spans="1:84" s="146" customFormat="1" ht="15" thickBot="1">
      <c r="A26" s="353"/>
      <c r="B26" s="1196" t="s">
        <v>505</v>
      </c>
      <c r="C26" s="1197">
        <v>50735.987238287606</v>
      </c>
      <c r="D26" s="1198">
        <v>0.99999999999999978</v>
      </c>
      <c r="E26" s="1197">
        <v>51723.944922504197</v>
      </c>
      <c r="F26" s="1198">
        <v>0.99999999999999989</v>
      </c>
      <c r="G26" s="1197">
        <v>52565.794717618803</v>
      </c>
      <c r="H26" s="1198">
        <v>1</v>
      </c>
      <c r="I26" s="1197">
        <v>54210.889303898701</v>
      </c>
      <c r="J26" s="1198">
        <v>1</v>
      </c>
      <c r="K26" s="1197">
        <v>46864.027211736306</v>
      </c>
      <c r="L26" s="1198">
        <v>0.99999999999999978</v>
      </c>
      <c r="M26" s="1197">
        <v>46331.212185568998</v>
      </c>
      <c r="N26" s="1198">
        <v>1</v>
      </c>
      <c r="O26" s="1197">
        <v>46255.474737013297</v>
      </c>
      <c r="P26" s="1198">
        <v>1</v>
      </c>
      <c r="Q26" s="1197">
        <v>49789.564116718997</v>
      </c>
      <c r="R26" s="1198">
        <v>1</v>
      </c>
      <c r="S26" s="1197">
        <v>48198.090185592999</v>
      </c>
      <c r="T26" s="1198">
        <v>1</v>
      </c>
      <c r="U26" s="1197">
        <v>47113.654109611001</v>
      </c>
      <c r="V26" s="1198">
        <v>0.99999999999999989</v>
      </c>
      <c r="W26" s="1197">
        <v>38718.572281884204</v>
      </c>
      <c r="X26" s="1198">
        <v>0.99999999999999978</v>
      </c>
      <c r="Y26" s="1197">
        <v>40124.733584799294</v>
      </c>
      <c r="Z26" s="1198">
        <v>1.0000000000000002</v>
      </c>
      <c r="AA26" s="1197">
        <v>39509.819522963902</v>
      </c>
      <c r="AB26" s="1198">
        <v>1</v>
      </c>
      <c r="AC26" s="1197">
        <v>36788.665310436605</v>
      </c>
      <c r="AD26" s="1198">
        <v>0.99999999999999989</v>
      </c>
      <c r="AE26" s="1197">
        <v>36788.665310436605</v>
      </c>
      <c r="AF26" s="1198">
        <v>1</v>
      </c>
      <c r="AG26" s="1199">
        <v>30755.459145875804</v>
      </c>
      <c r="AH26" s="1200">
        <v>0.99999999999999978</v>
      </c>
      <c r="AI26" s="153">
        <v>31849.5833963962</v>
      </c>
      <c r="AJ26" s="154">
        <v>1</v>
      </c>
      <c r="AK26" s="1161">
        <v>31849.5833963962</v>
      </c>
      <c r="AL26" s="1162">
        <v>1</v>
      </c>
      <c r="AM26" s="1163">
        <v>32927.712453701999</v>
      </c>
      <c r="AN26" s="1162">
        <v>1</v>
      </c>
      <c r="AO26" s="1163">
        <v>33892.9552373927</v>
      </c>
      <c r="AP26" s="1162">
        <v>1</v>
      </c>
      <c r="AQ26" s="1163">
        <v>34655.071501856699</v>
      </c>
      <c r="AR26" s="1162">
        <v>1</v>
      </c>
      <c r="AS26" s="1163">
        <v>36851.265725351703</v>
      </c>
      <c r="AT26" s="1162">
        <v>1</v>
      </c>
      <c r="AU26" s="1163">
        <v>38113.199546051095</v>
      </c>
      <c r="AV26" s="1787">
        <v>1</v>
      </c>
      <c r="AW26" s="1163">
        <v>36622.749247321</v>
      </c>
      <c r="AX26" s="1787">
        <v>0.99999999999999978</v>
      </c>
      <c r="AY26" s="353"/>
      <c r="AZ26" s="353"/>
      <c r="BA26" s="353"/>
      <c r="BB26" s="353"/>
      <c r="BC26" s="353"/>
      <c r="BD26" s="353"/>
      <c r="BE26" s="353"/>
      <c r="BF26" s="353"/>
      <c r="BG26" s="353"/>
      <c r="BH26" s="353"/>
      <c r="BI26" s="353"/>
      <c r="BJ26" s="353"/>
      <c r="BK26" s="353"/>
      <c r="BL26" s="353"/>
      <c r="BM26" s="353"/>
      <c r="BN26" s="353"/>
      <c r="BU26" s="688"/>
      <c r="BW26" s="2149" t="s">
        <v>1169</v>
      </c>
      <c r="BX26" s="2150">
        <v>109169</v>
      </c>
      <c r="BY26" s="2151">
        <v>73917</v>
      </c>
      <c r="BZ26" s="2152">
        <v>108604</v>
      </c>
      <c r="CA26" s="147"/>
      <c r="CB26" s="147"/>
      <c r="CC26" s="147"/>
      <c r="CF26" s="147"/>
    </row>
    <row r="27" spans="1:84" ht="15" thickBot="1">
      <c r="A27" s="197"/>
      <c r="B27" s="815" t="s">
        <v>506</v>
      </c>
      <c r="C27" s="197"/>
      <c r="D27" s="197"/>
      <c r="E27" s="197"/>
      <c r="F27" s="197"/>
      <c r="G27" s="197"/>
      <c r="H27" s="197"/>
      <c r="I27" s="197"/>
      <c r="J27" s="197"/>
      <c r="K27" s="197"/>
      <c r="L27" s="197"/>
      <c r="M27" s="197"/>
      <c r="N27" s="197"/>
      <c r="O27" s="197"/>
      <c r="P27" s="197"/>
      <c r="Q27" s="197"/>
      <c r="R27" s="197"/>
      <c r="S27" s="197"/>
      <c r="T27" s="1201"/>
      <c r="U27" s="197"/>
      <c r="V27" s="1201"/>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6"/>
      <c r="BA27" s="197"/>
      <c r="BB27" s="197"/>
      <c r="BC27" s="197"/>
      <c r="BD27" s="197"/>
      <c r="BE27" s="197"/>
      <c r="BF27" s="197"/>
      <c r="BG27" s="197"/>
      <c r="BH27" s="197"/>
      <c r="BI27" s="197"/>
      <c r="BJ27" s="197"/>
      <c r="BK27" s="197"/>
      <c r="BL27" s="197"/>
      <c r="BM27" s="197"/>
      <c r="BN27" s="197"/>
      <c r="BW27" s="2157" t="s">
        <v>1170</v>
      </c>
      <c r="BX27" s="2158">
        <v>684835</v>
      </c>
      <c r="BY27" s="2159">
        <v>666966</v>
      </c>
      <c r="BZ27" s="2160">
        <v>730960</v>
      </c>
      <c r="CB27" s="124"/>
    </row>
    <row r="28" spans="1:84" ht="15" thickBot="1">
      <c r="A28" s="197"/>
      <c r="B28" s="196" t="s">
        <v>798</v>
      </c>
      <c r="C28" s="1171"/>
      <c r="D28" s="1171"/>
      <c r="E28" s="1202"/>
      <c r="F28" s="1171"/>
      <c r="G28" s="1171"/>
      <c r="H28" s="1202"/>
      <c r="I28" s="1171"/>
      <c r="J28" s="1171"/>
      <c r="K28" s="1202"/>
      <c r="L28" s="1171"/>
      <c r="M28" s="1171"/>
      <c r="N28" s="1202"/>
      <c r="O28" s="1171"/>
      <c r="P28" s="1171"/>
      <c r="Q28" s="1171"/>
      <c r="R28" s="1171"/>
      <c r="S28" s="1171"/>
      <c r="T28" s="1171"/>
      <c r="U28" s="1171"/>
      <c r="V28" s="1171"/>
      <c r="W28" s="1171"/>
      <c r="X28" s="1171"/>
      <c r="Y28" s="1171"/>
      <c r="Z28" s="1171"/>
      <c r="AA28" s="1171"/>
      <c r="AB28" s="1171"/>
      <c r="AC28" s="1171"/>
      <c r="AD28" s="1171"/>
      <c r="AE28" s="1171"/>
      <c r="AF28" s="1171"/>
      <c r="AG28" s="1171"/>
      <c r="AH28" s="1171"/>
      <c r="AI28" s="1171"/>
      <c r="AJ28" s="1171"/>
      <c r="AK28" s="1171"/>
      <c r="AL28" s="1171"/>
      <c r="AM28" s="1171"/>
      <c r="AN28" s="1171"/>
      <c r="AO28" s="1171"/>
      <c r="AP28" s="1171"/>
      <c r="AQ28" s="1171"/>
      <c r="AR28" s="1171"/>
      <c r="AS28" s="1171"/>
      <c r="AT28" s="1171"/>
      <c r="AU28" s="1171"/>
      <c r="AV28" s="1171"/>
      <c r="AW28" s="197"/>
      <c r="AX28" s="197"/>
      <c r="AY28" s="197"/>
      <c r="AZ28" s="197"/>
      <c r="BA28" s="197"/>
      <c r="BB28" s="197"/>
      <c r="BC28" s="197"/>
      <c r="BD28" s="197"/>
      <c r="BE28" s="197"/>
      <c r="BF28" s="197"/>
      <c r="BG28" s="197"/>
      <c r="BH28" s="197"/>
      <c r="BI28" s="197"/>
      <c r="BJ28" s="197"/>
      <c r="BK28" s="197"/>
      <c r="BL28" s="197"/>
      <c r="BM28" s="197"/>
      <c r="BN28" s="197"/>
      <c r="BY28" s="124"/>
      <c r="BZ28" s="12"/>
      <c r="CA28" s="12"/>
      <c r="CC28" s="12"/>
      <c r="CE28" s="124"/>
      <c r="CF28" s="12"/>
    </row>
    <row r="29" spans="1:84" s="146" customFormat="1" ht="28.2" thickBot="1">
      <c r="A29" s="353"/>
      <c r="B29" s="135" t="s">
        <v>509</v>
      </c>
      <c r="C29" s="1225" t="s">
        <v>777</v>
      </c>
      <c r="D29" s="1226" t="s">
        <v>778</v>
      </c>
      <c r="E29" s="1227" t="s">
        <v>779</v>
      </c>
      <c r="F29" s="142" t="s">
        <v>780</v>
      </c>
      <c r="G29" s="143" t="s">
        <v>781</v>
      </c>
      <c r="H29" s="145" t="s">
        <v>782</v>
      </c>
      <c r="I29" s="143" t="s">
        <v>771</v>
      </c>
      <c r="J29" s="143" t="s">
        <v>772</v>
      </c>
      <c r="K29" s="144" t="s">
        <v>773</v>
      </c>
      <c r="L29" s="142" t="s">
        <v>774</v>
      </c>
      <c r="M29" s="143" t="s">
        <v>775</v>
      </c>
      <c r="N29" s="145" t="s">
        <v>776</v>
      </c>
      <c r="O29" s="143" t="s">
        <v>745</v>
      </c>
      <c r="P29" s="143" t="s">
        <v>746</v>
      </c>
      <c r="Q29" s="145" t="s">
        <v>747</v>
      </c>
      <c r="R29" s="142" t="s">
        <v>748</v>
      </c>
      <c r="S29" s="143" t="s">
        <v>749</v>
      </c>
      <c r="T29" s="145" t="s">
        <v>750</v>
      </c>
      <c r="U29" s="142" t="s">
        <v>751</v>
      </c>
      <c r="V29" s="143" t="s">
        <v>752</v>
      </c>
      <c r="W29" s="145" t="s">
        <v>753</v>
      </c>
      <c r="X29" s="142" t="s">
        <v>754</v>
      </c>
      <c r="Y29" s="143" t="s">
        <v>755</v>
      </c>
      <c r="Z29" s="145" t="s">
        <v>756</v>
      </c>
      <c r="AA29" s="142" t="s">
        <v>765</v>
      </c>
      <c r="AB29" s="143" t="s">
        <v>766</v>
      </c>
      <c r="AC29" s="145" t="s">
        <v>767</v>
      </c>
      <c r="AD29" s="142" t="s">
        <v>768</v>
      </c>
      <c r="AE29" s="143" t="s">
        <v>769</v>
      </c>
      <c r="AF29" s="145" t="s">
        <v>770</v>
      </c>
      <c r="AG29" s="142" t="s">
        <v>759</v>
      </c>
      <c r="AH29" s="143" t="s">
        <v>760</v>
      </c>
      <c r="AI29" s="145" t="s">
        <v>761</v>
      </c>
      <c r="AJ29" s="142" t="s">
        <v>762</v>
      </c>
      <c r="AK29" s="143" t="s">
        <v>763</v>
      </c>
      <c r="AL29" s="145" t="s">
        <v>764</v>
      </c>
      <c r="AM29" s="133" t="s">
        <v>740</v>
      </c>
      <c r="AN29" s="133" t="s">
        <v>741</v>
      </c>
      <c r="AO29" s="134" t="s">
        <v>742</v>
      </c>
      <c r="AP29" s="57" t="s">
        <v>510</v>
      </c>
      <c r="AQ29" s="57" t="s">
        <v>511</v>
      </c>
      <c r="AR29" s="132" t="s">
        <v>512</v>
      </c>
      <c r="AS29" s="57" t="s">
        <v>513</v>
      </c>
      <c r="AT29" s="57" t="s">
        <v>514</v>
      </c>
      <c r="AU29" s="132" t="s">
        <v>515</v>
      </c>
      <c r="AV29" s="156" t="s">
        <v>792</v>
      </c>
      <c r="AW29" s="157" t="s">
        <v>793</v>
      </c>
      <c r="AX29" s="158" t="s">
        <v>794</v>
      </c>
      <c r="AY29" s="1164" t="s">
        <v>792</v>
      </c>
      <c r="AZ29" s="157" t="s">
        <v>793</v>
      </c>
      <c r="BA29" s="158" t="s">
        <v>794</v>
      </c>
      <c r="BB29" s="1164" t="s">
        <v>802</v>
      </c>
      <c r="BC29" s="1165" t="s">
        <v>803</v>
      </c>
      <c r="BD29" s="1164" t="s">
        <v>860</v>
      </c>
      <c r="BE29" s="157" t="s">
        <v>997</v>
      </c>
      <c r="BF29" s="158" t="s">
        <v>861</v>
      </c>
      <c r="BG29" s="1164" t="s">
        <v>961</v>
      </c>
      <c r="BH29" s="157" t="s">
        <v>998</v>
      </c>
      <c r="BI29" s="158" t="s">
        <v>962</v>
      </c>
      <c r="BJ29" s="1164" t="s">
        <v>1015</v>
      </c>
      <c r="BK29" s="157" t="s">
        <v>1016</v>
      </c>
      <c r="BL29" s="158" t="s">
        <v>1017</v>
      </c>
      <c r="BM29" s="1164" t="s">
        <v>1090</v>
      </c>
      <c r="BN29" s="157" t="s">
        <v>1091</v>
      </c>
      <c r="BO29" s="158" t="s">
        <v>1092</v>
      </c>
      <c r="BP29" s="1164" t="s">
        <v>1149</v>
      </c>
      <c r="BQ29" s="157" t="s">
        <v>1150</v>
      </c>
      <c r="BR29" s="158" t="s">
        <v>1151</v>
      </c>
      <c r="BS29" s="2246"/>
      <c r="BU29" s="688"/>
      <c r="BY29" s="147"/>
      <c r="CE29" s="147"/>
    </row>
    <row r="30" spans="1:84" s="146" customFormat="1" ht="14.4">
      <c r="A30" s="353"/>
      <c r="B30" s="148" t="s">
        <v>516</v>
      </c>
      <c r="C30" s="1044">
        <v>2260041</v>
      </c>
      <c r="D30" s="1045">
        <v>7131902</v>
      </c>
      <c r="E30" s="1244">
        <v>0.31689176323510893</v>
      </c>
      <c r="F30" s="1044">
        <v>2334751</v>
      </c>
      <c r="G30" s="1045">
        <v>7224167</v>
      </c>
      <c r="H30" s="1244">
        <v>0.32318618880211381</v>
      </c>
      <c r="I30" s="1229">
        <v>2343978</v>
      </c>
      <c r="J30" s="1229">
        <v>7331986</v>
      </c>
      <c r="K30" s="1247">
        <v>0.31969209979397123</v>
      </c>
      <c r="L30" s="1230">
        <v>2355005</v>
      </c>
      <c r="M30" s="1229">
        <v>7426667</v>
      </c>
      <c r="N30" s="1249">
        <v>0.31710119761664285</v>
      </c>
      <c r="O30" s="1231">
        <v>2365347</v>
      </c>
      <c r="P30" s="1231">
        <v>7521916</v>
      </c>
      <c r="Q30" s="1251">
        <v>0.31446070389512459</v>
      </c>
      <c r="R30" s="1232">
        <v>2364850</v>
      </c>
      <c r="S30" s="1231">
        <v>7576582</v>
      </c>
      <c r="T30" s="1251">
        <v>0.31212623317480098</v>
      </c>
      <c r="U30" s="1232">
        <v>2362074</v>
      </c>
      <c r="V30" s="1231">
        <v>7672933</v>
      </c>
      <c r="W30" s="1251">
        <v>0.30784499226045631</v>
      </c>
      <c r="X30" s="1232">
        <v>2360161</v>
      </c>
      <c r="Y30" s="1231">
        <v>7780721</v>
      </c>
      <c r="Z30" s="1251">
        <v>0.30333448532597429</v>
      </c>
      <c r="AA30" s="1232">
        <v>2357334</v>
      </c>
      <c r="AB30" s="1231">
        <v>7878727</v>
      </c>
      <c r="AC30" s="1251">
        <v>0.29920239652928704</v>
      </c>
      <c r="AD30" s="1232">
        <v>2354819</v>
      </c>
      <c r="AE30" s="1231">
        <v>7946062</v>
      </c>
      <c r="AF30" s="1251">
        <v>0.29635044377957281</v>
      </c>
      <c r="AG30" s="1232">
        <v>2351087</v>
      </c>
      <c r="AH30" s="1231">
        <v>8120364</v>
      </c>
      <c r="AI30" s="1251">
        <v>0.28952975507009293</v>
      </c>
      <c r="AJ30" s="1232">
        <v>2349596</v>
      </c>
      <c r="AK30" s="1231">
        <v>8251977</v>
      </c>
      <c r="AL30" s="1251">
        <v>0.28473128318219987</v>
      </c>
      <c r="AM30" s="1229">
        <v>2349153</v>
      </c>
      <c r="AN30" s="1229">
        <v>8387918</v>
      </c>
      <c r="AO30" s="1245">
        <v>0.28006389666661025</v>
      </c>
      <c r="AP30" s="1233">
        <v>2347956</v>
      </c>
      <c r="AQ30" s="1229">
        <v>8529346</v>
      </c>
      <c r="AR30" s="1253">
        <v>0.27527972250158456</v>
      </c>
      <c r="AS30" s="1233">
        <v>2346509</v>
      </c>
      <c r="AT30" s="1229">
        <v>8684144</v>
      </c>
      <c r="AU30" s="1253">
        <v>0.27020613660943438</v>
      </c>
      <c r="AV30" s="1233">
        <v>2344701</v>
      </c>
      <c r="AW30" s="1229">
        <v>8816304</v>
      </c>
      <c r="AX30" s="1245">
        <v>0.26595056159587965</v>
      </c>
      <c r="AY30" s="1256">
        <v>2344701</v>
      </c>
      <c r="AZ30" s="1229">
        <v>8816304</v>
      </c>
      <c r="BA30" s="1265">
        <v>0.26595056159587965</v>
      </c>
      <c r="BB30" s="1256">
        <v>2343434</v>
      </c>
      <c r="BC30" s="1260">
        <v>8905304</v>
      </c>
      <c r="BD30" s="1256">
        <v>2343434</v>
      </c>
      <c r="BE30" s="1229">
        <v>9063654</v>
      </c>
      <c r="BF30" s="1265">
        <v>0.26315036522054719</v>
      </c>
      <c r="BG30" s="1272">
        <v>2342210</v>
      </c>
      <c r="BH30" s="1273">
        <v>9183319</v>
      </c>
      <c r="BI30" s="1245">
        <v>0.25505048882653431</v>
      </c>
      <c r="BJ30" s="1272">
        <v>2342422</v>
      </c>
      <c r="BK30" s="1229">
        <v>9285783</v>
      </c>
      <c r="BL30" s="1479">
        <v>0.25225896405289677</v>
      </c>
      <c r="BM30" s="1272">
        <v>2342539</v>
      </c>
      <c r="BN30" s="1229">
        <v>9409604</v>
      </c>
      <c r="BO30" s="1479">
        <v>0.24895192188746731</v>
      </c>
      <c r="BP30" s="1272">
        <v>2342823</v>
      </c>
      <c r="BQ30" s="1229">
        <v>9556177</v>
      </c>
      <c r="BR30" s="1479">
        <v>0.24516320700213065</v>
      </c>
      <c r="BS30" s="2239"/>
      <c r="BU30" s="688"/>
      <c r="BY30" s="147"/>
      <c r="CE30" s="147"/>
    </row>
    <row r="31" spans="1:84" s="146" customFormat="1" ht="15">
      <c r="A31" s="353"/>
      <c r="B31" s="148" t="s">
        <v>517</v>
      </c>
      <c r="C31" s="1008">
        <v>117519</v>
      </c>
      <c r="D31" s="1007">
        <v>117519</v>
      </c>
      <c r="E31" s="1245">
        <v>1</v>
      </c>
      <c r="F31" s="1008">
        <v>68300</v>
      </c>
      <c r="G31" s="1043">
        <v>96917</v>
      </c>
      <c r="H31" s="1245">
        <v>0.70472672492957888</v>
      </c>
      <c r="I31" s="1229">
        <v>0</v>
      </c>
      <c r="J31" s="1229">
        <v>112487</v>
      </c>
      <c r="K31" s="1247">
        <v>0</v>
      </c>
      <c r="L31" s="1230">
        <v>0</v>
      </c>
      <c r="M31" s="1229">
        <v>111398</v>
      </c>
      <c r="N31" s="1249" t="s">
        <v>26</v>
      </c>
      <c r="O31" s="1229">
        <v>0</v>
      </c>
      <c r="P31" s="1229">
        <v>100553</v>
      </c>
      <c r="Q31" s="1249" t="s">
        <v>26</v>
      </c>
      <c r="R31" s="1230">
        <v>0</v>
      </c>
      <c r="S31" s="1229">
        <v>55288</v>
      </c>
      <c r="T31" s="1249">
        <v>0</v>
      </c>
      <c r="U31" s="1230">
        <v>0</v>
      </c>
      <c r="V31" s="1229">
        <v>100149</v>
      </c>
      <c r="W31" s="1249">
        <v>0</v>
      </c>
      <c r="X31" s="1230">
        <v>0</v>
      </c>
      <c r="Y31" s="1229">
        <v>113328</v>
      </c>
      <c r="Z31" s="1249">
        <v>0</v>
      </c>
      <c r="AA31" s="1230">
        <v>0</v>
      </c>
      <c r="AB31" s="1229">
        <v>102645</v>
      </c>
      <c r="AC31" s="1249">
        <v>0</v>
      </c>
      <c r="AD31" s="1230">
        <v>0</v>
      </c>
      <c r="AE31" s="1229">
        <v>71738</v>
      </c>
      <c r="AF31" s="1249">
        <v>0</v>
      </c>
      <c r="AG31" s="1230">
        <v>0</v>
      </c>
      <c r="AH31" s="1229">
        <v>139360</v>
      </c>
      <c r="AI31" s="1249">
        <v>0</v>
      </c>
      <c r="AJ31" s="1230">
        <v>0</v>
      </c>
      <c r="AK31" s="1229">
        <v>138417</v>
      </c>
      <c r="AL31" s="1249">
        <v>0</v>
      </c>
      <c r="AM31" s="1234">
        <v>0</v>
      </c>
      <c r="AN31" s="1234">
        <v>93252</v>
      </c>
      <c r="AO31" s="1245">
        <v>0</v>
      </c>
      <c r="AP31" s="1235"/>
      <c r="AQ31" s="1236">
        <v>144713</v>
      </c>
      <c r="AR31" s="1253" t="s">
        <v>26</v>
      </c>
      <c r="AS31" s="1235"/>
      <c r="AT31" s="1236">
        <v>158592</v>
      </c>
      <c r="AU31" s="1253" t="s">
        <v>26</v>
      </c>
      <c r="AV31" s="1234">
        <v>0</v>
      </c>
      <c r="AW31" s="1234">
        <v>136632</v>
      </c>
      <c r="AX31" s="1245" t="s">
        <v>26</v>
      </c>
      <c r="AY31" s="1257">
        <v>0</v>
      </c>
      <c r="AZ31" s="1258">
        <v>136632</v>
      </c>
      <c r="BA31" s="1265" t="s">
        <v>26</v>
      </c>
      <c r="BB31" s="1257">
        <v>0</v>
      </c>
      <c r="BC31" s="1261">
        <v>91429</v>
      </c>
      <c r="BD31" s="1257">
        <v>0</v>
      </c>
      <c r="BE31" s="1258">
        <v>118899</v>
      </c>
      <c r="BF31" s="1265">
        <v>0</v>
      </c>
      <c r="BG31" s="1274">
        <v>0</v>
      </c>
      <c r="BH31" s="1234">
        <v>123295</v>
      </c>
      <c r="BI31" s="1245">
        <v>0</v>
      </c>
      <c r="BJ31" s="1274">
        <v>0</v>
      </c>
      <c r="BK31" s="1234">
        <v>107451</v>
      </c>
      <c r="BL31" s="1479">
        <v>0</v>
      </c>
      <c r="BM31" s="1274">
        <v>0</v>
      </c>
      <c r="BN31" s="1234">
        <v>128591</v>
      </c>
      <c r="BO31" s="1479">
        <v>0</v>
      </c>
      <c r="BP31" s="1274">
        <v>0</v>
      </c>
      <c r="BQ31" s="1234">
        <v>151765</v>
      </c>
      <c r="BR31" s="1479">
        <v>0</v>
      </c>
      <c r="BS31" s="2239"/>
      <c r="BU31" s="688"/>
      <c r="BW31" s="196" t="s">
        <v>1159</v>
      </c>
      <c r="BX31" s="12"/>
      <c r="BY31" s="12"/>
      <c r="BZ31" s="124"/>
      <c r="CA31" s="124"/>
      <c r="CB31" s="12"/>
      <c r="CE31" s="147"/>
    </row>
    <row r="32" spans="1:84" s="146" customFormat="1" ht="15">
      <c r="A32" s="353"/>
      <c r="B32" s="148" t="s">
        <v>518</v>
      </c>
      <c r="C32" s="1008">
        <v>50735.987238287606</v>
      </c>
      <c r="D32" s="870">
        <v>162263.0458267513</v>
      </c>
      <c r="E32" s="1246">
        <v>0.31267739971095182</v>
      </c>
      <c r="F32" s="1008">
        <v>51723.944922504103</v>
      </c>
      <c r="G32" s="870">
        <v>165754.60805410909</v>
      </c>
      <c r="H32" s="1246">
        <v>0.31205132412137399</v>
      </c>
      <c r="I32" s="1229">
        <v>52565.794717618803</v>
      </c>
      <c r="J32" s="1229">
        <v>169231.04069888999</v>
      </c>
      <c r="K32" s="1247">
        <v>0.31061556142734037</v>
      </c>
      <c r="L32" s="1230">
        <v>54210.889303898795</v>
      </c>
      <c r="M32" s="1229">
        <v>174823.17190546001</v>
      </c>
      <c r="N32" s="1249">
        <v>0.31008983942480284</v>
      </c>
      <c r="O32" s="1229">
        <v>46864.027211736298</v>
      </c>
      <c r="P32" s="1229">
        <v>154043.79368033601</v>
      </c>
      <c r="Q32" s="1249">
        <v>0.30422535106468612</v>
      </c>
      <c r="R32" s="1230">
        <v>46331.212185568998</v>
      </c>
      <c r="S32" s="1229">
        <v>152384.408198966</v>
      </c>
      <c r="T32" s="1249">
        <v>0.30404168466550097</v>
      </c>
      <c r="U32" s="1230">
        <v>46255.474737013297</v>
      </c>
      <c r="V32" s="1229">
        <v>152297.19856379268</v>
      </c>
      <c r="W32" s="1249">
        <v>0.30371848709770116</v>
      </c>
      <c r="X32" s="1230">
        <v>49789.564116718997</v>
      </c>
      <c r="Y32" s="1229">
        <v>164874.56526928701</v>
      </c>
      <c r="Z32" s="1249">
        <v>0.30198450582961961</v>
      </c>
      <c r="AA32" s="1230">
        <v>48198.090185592999</v>
      </c>
      <c r="AB32" s="1229">
        <v>160128.07075375499</v>
      </c>
      <c r="AC32" s="1249">
        <v>0.30099713284944302</v>
      </c>
      <c r="AD32" s="1230">
        <v>47113.654109610994</v>
      </c>
      <c r="AE32" s="1229">
        <v>158147.60371269603</v>
      </c>
      <c r="AF32" s="1249">
        <v>0.29790937708548237</v>
      </c>
      <c r="AG32" s="1230">
        <v>38718.572281884204</v>
      </c>
      <c r="AH32" s="1229">
        <v>129169.37011683499</v>
      </c>
      <c r="AI32" s="1249">
        <v>0.29975041487670695</v>
      </c>
      <c r="AJ32" s="1230">
        <v>40124.733584799302</v>
      </c>
      <c r="AK32" s="1229">
        <v>133310.243312757</v>
      </c>
      <c r="AL32" s="1249">
        <v>0.30098762546448377</v>
      </c>
      <c r="AM32" s="1234">
        <v>39509.819522963895</v>
      </c>
      <c r="AN32" s="1234">
        <v>132214.26811671301</v>
      </c>
      <c r="AO32" s="1245">
        <v>0.29883173794893564</v>
      </c>
      <c r="AP32" s="1236">
        <v>36788.665310436598</v>
      </c>
      <c r="AQ32" s="1236">
        <v>122770.573422834</v>
      </c>
      <c r="AR32" s="1253">
        <v>0.29965377113400615</v>
      </c>
      <c r="AS32" s="1236">
        <v>30755.459145875804</v>
      </c>
      <c r="AT32" s="1236">
        <v>103105.69160953601</v>
      </c>
      <c r="AU32" s="1253">
        <v>0.29829060516220135</v>
      </c>
      <c r="AV32" s="1234">
        <v>31849.5833963962</v>
      </c>
      <c r="AW32" s="1234">
        <v>105862.75923638199</v>
      </c>
      <c r="AX32" s="1245">
        <v>0.30085729510676135</v>
      </c>
      <c r="AY32" s="1257">
        <v>31849.5833963962</v>
      </c>
      <c r="AZ32" s="1258">
        <v>105862.75923638199</v>
      </c>
      <c r="BA32" s="1265">
        <v>0.30085729510676135</v>
      </c>
      <c r="BB32" s="1257">
        <v>32382.300152719698</v>
      </c>
      <c r="BC32" s="1261">
        <v>107712.000289199</v>
      </c>
      <c r="BD32" s="1257">
        <v>32382.300152719698</v>
      </c>
      <c r="BE32" s="1258">
        <v>112827.620839019</v>
      </c>
      <c r="BF32" s="1265">
        <v>0.30063781255362021</v>
      </c>
      <c r="BG32" s="1274">
        <v>34655.071501856597</v>
      </c>
      <c r="BH32" s="1234">
        <v>115564.720347949</v>
      </c>
      <c r="BI32" s="1245">
        <v>0.29987587386111514</v>
      </c>
      <c r="BJ32" s="1274">
        <v>36851.265725351703</v>
      </c>
      <c r="BK32" s="1234">
        <v>122806.226500921</v>
      </c>
      <c r="BL32" s="1479">
        <v>0.30007652523282552</v>
      </c>
      <c r="BM32" s="1274">
        <v>38113.199546051197</v>
      </c>
      <c r="BN32" s="1234">
        <v>126616.779119211</v>
      </c>
      <c r="BO32" s="1479">
        <v>0.301012234011791</v>
      </c>
      <c r="BP32" s="1274">
        <v>36622.749247319996</v>
      </c>
      <c r="BQ32" s="1234">
        <v>122496.41620665499</v>
      </c>
      <c r="BR32" s="1479">
        <v>0.29896996484808469</v>
      </c>
      <c r="BS32" s="2239"/>
      <c r="BU32" s="688"/>
      <c r="BW32" s="196" t="s">
        <v>372</v>
      </c>
      <c r="BX32" s="197"/>
      <c r="BZ32" s="197"/>
      <c r="CA32" s="197"/>
      <c r="CB32" s="197"/>
      <c r="CE32" s="147"/>
    </row>
    <row r="33" spans="1:84" s="146" customFormat="1" ht="12.6" customHeight="1">
      <c r="A33" s="353"/>
      <c r="B33" s="148" t="s">
        <v>519</v>
      </c>
      <c r="C33" s="1008">
        <v>1524.5050439199999</v>
      </c>
      <c r="D33" s="870">
        <v>4023</v>
      </c>
      <c r="E33" s="1246">
        <v>0.37894731392493164</v>
      </c>
      <c r="F33" s="1008">
        <v>1337.4923091199998</v>
      </c>
      <c r="G33" s="870">
        <v>3715.5725517000001</v>
      </c>
      <c r="H33" s="1246">
        <v>0.35996936959501757</v>
      </c>
      <c r="I33" s="1229">
        <v>967</v>
      </c>
      <c r="J33" s="1229">
        <v>2898</v>
      </c>
      <c r="K33" s="1247">
        <v>0.33367839889579021</v>
      </c>
      <c r="L33" s="1230">
        <v>660.90580442999999</v>
      </c>
      <c r="M33" s="1229">
        <v>1982.3280070799999</v>
      </c>
      <c r="N33" s="1249">
        <v>0.33339881294595869</v>
      </c>
      <c r="O33" s="1229">
        <v>1001.9949022799999</v>
      </c>
      <c r="P33" s="1229">
        <v>3088.5063933700003</v>
      </c>
      <c r="Q33" s="1249">
        <v>0.32442701249735179</v>
      </c>
      <c r="R33" s="1230">
        <v>348.58428043999999</v>
      </c>
      <c r="S33" s="1229">
        <v>1071.9471030799998</v>
      </c>
      <c r="T33" s="1249">
        <v>0.32518794951581209</v>
      </c>
      <c r="U33" s="1230">
        <v>848.26101031000007</v>
      </c>
      <c r="V33" s="1229">
        <v>2756.9574588099999</v>
      </c>
      <c r="W33" s="1249">
        <v>0.30768012310068049</v>
      </c>
      <c r="X33" s="1230">
        <v>635.15</v>
      </c>
      <c r="Y33" s="1229">
        <v>2009.14</v>
      </c>
      <c r="Z33" s="1249">
        <v>0.31613028459938081</v>
      </c>
      <c r="AA33" s="1230">
        <v>958.94592180999985</v>
      </c>
      <c r="AB33" s="1229">
        <v>3380.7521257000003</v>
      </c>
      <c r="AC33" s="1249">
        <v>0.28364869299947437</v>
      </c>
      <c r="AD33" s="1230">
        <v>643.52254299000003</v>
      </c>
      <c r="AE33" s="1229">
        <v>2171.8540503499999</v>
      </c>
      <c r="AF33" s="1249">
        <v>0.29630100737491766</v>
      </c>
      <c r="AG33" s="1230">
        <v>1015.5896765100001</v>
      </c>
      <c r="AH33" s="1229">
        <v>3591.27036503</v>
      </c>
      <c r="AI33" s="1249">
        <v>0.28279399022677487</v>
      </c>
      <c r="AJ33" s="1230">
        <v>1073.01433516</v>
      </c>
      <c r="AK33" s="1229">
        <v>3646.9500561899999</v>
      </c>
      <c r="AL33" s="1249">
        <v>0.29422238271093498</v>
      </c>
      <c r="AM33" s="1234">
        <v>1030</v>
      </c>
      <c r="AN33" s="1234">
        <v>3536</v>
      </c>
      <c r="AO33" s="1245">
        <v>0.29128959276018102</v>
      </c>
      <c r="AP33" s="1236">
        <v>1053.9771077400001</v>
      </c>
      <c r="AQ33" s="1236">
        <v>3665.9010041300003</v>
      </c>
      <c r="AR33" s="1253">
        <v>0.28750833875562665</v>
      </c>
      <c r="AS33" s="1236">
        <v>981.73273550999988</v>
      </c>
      <c r="AT33" s="1236">
        <v>3641.4333068199994</v>
      </c>
      <c r="AU33" s="1253">
        <v>0.26960063601091461</v>
      </c>
      <c r="AV33" s="1234">
        <v>1004.7177248</v>
      </c>
      <c r="AW33" s="1234">
        <v>3620.1149438699999</v>
      </c>
      <c r="AX33" s="1245">
        <v>0.2775375203213658</v>
      </c>
      <c r="AY33" s="1257">
        <v>1004.7177248</v>
      </c>
      <c r="AZ33" s="1258">
        <v>3620.1149438699999</v>
      </c>
      <c r="BA33" s="1265">
        <v>0.2775375203213658</v>
      </c>
      <c r="BB33" s="1257">
        <v>663.9738102</v>
      </c>
      <c r="BC33" s="1261">
        <v>2365.1081518399997</v>
      </c>
      <c r="BD33" s="1257">
        <v>663.9738102</v>
      </c>
      <c r="BE33" s="1258">
        <v>3708.0536703499997</v>
      </c>
      <c r="BF33" s="1265">
        <v>0.28073718729667552</v>
      </c>
      <c r="BG33" s="1274">
        <v>997.21742365999989</v>
      </c>
      <c r="BH33" s="1234">
        <v>3689.96929421</v>
      </c>
      <c r="BI33" s="1245">
        <v>0.2702508731508288</v>
      </c>
      <c r="BJ33" s="1274">
        <v>1030.0963930600001</v>
      </c>
      <c r="BK33" s="1234">
        <v>3783.0867315500009</v>
      </c>
      <c r="BL33" s="1479">
        <v>0.27228992253052325</v>
      </c>
      <c r="BM33" s="1274">
        <v>693.53071748000002</v>
      </c>
      <c r="BN33" s="1234">
        <v>2592.95177079</v>
      </c>
      <c r="BO33" s="1479">
        <v>0.26746765030214986</v>
      </c>
      <c r="BP33" s="1274">
        <v>1104.9374112999999</v>
      </c>
      <c r="BQ33" s="1234">
        <v>4129.4074184500005</v>
      </c>
      <c r="BR33" s="1479">
        <v>0.26757771741368769</v>
      </c>
      <c r="BS33" s="2239"/>
      <c r="BU33" s="688"/>
      <c r="BW33" s="197"/>
      <c r="BX33" s="197"/>
      <c r="BZ33" s="197"/>
      <c r="CA33" s="197"/>
      <c r="CB33" s="197"/>
      <c r="CE33" s="147"/>
    </row>
    <row r="34" spans="1:84" s="146" customFormat="1" ht="15" thickBot="1">
      <c r="A34" s="353"/>
      <c r="B34" s="148" t="s">
        <v>520</v>
      </c>
      <c r="C34" s="1008">
        <v>1025.8245099999999</v>
      </c>
      <c r="D34" s="1007">
        <v>2209.8229299999998</v>
      </c>
      <c r="E34" s="1245">
        <v>0.46421118003332512</v>
      </c>
      <c r="F34" s="1008">
        <v>999.51921000000004</v>
      </c>
      <c r="G34" s="1043">
        <v>2031.9115200000001</v>
      </c>
      <c r="H34" s="1245">
        <v>0.49191079442278074</v>
      </c>
      <c r="I34" s="1229">
        <v>1026.4059999999999</v>
      </c>
      <c r="J34" s="1229">
        <v>2112.2370000000001</v>
      </c>
      <c r="K34" s="1247">
        <v>0.48593315996263675</v>
      </c>
      <c r="L34" s="1230">
        <v>1063.98316</v>
      </c>
      <c r="M34" s="1229">
        <v>2213.0942599999998</v>
      </c>
      <c r="N34" s="1249">
        <v>0.48076721323202931</v>
      </c>
      <c r="O34" s="1229">
        <v>976.81478000000004</v>
      </c>
      <c r="P34" s="1229">
        <v>2056.8632400000001</v>
      </c>
      <c r="Q34" s="1249">
        <v>0.47490506952713102</v>
      </c>
      <c r="R34" s="1230">
        <v>1012.6695</v>
      </c>
      <c r="S34" s="1229">
        <v>2130.2577299999998</v>
      </c>
      <c r="T34" s="1249">
        <v>0.47537416986629127</v>
      </c>
      <c r="U34" s="1230">
        <v>1116.0503900000001</v>
      </c>
      <c r="V34" s="1229">
        <v>2419.0661500000001</v>
      </c>
      <c r="W34" s="1249">
        <v>0.46135587900314345</v>
      </c>
      <c r="X34" s="1230">
        <v>1110.5767599999999</v>
      </c>
      <c r="Y34" s="1229">
        <v>2388.3555000000001</v>
      </c>
      <c r="Z34" s="1249">
        <v>0.46499642117766798</v>
      </c>
      <c r="AA34" s="1230">
        <v>1245.1299400000003</v>
      </c>
      <c r="AB34" s="1229">
        <v>2956.4316600000002</v>
      </c>
      <c r="AC34" s="1249">
        <v>0.42115972334026491</v>
      </c>
      <c r="AD34" s="1230">
        <v>1144.3586699999998</v>
      </c>
      <c r="AE34" s="1229">
        <v>2666.0453600000001</v>
      </c>
      <c r="AF34" s="1249">
        <v>0.4292345085981582</v>
      </c>
      <c r="AG34" s="1230">
        <v>1034.70947</v>
      </c>
      <c r="AH34" s="1229">
        <v>2595.5318200000002</v>
      </c>
      <c r="AI34" s="1249">
        <v>0.39865027353045512</v>
      </c>
      <c r="AJ34" s="1230">
        <v>1039.4340500000001</v>
      </c>
      <c r="AK34" s="1229">
        <v>2686.8145199999999</v>
      </c>
      <c r="AL34" s="1249">
        <v>0.38686483278347034</v>
      </c>
      <c r="AM34" s="1234">
        <v>980</v>
      </c>
      <c r="AN34" s="1234">
        <v>2600</v>
      </c>
      <c r="AO34" s="1245">
        <v>0.37692307692307692</v>
      </c>
      <c r="AP34" s="1236">
        <v>820.30592000000001</v>
      </c>
      <c r="AQ34" s="1236">
        <v>2179.7172999999998</v>
      </c>
      <c r="AR34" s="1253">
        <v>0.37633592209411748</v>
      </c>
      <c r="AS34" s="1236">
        <v>810.49900000000002</v>
      </c>
      <c r="AT34" s="1236">
        <v>2213.5035600000001</v>
      </c>
      <c r="AU34" s="1253">
        <v>0.36616114590753129</v>
      </c>
      <c r="AV34" s="1234">
        <v>781.10135000000014</v>
      </c>
      <c r="AW34" s="1234">
        <v>2109.7154300000002</v>
      </c>
      <c r="AX34" s="1245">
        <v>0.37024014655853377</v>
      </c>
      <c r="AY34" s="1257">
        <v>781.10135000000014</v>
      </c>
      <c r="AZ34" s="1258">
        <v>2109.7154300000002</v>
      </c>
      <c r="BA34" s="1265">
        <v>0.37024014655853377</v>
      </c>
      <c r="BB34" s="1257">
        <v>799.92782000000011</v>
      </c>
      <c r="BC34" s="1261">
        <v>2087.1260600000005</v>
      </c>
      <c r="BD34" s="1257">
        <v>799.92782000000011</v>
      </c>
      <c r="BE34" s="1258">
        <v>1983.7831200000001</v>
      </c>
      <c r="BF34" s="1265">
        <v>0.38326761154043559</v>
      </c>
      <c r="BG34" s="1274">
        <v>813.80039999999997</v>
      </c>
      <c r="BH34" s="1234">
        <v>2009.22075</v>
      </c>
      <c r="BI34" s="1245">
        <v>0.40503284668944417</v>
      </c>
      <c r="BJ34" s="1274">
        <v>853.73463000000004</v>
      </c>
      <c r="BK34" s="1234">
        <v>2008.3268599999999</v>
      </c>
      <c r="BL34" s="1479">
        <v>0.41996001780471193</v>
      </c>
      <c r="BM34" s="1274">
        <v>911.57566000000008</v>
      </c>
      <c r="BN34" s="1234">
        <v>2086.2582400000001</v>
      </c>
      <c r="BO34" s="1479">
        <v>0.43694286858754361</v>
      </c>
      <c r="BP34" s="1274">
        <v>975.60927000000004</v>
      </c>
      <c r="BQ34" s="1234">
        <v>2124.9779600000002</v>
      </c>
      <c r="BR34" s="1479">
        <v>0.45911500653870307</v>
      </c>
      <c r="BS34" s="2239"/>
      <c r="BU34" s="688"/>
      <c r="BW34" s="197"/>
      <c r="BX34" s="197"/>
      <c r="BY34" s="197"/>
      <c r="BZ34" s="197"/>
      <c r="CA34" s="197"/>
      <c r="CB34" s="197"/>
      <c r="CE34" s="147"/>
    </row>
    <row r="35" spans="1:84" s="146" customFormat="1" ht="15.6" thickBot="1">
      <c r="A35" s="353"/>
      <c r="B35" s="1228" t="s">
        <v>521</v>
      </c>
      <c r="C35" s="1036">
        <v>2794.2190000000001</v>
      </c>
      <c r="D35" s="1136">
        <v>7936.0010000000002</v>
      </c>
      <c r="E35" s="788">
        <v>0.35209408365749956</v>
      </c>
      <c r="F35" s="1036">
        <v>2933.415</v>
      </c>
      <c r="G35" s="1136">
        <v>7772.1570000000002</v>
      </c>
      <c r="H35" s="788">
        <v>0.3774261122105485</v>
      </c>
      <c r="I35" s="1237">
        <v>2846.8993055555602</v>
      </c>
      <c r="J35" s="1237">
        <v>7310.0319922417802</v>
      </c>
      <c r="K35" s="1248">
        <v>0.38071349366081786</v>
      </c>
      <c r="L35" s="1238">
        <v>2891.8191892361101</v>
      </c>
      <c r="M35" s="1239">
        <v>7417.7398432890504</v>
      </c>
      <c r="N35" s="1250">
        <v>0.38985179452638608</v>
      </c>
      <c r="O35" s="1239">
        <v>1418.796875</v>
      </c>
      <c r="P35" s="1239">
        <v>4481.9314744782696</v>
      </c>
      <c r="Q35" s="1250">
        <v>0.31655925198302115</v>
      </c>
      <c r="R35" s="1238">
        <v>1058.359375</v>
      </c>
      <c r="S35" s="1239">
        <v>3234.5536167738201</v>
      </c>
      <c r="T35" s="1250">
        <v>0.32720415253330054</v>
      </c>
      <c r="U35" s="1238">
        <v>1243.53125</v>
      </c>
      <c r="V35" s="1239">
        <v>3954.68887407273</v>
      </c>
      <c r="W35" s="1250">
        <v>0.31444477419012518</v>
      </c>
      <c r="X35" s="1238">
        <v>1277.203125</v>
      </c>
      <c r="Y35" s="1239">
        <v>4082.7169641680398</v>
      </c>
      <c r="Z35" s="1250">
        <v>0.31283165994835588</v>
      </c>
      <c r="AA35" s="1238">
        <v>1318.796875</v>
      </c>
      <c r="AB35" s="1239">
        <v>4354.2092342937804</v>
      </c>
      <c r="AC35" s="1250">
        <v>0.30287861791600351</v>
      </c>
      <c r="AD35" s="1238">
        <v>1379.0851532812501</v>
      </c>
      <c r="AE35" s="1239">
        <v>4478.5615164548835</v>
      </c>
      <c r="AF35" s="1250">
        <v>0.3079303808185489</v>
      </c>
      <c r="AG35" s="1238">
        <v>1315.76623875</v>
      </c>
      <c r="AH35" s="1239">
        <v>4321.6753602913441</v>
      </c>
      <c r="AI35" s="1250">
        <v>0.30445744510094302</v>
      </c>
      <c r="AJ35" s="1238">
        <v>1322.9665064062499</v>
      </c>
      <c r="AK35" s="1239">
        <v>4335.8089563467101</v>
      </c>
      <c r="AL35" s="1250">
        <v>0.30512564546223969</v>
      </c>
      <c r="AM35" s="1240">
        <v>1376</v>
      </c>
      <c r="AN35" s="1241">
        <v>4571</v>
      </c>
      <c r="AO35" s="1252">
        <v>0.30102822139575586</v>
      </c>
      <c r="AP35" s="1242">
        <v>1468.0742562500002</v>
      </c>
      <c r="AQ35" s="1243">
        <v>4732.9524013236432</v>
      </c>
      <c r="AR35" s="788">
        <v>0.31018149598111966</v>
      </c>
      <c r="AS35" s="1242">
        <v>1409.16175734375</v>
      </c>
      <c r="AT35" s="1243">
        <v>4537.5078021178351</v>
      </c>
      <c r="AU35" s="788">
        <v>0.31055853098170721</v>
      </c>
      <c r="AV35" s="1254">
        <v>1339.82363296875</v>
      </c>
      <c r="AW35" s="1255">
        <v>4451.6761565624083</v>
      </c>
      <c r="AX35" s="1264">
        <v>0.30097059755653116</v>
      </c>
      <c r="AY35" s="1259">
        <v>1339.82363296875</v>
      </c>
      <c r="AZ35" s="1243">
        <v>4451.6761565624083</v>
      </c>
      <c r="BA35" s="1266">
        <v>0.30097059755653116</v>
      </c>
      <c r="BB35" s="1262">
        <v>1381.5650000000001</v>
      </c>
      <c r="BC35" s="1263">
        <v>4590.2454710390994</v>
      </c>
      <c r="BD35" s="1259">
        <v>1381.5650000000001</v>
      </c>
      <c r="BE35" s="1243">
        <v>4818.4190773754299</v>
      </c>
      <c r="BF35" s="1266">
        <v>0.30097845719071176</v>
      </c>
      <c r="BG35" s="1275">
        <v>1383.0107585937501</v>
      </c>
      <c r="BH35" s="1276">
        <v>4570.7433249167098</v>
      </c>
      <c r="BI35" s="788">
        <v>0.30257895932472906</v>
      </c>
      <c r="BJ35" s="1275">
        <v>1399.3689265625001</v>
      </c>
      <c r="BK35" s="1276">
        <v>4581.0628032866216</v>
      </c>
      <c r="BL35" s="1481">
        <v>0.30244043916919749</v>
      </c>
      <c r="BM35" s="1275">
        <v>1459.2509</v>
      </c>
      <c r="BN35" s="1276">
        <v>4786.9640333159341</v>
      </c>
      <c r="BO35" s="1481">
        <v>0.30483849259029749</v>
      </c>
      <c r="BP35" s="1275">
        <v>1538.969425</v>
      </c>
      <c r="BQ35" s="1276">
        <v>5012.6441837754301</v>
      </c>
      <c r="BR35" s="1481">
        <v>0.3070174878921641</v>
      </c>
      <c r="BS35" s="2239"/>
      <c r="BU35" s="688"/>
      <c r="BW35" s="2141"/>
      <c r="BX35" s="2387" t="s">
        <v>28</v>
      </c>
      <c r="BY35" s="2387"/>
      <c r="BZ35" s="2387"/>
      <c r="CA35" s="2313" t="s">
        <v>1160</v>
      </c>
      <c r="CB35" s="2313"/>
      <c r="CE35" s="147"/>
    </row>
    <row r="36" spans="1:84" ht="15" thickBot="1">
      <c r="A36" s="197"/>
      <c r="B36" s="1203"/>
      <c r="C36" s="434"/>
      <c r="D36" s="434"/>
      <c r="E36" s="1204"/>
      <c r="F36" s="434"/>
      <c r="G36" s="434"/>
      <c r="H36" s="1204"/>
      <c r="I36" s="434"/>
      <c r="J36" s="434"/>
      <c r="K36" s="1204"/>
      <c r="L36" s="434"/>
      <c r="M36" s="434"/>
      <c r="N36" s="1204"/>
      <c r="O36" s="434"/>
      <c r="P36" s="434"/>
      <c r="Q36" s="434"/>
      <c r="R36" s="434"/>
      <c r="S36" s="434"/>
      <c r="T36" s="434"/>
      <c r="U36" s="434"/>
      <c r="V36" s="434"/>
      <c r="W36" s="197"/>
      <c r="X36" s="197"/>
      <c r="Y36" s="197"/>
      <c r="Z36" s="197"/>
      <c r="AA36" s="197"/>
      <c r="AB36" s="197"/>
      <c r="AC36" s="197"/>
      <c r="AD36" s="197"/>
      <c r="AE36" s="197"/>
      <c r="AF36" s="197"/>
      <c r="AG36" s="197"/>
      <c r="AH36" s="197"/>
      <c r="AI36" s="197"/>
      <c r="AJ36" s="197"/>
      <c r="AK36" s="197"/>
      <c r="AL36" s="197"/>
      <c r="AM36" s="197"/>
      <c r="AN36" s="197"/>
      <c r="AO36" s="197"/>
      <c r="AP36" s="197"/>
      <c r="AQ36" s="197"/>
      <c r="AR36" s="197"/>
      <c r="AS36" s="197"/>
      <c r="AT36" s="197"/>
      <c r="AU36" s="197"/>
      <c r="AV36" s="197"/>
      <c r="AW36" s="197"/>
      <c r="AX36" s="197"/>
      <c r="AY36" s="197"/>
      <c r="AZ36" s="197"/>
      <c r="BA36" s="197"/>
      <c r="BB36" s="197"/>
      <c r="BC36" s="197"/>
      <c r="BD36" s="197"/>
      <c r="BE36" s="197"/>
      <c r="BF36" s="197"/>
      <c r="BG36" s="197"/>
      <c r="BH36" s="197"/>
      <c r="BI36" s="197"/>
      <c r="BJ36" s="197"/>
      <c r="BK36" s="197"/>
      <c r="BL36" s="197"/>
      <c r="BM36" s="197"/>
      <c r="BN36" s="197"/>
      <c r="BW36" s="2142"/>
      <c r="BX36" s="1987" t="s">
        <v>875</v>
      </c>
      <c r="BY36" s="1988" t="s">
        <v>1139</v>
      </c>
      <c r="BZ36" s="1990" t="s">
        <v>1157</v>
      </c>
      <c r="CA36" s="2143" t="s">
        <v>879</v>
      </c>
      <c r="CB36" s="2144" t="s">
        <v>1158</v>
      </c>
      <c r="CC36" s="12"/>
      <c r="CE36" s="124"/>
      <c r="CF36" s="12"/>
    </row>
    <row r="37" spans="1:84" ht="14.4">
      <c r="A37" s="197"/>
      <c r="B37" s="2547" t="s">
        <v>522</v>
      </c>
      <c r="C37" s="2547"/>
      <c r="D37" s="2547"/>
      <c r="E37" s="2547"/>
      <c r="F37" s="2547"/>
      <c r="G37" s="2547"/>
      <c r="H37" s="2547"/>
      <c r="I37" s="2547"/>
      <c r="J37" s="2547"/>
      <c r="K37" s="2547"/>
      <c r="L37" s="2547"/>
      <c r="M37" s="2547"/>
      <c r="N37" s="2547"/>
      <c r="O37" s="2547"/>
      <c r="P37" s="2547"/>
      <c r="Q37" s="2547"/>
      <c r="R37" s="2547"/>
      <c r="S37" s="2547"/>
      <c r="T37" s="2547"/>
      <c r="U37" s="2547"/>
      <c r="V37" s="2547"/>
      <c r="W37" s="254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7"/>
      <c r="BA37" s="197"/>
      <c r="BB37" s="197"/>
      <c r="BC37" s="197"/>
      <c r="BD37" s="197"/>
      <c r="BE37" s="197"/>
      <c r="BF37" s="197"/>
      <c r="BG37" s="197"/>
      <c r="BH37" s="197"/>
      <c r="BI37" s="197"/>
      <c r="BJ37" s="197"/>
      <c r="BK37" s="197"/>
      <c r="BL37" s="197"/>
      <c r="BM37" s="197"/>
      <c r="BN37" s="197"/>
      <c r="BW37" s="2145" t="s">
        <v>1161</v>
      </c>
      <c r="BX37" s="2146">
        <v>1271</v>
      </c>
      <c r="BY37" s="2147">
        <v>816</v>
      </c>
      <c r="BZ37" s="2148">
        <v>1429</v>
      </c>
      <c r="CA37" s="2146">
        <v>5134</v>
      </c>
      <c r="CB37" s="2148">
        <v>3892</v>
      </c>
      <c r="CC37" s="12"/>
      <c r="CE37" s="124"/>
      <c r="CF37" s="12"/>
    </row>
    <row r="38" spans="1:84" ht="14.4">
      <c r="A38" s="197"/>
      <c r="B38" s="1166" t="s">
        <v>523</v>
      </c>
      <c r="C38" s="1166"/>
      <c r="D38" s="1166"/>
      <c r="E38" s="1167"/>
      <c r="F38" s="1166"/>
      <c r="G38" s="1166"/>
      <c r="H38" s="1167"/>
      <c r="I38" s="1166"/>
      <c r="J38" s="1166"/>
      <c r="K38" s="1167"/>
      <c r="L38" s="1166"/>
      <c r="M38" s="1166"/>
      <c r="N38" s="1167"/>
      <c r="O38" s="1166"/>
      <c r="P38" s="1166"/>
      <c r="Q38" s="1166"/>
      <c r="R38" s="1166"/>
      <c r="S38" s="1166"/>
      <c r="T38" s="1166"/>
      <c r="U38" s="1166"/>
      <c r="V38" s="1166"/>
      <c r="W38" s="1166"/>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7"/>
      <c r="BB38" s="197"/>
      <c r="BC38" s="197"/>
      <c r="BD38" s="197"/>
      <c r="BE38" s="197"/>
      <c r="BF38" s="197"/>
      <c r="BG38" s="197"/>
      <c r="BH38" s="197"/>
      <c r="BI38" s="197"/>
      <c r="BJ38" s="197"/>
      <c r="BK38" s="197"/>
      <c r="BL38" s="197"/>
      <c r="BM38" s="197"/>
      <c r="BN38" s="197"/>
      <c r="BW38" s="2149" t="s">
        <v>1162</v>
      </c>
      <c r="BX38" s="2150">
        <v>-507</v>
      </c>
      <c r="BY38" s="2151">
        <v>-779</v>
      </c>
      <c r="BZ38" s="2152">
        <v>-1055</v>
      </c>
      <c r="CA38" s="2150">
        <v>-1935</v>
      </c>
      <c r="CB38" s="2152">
        <v>-2301</v>
      </c>
      <c r="CC38" s="12"/>
      <c r="CE38" s="124"/>
      <c r="CF38" s="12"/>
    </row>
    <row r="39" spans="1:84" ht="14.4">
      <c r="A39" s="197"/>
      <c r="B39" s="1168" t="s">
        <v>524</v>
      </c>
      <c r="C39" s="1168"/>
      <c r="D39" s="1168"/>
      <c r="E39" s="1169"/>
      <c r="F39" s="1168"/>
      <c r="G39" s="1168"/>
      <c r="H39" s="1169"/>
      <c r="I39" s="1168"/>
      <c r="J39" s="1168"/>
      <c r="K39" s="1169"/>
      <c r="L39" s="1168"/>
      <c r="M39" s="1168"/>
      <c r="N39" s="1169"/>
      <c r="O39" s="1168"/>
      <c r="P39" s="1168"/>
      <c r="Q39" s="1168"/>
      <c r="R39" s="1168"/>
      <c r="S39" s="1168"/>
      <c r="T39" s="1168"/>
      <c r="U39" s="1168"/>
      <c r="V39" s="1168"/>
      <c r="W39" s="1168"/>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197"/>
      <c r="AX39" s="197"/>
      <c r="AY39" s="197"/>
      <c r="AZ39" s="197"/>
      <c r="BA39" s="197"/>
      <c r="BB39" s="197"/>
      <c r="BC39" s="197"/>
      <c r="BD39" s="197"/>
      <c r="BE39" s="197"/>
      <c r="BF39" s="197"/>
      <c r="BG39" s="197"/>
      <c r="BH39" s="197"/>
      <c r="BI39" s="197"/>
      <c r="BJ39" s="197"/>
      <c r="BK39" s="197"/>
      <c r="BL39" s="197"/>
      <c r="BM39" s="197"/>
      <c r="BN39" s="197"/>
      <c r="BW39" s="2153" t="s">
        <v>1163</v>
      </c>
      <c r="BX39" s="2154">
        <v>764</v>
      </c>
      <c r="BY39" s="2155">
        <v>37</v>
      </c>
      <c r="BZ39" s="2156">
        <v>374</v>
      </c>
      <c r="CA39" s="2154">
        <v>3199</v>
      </c>
      <c r="CB39" s="2156">
        <v>1591</v>
      </c>
      <c r="CC39" s="12"/>
      <c r="CE39" s="124"/>
      <c r="CF39" s="12"/>
    </row>
    <row r="40" spans="1:84" ht="14.4">
      <c r="A40" s="197"/>
      <c r="B40" s="197"/>
      <c r="C40" s="197"/>
      <c r="D40" s="197"/>
      <c r="E40" s="197"/>
      <c r="F40" s="197"/>
      <c r="G40" s="197"/>
      <c r="H40" s="197"/>
      <c r="I40" s="197"/>
      <c r="J40" s="197"/>
      <c r="K40" s="197"/>
      <c r="L40" s="197"/>
      <c r="M40" s="197"/>
      <c r="N40" s="197"/>
      <c r="O40" s="197"/>
      <c r="P40" s="197"/>
      <c r="Q40" s="197"/>
      <c r="R40" s="197"/>
      <c r="S40" s="197"/>
      <c r="T40" s="196"/>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197"/>
      <c r="AU40" s="197"/>
      <c r="AV40" s="197"/>
      <c r="AW40" s="197"/>
      <c r="AX40" s="197"/>
      <c r="AY40" s="197"/>
      <c r="AZ40" s="197"/>
      <c r="BA40" s="197"/>
      <c r="BB40" s="197"/>
      <c r="BC40" s="197"/>
      <c r="BD40" s="197"/>
      <c r="BE40" s="197"/>
      <c r="BF40" s="197"/>
      <c r="BG40" s="197"/>
      <c r="BH40" s="197"/>
      <c r="BI40" s="197"/>
      <c r="BJ40" s="197"/>
      <c r="BK40" s="197"/>
      <c r="BL40" s="197"/>
      <c r="BM40" s="197"/>
      <c r="BN40" s="197"/>
      <c r="BW40" s="2149" t="s">
        <v>382</v>
      </c>
      <c r="BX40" s="2150">
        <v>85484</v>
      </c>
      <c r="BY40" s="2151">
        <v>99103</v>
      </c>
      <c r="BZ40" s="2152">
        <v>90748</v>
      </c>
      <c r="CA40" s="2150">
        <v>263389</v>
      </c>
      <c r="CB40" s="2152">
        <v>284378</v>
      </c>
      <c r="CC40" s="12"/>
      <c r="CE40" s="124"/>
      <c r="CF40" s="12"/>
    </row>
    <row r="41" spans="1:84" ht="15" thickBot="1">
      <c r="A41" s="197"/>
      <c r="B41" s="1171"/>
      <c r="C41" s="1171"/>
      <c r="D41" s="1171"/>
      <c r="E41" s="1171"/>
      <c r="F41" s="1171"/>
      <c r="G41" s="1171"/>
      <c r="H41" s="1171"/>
      <c r="I41" s="1171"/>
      <c r="J41" s="1171"/>
      <c r="K41" s="1171"/>
      <c r="L41" s="1171"/>
      <c r="M41" s="1171"/>
      <c r="N41" s="1171"/>
      <c r="O41" s="1171"/>
      <c r="P41" s="1171"/>
      <c r="Q41" s="1171"/>
      <c r="R41" s="1171"/>
      <c r="S41" s="1171"/>
      <c r="T41" s="542"/>
      <c r="U41" s="1171"/>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197"/>
      <c r="AU41" s="197"/>
      <c r="AV41" s="197"/>
      <c r="AW41" s="197"/>
      <c r="AX41" s="197"/>
      <c r="AY41" s="197"/>
      <c r="AZ41" s="197"/>
      <c r="BA41" s="197"/>
      <c r="BB41" s="197"/>
      <c r="BC41" s="197"/>
      <c r="BD41" s="197"/>
      <c r="BE41" s="197"/>
      <c r="BF41" s="197"/>
      <c r="BG41" s="197"/>
      <c r="BH41" s="197"/>
      <c r="BI41" s="197"/>
      <c r="BJ41" s="197"/>
      <c r="BK41" s="197"/>
      <c r="BL41" s="197"/>
      <c r="BM41" s="197"/>
      <c r="BN41" s="197"/>
      <c r="BW41" s="2149" t="s">
        <v>1164</v>
      </c>
      <c r="BX41" s="2150">
        <v>2774</v>
      </c>
      <c r="BY41" s="2151">
        <v>3516</v>
      </c>
      <c r="BZ41" s="2152">
        <v>2579</v>
      </c>
      <c r="CA41" s="2150">
        <v>18099</v>
      </c>
      <c r="CB41" s="2152">
        <v>12643</v>
      </c>
      <c r="CC41" s="12"/>
      <c r="CE41" s="124"/>
      <c r="CF41" s="12"/>
    </row>
    <row r="42" spans="1:84" ht="14.4">
      <c r="A42" s="197"/>
      <c r="B42" s="196" t="s">
        <v>798</v>
      </c>
      <c r="C42" s="98"/>
      <c r="D42" s="579"/>
      <c r="E42" s="579"/>
      <c r="F42" s="579"/>
      <c r="G42" s="579"/>
      <c r="H42" s="579"/>
      <c r="I42" s="579"/>
      <c r="J42" s="579"/>
      <c r="K42" s="579"/>
      <c r="L42" s="579"/>
      <c r="M42" s="579" t="s">
        <v>28</v>
      </c>
      <c r="N42" s="579"/>
      <c r="O42" s="579"/>
      <c r="P42" s="579"/>
      <c r="Q42" s="579"/>
      <c r="R42" s="579"/>
      <c r="S42" s="579"/>
      <c r="T42" s="579"/>
      <c r="U42" s="579"/>
      <c r="V42" s="579"/>
      <c r="W42" s="579"/>
      <c r="X42" s="580"/>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197"/>
      <c r="AU42" s="197"/>
      <c r="AV42" s="197"/>
      <c r="AW42" s="197"/>
      <c r="AX42" s="197"/>
      <c r="AY42" s="197"/>
      <c r="AZ42" s="197"/>
      <c r="BA42" s="197"/>
      <c r="BB42" s="197"/>
      <c r="BC42" s="197"/>
      <c r="BD42" s="197"/>
      <c r="BE42" s="197"/>
      <c r="BF42" s="197"/>
      <c r="BG42" s="197"/>
      <c r="BH42" s="197"/>
      <c r="BI42" s="197"/>
      <c r="BJ42" s="197"/>
      <c r="BK42" s="197"/>
      <c r="BL42" s="197"/>
      <c r="BM42" s="197"/>
      <c r="BN42" s="197"/>
      <c r="BW42" s="2149" t="s">
        <v>459</v>
      </c>
      <c r="BX42" s="2150">
        <v>-596</v>
      </c>
      <c r="BY42" s="2151">
        <v>-351</v>
      </c>
      <c r="BZ42" s="2152">
        <v>110</v>
      </c>
      <c r="CA42" s="2150">
        <v>-327</v>
      </c>
      <c r="CB42" s="2152">
        <v>-498</v>
      </c>
      <c r="CC42" s="12"/>
      <c r="CD42" s="124"/>
      <c r="CF42" s="12"/>
    </row>
    <row r="43" spans="1:84" ht="15" thickBot="1">
      <c r="A43" s="197"/>
      <c r="B43" s="1205"/>
      <c r="C43" s="172" t="s">
        <v>32</v>
      </c>
      <c r="D43" s="122" t="s">
        <v>33</v>
      </c>
      <c r="E43" s="122" t="s">
        <v>22</v>
      </c>
      <c r="F43" s="122" t="s">
        <v>34</v>
      </c>
      <c r="G43" s="122" t="s">
        <v>35</v>
      </c>
      <c r="H43" s="122" t="s">
        <v>36</v>
      </c>
      <c r="I43" s="122" t="s">
        <v>37</v>
      </c>
      <c r="J43" s="122" t="s">
        <v>38</v>
      </c>
      <c r="K43" s="122" t="s">
        <v>39</v>
      </c>
      <c r="L43" s="122" t="s">
        <v>40</v>
      </c>
      <c r="M43" s="122" t="s">
        <v>23</v>
      </c>
      <c r="N43" s="122" t="s">
        <v>41</v>
      </c>
      <c r="O43" s="122" t="s">
        <v>42</v>
      </c>
      <c r="P43" s="122" t="s">
        <v>43</v>
      </c>
      <c r="Q43" s="122" t="s">
        <v>24</v>
      </c>
      <c r="R43" s="122" t="s">
        <v>44</v>
      </c>
      <c r="S43" s="1558" t="s">
        <v>796</v>
      </c>
      <c r="T43" s="1558" t="s">
        <v>857</v>
      </c>
      <c r="U43" s="1558" t="s">
        <v>875</v>
      </c>
      <c r="V43" s="1558" t="s">
        <v>1013</v>
      </c>
      <c r="W43" s="1558" t="s">
        <v>1053</v>
      </c>
      <c r="X43" s="2311" t="s">
        <v>1139</v>
      </c>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197"/>
      <c r="AU43" s="197"/>
      <c r="AV43" s="197"/>
      <c r="AW43" s="197"/>
      <c r="AX43" s="197"/>
      <c r="AY43" s="197"/>
      <c r="AZ43" s="197"/>
      <c r="BA43" s="197"/>
      <c r="BB43" s="197"/>
      <c r="BC43" s="197"/>
      <c r="BD43" s="197"/>
      <c r="BE43" s="197"/>
      <c r="BF43" s="197"/>
      <c r="BG43" s="197"/>
      <c r="BH43" s="197"/>
      <c r="BI43" s="197"/>
      <c r="BJ43" s="197"/>
      <c r="BK43" s="197"/>
      <c r="BL43" s="197"/>
      <c r="BM43" s="197"/>
      <c r="BN43" s="197"/>
      <c r="BW43" s="2149" t="s">
        <v>469</v>
      </c>
      <c r="BX43" s="2150">
        <v>3710</v>
      </c>
      <c r="BY43" s="2151">
        <v>1210</v>
      </c>
      <c r="BZ43" s="2152">
        <v>124</v>
      </c>
      <c r="CA43" s="2150">
        <v>4764</v>
      </c>
      <c r="CB43" s="2152">
        <v>1509</v>
      </c>
      <c r="CC43" s="12"/>
      <c r="CD43" s="124"/>
      <c r="CF43" s="12"/>
    </row>
    <row r="44" spans="1:84" ht="14.4">
      <c r="A44" s="197"/>
      <c r="B44" s="1206" t="s">
        <v>479</v>
      </c>
      <c r="C44" s="1207">
        <v>982263.90966</v>
      </c>
      <c r="D44" s="1208">
        <v>868192.49676000001</v>
      </c>
      <c r="E44" s="1208">
        <v>937572.89942000003</v>
      </c>
      <c r="F44" s="1208">
        <v>982591.28139000013</v>
      </c>
      <c r="G44" s="1208">
        <v>973862.10236999998</v>
      </c>
      <c r="H44" s="1208">
        <v>951560.41061000014</v>
      </c>
      <c r="I44" s="1208">
        <v>1015828.0855800001</v>
      </c>
      <c r="J44" s="1208">
        <v>1107706</v>
      </c>
      <c r="K44" s="1208">
        <v>1016649.9884699999</v>
      </c>
      <c r="L44" s="1208">
        <v>867604.77676000004</v>
      </c>
      <c r="M44" s="1208">
        <v>796553.35829999985</v>
      </c>
      <c r="N44" s="1208">
        <v>839772.25737000001</v>
      </c>
      <c r="O44" s="1208">
        <v>872172.71876000008</v>
      </c>
      <c r="P44" s="1208">
        <v>694432.11113999994</v>
      </c>
      <c r="Q44" s="1208">
        <v>734765.80729999999</v>
      </c>
      <c r="R44" s="1208">
        <v>734966.85537360876</v>
      </c>
      <c r="S44" s="1208">
        <v>790585.84301999991</v>
      </c>
      <c r="T44" s="1208">
        <v>633654.04365999997</v>
      </c>
      <c r="U44" s="1208">
        <v>684835.17995999998</v>
      </c>
      <c r="V44" s="1208">
        <v>740728.51502000005</v>
      </c>
      <c r="W44" s="1208">
        <v>782372.22773999989</v>
      </c>
      <c r="X44" s="1268">
        <v>690377.21883999999</v>
      </c>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197"/>
      <c r="AU44" s="197"/>
      <c r="AV44" s="197"/>
      <c r="AW44" s="197"/>
      <c r="AX44" s="197"/>
      <c r="AY44" s="197"/>
      <c r="AZ44" s="197"/>
      <c r="BA44" s="197"/>
      <c r="BB44" s="197"/>
      <c r="BC44" s="197"/>
      <c r="BD44" s="197"/>
      <c r="BE44" s="197"/>
      <c r="BF44" s="197"/>
      <c r="BG44" s="197"/>
      <c r="BH44" s="197"/>
      <c r="BI44" s="197"/>
      <c r="BJ44" s="197"/>
      <c r="BK44" s="197"/>
      <c r="BL44" s="197"/>
      <c r="BM44" s="197"/>
      <c r="BN44" s="197"/>
      <c r="BW44" s="2149" t="s">
        <v>396</v>
      </c>
      <c r="BX44" s="2150">
        <v>-21931</v>
      </c>
      <c r="BY44" s="2151">
        <v>-22740</v>
      </c>
      <c r="BZ44" s="2152">
        <v>-22384</v>
      </c>
      <c r="CA44" s="2150">
        <v>-61376</v>
      </c>
      <c r="CB44" s="2152">
        <v>-68086</v>
      </c>
      <c r="CC44" s="12"/>
      <c r="CD44" s="124"/>
      <c r="CF44" s="12"/>
    </row>
    <row r="45" spans="1:84" ht="14.4">
      <c r="A45" s="197"/>
      <c r="B45" s="432" t="s">
        <v>481</v>
      </c>
      <c r="C45" s="1209">
        <v>402446.19528999995</v>
      </c>
      <c r="D45" s="1210">
        <v>238247.36889000001</v>
      </c>
      <c r="E45" s="1210">
        <v>265446.55056</v>
      </c>
      <c r="F45" s="1210">
        <v>284643.04622000002</v>
      </c>
      <c r="G45" s="1210">
        <v>426509.78214999993</v>
      </c>
      <c r="H45" s="1210">
        <v>353018.95030999999</v>
      </c>
      <c r="I45" s="1210">
        <v>379393.58747000003</v>
      </c>
      <c r="J45" s="1210">
        <v>407536</v>
      </c>
      <c r="K45" s="1210">
        <v>416932.53215000004</v>
      </c>
      <c r="L45" s="1210">
        <v>223284.20356999998</v>
      </c>
      <c r="M45" s="1210">
        <v>257554.24326000002</v>
      </c>
      <c r="N45" s="1210">
        <v>265185.40476</v>
      </c>
      <c r="O45" s="1210">
        <v>460278.70382000005</v>
      </c>
      <c r="P45" s="1210">
        <v>268858.20351000002</v>
      </c>
      <c r="Q45" s="1210">
        <v>278344.59561999998</v>
      </c>
      <c r="R45" s="1210">
        <v>238178.16389</v>
      </c>
      <c r="S45" s="1210">
        <v>400482.94922999997</v>
      </c>
      <c r="T45" s="1210">
        <v>205962.13902000003</v>
      </c>
      <c r="U45" s="1210">
        <v>225256.68086000002</v>
      </c>
      <c r="V45" s="1210">
        <v>240656.772</v>
      </c>
      <c r="W45" s="1210">
        <v>339805.82181999995</v>
      </c>
      <c r="X45" s="1269">
        <v>210872.48832999999</v>
      </c>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197"/>
      <c r="AU45" s="197"/>
      <c r="AV45" s="197"/>
      <c r="AW45" s="197"/>
      <c r="AX45" s="197"/>
      <c r="AY45" s="197"/>
      <c r="AZ45" s="197"/>
      <c r="BA45" s="197"/>
      <c r="BB45" s="197"/>
      <c r="BC45" s="197"/>
      <c r="BD45" s="197"/>
      <c r="BE45" s="197"/>
      <c r="BF45" s="197"/>
      <c r="BG45" s="197"/>
      <c r="BH45" s="197"/>
      <c r="BI45" s="197"/>
      <c r="BJ45" s="197"/>
      <c r="BK45" s="197"/>
      <c r="BL45" s="197"/>
      <c r="BM45" s="197"/>
      <c r="BN45" s="197"/>
      <c r="BW45" s="2149" t="s">
        <v>470</v>
      </c>
      <c r="BX45" s="2150">
        <v>-15825</v>
      </c>
      <c r="BY45" s="2151">
        <v>-22218</v>
      </c>
      <c r="BZ45" s="2152">
        <v>-17272</v>
      </c>
      <c r="CA45" s="2150">
        <v>-53645</v>
      </c>
      <c r="CB45" s="2152">
        <v>-58025</v>
      </c>
      <c r="CC45" s="12"/>
      <c r="CD45" s="124"/>
      <c r="CF45" s="12"/>
    </row>
    <row r="46" spans="1:84" ht="15" thickBot="1">
      <c r="A46" s="197"/>
      <c r="B46" s="844" t="s">
        <v>498</v>
      </c>
      <c r="C46" s="1211">
        <v>579817.71439999994</v>
      </c>
      <c r="D46" s="1212">
        <v>629945.12789</v>
      </c>
      <c r="E46" s="1212">
        <v>672126.34903000004</v>
      </c>
      <c r="F46" s="1212">
        <v>697948.23522000003</v>
      </c>
      <c r="G46" s="1212">
        <v>547352.32030999998</v>
      </c>
      <c r="H46" s="1212">
        <v>598541.46033000003</v>
      </c>
      <c r="I46" s="1212">
        <v>636434.49814000004</v>
      </c>
      <c r="J46" s="1212">
        <v>700170</v>
      </c>
      <c r="K46" s="1212">
        <v>599717.45635999995</v>
      </c>
      <c r="L46" s="1212">
        <v>644320.57323999982</v>
      </c>
      <c r="M46" s="1212">
        <v>538999.11517999996</v>
      </c>
      <c r="N46" s="1212">
        <v>574586.85274999996</v>
      </c>
      <c r="O46" s="1212">
        <v>411894.01893999998</v>
      </c>
      <c r="P46" s="1212">
        <v>425573.90762999991</v>
      </c>
      <c r="Q46" s="1212">
        <v>456421.21179999999</v>
      </c>
      <c r="R46" s="1212">
        <v>496788.69148360874</v>
      </c>
      <c r="S46" s="1212">
        <v>390102.8900399835</v>
      </c>
      <c r="T46" s="1212">
        <v>427691.51385567547</v>
      </c>
      <c r="U46" s="1212">
        <v>459578.31928114989</v>
      </c>
      <c r="V46" s="1212">
        <v>500071.56885334826</v>
      </c>
      <c r="W46" s="1212">
        <v>442566.19393000001</v>
      </c>
      <c r="X46" s="1270">
        <v>479504.73055999994</v>
      </c>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197"/>
      <c r="AU46" s="197"/>
      <c r="AV46" s="197"/>
      <c r="AW46" s="197"/>
      <c r="AX46" s="197"/>
      <c r="AY46" s="197"/>
      <c r="AZ46" s="197"/>
      <c r="BA46" s="197"/>
      <c r="BB46" s="197"/>
      <c r="BC46" s="197"/>
      <c r="BD46" s="197"/>
      <c r="BE46" s="197"/>
      <c r="BF46" s="197"/>
      <c r="BG46" s="197"/>
      <c r="BH46" s="197"/>
      <c r="BI46" s="197"/>
      <c r="BJ46" s="197"/>
      <c r="BK46" s="197"/>
      <c r="BL46" s="197"/>
      <c r="BM46" s="197"/>
      <c r="BN46" s="197"/>
      <c r="BW46" s="2149" t="s">
        <v>461</v>
      </c>
      <c r="BX46" s="2150">
        <v>-6429</v>
      </c>
      <c r="BY46" s="2151">
        <v>-6560</v>
      </c>
      <c r="BZ46" s="2152">
        <v>-6603</v>
      </c>
      <c r="CA46" s="2150">
        <v>-18884</v>
      </c>
      <c r="CB46" s="2152">
        <v>-19769</v>
      </c>
      <c r="CC46" s="12"/>
      <c r="CE46" s="124"/>
      <c r="CF46" s="12"/>
    </row>
    <row r="47" spans="1:84" ht="14.4">
      <c r="A47" s="197"/>
      <c r="B47" s="1179"/>
      <c r="C47" s="1179"/>
      <c r="D47" s="1179"/>
      <c r="E47" s="1179"/>
      <c r="F47" s="1179"/>
      <c r="G47" s="1179"/>
      <c r="H47" s="1179"/>
      <c r="I47" s="1179"/>
      <c r="J47" s="1179"/>
      <c r="K47" s="1179"/>
      <c r="L47" s="1179"/>
      <c r="M47" s="1179"/>
      <c r="N47" s="1179"/>
      <c r="O47" s="1179"/>
      <c r="P47" s="1179"/>
      <c r="Q47" s="1179"/>
      <c r="R47" s="1179"/>
      <c r="S47" s="1179"/>
      <c r="T47" s="1179"/>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197"/>
      <c r="AU47" s="197"/>
      <c r="AV47" s="197"/>
      <c r="AW47" s="197"/>
      <c r="AX47" s="197"/>
      <c r="AY47" s="197"/>
      <c r="AZ47" s="197"/>
      <c r="BA47" s="197"/>
      <c r="BB47" s="197"/>
      <c r="BC47" s="197"/>
      <c r="BD47" s="197"/>
      <c r="BE47" s="197"/>
      <c r="BF47" s="197"/>
      <c r="BG47" s="197"/>
      <c r="BH47" s="197"/>
      <c r="BI47" s="197"/>
      <c r="BJ47" s="197"/>
      <c r="BK47" s="197"/>
      <c r="BL47" s="197"/>
      <c r="BM47" s="197"/>
      <c r="BN47" s="197"/>
      <c r="BW47" s="2149" t="s">
        <v>462</v>
      </c>
      <c r="BX47" s="2150">
        <v>-2253</v>
      </c>
      <c r="BY47" s="2151">
        <v>-601</v>
      </c>
      <c r="BZ47" s="2152">
        <v>-243</v>
      </c>
      <c r="CA47" s="2150">
        <v>-4338</v>
      </c>
      <c r="CB47" s="2152">
        <v>-1177</v>
      </c>
      <c r="CC47" s="12"/>
      <c r="CE47" s="124"/>
      <c r="CF47" s="12"/>
    </row>
    <row r="48" spans="1:84" ht="14.4">
      <c r="A48" s="197"/>
      <c r="B48" s="1179"/>
      <c r="C48" s="1179"/>
      <c r="D48" s="1179"/>
      <c r="E48" s="1179"/>
      <c r="F48" s="1179"/>
      <c r="G48" s="1179"/>
      <c r="H48" s="1179"/>
      <c r="I48" s="1179"/>
      <c r="J48" s="1179"/>
      <c r="K48" s="1179"/>
      <c r="L48" s="1179"/>
      <c r="M48" s="1179"/>
      <c r="N48" s="1179"/>
      <c r="O48" s="1179"/>
      <c r="P48" s="1179"/>
      <c r="Q48" s="1179"/>
      <c r="R48" s="1179"/>
      <c r="S48" s="1179"/>
      <c r="T48" s="1179"/>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197"/>
      <c r="AU48" s="197"/>
      <c r="AV48" s="197"/>
      <c r="AW48" s="197"/>
      <c r="AX48" s="197"/>
      <c r="AY48" s="197"/>
      <c r="AZ48" s="197"/>
      <c r="BA48" s="197"/>
      <c r="BB48" s="197"/>
      <c r="BC48" s="197"/>
      <c r="BD48" s="197"/>
      <c r="BE48" s="197"/>
      <c r="BF48" s="197"/>
      <c r="BG48" s="197"/>
      <c r="BH48" s="197"/>
      <c r="BI48" s="197"/>
      <c r="BJ48" s="197"/>
      <c r="BK48" s="197"/>
      <c r="BL48" s="197"/>
      <c r="BM48" s="197"/>
      <c r="BN48" s="197"/>
      <c r="BW48" s="2153" t="s">
        <v>53</v>
      </c>
      <c r="BX48" s="2154">
        <v>45698</v>
      </c>
      <c r="BY48" s="2155">
        <v>51396</v>
      </c>
      <c r="BZ48" s="2156">
        <v>47433</v>
      </c>
      <c r="CA48" s="2154">
        <v>150881</v>
      </c>
      <c r="CB48" s="2156">
        <v>152566</v>
      </c>
      <c r="CC48" s="12"/>
      <c r="CE48" s="124"/>
      <c r="CF48" s="12"/>
    </row>
    <row r="49" spans="1:84" ht="29.1" customHeight="1">
      <c r="A49" s="197"/>
      <c r="B49" s="196" t="s">
        <v>798</v>
      </c>
      <c r="C49" s="1179"/>
      <c r="D49" s="1179"/>
      <c r="E49" s="1179"/>
      <c r="F49" s="1179"/>
      <c r="G49" s="1179"/>
      <c r="H49" s="1179"/>
      <c r="I49" s="1179"/>
      <c r="J49" s="1179"/>
      <c r="K49" s="1179"/>
      <c r="L49" s="1179"/>
      <c r="M49" s="1179"/>
      <c r="N49" s="1179"/>
      <c r="O49" s="1179"/>
      <c r="P49" s="1179"/>
      <c r="Q49" s="1179"/>
      <c r="R49" s="1179"/>
      <c r="S49" s="1179"/>
      <c r="T49" s="196"/>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197"/>
      <c r="AU49" s="197"/>
      <c r="AV49" s="197"/>
      <c r="AW49" s="197"/>
      <c r="AX49" s="197"/>
      <c r="AY49" s="197"/>
      <c r="AZ49" s="197"/>
      <c r="BA49" s="197"/>
      <c r="BB49" s="197"/>
      <c r="BC49" s="197"/>
      <c r="BD49" s="197"/>
      <c r="BE49" s="197"/>
      <c r="BF49" s="197"/>
      <c r="BG49" s="197"/>
      <c r="BH49" s="197"/>
      <c r="BI49" s="197"/>
      <c r="BJ49" s="197"/>
      <c r="BK49" s="197"/>
      <c r="BL49" s="197"/>
      <c r="BM49" s="197"/>
      <c r="BN49" s="197"/>
      <c r="BW49" s="2149" t="s">
        <v>54</v>
      </c>
      <c r="BX49" s="2150">
        <v>-13701</v>
      </c>
      <c r="BY49" s="2151">
        <v>-14490</v>
      </c>
      <c r="BZ49" s="2152">
        <v>-12744</v>
      </c>
      <c r="CA49" s="2150">
        <v>-41711</v>
      </c>
      <c r="CB49" s="2152">
        <v>-43961</v>
      </c>
      <c r="CC49" s="12"/>
      <c r="CE49" s="124"/>
      <c r="CF49" s="12"/>
    </row>
    <row r="50" spans="1:84" ht="15" thickBot="1">
      <c r="A50" s="197"/>
      <c r="B50" s="1213" t="s">
        <v>507</v>
      </c>
      <c r="C50" s="1213"/>
      <c r="D50" s="1213"/>
      <c r="E50" s="1213"/>
      <c r="F50" s="1213"/>
      <c r="G50" s="1213"/>
      <c r="H50" s="1213"/>
      <c r="I50" s="1213"/>
      <c r="J50" s="1213"/>
      <c r="K50" s="1213"/>
      <c r="L50" s="1213"/>
      <c r="M50" s="1213"/>
      <c r="N50" s="1213"/>
      <c r="O50" s="1213"/>
      <c r="P50" s="434"/>
      <c r="Q50" s="434"/>
      <c r="R50" s="197"/>
      <c r="S50" s="1179"/>
      <c r="T50" s="542"/>
      <c r="U50" s="1179"/>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197"/>
      <c r="AU50" s="197"/>
      <c r="AV50" s="197"/>
      <c r="AW50" s="197"/>
      <c r="AX50" s="197"/>
      <c r="AY50" s="197"/>
      <c r="AZ50" s="197"/>
      <c r="BA50" s="197"/>
      <c r="BB50" s="197"/>
      <c r="BC50" s="197"/>
      <c r="BD50" s="197"/>
      <c r="BE50" s="197"/>
      <c r="BF50" s="197"/>
      <c r="BG50" s="197"/>
      <c r="BH50" s="197"/>
      <c r="BI50" s="197"/>
      <c r="BJ50" s="197"/>
      <c r="BK50" s="197"/>
      <c r="BL50" s="197"/>
      <c r="BM50" s="197"/>
      <c r="BN50" s="197"/>
      <c r="BW50" s="2157" t="s">
        <v>55</v>
      </c>
      <c r="BX50" s="2158">
        <v>31997</v>
      </c>
      <c r="BY50" s="2159">
        <v>36906</v>
      </c>
      <c r="BZ50" s="2160">
        <v>34689</v>
      </c>
      <c r="CA50" s="2158">
        <v>109170</v>
      </c>
      <c r="CB50" s="2160">
        <v>108605</v>
      </c>
    </row>
    <row r="51" spans="1:84" ht="28.2" thickBot="1">
      <c r="A51" s="197"/>
      <c r="B51" s="1213"/>
      <c r="C51" s="1214" t="s">
        <v>789</v>
      </c>
      <c r="D51" s="1214" t="s">
        <v>788</v>
      </c>
      <c r="E51" s="1214" t="s">
        <v>787</v>
      </c>
      <c r="F51" s="1214" t="s">
        <v>786</v>
      </c>
      <c r="G51" s="1214" t="s">
        <v>785</v>
      </c>
      <c r="H51" s="1214" t="s">
        <v>784</v>
      </c>
      <c r="I51" s="1214" t="s">
        <v>783</v>
      </c>
      <c r="J51" s="1214" t="s">
        <v>758</v>
      </c>
      <c r="K51" s="1214" t="s">
        <v>757</v>
      </c>
      <c r="L51" s="1214" t="s">
        <v>744</v>
      </c>
      <c r="M51" s="1214" t="s">
        <v>743</v>
      </c>
      <c r="N51" s="1214" t="s">
        <v>739</v>
      </c>
      <c r="O51" s="1214" t="s">
        <v>738</v>
      </c>
      <c r="P51" s="1214" t="s">
        <v>508</v>
      </c>
      <c r="Q51" s="1214" t="s">
        <v>219</v>
      </c>
      <c r="R51" s="1214" t="s">
        <v>737</v>
      </c>
      <c r="S51" s="1170" t="s">
        <v>804</v>
      </c>
      <c r="T51" s="1170" t="s">
        <v>805</v>
      </c>
      <c r="U51" s="1170" t="s">
        <v>999</v>
      </c>
      <c r="V51" s="1170" t="s">
        <v>1000</v>
      </c>
      <c r="W51" s="1170" t="s">
        <v>1018</v>
      </c>
      <c r="X51" s="1170" t="s">
        <v>1148</v>
      </c>
      <c r="Y51" s="2017" t="s">
        <v>1152</v>
      </c>
      <c r="Z51" s="197"/>
      <c r="AA51" s="197"/>
      <c r="AB51" s="197"/>
      <c r="AC51" s="197"/>
      <c r="AD51" s="197"/>
      <c r="AE51" s="197"/>
      <c r="AF51" s="197"/>
      <c r="AG51" s="197"/>
      <c r="AH51" s="197"/>
      <c r="AI51" s="197"/>
      <c r="AJ51" s="197"/>
      <c r="AK51" s="197"/>
      <c r="AL51" s="197"/>
      <c r="AM51" s="197"/>
      <c r="AN51" s="197"/>
      <c r="AO51" s="197"/>
      <c r="AP51" s="197"/>
      <c r="AQ51" s="197"/>
      <c r="AR51" s="197"/>
      <c r="AS51" s="197"/>
      <c r="AT51" s="197"/>
      <c r="AU51" s="197"/>
      <c r="AV51" s="197"/>
      <c r="AW51" s="197"/>
      <c r="AX51" s="197"/>
      <c r="AY51" s="197"/>
      <c r="AZ51" s="197"/>
      <c r="BA51" s="197"/>
      <c r="BB51" s="197"/>
      <c r="BC51" s="197"/>
      <c r="BD51" s="197"/>
      <c r="BE51" s="197"/>
      <c r="BF51" s="197"/>
      <c r="BG51" s="197"/>
      <c r="BH51" s="197"/>
      <c r="BI51" s="197"/>
      <c r="BJ51" s="197"/>
      <c r="BK51" s="197"/>
      <c r="BL51" s="197"/>
      <c r="BM51" s="197"/>
      <c r="BN51" s="197"/>
      <c r="BW51" s="146"/>
      <c r="BX51" s="146"/>
      <c r="BY51" s="146"/>
      <c r="BZ51" s="147"/>
      <c r="CA51" s="147"/>
      <c r="CB51" s="146"/>
    </row>
    <row r="52" spans="1:84" ht="14.4">
      <c r="A52" s="197"/>
      <c r="B52" s="1215" t="s">
        <v>501</v>
      </c>
      <c r="C52" s="1216">
        <v>3.7749999999999999E-2</v>
      </c>
      <c r="D52" s="1216">
        <v>0.04</v>
      </c>
      <c r="E52" s="1216">
        <v>4.2273999999999999E-2</v>
      </c>
      <c r="F52" s="1216">
        <v>4.3610647147912518E-2</v>
      </c>
      <c r="G52" s="1216">
        <v>4.3099999999999999E-2</v>
      </c>
      <c r="H52" s="128">
        <v>4.1000000000000002E-2</v>
      </c>
      <c r="I52" s="128">
        <v>3.4966999999999998E-2</v>
      </c>
      <c r="J52" s="128">
        <v>2.9899999999999999E-2</v>
      </c>
      <c r="K52" s="128">
        <v>2.1899999999999999E-2</v>
      </c>
      <c r="L52" s="1216">
        <v>1.4675000000000001E-2</v>
      </c>
      <c r="M52" s="1216">
        <v>9.9880000000000004E-3</v>
      </c>
      <c r="N52" s="128">
        <v>7.3439999999999998E-3</v>
      </c>
      <c r="O52" s="128">
        <v>1.2187999999999999E-2</v>
      </c>
      <c r="P52" s="129">
        <v>2.2499999999999999E-2</v>
      </c>
      <c r="Q52" s="129">
        <v>3.7268958669128827E-2</v>
      </c>
      <c r="R52" s="125">
        <v>5.2027000000000004E-2</v>
      </c>
      <c r="S52" s="125">
        <v>5.2027000000000004E-2</v>
      </c>
      <c r="T52" s="125">
        <v>6.4089000000000007E-2</v>
      </c>
      <c r="U52" s="125">
        <v>7.2332000000000007E-2</v>
      </c>
      <c r="V52" s="125">
        <v>7.7946000000000001E-2</v>
      </c>
      <c r="W52" s="125">
        <v>8.3930000000000005E-2</v>
      </c>
      <c r="X52" s="125">
        <v>8.3391000000000007E-2</v>
      </c>
      <c r="Y52" s="2018">
        <v>7.8600000000000003E-2</v>
      </c>
      <c r="Z52" s="197"/>
      <c r="AA52" s="197"/>
      <c r="AB52" s="197"/>
      <c r="AC52" s="197"/>
      <c r="AD52" s="197"/>
      <c r="AE52" s="197"/>
      <c r="AF52" s="197"/>
      <c r="AG52" s="197"/>
      <c r="AH52" s="197"/>
      <c r="AI52" s="197"/>
      <c r="AJ52" s="197"/>
      <c r="AK52" s="197"/>
      <c r="AL52" s="197"/>
      <c r="AM52" s="197"/>
      <c r="AN52" s="197"/>
      <c r="AO52" s="197"/>
      <c r="AP52" s="197"/>
      <c r="AQ52" s="197"/>
      <c r="AR52" s="197"/>
      <c r="AS52" s="197"/>
      <c r="AT52" s="197"/>
      <c r="AU52" s="197"/>
      <c r="AV52" s="197"/>
      <c r="AW52" s="197"/>
      <c r="AX52" s="197"/>
      <c r="AY52" s="197"/>
      <c r="AZ52" s="197"/>
      <c r="BA52" s="197"/>
      <c r="BB52" s="197"/>
      <c r="BC52" s="197"/>
      <c r="BD52" s="197"/>
      <c r="BE52" s="197"/>
      <c r="BF52" s="197"/>
      <c r="BG52" s="197"/>
      <c r="BH52" s="197"/>
      <c r="BI52" s="197"/>
      <c r="BJ52" s="197"/>
      <c r="BK52" s="197"/>
      <c r="BL52" s="197"/>
      <c r="BM52" s="197"/>
      <c r="BN52" s="197"/>
      <c r="BW52" s="196" t="s">
        <v>1174</v>
      </c>
      <c r="BY52" s="196"/>
      <c r="BZ52" s="196"/>
      <c r="CA52" s="196"/>
      <c r="CB52" s="196"/>
      <c r="CC52" s="196"/>
      <c r="CD52" s="196"/>
      <c r="CE52" s="196"/>
    </row>
    <row r="53" spans="1:84" ht="15" thickBot="1">
      <c r="A53" s="197"/>
      <c r="B53" s="1217" t="s">
        <v>502</v>
      </c>
      <c r="C53" s="1216">
        <v>2.5484E-2</v>
      </c>
      <c r="D53" s="1216">
        <v>0.1019</v>
      </c>
      <c r="E53" s="1216">
        <v>0.120313</v>
      </c>
      <c r="F53" s="1216">
        <v>0.15272012027074378</v>
      </c>
      <c r="G53" s="1216">
        <v>3.32E-2</v>
      </c>
      <c r="H53" s="128">
        <v>4.6100000000000002E-2</v>
      </c>
      <c r="I53" s="128">
        <v>4.9528999999999997E-2</v>
      </c>
      <c r="J53" s="128">
        <v>9.9099999999999994E-2</v>
      </c>
      <c r="K53" s="128">
        <v>0.1547</v>
      </c>
      <c r="L53" s="1216">
        <v>9.6404000000000004E-2</v>
      </c>
      <c r="M53" s="1216">
        <v>4.2411999999999998E-2</v>
      </c>
      <c r="N53" s="128">
        <v>-2.2131000000000001E-2</v>
      </c>
      <c r="O53" s="128">
        <v>-3.9641999999999997E-2</v>
      </c>
      <c r="P53" s="129">
        <v>-8.9068999999999995E-2</v>
      </c>
      <c r="Q53" s="129">
        <v>-8.4305833014402753E-2</v>
      </c>
      <c r="R53" s="126">
        <v>-5.2906000000000002E-2</v>
      </c>
      <c r="S53" s="126">
        <v>-5.2906000000000002E-2</v>
      </c>
      <c r="T53" s="126">
        <v>1.0016000000000001E-2</v>
      </c>
      <c r="U53" s="126">
        <v>0.124822</v>
      </c>
      <c r="V53" s="126">
        <v>0.14283299999999999</v>
      </c>
      <c r="W53" s="126">
        <v>0.163691</v>
      </c>
      <c r="X53" s="126">
        <v>0.122532</v>
      </c>
      <c r="Y53" s="2019">
        <v>6.7799999999999999E-2</v>
      </c>
      <c r="Z53" s="197"/>
      <c r="AA53" s="197"/>
      <c r="AB53" s="197"/>
      <c r="AC53" s="197"/>
      <c r="AD53" s="197"/>
      <c r="AE53" s="197"/>
      <c r="AF53" s="197"/>
      <c r="AG53" s="197"/>
      <c r="AH53" s="197"/>
      <c r="AI53" s="197"/>
      <c r="AJ53" s="197"/>
      <c r="AK53" s="197"/>
      <c r="AL53" s="197"/>
      <c r="AM53" s="197"/>
      <c r="AN53" s="197"/>
      <c r="AO53" s="197"/>
      <c r="AP53" s="197"/>
      <c r="AQ53" s="197"/>
      <c r="AR53" s="197"/>
      <c r="AS53" s="197"/>
      <c r="AT53" s="197"/>
      <c r="AU53" s="197"/>
      <c r="AV53" s="197"/>
      <c r="AW53" s="197"/>
      <c r="AX53" s="197"/>
      <c r="AY53" s="197"/>
      <c r="AZ53" s="197"/>
      <c r="BA53" s="197"/>
      <c r="BB53" s="197"/>
      <c r="BC53" s="197"/>
      <c r="BD53" s="197"/>
      <c r="BE53" s="197"/>
      <c r="BF53" s="197"/>
      <c r="BG53" s="197"/>
      <c r="BH53" s="197"/>
      <c r="BI53" s="197"/>
      <c r="BJ53" s="197"/>
      <c r="BK53" s="197"/>
      <c r="BL53" s="197"/>
      <c r="BM53" s="197"/>
      <c r="BN53" s="197"/>
      <c r="BW53" s="197"/>
      <c r="BX53" s="197"/>
      <c r="BY53" s="197"/>
      <c r="BZ53" s="197"/>
      <c r="CA53" s="197"/>
      <c r="CB53" s="197"/>
      <c r="CC53" s="197"/>
      <c r="CD53" s="197"/>
      <c r="CE53" s="196"/>
    </row>
    <row r="54" spans="1:84" ht="14.4">
      <c r="A54" s="197"/>
      <c r="B54" s="1217" t="s">
        <v>503</v>
      </c>
      <c r="C54" s="129">
        <v>1.2045999999999999E-2</v>
      </c>
      <c r="D54" s="129">
        <v>5.5899999999999998E-2</v>
      </c>
      <c r="E54" s="129">
        <v>7.5098999999999999E-2</v>
      </c>
      <c r="F54" s="129">
        <v>0.13077285471027222</v>
      </c>
      <c r="G54" s="129">
        <v>-1.77E-2</v>
      </c>
      <c r="H54" s="129">
        <v>1.6E-2</v>
      </c>
      <c r="I54" s="129">
        <v>3.2288999999999998E-2</v>
      </c>
      <c r="J54" s="129">
        <v>8.8900000000000007E-2</v>
      </c>
      <c r="K54" s="129">
        <v>0.224</v>
      </c>
      <c r="L54" s="129">
        <v>0.272928</v>
      </c>
      <c r="M54" s="129">
        <v>0.11680099999999999</v>
      </c>
      <c r="N54" s="129">
        <v>6.3500000000000001E-2</v>
      </c>
      <c r="O54" s="129">
        <v>1.0678E-2</v>
      </c>
      <c r="P54" s="129">
        <v>-7.0139000000000007E-2</v>
      </c>
      <c r="Q54" s="129">
        <v>-8.0736835372827609E-2</v>
      </c>
      <c r="R54" s="126">
        <v>-7.0195999999999995E-2</v>
      </c>
      <c r="S54" s="126">
        <v>-7.0195999999999995E-2</v>
      </c>
      <c r="T54" s="126">
        <v>-2.1893000000000003E-2</v>
      </c>
      <c r="U54" s="126">
        <v>7.8211000000000003E-2</v>
      </c>
      <c r="V54" s="126">
        <v>0.101618</v>
      </c>
      <c r="W54" s="126">
        <v>0.103341</v>
      </c>
      <c r="X54" s="126">
        <v>8.7423000000000001E-2</v>
      </c>
      <c r="Y54" s="2019">
        <v>8.0100000000000005E-2</v>
      </c>
      <c r="Z54" s="197"/>
      <c r="AA54" s="197"/>
      <c r="AB54" s="197"/>
      <c r="AC54" s="197"/>
      <c r="AD54" s="197"/>
      <c r="AE54" s="197"/>
      <c r="AF54" s="197"/>
      <c r="AG54" s="197"/>
      <c r="AH54" s="197"/>
      <c r="AI54" s="197"/>
      <c r="AJ54" s="197"/>
      <c r="AK54" s="197"/>
      <c r="AL54" s="197"/>
      <c r="AM54" s="197"/>
      <c r="AN54" s="197"/>
      <c r="AO54" s="197"/>
      <c r="AP54" s="197"/>
      <c r="AQ54" s="197"/>
      <c r="AR54" s="197"/>
      <c r="AS54" s="197"/>
      <c r="AT54" s="197"/>
      <c r="AU54" s="197"/>
      <c r="AV54" s="197"/>
      <c r="AW54" s="197"/>
      <c r="AX54" s="197"/>
      <c r="AY54" s="197"/>
      <c r="AZ54" s="197"/>
      <c r="BA54" s="197"/>
      <c r="BB54" s="197"/>
      <c r="BC54" s="197"/>
      <c r="BD54" s="197"/>
      <c r="BE54" s="197"/>
      <c r="BF54" s="197"/>
      <c r="BG54" s="197"/>
      <c r="BH54" s="197"/>
      <c r="BI54" s="197"/>
      <c r="BJ54" s="197"/>
      <c r="BK54" s="197"/>
      <c r="BL54" s="197"/>
      <c r="BM54" s="197"/>
      <c r="BN54" s="197"/>
      <c r="BW54" s="2169"/>
      <c r="BX54" s="2545" t="s">
        <v>28</v>
      </c>
      <c r="BY54" s="2545"/>
      <c r="BZ54" s="2545"/>
      <c r="CA54" s="2546" t="s">
        <v>29</v>
      </c>
      <c r="CB54" s="2546"/>
      <c r="CE54" s="196"/>
    </row>
    <row r="55" spans="1:84" ht="15" thickBot="1">
      <c r="A55" s="197"/>
      <c r="B55" s="1218" t="s">
        <v>504</v>
      </c>
      <c r="C55" s="130">
        <v>-6.4089999999999998E-3</v>
      </c>
      <c r="D55" s="130">
        <v>-1.72E-2</v>
      </c>
      <c r="E55" s="130">
        <v>-7.6880000000000004E-3</v>
      </c>
      <c r="F55" s="130">
        <v>5.7455436816905348E-2</v>
      </c>
      <c r="G55" s="130">
        <v>-0.1181</v>
      </c>
      <c r="H55" s="130">
        <v>-8.4400000000000003E-2</v>
      </c>
      <c r="I55" s="130">
        <v>-3.9239000000000003E-2</v>
      </c>
      <c r="J55" s="130">
        <v>3.0099999999999998E-2</v>
      </c>
      <c r="K55" s="130">
        <v>0.28599999999999998</v>
      </c>
      <c r="L55" s="130">
        <v>0.17154800000000001</v>
      </c>
      <c r="M55" s="130">
        <v>0.23128099999999999</v>
      </c>
      <c r="N55" s="130">
        <v>0.18860299999999999</v>
      </c>
      <c r="O55" s="130">
        <v>0.116051</v>
      </c>
      <c r="P55" s="130">
        <v>-2.7057000000000001E-2</v>
      </c>
      <c r="Q55" s="130">
        <v>-7.0855795636342367E-2</v>
      </c>
      <c r="R55" s="127">
        <v>-8.1812999999999997E-2</v>
      </c>
      <c r="S55" s="127">
        <v>-8.1812999999999997E-2</v>
      </c>
      <c r="T55" s="127">
        <v>-0.111613</v>
      </c>
      <c r="U55" s="127">
        <v>1.207E-3</v>
      </c>
      <c r="V55" s="127">
        <v>3.0165000000000001E-2</v>
      </c>
      <c r="W55" s="127">
        <v>4.9921E-2</v>
      </c>
      <c r="X55" s="127">
        <v>0.10116799999999999</v>
      </c>
      <c r="Y55" s="2020">
        <v>0.1263</v>
      </c>
      <c r="Z55" s="197"/>
      <c r="AA55" s="197"/>
      <c r="AB55" s="197"/>
      <c r="AC55" s="197"/>
      <c r="AD55" s="197"/>
      <c r="AE55" s="197"/>
      <c r="AF55" s="197"/>
      <c r="AG55" s="197"/>
      <c r="AH55" s="197"/>
      <c r="AI55" s="197"/>
      <c r="AJ55" s="197"/>
      <c r="AK55" s="197"/>
      <c r="AL55" s="197"/>
      <c r="AM55" s="197"/>
      <c r="AN55" s="197"/>
      <c r="AO55" s="197"/>
      <c r="AP55" s="197"/>
      <c r="AQ55" s="197"/>
      <c r="AR55" s="197"/>
      <c r="AS55" s="197"/>
      <c r="AT55" s="197"/>
      <c r="AU55" s="197"/>
      <c r="AV55" s="197"/>
      <c r="AW55" s="197"/>
      <c r="AX55" s="197"/>
      <c r="AY55" s="197"/>
      <c r="AZ55" s="197"/>
      <c r="BA55" s="197"/>
      <c r="BB55" s="197"/>
      <c r="BC55" s="197"/>
      <c r="BD55" s="197"/>
      <c r="BE55" s="197"/>
      <c r="BF55" s="197"/>
      <c r="BG55" s="197"/>
      <c r="BH55" s="197"/>
      <c r="BI55" s="197"/>
      <c r="BJ55" s="197"/>
      <c r="BK55" s="197"/>
      <c r="BL55" s="197"/>
      <c r="BM55" s="197"/>
      <c r="BN55" s="197"/>
      <c r="BW55" s="2170"/>
      <c r="BX55" s="2171" t="s">
        <v>875</v>
      </c>
      <c r="BY55" s="2172" t="s">
        <v>1139</v>
      </c>
      <c r="BZ55" s="2173" t="s">
        <v>1157</v>
      </c>
      <c r="CA55" s="2174" t="s">
        <v>879</v>
      </c>
      <c r="CB55" s="2175" t="s">
        <v>1158</v>
      </c>
      <c r="CE55" s="196"/>
    </row>
    <row r="56" spans="1:84" ht="14.4">
      <c r="A56" s="197"/>
      <c r="B56" s="197"/>
      <c r="C56" s="197"/>
      <c r="D56" s="197"/>
      <c r="E56" s="197"/>
      <c r="F56" s="197"/>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197"/>
      <c r="AU56" s="197"/>
      <c r="AV56" s="197"/>
      <c r="AW56" s="197"/>
      <c r="AX56" s="197"/>
      <c r="AY56" s="197"/>
      <c r="AZ56" s="197"/>
      <c r="BA56" s="197"/>
      <c r="BB56" s="197"/>
      <c r="BC56" s="197"/>
      <c r="BD56" s="197"/>
      <c r="BE56" s="197"/>
      <c r="BF56" s="197"/>
      <c r="BG56" s="197"/>
      <c r="BH56" s="197"/>
      <c r="BI56" s="197"/>
      <c r="BJ56" s="197"/>
      <c r="BK56" s="197"/>
      <c r="BL56" s="197"/>
      <c r="BM56" s="197"/>
      <c r="BN56" s="197"/>
      <c r="BW56" s="2176" t="s">
        <v>1115</v>
      </c>
      <c r="BX56" s="2177">
        <v>0.32897528726990455</v>
      </c>
      <c r="BY56" s="2178">
        <v>0.34810659384970183</v>
      </c>
      <c r="BZ56" s="2179">
        <v>0.34207065210022297</v>
      </c>
      <c r="CA56" s="2177">
        <v>0.34399999999999997</v>
      </c>
      <c r="CB56" s="2179">
        <v>0.32</v>
      </c>
      <c r="CE56" s="196"/>
    </row>
    <row r="57" spans="1:84" ht="14.4">
      <c r="A57" s="197"/>
      <c r="B57" s="197"/>
      <c r="C57" s="197"/>
      <c r="D57" s="197"/>
      <c r="E57" s="197"/>
      <c r="F57" s="197"/>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197"/>
      <c r="AU57" s="197"/>
      <c r="AV57" s="197"/>
      <c r="AW57" s="197"/>
      <c r="AX57" s="197"/>
      <c r="AY57" s="197"/>
      <c r="AZ57" s="197"/>
      <c r="BA57" s="197"/>
      <c r="BB57" s="197"/>
      <c r="BC57" s="197"/>
      <c r="BD57" s="197"/>
      <c r="BE57" s="197"/>
      <c r="BF57" s="197"/>
      <c r="BG57" s="197"/>
      <c r="BH57" s="197"/>
      <c r="BI57" s="197"/>
      <c r="BJ57" s="197"/>
      <c r="BK57" s="197"/>
      <c r="BL57" s="197"/>
      <c r="BM57" s="197"/>
      <c r="BN57" s="197"/>
      <c r="BW57" s="298" t="s">
        <v>1171</v>
      </c>
      <c r="BX57" s="2180">
        <v>8.1787550414691781E-3</v>
      </c>
      <c r="BY57" s="1472">
        <v>3.3177161559326594E-4</v>
      </c>
      <c r="BZ57" s="1710">
        <v>3.3943838376504329E-3</v>
      </c>
      <c r="CA57" s="2180">
        <v>1.0500000000000001E-2</v>
      </c>
      <c r="CB57" s="1710">
        <v>4.7000000000000002E-3</v>
      </c>
      <c r="CE57" s="196"/>
    </row>
    <row r="58" spans="1:84" ht="14.4">
      <c r="A58" s="197"/>
      <c r="B58" s="197"/>
      <c r="C58" s="197"/>
      <c r="D58" s="197"/>
      <c r="E58" s="197"/>
      <c r="F58" s="197"/>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197"/>
      <c r="AU58" s="197"/>
      <c r="AV58" s="197"/>
      <c r="AW58" s="197"/>
      <c r="AX58" s="197"/>
      <c r="AY58" s="197"/>
      <c r="AZ58" s="197"/>
      <c r="BA58" s="197"/>
      <c r="BB58" s="197"/>
      <c r="BC58" s="197"/>
      <c r="BD58" s="197"/>
      <c r="BE58" s="197"/>
      <c r="BF58" s="197"/>
      <c r="BG58" s="197"/>
      <c r="BH58" s="197"/>
      <c r="BI58" s="197"/>
      <c r="BJ58" s="197"/>
      <c r="BK58" s="197"/>
      <c r="BL58" s="197"/>
      <c r="BM58" s="197"/>
      <c r="BN58" s="197"/>
      <c r="BW58" s="298" t="s">
        <v>1172</v>
      </c>
      <c r="BX58" s="2180">
        <v>0.515860506929121</v>
      </c>
      <c r="BY58" s="1472">
        <v>0.52150058711584402</v>
      </c>
      <c r="BZ58" s="1710">
        <v>0.50705352347338073</v>
      </c>
      <c r="CA58" s="2180">
        <v>0.50290880001201832</v>
      </c>
      <c r="CB58" s="1710">
        <v>0.51101512938266935</v>
      </c>
      <c r="CE58" s="196"/>
    </row>
    <row r="59" spans="1:84" ht="15" thickBot="1">
      <c r="A59" s="197"/>
      <c r="B59" s="197"/>
      <c r="C59" s="197"/>
      <c r="D59" s="197"/>
      <c r="E59" s="197"/>
      <c r="F59" s="197"/>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197"/>
      <c r="AU59" s="197"/>
      <c r="AV59" s="197"/>
      <c r="AW59" s="197"/>
      <c r="AX59" s="197"/>
      <c r="AY59" s="197"/>
      <c r="AZ59" s="197"/>
      <c r="BA59" s="197"/>
      <c r="BB59" s="197"/>
      <c r="BC59" s="197"/>
      <c r="BD59" s="197"/>
      <c r="BE59" s="197"/>
      <c r="BF59" s="197"/>
      <c r="BG59" s="197"/>
      <c r="BH59" s="197"/>
      <c r="BI59" s="197"/>
      <c r="BJ59" s="197"/>
      <c r="BK59" s="197"/>
      <c r="BL59" s="197"/>
      <c r="BM59" s="197"/>
      <c r="BN59" s="197"/>
      <c r="BW59" s="2181" t="s">
        <v>1173</v>
      </c>
      <c r="BX59" s="2182">
        <v>0.2680947660541726</v>
      </c>
      <c r="BY59" s="2183">
        <v>0.28436706965524949</v>
      </c>
      <c r="BZ59" s="2184">
        <v>0.26472932043613179</v>
      </c>
      <c r="CA59" s="2182">
        <v>0.25150003415971672</v>
      </c>
      <c r="CB59" s="2184">
        <v>0.26433138908065656</v>
      </c>
      <c r="CE59" s="196"/>
    </row>
    <row r="60" spans="1:84" ht="14.4">
      <c r="A60" s="197"/>
      <c r="B60" s="197"/>
      <c r="C60" s="197"/>
      <c r="D60" s="197"/>
      <c r="E60" s="197"/>
      <c r="F60" s="197"/>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197"/>
      <c r="AU60" s="197"/>
      <c r="AV60" s="197"/>
      <c r="AW60" s="197"/>
      <c r="AX60" s="197"/>
      <c r="AY60" s="197"/>
      <c r="AZ60" s="197"/>
      <c r="BA60" s="197"/>
      <c r="BB60" s="197"/>
      <c r="BC60" s="197"/>
      <c r="BD60" s="197"/>
      <c r="BE60" s="197"/>
      <c r="BF60" s="197"/>
      <c r="BG60" s="197"/>
      <c r="BH60" s="197"/>
      <c r="BI60" s="197"/>
      <c r="BJ60" s="197"/>
      <c r="BK60" s="197"/>
      <c r="BL60" s="197"/>
      <c r="BM60" s="197"/>
      <c r="BN60" s="197"/>
      <c r="CE60" s="196"/>
    </row>
    <row r="61" spans="1:84" ht="14.4">
      <c r="A61" s="197"/>
      <c r="B61" s="197"/>
      <c r="C61" s="197"/>
      <c r="D61" s="197"/>
      <c r="E61" s="197"/>
      <c r="F61" s="197"/>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197"/>
      <c r="AU61" s="197"/>
      <c r="AV61" s="197"/>
      <c r="AW61" s="197"/>
      <c r="AX61" s="197"/>
      <c r="AY61" s="197"/>
      <c r="AZ61" s="197"/>
      <c r="BA61" s="197"/>
      <c r="BB61" s="197"/>
      <c r="BC61" s="197"/>
      <c r="BD61" s="197"/>
      <c r="BE61" s="197"/>
      <c r="BF61" s="197"/>
      <c r="BG61" s="197"/>
      <c r="BH61" s="197"/>
      <c r="BI61" s="197"/>
      <c r="BJ61" s="197"/>
      <c r="BK61" s="197"/>
      <c r="BL61" s="197"/>
      <c r="BM61" s="197"/>
      <c r="BN61" s="197"/>
      <c r="CE61" s="196"/>
    </row>
    <row r="62" spans="1:84" ht="14.4">
      <c r="A62" s="197"/>
      <c r="B62" s="197"/>
      <c r="C62" s="197"/>
      <c r="D62" s="197"/>
      <c r="E62" s="197"/>
      <c r="F62" s="197"/>
      <c r="G62" s="197"/>
      <c r="H62" s="197"/>
      <c r="I62" s="197"/>
      <c r="J62" s="197"/>
      <c r="K62" s="197"/>
      <c r="L62" s="197"/>
      <c r="M62" s="197"/>
      <c r="N62" s="197"/>
      <c r="O62" s="197"/>
      <c r="P62" s="197"/>
      <c r="Q62" s="197"/>
      <c r="R62" s="197"/>
      <c r="S62" s="197"/>
      <c r="T62" s="197"/>
      <c r="U62" s="197"/>
      <c r="V62" s="197"/>
      <c r="W62" s="197"/>
      <c r="X62" s="197"/>
      <c r="Y62" s="197"/>
      <c r="Z62" s="197"/>
      <c r="AA62" s="197"/>
      <c r="AB62" s="197"/>
      <c r="AC62" s="197"/>
      <c r="AD62" s="197"/>
      <c r="AE62" s="197"/>
      <c r="AF62" s="197"/>
      <c r="AG62" s="197"/>
      <c r="AH62" s="197"/>
      <c r="AI62" s="197"/>
      <c r="AJ62" s="197"/>
      <c r="AK62" s="197"/>
      <c r="AL62" s="197"/>
      <c r="AM62" s="197"/>
      <c r="AN62" s="197"/>
      <c r="AO62" s="197"/>
      <c r="AP62" s="197"/>
      <c r="AQ62" s="197"/>
      <c r="AR62" s="197"/>
      <c r="AS62" s="197"/>
      <c r="AT62" s="197"/>
      <c r="AU62" s="197"/>
      <c r="AV62" s="197"/>
      <c r="AW62" s="197"/>
      <c r="AX62" s="197"/>
      <c r="AY62" s="197"/>
      <c r="AZ62" s="197"/>
      <c r="BA62" s="197"/>
      <c r="BB62" s="197"/>
      <c r="BC62" s="197"/>
      <c r="BD62" s="197"/>
      <c r="BE62" s="197"/>
      <c r="BF62" s="197"/>
      <c r="BG62" s="197"/>
      <c r="BH62" s="197"/>
      <c r="BI62" s="197"/>
      <c r="BJ62" s="197"/>
      <c r="BK62" s="197"/>
      <c r="BL62" s="197"/>
      <c r="BM62" s="197"/>
      <c r="BN62" s="197"/>
      <c r="BW62" s="196" t="s">
        <v>1180</v>
      </c>
      <c r="BY62" s="196"/>
      <c r="BZ62" s="196"/>
      <c r="CA62" s="196"/>
      <c r="CB62" s="196"/>
      <c r="CC62" s="196"/>
      <c r="CE62" s="196"/>
    </row>
    <row r="63" spans="1:84" ht="15" thickBot="1">
      <c r="A63" s="197"/>
      <c r="B63" s="197"/>
      <c r="C63" s="197"/>
      <c r="D63" s="197"/>
      <c r="E63" s="197"/>
      <c r="F63" s="197"/>
      <c r="G63" s="197"/>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197"/>
      <c r="AU63" s="197"/>
      <c r="AV63" s="197"/>
      <c r="AW63" s="197"/>
      <c r="AX63" s="197"/>
      <c r="AY63" s="197"/>
      <c r="AZ63" s="197"/>
      <c r="BA63" s="197"/>
      <c r="BB63" s="197"/>
      <c r="BC63" s="197"/>
      <c r="BD63" s="197"/>
      <c r="BE63" s="197"/>
      <c r="BF63" s="197"/>
      <c r="BG63" s="197"/>
      <c r="BH63" s="197"/>
      <c r="BI63" s="197"/>
      <c r="BJ63" s="197"/>
      <c r="BK63" s="197"/>
      <c r="BL63" s="197"/>
      <c r="BM63" s="197"/>
      <c r="BN63" s="197"/>
      <c r="BW63" s="197"/>
      <c r="BX63" s="197"/>
      <c r="BY63" s="197"/>
      <c r="BZ63" s="197"/>
      <c r="CA63" s="197"/>
      <c r="CB63" s="197"/>
      <c r="CC63" s="197"/>
    </row>
    <row r="64" spans="1:84" ht="14.4">
      <c r="A64" s="197"/>
      <c r="B64" s="197"/>
      <c r="C64" s="197"/>
      <c r="D64" s="197"/>
      <c r="E64" s="197"/>
      <c r="F64" s="197"/>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197"/>
      <c r="AU64" s="197"/>
      <c r="AV64" s="197"/>
      <c r="AW64" s="197"/>
      <c r="AX64" s="197"/>
      <c r="AY64" s="197"/>
      <c r="AZ64" s="197"/>
      <c r="BA64" s="197"/>
      <c r="BB64" s="197"/>
      <c r="BC64" s="197"/>
      <c r="BD64" s="197"/>
      <c r="BE64" s="197"/>
      <c r="BF64" s="197"/>
      <c r="BG64" s="197"/>
      <c r="BH64" s="197"/>
      <c r="BI64" s="197"/>
      <c r="BJ64" s="197"/>
      <c r="BK64" s="197"/>
      <c r="BL64" s="197"/>
      <c r="BM64" s="197"/>
      <c r="BN64" s="197"/>
      <c r="BW64" s="2185"/>
      <c r="BX64" s="2185" t="s">
        <v>97</v>
      </c>
      <c r="BY64" s="2186" t="s">
        <v>1175</v>
      </c>
      <c r="BZ64" s="2187" t="s">
        <v>1176</v>
      </c>
      <c r="CA64" s="2185" t="s">
        <v>97</v>
      </c>
      <c r="CB64" s="2186" t="s">
        <v>1175</v>
      </c>
      <c r="CC64" s="2187" t="s">
        <v>1176</v>
      </c>
    </row>
    <row r="65" spans="1:81" ht="15" thickBot="1">
      <c r="A65" s="197"/>
      <c r="B65" s="197"/>
      <c r="C65" s="197"/>
      <c r="D65" s="197"/>
      <c r="E65" s="197"/>
      <c r="F65" s="197"/>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197"/>
      <c r="AU65" s="197"/>
      <c r="AV65" s="197"/>
      <c r="AW65" s="197"/>
      <c r="AX65" s="197"/>
      <c r="AY65" s="197"/>
      <c r="AZ65" s="197"/>
      <c r="BA65" s="197"/>
      <c r="BB65" s="197"/>
      <c r="BC65" s="197"/>
      <c r="BD65" s="197"/>
      <c r="BE65" s="197"/>
      <c r="BF65" s="197"/>
      <c r="BG65" s="197"/>
      <c r="BH65" s="197"/>
      <c r="BI65" s="197"/>
      <c r="BJ65" s="197"/>
      <c r="BK65" s="197"/>
      <c r="BL65" s="197"/>
      <c r="BM65" s="197"/>
      <c r="BN65" s="197"/>
      <c r="BW65" s="2188"/>
      <c r="BX65" s="2188" t="s">
        <v>1139</v>
      </c>
      <c r="BY65" s="2189" t="s">
        <v>1139</v>
      </c>
      <c r="BZ65" s="2190" t="s">
        <v>1139</v>
      </c>
      <c r="CA65" s="2188" t="s">
        <v>1157</v>
      </c>
      <c r="CB65" s="2189" t="s">
        <v>1157</v>
      </c>
      <c r="CC65" s="2190" t="s">
        <v>1157</v>
      </c>
    </row>
    <row r="66" spans="1:81" ht="14.4">
      <c r="A66" s="197"/>
      <c r="B66" s="197"/>
      <c r="C66" s="197"/>
      <c r="D66" s="197"/>
      <c r="E66" s="197"/>
      <c r="F66" s="197"/>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197"/>
      <c r="AU66" s="197"/>
      <c r="AV66" s="197"/>
      <c r="AW66" s="197"/>
      <c r="AX66" s="197"/>
      <c r="AY66" s="197"/>
      <c r="AZ66" s="197"/>
      <c r="BA66" s="197"/>
      <c r="BB66" s="197"/>
      <c r="BC66" s="197"/>
      <c r="BD66" s="197"/>
      <c r="BE66" s="197"/>
      <c r="BF66" s="197"/>
      <c r="BG66" s="197"/>
      <c r="BH66" s="197"/>
      <c r="BI66" s="197"/>
      <c r="BJ66" s="197"/>
      <c r="BK66" s="197"/>
      <c r="BL66" s="197"/>
      <c r="BM66" s="197"/>
      <c r="BN66" s="197"/>
      <c r="BW66" s="298" t="s">
        <v>1177</v>
      </c>
      <c r="BX66" s="2240">
        <v>36622.749247319996</v>
      </c>
      <c r="BY66" s="2241">
        <v>122496.41620665499</v>
      </c>
      <c r="BZ66" s="2242">
        <v>0.29896996484808469</v>
      </c>
      <c r="CA66" s="2241">
        <v>32142.253270975998</v>
      </c>
      <c r="CB66" s="2241">
        <v>106728.771854547</v>
      </c>
      <c r="CC66" s="2242">
        <v>0.3011582791824905</v>
      </c>
    </row>
    <row r="67" spans="1:81" ht="14.4">
      <c r="A67" s="197"/>
      <c r="B67" s="197"/>
      <c r="C67" s="197"/>
      <c r="D67" s="197"/>
      <c r="E67" s="197"/>
      <c r="F67" s="197"/>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197"/>
      <c r="AU67" s="197"/>
      <c r="AV67" s="197"/>
      <c r="AW67" s="197"/>
      <c r="AX67" s="197"/>
      <c r="AY67" s="197"/>
      <c r="AZ67" s="197"/>
      <c r="BA67" s="197"/>
      <c r="BB67" s="197"/>
      <c r="BC67" s="197"/>
      <c r="BD67" s="197"/>
      <c r="BE67" s="197"/>
      <c r="BF67" s="197"/>
      <c r="BG67" s="197"/>
      <c r="BH67" s="197"/>
      <c r="BI67" s="197"/>
      <c r="BJ67" s="197"/>
      <c r="BK67" s="197"/>
      <c r="BL67" s="197"/>
      <c r="BM67" s="197"/>
      <c r="BN67" s="197"/>
      <c r="BW67" s="298" t="s">
        <v>1178</v>
      </c>
      <c r="BX67" s="2240">
        <v>2342823</v>
      </c>
      <c r="BY67" s="2241">
        <v>9556177</v>
      </c>
      <c r="BZ67" s="2242">
        <v>0.24516320700213065</v>
      </c>
      <c r="CA67" s="2241">
        <v>2341483</v>
      </c>
      <c r="CB67" s="2241">
        <v>9677410</v>
      </c>
      <c r="CC67" s="2242">
        <v>0.24195347722169464</v>
      </c>
    </row>
    <row r="68" spans="1:81" ht="15" thickBot="1">
      <c r="A68" s="197"/>
      <c r="B68" s="197"/>
      <c r="C68" s="197"/>
      <c r="D68" s="197"/>
      <c r="E68" s="197"/>
      <c r="F68" s="197"/>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197"/>
      <c r="AU68" s="197"/>
      <c r="AV68" s="197"/>
      <c r="AW68" s="197"/>
      <c r="AX68" s="197"/>
      <c r="AY68" s="197"/>
      <c r="AZ68" s="197"/>
      <c r="BA68" s="197"/>
      <c r="BB68" s="197"/>
      <c r="BC68" s="197"/>
      <c r="BD68" s="197"/>
      <c r="BE68" s="197"/>
      <c r="BF68" s="197"/>
      <c r="BG68" s="197"/>
      <c r="BH68" s="197"/>
      <c r="BI68" s="197"/>
      <c r="BJ68" s="197"/>
      <c r="BK68" s="197"/>
      <c r="BL68" s="197"/>
      <c r="BM68" s="197"/>
      <c r="BN68" s="197"/>
      <c r="BW68" s="2181" t="s">
        <v>1179</v>
      </c>
      <c r="BX68" s="2243">
        <v>1104.9374112999999</v>
      </c>
      <c r="BY68" s="2244">
        <v>4129.4074184500005</v>
      </c>
      <c r="BZ68" s="2245">
        <v>0.26757771741368769</v>
      </c>
      <c r="CA68" s="2244">
        <v>694.44506027</v>
      </c>
      <c r="CB68" s="2244">
        <v>2659.6637583499996</v>
      </c>
      <c r="CC68" s="2245">
        <v>0.26110257662826497</v>
      </c>
    </row>
    <row r="69" spans="1:81" ht="14.4">
      <c r="A69" s="197"/>
      <c r="B69" s="197"/>
      <c r="C69" s="197"/>
      <c r="D69" s="197"/>
      <c r="E69" s="197"/>
      <c r="F69" s="197"/>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197"/>
      <c r="AU69" s="197"/>
      <c r="AV69" s="197"/>
      <c r="AW69" s="197"/>
      <c r="AX69" s="197"/>
      <c r="AY69" s="197"/>
      <c r="AZ69" s="197"/>
      <c r="BA69" s="197"/>
      <c r="BB69" s="197"/>
      <c r="BC69" s="197"/>
      <c r="BD69" s="197"/>
      <c r="BE69" s="197"/>
      <c r="BF69" s="197"/>
      <c r="BG69" s="197"/>
      <c r="BH69" s="197"/>
      <c r="BI69" s="197"/>
      <c r="BJ69" s="197"/>
      <c r="BK69" s="197"/>
      <c r="BL69" s="197"/>
      <c r="BM69" s="197"/>
      <c r="BN69" s="197"/>
    </row>
    <row r="70" spans="1:81" ht="14.4">
      <c r="A70" s="197"/>
      <c r="B70" s="197"/>
      <c r="C70" s="197"/>
      <c r="D70" s="197"/>
      <c r="E70" s="197"/>
      <c r="F70" s="197"/>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197"/>
      <c r="AU70" s="197"/>
      <c r="AV70" s="197"/>
      <c r="AW70" s="197"/>
      <c r="AX70" s="197"/>
      <c r="AY70" s="197"/>
      <c r="AZ70" s="197"/>
      <c r="BA70" s="197"/>
      <c r="BB70" s="197"/>
      <c r="BC70" s="197"/>
      <c r="BD70" s="197"/>
      <c r="BE70" s="197"/>
      <c r="BF70" s="197"/>
      <c r="BG70" s="197"/>
      <c r="BH70" s="197"/>
      <c r="BI70" s="197"/>
      <c r="BJ70" s="197"/>
      <c r="BK70" s="197"/>
      <c r="BL70" s="197"/>
      <c r="BM70" s="197"/>
      <c r="BN70" s="197"/>
    </row>
    <row r="71" spans="1:81" ht="14.4">
      <c r="A71" s="197"/>
      <c r="B71" s="197"/>
      <c r="C71" s="197"/>
      <c r="D71" s="197"/>
      <c r="E71" s="197"/>
      <c r="F71" s="197"/>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197"/>
      <c r="AU71" s="197"/>
      <c r="AV71" s="197"/>
      <c r="AW71" s="197"/>
      <c r="AX71" s="197"/>
      <c r="AY71" s="197"/>
      <c r="AZ71" s="197"/>
      <c r="BA71" s="197"/>
      <c r="BB71" s="197"/>
      <c r="BC71" s="197"/>
      <c r="BD71" s="197"/>
      <c r="BE71" s="197"/>
      <c r="BF71" s="197"/>
      <c r="BG71" s="197"/>
      <c r="BH71" s="197"/>
      <c r="BI71" s="197"/>
      <c r="BJ71" s="197"/>
      <c r="BK71" s="197"/>
      <c r="BL71" s="197"/>
      <c r="BM71" s="197"/>
      <c r="BN71" s="197"/>
    </row>
    <row r="72" spans="1:81" ht="14.4">
      <c r="A72" s="197"/>
      <c r="B72" s="197"/>
      <c r="C72" s="197"/>
      <c r="D72" s="197"/>
      <c r="E72" s="197"/>
      <c r="F72" s="197"/>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197"/>
      <c r="AU72" s="197"/>
      <c r="AV72" s="197"/>
      <c r="AW72" s="197"/>
      <c r="AX72" s="197"/>
      <c r="AY72" s="197"/>
      <c r="AZ72" s="197"/>
      <c r="BA72" s="197"/>
      <c r="BB72" s="197"/>
      <c r="BC72" s="197"/>
      <c r="BD72" s="197"/>
      <c r="BE72" s="197"/>
      <c r="BF72" s="197"/>
      <c r="BG72" s="197"/>
      <c r="BH72" s="197"/>
      <c r="BI72" s="197"/>
      <c r="BJ72" s="197"/>
      <c r="BK72" s="197"/>
      <c r="BL72" s="197"/>
      <c r="BM72" s="197"/>
      <c r="BN72" s="197"/>
    </row>
    <row r="73" spans="1:81" ht="14.4">
      <c r="A73" s="197"/>
      <c r="B73" s="197"/>
      <c r="C73" s="197"/>
      <c r="D73" s="197"/>
      <c r="E73" s="197"/>
      <c r="F73" s="197"/>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197"/>
      <c r="AU73" s="197"/>
      <c r="AV73" s="197"/>
      <c r="AW73" s="197"/>
      <c r="AX73" s="197"/>
      <c r="AY73" s="197"/>
      <c r="AZ73" s="197"/>
      <c r="BA73" s="197"/>
      <c r="BB73" s="197"/>
      <c r="BC73" s="197"/>
      <c r="BD73" s="197"/>
      <c r="BE73" s="197"/>
      <c r="BF73" s="197"/>
      <c r="BG73" s="197"/>
      <c r="BH73" s="197"/>
      <c r="BI73" s="197"/>
      <c r="BJ73" s="197"/>
      <c r="BK73" s="197"/>
      <c r="BL73" s="197"/>
      <c r="BM73" s="197"/>
      <c r="BN73" s="197"/>
    </row>
    <row r="74" spans="1:81" ht="14.4">
      <c r="A74" s="197"/>
      <c r="B74" s="197"/>
      <c r="C74" s="197"/>
      <c r="D74" s="197"/>
      <c r="E74" s="197"/>
      <c r="F74" s="197"/>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197"/>
      <c r="AU74" s="197"/>
      <c r="AV74" s="197"/>
      <c r="AW74" s="197"/>
      <c r="AX74" s="197"/>
      <c r="AY74" s="197"/>
      <c r="AZ74" s="197"/>
      <c r="BA74" s="197"/>
      <c r="BB74" s="197"/>
      <c r="BC74" s="197"/>
      <c r="BD74" s="197"/>
      <c r="BE74" s="197"/>
      <c r="BF74" s="197"/>
      <c r="BG74" s="197"/>
      <c r="BH74" s="197"/>
      <c r="BI74" s="197"/>
      <c r="BJ74" s="197"/>
      <c r="BK74" s="197"/>
      <c r="BL74" s="197"/>
      <c r="BM74" s="197"/>
      <c r="BN74" s="197"/>
    </row>
    <row r="75" spans="1:81" ht="14.4">
      <c r="A75" s="197"/>
      <c r="B75" s="197"/>
      <c r="C75" s="197"/>
      <c r="D75" s="197"/>
      <c r="E75" s="197"/>
      <c r="F75" s="197"/>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197"/>
      <c r="AU75" s="197"/>
      <c r="AV75" s="197"/>
      <c r="AW75" s="197"/>
      <c r="AX75" s="197"/>
      <c r="AY75" s="197"/>
      <c r="AZ75" s="197"/>
      <c r="BA75" s="197"/>
      <c r="BB75" s="197"/>
      <c r="BC75" s="197"/>
      <c r="BD75" s="197"/>
      <c r="BE75" s="197"/>
      <c r="BF75" s="197"/>
      <c r="BG75" s="197"/>
      <c r="BH75" s="197"/>
      <c r="BI75" s="197"/>
      <c r="BJ75" s="197"/>
      <c r="BK75" s="197"/>
      <c r="BL75" s="197"/>
      <c r="BM75" s="197"/>
      <c r="BN75" s="197"/>
    </row>
    <row r="76" spans="1:81" ht="14.4">
      <c r="A76" s="197"/>
      <c r="B76" s="197"/>
      <c r="C76" s="197"/>
      <c r="D76" s="197"/>
      <c r="E76" s="197"/>
      <c r="F76" s="197"/>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197"/>
      <c r="AU76" s="197"/>
      <c r="AV76" s="197"/>
      <c r="AW76" s="197"/>
      <c r="AX76" s="197"/>
      <c r="AY76" s="197"/>
      <c r="AZ76" s="197"/>
      <c r="BA76" s="197"/>
      <c r="BB76" s="197"/>
      <c r="BC76" s="197"/>
      <c r="BD76" s="197"/>
      <c r="BE76" s="197"/>
      <c r="BF76" s="197"/>
      <c r="BG76" s="197"/>
      <c r="BH76" s="197"/>
      <c r="BI76" s="197"/>
      <c r="BJ76" s="197"/>
      <c r="BK76" s="197"/>
      <c r="BL76" s="197"/>
      <c r="BM76" s="197"/>
      <c r="BN76" s="197"/>
    </row>
    <row r="77" spans="1:81" ht="14.4">
      <c r="A77" s="197"/>
      <c r="B77" s="197"/>
      <c r="C77" s="197"/>
      <c r="D77" s="197"/>
      <c r="E77" s="197"/>
      <c r="F77" s="197"/>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197"/>
      <c r="AU77" s="197"/>
      <c r="AV77" s="197"/>
      <c r="AW77" s="197"/>
      <c r="AX77" s="197"/>
      <c r="AY77" s="197"/>
      <c r="AZ77" s="197"/>
      <c r="BA77" s="197"/>
      <c r="BB77" s="197"/>
      <c r="BC77" s="197"/>
      <c r="BD77" s="197"/>
      <c r="BE77" s="197"/>
      <c r="BF77" s="197"/>
      <c r="BG77" s="197"/>
      <c r="BH77" s="197"/>
      <c r="BI77" s="197"/>
      <c r="BJ77" s="197"/>
      <c r="BK77" s="197"/>
      <c r="BL77" s="197"/>
      <c r="BM77" s="197"/>
      <c r="BN77" s="197"/>
    </row>
    <row r="78" spans="1:81" ht="14.4">
      <c r="A78" s="197"/>
      <c r="B78" s="197"/>
      <c r="C78" s="197"/>
      <c r="D78" s="197"/>
      <c r="E78" s="197"/>
      <c r="F78" s="197"/>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197"/>
      <c r="AU78" s="197"/>
      <c r="AV78" s="197"/>
      <c r="AW78" s="197"/>
      <c r="AX78" s="197"/>
      <c r="AY78" s="197"/>
      <c r="AZ78" s="197"/>
      <c r="BA78" s="197"/>
      <c r="BB78" s="197"/>
      <c r="BC78" s="197"/>
      <c r="BD78" s="197"/>
      <c r="BE78" s="197"/>
      <c r="BF78" s="197"/>
      <c r="BG78" s="197"/>
      <c r="BH78" s="197"/>
      <c r="BI78" s="197"/>
      <c r="BJ78" s="197"/>
      <c r="BK78" s="197"/>
      <c r="BL78" s="197"/>
      <c r="BM78" s="197"/>
      <c r="BN78" s="197"/>
    </row>
    <row r="79" spans="1:81" ht="14.4">
      <c r="A79" s="197"/>
      <c r="B79" s="197"/>
      <c r="C79" s="197"/>
      <c r="D79" s="197"/>
      <c r="E79" s="197"/>
      <c r="F79" s="197"/>
      <c r="G79" s="197"/>
      <c r="H79" s="197"/>
      <c r="I79" s="197"/>
      <c r="J79" s="197"/>
      <c r="K79" s="197"/>
      <c r="L79" s="197"/>
      <c r="M79" s="197"/>
      <c r="N79" s="197"/>
      <c r="O79" s="197"/>
      <c r="P79" s="197"/>
      <c r="Q79" s="197"/>
      <c r="R79" s="197"/>
      <c r="S79" s="197"/>
      <c r="T79" s="197"/>
      <c r="U79" s="197"/>
      <c r="V79" s="197"/>
      <c r="W79" s="197"/>
      <c r="X79" s="197"/>
      <c r="Y79" s="197"/>
      <c r="Z79" s="197"/>
      <c r="AA79" s="197"/>
      <c r="AB79" s="197"/>
      <c r="AC79" s="197"/>
      <c r="AD79" s="197"/>
      <c r="AE79" s="197"/>
      <c r="AF79" s="197"/>
      <c r="AG79" s="197"/>
      <c r="AH79" s="197"/>
      <c r="AI79" s="197"/>
      <c r="AJ79" s="197"/>
      <c r="AK79" s="197"/>
      <c r="AL79" s="197"/>
      <c r="AM79" s="197"/>
      <c r="AN79" s="197"/>
      <c r="AO79" s="197"/>
      <c r="AP79" s="197"/>
      <c r="AQ79" s="197"/>
      <c r="AR79" s="197"/>
      <c r="AS79" s="197"/>
      <c r="AT79" s="197"/>
      <c r="AU79" s="197"/>
      <c r="AV79" s="197"/>
      <c r="AW79" s="197"/>
      <c r="AX79" s="197"/>
      <c r="AY79" s="197"/>
      <c r="AZ79" s="197"/>
      <c r="BA79" s="197"/>
      <c r="BB79" s="197"/>
      <c r="BC79" s="197"/>
      <c r="BD79" s="197"/>
      <c r="BE79" s="197"/>
      <c r="BF79" s="197"/>
      <c r="BG79" s="197"/>
      <c r="BH79" s="197"/>
      <c r="BI79" s="197"/>
      <c r="BJ79" s="197"/>
      <c r="BK79" s="197"/>
      <c r="BL79" s="197"/>
      <c r="BM79" s="197"/>
      <c r="BN79" s="197"/>
    </row>
    <row r="80" spans="1:81" ht="14.4">
      <c r="A80" s="197"/>
      <c r="B80" s="197"/>
      <c r="C80" s="197"/>
      <c r="D80" s="197"/>
      <c r="E80" s="197"/>
      <c r="F80" s="197"/>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197"/>
      <c r="AU80" s="197"/>
      <c r="AV80" s="197"/>
      <c r="AW80" s="197"/>
      <c r="AX80" s="197"/>
      <c r="AY80" s="197"/>
      <c r="AZ80" s="197"/>
      <c r="BA80" s="197"/>
      <c r="BB80" s="197"/>
      <c r="BC80" s="197"/>
      <c r="BD80" s="197"/>
      <c r="BE80" s="197"/>
      <c r="BF80" s="197"/>
      <c r="BG80" s="197"/>
      <c r="BH80" s="197"/>
      <c r="BI80" s="197"/>
      <c r="BJ80" s="197"/>
      <c r="BK80" s="197"/>
      <c r="BL80" s="197"/>
      <c r="BM80" s="197"/>
      <c r="BN80" s="197"/>
    </row>
    <row r="81" spans="1:66" ht="14.4">
      <c r="A81" s="197"/>
      <c r="B81" s="197"/>
      <c r="C81" s="197"/>
      <c r="D81" s="197"/>
      <c r="E81" s="197"/>
      <c r="F81" s="197"/>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197"/>
      <c r="AU81" s="197"/>
      <c r="AV81" s="197"/>
      <c r="AW81" s="197"/>
      <c r="AX81" s="197"/>
      <c r="AY81" s="197"/>
      <c r="AZ81" s="197"/>
      <c r="BA81" s="197"/>
      <c r="BB81" s="197"/>
      <c r="BC81" s="197"/>
      <c r="BD81" s="197"/>
      <c r="BE81" s="197"/>
      <c r="BF81" s="197"/>
      <c r="BG81" s="197"/>
      <c r="BH81" s="197"/>
      <c r="BI81" s="197"/>
      <c r="BJ81" s="197"/>
      <c r="BK81" s="197"/>
      <c r="BL81" s="197"/>
      <c r="BM81" s="197"/>
      <c r="BN81" s="197"/>
    </row>
    <row r="82" spans="1:66" ht="14.4">
      <c r="A82" s="197"/>
      <c r="B82" s="197"/>
      <c r="C82" s="197"/>
      <c r="D82" s="197"/>
      <c r="E82" s="197"/>
      <c r="F82" s="197"/>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197"/>
      <c r="AU82" s="197"/>
      <c r="AV82" s="197"/>
      <c r="AW82" s="197"/>
      <c r="AX82" s="197"/>
      <c r="AY82" s="197"/>
      <c r="AZ82" s="197"/>
      <c r="BA82" s="197"/>
      <c r="BB82" s="197"/>
      <c r="BC82" s="197"/>
      <c r="BD82" s="197"/>
      <c r="BE82" s="197"/>
      <c r="BF82" s="197"/>
      <c r="BG82" s="197"/>
      <c r="BH82" s="197"/>
      <c r="BI82" s="197"/>
      <c r="BJ82" s="197"/>
      <c r="BK82" s="197"/>
      <c r="BL82" s="197"/>
      <c r="BM82" s="197"/>
      <c r="BN82" s="197"/>
    </row>
    <row r="83" spans="1:66" ht="14.4">
      <c r="A83" s="197"/>
      <c r="B83" s="197"/>
      <c r="C83" s="197"/>
      <c r="D83" s="197"/>
      <c r="E83" s="197"/>
      <c r="F83" s="197"/>
      <c r="G83" s="197"/>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197"/>
      <c r="AU83" s="197"/>
      <c r="AV83" s="197"/>
      <c r="AW83" s="197"/>
      <c r="AX83" s="197"/>
      <c r="AY83" s="197"/>
      <c r="AZ83" s="197"/>
      <c r="BA83" s="197"/>
      <c r="BB83" s="197"/>
      <c r="BC83" s="197"/>
      <c r="BD83" s="197"/>
      <c r="BE83" s="197"/>
      <c r="BF83" s="197"/>
      <c r="BG83" s="197"/>
      <c r="BH83" s="197"/>
      <c r="BI83" s="197"/>
      <c r="BJ83" s="197"/>
      <c r="BK83" s="197"/>
      <c r="BL83" s="197"/>
      <c r="BM83" s="197"/>
      <c r="BN83" s="197"/>
    </row>
    <row r="84" spans="1:66" ht="14.4">
      <c r="A84" s="197"/>
      <c r="B84" s="197"/>
      <c r="C84" s="197"/>
      <c r="D84" s="197"/>
      <c r="E84" s="197"/>
      <c r="F84" s="197"/>
      <c r="G84" s="197"/>
      <c r="H84" s="197"/>
      <c r="I84" s="197"/>
      <c r="J84" s="197"/>
      <c r="K84" s="197"/>
      <c r="L84" s="197"/>
      <c r="M84" s="197"/>
      <c r="N84" s="197"/>
      <c r="O84" s="197"/>
      <c r="P84" s="197"/>
      <c r="Q84" s="197"/>
      <c r="R84" s="197"/>
      <c r="S84" s="197"/>
      <c r="T84" s="197"/>
      <c r="U84" s="197"/>
      <c r="V84" s="197"/>
      <c r="W84" s="197"/>
      <c r="X84" s="197"/>
      <c r="Y84" s="197"/>
      <c r="Z84" s="197"/>
      <c r="AA84" s="197"/>
      <c r="AB84" s="197"/>
      <c r="AC84" s="197"/>
      <c r="AD84" s="197"/>
      <c r="AE84" s="197"/>
      <c r="AF84" s="197"/>
      <c r="AG84" s="197"/>
      <c r="AH84" s="197"/>
      <c r="AI84" s="197"/>
      <c r="AJ84" s="197"/>
      <c r="AK84" s="197"/>
      <c r="AL84" s="197"/>
      <c r="AM84" s="197"/>
      <c r="AN84" s="197"/>
      <c r="AO84" s="197"/>
      <c r="AP84" s="197"/>
      <c r="AQ84" s="197"/>
      <c r="AR84" s="197"/>
      <c r="AS84" s="197"/>
      <c r="AT84" s="197"/>
      <c r="AU84" s="197"/>
      <c r="AV84" s="197"/>
      <c r="AW84" s="197"/>
      <c r="AX84" s="197"/>
      <c r="AY84" s="197"/>
      <c r="AZ84" s="197"/>
      <c r="BA84" s="197"/>
      <c r="BB84" s="197"/>
      <c r="BC84" s="197"/>
      <c r="BD84" s="197"/>
      <c r="BE84" s="197"/>
      <c r="BF84" s="197"/>
      <c r="BG84" s="197"/>
      <c r="BH84" s="197"/>
      <c r="BI84" s="197"/>
      <c r="BJ84" s="197"/>
      <c r="BK84" s="197"/>
      <c r="BL84" s="197"/>
      <c r="BM84" s="197"/>
      <c r="BN84" s="197"/>
    </row>
    <row r="85" spans="1:66" ht="14.4">
      <c r="A85" s="197"/>
      <c r="B85" s="197"/>
      <c r="C85" s="197"/>
      <c r="D85" s="197"/>
      <c r="E85" s="197"/>
      <c r="F85" s="197"/>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197"/>
      <c r="AU85" s="197"/>
      <c r="AV85" s="197"/>
      <c r="AW85" s="197"/>
      <c r="AX85" s="197"/>
      <c r="AY85" s="197"/>
      <c r="AZ85" s="197"/>
      <c r="BA85" s="197"/>
      <c r="BB85" s="197"/>
      <c r="BC85" s="197"/>
      <c r="BD85" s="197"/>
      <c r="BE85" s="197"/>
      <c r="BF85" s="197"/>
      <c r="BG85" s="197"/>
      <c r="BH85" s="197"/>
      <c r="BI85" s="197"/>
      <c r="BJ85" s="197"/>
      <c r="BK85" s="197"/>
      <c r="BL85" s="197"/>
      <c r="BM85" s="197"/>
      <c r="BN85" s="197"/>
    </row>
    <row r="86" spans="1:66" ht="14.4">
      <c r="A86" s="197"/>
      <c r="B86" s="197"/>
      <c r="C86" s="197"/>
      <c r="D86" s="197"/>
      <c r="E86" s="197"/>
      <c r="F86" s="197"/>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197"/>
      <c r="AU86" s="197"/>
      <c r="AV86" s="197"/>
      <c r="AW86" s="197"/>
      <c r="AX86" s="197"/>
      <c r="AY86" s="197"/>
      <c r="AZ86" s="197"/>
      <c r="BA86" s="197"/>
      <c r="BB86" s="197"/>
      <c r="BC86" s="197"/>
      <c r="BD86" s="197"/>
      <c r="BE86" s="197"/>
      <c r="BF86" s="197"/>
      <c r="BG86" s="197"/>
      <c r="BH86" s="197"/>
      <c r="BI86" s="197"/>
      <c r="BJ86" s="197"/>
      <c r="BK86" s="197"/>
      <c r="BL86" s="197"/>
      <c r="BM86" s="197"/>
      <c r="BN86" s="197"/>
    </row>
    <row r="87" spans="1:66" ht="14.4">
      <c r="A87" s="197"/>
      <c r="B87" s="197"/>
      <c r="C87" s="197"/>
      <c r="D87" s="197"/>
      <c r="E87" s="197"/>
      <c r="F87" s="197"/>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197"/>
      <c r="AU87" s="197"/>
      <c r="AV87" s="197"/>
      <c r="AW87" s="197"/>
      <c r="AX87" s="197"/>
      <c r="AY87" s="197"/>
      <c r="AZ87" s="197"/>
      <c r="BA87" s="197"/>
      <c r="BB87" s="197"/>
      <c r="BC87" s="197"/>
      <c r="BD87" s="197"/>
      <c r="BE87" s="197"/>
      <c r="BF87" s="197"/>
      <c r="BG87" s="197"/>
      <c r="BH87" s="197"/>
      <c r="BI87" s="197"/>
      <c r="BJ87" s="197"/>
      <c r="BK87" s="197"/>
      <c r="BL87" s="197"/>
      <c r="BM87" s="197"/>
      <c r="BN87" s="197"/>
    </row>
    <row r="88" spans="1:66" ht="14.4">
      <c r="A88" s="197"/>
      <c r="B88" s="197"/>
      <c r="C88" s="197"/>
      <c r="D88" s="197"/>
      <c r="E88" s="197"/>
      <c r="F88" s="197"/>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197"/>
      <c r="AU88" s="197"/>
      <c r="AV88" s="197"/>
      <c r="AW88" s="197"/>
      <c r="AX88" s="197"/>
      <c r="AY88" s="197"/>
      <c r="AZ88" s="197"/>
      <c r="BA88" s="197"/>
      <c r="BB88" s="197"/>
      <c r="BC88" s="197"/>
      <c r="BD88" s="197"/>
      <c r="BE88" s="197"/>
      <c r="BF88" s="197"/>
      <c r="BG88" s="197"/>
      <c r="BH88" s="197"/>
      <c r="BI88" s="197"/>
      <c r="BJ88" s="197"/>
      <c r="BK88" s="197"/>
      <c r="BL88" s="197"/>
      <c r="BM88" s="197"/>
      <c r="BN88" s="197"/>
    </row>
    <row r="89" spans="1:66" ht="14.4">
      <c r="A89" s="197"/>
      <c r="B89" s="197"/>
      <c r="C89" s="197"/>
      <c r="D89" s="197"/>
      <c r="E89" s="197"/>
      <c r="F89" s="197"/>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197"/>
      <c r="AU89" s="197"/>
      <c r="AV89" s="197"/>
      <c r="AW89" s="197"/>
      <c r="AX89" s="197"/>
      <c r="AY89" s="197"/>
      <c r="AZ89" s="197"/>
      <c r="BA89" s="197"/>
      <c r="BB89" s="197"/>
      <c r="BC89" s="197"/>
      <c r="BD89" s="197"/>
      <c r="BE89" s="197"/>
      <c r="BF89" s="197"/>
      <c r="BG89" s="197"/>
      <c r="BH89" s="197"/>
      <c r="BI89" s="197"/>
      <c r="BJ89" s="197"/>
      <c r="BK89" s="197"/>
      <c r="BL89" s="197"/>
      <c r="BM89" s="197"/>
      <c r="BN89" s="197"/>
    </row>
    <row r="90" spans="1:66" ht="14.4">
      <c r="A90" s="197"/>
      <c r="B90" s="197"/>
      <c r="C90" s="197"/>
      <c r="D90" s="197"/>
      <c r="E90" s="197"/>
      <c r="F90" s="197"/>
      <c r="G90" s="197"/>
      <c r="H90" s="197"/>
      <c r="I90" s="197"/>
      <c r="J90" s="197"/>
      <c r="K90" s="197"/>
      <c r="L90" s="197"/>
      <c r="M90" s="197"/>
      <c r="N90" s="197"/>
      <c r="O90" s="197"/>
      <c r="P90" s="197"/>
      <c r="Q90" s="197"/>
      <c r="R90" s="197"/>
      <c r="S90" s="197"/>
      <c r="T90" s="197"/>
      <c r="U90" s="197"/>
      <c r="V90" s="197"/>
      <c r="W90" s="197"/>
      <c r="X90" s="197"/>
      <c r="Y90" s="197"/>
      <c r="Z90" s="197"/>
      <c r="AA90" s="197"/>
      <c r="AB90" s="197"/>
      <c r="AC90" s="197"/>
      <c r="AD90" s="197"/>
      <c r="AE90" s="197"/>
      <c r="AF90" s="197"/>
      <c r="AG90" s="197"/>
      <c r="AH90" s="197"/>
      <c r="AI90" s="197"/>
      <c r="AJ90" s="197"/>
      <c r="AK90" s="197"/>
      <c r="AL90" s="197"/>
      <c r="AM90" s="197"/>
      <c r="AN90" s="197"/>
      <c r="AO90" s="197"/>
      <c r="AP90" s="197"/>
      <c r="AQ90" s="197"/>
      <c r="AR90" s="197"/>
      <c r="AS90" s="197"/>
      <c r="AT90" s="197"/>
      <c r="AU90" s="197"/>
      <c r="AV90" s="197"/>
      <c r="AW90" s="197"/>
      <c r="AX90" s="197"/>
      <c r="AY90" s="197"/>
      <c r="AZ90" s="197"/>
      <c r="BA90" s="197"/>
      <c r="BB90" s="197"/>
      <c r="BC90" s="197"/>
      <c r="BD90" s="197"/>
      <c r="BE90" s="197"/>
      <c r="BF90" s="197"/>
      <c r="BG90" s="197"/>
      <c r="BH90" s="197"/>
      <c r="BI90" s="197"/>
      <c r="BJ90" s="197"/>
      <c r="BK90" s="197"/>
      <c r="BL90" s="197"/>
      <c r="BM90" s="197"/>
      <c r="BN90" s="197"/>
    </row>
    <row r="91" spans="1:66" ht="14.4">
      <c r="A91" s="197"/>
      <c r="B91" s="197"/>
      <c r="C91" s="197"/>
      <c r="D91" s="197"/>
      <c r="E91" s="197"/>
      <c r="F91" s="197"/>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197"/>
      <c r="AU91" s="197"/>
      <c r="AV91" s="197"/>
      <c r="AW91" s="197"/>
      <c r="AX91" s="197"/>
      <c r="AY91" s="197"/>
      <c r="AZ91" s="197"/>
      <c r="BA91" s="197"/>
      <c r="BB91" s="197"/>
      <c r="BC91" s="197"/>
      <c r="BD91" s="197"/>
      <c r="BE91" s="197"/>
      <c r="BF91" s="197"/>
      <c r="BG91" s="197"/>
      <c r="BH91" s="197"/>
      <c r="BI91" s="197"/>
      <c r="BJ91" s="197"/>
      <c r="BK91" s="197"/>
      <c r="BL91" s="197"/>
      <c r="BM91" s="197"/>
      <c r="BN91" s="197"/>
    </row>
    <row r="92" spans="1:66" ht="14.4">
      <c r="A92" s="197"/>
      <c r="B92" s="197"/>
      <c r="C92" s="197"/>
      <c r="D92" s="197"/>
      <c r="E92" s="197"/>
      <c r="F92" s="197"/>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197"/>
      <c r="AU92" s="197"/>
      <c r="AV92" s="197"/>
      <c r="AW92" s="197"/>
      <c r="AX92" s="197"/>
      <c r="AY92" s="197"/>
      <c r="AZ92" s="197"/>
      <c r="BA92" s="197"/>
      <c r="BB92" s="197"/>
      <c r="BC92" s="197"/>
      <c r="BD92" s="197"/>
      <c r="BE92" s="197"/>
      <c r="BF92" s="197"/>
      <c r="BG92" s="197"/>
      <c r="BH92" s="197"/>
      <c r="BI92" s="197"/>
      <c r="BJ92" s="197"/>
      <c r="BK92" s="197"/>
      <c r="BL92" s="197"/>
      <c r="BM92" s="197"/>
      <c r="BN92" s="197"/>
    </row>
    <row r="93" spans="1:66" ht="14.4">
      <c r="A93" s="197"/>
      <c r="B93" s="197"/>
      <c r="C93" s="197"/>
      <c r="D93" s="197"/>
      <c r="E93" s="197"/>
      <c r="F93" s="197"/>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197"/>
      <c r="AU93" s="197"/>
      <c r="AV93" s="197"/>
      <c r="AW93" s="197"/>
      <c r="AX93" s="197"/>
      <c r="AY93" s="197"/>
      <c r="AZ93" s="197"/>
      <c r="BA93" s="197"/>
      <c r="BB93" s="197"/>
      <c r="BC93" s="197"/>
      <c r="BD93" s="197"/>
      <c r="BE93" s="197"/>
      <c r="BF93" s="197"/>
      <c r="BG93" s="197"/>
      <c r="BH93" s="197"/>
      <c r="BI93" s="197"/>
      <c r="BJ93" s="197"/>
      <c r="BK93" s="197"/>
      <c r="BL93" s="197"/>
      <c r="BM93" s="197"/>
      <c r="BN93" s="197"/>
    </row>
    <row r="94" spans="1:66" ht="14.4">
      <c r="A94" s="197"/>
      <c r="B94" s="197"/>
      <c r="C94" s="197"/>
      <c r="D94" s="197"/>
      <c r="E94" s="197"/>
      <c r="F94" s="197"/>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197"/>
      <c r="AU94" s="197"/>
      <c r="AV94" s="197"/>
      <c r="AW94" s="197"/>
      <c r="AX94" s="197"/>
      <c r="AY94" s="197"/>
      <c r="AZ94" s="197"/>
      <c r="BA94" s="197"/>
      <c r="BB94" s="197"/>
      <c r="BC94" s="197"/>
      <c r="BD94" s="197"/>
      <c r="BE94" s="197"/>
      <c r="BF94" s="197"/>
      <c r="BG94" s="197"/>
      <c r="BH94" s="197"/>
      <c r="BI94" s="197"/>
      <c r="BJ94" s="197"/>
      <c r="BK94" s="197"/>
      <c r="BL94" s="197"/>
      <c r="BM94" s="197"/>
      <c r="BN94" s="197"/>
    </row>
    <row r="95" spans="1:66" ht="14.4">
      <c r="A95" s="197"/>
      <c r="B95" s="197"/>
      <c r="C95" s="197"/>
      <c r="D95" s="197"/>
      <c r="E95" s="197"/>
      <c r="F95" s="197"/>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197"/>
      <c r="AU95" s="197"/>
      <c r="AV95" s="197"/>
      <c r="AW95" s="197"/>
      <c r="AX95" s="197"/>
      <c r="AY95" s="197"/>
      <c r="AZ95" s="197"/>
      <c r="BA95" s="197"/>
      <c r="BB95" s="197"/>
      <c r="BC95" s="197"/>
      <c r="BD95" s="197"/>
      <c r="BE95" s="197"/>
      <c r="BF95" s="197"/>
      <c r="BG95" s="197"/>
      <c r="BH95" s="197"/>
      <c r="BI95" s="197"/>
      <c r="BJ95" s="197"/>
      <c r="BK95" s="197"/>
      <c r="BL95" s="197"/>
      <c r="BM95" s="197"/>
      <c r="BN95" s="197"/>
    </row>
    <row r="96" spans="1:66" ht="14.4">
      <c r="A96" s="197"/>
      <c r="B96" s="197"/>
      <c r="C96" s="197"/>
      <c r="D96" s="197"/>
      <c r="E96" s="197"/>
      <c r="F96" s="197"/>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197"/>
      <c r="AU96" s="197"/>
      <c r="AV96" s="197"/>
      <c r="AW96" s="197"/>
      <c r="AX96" s="197"/>
      <c r="AY96" s="197"/>
      <c r="AZ96" s="197"/>
      <c r="BA96" s="197"/>
      <c r="BB96" s="197"/>
      <c r="BC96" s="197"/>
      <c r="BD96" s="197"/>
      <c r="BE96" s="197"/>
      <c r="BF96" s="197"/>
      <c r="BG96" s="197"/>
      <c r="BH96" s="197"/>
      <c r="BI96" s="197"/>
      <c r="BJ96" s="197"/>
      <c r="BK96" s="197"/>
      <c r="BL96" s="197"/>
      <c r="BM96" s="197"/>
      <c r="BN96" s="197"/>
    </row>
    <row r="97" spans="1:66" ht="14.4">
      <c r="A97" s="197"/>
      <c r="B97" s="197"/>
      <c r="C97" s="197"/>
      <c r="D97" s="197"/>
      <c r="E97" s="197"/>
      <c r="F97" s="197"/>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197"/>
      <c r="AU97" s="197"/>
      <c r="AV97" s="197"/>
      <c r="AW97" s="197"/>
      <c r="AX97" s="197"/>
      <c r="AY97" s="197"/>
      <c r="AZ97" s="197"/>
      <c r="BA97" s="197"/>
      <c r="BB97" s="197"/>
      <c r="BC97" s="197"/>
      <c r="BD97" s="197"/>
      <c r="BE97" s="197"/>
      <c r="BF97" s="197"/>
      <c r="BG97" s="197"/>
      <c r="BH97" s="197"/>
      <c r="BI97" s="197"/>
      <c r="BJ97" s="197"/>
      <c r="BK97" s="197"/>
      <c r="BL97" s="197"/>
      <c r="BM97" s="197"/>
      <c r="BN97" s="197"/>
    </row>
    <row r="98" spans="1:66" ht="14.4">
      <c r="A98" s="197"/>
      <c r="B98" s="197"/>
      <c r="C98" s="197"/>
      <c r="D98" s="197"/>
      <c r="E98" s="197"/>
      <c r="F98" s="197"/>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197"/>
      <c r="AU98" s="197"/>
      <c r="AV98" s="197"/>
      <c r="AW98" s="197"/>
      <c r="AX98" s="197"/>
      <c r="AY98" s="197"/>
      <c r="AZ98" s="197"/>
      <c r="BA98" s="197"/>
      <c r="BB98" s="197"/>
      <c r="BC98" s="197"/>
      <c r="BD98" s="197"/>
      <c r="BE98" s="197"/>
      <c r="BF98" s="197"/>
      <c r="BG98" s="197"/>
      <c r="BH98" s="197"/>
      <c r="BI98" s="197"/>
      <c r="BJ98" s="197"/>
      <c r="BK98" s="197"/>
      <c r="BL98" s="197"/>
      <c r="BM98" s="197"/>
      <c r="BN98" s="197"/>
    </row>
    <row r="99" spans="1:66" ht="14.4">
      <c r="A99" s="197"/>
      <c r="B99" s="197"/>
      <c r="C99" s="197"/>
      <c r="D99" s="197"/>
      <c r="E99" s="197"/>
      <c r="F99" s="197"/>
      <c r="G99" s="197"/>
      <c r="H99" s="197"/>
      <c r="I99" s="197"/>
      <c r="J99" s="197"/>
      <c r="K99" s="197"/>
      <c r="L99" s="197"/>
      <c r="M99" s="197"/>
      <c r="N99" s="197"/>
      <c r="O99" s="197"/>
      <c r="P99" s="197"/>
      <c r="Q99" s="197"/>
      <c r="R99" s="197"/>
      <c r="S99" s="197"/>
      <c r="T99" s="197"/>
      <c r="U99" s="197"/>
      <c r="V99" s="197"/>
      <c r="W99" s="197"/>
      <c r="X99" s="197"/>
      <c r="Y99" s="197"/>
      <c r="Z99" s="197"/>
      <c r="AA99" s="197"/>
      <c r="AB99" s="197"/>
      <c r="AC99" s="197"/>
      <c r="AD99" s="197"/>
      <c r="AE99" s="197"/>
      <c r="AF99" s="197"/>
      <c r="AG99" s="197"/>
      <c r="AH99" s="197"/>
      <c r="AI99" s="197"/>
      <c r="AJ99" s="197"/>
      <c r="AK99" s="197"/>
      <c r="AL99" s="197"/>
      <c r="AM99" s="197"/>
      <c r="AN99" s="197"/>
      <c r="AO99" s="197"/>
      <c r="AP99" s="197"/>
      <c r="AQ99" s="197"/>
      <c r="AR99" s="197"/>
      <c r="AS99" s="197"/>
      <c r="AT99" s="197"/>
      <c r="AU99" s="197"/>
      <c r="AV99" s="197"/>
      <c r="AW99" s="197"/>
      <c r="AX99" s="197"/>
      <c r="AY99" s="197"/>
      <c r="AZ99" s="197"/>
      <c r="BA99" s="197"/>
      <c r="BB99" s="197"/>
      <c r="BC99" s="197"/>
      <c r="BD99" s="197"/>
      <c r="BE99" s="197"/>
      <c r="BF99" s="197"/>
      <c r="BG99" s="197"/>
      <c r="BH99" s="197"/>
      <c r="BI99" s="197"/>
      <c r="BJ99" s="197"/>
      <c r="BK99" s="197"/>
      <c r="BL99" s="197"/>
      <c r="BM99" s="197"/>
      <c r="BN99" s="197"/>
    </row>
    <row r="100" spans="1:66" ht="14.4">
      <c r="A100" s="197"/>
      <c r="B100" s="197"/>
      <c r="C100" s="197"/>
      <c r="D100" s="197"/>
      <c r="E100" s="197"/>
      <c r="F100" s="197"/>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197"/>
      <c r="AU100" s="197"/>
      <c r="AV100" s="197"/>
      <c r="AW100" s="197"/>
      <c r="AX100" s="197"/>
      <c r="AY100" s="197"/>
      <c r="AZ100" s="197"/>
      <c r="BA100" s="197"/>
      <c r="BB100" s="197"/>
      <c r="BC100" s="197"/>
      <c r="BD100" s="197"/>
      <c r="BE100" s="197"/>
      <c r="BF100" s="197"/>
      <c r="BG100" s="197"/>
      <c r="BH100" s="197"/>
      <c r="BI100" s="197"/>
      <c r="BJ100" s="197"/>
      <c r="BK100" s="197"/>
      <c r="BL100" s="197"/>
      <c r="BM100" s="197"/>
      <c r="BN100" s="197"/>
    </row>
    <row r="101" spans="1:66" ht="14.4">
      <c r="A101" s="197"/>
      <c r="B101" s="197"/>
      <c r="C101" s="197"/>
      <c r="D101" s="197"/>
      <c r="E101" s="197"/>
      <c r="F101" s="197"/>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197"/>
      <c r="AU101" s="197"/>
      <c r="AV101" s="197"/>
      <c r="AW101" s="197"/>
      <c r="AX101" s="197"/>
      <c r="AY101" s="197"/>
      <c r="AZ101" s="197"/>
      <c r="BA101" s="197"/>
      <c r="BB101" s="197"/>
      <c r="BC101" s="197"/>
      <c r="BD101" s="197"/>
      <c r="BE101" s="197"/>
      <c r="BF101" s="197"/>
      <c r="BG101" s="197"/>
      <c r="BH101" s="197"/>
      <c r="BI101" s="197"/>
      <c r="BJ101" s="197"/>
      <c r="BK101" s="197"/>
      <c r="BL101" s="197"/>
      <c r="BM101" s="197"/>
      <c r="BN101" s="197"/>
    </row>
    <row r="102" spans="1:66" ht="14.4">
      <c r="A102" s="197"/>
      <c r="B102" s="197"/>
      <c r="C102" s="197"/>
      <c r="D102" s="197"/>
      <c r="E102" s="197"/>
      <c r="F102" s="197"/>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197"/>
      <c r="AU102" s="197"/>
      <c r="AV102" s="197"/>
      <c r="AW102" s="197"/>
      <c r="AX102" s="197"/>
      <c r="AY102" s="197"/>
      <c r="AZ102" s="197"/>
      <c r="BA102" s="197"/>
      <c r="BB102" s="197"/>
      <c r="BC102" s="197"/>
      <c r="BD102" s="197"/>
      <c r="BE102" s="197"/>
      <c r="BF102" s="197"/>
      <c r="BG102" s="197"/>
      <c r="BH102" s="197"/>
      <c r="BI102" s="197"/>
      <c r="BJ102" s="197"/>
      <c r="BK102" s="197"/>
      <c r="BL102" s="197"/>
      <c r="BM102" s="197"/>
      <c r="BN102" s="197"/>
    </row>
    <row r="103" spans="1:66" ht="14.4">
      <c r="A103" s="197"/>
      <c r="B103" s="197"/>
      <c r="C103" s="197"/>
      <c r="D103" s="197"/>
      <c r="E103" s="197"/>
      <c r="F103" s="197"/>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197"/>
      <c r="AU103" s="197"/>
      <c r="AV103" s="197"/>
      <c r="AW103" s="197"/>
      <c r="AX103" s="197"/>
      <c r="AY103" s="197"/>
      <c r="AZ103" s="197"/>
      <c r="BA103" s="197"/>
      <c r="BB103" s="197"/>
      <c r="BC103" s="197"/>
      <c r="BD103" s="197"/>
      <c r="BE103" s="197"/>
      <c r="BF103" s="197"/>
      <c r="BG103" s="197"/>
      <c r="BH103" s="197"/>
      <c r="BI103" s="197"/>
      <c r="BJ103" s="197"/>
      <c r="BK103" s="197"/>
      <c r="BL103" s="197"/>
      <c r="BM103" s="197"/>
      <c r="BN103" s="197"/>
    </row>
    <row r="104" spans="1:66" ht="14.4">
      <c r="A104" s="197"/>
      <c r="B104" s="197"/>
      <c r="C104" s="197"/>
      <c r="D104" s="197"/>
      <c r="E104" s="197"/>
      <c r="F104" s="197"/>
      <c r="G104" s="197"/>
      <c r="H104" s="197"/>
      <c r="I104" s="197"/>
      <c r="J104" s="197"/>
      <c r="K104" s="197"/>
      <c r="L104" s="197"/>
      <c r="M104" s="197"/>
      <c r="N104" s="197"/>
      <c r="O104" s="197"/>
      <c r="P104" s="197"/>
      <c r="Q104" s="197"/>
      <c r="R104" s="197"/>
      <c r="S104" s="197"/>
      <c r="T104" s="197"/>
      <c r="U104" s="197"/>
      <c r="V104" s="197"/>
      <c r="W104" s="197"/>
      <c r="X104" s="197"/>
      <c r="Y104" s="197"/>
      <c r="Z104" s="197"/>
      <c r="AA104" s="197"/>
      <c r="AB104" s="197"/>
      <c r="AC104" s="197"/>
      <c r="AD104" s="197"/>
      <c r="AE104" s="197"/>
      <c r="AF104" s="197"/>
      <c r="AG104" s="197"/>
      <c r="AH104" s="197"/>
      <c r="AI104" s="197"/>
      <c r="AJ104" s="197"/>
      <c r="AK104" s="197"/>
      <c r="AL104" s="197"/>
      <c r="AM104" s="197"/>
      <c r="AN104" s="197"/>
      <c r="AO104" s="197"/>
      <c r="AP104" s="197"/>
      <c r="AQ104" s="197"/>
      <c r="AR104" s="197"/>
      <c r="AS104" s="197"/>
      <c r="AT104" s="197"/>
      <c r="AU104" s="197"/>
      <c r="AV104" s="197"/>
      <c r="AW104" s="197"/>
      <c r="AX104" s="197"/>
      <c r="AY104" s="197"/>
      <c r="AZ104" s="197"/>
      <c r="BA104" s="197"/>
      <c r="BB104" s="197"/>
      <c r="BC104" s="197"/>
      <c r="BD104" s="197"/>
      <c r="BE104" s="197"/>
      <c r="BF104" s="197"/>
      <c r="BG104" s="197"/>
      <c r="BH104" s="197"/>
      <c r="BI104" s="197"/>
      <c r="BJ104" s="197"/>
      <c r="BK104" s="197"/>
      <c r="BL104" s="197"/>
      <c r="BM104" s="197"/>
      <c r="BN104" s="197"/>
    </row>
    <row r="105" spans="1:66" ht="14.4">
      <c r="A105" s="197"/>
      <c r="B105" s="197"/>
      <c r="C105" s="197"/>
      <c r="D105" s="197"/>
      <c r="E105" s="197"/>
      <c r="F105" s="197"/>
      <c r="G105" s="197"/>
      <c r="H105" s="197"/>
      <c r="I105" s="197"/>
      <c r="J105" s="197"/>
      <c r="K105" s="197"/>
      <c r="L105" s="197"/>
      <c r="M105" s="197"/>
      <c r="N105" s="197"/>
      <c r="O105" s="197"/>
      <c r="P105" s="197"/>
      <c r="Q105" s="197"/>
      <c r="R105" s="197"/>
      <c r="S105" s="197"/>
      <c r="T105" s="197"/>
      <c r="U105" s="197"/>
      <c r="V105" s="197"/>
      <c r="W105" s="197"/>
      <c r="X105" s="197"/>
      <c r="Y105" s="197"/>
      <c r="Z105" s="197"/>
      <c r="AA105" s="197"/>
      <c r="AB105" s="197"/>
      <c r="AC105" s="197"/>
      <c r="AD105" s="197"/>
      <c r="AE105" s="197"/>
      <c r="AF105" s="197"/>
      <c r="AG105" s="197"/>
      <c r="AH105" s="197"/>
      <c r="AI105" s="197"/>
      <c r="AJ105" s="197"/>
      <c r="AK105" s="197"/>
      <c r="AL105" s="197"/>
      <c r="AM105" s="197"/>
      <c r="AN105" s="197"/>
      <c r="AO105" s="197"/>
      <c r="AP105" s="197"/>
      <c r="AQ105" s="197"/>
      <c r="AR105" s="197"/>
      <c r="AS105" s="197"/>
      <c r="AT105" s="197"/>
      <c r="AU105" s="197"/>
      <c r="AV105" s="197"/>
      <c r="AW105" s="197"/>
      <c r="AX105" s="197"/>
      <c r="AY105" s="197"/>
      <c r="AZ105" s="197"/>
      <c r="BA105" s="197"/>
      <c r="BB105" s="197"/>
      <c r="BC105" s="197"/>
      <c r="BD105" s="197"/>
      <c r="BE105" s="197"/>
      <c r="BF105" s="197"/>
      <c r="BG105" s="197"/>
      <c r="BH105" s="197"/>
      <c r="BI105" s="197"/>
      <c r="BJ105" s="197"/>
      <c r="BK105" s="197"/>
      <c r="BL105" s="197"/>
      <c r="BM105" s="197"/>
      <c r="BN105" s="197"/>
    </row>
    <row r="106" spans="1:66" ht="14.4">
      <c r="A106" s="197"/>
      <c r="B106" s="197"/>
      <c r="C106" s="197"/>
      <c r="D106" s="197"/>
      <c r="E106" s="197"/>
      <c r="F106" s="197"/>
      <c r="G106" s="197"/>
      <c r="H106" s="197"/>
      <c r="I106" s="197"/>
      <c r="J106" s="197"/>
      <c r="K106" s="197"/>
      <c r="L106" s="197"/>
      <c r="M106" s="197"/>
      <c r="N106" s="197"/>
      <c r="O106" s="197"/>
      <c r="P106" s="197"/>
      <c r="Q106" s="197"/>
      <c r="R106" s="197"/>
      <c r="S106" s="197"/>
      <c r="T106" s="197"/>
      <c r="U106" s="197"/>
      <c r="V106" s="197"/>
      <c r="W106" s="197"/>
      <c r="X106" s="197"/>
      <c r="Y106" s="197"/>
      <c r="Z106" s="197"/>
      <c r="AA106" s="197"/>
      <c r="AB106" s="197"/>
      <c r="AC106" s="197"/>
      <c r="AD106" s="197"/>
      <c r="AE106" s="197"/>
      <c r="AF106" s="197"/>
      <c r="AG106" s="197"/>
      <c r="AH106" s="197"/>
      <c r="AI106" s="197"/>
      <c r="AJ106" s="197"/>
      <c r="AK106" s="197"/>
      <c r="AL106" s="197"/>
      <c r="AM106" s="197"/>
      <c r="AN106" s="197"/>
      <c r="AO106" s="197"/>
      <c r="AP106" s="197"/>
      <c r="AQ106" s="197"/>
      <c r="AR106" s="197"/>
      <c r="AS106" s="197"/>
      <c r="AT106" s="197"/>
      <c r="AU106" s="197"/>
      <c r="AV106" s="197"/>
      <c r="AW106" s="197"/>
      <c r="AX106" s="197"/>
      <c r="AY106" s="197"/>
      <c r="AZ106" s="197"/>
      <c r="BA106" s="197"/>
      <c r="BB106" s="197"/>
      <c r="BC106" s="197"/>
      <c r="BD106" s="197"/>
      <c r="BE106" s="197"/>
      <c r="BF106" s="197"/>
      <c r="BG106" s="197"/>
      <c r="BH106" s="197"/>
      <c r="BI106" s="197"/>
      <c r="BJ106" s="197"/>
      <c r="BK106" s="197"/>
      <c r="BL106" s="197"/>
      <c r="BM106" s="197"/>
      <c r="BN106" s="197"/>
    </row>
    <row r="107" spans="1:66" ht="14.4">
      <c r="A107" s="197"/>
      <c r="B107" s="197"/>
      <c r="C107" s="197"/>
      <c r="D107" s="197"/>
      <c r="E107" s="197"/>
      <c r="F107" s="197"/>
      <c r="G107" s="197"/>
      <c r="H107" s="197"/>
      <c r="I107" s="197"/>
      <c r="J107" s="197"/>
      <c r="K107" s="197"/>
      <c r="L107" s="197"/>
      <c r="M107" s="197"/>
      <c r="N107" s="197"/>
      <c r="O107" s="197"/>
      <c r="P107" s="197"/>
      <c r="Q107" s="197"/>
      <c r="R107" s="197"/>
      <c r="S107" s="197"/>
      <c r="T107" s="197"/>
      <c r="U107" s="197"/>
      <c r="V107" s="197"/>
      <c r="W107" s="197"/>
      <c r="X107" s="197"/>
      <c r="Y107" s="197"/>
      <c r="Z107" s="197"/>
      <c r="AA107" s="197"/>
      <c r="AB107" s="197"/>
      <c r="AC107" s="197"/>
      <c r="AD107" s="197"/>
      <c r="AE107" s="197"/>
      <c r="AF107" s="197"/>
      <c r="AG107" s="197"/>
      <c r="AH107" s="197"/>
      <c r="AI107" s="197"/>
      <c r="AJ107" s="197"/>
      <c r="AK107" s="197"/>
      <c r="AL107" s="197"/>
      <c r="AM107" s="197"/>
      <c r="AN107" s="197"/>
      <c r="AO107" s="197"/>
      <c r="AP107" s="197"/>
      <c r="AQ107" s="197"/>
      <c r="AR107" s="197"/>
      <c r="AS107" s="197"/>
      <c r="AT107" s="197"/>
      <c r="AU107" s="197"/>
      <c r="AV107" s="197"/>
      <c r="AW107" s="197"/>
      <c r="AX107" s="197"/>
      <c r="AY107" s="197"/>
      <c r="AZ107" s="197"/>
      <c r="BA107" s="197"/>
      <c r="BB107" s="197"/>
      <c r="BC107" s="197"/>
      <c r="BD107" s="197"/>
      <c r="BE107" s="197"/>
      <c r="BF107" s="197"/>
      <c r="BG107" s="197"/>
      <c r="BH107" s="197"/>
      <c r="BI107" s="197"/>
      <c r="BJ107" s="197"/>
      <c r="BK107" s="197"/>
      <c r="BL107" s="197"/>
      <c r="BM107" s="197"/>
      <c r="BN107" s="197"/>
    </row>
    <row r="108" spans="1:66" ht="14.4">
      <c r="A108" s="197"/>
      <c r="B108" s="197"/>
      <c r="C108" s="197"/>
      <c r="D108" s="197"/>
      <c r="E108" s="197"/>
      <c r="F108" s="197"/>
      <c r="G108" s="197"/>
      <c r="H108" s="197"/>
      <c r="I108" s="197"/>
      <c r="J108" s="197"/>
      <c r="K108" s="197"/>
      <c r="L108" s="197"/>
      <c r="M108" s="197"/>
      <c r="N108" s="197"/>
      <c r="O108" s="197"/>
      <c r="P108" s="197"/>
      <c r="Q108" s="197"/>
      <c r="R108" s="197"/>
      <c r="S108" s="197"/>
      <c r="T108" s="197"/>
      <c r="U108" s="197"/>
      <c r="V108" s="197"/>
      <c r="W108" s="197"/>
      <c r="X108" s="197"/>
      <c r="Y108" s="197"/>
      <c r="Z108" s="197"/>
      <c r="AA108" s="197"/>
      <c r="AB108" s="197"/>
      <c r="AC108" s="197"/>
      <c r="AD108" s="197"/>
      <c r="AE108" s="197"/>
      <c r="AF108" s="197"/>
      <c r="AG108" s="197"/>
      <c r="AH108" s="197"/>
      <c r="AI108" s="197"/>
      <c r="AJ108" s="197"/>
      <c r="AK108" s="197"/>
      <c r="AL108" s="197"/>
      <c r="AM108" s="197"/>
      <c r="AN108" s="197"/>
      <c r="AO108" s="197"/>
      <c r="AP108" s="197"/>
      <c r="AQ108" s="197"/>
      <c r="AR108" s="197"/>
      <c r="AS108" s="197"/>
      <c r="AT108" s="197"/>
      <c r="AU108" s="197"/>
      <c r="AV108" s="197"/>
      <c r="AW108" s="197"/>
      <c r="AX108" s="197"/>
      <c r="AY108" s="197"/>
      <c r="AZ108" s="197"/>
      <c r="BA108" s="197"/>
      <c r="BB108" s="197"/>
      <c r="BC108" s="197"/>
      <c r="BD108" s="197"/>
      <c r="BE108" s="197"/>
      <c r="BF108" s="197"/>
      <c r="BG108" s="197"/>
      <c r="BH108" s="197"/>
      <c r="BI108" s="197"/>
      <c r="BJ108" s="197"/>
      <c r="BK108" s="197"/>
      <c r="BL108" s="197"/>
      <c r="BM108" s="197"/>
      <c r="BN108" s="197"/>
    </row>
    <row r="109" spans="1:66" ht="14.4">
      <c r="A109" s="197"/>
      <c r="B109" s="197"/>
      <c r="C109" s="197"/>
      <c r="D109" s="197"/>
      <c r="E109" s="197"/>
      <c r="F109" s="197"/>
      <c r="G109" s="197"/>
      <c r="H109" s="197"/>
      <c r="I109" s="197"/>
      <c r="J109" s="197"/>
      <c r="K109" s="197"/>
      <c r="L109" s="197"/>
      <c r="M109" s="197"/>
      <c r="N109" s="197"/>
      <c r="O109" s="197"/>
      <c r="P109" s="197"/>
      <c r="Q109" s="197"/>
      <c r="R109" s="197"/>
      <c r="S109" s="197"/>
      <c r="T109" s="197"/>
      <c r="U109" s="197"/>
      <c r="V109" s="197"/>
      <c r="W109" s="197"/>
      <c r="X109" s="197"/>
      <c r="Y109" s="197"/>
      <c r="Z109" s="197"/>
      <c r="AA109" s="197"/>
      <c r="AB109" s="197"/>
      <c r="AC109" s="197"/>
      <c r="AD109" s="197"/>
      <c r="AE109" s="197"/>
      <c r="AF109" s="197"/>
      <c r="AG109" s="197"/>
      <c r="AH109" s="197"/>
      <c r="AI109" s="197"/>
      <c r="AJ109" s="197"/>
      <c r="AK109" s="197"/>
      <c r="AL109" s="197"/>
      <c r="AM109" s="197"/>
      <c r="AN109" s="197"/>
      <c r="AO109" s="197"/>
      <c r="AP109" s="197"/>
      <c r="AQ109" s="197"/>
      <c r="AR109" s="197"/>
      <c r="AS109" s="197"/>
      <c r="AT109" s="197"/>
      <c r="AU109" s="197"/>
      <c r="AV109" s="197"/>
      <c r="AW109" s="197"/>
      <c r="AX109" s="197"/>
      <c r="AY109" s="197"/>
      <c r="AZ109" s="197"/>
      <c r="BA109" s="197"/>
      <c r="BB109" s="197"/>
      <c r="BC109" s="197"/>
      <c r="BD109" s="197"/>
      <c r="BE109" s="197"/>
      <c r="BF109" s="197"/>
      <c r="BG109" s="197"/>
      <c r="BH109" s="197"/>
      <c r="BI109" s="197"/>
      <c r="BJ109" s="197"/>
      <c r="BK109" s="197"/>
      <c r="BL109" s="197"/>
      <c r="BM109" s="197"/>
      <c r="BN109" s="197"/>
    </row>
    <row r="110" spans="1:66" ht="14.4">
      <c r="A110" s="197"/>
      <c r="B110" s="197"/>
      <c r="C110" s="197"/>
      <c r="D110" s="197"/>
      <c r="E110" s="197"/>
      <c r="F110" s="197"/>
      <c r="G110" s="197"/>
      <c r="H110" s="197"/>
      <c r="I110" s="197"/>
      <c r="J110" s="197"/>
      <c r="K110" s="197"/>
      <c r="L110" s="197"/>
      <c r="M110" s="197"/>
      <c r="N110" s="197"/>
      <c r="O110" s="197"/>
      <c r="P110" s="197"/>
      <c r="Q110" s="197"/>
      <c r="R110" s="197"/>
      <c r="S110" s="197"/>
      <c r="T110" s="197"/>
      <c r="U110" s="197"/>
      <c r="V110" s="197"/>
      <c r="W110" s="197"/>
      <c r="X110" s="197"/>
      <c r="Y110" s="197"/>
      <c r="Z110" s="197"/>
      <c r="AA110" s="197"/>
      <c r="AB110" s="197"/>
      <c r="AC110" s="197"/>
      <c r="AD110" s="197"/>
      <c r="AE110" s="197"/>
      <c r="AF110" s="197"/>
      <c r="AG110" s="197"/>
      <c r="AH110" s="197"/>
      <c r="AI110" s="197"/>
      <c r="AJ110" s="197"/>
      <c r="AK110" s="197"/>
      <c r="AL110" s="197"/>
      <c r="AM110" s="197"/>
      <c r="AN110" s="197"/>
      <c r="AO110" s="197"/>
      <c r="AP110" s="197"/>
      <c r="AQ110" s="197"/>
      <c r="AR110" s="197"/>
      <c r="AS110" s="197"/>
      <c r="AT110" s="197"/>
      <c r="AU110" s="197"/>
      <c r="AV110" s="197"/>
      <c r="AW110" s="197"/>
      <c r="AX110" s="197"/>
      <c r="AY110" s="197"/>
      <c r="AZ110" s="197"/>
      <c r="BA110" s="197"/>
      <c r="BB110" s="197"/>
      <c r="BC110" s="197"/>
      <c r="BD110" s="197"/>
      <c r="BE110" s="197"/>
      <c r="BF110" s="197"/>
      <c r="BG110" s="197"/>
      <c r="BH110" s="197"/>
      <c r="BI110" s="197"/>
      <c r="BJ110" s="197"/>
      <c r="BK110" s="197"/>
      <c r="BL110" s="197"/>
      <c r="BM110" s="197"/>
      <c r="BN110" s="197"/>
    </row>
    <row r="111" spans="1:66" ht="14.4">
      <c r="A111" s="197"/>
      <c r="B111" s="197"/>
      <c r="C111" s="197"/>
      <c r="D111" s="197"/>
      <c r="E111" s="197"/>
      <c r="F111" s="197"/>
      <c r="G111" s="197"/>
      <c r="H111" s="197"/>
      <c r="I111" s="197"/>
      <c r="J111" s="197"/>
      <c r="K111" s="197"/>
      <c r="L111" s="197"/>
      <c r="M111" s="197"/>
      <c r="N111" s="197"/>
      <c r="O111" s="197"/>
      <c r="P111" s="197"/>
      <c r="Q111" s="197"/>
      <c r="R111" s="197"/>
      <c r="S111" s="197"/>
      <c r="T111" s="197"/>
      <c r="U111" s="197"/>
      <c r="V111" s="197"/>
      <c r="W111" s="197"/>
      <c r="X111" s="197"/>
      <c r="Y111" s="197"/>
      <c r="Z111" s="197"/>
      <c r="AA111" s="197"/>
      <c r="AB111" s="197"/>
      <c r="AC111" s="197"/>
      <c r="AD111" s="197"/>
      <c r="AE111" s="197"/>
      <c r="AF111" s="197"/>
      <c r="AG111" s="197"/>
      <c r="AH111" s="197"/>
      <c r="AI111" s="197"/>
      <c r="AJ111" s="197"/>
      <c r="AK111" s="197"/>
      <c r="AL111" s="197"/>
      <c r="AM111" s="197"/>
      <c r="AN111" s="197"/>
      <c r="AO111" s="197"/>
      <c r="AP111" s="197"/>
      <c r="AQ111" s="197"/>
      <c r="AR111" s="197"/>
      <c r="AS111" s="197"/>
      <c r="AT111" s="197"/>
      <c r="AU111" s="197"/>
      <c r="AV111" s="197"/>
      <c r="AW111" s="197"/>
      <c r="AX111" s="197"/>
      <c r="AY111" s="197"/>
      <c r="AZ111" s="197"/>
      <c r="BA111" s="197"/>
      <c r="BB111" s="197"/>
      <c r="BC111" s="197"/>
      <c r="BD111" s="197"/>
      <c r="BE111" s="197"/>
      <c r="BF111" s="197"/>
      <c r="BG111" s="197"/>
      <c r="BH111" s="197"/>
      <c r="BI111" s="197"/>
      <c r="BJ111" s="197"/>
      <c r="BK111" s="197"/>
      <c r="BL111" s="197"/>
      <c r="BM111" s="197"/>
      <c r="BN111" s="197"/>
    </row>
    <row r="112" spans="1:66" ht="14.4">
      <c r="A112" s="197"/>
      <c r="B112" s="197"/>
      <c r="C112" s="197"/>
      <c r="D112" s="197"/>
      <c r="E112" s="197"/>
      <c r="F112" s="197"/>
      <c r="G112" s="197"/>
      <c r="H112" s="197"/>
      <c r="I112" s="197"/>
      <c r="J112" s="197"/>
      <c r="K112" s="197"/>
      <c r="L112" s="197"/>
      <c r="M112" s="197"/>
      <c r="N112" s="197"/>
      <c r="O112" s="197"/>
      <c r="P112" s="197"/>
      <c r="Q112" s="197"/>
      <c r="R112" s="197"/>
      <c r="S112" s="197"/>
      <c r="T112" s="197"/>
      <c r="U112" s="197"/>
      <c r="V112" s="197"/>
      <c r="W112" s="197"/>
      <c r="X112" s="197"/>
      <c r="Y112" s="197"/>
      <c r="Z112" s="197"/>
      <c r="AA112" s="197"/>
      <c r="AB112" s="197"/>
      <c r="AC112" s="197"/>
      <c r="AD112" s="197"/>
      <c r="AE112" s="197"/>
      <c r="AF112" s="197"/>
      <c r="AG112" s="197"/>
      <c r="AH112" s="197"/>
      <c r="AI112" s="197"/>
      <c r="AJ112" s="197"/>
      <c r="AK112" s="197"/>
      <c r="AL112" s="197"/>
      <c r="AM112" s="197"/>
      <c r="AN112" s="197"/>
      <c r="AO112" s="197"/>
      <c r="AP112" s="197"/>
      <c r="AQ112" s="197"/>
      <c r="AR112" s="197"/>
      <c r="AS112" s="197"/>
      <c r="AT112" s="197"/>
      <c r="AU112" s="197"/>
      <c r="AV112" s="197"/>
      <c r="AW112" s="197"/>
      <c r="AX112" s="197"/>
      <c r="AY112" s="197"/>
      <c r="AZ112" s="197"/>
      <c r="BA112" s="197"/>
      <c r="BB112" s="197"/>
      <c r="BC112" s="197"/>
      <c r="BD112" s="197"/>
      <c r="BE112" s="197"/>
      <c r="BF112" s="197"/>
      <c r="BG112" s="197"/>
      <c r="BH112" s="197"/>
      <c r="BI112" s="197"/>
      <c r="BJ112" s="197"/>
      <c r="BK112" s="197"/>
      <c r="BL112" s="197"/>
      <c r="BM112" s="197"/>
      <c r="BN112" s="197"/>
    </row>
    <row r="113" spans="1:66" ht="14.4">
      <c r="A113" s="197"/>
      <c r="B113" s="197"/>
      <c r="C113" s="197"/>
      <c r="D113" s="197"/>
      <c r="E113" s="197"/>
      <c r="F113" s="197"/>
      <c r="G113" s="197"/>
      <c r="H113" s="197"/>
      <c r="I113" s="197"/>
      <c r="J113" s="197"/>
      <c r="K113" s="197"/>
      <c r="L113" s="197"/>
      <c r="M113" s="197"/>
      <c r="N113" s="197"/>
      <c r="O113" s="197"/>
      <c r="P113" s="197"/>
      <c r="Q113" s="197"/>
      <c r="R113" s="197"/>
      <c r="S113" s="197"/>
      <c r="T113" s="197"/>
      <c r="U113" s="197"/>
      <c r="V113" s="197"/>
      <c r="W113" s="197"/>
      <c r="X113" s="197"/>
      <c r="Y113" s="197"/>
      <c r="Z113" s="197"/>
      <c r="AA113" s="197"/>
      <c r="AB113" s="197"/>
      <c r="AC113" s="197"/>
      <c r="AD113" s="197"/>
      <c r="AE113" s="197"/>
      <c r="AF113" s="197"/>
      <c r="AG113" s="197"/>
      <c r="AH113" s="197"/>
      <c r="AI113" s="197"/>
      <c r="AJ113" s="197"/>
      <c r="AK113" s="197"/>
      <c r="AL113" s="197"/>
      <c r="AM113" s="197"/>
      <c r="AN113" s="197"/>
      <c r="AO113" s="197"/>
      <c r="AP113" s="197"/>
      <c r="AQ113" s="197"/>
      <c r="AR113" s="197"/>
      <c r="AS113" s="197"/>
      <c r="AT113" s="197"/>
      <c r="AU113" s="197"/>
      <c r="AV113" s="197"/>
      <c r="AW113" s="197"/>
      <c r="AX113" s="197"/>
      <c r="AY113" s="197"/>
      <c r="AZ113" s="197"/>
      <c r="BA113" s="197"/>
      <c r="BB113" s="197"/>
      <c r="BC113" s="197"/>
      <c r="BD113" s="197"/>
      <c r="BE113" s="197"/>
      <c r="BF113" s="197"/>
      <c r="BG113" s="197"/>
      <c r="BH113" s="197"/>
      <c r="BI113" s="197"/>
      <c r="BJ113" s="197"/>
      <c r="BK113" s="197"/>
      <c r="BL113" s="197"/>
      <c r="BM113" s="197"/>
      <c r="BN113" s="197"/>
    </row>
    <row r="114" spans="1:66" ht="14.4">
      <c r="A114" s="197"/>
      <c r="B114" s="197"/>
      <c r="C114" s="197"/>
      <c r="D114" s="197"/>
      <c r="E114" s="197"/>
      <c r="F114" s="197"/>
      <c r="G114" s="197"/>
      <c r="H114" s="197"/>
      <c r="I114" s="197"/>
      <c r="J114" s="197"/>
      <c r="K114" s="197"/>
      <c r="L114" s="197"/>
      <c r="M114" s="197"/>
      <c r="N114" s="197"/>
      <c r="O114" s="197"/>
      <c r="P114" s="197"/>
      <c r="Q114" s="197"/>
      <c r="R114" s="197"/>
      <c r="S114" s="197"/>
      <c r="T114" s="197"/>
      <c r="U114" s="197"/>
      <c r="V114" s="197"/>
      <c r="W114" s="197"/>
      <c r="X114" s="197"/>
      <c r="Y114" s="197"/>
      <c r="Z114" s="197"/>
      <c r="AA114" s="197"/>
      <c r="AB114" s="197"/>
      <c r="AC114" s="197"/>
      <c r="AD114" s="197"/>
      <c r="AE114" s="197"/>
      <c r="AF114" s="197"/>
      <c r="AG114" s="197"/>
      <c r="AH114" s="197"/>
      <c r="AI114" s="197"/>
      <c r="AJ114" s="197"/>
      <c r="AK114" s="197"/>
      <c r="AL114" s="197"/>
      <c r="AM114" s="197"/>
      <c r="AN114" s="197"/>
      <c r="AO114" s="197"/>
      <c r="AP114" s="197"/>
      <c r="AQ114" s="197"/>
      <c r="AR114" s="197"/>
      <c r="AS114" s="197"/>
      <c r="AT114" s="197"/>
      <c r="AU114" s="197"/>
      <c r="AV114" s="197"/>
      <c r="AW114" s="197"/>
      <c r="AX114" s="197"/>
      <c r="AY114" s="197"/>
      <c r="AZ114" s="197"/>
      <c r="BA114" s="197"/>
      <c r="BB114" s="197"/>
      <c r="BC114" s="197"/>
      <c r="BD114" s="197"/>
      <c r="BE114" s="197"/>
      <c r="BF114" s="197"/>
      <c r="BG114" s="197"/>
      <c r="BH114" s="197"/>
      <c r="BI114" s="197"/>
      <c r="BJ114" s="197"/>
      <c r="BK114" s="197"/>
      <c r="BL114" s="197"/>
      <c r="BM114" s="197"/>
      <c r="BN114" s="197"/>
    </row>
    <row r="115" spans="1:66" ht="14.4">
      <c r="A115" s="197"/>
      <c r="B115" s="197"/>
      <c r="C115" s="197"/>
      <c r="D115" s="197"/>
      <c r="E115" s="197"/>
      <c r="F115" s="197"/>
      <c r="G115" s="197"/>
      <c r="H115" s="197"/>
      <c r="I115" s="197"/>
      <c r="J115" s="197"/>
      <c r="K115" s="197"/>
      <c r="L115" s="197"/>
      <c r="M115" s="197"/>
      <c r="N115" s="197"/>
      <c r="O115" s="197"/>
      <c r="P115" s="197"/>
      <c r="Q115" s="197"/>
      <c r="R115" s="197"/>
      <c r="S115" s="197"/>
      <c r="T115" s="197"/>
      <c r="U115" s="197"/>
      <c r="V115" s="197"/>
      <c r="W115" s="197"/>
      <c r="X115" s="197"/>
      <c r="Y115" s="197"/>
      <c r="Z115" s="197"/>
      <c r="AA115" s="197"/>
      <c r="AB115" s="197"/>
      <c r="AC115" s="197"/>
      <c r="AD115" s="197"/>
      <c r="AE115" s="197"/>
      <c r="AF115" s="197"/>
      <c r="AG115" s="197"/>
      <c r="AH115" s="197"/>
      <c r="AI115" s="197"/>
      <c r="AJ115" s="197"/>
      <c r="AK115" s="197"/>
      <c r="AL115" s="197"/>
      <c r="AM115" s="197"/>
      <c r="AN115" s="197"/>
      <c r="AO115" s="197"/>
      <c r="AP115" s="197"/>
      <c r="AQ115" s="197"/>
      <c r="AR115" s="197"/>
      <c r="AS115" s="197"/>
      <c r="AT115" s="197"/>
      <c r="AU115" s="197"/>
      <c r="AV115" s="197"/>
      <c r="AW115" s="197"/>
      <c r="AX115" s="197"/>
      <c r="AY115" s="197"/>
      <c r="AZ115" s="197"/>
      <c r="BA115" s="197"/>
      <c r="BB115" s="197"/>
      <c r="BC115" s="197"/>
      <c r="BD115" s="197"/>
      <c r="BE115" s="197"/>
      <c r="BF115" s="197"/>
      <c r="BG115" s="197"/>
      <c r="BH115" s="197"/>
      <c r="BI115" s="197"/>
      <c r="BJ115" s="197"/>
      <c r="BK115" s="197"/>
      <c r="BL115" s="197"/>
      <c r="BM115" s="197"/>
      <c r="BN115" s="197"/>
    </row>
    <row r="116" spans="1:66" ht="14.4">
      <c r="A116" s="197"/>
      <c r="B116" s="197"/>
      <c r="C116" s="197"/>
      <c r="D116" s="197"/>
      <c r="E116" s="197"/>
      <c r="F116" s="197"/>
      <c r="G116" s="197"/>
      <c r="H116" s="197"/>
      <c r="I116" s="197"/>
      <c r="J116" s="197"/>
      <c r="K116" s="197"/>
      <c r="L116" s="197"/>
      <c r="M116" s="197"/>
      <c r="N116" s="197"/>
      <c r="O116" s="197"/>
      <c r="P116" s="197"/>
      <c r="Q116" s="197"/>
      <c r="R116" s="197"/>
      <c r="S116" s="197"/>
      <c r="T116" s="197"/>
      <c r="U116" s="197"/>
      <c r="V116" s="197"/>
      <c r="W116" s="197"/>
      <c r="X116" s="197"/>
      <c r="Y116" s="197"/>
      <c r="Z116" s="197"/>
      <c r="AA116" s="197"/>
      <c r="AB116" s="197"/>
      <c r="AC116" s="197"/>
      <c r="AD116" s="197"/>
      <c r="AE116" s="197"/>
      <c r="AF116" s="197"/>
      <c r="AG116" s="197"/>
      <c r="AH116" s="197"/>
      <c r="AI116" s="197"/>
      <c r="AJ116" s="197"/>
      <c r="AK116" s="197"/>
      <c r="AL116" s="197"/>
      <c r="AM116" s="197"/>
      <c r="AN116" s="197"/>
      <c r="AO116" s="197"/>
      <c r="AP116" s="197"/>
      <c r="AQ116" s="197"/>
      <c r="AR116" s="197"/>
      <c r="AS116" s="197"/>
      <c r="AT116" s="197"/>
      <c r="AU116" s="197"/>
      <c r="AV116" s="197"/>
      <c r="AW116" s="197"/>
      <c r="AX116" s="197"/>
      <c r="AY116" s="197"/>
      <c r="AZ116" s="197"/>
      <c r="BA116" s="197"/>
      <c r="BB116" s="197"/>
      <c r="BC116" s="197"/>
      <c r="BD116" s="197"/>
      <c r="BE116" s="197"/>
      <c r="BF116" s="197"/>
      <c r="BG116" s="197"/>
      <c r="BH116" s="197"/>
      <c r="BI116" s="197"/>
      <c r="BJ116" s="197"/>
      <c r="BK116" s="197"/>
      <c r="BL116" s="197"/>
      <c r="BM116" s="197"/>
      <c r="BN116" s="197"/>
    </row>
    <row r="117" spans="1:66" ht="14.4">
      <c r="A117" s="197"/>
      <c r="B117" s="197"/>
      <c r="C117" s="197"/>
      <c r="D117" s="197"/>
      <c r="E117" s="197"/>
      <c r="F117" s="197"/>
      <c r="G117" s="197"/>
      <c r="H117" s="197"/>
      <c r="I117" s="197"/>
      <c r="J117" s="197"/>
      <c r="K117" s="197"/>
      <c r="L117" s="197"/>
      <c r="M117" s="197"/>
      <c r="N117" s="197"/>
      <c r="O117" s="197"/>
      <c r="P117" s="197"/>
      <c r="Q117" s="197"/>
      <c r="R117" s="197"/>
      <c r="S117" s="197"/>
      <c r="T117" s="197"/>
      <c r="U117" s="197"/>
      <c r="V117" s="197"/>
      <c r="W117" s="197"/>
      <c r="X117" s="197"/>
      <c r="Y117" s="197"/>
      <c r="Z117" s="197"/>
      <c r="AA117" s="197"/>
      <c r="AB117" s="197"/>
      <c r="AC117" s="197"/>
      <c r="AD117" s="197"/>
      <c r="AE117" s="197"/>
      <c r="AF117" s="197"/>
      <c r="AG117" s="197"/>
      <c r="AH117" s="197"/>
      <c r="AI117" s="197"/>
      <c r="AJ117" s="197"/>
      <c r="AK117" s="197"/>
      <c r="AL117" s="197"/>
      <c r="AM117" s="197"/>
      <c r="AN117" s="197"/>
      <c r="AO117" s="197"/>
      <c r="AP117" s="197"/>
      <c r="AQ117" s="197"/>
      <c r="AR117" s="197"/>
      <c r="AS117" s="197"/>
      <c r="AT117" s="197"/>
      <c r="AU117" s="197"/>
      <c r="AV117" s="197"/>
      <c r="AW117" s="197"/>
      <c r="AX117" s="197"/>
      <c r="AY117" s="197"/>
      <c r="AZ117" s="197"/>
      <c r="BA117" s="197"/>
      <c r="BB117" s="197"/>
      <c r="BC117" s="197"/>
      <c r="BD117" s="197"/>
      <c r="BE117" s="197"/>
      <c r="BF117" s="197"/>
      <c r="BG117" s="197"/>
      <c r="BH117" s="197"/>
      <c r="BI117" s="197"/>
      <c r="BJ117" s="197"/>
      <c r="BK117" s="197"/>
      <c r="BL117" s="197"/>
      <c r="BM117" s="197"/>
      <c r="BN117" s="197"/>
    </row>
    <row r="118" spans="1:66" ht="14.4">
      <c r="A118" s="197"/>
      <c r="B118" s="197"/>
      <c r="C118" s="197"/>
      <c r="D118" s="197"/>
      <c r="E118" s="197"/>
      <c r="F118" s="197"/>
      <c r="G118" s="197"/>
      <c r="H118" s="197"/>
      <c r="I118" s="197"/>
      <c r="J118" s="197"/>
      <c r="K118" s="197"/>
      <c r="L118" s="197"/>
      <c r="M118" s="197"/>
      <c r="N118" s="197"/>
      <c r="O118" s="197"/>
      <c r="P118" s="197"/>
      <c r="Q118" s="197"/>
      <c r="R118" s="197"/>
      <c r="S118" s="197"/>
      <c r="T118" s="197"/>
      <c r="U118" s="197"/>
      <c r="V118" s="197"/>
      <c r="W118" s="197"/>
      <c r="X118" s="197"/>
      <c r="Y118" s="197"/>
      <c r="Z118" s="197"/>
      <c r="AA118" s="197"/>
      <c r="AB118" s="197"/>
      <c r="AC118" s="197"/>
      <c r="AD118" s="197"/>
      <c r="AE118" s="197"/>
      <c r="AF118" s="197"/>
      <c r="AG118" s="197"/>
      <c r="AH118" s="197"/>
      <c r="AI118" s="197"/>
      <c r="AJ118" s="197"/>
      <c r="AK118" s="197"/>
      <c r="AL118" s="197"/>
      <c r="AM118" s="197"/>
      <c r="AN118" s="197"/>
      <c r="AO118" s="197"/>
      <c r="AP118" s="197"/>
      <c r="AQ118" s="197"/>
      <c r="AR118" s="197"/>
      <c r="AS118" s="197"/>
      <c r="AT118" s="197"/>
      <c r="AU118" s="197"/>
      <c r="AV118" s="197"/>
      <c r="AW118" s="197"/>
      <c r="AX118" s="197"/>
      <c r="AY118" s="197"/>
      <c r="AZ118" s="197"/>
      <c r="BA118" s="197"/>
      <c r="BB118" s="197"/>
      <c r="BC118" s="197"/>
      <c r="BD118" s="197"/>
      <c r="BE118" s="197"/>
      <c r="BF118" s="197"/>
      <c r="BG118" s="197"/>
      <c r="BH118" s="197"/>
      <c r="BI118" s="197"/>
      <c r="BJ118" s="197"/>
      <c r="BK118" s="197"/>
      <c r="BL118" s="197"/>
      <c r="BM118" s="197"/>
      <c r="BN118" s="197"/>
    </row>
    <row r="119" spans="1:66" ht="14.4">
      <c r="A119" s="197"/>
      <c r="B119" s="197"/>
      <c r="C119" s="197"/>
      <c r="D119" s="197"/>
      <c r="E119" s="197"/>
      <c r="F119" s="197"/>
      <c r="G119" s="197"/>
      <c r="H119" s="197"/>
      <c r="I119" s="197"/>
      <c r="J119" s="197"/>
      <c r="K119" s="197"/>
      <c r="L119" s="197"/>
      <c r="M119" s="197"/>
      <c r="N119" s="197"/>
      <c r="O119" s="197"/>
      <c r="P119" s="197"/>
      <c r="Q119" s="197"/>
      <c r="R119" s="197"/>
      <c r="S119" s="197"/>
      <c r="T119" s="197"/>
      <c r="U119" s="197"/>
      <c r="V119" s="197"/>
      <c r="W119" s="197"/>
      <c r="X119" s="197"/>
      <c r="Y119" s="197"/>
      <c r="Z119" s="197"/>
      <c r="AA119" s="197"/>
      <c r="AB119" s="197"/>
      <c r="AC119" s="197"/>
      <c r="AD119" s="197"/>
      <c r="AE119" s="197"/>
      <c r="AF119" s="197"/>
      <c r="AG119" s="197"/>
      <c r="AH119" s="197"/>
      <c r="AI119" s="197"/>
      <c r="AJ119" s="197"/>
      <c r="AK119" s="197"/>
      <c r="AL119" s="197"/>
      <c r="AM119" s="197"/>
      <c r="AN119" s="197"/>
      <c r="AO119" s="197"/>
      <c r="AP119" s="197"/>
      <c r="AQ119" s="197"/>
      <c r="AR119" s="197"/>
      <c r="AS119" s="197"/>
      <c r="AT119" s="197"/>
      <c r="AU119" s="197"/>
      <c r="AV119" s="197"/>
      <c r="AW119" s="197"/>
      <c r="AX119" s="197"/>
      <c r="AY119" s="197"/>
      <c r="AZ119" s="197"/>
      <c r="BA119" s="197"/>
      <c r="BB119" s="197"/>
      <c r="BC119" s="197"/>
      <c r="BD119" s="197"/>
      <c r="BE119" s="197"/>
      <c r="BF119" s="197"/>
      <c r="BG119" s="197"/>
      <c r="BH119" s="197"/>
      <c r="BI119" s="197"/>
      <c r="BJ119" s="197"/>
      <c r="BK119" s="197"/>
      <c r="BL119" s="197"/>
      <c r="BM119" s="197"/>
      <c r="BN119" s="197"/>
    </row>
    <row r="120" spans="1:66" ht="14.4">
      <c r="A120" s="197"/>
      <c r="B120" s="197"/>
      <c r="C120" s="197"/>
      <c r="D120" s="197"/>
      <c r="E120" s="197"/>
      <c r="F120" s="197"/>
      <c r="G120" s="197"/>
      <c r="H120" s="197"/>
      <c r="I120" s="197"/>
      <c r="J120" s="197"/>
      <c r="K120" s="197"/>
      <c r="L120" s="197"/>
      <c r="M120" s="197"/>
      <c r="N120" s="197"/>
      <c r="O120" s="197"/>
      <c r="P120" s="197"/>
      <c r="Q120" s="197"/>
      <c r="R120" s="197"/>
      <c r="S120" s="197"/>
      <c r="T120" s="197"/>
      <c r="U120" s="197"/>
      <c r="V120" s="197"/>
      <c r="W120" s="197"/>
      <c r="X120" s="197"/>
      <c r="Y120" s="197"/>
      <c r="Z120" s="197"/>
      <c r="AA120" s="197"/>
      <c r="AB120" s="197"/>
      <c r="AC120" s="197"/>
      <c r="AD120" s="197"/>
      <c r="AE120" s="197"/>
      <c r="AF120" s="197"/>
      <c r="AG120" s="197"/>
      <c r="AH120" s="197"/>
      <c r="AI120" s="197"/>
      <c r="AJ120" s="197"/>
      <c r="AK120" s="197"/>
      <c r="AL120" s="197"/>
      <c r="AM120" s="197"/>
      <c r="AN120" s="197"/>
      <c r="AO120" s="197"/>
      <c r="AP120" s="197"/>
      <c r="AQ120" s="197"/>
      <c r="AR120" s="197"/>
      <c r="AS120" s="197"/>
      <c r="AT120" s="197"/>
      <c r="AU120" s="197"/>
      <c r="AV120" s="197"/>
      <c r="AW120" s="197"/>
      <c r="AX120" s="197"/>
      <c r="AY120" s="197"/>
      <c r="AZ120" s="197"/>
      <c r="BA120" s="197"/>
      <c r="BB120" s="197"/>
      <c r="BC120" s="197"/>
      <c r="BD120" s="197"/>
      <c r="BE120" s="197"/>
      <c r="BF120" s="197"/>
      <c r="BG120" s="197"/>
      <c r="BH120" s="197"/>
      <c r="BI120" s="197"/>
      <c r="BJ120" s="197"/>
      <c r="BK120" s="197"/>
      <c r="BL120" s="197"/>
      <c r="BM120" s="197"/>
      <c r="BN120" s="197"/>
    </row>
    <row r="121" spans="1:66" ht="14.4">
      <c r="A121" s="197"/>
      <c r="B121" s="197"/>
      <c r="C121" s="197"/>
      <c r="D121" s="197"/>
      <c r="E121" s="197"/>
      <c r="F121" s="197"/>
      <c r="G121" s="197"/>
      <c r="H121" s="197"/>
      <c r="I121" s="197"/>
      <c r="J121" s="197"/>
      <c r="K121" s="197"/>
      <c r="L121" s="197"/>
      <c r="M121" s="197"/>
      <c r="N121" s="197"/>
      <c r="O121" s="197"/>
      <c r="P121" s="197"/>
      <c r="Q121" s="197"/>
      <c r="R121" s="197"/>
      <c r="S121" s="197"/>
      <c r="T121" s="197"/>
      <c r="U121" s="197"/>
      <c r="V121" s="197"/>
      <c r="W121" s="197"/>
      <c r="X121" s="197"/>
      <c r="Y121" s="197"/>
      <c r="Z121" s="197"/>
      <c r="AA121" s="197"/>
      <c r="AB121" s="197"/>
      <c r="AC121" s="197"/>
      <c r="AD121" s="197"/>
      <c r="AE121" s="197"/>
      <c r="AF121" s="197"/>
      <c r="AG121" s="197"/>
      <c r="AH121" s="197"/>
      <c r="AI121" s="197"/>
      <c r="AJ121" s="197"/>
      <c r="AK121" s="197"/>
      <c r="AL121" s="197"/>
      <c r="AM121" s="197"/>
      <c r="AN121" s="197"/>
      <c r="AO121" s="197"/>
      <c r="AP121" s="197"/>
      <c r="AQ121" s="197"/>
      <c r="AR121" s="197"/>
      <c r="AS121" s="197"/>
      <c r="AT121" s="197"/>
      <c r="AU121" s="197"/>
      <c r="AV121" s="197"/>
      <c r="AW121" s="197"/>
      <c r="AX121" s="197"/>
      <c r="AY121" s="197"/>
      <c r="AZ121" s="197"/>
      <c r="BA121" s="197"/>
      <c r="BB121" s="197"/>
      <c r="BC121" s="197"/>
      <c r="BD121" s="197"/>
      <c r="BE121" s="197"/>
      <c r="BF121" s="197"/>
      <c r="BG121" s="197"/>
      <c r="BH121" s="197"/>
      <c r="BI121" s="197"/>
      <c r="BJ121" s="197"/>
      <c r="BK121" s="197"/>
      <c r="BL121" s="197"/>
      <c r="BM121" s="197"/>
      <c r="BN121" s="197"/>
    </row>
    <row r="122" spans="1:66" ht="14.4">
      <c r="A122" s="197"/>
      <c r="B122" s="197"/>
      <c r="C122" s="197"/>
      <c r="D122" s="197"/>
      <c r="E122" s="197"/>
      <c r="F122" s="197"/>
      <c r="G122" s="197"/>
      <c r="H122" s="197"/>
      <c r="I122" s="197"/>
      <c r="J122" s="197"/>
      <c r="K122" s="197"/>
      <c r="L122" s="197"/>
      <c r="M122" s="197"/>
      <c r="N122" s="197"/>
      <c r="O122" s="197"/>
      <c r="P122" s="197"/>
      <c r="Q122" s="197"/>
      <c r="R122" s="197"/>
      <c r="S122" s="197"/>
      <c r="T122" s="197"/>
      <c r="U122" s="197"/>
      <c r="V122" s="197"/>
      <c r="W122" s="197"/>
      <c r="X122" s="197"/>
      <c r="Y122" s="197"/>
      <c r="Z122" s="197"/>
      <c r="AA122" s="197"/>
      <c r="AB122" s="197"/>
      <c r="AC122" s="197"/>
      <c r="AD122" s="197"/>
      <c r="AE122" s="197"/>
      <c r="AF122" s="197"/>
      <c r="AG122" s="197"/>
      <c r="AH122" s="197"/>
      <c r="AI122" s="197"/>
      <c r="AJ122" s="197"/>
      <c r="AK122" s="197"/>
      <c r="AL122" s="197"/>
      <c r="AM122" s="197"/>
      <c r="AN122" s="197"/>
      <c r="AO122" s="197"/>
      <c r="AP122" s="197"/>
      <c r="AQ122" s="197"/>
      <c r="AR122" s="197"/>
      <c r="AS122" s="197"/>
      <c r="AT122" s="197"/>
      <c r="AU122" s="197"/>
      <c r="AV122" s="197"/>
      <c r="AW122" s="197"/>
      <c r="AX122" s="197"/>
      <c r="AY122" s="197"/>
      <c r="AZ122" s="197"/>
      <c r="BA122" s="197"/>
      <c r="BB122" s="197"/>
      <c r="BC122" s="197"/>
      <c r="BD122" s="197"/>
      <c r="BE122" s="197"/>
      <c r="BF122" s="197"/>
      <c r="BG122" s="197"/>
      <c r="BH122" s="197"/>
      <c r="BI122" s="197"/>
      <c r="BJ122" s="197"/>
      <c r="BK122" s="197"/>
      <c r="BL122" s="197"/>
      <c r="BM122" s="197"/>
      <c r="BN122" s="197"/>
    </row>
    <row r="123" spans="1:66" ht="14.4">
      <c r="A123" s="197"/>
      <c r="B123" s="197"/>
      <c r="C123" s="197"/>
      <c r="D123" s="197"/>
      <c r="E123" s="197"/>
      <c r="F123" s="197"/>
      <c r="G123" s="197"/>
      <c r="H123" s="197"/>
      <c r="I123" s="197"/>
      <c r="J123" s="197"/>
      <c r="K123" s="197"/>
      <c r="L123" s="197"/>
      <c r="M123" s="197"/>
      <c r="N123" s="197"/>
      <c r="O123" s="197"/>
      <c r="P123" s="197"/>
      <c r="Q123" s="197"/>
      <c r="R123" s="197"/>
      <c r="S123" s="197"/>
      <c r="T123" s="197"/>
      <c r="U123" s="197"/>
      <c r="V123" s="197"/>
      <c r="W123" s="197"/>
      <c r="X123" s="197"/>
      <c r="Y123" s="197"/>
      <c r="Z123" s="197"/>
      <c r="AA123" s="197"/>
      <c r="AB123" s="197"/>
      <c r="AC123" s="197"/>
      <c r="AD123" s="197"/>
      <c r="AE123" s="197"/>
      <c r="AF123" s="197"/>
      <c r="AG123" s="197"/>
      <c r="AH123" s="197"/>
      <c r="AI123" s="197"/>
      <c r="AJ123" s="197"/>
      <c r="AK123" s="197"/>
      <c r="AL123" s="197"/>
      <c r="AM123" s="197"/>
      <c r="AN123" s="197"/>
      <c r="AO123" s="197"/>
      <c r="AP123" s="197"/>
      <c r="AQ123" s="197"/>
      <c r="AR123" s="197"/>
      <c r="AS123" s="197"/>
      <c r="AT123" s="197"/>
      <c r="AU123" s="197"/>
      <c r="AV123" s="197"/>
      <c r="AW123" s="197"/>
      <c r="AX123" s="197"/>
      <c r="AY123" s="197"/>
      <c r="AZ123" s="197"/>
      <c r="BA123" s="197"/>
      <c r="BB123" s="197"/>
      <c r="BC123" s="197"/>
      <c r="BD123" s="197"/>
      <c r="BE123" s="197"/>
      <c r="BF123" s="197"/>
      <c r="BG123" s="197"/>
      <c r="BH123" s="197"/>
      <c r="BI123" s="197"/>
      <c r="BJ123" s="197"/>
      <c r="BK123" s="197"/>
      <c r="BL123" s="197"/>
      <c r="BM123" s="197"/>
      <c r="BN123" s="197"/>
    </row>
    <row r="124" spans="1:66" ht="14.4">
      <c r="A124" s="197"/>
      <c r="B124" s="197"/>
      <c r="C124" s="197"/>
      <c r="D124" s="197"/>
      <c r="E124" s="197"/>
      <c r="F124" s="197"/>
      <c r="G124" s="197"/>
      <c r="H124" s="197"/>
      <c r="I124" s="197"/>
      <c r="J124" s="197"/>
      <c r="K124" s="197"/>
      <c r="L124" s="197"/>
      <c r="M124" s="197"/>
      <c r="N124" s="197"/>
      <c r="O124" s="197"/>
      <c r="P124" s="197"/>
      <c r="Q124" s="197"/>
      <c r="R124" s="197"/>
      <c r="S124" s="197"/>
      <c r="T124" s="197"/>
      <c r="U124" s="197"/>
      <c r="V124" s="197"/>
      <c r="W124" s="197"/>
      <c r="X124" s="197"/>
      <c r="Y124" s="197"/>
      <c r="Z124" s="197"/>
      <c r="AA124" s="197"/>
      <c r="AB124" s="197"/>
      <c r="AC124" s="197"/>
      <c r="AD124" s="197"/>
      <c r="AE124" s="197"/>
      <c r="AF124" s="197"/>
      <c r="AG124" s="197"/>
      <c r="AH124" s="197"/>
      <c r="AI124" s="197"/>
      <c r="AJ124" s="197"/>
      <c r="AK124" s="197"/>
      <c r="AL124" s="197"/>
      <c r="AM124" s="197"/>
      <c r="AN124" s="197"/>
      <c r="AO124" s="197"/>
      <c r="AP124" s="197"/>
      <c r="AQ124" s="197"/>
      <c r="AR124" s="197"/>
      <c r="AS124" s="197"/>
      <c r="AT124" s="197"/>
      <c r="AU124" s="197"/>
      <c r="AV124" s="197"/>
      <c r="AW124" s="197"/>
      <c r="AX124" s="197"/>
      <c r="AY124" s="197"/>
      <c r="AZ124" s="197"/>
      <c r="BA124" s="197"/>
      <c r="BB124" s="197"/>
      <c r="BC124" s="197"/>
      <c r="BD124" s="197"/>
      <c r="BE124" s="197"/>
      <c r="BF124" s="197"/>
      <c r="BG124" s="197"/>
      <c r="BH124" s="197"/>
      <c r="BI124" s="197"/>
      <c r="BJ124" s="197"/>
      <c r="BK124" s="197"/>
      <c r="BL124" s="197"/>
      <c r="BM124" s="197"/>
      <c r="BN124" s="197"/>
    </row>
    <row r="125" spans="1:66" ht="14.4">
      <c r="A125" s="197"/>
      <c r="B125" s="197"/>
      <c r="C125" s="197"/>
      <c r="D125" s="197"/>
      <c r="E125" s="197"/>
      <c r="F125" s="197"/>
      <c r="G125" s="197"/>
      <c r="H125" s="197"/>
      <c r="I125" s="197"/>
      <c r="J125" s="197"/>
      <c r="K125" s="197"/>
      <c r="L125" s="197"/>
      <c r="M125" s="197"/>
      <c r="N125" s="197"/>
      <c r="O125" s="197"/>
      <c r="P125" s="197"/>
      <c r="Q125" s="197"/>
      <c r="R125" s="197"/>
      <c r="S125" s="197"/>
      <c r="T125" s="197"/>
      <c r="U125" s="197"/>
      <c r="V125" s="197"/>
      <c r="W125" s="197"/>
      <c r="X125" s="197"/>
      <c r="Y125" s="197"/>
      <c r="Z125" s="197"/>
      <c r="AA125" s="197"/>
      <c r="AB125" s="197"/>
      <c r="AC125" s="197"/>
      <c r="AD125" s="197"/>
      <c r="AE125" s="197"/>
      <c r="AF125" s="197"/>
      <c r="AG125" s="197"/>
      <c r="AH125" s="197"/>
      <c r="AI125" s="197"/>
      <c r="AJ125" s="197"/>
      <c r="AK125" s="197"/>
      <c r="AL125" s="197"/>
      <c r="AM125" s="197"/>
      <c r="AN125" s="197"/>
      <c r="AO125" s="197"/>
      <c r="AP125" s="197"/>
      <c r="AQ125" s="197"/>
      <c r="AR125" s="197"/>
      <c r="AS125" s="197"/>
      <c r="AT125" s="197"/>
      <c r="AU125" s="197"/>
      <c r="AV125" s="197"/>
      <c r="AW125" s="197"/>
      <c r="AX125" s="197"/>
      <c r="AY125" s="197"/>
      <c r="AZ125" s="197"/>
      <c r="BA125" s="197"/>
      <c r="BB125" s="197"/>
      <c r="BC125" s="197"/>
      <c r="BD125" s="197"/>
      <c r="BE125" s="197"/>
      <c r="BF125" s="197"/>
      <c r="BG125" s="197"/>
      <c r="BH125" s="197"/>
      <c r="BI125" s="197"/>
      <c r="BJ125" s="197"/>
      <c r="BK125" s="197"/>
      <c r="BL125" s="197"/>
      <c r="BM125" s="197"/>
      <c r="BN125" s="197"/>
    </row>
    <row r="126" spans="1:66" ht="14.4">
      <c r="A126" s="197"/>
      <c r="B126" s="197"/>
      <c r="C126" s="197"/>
      <c r="D126" s="197"/>
      <c r="E126" s="197"/>
      <c r="F126" s="197"/>
      <c r="G126" s="197"/>
      <c r="H126" s="197"/>
      <c r="I126" s="197"/>
      <c r="J126" s="197"/>
      <c r="K126" s="197"/>
      <c r="L126" s="197"/>
      <c r="M126" s="197"/>
      <c r="N126" s="197"/>
      <c r="O126" s="197"/>
      <c r="P126" s="197"/>
      <c r="Q126" s="197"/>
      <c r="R126" s="197"/>
      <c r="S126" s="197"/>
      <c r="T126" s="197"/>
      <c r="U126" s="197"/>
      <c r="V126" s="197"/>
      <c r="W126" s="197"/>
      <c r="X126" s="197"/>
      <c r="Y126" s="197"/>
      <c r="Z126" s="197"/>
      <c r="AA126" s="197"/>
      <c r="AB126" s="197"/>
      <c r="AC126" s="197"/>
      <c r="AD126" s="197"/>
      <c r="AE126" s="197"/>
      <c r="AF126" s="197"/>
      <c r="AG126" s="197"/>
      <c r="AH126" s="197"/>
      <c r="AI126" s="197"/>
      <c r="AJ126" s="197"/>
      <c r="AK126" s="197"/>
      <c r="AL126" s="197"/>
      <c r="AM126" s="197"/>
      <c r="AN126" s="197"/>
      <c r="AO126" s="197"/>
      <c r="AP126" s="197"/>
      <c r="AQ126" s="197"/>
      <c r="AR126" s="197"/>
      <c r="AS126" s="197"/>
      <c r="AT126" s="197"/>
      <c r="AU126" s="197"/>
      <c r="AV126" s="197"/>
      <c r="AW126" s="197"/>
      <c r="AX126" s="197"/>
      <c r="AY126" s="197"/>
      <c r="AZ126" s="197"/>
      <c r="BA126" s="197"/>
      <c r="BB126" s="197"/>
      <c r="BC126" s="197"/>
      <c r="BD126" s="197"/>
      <c r="BE126" s="197"/>
      <c r="BF126" s="197"/>
      <c r="BG126" s="197"/>
      <c r="BH126" s="197"/>
      <c r="BI126" s="197"/>
      <c r="BJ126" s="197"/>
      <c r="BK126" s="197"/>
      <c r="BL126" s="197"/>
      <c r="BM126" s="197"/>
      <c r="BN126" s="197"/>
    </row>
    <row r="127" spans="1:66" ht="14.4">
      <c r="A127" s="197"/>
      <c r="B127" s="197"/>
      <c r="C127" s="197"/>
      <c r="D127" s="197"/>
      <c r="E127" s="197"/>
      <c r="F127" s="197"/>
      <c r="G127" s="197"/>
      <c r="H127" s="197"/>
      <c r="I127" s="197"/>
      <c r="J127" s="197"/>
      <c r="K127" s="197"/>
      <c r="L127" s="197"/>
      <c r="M127" s="197"/>
      <c r="N127" s="197"/>
      <c r="O127" s="197"/>
      <c r="P127" s="197"/>
      <c r="Q127" s="197"/>
      <c r="R127" s="197"/>
      <c r="S127" s="197"/>
      <c r="T127" s="197"/>
      <c r="U127" s="197"/>
      <c r="V127" s="197"/>
      <c r="W127" s="197"/>
      <c r="X127" s="197"/>
      <c r="Y127" s="197"/>
      <c r="Z127" s="197"/>
      <c r="AA127" s="197"/>
      <c r="AB127" s="197"/>
      <c r="AC127" s="197"/>
      <c r="AD127" s="197"/>
      <c r="AE127" s="197"/>
      <c r="AF127" s="197"/>
      <c r="AG127" s="197"/>
      <c r="AH127" s="197"/>
      <c r="AI127" s="197"/>
      <c r="AJ127" s="197"/>
      <c r="AK127" s="197"/>
      <c r="AL127" s="197"/>
      <c r="AM127" s="197"/>
      <c r="AN127" s="197"/>
      <c r="AO127" s="197"/>
      <c r="AP127" s="197"/>
      <c r="AQ127" s="197"/>
      <c r="AR127" s="197"/>
      <c r="AS127" s="197"/>
      <c r="AT127" s="197"/>
      <c r="AU127" s="197"/>
      <c r="AV127" s="197"/>
      <c r="AW127" s="197"/>
      <c r="AX127" s="197"/>
      <c r="AY127" s="197"/>
      <c r="AZ127" s="197"/>
      <c r="BA127" s="197"/>
      <c r="BB127" s="197"/>
      <c r="BC127" s="197"/>
      <c r="BD127" s="197"/>
      <c r="BE127" s="197"/>
      <c r="BF127" s="197"/>
      <c r="BG127" s="197"/>
      <c r="BH127" s="197"/>
      <c r="BI127" s="197"/>
      <c r="BJ127" s="197"/>
      <c r="BK127" s="197"/>
      <c r="BL127" s="197"/>
      <c r="BM127" s="197"/>
      <c r="BN127" s="197"/>
    </row>
    <row r="128" spans="1:66" ht="14.4">
      <c r="A128" s="197"/>
      <c r="B128" s="197"/>
      <c r="C128" s="197"/>
      <c r="D128" s="197"/>
      <c r="E128" s="197"/>
      <c r="F128" s="197"/>
      <c r="G128" s="197"/>
      <c r="H128" s="197"/>
      <c r="I128" s="197"/>
      <c r="J128" s="197"/>
      <c r="K128" s="197"/>
      <c r="L128" s="197"/>
      <c r="M128" s="197"/>
      <c r="N128" s="197"/>
      <c r="O128" s="197"/>
      <c r="P128" s="197"/>
      <c r="Q128" s="197"/>
      <c r="R128" s="197"/>
      <c r="S128" s="197"/>
      <c r="T128" s="197"/>
      <c r="U128" s="197"/>
      <c r="V128" s="197"/>
      <c r="W128" s="197"/>
      <c r="X128" s="197"/>
      <c r="Y128" s="197"/>
      <c r="Z128" s="197"/>
      <c r="AA128" s="197"/>
      <c r="AB128" s="197"/>
      <c r="AC128" s="197"/>
      <c r="AD128" s="197"/>
      <c r="AE128" s="197"/>
      <c r="AF128" s="197"/>
      <c r="AG128" s="197"/>
      <c r="AH128" s="197"/>
      <c r="AI128" s="197"/>
      <c r="AJ128" s="197"/>
      <c r="AK128" s="197"/>
      <c r="AL128" s="197"/>
      <c r="AM128" s="197"/>
      <c r="AN128" s="197"/>
      <c r="AO128" s="197"/>
      <c r="AP128" s="197"/>
      <c r="AQ128" s="197"/>
      <c r="AR128" s="197"/>
      <c r="AS128" s="197"/>
      <c r="AT128" s="197"/>
      <c r="AU128" s="197"/>
      <c r="AV128" s="197"/>
      <c r="AW128" s="197"/>
      <c r="AX128" s="197"/>
      <c r="AY128" s="197"/>
      <c r="AZ128" s="197"/>
      <c r="BA128" s="197"/>
      <c r="BB128" s="197"/>
      <c r="BC128" s="197"/>
      <c r="BD128" s="197"/>
      <c r="BE128" s="197"/>
      <c r="BF128" s="197"/>
      <c r="BG128" s="197"/>
      <c r="BH128" s="197"/>
      <c r="BI128" s="197"/>
      <c r="BJ128" s="197"/>
      <c r="BK128" s="197"/>
      <c r="BL128" s="197"/>
      <c r="BM128" s="197"/>
      <c r="BN128" s="197"/>
    </row>
    <row r="129" spans="1:66" ht="14.4">
      <c r="A129" s="197"/>
      <c r="B129" s="197"/>
      <c r="C129" s="197"/>
      <c r="D129" s="197"/>
      <c r="E129" s="197"/>
      <c r="F129" s="197"/>
      <c r="G129" s="197"/>
      <c r="H129" s="197"/>
      <c r="I129" s="197"/>
      <c r="J129" s="197"/>
      <c r="K129" s="197"/>
      <c r="L129" s="197"/>
      <c r="M129" s="197"/>
      <c r="N129" s="197"/>
      <c r="O129" s="197"/>
      <c r="P129" s="197"/>
      <c r="Q129" s="197"/>
      <c r="R129" s="197"/>
      <c r="S129" s="197"/>
      <c r="T129" s="197"/>
      <c r="U129" s="197"/>
      <c r="V129" s="197"/>
      <c r="W129" s="197"/>
      <c r="X129" s="197"/>
      <c r="Y129" s="197"/>
      <c r="Z129" s="197"/>
      <c r="AA129" s="197"/>
      <c r="AB129" s="197"/>
      <c r="AC129" s="197"/>
      <c r="AD129" s="197"/>
      <c r="AE129" s="197"/>
      <c r="AF129" s="197"/>
      <c r="AG129" s="197"/>
      <c r="AH129" s="197"/>
      <c r="AI129" s="197"/>
      <c r="AJ129" s="197"/>
      <c r="AK129" s="197"/>
      <c r="AL129" s="197"/>
      <c r="AM129" s="197"/>
      <c r="AN129" s="197"/>
      <c r="AO129" s="197"/>
      <c r="AP129" s="197"/>
      <c r="AQ129" s="197"/>
      <c r="AR129" s="197"/>
      <c r="AS129" s="197"/>
      <c r="AT129" s="197"/>
      <c r="AU129" s="197"/>
      <c r="AV129" s="197"/>
      <c r="AW129" s="197"/>
      <c r="AX129" s="197"/>
      <c r="AY129" s="197"/>
      <c r="AZ129" s="197"/>
      <c r="BA129" s="197"/>
      <c r="BB129" s="197"/>
      <c r="BC129" s="197"/>
      <c r="BD129" s="197"/>
      <c r="BE129" s="197"/>
      <c r="BF129" s="197"/>
      <c r="BG129" s="197"/>
      <c r="BH129" s="197"/>
      <c r="BI129" s="197"/>
      <c r="BJ129" s="197"/>
      <c r="BK129" s="197"/>
      <c r="BL129" s="197"/>
      <c r="BM129" s="197"/>
      <c r="BN129" s="197"/>
    </row>
    <row r="130" spans="1:66" ht="14.4">
      <c r="A130" s="197"/>
      <c r="B130" s="197"/>
      <c r="C130" s="197"/>
      <c r="D130" s="197"/>
      <c r="E130" s="197"/>
      <c r="F130" s="197"/>
      <c r="G130" s="197"/>
      <c r="H130" s="197"/>
      <c r="I130" s="197"/>
      <c r="J130" s="197"/>
      <c r="K130" s="197"/>
      <c r="L130" s="197"/>
      <c r="M130" s="197"/>
      <c r="N130" s="197"/>
      <c r="O130" s="197"/>
      <c r="P130" s="197"/>
      <c r="Q130" s="197"/>
      <c r="R130" s="197"/>
      <c r="S130" s="197"/>
      <c r="T130" s="197"/>
      <c r="U130" s="197"/>
      <c r="V130" s="197"/>
      <c r="W130" s="197"/>
      <c r="X130" s="197"/>
      <c r="Y130" s="197"/>
      <c r="Z130" s="197"/>
      <c r="AA130" s="197"/>
      <c r="AB130" s="197"/>
      <c r="AC130" s="197"/>
      <c r="AD130" s="197"/>
      <c r="AE130" s="197"/>
      <c r="AF130" s="197"/>
      <c r="AG130" s="197"/>
      <c r="AH130" s="197"/>
      <c r="AI130" s="197"/>
      <c r="AJ130" s="197"/>
      <c r="AK130" s="197"/>
      <c r="AL130" s="197"/>
      <c r="AM130" s="197"/>
      <c r="AN130" s="197"/>
      <c r="AO130" s="197"/>
      <c r="AP130" s="197"/>
      <c r="AQ130" s="197"/>
      <c r="AR130" s="197"/>
      <c r="AS130" s="197"/>
      <c r="AT130" s="197"/>
      <c r="AU130" s="197"/>
      <c r="AV130" s="197"/>
      <c r="AW130" s="197"/>
      <c r="AX130" s="197"/>
      <c r="AY130" s="197"/>
      <c r="AZ130" s="197"/>
      <c r="BA130" s="197"/>
      <c r="BB130" s="197"/>
      <c r="BC130" s="197"/>
      <c r="BD130" s="197"/>
      <c r="BE130" s="197"/>
      <c r="BF130" s="197"/>
      <c r="BG130" s="197"/>
      <c r="BH130" s="197"/>
      <c r="BI130" s="197"/>
      <c r="BJ130" s="197"/>
      <c r="BK130" s="197"/>
      <c r="BL130" s="197"/>
      <c r="BM130" s="197"/>
      <c r="BN130" s="197"/>
    </row>
    <row r="131" spans="1:66" ht="14.4">
      <c r="A131" s="197"/>
      <c r="B131" s="197"/>
      <c r="C131" s="197"/>
      <c r="D131" s="197"/>
      <c r="E131" s="197"/>
      <c r="F131" s="197"/>
      <c r="G131" s="197"/>
      <c r="H131" s="197"/>
      <c r="I131" s="197"/>
      <c r="J131" s="197"/>
      <c r="K131" s="197"/>
      <c r="L131" s="197"/>
      <c r="M131" s="197"/>
      <c r="N131" s="197"/>
      <c r="O131" s="197"/>
      <c r="P131" s="197"/>
      <c r="Q131" s="197"/>
      <c r="R131" s="197"/>
      <c r="S131" s="197"/>
      <c r="T131" s="197"/>
      <c r="U131" s="197"/>
      <c r="V131" s="197"/>
      <c r="W131" s="197"/>
      <c r="X131" s="197"/>
      <c r="Y131" s="197"/>
      <c r="Z131" s="197"/>
      <c r="AA131" s="197"/>
      <c r="AB131" s="197"/>
      <c r="AC131" s="197"/>
      <c r="AD131" s="197"/>
      <c r="AE131" s="197"/>
      <c r="AF131" s="197"/>
      <c r="AG131" s="197"/>
      <c r="AH131" s="197"/>
      <c r="AI131" s="197"/>
      <c r="AJ131" s="197"/>
      <c r="AK131" s="197"/>
      <c r="AL131" s="197"/>
      <c r="AM131" s="197"/>
      <c r="AN131" s="197"/>
      <c r="AO131" s="197"/>
      <c r="AP131" s="197"/>
      <c r="AQ131" s="197"/>
      <c r="AR131" s="197"/>
      <c r="AS131" s="197"/>
      <c r="AT131" s="197"/>
      <c r="AU131" s="197"/>
      <c r="AV131" s="197"/>
      <c r="AW131" s="197"/>
      <c r="AX131" s="197"/>
      <c r="AY131" s="197"/>
      <c r="AZ131" s="197"/>
      <c r="BA131" s="197"/>
      <c r="BB131" s="197"/>
      <c r="BC131" s="197"/>
      <c r="BD131" s="197"/>
      <c r="BE131" s="197"/>
      <c r="BF131" s="197"/>
      <c r="BG131" s="197"/>
      <c r="BH131" s="197"/>
      <c r="BI131" s="197"/>
      <c r="BJ131" s="197"/>
      <c r="BK131" s="197"/>
      <c r="BL131" s="197"/>
      <c r="BM131" s="197"/>
      <c r="BN131" s="197"/>
    </row>
    <row r="132" spans="1:66" ht="14.4">
      <c r="A132" s="197"/>
      <c r="B132" s="197"/>
      <c r="C132" s="197"/>
      <c r="D132" s="197"/>
      <c r="E132" s="197"/>
      <c r="F132" s="197"/>
      <c r="G132" s="197"/>
      <c r="H132" s="197"/>
      <c r="I132" s="197"/>
      <c r="J132" s="197"/>
      <c r="K132" s="197"/>
      <c r="L132" s="197"/>
      <c r="M132" s="197"/>
      <c r="N132" s="197"/>
      <c r="O132" s="197"/>
      <c r="P132" s="197"/>
      <c r="Q132" s="197"/>
      <c r="R132" s="197"/>
      <c r="S132" s="197"/>
      <c r="T132" s="197"/>
      <c r="U132" s="197"/>
      <c r="V132" s="197"/>
      <c r="W132" s="197"/>
      <c r="X132" s="197"/>
      <c r="Y132" s="197"/>
      <c r="Z132" s="197"/>
      <c r="AA132" s="197"/>
      <c r="AB132" s="197"/>
      <c r="AC132" s="197"/>
      <c r="AD132" s="197"/>
      <c r="AE132" s="197"/>
      <c r="AF132" s="197"/>
      <c r="AG132" s="197"/>
      <c r="AH132" s="197"/>
      <c r="AI132" s="197"/>
      <c r="AJ132" s="197"/>
      <c r="AK132" s="197"/>
      <c r="AL132" s="197"/>
      <c r="AM132" s="197"/>
      <c r="AN132" s="197"/>
      <c r="AO132" s="197"/>
      <c r="AP132" s="197"/>
      <c r="AQ132" s="197"/>
      <c r="AR132" s="197"/>
      <c r="AS132" s="197"/>
      <c r="AT132" s="197"/>
      <c r="AU132" s="197"/>
      <c r="AV132" s="197"/>
      <c r="AW132" s="197"/>
      <c r="AX132" s="197"/>
      <c r="AY132" s="197"/>
      <c r="AZ132" s="197"/>
      <c r="BA132" s="197"/>
      <c r="BB132" s="197"/>
      <c r="BC132" s="197"/>
      <c r="BD132" s="197"/>
      <c r="BE132" s="197"/>
      <c r="BF132" s="197"/>
      <c r="BG132" s="197"/>
      <c r="BH132" s="197"/>
      <c r="BI132" s="197"/>
      <c r="BJ132" s="197"/>
      <c r="BK132" s="197"/>
      <c r="BL132" s="197"/>
      <c r="BM132" s="197"/>
      <c r="BN132" s="197"/>
    </row>
    <row r="133" spans="1:66" ht="14.4">
      <c r="A133" s="197"/>
      <c r="B133" s="197"/>
      <c r="C133" s="197"/>
      <c r="D133" s="197"/>
      <c r="E133" s="197"/>
      <c r="F133" s="197"/>
      <c r="G133" s="197"/>
      <c r="H133" s="197"/>
      <c r="I133" s="197"/>
      <c r="J133" s="197"/>
      <c r="K133" s="197"/>
      <c r="L133" s="197"/>
      <c r="M133" s="197"/>
      <c r="N133" s="197"/>
      <c r="O133" s="197"/>
      <c r="P133" s="197"/>
      <c r="Q133" s="197"/>
      <c r="R133" s="197"/>
      <c r="S133" s="197"/>
      <c r="T133" s="197"/>
      <c r="U133" s="197"/>
      <c r="V133" s="197"/>
      <c r="W133" s="197"/>
      <c r="X133" s="197"/>
      <c r="Y133" s="197"/>
      <c r="Z133" s="197"/>
      <c r="AA133" s="197"/>
      <c r="AB133" s="197"/>
      <c r="AC133" s="197"/>
      <c r="AD133" s="197"/>
      <c r="AE133" s="197"/>
      <c r="AF133" s="197"/>
      <c r="AG133" s="197"/>
      <c r="AH133" s="197"/>
      <c r="AI133" s="197"/>
      <c r="AJ133" s="197"/>
      <c r="AK133" s="197"/>
      <c r="AL133" s="197"/>
      <c r="AM133" s="197"/>
      <c r="AN133" s="197"/>
      <c r="AO133" s="197"/>
      <c r="AP133" s="197"/>
      <c r="AQ133" s="197"/>
      <c r="AR133" s="197"/>
      <c r="AS133" s="197"/>
      <c r="AT133" s="197"/>
      <c r="AU133" s="197"/>
      <c r="AV133" s="197"/>
      <c r="AW133" s="197"/>
      <c r="AX133" s="197"/>
      <c r="AY133" s="197"/>
      <c r="AZ133" s="197"/>
      <c r="BA133" s="197"/>
      <c r="BB133" s="197"/>
      <c r="BC133" s="197"/>
      <c r="BD133" s="197"/>
      <c r="BE133" s="197"/>
      <c r="BF133" s="197"/>
      <c r="BG133" s="197"/>
      <c r="BH133" s="197"/>
      <c r="BI133" s="197"/>
      <c r="BJ133" s="197"/>
      <c r="BK133" s="197"/>
      <c r="BL133" s="197"/>
      <c r="BM133" s="197"/>
      <c r="BN133" s="197"/>
    </row>
    <row r="134" spans="1:66" ht="14.4">
      <c r="A134" s="197"/>
      <c r="B134" s="197"/>
      <c r="C134" s="197"/>
      <c r="D134" s="197"/>
      <c r="E134" s="197"/>
      <c r="F134" s="197"/>
      <c r="G134" s="197"/>
      <c r="H134" s="197"/>
      <c r="I134" s="197"/>
      <c r="J134" s="197"/>
      <c r="K134" s="197"/>
      <c r="L134" s="197"/>
      <c r="M134" s="197"/>
      <c r="N134" s="197"/>
      <c r="O134" s="197"/>
      <c r="P134" s="197"/>
      <c r="Q134" s="197"/>
      <c r="R134" s="197"/>
      <c r="S134" s="197"/>
      <c r="T134" s="197"/>
      <c r="U134" s="197"/>
      <c r="V134" s="197"/>
      <c r="W134" s="197"/>
      <c r="X134" s="197"/>
      <c r="Y134" s="197"/>
      <c r="Z134" s="197"/>
      <c r="AA134" s="197"/>
      <c r="AB134" s="197"/>
      <c r="AC134" s="197"/>
      <c r="AD134" s="197"/>
      <c r="AE134" s="197"/>
      <c r="AF134" s="197"/>
      <c r="AG134" s="197"/>
      <c r="AH134" s="197"/>
      <c r="AI134" s="197"/>
      <c r="AJ134" s="197"/>
      <c r="AK134" s="197"/>
      <c r="AL134" s="197"/>
      <c r="AM134" s="197"/>
      <c r="AN134" s="197"/>
      <c r="AO134" s="197"/>
      <c r="AP134" s="197"/>
      <c r="AQ134" s="197"/>
      <c r="AR134" s="197"/>
      <c r="AS134" s="197"/>
      <c r="AT134" s="197"/>
      <c r="AU134" s="197"/>
      <c r="AV134" s="197"/>
      <c r="AW134" s="197"/>
      <c r="AX134" s="197"/>
      <c r="AY134" s="197"/>
      <c r="AZ134" s="197"/>
      <c r="BA134" s="197"/>
      <c r="BB134" s="197"/>
      <c r="BC134" s="197"/>
      <c r="BD134" s="197"/>
      <c r="BE134" s="197"/>
      <c r="BF134" s="197"/>
      <c r="BG134" s="197"/>
      <c r="BH134" s="197"/>
      <c r="BI134" s="197"/>
      <c r="BJ134" s="197"/>
      <c r="BK134" s="197"/>
      <c r="BL134" s="197"/>
      <c r="BM134" s="197"/>
      <c r="BN134" s="197"/>
    </row>
    <row r="135" spans="1:66" ht="14.4">
      <c r="A135" s="197"/>
      <c r="B135" s="197"/>
      <c r="C135" s="197"/>
      <c r="D135" s="197"/>
      <c r="E135" s="197"/>
      <c r="F135" s="197"/>
      <c r="G135" s="197"/>
      <c r="H135" s="197"/>
      <c r="I135" s="197"/>
      <c r="J135" s="197"/>
      <c r="K135" s="197"/>
      <c r="L135" s="197"/>
      <c r="M135" s="197"/>
      <c r="N135" s="197"/>
      <c r="O135" s="197"/>
      <c r="P135" s="197"/>
      <c r="Q135" s="197"/>
      <c r="R135" s="197"/>
      <c r="S135" s="197"/>
      <c r="T135" s="197"/>
      <c r="U135" s="197"/>
      <c r="V135" s="197"/>
      <c r="W135" s="197"/>
      <c r="X135" s="197"/>
      <c r="Y135" s="197"/>
      <c r="Z135" s="197"/>
      <c r="AA135" s="197"/>
      <c r="AB135" s="197"/>
      <c r="AC135" s="197"/>
      <c r="AD135" s="197"/>
      <c r="AE135" s="197"/>
      <c r="AF135" s="197"/>
      <c r="AG135" s="197"/>
      <c r="AH135" s="197"/>
      <c r="AI135" s="197"/>
      <c r="AJ135" s="197"/>
      <c r="AK135" s="197"/>
      <c r="AL135" s="197"/>
      <c r="AM135" s="197"/>
      <c r="AN135" s="197"/>
      <c r="AO135" s="197"/>
      <c r="AP135" s="197"/>
      <c r="AQ135" s="197"/>
      <c r="AR135" s="197"/>
      <c r="AS135" s="197"/>
      <c r="AT135" s="197"/>
      <c r="AU135" s="197"/>
      <c r="AV135" s="197"/>
      <c r="AW135" s="197"/>
      <c r="AX135" s="197"/>
      <c r="AY135" s="197"/>
      <c r="AZ135" s="197"/>
      <c r="BA135" s="197"/>
      <c r="BB135" s="197"/>
      <c r="BC135" s="197"/>
      <c r="BD135" s="197"/>
      <c r="BE135" s="197"/>
      <c r="BF135" s="197"/>
      <c r="BG135" s="197"/>
      <c r="BH135" s="197"/>
      <c r="BI135" s="197"/>
      <c r="BJ135" s="197"/>
      <c r="BK135" s="197"/>
      <c r="BL135" s="197"/>
      <c r="BM135" s="197"/>
      <c r="BN135" s="197"/>
    </row>
    <row r="136" spans="1:66" ht="14.4">
      <c r="A136" s="197"/>
      <c r="B136" s="197"/>
      <c r="C136" s="197"/>
      <c r="D136" s="197"/>
      <c r="E136" s="197"/>
      <c r="F136" s="197"/>
      <c r="G136" s="197"/>
      <c r="H136" s="197"/>
      <c r="I136" s="197"/>
      <c r="J136" s="197"/>
      <c r="K136" s="197"/>
      <c r="L136" s="197"/>
      <c r="M136" s="197"/>
      <c r="N136" s="197"/>
      <c r="O136" s="197"/>
      <c r="P136" s="197"/>
      <c r="Q136" s="197"/>
      <c r="R136" s="197"/>
      <c r="S136" s="197"/>
      <c r="T136" s="197"/>
      <c r="U136" s="197"/>
      <c r="V136" s="197"/>
      <c r="W136" s="197"/>
      <c r="X136" s="197"/>
      <c r="Y136" s="197"/>
      <c r="Z136" s="197"/>
      <c r="AA136" s="197"/>
      <c r="AB136" s="197"/>
      <c r="AC136" s="197"/>
      <c r="AD136" s="197"/>
      <c r="AE136" s="197"/>
      <c r="AF136" s="197"/>
      <c r="AG136" s="197"/>
      <c r="AH136" s="197"/>
      <c r="AI136" s="197"/>
      <c r="AJ136" s="197"/>
      <c r="AK136" s="197"/>
      <c r="AL136" s="197"/>
      <c r="AM136" s="197"/>
      <c r="AN136" s="197"/>
      <c r="AO136" s="197"/>
      <c r="AP136" s="197"/>
      <c r="AQ136" s="197"/>
      <c r="AR136" s="197"/>
      <c r="AS136" s="197"/>
      <c r="AT136" s="197"/>
      <c r="AU136" s="197"/>
      <c r="AV136" s="197"/>
      <c r="AW136" s="197"/>
      <c r="AX136" s="197"/>
      <c r="AY136" s="197"/>
      <c r="AZ136" s="197"/>
      <c r="BA136" s="197"/>
      <c r="BB136" s="197"/>
      <c r="BC136" s="197"/>
      <c r="BD136" s="197"/>
      <c r="BE136" s="197"/>
      <c r="BF136" s="197"/>
      <c r="BG136" s="197"/>
      <c r="BH136" s="197"/>
      <c r="BI136" s="197"/>
      <c r="BJ136" s="197"/>
      <c r="BK136" s="197"/>
      <c r="BL136" s="197"/>
      <c r="BM136" s="197"/>
      <c r="BN136" s="197"/>
    </row>
    <row r="137" spans="1:66" ht="14.4">
      <c r="A137" s="197"/>
      <c r="B137" s="197"/>
      <c r="C137" s="197"/>
      <c r="D137" s="197"/>
      <c r="E137" s="197"/>
      <c r="F137" s="197"/>
      <c r="G137" s="197"/>
      <c r="H137" s="197"/>
      <c r="I137" s="197"/>
      <c r="J137" s="197"/>
      <c r="K137" s="197"/>
      <c r="L137" s="197"/>
      <c r="M137" s="197"/>
      <c r="N137" s="197"/>
      <c r="O137" s="197"/>
      <c r="P137" s="197"/>
      <c r="Q137" s="197"/>
      <c r="R137" s="197"/>
      <c r="S137" s="197"/>
      <c r="T137" s="197"/>
      <c r="U137" s="197"/>
      <c r="V137" s="197"/>
      <c r="W137" s="197"/>
      <c r="X137" s="197"/>
      <c r="Y137" s="197"/>
      <c r="Z137" s="197"/>
      <c r="AA137" s="197"/>
      <c r="AB137" s="197"/>
      <c r="AC137" s="197"/>
      <c r="AD137" s="197"/>
      <c r="AE137" s="197"/>
      <c r="AF137" s="197"/>
      <c r="AG137" s="197"/>
      <c r="AH137" s="197"/>
      <c r="AI137" s="197"/>
      <c r="AJ137" s="197"/>
      <c r="AK137" s="197"/>
      <c r="AL137" s="197"/>
      <c r="AM137" s="197"/>
      <c r="AN137" s="197"/>
      <c r="AO137" s="197"/>
      <c r="AP137" s="197"/>
      <c r="AQ137" s="197"/>
      <c r="AR137" s="197"/>
      <c r="AS137" s="197"/>
      <c r="AT137" s="197"/>
      <c r="AU137" s="197"/>
      <c r="AV137" s="197"/>
      <c r="AW137" s="197"/>
      <c r="AX137" s="197"/>
      <c r="AY137" s="197"/>
      <c r="AZ137" s="197"/>
      <c r="BA137" s="197"/>
      <c r="BB137" s="197"/>
      <c r="BC137" s="197"/>
      <c r="BD137" s="197"/>
      <c r="BE137" s="197"/>
      <c r="BF137" s="197"/>
      <c r="BG137" s="197"/>
      <c r="BH137" s="197"/>
      <c r="BI137" s="197"/>
      <c r="BJ137" s="197"/>
      <c r="BK137" s="197"/>
      <c r="BL137" s="197"/>
      <c r="BM137" s="197"/>
      <c r="BN137" s="197"/>
    </row>
    <row r="138" spans="1:66" ht="14.4">
      <c r="A138" s="197"/>
      <c r="B138" s="197"/>
      <c r="C138" s="197"/>
      <c r="D138" s="197"/>
      <c r="E138" s="197"/>
      <c r="F138" s="197"/>
      <c r="G138" s="197"/>
      <c r="H138" s="197"/>
      <c r="I138" s="197"/>
      <c r="J138" s="197"/>
      <c r="K138" s="197"/>
      <c r="L138" s="197"/>
      <c r="M138" s="197"/>
      <c r="N138" s="197"/>
      <c r="O138" s="197"/>
      <c r="P138" s="197"/>
      <c r="Q138" s="197"/>
      <c r="R138" s="197"/>
      <c r="S138" s="197"/>
      <c r="T138" s="197"/>
      <c r="U138" s="197"/>
      <c r="V138" s="197"/>
      <c r="W138" s="197"/>
      <c r="X138" s="197"/>
      <c r="Y138" s="197"/>
      <c r="Z138" s="197"/>
      <c r="AA138" s="197"/>
      <c r="AB138" s="197"/>
      <c r="AC138" s="197"/>
      <c r="AD138" s="197"/>
      <c r="AE138" s="197"/>
      <c r="AF138" s="197"/>
      <c r="AG138" s="197"/>
      <c r="AH138" s="197"/>
      <c r="AI138" s="197"/>
      <c r="AJ138" s="197"/>
      <c r="AK138" s="197"/>
      <c r="AL138" s="197"/>
      <c r="AM138" s="197"/>
      <c r="AN138" s="197"/>
      <c r="AO138" s="197"/>
      <c r="AP138" s="197"/>
      <c r="AQ138" s="197"/>
      <c r="AR138" s="197"/>
      <c r="AS138" s="197"/>
      <c r="AT138" s="197"/>
      <c r="AU138" s="197"/>
      <c r="AV138" s="197"/>
      <c r="AW138" s="197"/>
      <c r="AX138" s="197"/>
      <c r="AY138" s="197"/>
      <c r="AZ138" s="197"/>
      <c r="BA138" s="197"/>
      <c r="BB138" s="197"/>
      <c r="BC138" s="197"/>
      <c r="BD138" s="197"/>
      <c r="BE138" s="197"/>
      <c r="BF138" s="197"/>
      <c r="BG138" s="197"/>
      <c r="BH138" s="197"/>
      <c r="BI138" s="197"/>
      <c r="BJ138" s="197"/>
      <c r="BK138" s="197"/>
      <c r="BL138" s="197"/>
      <c r="BM138" s="197"/>
      <c r="BN138" s="197"/>
    </row>
    <row r="139" spans="1:66" ht="14.4">
      <c r="A139" s="197"/>
      <c r="B139" s="197"/>
      <c r="C139" s="197"/>
      <c r="D139" s="197"/>
      <c r="E139" s="197"/>
      <c r="F139" s="197"/>
      <c r="G139" s="197"/>
      <c r="H139" s="197"/>
      <c r="I139" s="197"/>
      <c r="J139" s="197"/>
      <c r="K139" s="197"/>
      <c r="L139" s="197"/>
      <c r="M139" s="197"/>
      <c r="N139" s="197"/>
      <c r="O139" s="197"/>
      <c r="P139" s="197"/>
      <c r="Q139" s="197"/>
      <c r="R139" s="197"/>
      <c r="S139" s="197"/>
      <c r="T139" s="197"/>
      <c r="U139" s="197"/>
      <c r="V139" s="197"/>
      <c r="W139" s="197"/>
      <c r="X139" s="197"/>
      <c r="Y139" s="197"/>
      <c r="Z139" s="197"/>
      <c r="AA139" s="197"/>
      <c r="AB139" s="197"/>
      <c r="AC139" s="197"/>
      <c r="AD139" s="197"/>
      <c r="AE139" s="197"/>
      <c r="AF139" s="197"/>
      <c r="AG139" s="197"/>
      <c r="AH139" s="197"/>
      <c r="AI139" s="197"/>
      <c r="AJ139" s="197"/>
      <c r="AK139" s="197"/>
      <c r="AL139" s="197"/>
      <c r="AM139" s="197"/>
      <c r="AN139" s="197"/>
      <c r="AO139" s="197"/>
      <c r="AP139" s="197"/>
      <c r="AQ139" s="197"/>
      <c r="AR139" s="197"/>
      <c r="AS139" s="197"/>
      <c r="AT139" s="197"/>
      <c r="AU139" s="197"/>
      <c r="AV139" s="197"/>
      <c r="AW139" s="197"/>
      <c r="AX139" s="197"/>
      <c r="AY139" s="197"/>
      <c r="AZ139" s="197"/>
      <c r="BA139" s="197"/>
      <c r="BB139" s="197"/>
      <c r="BC139" s="197"/>
      <c r="BD139" s="197"/>
      <c r="BE139" s="197"/>
      <c r="BF139" s="197"/>
      <c r="BG139" s="197"/>
      <c r="BH139" s="197"/>
      <c r="BI139" s="197"/>
      <c r="BJ139" s="197"/>
      <c r="BK139" s="197"/>
      <c r="BL139" s="197"/>
      <c r="BM139" s="197"/>
      <c r="BN139" s="197"/>
    </row>
    <row r="140" spans="1:66" ht="14.4">
      <c r="A140" s="197"/>
      <c r="B140" s="197"/>
      <c r="C140" s="197"/>
      <c r="D140" s="197"/>
      <c r="E140" s="197"/>
      <c r="F140" s="197"/>
      <c r="G140" s="197"/>
      <c r="H140" s="197"/>
      <c r="I140" s="197"/>
      <c r="J140" s="197"/>
      <c r="K140" s="197"/>
      <c r="L140" s="197"/>
      <c r="M140" s="197"/>
      <c r="N140" s="197"/>
      <c r="O140" s="197"/>
      <c r="P140" s="197"/>
      <c r="Q140" s="197"/>
      <c r="R140" s="197"/>
      <c r="S140" s="197"/>
      <c r="T140" s="197"/>
      <c r="U140" s="197"/>
      <c r="V140" s="197"/>
      <c r="W140" s="197"/>
      <c r="X140" s="197"/>
      <c r="Y140" s="197"/>
      <c r="Z140" s="197"/>
      <c r="AA140" s="197"/>
      <c r="AB140" s="197"/>
      <c r="AC140" s="197"/>
      <c r="AD140" s="197"/>
      <c r="AE140" s="197"/>
      <c r="AF140" s="197"/>
      <c r="AG140" s="197"/>
      <c r="AH140" s="197"/>
      <c r="AI140" s="197"/>
      <c r="AJ140" s="197"/>
      <c r="AK140" s="197"/>
      <c r="AL140" s="197"/>
      <c r="AM140" s="197"/>
      <c r="AN140" s="197"/>
      <c r="AO140" s="197"/>
      <c r="AP140" s="197"/>
      <c r="AQ140" s="197"/>
      <c r="AR140" s="197"/>
      <c r="AS140" s="197"/>
      <c r="AT140" s="197"/>
      <c r="AU140" s="197"/>
      <c r="AV140" s="197"/>
      <c r="AW140" s="197"/>
      <c r="AX140" s="197"/>
      <c r="AY140" s="197"/>
      <c r="AZ140" s="197"/>
      <c r="BA140" s="197"/>
      <c r="BB140" s="197"/>
      <c r="BC140" s="197"/>
      <c r="BD140" s="197"/>
      <c r="BE140" s="197"/>
      <c r="BF140" s="197"/>
      <c r="BG140" s="197"/>
      <c r="BH140" s="197"/>
      <c r="BI140" s="197"/>
      <c r="BJ140" s="197"/>
      <c r="BK140" s="197"/>
      <c r="BL140" s="197"/>
      <c r="BM140" s="197"/>
      <c r="BN140" s="197"/>
    </row>
    <row r="141" spans="1:66" ht="14.4">
      <c r="A141" s="197"/>
      <c r="B141" s="197"/>
      <c r="C141" s="197"/>
      <c r="D141" s="197"/>
      <c r="E141" s="197"/>
      <c r="F141" s="197"/>
      <c r="G141" s="197"/>
      <c r="H141" s="197"/>
      <c r="I141" s="197"/>
      <c r="J141" s="197"/>
      <c r="K141" s="197"/>
      <c r="L141" s="197"/>
      <c r="M141" s="197"/>
      <c r="N141" s="197"/>
      <c r="O141" s="197"/>
      <c r="P141" s="197"/>
      <c r="Q141" s="197"/>
      <c r="R141" s="197"/>
      <c r="S141" s="197"/>
      <c r="T141" s="197"/>
      <c r="U141" s="197"/>
      <c r="V141" s="197"/>
      <c r="W141" s="197"/>
      <c r="X141" s="197"/>
      <c r="Y141" s="197"/>
      <c r="Z141" s="197"/>
      <c r="AA141" s="197"/>
      <c r="AB141" s="197"/>
      <c r="AC141" s="197"/>
      <c r="AD141" s="197"/>
      <c r="AE141" s="197"/>
      <c r="AF141" s="197"/>
      <c r="AG141" s="197"/>
      <c r="AH141" s="197"/>
      <c r="AI141" s="197"/>
      <c r="AJ141" s="197"/>
      <c r="AK141" s="197"/>
      <c r="AL141" s="197"/>
      <c r="AM141" s="197"/>
      <c r="AN141" s="197"/>
      <c r="AO141" s="197"/>
      <c r="AP141" s="197"/>
      <c r="AQ141" s="197"/>
      <c r="AR141" s="197"/>
      <c r="AS141" s="197"/>
      <c r="AT141" s="197"/>
      <c r="AU141" s="197"/>
      <c r="AV141" s="197"/>
      <c r="AW141" s="197"/>
      <c r="AX141" s="197"/>
      <c r="AY141" s="197"/>
      <c r="AZ141" s="197"/>
      <c r="BA141" s="197"/>
      <c r="BB141" s="197"/>
      <c r="BC141" s="197"/>
      <c r="BD141" s="197"/>
      <c r="BE141" s="197"/>
      <c r="BF141" s="197"/>
      <c r="BG141" s="197"/>
      <c r="BH141" s="197"/>
      <c r="BI141" s="197"/>
      <c r="BJ141" s="197"/>
      <c r="BK141" s="197"/>
      <c r="BL141" s="197"/>
      <c r="BM141" s="197"/>
      <c r="BN141" s="197"/>
    </row>
    <row r="142" spans="1:66" ht="14.4">
      <c r="A142" s="197"/>
      <c r="B142" s="197"/>
      <c r="C142" s="197"/>
      <c r="D142" s="197"/>
      <c r="E142" s="197"/>
      <c r="F142" s="197"/>
      <c r="G142" s="197"/>
      <c r="H142" s="197"/>
      <c r="I142" s="197"/>
      <c r="J142" s="197"/>
      <c r="K142" s="197"/>
      <c r="L142" s="197"/>
      <c r="M142" s="197"/>
      <c r="N142" s="197"/>
      <c r="O142" s="197"/>
      <c r="P142" s="197"/>
      <c r="Q142" s="197"/>
      <c r="R142" s="197"/>
      <c r="S142" s="197"/>
      <c r="T142" s="197"/>
      <c r="U142" s="197"/>
      <c r="V142" s="197"/>
      <c r="W142" s="197"/>
      <c r="X142" s="197"/>
      <c r="Y142" s="197"/>
      <c r="Z142" s="197"/>
      <c r="AA142" s="197"/>
      <c r="AB142" s="197"/>
      <c r="AC142" s="197"/>
      <c r="AD142" s="197"/>
      <c r="AE142" s="197"/>
      <c r="AF142" s="197"/>
      <c r="AG142" s="197"/>
      <c r="AH142" s="197"/>
      <c r="AI142" s="197"/>
      <c r="AJ142" s="197"/>
      <c r="AK142" s="197"/>
      <c r="AL142" s="197"/>
      <c r="AM142" s="197"/>
      <c r="AN142" s="197"/>
      <c r="AO142" s="197"/>
      <c r="AP142" s="197"/>
      <c r="AQ142" s="197"/>
      <c r="AR142" s="197"/>
      <c r="AS142" s="197"/>
      <c r="AT142" s="197"/>
      <c r="AU142" s="197"/>
      <c r="AV142" s="197"/>
      <c r="AW142" s="197"/>
      <c r="AX142" s="197"/>
      <c r="AY142" s="197"/>
      <c r="AZ142" s="197"/>
      <c r="BA142" s="197"/>
      <c r="BB142" s="197"/>
      <c r="BC142" s="197"/>
      <c r="BD142" s="197"/>
      <c r="BE142" s="197"/>
      <c r="BF142" s="197"/>
      <c r="BG142" s="197"/>
      <c r="BH142" s="197"/>
      <c r="BI142" s="197"/>
      <c r="BJ142" s="197"/>
      <c r="BK142" s="197"/>
      <c r="BL142" s="197"/>
      <c r="BM142" s="197"/>
      <c r="BN142" s="197"/>
    </row>
    <row r="143" spans="1:66" ht="14.4">
      <c r="A143" s="197"/>
      <c r="B143" s="197"/>
      <c r="C143" s="197"/>
      <c r="D143" s="197"/>
      <c r="E143" s="197"/>
      <c r="F143" s="197"/>
      <c r="G143" s="197"/>
      <c r="H143" s="197"/>
      <c r="I143" s="197"/>
      <c r="J143" s="197"/>
      <c r="K143" s="197"/>
      <c r="L143" s="197"/>
      <c r="M143" s="197"/>
      <c r="N143" s="197"/>
      <c r="O143" s="197"/>
      <c r="P143" s="197"/>
      <c r="Q143" s="197"/>
      <c r="R143" s="197"/>
      <c r="S143" s="197"/>
      <c r="T143" s="197"/>
      <c r="U143" s="197"/>
      <c r="V143" s="197"/>
      <c r="W143" s="197"/>
      <c r="X143" s="197"/>
      <c r="Y143" s="197"/>
      <c r="Z143" s="197"/>
      <c r="AA143" s="197"/>
      <c r="AB143" s="197"/>
      <c r="AC143" s="197"/>
      <c r="AD143" s="197"/>
      <c r="AE143" s="197"/>
      <c r="AF143" s="197"/>
      <c r="AG143" s="197"/>
      <c r="AH143" s="197"/>
      <c r="AI143" s="197"/>
      <c r="AJ143" s="197"/>
      <c r="AK143" s="197"/>
      <c r="AL143" s="197"/>
      <c r="AM143" s="197"/>
      <c r="AN143" s="197"/>
      <c r="AO143" s="197"/>
      <c r="AP143" s="197"/>
      <c r="AQ143" s="197"/>
      <c r="AR143" s="197"/>
      <c r="AS143" s="197"/>
      <c r="AT143" s="197"/>
      <c r="AU143" s="197"/>
      <c r="AV143" s="197"/>
      <c r="AW143" s="197"/>
      <c r="AX143" s="197"/>
      <c r="AY143" s="197"/>
      <c r="AZ143" s="197"/>
      <c r="BA143" s="197"/>
      <c r="BB143" s="197"/>
      <c r="BC143" s="197"/>
      <c r="BD143" s="197"/>
      <c r="BE143" s="197"/>
      <c r="BF143" s="197"/>
      <c r="BG143" s="197"/>
      <c r="BH143" s="197"/>
      <c r="BI143" s="197"/>
      <c r="BJ143" s="197"/>
      <c r="BK143" s="197"/>
      <c r="BL143" s="197"/>
      <c r="BM143" s="197"/>
      <c r="BN143" s="197"/>
    </row>
    <row r="144" spans="1:66" ht="14.4">
      <c r="A144" s="197"/>
      <c r="B144" s="197"/>
      <c r="C144" s="197"/>
      <c r="D144" s="197"/>
      <c r="E144" s="197"/>
      <c r="F144" s="197"/>
      <c r="G144" s="197"/>
      <c r="H144" s="197"/>
      <c r="I144" s="197"/>
      <c r="J144" s="197"/>
      <c r="K144" s="197"/>
      <c r="L144" s="197"/>
      <c r="M144" s="197"/>
      <c r="N144" s="197"/>
      <c r="O144" s="197"/>
      <c r="P144" s="197"/>
      <c r="Q144" s="197"/>
      <c r="R144" s="197"/>
      <c r="S144" s="197"/>
      <c r="T144" s="197"/>
      <c r="U144" s="197"/>
      <c r="V144" s="197"/>
      <c r="W144" s="197"/>
      <c r="X144" s="197"/>
      <c r="Y144" s="197"/>
      <c r="Z144" s="197"/>
      <c r="AA144" s="197"/>
      <c r="AB144" s="197"/>
      <c r="AC144" s="197"/>
      <c r="AD144" s="197"/>
      <c r="AE144" s="197"/>
      <c r="AF144" s="197"/>
      <c r="AG144" s="197"/>
      <c r="AH144" s="197"/>
      <c r="AI144" s="197"/>
      <c r="AJ144" s="197"/>
      <c r="AK144" s="197"/>
      <c r="AL144" s="197"/>
      <c r="AM144" s="197"/>
      <c r="AN144" s="197"/>
      <c r="AO144" s="197"/>
      <c r="AP144" s="197"/>
      <c r="AQ144" s="197"/>
      <c r="AR144" s="197"/>
      <c r="AS144" s="197"/>
      <c r="AT144" s="197"/>
      <c r="AU144" s="197"/>
      <c r="AV144" s="197"/>
      <c r="AW144" s="197"/>
      <c r="AX144" s="197"/>
      <c r="AY144" s="197"/>
      <c r="AZ144" s="197"/>
      <c r="BA144" s="197"/>
      <c r="BB144" s="197"/>
      <c r="BC144" s="197"/>
      <c r="BD144" s="197"/>
      <c r="BE144" s="197"/>
      <c r="BF144" s="197"/>
      <c r="BG144" s="197"/>
      <c r="BH144" s="197"/>
      <c r="BI144" s="197"/>
      <c r="BJ144" s="197"/>
      <c r="BK144" s="197"/>
      <c r="BL144" s="197"/>
      <c r="BM144" s="197"/>
      <c r="BN144" s="197"/>
    </row>
    <row r="145" spans="1:66" ht="14.4">
      <c r="A145" s="197"/>
      <c r="B145" s="197"/>
      <c r="C145" s="197"/>
      <c r="D145" s="197"/>
      <c r="E145" s="197"/>
      <c r="F145" s="197"/>
      <c r="G145" s="197"/>
      <c r="H145" s="197"/>
      <c r="I145" s="197"/>
      <c r="J145" s="197"/>
      <c r="K145" s="197"/>
      <c r="L145" s="197"/>
      <c r="M145" s="197"/>
      <c r="N145" s="197"/>
      <c r="O145" s="197"/>
      <c r="P145" s="197"/>
      <c r="Q145" s="197"/>
      <c r="R145" s="197"/>
      <c r="S145" s="197"/>
      <c r="T145" s="197"/>
      <c r="U145" s="197"/>
      <c r="V145" s="197"/>
      <c r="W145" s="197"/>
      <c r="X145" s="197"/>
      <c r="Y145" s="197"/>
      <c r="Z145" s="197"/>
      <c r="AA145" s="197"/>
      <c r="AB145" s="197"/>
      <c r="AC145" s="197"/>
      <c r="AD145" s="197"/>
      <c r="AE145" s="197"/>
      <c r="AF145" s="197"/>
      <c r="AG145" s="197"/>
      <c r="AH145" s="197"/>
      <c r="AI145" s="197"/>
      <c r="AJ145" s="197"/>
      <c r="AK145" s="197"/>
      <c r="AL145" s="197"/>
      <c r="AM145" s="197"/>
      <c r="AN145" s="197"/>
      <c r="AO145" s="197"/>
      <c r="AP145" s="197"/>
      <c r="AQ145" s="197"/>
      <c r="AR145" s="197"/>
      <c r="AS145" s="197"/>
      <c r="AT145" s="197"/>
      <c r="AU145" s="197"/>
      <c r="AV145" s="197"/>
      <c r="AW145" s="197"/>
      <c r="AX145" s="197"/>
      <c r="AY145" s="197"/>
      <c r="AZ145" s="197"/>
      <c r="BA145" s="197"/>
      <c r="BB145" s="197"/>
      <c r="BC145" s="197"/>
      <c r="BD145" s="197"/>
      <c r="BE145" s="197"/>
      <c r="BF145" s="197"/>
      <c r="BG145" s="197"/>
      <c r="BH145" s="197"/>
      <c r="BI145" s="197"/>
      <c r="BJ145" s="197"/>
      <c r="BK145" s="197"/>
      <c r="BL145" s="197"/>
      <c r="BM145" s="197"/>
      <c r="BN145" s="197"/>
    </row>
    <row r="146" spans="1:66" ht="14.4">
      <c r="A146" s="197"/>
      <c r="B146" s="197"/>
      <c r="C146" s="197"/>
      <c r="D146" s="197"/>
      <c r="E146" s="197"/>
      <c r="F146" s="197"/>
      <c r="G146" s="197"/>
      <c r="H146" s="197"/>
      <c r="I146" s="197"/>
      <c r="J146" s="197"/>
      <c r="K146" s="197"/>
      <c r="L146" s="197"/>
      <c r="M146" s="197"/>
      <c r="N146" s="197"/>
      <c r="O146" s="197"/>
      <c r="P146" s="197"/>
      <c r="Q146" s="197"/>
      <c r="R146" s="197"/>
      <c r="S146" s="197"/>
      <c r="T146" s="197"/>
      <c r="U146" s="197"/>
      <c r="V146" s="197"/>
      <c r="W146" s="197"/>
      <c r="X146" s="197"/>
      <c r="Y146" s="197"/>
      <c r="Z146" s="197"/>
      <c r="AA146" s="197"/>
      <c r="AB146" s="197"/>
      <c r="AC146" s="197"/>
      <c r="AD146" s="197"/>
      <c r="AE146" s="197"/>
      <c r="AF146" s="197"/>
      <c r="AG146" s="197"/>
      <c r="AH146" s="197"/>
      <c r="AI146" s="197"/>
      <c r="AJ146" s="197"/>
      <c r="AK146" s="197"/>
      <c r="AL146" s="197"/>
      <c r="AM146" s="197"/>
      <c r="AN146" s="197"/>
      <c r="AO146" s="197"/>
      <c r="AP146" s="197"/>
      <c r="AQ146" s="197"/>
      <c r="AR146" s="197"/>
      <c r="AS146" s="197"/>
      <c r="AT146" s="197"/>
      <c r="AU146" s="197"/>
      <c r="AV146" s="197"/>
      <c r="AW146" s="197"/>
      <c r="AX146" s="197"/>
      <c r="AY146" s="197"/>
      <c r="AZ146" s="197"/>
      <c r="BA146" s="197"/>
      <c r="BB146" s="197"/>
      <c r="BC146" s="197"/>
      <c r="BD146" s="197"/>
      <c r="BE146" s="197"/>
      <c r="BF146" s="197"/>
      <c r="BG146" s="197"/>
      <c r="BH146" s="197"/>
      <c r="BI146" s="197"/>
      <c r="BJ146" s="197"/>
      <c r="BK146" s="197"/>
      <c r="BL146" s="197"/>
      <c r="BM146" s="197"/>
      <c r="BN146" s="197"/>
    </row>
    <row r="147" spans="1:66" ht="14.4">
      <c r="A147" s="197"/>
      <c r="B147" s="197"/>
      <c r="C147" s="197"/>
      <c r="D147" s="197"/>
      <c r="E147" s="197"/>
      <c r="F147" s="197"/>
      <c r="G147" s="197"/>
      <c r="H147" s="197"/>
      <c r="I147" s="197"/>
      <c r="J147" s="197"/>
      <c r="K147" s="197"/>
      <c r="L147" s="197"/>
      <c r="M147" s="197"/>
      <c r="N147" s="197"/>
      <c r="O147" s="197"/>
      <c r="P147" s="197"/>
      <c r="Q147" s="197"/>
      <c r="R147" s="197"/>
      <c r="S147" s="197"/>
      <c r="T147" s="197"/>
      <c r="U147" s="197"/>
      <c r="V147" s="197"/>
      <c r="W147" s="197"/>
      <c r="X147" s="197"/>
      <c r="Y147" s="197"/>
      <c r="Z147" s="197"/>
      <c r="AA147" s="197"/>
      <c r="AB147" s="197"/>
      <c r="AC147" s="197"/>
      <c r="AD147" s="197"/>
      <c r="AE147" s="197"/>
      <c r="AF147" s="197"/>
      <c r="AG147" s="197"/>
      <c r="AH147" s="197"/>
      <c r="AI147" s="197"/>
      <c r="AJ147" s="197"/>
      <c r="AK147" s="197"/>
      <c r="AL147" s="197"/>
      <c r="AM147" s="197"/>
      <c r="AN147" s="197"/>
      <c r="AO147" s="197"/>
      <c r="AP147" s="197"/>
      <c r="AQ147" s="197"/>
      <c r="AR147" s="197"/>
      <c r="AS147" s="197"/>
      <c r="AT147" s="197"/>
      <c r="AU147" s="197"/>
      <c r="AV147" s="197"/>
      <c r="AW147" s="197"/>
      <c r="AX147" s="197"/>
      <c r="AY147" s="197"/>
      <c r="AZ147" s="197"/>
      <c r="BA147" s="197"/>
      <c r="BB147" s="197"/>
      <c r="BC147" s="197"/>
      <c r="BD147" s="197"/>
      <c r="BE147" s="197"/>
      <c r="BF147" s="197"/>
      <c r="BG147" s="197"/>
      <c r="BH147" s="197"/>
      <c r="BI147" s="197"/>
      <c r="BJ147" s="197"/>
      <c r="BK147" s="197"/>
      <c r="BL147" s="197"/>
      <c r="BM147" s="197"/>
      <c r="BN147" s="197"/>
    </row>
    <row r="148" spans="1:66" ht="14.4">
      <c r="A148" s="197"/>
      <c r="B148" s="197"/>
      <c r="C148" s="197"/>
      <c r="D148" s="197"/>
      <c r="E148" s="197"/>
      <c r="F148" s="197"/>
      <c r="G148" s="197"/>
      <c r="H148" s="197"/>
      <c r="I148" s="197"/>
      <c r="J148" s="197"/>
      <c r="K148" s="197"/>
      <c r="L148" s="197"/>
      <c r="M148" s="197"/>
      <c r="N148" s="197"/>
      <c r="O148" s="197"/>
      <c r="P148" s="197"/>
      <c r="Q148" s="197"/>
      <c r="R148" s="197"/>
      <c r="S148" s="197"/>
      <c r="T148" s="197"/>
      <c r="U148" s="197"/>
      <c r="V148" s="197"/>
      <c r="W148" s="197"/>
      <c r="X148" s="197"/>
      <c r="Y148" s="197"/>
      <c r="Z148" s="197"/>
      <c r="AA148" s="197"/>
      <c r="AB148" s="197"/>
      <c r="AC148" s="197"/>
      <c r="AD148" s="197"/>
      <c r="AE148" s="197"/>
      <c r="AF148" s="197"/>
      <c r="AG148" s="197"/>
      <c r="AH148" s="197"/>
      <c r="AI148" s="197"/>
      <c r="AJ148" s="197"/>
      <c r="AK148" s="197"/>
      <c r="AL148" s="197"/>
      <c r="AM148" s="197"/>
      <c r="AN148" s="197"/>
      <c r="AO148" s="197"/>
      <c r="AP148" s="197"/>
      <c r="AQ148" s="197"/>
      <c r="AR148" s="197"/>
      <c r="AS148" s="197"/>
      <c r="AT148" s="197"/>
      <c r="AU148" s="197"/>
      <c r="AV148" s="197"/>
      <c r="AW148" s="197"/>
      <c r="AX148" s="197"/>
      <c r="AY148" s="197"/>
      <c r="AZ148" s="197"/>
      <c r="BA148" s="197"/>
      <c r="BB148" s="197"/>
      <c r="BC148" s="197"/>
      <c r="BD148" s="197"/>
      <c r="BE148" s="197"/>
      <c r="BF148" s="197"/>
      <c r="BG148" s="197"/>
      <c r="BH148" s="197"/>
      <c r="BI148" s="197"/>
      <c r="BJ148" s="197"/>
      <c r="BK148" s="197"/>
      <c r="BL148" s="197"/>
      <c r="BM148" s="197"/>
      <c r="BN148" s="197"/>
    </row>
    <row r="149" spans="1:66" ht="14.4">
      <c r="A149" s="197"/>
      <c r="B149" s="197"/>
      <c r="C149" s="197"/>
      <c r="D149" s="197"/>
      <c r="E149" s="197"/>
      <c r="F149" s="197"/>
      <c r="G149" s="197"/>
      <c r="H149" s="197"/>
      <c r="I149" s="197"/>
      <c r="J149" s="197"/>
      <c r="K149" s="197"/>
      <c r="L149" s="197"/>
      <c r="M149" s="197"/>
      <c r="N149" s="197"/>
      <c r="O149" s="197"/>
      <c r="P149" s="197"/>
      <c r="Q149" s="197"/>
      <c r="R149" s="197"/>
      <c r="S149" s="197"/>
      <c r="T149" s="197"/>
      <c r="U149" s="197"/>
      <c r="V149" s="197"/>
      <c r="W149" s="197"/>
      <c r="X149" s="197"/>
      <c r="Y149" s="197"/>
      <c r="Z149" s="197"/>
      <c r="AA149" s="197"/>
      <c r="AB149" s="197"/>
      <c r="AC149" s="197"/>
      <c r="AD149" s="197"/>
      <c r="AE149" s="197"/>
      <c r="AF149" s="197"/>
      <c r="AG149" s="197"/>
      <c r="AH149" s="197"/>
      <c r="AI149" s="197"/>
      <c r="AJ149" s="197"/>
      <c r="AK149" s="197"/>
      <c r="AL149" s="197"/>
      <c r="AM149" s="197"/>
      <c r="AN149" s="197"/>
      <c r="AO149" s="197"/>
      <c r="AP149" s="197"/>
      <c r="AQ149" s="197"/>
      <c r="AR149" s="197"/>
      <c r="AS149" s="197"/>
      <c r="AT149" s="197"/>
      <c r="AU149" s="197"/>
      <c r="AV149" s="197"/>
      <c r="AW149" s="197"/>
      <c r="AX149" s="197"/>
      <c r="AY149" s="197"/>
      <c r="AZ149" s="197"/>
      <c r="BA149" s="197"/>
      <c r="BB149" s="197"/>
      <c r="BC149" s="197"/>
      <c r="BD149" s="197"/>
      <c r="BE149" s="197"/>
      <c r="BF149" s="197"/>
      <c r="BG149" s="197"/>
      <c r="BH149" s="197"/>
      <c r="BI149" s="197"/>
      <c r="BJ149" s="197"/>
      <c r="BK149" s="197"/>
      <c r="BL149" s="197"/>
      <c r="BM149" s="197"/>
      <c r="BN149" s="197"/>
    </row>
    <row r="150" spans="1:66" ht="14.4">
      <c r="A150" s="197"/>
      <c r="B150" s="197"/>
      <c r="C150" s="197"/>
      <c r="D150" s="197"/>
      <c r="E150" s="197"/>
      <c r="F150" s="197"/>
      <c r="G150" s="197"/>
      <c r="H150" s="197"/>
      <c r="I150" s="197"/>
      <c r="J150" s="197"/>
      <c r="K150" s="197"/>
      <c r="L150" s="197"/>
      <c r="M150" s="197"/>
      <c r="N150" s="197"/>
      <c r="O150" s="197"/>
      <c r="P150" s="197"/>
      <c r="Q150" s="197"/>
      <c r="R150" s="197"/>
      <c r="S150" s="197"/>
      <c r="T150" s="197"/>
      <c r="U150" s="197"/>
      <c r="V150" s="197"/>
      <c r="W150" s="197"/>
      <c r="X150" s="197"/>
      <c r="Y150" s="197"/>
      <c r="Z150" s="197"/>
      <c r="AA150" s="197"/>
      <c r="AB150" s="197"/>
      <c r="AC150" s="197"/>
      <c r="AD150" s="197"/>
      <c r="AE150" s="197"/>
      <c r="AF150" s="197"/>
      <c r="AG150" s="197"/>
      <c r="AH150" s="197"/>
      <c r="AI150" s="197"/>
      <c r="AJ150" s="197"/>
      <c r="AK150" s="197"/>
      <c r="AL150" s="197"/>
      <c r="AM150" s="197"/>
      <c r="AN150" s="197"/>
      <c r="AO150" s="197"/>
      <c r="AP150" s="197"/>
      <c r="AQ150" s="197"/>
      <c r="AR150" s="197"/>
      <c r="AS150" s="197"/>
      <c r="AT150" s="197"/>
      <c r="AU150" s="197"/>
      <c r="AV150" s="197"/>
      <c r="AW150" s="197"/>
      <c r="AX150" s="197"/>
      <c r="AY150" s="197"/>
      <c r="AZ150" s="197"/>
      <c r="BA150" s="197"/>
      <c r="BB150" s="197"/>
      <c r="BC150" s="197"/>
      <c r="BD150" s="197"/>
      <c r="BE150" s="197"/>
      <c r="BF150" s="197"/>
      <c r="BG150" s="197"/>
      <c r="BH150" s="197"/>
      <c r="BI150" s="197"/>
      <c r="BJ150" s="197"/>
      <c r="BK150" s="197"/>
      <c r="BL150" s="197"/>
      <c r="BM150" s="197"/>
      <c r="BN150" s="197"/>
    </row>
    <row r="151" spans="1:66" ht="14.4">
      <c r="A151" s="197"/>
      <c r="B151" s="197"/>
      <c r="C151" s="197"/>
      <c r="D151" s="197"/>
      <c r="E151" s="197"/>
      <c r="F151" s="197"/>
      <c r="G151" s="197"/>
      <c r="H151" s="197"/>
      <c r="I151" s="197"/>
      <c r="J151" s="197"/>
      <c r="K151" s="197"/>
      <c r="L151" s="197"/>
      <c r="M151" s="197"/>
      <c r="N151" s="197"/>
      <c r="O151" s="197"/>
      <c r="P151" s="197"/>
      <c r="Q151" s="197"/>
      <c r="R151" s="197"/>
      <c r="S151" s="197"/>
      <c r="T151" s="197"/>
      <c r="U151" s="197"/>
      <c r="V151" s="197"/>
      <c r="W151" s="197"/>
      <c r="X151" s="197"/>
      <c r="Y151" s="197"/>
      <c r="Z151" s="197"/>
      <c r="AA151" s="197"/>
      <c r="AB151" s="197"/>
      <c r="AC151" s="197"/>
      <c r="AD151" s="197"/>
      <c r="AE151" s="197"/>
      <c r="AF151" s="197"/>
      <c r="AG151" s="197"/>
      <c r="AH151" s="197"/>
      <c r="AI151" s="197"/>
      <c r="AJ151" s="197"/>
      <c r="AK151" s="197"/>
      <c r="AL151" s="197"/>
      <c r="AM151" s="197"/>
      <c r="AN151" s="197"/>
      <c r="AO151" s="197"/>
      <c r="AP151" s="197"/>
      <c r="AQ151" s="197"/>
      <c r="AR151" s="197"/>
      <c r="AS151" s="197"/>
      <c r="AT151" s="197"/>
      <c r="AU151" s="197"/>
      <c r="AV151" s="197"/>
      <c r="AW151" s="197"/>
      <c r="AX151" s="197"/>
      <c r="AY151" s="197"/>
      <c r="AZ151" s="197"/>
      <c r="BA151" s="197"/>
      <c r="BB151" s="197"/>
      <c r="BC151" s="197"/>
      <c r="BD151" s="197"/>
      <c r="BE151" s="197"/>
      <c r="BF151" s="197"/>
      <c r="BG151" s="197"/>
      <c r="BH151" s="197"/>
      <c r="BI151" s="197"/>
      <c r="BJ151" s="197"/>
      <c r="BK151" s="197"/>
      <c r="BL151" s="197"/>
      <c r="BM151" s="197"/>
      <c r="BN151" s="197"/>
    </row>
    <row r="152" spans="1:66" ht="14.4">
      <c r="A152" s="197"/>
      <c r="B152" s="197"/>
      <c r="C152" s="197"/>
      <c r="D152" s="197"/>
      <c r="E152" s="197"/>
      <c r="F152" s="197"/>
      <c r="G152" s="197"/>
      <c r="H152" s="197"/>
      <c r="I152" s="197"/>
      <c r="J152" s="197"/>
      <c r="K152" s="197"/>
      <c r="L152" s="197"/>
      <c r="M152" s="197"/>
      <c r="N152" s="197"/>
      <c r="O152" s="197"/>
      <c r="P152" s="197"/>
      <c r="Q152" s="197"/>
      <c r="R152" s="197"/>
      <c r="S152" s="197"/>
      <c r="T152" s="197"/>
      <c r="U152" s="197"/>
      <c r="V152" s="197"/>
      <c r="W152" s="197"/>
      <c r="X152" s="197"/>
      <c r="Y152" s="197"/>
      <c r="Z152" s="197"/>
      <c r="AA152" s="197"/>
      <c r="AB152" s="197"/>
      <c r="AC152" s="197"/>
      <c r="AD152" s="197"/>
      <c r="AE152" s="197"/>
      <c r="AF152" s="197"/>
      <c r="AG152" s="197"/>
      <c r="AH152" s="197"/>
      <c r="AI152" s="197"/>
      <c r="AJ152" s="197"/>
      <c r="AK152" s="197"/>
      <c r="AL152" s="197"/>
      <c r="AM152" s="197"/>
      <c r="AN152" s="197"/>
      <c r="AO152" s="197"/>
      <c r="AP152" s="197"/>
      <c r="AQ152" s="197"/>
      <c r="AR152" s="197"/>
      <c r="AS152" s="197"/>
      <c r="AT152" s="197"/>
      <c r="AU152" s="197"/>
      <c r="AV152" s="197"/>
      <c r="AW152" s="197"/>
      <c r="AX152" s="197"/>
      <c r="AY152" s="197"/>
      <c r="AZ152" s="197"/>
      <c r="BA152" s="197"/>
      <c r="BB152" s="197"/>
      <c r="BC152" s="197"/>
      <c r="BD152" s="197"/>
      <c r="BE152" s="197"/>
      <c r="BF152" s="197"/>
      <c r="BG152" s="197"/>
      <c r="BH152" s="197"/>
      <c r="BI152" s="197"/>
      <c r="BJ152" s="197"/>
      <c r="BK152" s="197"/>
      <c r="BL152" s="197"/>
      <c r="BM152" s="197"/>
      <c r="BN152" s="197"/>
    </row>
    <row r="153" spans="1:66" ht="14.4">
      <c r="A153" s="197"/>
      <c r="B153" s="197"/>
      <c r="C153" s="197"/>
      <c r="D153" s="197"/>
      <c r="E153" s="197"/>
      <c r="F153" s="197"/>
      <c r="G153" s="197"/>
      <c r="H153" s="197"/>
      <c r="I153" s="197"/>
      <c r="J153" s="197"/>
      <c r="K153" s="197"/>
      <c r="L153" s="197"/>
      <c r="M153" s="197"/>
      <c r="N153" s="197"/>
      <c r="O153" s="197"/>
      <c r="P153" s="197"/>
      <c r="Q153" s="197"/>
      <c r="R153" s="197"/>
      <c r="S153" s="197"/>
      <c r="T153" s="197"/>
      <c r="U153" s="197"/>
      <c r="V153" s="197"/>
      <c r="W153" s="197"/>
      <c r="X153" s="197"/>
      <c r="Y153" s="197"/>
      <c r="Z153" s="197"/>
      <c r="AA153" s="197"/>
      <c r="AB153" s="197"/>
      <c r="AC153" s="197"/>
      <c r="AD153" s="197"/>
      <c r="AE153" s="197"/>
      <c r="AF153" s="197"/>
      <c r="AG153" s="197"/>
      <c r="AH153" s="197"/>
      <c r="AI153" s="197"/>
      <c r="AJ153" s="197"/>
      <c r="AK153" s="197"/>
      <c r="AL153" s="197"/>
      <c r="AM153" s="197"/>
      <c r="AN153" s="197"/>
      <c r="AO153" s="197"/>
      <c r="AP153" s="197"/>
      <c r="AQ153" s="197"/>
      <c r="AR153" s="197"/>
      <c r="AS153" s="197"/>
      <c r="AT153" s="197"/>
      <c r="AU153" s="197"/>
      <c r="AV153" s="197"/>
      <c r="AW153" s="197"/>
      <c r="AX153" s="197"/>
      <c r="AY153" s="197"/>
      <c r="AZ153" s="197"/>
      <c r="BA153" s="197"/>
      <c r="BB153" s="197"/>
      <c r="BC153" s="197"/>
      <c r="BD153" s="197"/>
      <c r="BE153" s="197"/>
      <c r="BF153" s="197"/>
      <c r="BG153" s="197"/>
      <c r="BH153" s="197"/>
      <c r="BI153" s="197"/>
      <c r="BJ153" s="197"/>
      <c r="BK153" s="197"/>
      <c r="BL153" s="197"/>
      <c r="BM153" s="197"/>
      <c r="BN153" s="197"/>
    </row>
    <row r="154" spans="1:66" ht="14.4">
      <c r="A154" s="197"/>
      <c r="B154" s="197"/>
      <c r="C154" s="197"/>
      <c r="D154" s="197"/>
      <c r="E154" s="197"/>
      <c r="F154" s="197"/>
      <c r="G154" s="197"/>
      <c r="H154" s="197"/>
      <c r="I154" s="197"/>
      <c r="J154" s="197"/>
      <c r="K154" s="197"/>
      <c r="L154" s="197"/>
      <c r="M154" s="197"/>
      <c r="N154" s="197"/>
      <c r="O154" s="197"/>
      <c r="P154" s="197"/>
      <c r="Q154" s="197"/>
      <c r="R154" s="197"/>
      <c r="S154" s="197"/>
      <c r="T154" s="197"/>
      <c r="U154" s="197"/>
      <c r="V154" s="197"/>
      <c r="W154" s="197"/>
      <c r="X154" s="197"/>
      <c r="Y154" s="197"/>
      <c r="Z154" s="197"/>
      <c r="AA154" s="197"/>
      <c r="AB154" s="197"/>
      <c r="AC154" s="197"/>
      <c r="AD154" s="197"/>
      <c r="AE154" s="197"/>
      <c r="AF154" s="197"/>
      <c r="AG154" s="197"/>
      <c r="AH154" s="197"/>
      <c r="AI154" s="197"/>
      <c r="AJ154" s="197"/>
      <c r="AK154" s="197"/>
      <c r="AL154" s="197"/>
      <c r="AM154" s="197"/>
      <c r="AN154" s="197"/>
      <c r="AO154" s="197"/>
      <c r="AP154" s="197"/>
      <c r="AQ154" s="197"/>
      <c r="AR154" s="197"/>
      <c r="AS154" s="197"/>
      <c r="AT154" s="197"/>
      <c r="AU154" s="197"/>
      <c r="AV154" s="197"/>
      <c r="AW154" s="197"/>
      <c r="AX154" s="197"/>
      <c r="AY154" s="197"/>
      <c r="AZ154" s="197"/>
      <c r="BA154" s="197"/>
      <c r="BB154" s="197"/>
      <c r="BC154" s="197"/>
      <c r="BD154" s="197"/>
      <c r="BE154" s="197"/>
      <c r="BF154" s="197"/>
      <c r="BG154" s="197"/>
      <c r="BH154" s="197"/>
      <c r="BI154" s="197"/>
      <c r="BJ154" s="197"/>
      <c r="BK154" s="197"/>
      <c r="BL154" s="197"/>
      <c r="BM154" s="197"/>
      <c r="BN154" s="197"/>
    </row>
    <row r="155" spans="1:66" ht="14.4">
      <c r="A155" s="197"/>
      <c r="B155" s="197"/>
      <c r="C155" s="197"/>
      <c r="D155" s="197"/>
      <c r="E155" s="197"/>
      <c r="F155" s="197"/>
      <c r="G155" s="197"/>
      <c r="H155" s="197"/>
      <c r="I155" s="197"/>
      <c r="J155" s="197"/>
      <c r="K155" s="197"/>
      <c r="L155" s="197"/>
      <c r="M155" s="197"/>
      <c r="N155" s="197"/>
      <c r="O155" s="197"/>
      <c r="P155" s="197"/>
      <c r="Q155" s="197"/>
      <c r="R155" s="197"/>
      <c r="S155" s="197"/>
      <c r="T155" s="197"/>
      <c r="U155" s="197"/>
      <c r="V155" s="197"/>
      <c r="W155" s="197"/>
      <c r="X155" s="197"/>
      <c r="Y155" s="197"/>
      <c r="Z155" s="197"/>
      <c r="AA155" s="197"/>
      <c r="AB155" s="197"/>
      <c r="AC155" s="197"/>
      <c r="AD155" s="197"/>
      <c r="AE155" s="197"/>
      <c r="AF155" s="197"/>
      <c r="AG155" s="197"/>
      <c r="AH155" s="197"/>
      <c r="AI155" s="197"/>
      <c r="AJ155" s="197"/>
      <c r="AK155" s="197"/>
      <c r="AL155" s="197"/>
      <c r="AM155" s="197"/>
      <c r="AN155" s="197"/>
      <c r="AO155" s="197"/>
      <c r="AP155" s="197"/>
      <c r="AQ155" s="197"/>
      <c r="AR155" s="197"/>
      <c r="AS155" s="197"/>
      <c r="AT155" s="197"/>
      <c r="AU155" s="197"/>
      <c r="AV155" s="197"/>
      <c r="AW155" s="197"/>
      <c r="AX155" s="197"/>
      <c r="AY155" s="197"/>
      <c r="AZ155" s="197"/>
      <c r="BA155" s="197"/>
      <c r="BB155" s="197"/>
      <c r="BC155" s="197"/>
      <c r="BD155" s="197"/>
      <c r="BE155" s="197"/>
      <c r="BF155" s="197"/>
      <c r="BG155" s="197"/>
      <c r="BH155" s="197"/>
      <c r="BI155" s="197"/>
      <c r="BJ155" s="197"/>
      <c r="BK155" s="197"/>
      <c r="BL155" s="197"/>
      <c r="BM155" s="197"/>
      <c r="BN155" s="197"/>
    </row>
    <row r="156" spans="1:66" ht="14.4">
      <c r="A156" s="197"/>
      <c r="B156" s="197"/>
      <c r="C156" s="197"/>
      <c r="D156" s="197"/>
      <c r="E156" s="197"/>
      <c r="F156" s="197"/>
      <c r="G156" s="197"/>
      <c r="H156" s="197"/>
      <c r="I156" s="197"/>
      <c r="J156" s="197"/>
      <c r="K156" s="197"/>
      <c r="L156" s="197"/>
      <c r="M156" s="197"/>
      <c r="N156" s="197"/>
      <c r="O156" s="197"/>
      <c r="P156" s="197"/>
      <c r="Q156" s="197"/>
      <c r="R156" s="197"/>
      <c r="S156" s="197"/>
      <c r="T156" s="197"/>
      <c r="U156" s="197"/>
      <c r="V156" s="197"/>
      <c r="W156" s="197"/>
      <c r="X156" s="197"/>
      <c r="Y156" s="197"/>
      <c r="Z156" s="197"/>
      <c r="AA156" s="197"/>
      <c r="AB156" s="197"/>
      <c r="AC156" s="197"/>
      <c r="AD156" s="197"/>
      <c r="AE156" s="197"/>
      <c r="AF156" s="197"/>
      <c r="AG156" s="197"/>
      <c r="AH156" s="197"/>
      <c r="AI156" s="197"/>
      <c r="AJ156" s="197"/>
      <c r="AK156" s="197"/>
      <c r="AL156" s="197"/>
      <c r="AM156" s="197"/>
      <c r="AN156" s="197"/>
      <c r="AO156" s="197"/>
      <c r="AP156" s="197"/>
      <c r="AQ156" s="197"/>
      <c r="AR156" s="197"/>
      <c r="AS156" s="197"/>
      <c r="AT156" s="197"/>
      <c r="AU156" s="197"/>
      <c r="AV156" s="197"/>
      <c r="AW156" s="197"/>
      <c r="AX156" s="197"/>
      <c r="AY156" s="197"/>
      <c r="AZ156" s="197"/>
      <c r="BA156" s="197"/>
      <c r="BB156" s="197"/>
      <c r="BC156" s="197"/>
      <c r="BD156" s="197"/>
      <c r="BE156" s="197"/>
      <c r="BF156" s="197"/>
      <c r="BG156" s="197"/>
      <c r="BH156" s="197"/>
      <c r="BI156" s="197"/>
      <c r="BJ156" s="197"/>
      <c r="BK156" s="197"/>
      <c r="BL156" s="197"/>
      <c r="BM156" s="197"/>
      <c r="BN156" s="197"/>
    </row>
    <row r="157" spans="1:66" ht="14.4">
      <c r="A157" s="197"/>
      <c r="B157" s="197"/>
      <c r="C157" s="197"/>
      <c r="D157" s="197"/>
      <c r="E157" s="197"/>
      <c r="F157" s="197"/>
      <c r="G157" s="197"/>
      <c r="H157" s="197"/>
      <c r="I157" s="197"/>
      <c r="J157" s="197"/>
      <c r="K157" s="197"/>
      <c r="L157" s="197"/>
      <c r="M157" s="197"/>
      <c r="N157" s="197"/>
      <c r="O157" s="197"/>
      <c r="P157" s="197"/>
      <c r="Q157" s="197"/>
      <c r="R157" s="197"/>
      <c r="S157" s="197"/>
      <c r="T157" s="197"/>
      <c r="U157" s="197"/>
      <c r="V157" s="197"/>
      <c r="W157" s="197"/>
      <c r="X157" s="197"/>
      <c r="Y157" s="197"/>
      <c r="Z157" s="197"/>
      <c r="AA157" s="197"/>
      <c r="AB157" s="197"/>
      <c r="AC157" s="197"/>
      <c r="AD157" s="197"/>
      <c r="AE157" s="197"/>
      <c r="AF157" s="197"/>
      <c r="AG157" s="197"/>
      <c r="AH157" s="197"/>
      <c r="AI157" s="197"/>
      <c r="AJ157" s="197"/>
      <c r="AK157" s="197"/>
      <c r="AL157" s="197"/>
      <c r="AM157" s="197"/>
      <c r="AN157" s="197"/>
      <c r="AO157" s="197"/>
      <c r="AP157" s="197"/>
      <c r="AQ157" s="197"/>
      <c r="AR157" s="197"/>
      <c r="AS157" s="197"/>
      <c r="AT157" s="197"/>
      <c r="AU157" s="197"/>
      <c r="AV157" s="197"/>
      <c r="AW157" s="197"/>
      <c r="AX157" s="197"/>
      <c r="AY157" s="197"/>
      <c r="AZ157" s="197"/>
      <c r="BA157" s="197"/>
      <c r="BB157" s="197"/>
      <c r="BC157" s="197"/>
      <c r="BD157" s="197"/>
      <c r="BE157" s="197"/>
      <c r="BF157" s="197"/>
      <c r="BG157" s="197"/>
      <c r="BH157" s="197"/>
      <c r="BI157" s="197"/>
      <c r="BJ157" s="197"/>
      <c r="BK157" s="197"/>
      <c r="BL157" s="197"/>
      <c r="BM157" s="197"/>
      <c r="BN157" s="197"/>
    </row>
    <row r="158" spans="1:66" ht="14.4">
      <c r="A158" s="197"/>
      <c r="B158" s="197"/>
      <c r="C158" s="197"/>
      <c r="D158" s="197"/>
      <c r="E158" s="197"/>
      <c r="F158" s="197"/>
      <c r="G158" s="197"/>
      <c r="H158" s="197"/>
      <c r="I158" s="197"/>
      <c r="J158" s="197"/>
      <c r="K158" s="197"/>
      <c r="L158" s="197"/>
      <c r="M158" s="197"/>
      <c r="N158" s="197"/>
      <c r="O158" s="197"/>
      <c r="P158" s="197"/>
      <c r="Q158" s="197"/>
      <c r="R158" s="197"/>
      <c r="S158" s="197"/>
      <c r="T158" s="197"/>
      <c r="U158" s="197"/>
      <c r="V158" s="197"/>
      <c r="W158" s="197"/>
      <c r="X158" s="197"/>
      <c r="Y158" s="197"/>
      <c r="Z158" s="197"/>
      <c r="AA158" s="197"/>
      <c r="AB158" s="197"/>
      <c r="AC158" s="197"/>
      <c r="AD158" s="197"/>
      <c r="AE158" s="197"/>
      <c r="AF158" s="197"/>
      <c r="AG158" s="197"/>
      <c r="AH158" s="197"/>
      <c r="AI158" s="197"/>
      <c r="AJ158" s="197"/>
      <c r="AK158" s="197"/>
      <c r="AL158" s="197"/>
      <c r="AM158" s="197"/>
      <c r="AN158" s="197"/>
      <c r="AO158" s="197"/>
      <c r="AP158" s="197"/>
      <c r="AQ158" s="197"/>
      <c r="AR158" s="197"/>
      <c r="AS158" s="197"/>
      <c r="AT158" s="197"/>
      <c r="AU158" s="197"/>
      <c r="AV158" s="197"/>
      <c r="AW158" s="197"/>
      <c r="AX158" s="197"/>
      <c r="AY158" s="197"/>
      <c r="AZ158" s="197"/>
      <c r="BA158" s="197"/>
      <c r="BB158" s="197"/>
      <c r="BC158" s="197"/>
      <c r="BD158" s="197"/>
      <c r="BE158" s="197"/>
      <c r="BF158" s="197"/>
      <c r="BG158" s="197"/>
      <c r="BH158" s="197"/>
      <c r="BI158" s="197"/>
      <c r="BJ158" s="197"/>
      <c r="BK158" s="197"/>
      <c r="BL158" s="197"/>
      <c r="BM158" s="197"/>
      <c r="BN158" s="197"/>
    </row>
    <row r="159" spans="1:66" ht="14.4">
      <c r="A159" s="197"/>
      <c r="B159" s="197"/>
      <c r="C159" s="197"/>
      <c r="D159" s="197"/>
      <c r="E159" s="197"/>
      <c r="F159" s="197"/>
      <c r="G159" s="197"/>
      <c r="H159" s="197"/>
      <c r="I159" s="197"/>
      <c r="J159" s="197"/>
      <c r="K159" s="197"/>
      <c r="L159" s="197"/>
      <c r="M159" s="197"/>
      <c r="N159" s="197"/>
      <c r="O159" s="197"/>
      <c r="P159" s="197"/>
      <c r="Q159" s="197"/>
      <c r="R159" s="197"/>
      <c r="S159" s="197"/>
      <c r="T159" s="197"/>
      <c r="U159" s="197"/>
      <c r="V159" s="197"/>
      <c r="W159" s="197"/>
      <c r="X159" s="197"/>
      <c r="Y159" s="197"/>
      <c r="Z159" s="197"/>
      <c r="AA159" s="197"/>
      <c r="AB159" s="197"/>
      <c r="AC159" s="197"/>
      <c r="AD159" s="197"/>
      <c r="AE159" s="197"/>
      <c r="AF159" s="197"/>
      <c r="AG159" s="197"/>
      <c r="AH159" s="197"/>
      <c r="AI159" s="197"/>
      <c r="AJ159" s="197"/>
      <c r="AK159" s="197"/>
      <c r="AL159" s="197"/>
      <c r="AM159" s="197"/>
      <c r="AN159" s="197"/>
      <c r="AO159" s="197"/>
      <c r="AP159" s="197"/>
      <c r="AQ159" s="197"/>
      <c r="AR159" s="197"/>
      <c r="AS159" s="197"/>
      <c r="AT159" s="197"/>
      <c r="AU159" s="197"/>
      <c r="AV159" s="197"/>
      <c r="AW159" s="197"/>
      <c r="AX159" s="197"/>
      <c r="AY159" s="197"/>
      <c r="AZ159" s="197"/>
      <c r="BA159" s="197"/>
      <c r="BB159" s="197"/>
      <c r="BC159" s="197"/>
      <c r="BD159" s="197"/>
      <c r="BE159" s="197"/>
      <c r="BF159" s="197"/>
      <c r="BG159" s="197"/>
      <c r="BH159" s="197"/>
      <c r="BI159" s="197"/>
      <c r="BJ159" s="197"/>
      <c r="BK159" s="197"/>
      <c r="BL159" s="197"/>
      <c r="BM159" s="197"/>
      <c r="BN159" s="197"/>
    </row>
    <row r="160" spans="1:66" ht="14.4">
      <c r="A160" s="197"/>
      <c r="B160" s="197"/>
      <c r="C160" s="197"/>
      <c r="D160" s="197"/>
      <c r="E160" s="197"/>
      <c r="F160" s="197"/>
      <c r="G160" s="197"/>
      <c r="H160" s="197"/>
      <c r="I160" s="197"/>
      <c r="J160" s="197"/>
      <c r="K160" s="197"/>
      <c r="L160" s="197"/>
      <c r="M160" s="197"/>
      <c r="N160" s="197"/>
      <c r="O160" s="197"/>
      <c r="P160" s="197"/>
      <c r="Q160" s="197"/>
      <c r="R160" s="197"/>
      <c r="S160" s="197"/>
      <c r="T160" s="197"/>
      <c r="U160" s="197"/>
      <c r="V160" s="197"/>
      <c r="W160" s="197"/>
      <c r="X160" s="197"/>
      <c r="Y160" s="197"/>
      <c r="Z160" s="197"/>
      <c r="AA160" s="197"/>
      <c r="AB160" s="197"/>
      <c r="AC160" s="197"/>
      <c r="AD160" s="197"/>
      <c r="AE160" s="197"/>
      <c r="AF160" s="197"/>
      <c r="AG160" s="197"/>
      <c r="AH160" s="197"/>
      <c r="AI160" s="197"/>
      <c r="AJ160" s="197"/>
      <c r="AK160" s="197"/>
      <c r="AL160" s="197"/>
      <c r="AM160" s="197"/>
      <c r="AN160" s="197"/>
      <c r="AO160" s="197"/>
      <c r="AP160" s="197"/>
      <c r="AQ160" s="197"/>
      <c r="AR160" s="197"/>
      <c r="AS160" s="197"/>
      <c r="AT160" s="197"/>
      <c r="AU160" s="197"/>
      <c r="AV160" s="197"/>
      <c r="AW160" s="197"/>
      <c r="AX160" s="197"/>
      <c r="AY160" s="197"/>
      <c r="AZ160" s="197"/>
      <c r="BA160" s="197"/>
      <c r="BB160" s="197"/>
      <c r="BC160" s="197"/>
      <c r="BD160" s="197"/>
      <c r="BE160" s="197"/>
      <c r="BF160" s="197"/>
      <c r="BG160" s="197"/>
      <c r="BH160" s="197"/>
      <c r="BI160" s="197"/>
      <c r="BJ160" s="197"/>
      <c r="BK160" s="197"/>
      <c r="BL160" s="197"/>
      <c r="BM160" s="197"/>
      <c r="BN160" s="197"/>
    </row>
    <row r="161" spans="1:66" ht="14.4">
      <c r="A161" s="197"/>
      <c r="B161" s="197"/>
      <c r="C161" s="197"/>
      <c r="D161" s="197"/>
      <c r="E161" s="197"/>
      <c r="F161" s="197"/>
      <c r="G161" s="197"/>
      <c r="H161" s="197"/>
      <c r="I161" s="197"/>
      <c r="J161" s="197"/>
      <c r="K161" s="197"/>
      <c r="L161" s="197"/>
      <c r="M161" s="197"/>
      <c r="N161" s="197"/>
      <c r="O161" s="197"/>
      <c r="P161" s="197"/>
      <c r="Q161" s="197"/>
      <c r="R161" s="197"/>
      <c r="S161" s="197"/>
      <c r="T161" s="197"/>
      <c r="U161" s="197"/>
      <c r="V161" s="197"/>
      <c r="W161" s="197"/>
      <c r="X161" s="197"/>
      <c r="Y161" s="197"/>
      <c r="Z161" s="197"/>
      <c r="AA161" s="197"/>
      <c r="AB161" s="197"/>
      <c r="AC161" s="197"/>
      <c r="AD161" s="197"/>
      <c r="AE161" s="197"/>
      <c r="AF161" s="197"/>
      <c r="AG161" s="197"/>
      <c r="AH161" s="197"/>
      <c r="AI161" s="197"/>
      <c r="AJ161" s="197"/>
      <c r="AK161" s="197"/>
      <c r="AL161" s="197"/>
      <c r="AM161" s="197"/>
      <c r="AN161" s="197"/>
      <c r="AO161" s="197"/>
      <c r="AP161" s="197"/>
      <c r="AQ161" s="197"/>
      <c r="AR161" s="197"/>
      <c r="AS161" s="197"/>
      <c r="AT161" s="197"/>
      <c r="AU161" s="197"/>
      <c r="AV161" s="197"/>
      <c r="AW161" s="197"/>
      <c r="AX161" s="197"/>
      <c r="AY161" s="197"/>
      <c r="AZ161" s="197"/>
      <c r="BA161" s="197"/>
      <c r="BB161" s="197"/>
      <c r="BC161" s="197"/>
      <c r="BD161" s="197"/>
      <c r="BE161" s="197"/>
      <c r="BF161" s="197"/>
      <c r="BG161" s="197"/>
      <c r="BH161" s="197"/>
      <c r="BI161" s="197"/>
      <c r="BJ161" s="197"/>
      <c r="BK161" s="197"/>
      <c r="BL161" s="197"/>
      <c r="BM161" s="197"/>
      <c r="BN161" s="197"/>
    </row>
    <row r="162" spans="1:66" ht="14.4">
      <c r="A162" s="197"/>
      <c r="B162" s="197"/>
      <c r="C162" s="197"/>
      <c r="D162" s="197"/>
      <c r="E162" s="197"/>
      <c r="F162" s="197"/>
      <c r="G162" s="197"/>
      <c r="H162" s="197"/>
      <c r="I162" s="197"/>
      <c r="J162" s="197"/>
      <c r="K162" s="197"/>
      <c r="L162" s="197"/>
      <c r="M162" s="197"/>
      <c r="N162" s="197"/>
      <c r="O162" s="197"/>
      <c r="P162" s="197"/>
      <c r="Q162" s="197"/>
      <c r="R162" s="197"/>
      <c r="S162" s="197"/>
      <c r="T162" s="197"/>
      <c r="U162" s="197"/>
      <c r="V162" s="197"/>
      <c r="W162" s="197"/>
      <c r="X162" s="197"/>
      <c r="Y162" s="197"/>
      <c r="Z162" s="197"/>
      <c r="AA162" s="197"/>
      <c r="AB162" s="197"/>
      <c r="AC162" s="197"/>
      <c r="AD162" s="197"/>
      <c r="AE162" s="197"/>
      <c r="AF162" s="197"/>
      <c r="AG162" s="197"/>
      <c r="AH162" s="197"/>
      <c r="AI162" s="197"/>
      <c r="AJ162" s="197"/>
      <c r="AK162" s="197"/>
      <c r="AL162" s="197"/>
      <c r="AM162" s="197"/>
      <c r="AN162" s="197"/>
      <c r="AO162" s="197"/>
      <c r="AP162" s="197"/>
      <c r="AQ162" s="197"/>
      <c r="AR162" s="197"/>
      <c r="AS162" s="197"/>
      <c r="AT162" s="197"/>
      <c r="AU162" s="197"/>
      <c r="AV162" s="197"/>
      <c r="AW162" s="197"/>
      <c r="AX162" s="197"/>
      <c r="AY162" s="197"/>
      <c r="AZ162" s="197"/>
      <c r="BA162" s="197"/>
      <c r="BB162" s="197"/>
      <c r="BC162" s="197"/>
      <c r="BD162" s="197"/>
      <c r="BE162" s="197"/>
      <c r="BF162" s="197"/>
      <c r="BG162" s="197"/>
      <c r="BH162" s="197"/>
      <c r="BI162" s="197"/>
      <c r="BJ162" s="197"/>
      <c r="BK162" s="197"/>
      <c r="BL162" s="197"/>
      <c r="BM162" s="197"/>
      <c r="BN162" s="197"/>
    </row>
    <row r="163" spans="1:66" ht="14.4">
      <c r="A163" s="197"/>
      <c r="B163" s="197"/>
      <c r="C163" s="197"/>
      <c r="D163" s="197"/>
      <c r="E163" s="197"/>
      <c r="F163" s="197"/>
      <c r="G163" s="197"/>
      <c r="H163" s="197"/>
      <c r="I163" s="197"/>
      <c r="J163" s="197"/>
      <c r="K163" s="197"/>
      <c r="L163" s="197"/>
      <c r="M163" s="197"/>
      <c r="N163" s="197"/>
      <c r="O163" s="197"/>
      <c r="P163" s="197"/>
      <c r="Q163" s="197"/>
      <c r="R163" s="197"/>
      <c r="S163" s="197"/>
      <c r="T163" s="197"/>
      <c r="U163" s="197"/>
      <c r="V163" s="197"/>
      <c r="W163" s="197"/>
      <c r="X163" s="197"/>
      <c r="Y163" s="197"/>
      <c r="Z163" s="197"/>
      <c r="AA163" s="197"/>
      <c r="AB163" s="197"/>
      <c r="AC163" s="197"/>
      <c r="AD163" s="197"/>
      <c r="AE163" s="197"/>
      <c r="AF163" s="197"/>
      <c r="AG163" s="197"/>
      <c r="AH163" s="197"/>
      <c r="AI163" s="197"/>
      <c r="AJ163" s="197"/>
      <c r="AK163" s="197"/>
      <c r="AL163" s="197"/>
      <c r="AM163" s="197"/>
      <c r="AN163" s="197"/>
      <c r="AO163" s="197"/>
      <c r="AP163" s="197"/>
      <c r="AQ163" s="197"/>
      <c r="AR163" s="197"/>
      <c r="AS163" s="197"/>
      <c r="AT163" s="197"/>
      <c r="AU163" s="197"/>
      <c r="AV163" s="197"/>
      <c r="AW163" s="197"/>
      <c r="AX163" s="197"/>
      <c r="AY163" s="197"/>
      <c r="AZ163" s="197"/>
      <c r="BA163" s="197"/>
      <c r="BB163" s="197"/>
      <c r="BC163" s="197"/>
      <c r="BD163" s="197"/>
      <c r="BE163" s="197"/>
      <c r="BF163" s="197"/>
      <c r="BG163" s="197"/>
      <c r="BH163" s="197"/>
      <c r="BI163" s="197"/>
      <c r="BJ163" s="197"/>
      <c r="BK163" s="197"/>
      <c r="BL163" s="197"/>
      <c r="BM163" s="197"/>
      <c r="BN163" s="197"/>
    </row>
    <row r="164" spans="1:66" ht="14.4">
      <c r="A164" s="197"/>
      <c r="B164" s="197"/>
      <c r="C164" s="197"/>
      <c r="D164" s="197"/>
      <c r="E164" s="197"/>
      <c r="F164" s="197"/>
      <c r="G164" s="197"/>
      <c r="H164" s="197"/>
      <c r="I164" s="197"/>
      <c r="J164" s="197"/>
      <c r="K164" s="197"/>
      <c r="L164" s="197"/>
      <c r="M164" s="197"/>
      <c r="N164" s="197"/>
      <c r="O164" s="197"/>
      <c r="P164" s="197"/>
      <c r="Q164" s="197"/>
      <c r="R164" s="197"/>
      <c r="S164" s="197"/>
      <c r="T164" s="197"/>
      <c r="U164" s="197"/>
      <c r="V164" s="197"/>
      <c r="W164" s="197"/>
      <c r="X164" s="197"/>
      <c r="Y164" s="197"/>
      <c r="Z164" s="197"/>
      <c r="AA164" s="197"/>
      <c r="AB164" s="197"/>
      <c r="AC164" s="197"/>
      <c r="AD164" s="197"/>
      <c r="AE164" s="197"/>
      <c r="AF164" s="197"/>
      <c r="AG164" s="197"/>
      <c r="AH164" s="197"/>
      <c r="AI164" s="197"/>
      <c r="AJ164" s="197"/>
      <c r="AK164" s="197"/>
      <c r="AL164" s="197"/>
      <c r="AM164" s="197"/>
      <c r="AN164" s="197"/>
      <c r="AO164" s="197"/>
      <c r="AP164" s="197"/>
      <c r="AQ164" s="197"/>
      <c r="AR164" s="197"/>
      <c r="AS164" s="197"/>
      <c r="AT164" s="197"/>
      <c r="AU164" s="197"/>
      <c r="AV164" s="197"/>
      <c r="AW164" s="197"/>
      <c r="AX164" s="197"/>
      <c r="AY164" s="197"/>
      <c r="AZ164" s="197"/>
      <c r="BA164" s="197"/>
      <c r="BB164" s="197"/>
      <c r="BC164" s="197"/>
      <c r="BD164" s="197"/>
      <c r="BE164" s="197"/>
      <c r="BF164" s="197"/>
      <c r="BG164" s="197"/>
      <c r="BH164" s="197"/>
      <c r="BI164" s="197"/>
      <c r="BJ164" s="197"/>
      <c r="BK164" s="197"/>
      <c r="BL164" s="197"/>
      <c r="BM164" s="197"/>
      <c r="BN164" s="197"/>
    </row>
    <row r="165" spans="1:66" ht="14.4">
      <c r="A165" s="197"/>
      <c r="B165" s="197"/>
      <c r="C165" s="197"/>
      <c r="D165" s="197"/>
      <c r="E165" s="197"/>
      <c r="F165" s="197"/>
      <c r="G165" s="197"/>
      <c r="H165" s="197"/>
      <c r="I165" s="197"/>
      <c r="J165" s="197"/>
      <c r="K165" s="197"/>
      <c r="L165" s="197"/>
      <c r="M165" s="197"/>
      <c r="N165" s="197"/>
      <c r="O165" s="197"/>
      <c r="P165" s="197"/>
      <c r="Q165" s="197"/>
      <c r="R165" s="197"/>
      <c r="S165" s="197"/>
      <c r="T165" s="197"/>
      <c r="U165" s="197"/>
      <c r="V165" s="197"/>
      <c r="W165" s="197"/>
      <c r="X165" s="197"/>
      <c r="Y165" s="197"/>
      <c r="Z165" s="197"/>
      <c r="AA165" s="197"/>
      <c r="AB165" s="197"/>
      <c r="AC165" s="197"/>
      <c r="AD165" s="197"/>
      <c r="AE165" s="197"/>
      <c r="AF165" s="197"/>
      <c r="AG165" s="197"/>
      <c r="AH165" s="197"/>
      <c r="AI165" s="197"/>
      <c r="AJ165" s="197"/>
      <c r="AK165" s="197"/>
      <c r="AL165" s="197"/>
      <c r="AM165" s="197"/>
      <c r="AN165" s="197"/>
      <c r="AO165" s="197"/>
      <c r="AP165" s="197"/>
      <c r="AQ165" s="197"/>
      <c r="AR165" s="197"/>
      <c r="AS165" s="197"/>
      <c r="AT165" s="197"/>
      <c r="AU165" s="197"/>
      <c r="AV165" s="197"/>
      <c r="AW165" s="197"/>
      <c r="AX165" s="197"/>
      <c r="AY165" s="197"/>
      <c r="AZ165" s="197"/>
      <c r="BA165" s="197"/>
      <c r="BB165" s="197"/>
      <c r="BC165" s="197"/>
      <c r="BD165" s="197"/>
      <c r="BE165" s="197"/>
      <c r="BF165" s="197"/>
      <c r="BG165" s="197"/>
      <c r="BH165" s="197"/>
      <c r="BI165" s="197"/>
      <c r="BJ165" s="197"/>
      <c r="BK165" s="197"/>
      <c r="BL165" s="197"/>
      <c r="BM165" s="197"/>
      <c r="BN165" s="197"/>
    </row>
    <row r="166" spans="1:66" ht="14.4">
      <c r="A166" s="197"/>
      <c r="B166" s="197"/>
      <c r="C166" s="197"/>
      <c r="D166" s="197"/>
      <c r="E166" s="197"/>
      <c r="F166" s="197"/>
      <c r="G166" s="197"/>
      <c r="H166" s="197"/>
      <c r="I166" s="197"/>
      <c r="J166" s="197"/>
      <c r="K166" s="197"/>
      <c r="L166" s="197"/>
      <c r="M166" s="197"/>
      <c r="N166" s="197"/>
      <c r="O166" s="197"/>
      <c r="P166" s="197"/>
      <c r="Q166" s="197"/>
      <c r="R166" s="197"/>
      <c r="S166" s="197"/>
      <c r="T166" s="197"/>
      <c r="U166" s="197"/>
      <c r="V166" s="197"/>
      <c r="W166" s="197"/>
      <c r="X166" s="197"/>
      <c r="Y166" s="197"/>
      <c r="Z166" s="197"/>
      <c r="AA166" s="197"/>
      <c r="AB166" s="197"/>
      <c r="AC166" s="197"/>
      <c r="AD166" s="197"/>
      <c r="AE166" s="197"/>
      <c r="AF166" s="197"/>
      <c r="AG166" s="197"/>
      <c r="AH166" s="197"/>
      <c r="AI166" s="197"/>
      <c r="AJ166" s="197"/>
      <c r="AK166" s="197"/>
      <c r="AL166" s="197"/>
      <c r="AM166" s="197"/>
      <c r="AN166" s="197"/>
      <c r="AO166" s="197"/>
      <c r="AP166" s="197"/>
      <c r="AQ166" s="197"/>
      <c r="AR166" s="197"/>
      <c r="AS166" s="197"/>
      <c r="AT166" s="197"/>
      <c r="AU166" s="197"/>
      <c r="AV166" s="197"/>
      <c r="AW166" s="197"/>
      <c r="AX166" s="197"/>
      <c r="AY166" s="197"/>
      <c r="AZ166" s="197"/>
      <c r="BA166" s="197"/>
      <c r="BB166" s="197"/>
      <c r="BC166" s="197"/>
      <c r="BD166" s="197"/>
      <c r="BE166" s="197"/>
      <c r="BF166" s="197"/>
      <c r="BG166" s="197"/>
      <c r="BH166" s="197"/>
      <c r="BI166" s="197"/>
      <c r="BJ166" s="197"/>
      <c r="BK166" s="197"/>
      <c r="BL166" s="197"/>
      <c r="BM166" s="197"/>
      <c r="BN166" s="197"/>
    </row>
    <row r="167" spans="1:66" ht="14.4">
      <c r="A167" s="197"/>
      <c r="B167" s="197"/>
      <c r="C167" s="197"/>
      <c r="D167" s="197"/>
      <c r="E167" s="197"/>
      <c r="F167" s="197"/>
      <c r="G167" s="197"/>
      <c r="H167" s="197"/>
      <c r="I167" s="197"/>
      <c r="J167" s="197"/>
      <c r="K167" s="197"/>
      <c r="L167" s="197"/>
      <c r="M167" s="197"/>
      <c r="N167" s="197"/>
      <c r="O167" s="197"/>
      <c r="P167" s="197"/>
      <c r="Q167" s="197"/>
      <c r="R167" s="197"/>
      <c r="S167" s="197"/>
      <c r="T167" s="197"/>
      <c r="U167" s="197"/>
      <c r="V167" s="197"/>
      <c r="W167" s="197"/>
      <c r="X167" s="197"/>
      <c r="Y167" s="197"/>
      <c r="Z167" s="197"/>
      <c r="AA167" s="197"/>
      <c r="AB167" s="197"/>
      <c r="AC167" s="197"/>
      <c r="AD167" s="197"/>
      <c r="AE167" s="197"/>
      <c r="AF167" s="197"/>
      <c r="AG167" s="197"/>
      <c r="AH167" s="197"/>
      <c r="AI167" s="197"/>
      <c r="AJ167" s="197"/>
      <c r="AK167" s="197"/>
      <c r="AL167" s="197"/>
      <c r="AM167" s="197"/>
      <c r="AN167" s="197"/>
      <c r="AO167" s="197"/>
      <c r="AP167" s="197"/>
      <c r="AQ167" s="197"/>
      <c r="AR167" s="197"/>
      <c r="AS167" s="197"/>
      <c r="AT167" s="197"/>
      <c r="AU167" s="197"/>
      <c r="AV167" s="197"/>
      <c r="AW167" s="197"/>
      <c r="AX167" s="197"/>
      <c r="AY167" s="197"/>
      <c r="AZ167" s="197"/>
      <c r="BA167" s="197"/>
      <c r="BB167" s="197"/>
      <c r="BC167" s="197"/>
      <c r="BD167" s="197"/>
      <c r="BE167" s="197"/>
      <c r="BF167" s="197"/>
      <c r="BG167" s="197"/>
      <c r="BH167" s="197"/>
      <c r="BI167" s="197"/>
      <c r="BJ167" s="197"/>
      <c r="BK167" s="197"/>
      <c r="BL167" s="197"/>
      <c r="BM167" s="197"/>
      <c r="BN167" s="197"/>
    </row>
    <row r="168" spans="1:66" ht="14.4">
      <c r="A168" s="197"/>
      <c r="B168" s="197"/>
      <c r="C168" s="197"/>
      <c r="D168" s="197"/>
      <c r="E168" s="197"/>
      <c r="F168" s="197"/>
      <c r="G168" s="197"/>
      <c r="H168" s="197"/>
      <c r="I168" s="197"/>
      <c r="J168" s="197"/>
      <c r="K168" s="197"/>
      <c r="L168" s="197"/>
      <c r="M168" s="197"/>
      <c r="N168" s="197"/>
      <c r="O168" s="197"/>
      <c r="P168" s="197"/>
      <c r="Q168" s="197"/>
      <c r="R168" s="197"/>
      <c r="S168" s="197"/>
      <c r="T168" s="197"/>
      <c r="U168" s="197"/>
      <c r="V168" s="197"/>
      <c r="W168" s="197"/>
      <c r="X168" s="197"/>
      <c r="Y168" s="197"/>
      <c r="Z168" s="197"/>
      <c r="AA168" s="197"/>
      <c r="AB168" s="197"/>
      <c r="AC168" s="197"/>
      <c r="AD168" s="197"/>
      <c r="AE168" s="197"/>
      <c r="AF168" s="197"/>
      <c r="AG168" s="197"/>
      <c r="AH168" s="197"/>
      <c r="AI168" s="197"/>
      <c r="AJ168" s="197"/>
      <c r="AK168" s="197"/>
      <c r="AL168" s="197"/>
      <c r="AM168" s="197"/>
      <c r="AN168" s="197"/>
      <c r="AO168" s="197"/>
      <c r="AP168" s="197"/>
      <c r="AQ168" s="197"/>
      <c r="AR168" s="197"/>
      <c r="AS168" s="197"/>
      <c r="AT168" s="197"/>
      <c r="AU168" s="197"/>
      <c r="AV168" s="197"/>
      <c r="AW168" s="197"/>
      <c r="AX168" s="197"/>
      <c r="AY168" s="197"/>
      <c r="AZ168" s="197"/>
      <c r="BA168" s="197"/>
      <c r="BB168" s="197"/>
      <c r="BC168" s="197"/>
      <c r="BD168" s="197"/>
      <c r="BE168" s="197"/>
      <c r="BF168" s="197"/>
      <c r="BG168" s="197"/>
      <c r="BH168" s="197"/>
      <c r="BI168" s="197"/>
      <c r="BJ168" s="197"/>
      <c r="BK168" s="197"/>
      <c r="BL168" s="197"/>
      <c r="BM168" s="197"/>
      <c r="BN168" s="197"/>
    </row>
    <row r="169" spans="1:66" ht="14.4">
      <c r="A169" s="197"/>
      <c r="B169" s="197"/>
      <c r="C169" s="197"/>
      <c r="D169" s="197"/>
      <c r="E169" s="197"/>
      <c r="F169" s="197"/>
      <c r="G169" s="197"/>
      <c r="H169" s="197"/>
      <c r="I169" s="197"/>
      <c r="J169" s="197"/>
      <c r="K169" s="197"/>
      <c r="L169" s="197"/>
      <c r="M169" s="197"/>
      <c r="N169" s="197"/>
      <c r="O169" s="197"/>
      <c r="P169" s="197"/>
      <c r="Q169" s="197"/>
      <c r="R169" s="197"/>
      <c r="S169" s="197"/>
      <c r="T169" s="197"/>
      <c r="U169" s="197"/>
      <c r="V169" s="197"/>
      <c r="W169" s="197"/>
      <c r="X169" s="197"/>
      <c r="Y169" s="197"/>
      <c r="Z169" s="197"/>
      <c r="AA169" s="197"/>
      <c r="AB169" s="197"/>
      <c r="AC169" s="197"/>
      <c r="AD169" s="197"/>
      <c r="AE169" s="197"/>
      <c r="AF169" s="197"/>
      <c r="AG169" s="197"/>
      <c r="AH169" s="197"/>
      <c r="AI169" s="197"/>
      <c r="AJ169" s="197"/>
      <c r="AK169" s="197"/>
      <c r="AL169" s="197"/>
      <c r="AM169" s="197"/>
      <c r="AN169" s="197"/>
      <c r="AO169" s="197"/>
      <c r="AP169" s="197"/>
      <c r="AQ169" s="197"/>
      <c r="AR169" s="197"/>
      <c r="AS169" s="197"/>
      <c r="AT169" s="197"/>
      <c r="AU169" s="197"/>
      <c r="AV169" s="197"/>
      <c r="AW169" s="197"/>
      <c r="AX169" s="197"/>
      <c r="AY169" s="197"/>
      <c r="AZ169" s="197"/>
      <c r="BA169" s="197"/>
      <c r="BB169" s="197"/>
      <c r="BC169" s="197"/>
      <c r="BD169" s="197"/>
      <c r="BE169" s="197"/>
      <c r="BF169" s="197"/>
      <c r="BG169" s="197"/>
      <c r="BH169" s="197"/>
      <c r="BI169" s="197"/>
      <c r="BJ169" s="197"/>
      <c r="BK169" s="197"/>
      <c r="BL169" s="197"/>
      <c r="BM169" s="197"/>
      <c r="BN169" s="197"/>
    </row>
    <row r="170" spans="1:66" ht="14.4">
      <c r="A170" s="197"/>
      <c r="B170" s="197"/>
      <c r="C170" s="197"/>
      <c r="D170" s="197"/>
      <c r="E170" s="197"/>
      <c r="F170" s="197"/>
      <c r="G170" s="197"/>
      <c r="H170" s="197"/>
      <c r="I170" s="197"/>
      <c r="J170" s="197"/>
      <c r="K170" s="197"/>
      <c r="L170" s="197"/>
      <c r="M170" s="197"/>
      <c r="N170" s="197"/>
      <c r="O170" s="197"/>
      <c r="P170" s="197"/>
      <c r="Q170" s="197"/>
      <c r="R170" s="197"/>
      <c r="S170" s="197"/>
      <c r="T170" s="197"/>
      <c r="U170" s="197"/>
      <c r="V170" s="197"/>
      <c r="W170" s="197"/>
      <c r="X170" s="197"/>
      <c r="Y170" s="197"/>
      <c r="Z170" s="197"/>
      <c r="AA170" s="197"/>
      <c r="AB170" s="197"/>
      <c r="AC170" s="197"/>
      <c r="AD170" s="197"/>
      <c r="AE170" s="197"/>
      <c r="AF170" s="197"/>
      <c r="AG170" s="197"/>
      <c r="AH170" s="197"/>
      <c r="AI170" s="197"/>
      <c r="AJ170" s="197"/>
      <c r="AK170" s="197"/>
      <c r="AL170" s="197"/>
      <c r="AM170" s="197"/>
      <c r="AN170" s="197"/>
      <c r="AO170" s="197"/>
      <c r="AP170" s="197"/>
      <c r="AQ170" s="197"/>
      <c r="AR170" s="197"/>
      <c r="AS170" s="197"/>
      <c r="AT170" s="197"/>
      <c r="AU170" s="197"/>
      <c r="AV170" s="197"/>
      <c r="AW170" s="197"/>
      <c r="AX170" s="197"/>
      <c r="AY170" s="197"/>
      <c r="AZ170" s="197"/>
      <c r="BA170" s="197"/>
      <c r="BB170" s="197"/>
      <c r="BC170" s="197"/>
      <c r="BD170" s="197"/>
      <c r="BE170" s="197"/>
      <c r="BF170" s="197"/>
      <c r="BG170" s="197"/>
      <c r="BH170" s="197"/>
      <c r="BI170" s="197"/>
      <c r="BJ170" s="197"/>
      <c r="BK170" s="197"/>
      <c r="BL170" s="197"/>
      <c r="BM170" s="197"/>
      <c r="BN170" s="197"/>
    </row>
    <row r="171" spans="1:66" ht="14.4">
      <c r="A171" s="197"/>
      <c r="B171" s="197"/>
      <c r="C171" s="197"/>
      <c r="D171" s="197"/>
      <c r="E171" s="197"/>
      <c r="F171" s="197"/>
      <c r="G171" s="197"/>
      <c r="H171" s="197"/>
      <c r="I171" s="197"/>
      <c r="J171" s="197"/>
      <c r="K171" s="197"/>
      <c r="L171" s="197"/>
      <c r="M171" s="197"/>
      <c r="N171" s="197"/>
      <c r="O171" s="197"/>
      <c r="P171" s="197"/>
      <c r="Q171" s="197"/>
      <c r="R171" s="197"/>
      <c r="S171" s="197"/>
      <c r="T171" s="197"/>
      <c r="U171" s="197"/>
      <c r="V171" s="197"/>
      <c r="W171" s="197"/>
      <c r="X171" s="197"/>
      <c r="Y171" s="197"/>
      <c r="Z171" s="197"/>
      <c r="AA171" s="197"/>
      <c r="AB171" s="197"/>
      <c r="AC171" s="197"/>
      <c r="AD171" s="197"/>
      <c r="AE171" s="197"/>
      <c r="AF171" s="197"/>
      <c r="AG171" s="197"/>
      <c r="AH171" s="197"/>
      <c r="AI171" s="197"/>
      <c r="AJ171" s="197"/>
      <c r="AK171" s="197"/>
      <c r="AL171" s="197"/>
      <c r="AM171" s="197"/>
      <c r="AN171" s="197"/>
      <c r="AO171" s="197"/>
      <c r="AP171" s="197"/>
      <c r="AQ171" s="197"/>
      <c r="AR171" s="197"/>
      <c r="AS171" s="197"/>
      <c r="AT171" s="197"/>
      <c r="AU171" s="197"/>
      <c r="AV171" s="197"/>
      <c r="AW171" s="197"/>
      <c r="AX171" s="197"/>
      <c r="AY171" s="197"/>
      <c r="AZ171" s="197"/>
      <c r="BA171" s="197"/>
      <c r="BB171" s="197"/>
      <c r="BC171" s="197"/>
      <c r="BD171" s="197"/>
      <c r="BE171" s="197"/>
      <c r="BF171" s="197"/>
      <c r="BG171" s="197"/>
      <c r="BH171" s="197"/>
      <c r="BI171" s="197"/>
      <c r="BJ171" s="197"/>
      <c r="BK171" s="197"/>
      <c r="BL171" s="197"/>
      <c r="BM171" s="197"/>
      <c r="BN171" s="197"/>
    </row>
    <row r="172" spans="1:66" ht="14.4">
      <c r="A172" s="197"/>
      <c r="B172" s="197"/>
      <c r="C172" s="197"/>
      <c r="D172" s="197"/>
      <c r="E172" s="197"/>
      <c r="F172" s="197"/>
      <c r="G172" s="197"/>
      <c r="H172" s="197"/>
      <c r="I172" s="197"/>
      <c r="J172" s="197"/>
      <c r="K172" s="197"/>
      <c r="L172" s="197"/>
      <c r="M172" s="197"/>
      <c r="N172" s="197"/>
      <c r="O172" s="197"/>
      <c r="P172" s="197"/>
      <c r="Q172" s="197"/>
      <c r="R172" s="197"/>
      <c r="S172" s="197"/>
      <c r="T172" s="197"/>
      <c r="U172" s="197"/>
      <c r="V172" s="197"/>
      <c r="W172" s="197"/>
      <c r="X172" s="197"/>
      <c r="Y172" s="197"/>
      <c r="Z172" s="197"/>
      <c r="AA172" s="197"/>
      <c r="AB172" s="197"/>
      <c r="AC172" s="197"/>
      <c r="AD172" s="197"/>
      <c r="AE172" s="197"/>
      <c r="AF172" s="197"/>
      <c r="AG172" s="197"/>
      <c r="AH172" s="197"/>
      <c r="AI172" s="197"/>
      <c r="AJ172" s="197"/>
      <c r="AK172" s="197"/>
      <c r="AL172" s="197"/>
      <c r="AM172" s="197"/>
      <c r="AN172" s="197"/>
      <c r="AO172" s="197"/>
      <c r="AP172" s="197"/>
      <c r="AQ172" s="197"/>
      <c r="AR172" s="197"/>
      <c r="AS172" s="197"/>
      <c r="AT172" s="197"/>
      <c r="AU172" s="197"/>
      <c r="AV172" s="197"/>
      <c r="AW172" s="197"/>
      <c r="AX172" s="197"/>
      <c r="AY172" s="197"/>
      <c r="AZ172" s="197"/>
      <c r="BA172" s="197"/>
      <c r="BB172" s="197"/>
      <c r="BC172" s="197"/>
      <c r="BD172" s="197"/>
      <c r="BE172" s="197"/>
      <c r="BF172" s="197"/>
      <c r="BG172" s="197"/>
      <c r="BH172" s="197"/>
      <c r="BI172" s="197"/>
      <c r="BJ172" s="197"/>
      <c r="BK172" s="197"/>
      <c r="BL172" s="197"/>
      <c r="BM172" s="197"/>
      <c r="BN172" s="197"/>
    </row>
    <row r="173" spans="1:66" ht="14.4">
      <c r="A173" s="197"/>
      <c r="B173" s="197"/>
      <c r="C173" s="197"/>
      <c r="D173" s="197"/>
      <c r="E173" s="197"/>
      <c r="F173" s="197"/>
      <c r="G173" s="197"/>
      <c r="H173" s="197"/>
      <c r="I173" s="197"/>
      <c r="J173" s="197"/>
      <c r="K173" s="197"/>
      <c r="L173" s="197"/>
      <c r="M173" s="197"/>
      <c r="N173" s="197"/>
      <c r="O173" s="197"/>
      <c r="P173" s="197"/>
      <c r="Q173" s="197"/>
      <c r="R173" s="197"/>
      <c r="S173" s="197"/>
      <c r="T173" s="197"/>
      <c r="U173" s="197"/>
      <c r="V173" s="197"/>
      <c r="W173" s="197"/>
      <c r="X173" s="197"/>
      <c r="Y173" s="197"/>
      <c r="Z173" s="197"/>
      <c r="AA173" s="197"/>
      <c r="AB173" s="197"/>
      <c r="AC173" s="197"/>
      <c r="AD173" s="197"/>
      <c r="AE173" s="197"/>
      <c r="AF173" s="197"/>
      <c r="AG173" s="197"/>
      <c r="AH173" s="197"/>
      <c r="AI173" s="197"/>
      <c r="AJ173" s="197"/>
      <c r="AK173" s="197"/>
      <c r="AL173" s="197"/>
      <c r="AM173" s="197"/>
      <c r="AN173" s="197"/>
      <c r="AO173" s="197"/>
      <c r="AP173" s="197"/>
      <c r="AQ173" s="197"/>
      <c r="AR173" s="197"/>
      <c r="AS173" s="197"/>
      <c r="AT173" s="197"/>
      <c r="AU173" s="197"/>
      <c r="AV173" s="197"/>
      <c r="AW173" s="197"/>
      <c r="AX173" s="197"/>
      <c r="AY173" s="197"/>
      <c r="AZ173" s="197"/>
      <c r="BA173" s="197"/>
      <c r="BB173" s="197"/>
      <c r="BC173" s="197"/>
      <c r="BD173" s="197"/>
      <c r="BE173" s="197"/>
      <c r="BF173" s="197"/>
      <c r="BG173" s="197"/>
      <c r="BH173" s="197"/>
      <c r="BI173" s="197"/>
      <c r="BJ173" s="197"/>
      <c r="BK173" s="197"/>
      <c r="BL173" s="197"/>
      <c r="BM173" s="197"/>
      <c r="BN173" s="197"/>
    </row>
    <row r="174" spans="1:66" ht="14.4">
      <c r="A174" s="197"/>
      <c r="B174" s="197"/>
      <c r="C174" s="197"/>
      <c r="D174" s="197"/>
      <c r="E174" s="197"/>
      <c r="F174" s="197"/>
      <c r="G174" s="197"/>
      <c r="H174" s="197"/>
      <c r="I174" s="197"/>
      <c r="J174" s="197"/>
      <c r="K174" s="197"/>
      <c r="L174" s="197"/>
      <c r="M174" s="197"/>
      <c r="N174" s="197"/>
      <c r="O174" s="197"/>
      <c r="P174" s="197"/>
      <c r="Q174" s="197"/>
      <c r="R174" s="197"/>
      <c r="S174" s="197"/>
      <c r="T174" s="197"/>
      <c r="U174" s="197"/>
      <c r="V174" s="197"/>
      <c r="W174" s="197"/>
      <c r="X174" s="197"/>
      <c r="Y174" s="197"/>
      <c r="Z174" s="197"/>
      <c r="AA174" s="197"/>
      <c r="AB174" s="197"/>
      <c r="AC174" s="197"/>
      <c r="AD174" s="197"/>
      <c r="AE174" s="197"/>
      <c r="AF174" s="197"/>
      <c r="AG174" s="197"/>
      <c r="AH174" s="197"/>
      <c r="AI174" s="197"/>
      <c r="AJ174" s="197"/>
      <c r="AK174" s="197"/>
      <c r="AL174" s="197"/>
      <c r="AM174" s="197"/>
      <c r="AN174" s="197"/>
      <c r="AO174" s="197"/>
      <c r="AP174" s="197"/>
      <c r="AQ174" s="197"/>
      <c r="AR174" s="197"/>
      <c r="AS174" s="197"/>
      <c r="AT174" s="197"/>
      <c r="AU174" s="197"/>
      <c r="AV174" s="197"/>
      <c r="AW174" s="197"/>
      <c r="AX174" s="197"/>
      <c r="AY174" s="197"/>
      <c r="AZ174" s="197"/>
      <c r="BA174" s="197"/>
      <c r="BB174" s="197"/>
      <c r="BC174" s="197"/>
      <c r="BD174" s="197"/>
      <c r="BE174" s="197"/>
      <c r="BF174" s="197"/>
      <c r="BG174" s="197"/>
      <c r="BH174" s="197"/>
      <c r="BI174" s="197"/>
      <c r="BJ174" s="197"/>
      <c r="BK174" s="197"/>
      <c r="BL174" s="197"/>
      <c r="BM174" s="197"/>
      <c r="BN174" s="197"/>
    </row>
    <row r="175" spans="1:66" ht="14.4">
      <c r="A175" s="197"/>
      <c r="B175" s="197"/>
      <c r="C175" s="197"/>
      <c r="D175" s="197"/>
      <c r="E175" s="197"/>
      <c r="F175" s="197"/>
      <c r="G175" s="197"/>
      <c r="H175" s="197"/>
      <c r="I175" s="197"/>
      <c r="J175" s="197"/>
      <c r="K175" s="197"/>
      <c r="L175" s="197"/>
      <c r="M175" s="197"/>
      <c r="N175" s="197"/>
      <c r="O175" s="197"/>
      <c r="P175" s="197"/>
      <c r="Q175" s="197"/>
      <c r="R175" s="197"/>
      <c r="S175" s="197"/>
      <c r="T175" s="197"/>
      <c r="U175" s="197"/>
      <c r="V175" s="197"/>
      <c r="W175" s="197"/>
      <c r="X175" s="197"/>
      <c r="Y175" s="197"/>
      <c r="Z175" s="197"/>
      <c r="AA175" s="197"/>
      <c r="AB175" s="197"/>
      <c r="AC175" s="197"/>
      <c r="AD175" s="197"/>
      <c r="AE175" s="197"/>
      <c r="AF175" s="197"/>
      <c r="AG175" s="197"/>
      <c r="AH175" s="197"/>
      <c r="AI175" s="197"/>
      <c r="AJ175" s="197"/>
      <c r="AK175" s="197"/>
      <c r="AL175" s="197"/>
      <c r="AM175" s="197"/>
      <c r="AN175" s="197"/>
      <c r="AO175" s="197"/>
      <c r="AP175" s="197"/>
      <c r="AQ175" s="197"/>
      <c r="AR175" s="197"/>
      <c r="AS175" s="197"/>
      <c r="AT175" s="197"/>
      <c r="AU175" s="197"/>
      <c r="AV175" s="197"/>
      <c r="AW175" s="197"/>
      <c r="AX175" s="197"/>
      <c r="AY175" s="197"/>
      <c r="AZ175" s="197"/>
      <c r="BA175" s="197"/>
      <c r="BB175" s="197"/>
      <c r="BC175" s="197"/>
      <c r="BD175" s="197"/>
      <c r="BE175" s="197"/>
      <c r="BF175" s="197"/>
      <c r="BG175" s="197"/>
      <c r="BH175" s="197"/>
      <c r="BI175" s="197"/>
      <c r="BJ175" s="197"/>
      <c r="BK175" s="197"/>
      <c r="BL175" s="197"/>
      <c r="BM175" s="197"/>
      <c r="BN175" s="197"/>
    </row>
    <row r="176" spans="1:66" ht="14.4">
      <c r="A176" s="197"/>
      <c r="B176" s="197"/>
      <c r="C176" s="197"/>
      <c r="D176" s="197"/>
      <c r="E176" s="197"/>
      <c r="F176" s="197"/>
      <c r="G176" s="197"/>
      <c r="H176" s="197"/>
      <c r="I176" s="197"/>
      <c r="J176" s="197"/>
      <c r="K176" s="197"/>
      <c r="L176" s="197"/>
      <c r="M176" s="197"/>
      <c r="N176" s="197"/>
      <c r="O176" s="197"/>
      <c r="P176" s="197"/>
      <c r="Q176" s="197"/>
      <c r="R176" s="197"/>
      <c r="S176" s="197"/>
      <c r="T176" s="197"/>
      <c r="U176" s="197"/>
      <c r="V176" s="197"/>
      <c r="W176" s="197"/>
      <c r="X176" s="197"/>
      <c r="Y176" s="197"/>
      <c r="Z176" s="197"/>
      <c r="AA176" s="197"/>
      <c r="AB176" s="197"/>
      <c r="AC176" s="197"/>
      <c r="AD176" s="197"/>
      <c r="AE176" s="197"/>
      <c r="AF176" s="197"/>
      <c r="AG176" s="197"/>
      <c r="AH176" s="197"/>
      <c r="AI176" s="197"/>
      <c r="AJ176" s="197"/>
      <c r="AK176" s="197"/>
      <c r="AL176" s="197"/>
      <c r="AM176" s="197"/>
      <c r="AN176" s="197"/>
      <c r="AO176" s="197"/>
      <c r="AP176" s="197"/>
      <c r="AQ176" s="197"/>
      <c r="AR176" s="197"/>
      <c r="AS176" s="197"/>
      <c r="AT176" s="197"/>
      <c r="AU176" s="197"/>
      <c r="AV176" s="197"/>
      <c r="AW176" s="197"/>
      <c r="AX176" s="197"/>
      <c r="AY176" s="197"/>
      <c r="AZ176" s="197"/>
      <c r="BA176" s="197"/>
      <c r="BB176" s="197"/>
      <c r="BC176" s="197"/>
      <c r="BD176" s="197"/>
      <c r="BE176" s="197"/>
      <c r="BF176" s="197"/>
      <c r="BG176" s="197"/>
      <c r="BH176" s="197"/>
      <c r="BI176" s="197"/>
      <c r="BJ176" s="197"/>
      <c r="BK176" s="197"/>
      <c r="BL176" s="197"/>
      <c r="BM176" s="197"/>
      <c r="BN176" s="197"/>
    </row>
    <row r="177" spans="1:66" ht="14.4">
      <c r="A177" s="197"/>
      <c r="B177" s="197"/>
      <c r="C177" s="197"/>
      <c r="D177" s="197"/>
      <c r="E177" s="197"/>
      <c r="F177" s="197"/>
      <c r="G177" s="197"/>
      <c r="H177" s="197"/>
      <c r="I177" s="197"/>
      <c r="J177" s="197"/>
      <c r="K177" s="197"/>
      <c r="L177" s="197"/>
      <c r="M177" s="197"/>
      <c r="N177" s="197"/>
      <c r="O177" s="197"/>
      <c r="P177" s="197"/>
      <c r="Q177" s="197"/>
      <c r="R177" s="197"/>
      <c r="S177" s="197"/>
      <c r="T177" s="197"/>
      <c r="U177" s="197"/>
      <c r="V177" s="197"/>
      <c r="W177" s="197"/>
      <c r="X177" s="197"/>
      <c r="Y177" s="197"/>
      <c r="Z177" s="197"/>
      <c r="AA177" s="197"/>
      <c r="AB177" s="197"/>
      <c r="AC177" s="197"/>
      <c r="AD177" s="197"/>
      <c r="AE177" s="197"/>
      <c r="AF177" s="197"/>
      <c r="AG177" s="197"/>
      <c r="AH177" s="197"/>
      <c r="AI177" s="197"/>
      <c r="AJ177" s="197"/>
      <c r="AK177" s="197"/>
      <c r="AL177" s="197"/>
      <c r="AM177" s="197"/>
      <c r="AN177" s="197"/>
      <c r="AO177" s="197"/>
      <c r="AP177" s="197"/>
      <c r="AQ177" s="197"/>
      <c r="AR177" s="197"/>
      <c r="AS177" s="197"/>
      <c r="AT177" s="197"/>
      <c r="AU177" s="197"/>
      <c r="AV177" s="197"/>
      <c r="AW177" s="197"/>
      <c r="AX177" s="197"/>
      <c r="AY177" s="197"/>
      <c r="AZ177" s="197"/>
      <c r="BA177" s="197"/>
      <c r="BB177" s="197"/>
      <c r="BC177" s="197"/>
      <c r="BD177" s="197"/>
      <c r="BE177" s="197"/>
      <c r="BF177" s="197"/>
      <c r="BG177" s="197"/>
      <c r="BH177" s="197"/>
      <c r="BI177" s="197"/>
      <c r="BJ177" s="197"/>
      <c r="BK177" s="197"/>
      <c r="BL177" s="197"/>
      <c r="BM177" s="197"/>
      <c r="BN177" s="197"/>
    </row>
    <row r="178" spans="1:66" ht="14.4">
      <c r="A178" s="197"/>
      <c r="B178" s="197"/>
      <c r="C178" s="197"/>
      <c r="D178" s="197"/>
      <c r="E178" s="197"/>
      <c r="F178" s="197"/>
      <c r="G178" s="197"/>
      <c r="H178" s="197"/>
      <c r="I178" s="197"/>
      <c r="J178" s="197"/>
      <c r="K178" s="197"/>
      <c r="L178" s="197"/>
      <c r="M178" s="197"/>
      <c r="N178" s="197"/>
      <c r="O178" s="197"/>
      <c r="P178" s="197"/>
      <c r="Q178" s="197"/>
      <c r="R178" s="197"/>
      <c r="S178" s="197"/>
      <c r="T178" s="197"/>
      <c r="U178" s="197"/>
      <c r="V178" s="197"/>
      <c r="W178" s="197"/>
      <c r="X178" s="197"/>
      <c r="Y178" s="197"/>
      <c r="Z178" s="197"/>
      <c r="AA178" s="197"/>
      <c r="AB178" s="197"/>
      <c r="AC178" s="197"/>
      <c r="AD178" s="197"/>
      <c r="AE178" s="197"/>
      <c r="AF178" s="197"/>
      <c r="AG178" s="197"/>
      <c r="AH178" s="197"/>
      <c r="AI178" s="197"/>
      <c r="AJ178" s="197"/>
      <c r="AK178" s="197"/>
      <c r="AL178" s="197"/>
      <c r="AM178" s="197"/>
      <c r="AN178" s="197"/>
      <c r="AO178" s="197"/>
      <c r="AP178" s="197"/>
      <c r="AQ178" s="197"/>
      <c r="AR178" s="197"/>
      <c r="AS178" s="197"/>
      <c r="AT178" s="197"/>
      <c r="AU178" s="197"/>
      <c r="AV178" s="197"/>
      <c r="AW178" s="197"/>
      <c r="AX178" s="197"/>
      <c r="AY178" s="197"/>
      <c r="AZ178" s="197"/>
      <c r="BA178" s="197"/>
      <c r="BB178" s="197"/>
      <c r="BC178" s="197"/>
      <c r="BD178" s="197"/>
      <c r="BE178" s="197"/>
      <c r="BF178" s="197"/>
      <c r="BG178" s="197"/>
      <c r="BH178" s="197"/>
      <c r="BI178" s="197"/>
      <c r="BJ178" s="197"/>
      <c r="BK178" s="197"/>
      <c r="BL178" s="197"/>
      <c r="BM178" s="197"/>
      <c r="BN178" s="197"/>
    </row>
    <row r="179" spans="1:66" ht="14.4">
      <c r="A179" s="197"/>
      <c r="B179" s="197"/>
      <c r="C179" s="197"/>
      <c r="D179" s="197"/>
      <c r="E179" s="197"/>
      <c r="F179" s="197"/>
      <c r="G179" s="197"/>
      <c r="H179" s="197"/>
      <c r="I179" s="197"/>
      <c r="J179" s="197"/>
      <c r="K179" s="197"/>
      <c r="L179" s="197"/>
      <c r="M179" s="197"/>
      <c r="N179" s="197"/>
      <c r="O179" s="197"/>
      <c r="P179" s="197"/>
      <c r="Q179" s="197"/>
      <c r="R179" s="197"/>
      <c r="S179" s="197"/>
      <c r="T179" s="197"/>
      <c r="U179" s="197"/>
      <c r="V179" s="197"/>
      <c r="W179" s="197"/>
      <c r="X179" s="197"/>
      <c r="Y179" s="197"/>
      <c r="Z179" s="197"/>
      <c r="AA179" s="197"/>
      <c r="AB179" s="197"/>
      <c r="AC179" s="197"/>
      <c r="AD179" s="197"/>
      <c r="AE179" s="197"/>
      <c r="AF179" s="197"/>
      <c r="AG179" s="197"/>
      <c r="AH179" s="197"/>
      <c r="AI179" s="197"/>
      <c r="AJ179" s="197"/>
      <c r="AK179" s="197"/>
      <c r="AL179" s="197"/>
      <c r="AM179" s="197"/>
      <c r="AN179" s="197"/>
      <c r="AO179" s="197"/>
      <c r="AP179" s="197"/>
      <c r="AQ179" s="197"/>
      <c r="AR179" s="197"/>
      <c r="AS179" s="197"/>
      <c r="AT179" s="197"/>
      <c r="AU179" s="197"/>
      <c r="AV179" s="197"/>
      <c r="AW179" s="197"/>
      <c r="AX179" s="197"/>
      <c r="AY179" s="197"/>
      <c r="AZ179" s="197"/>
      <c r="BA179" s="197"/>
      <c r="BB179" s="197"/>
      <c r="BC179" s="197"/>
      <c r="BD179" s="197"/>
      <c r="BE179" s="197"/>
      <c r="BF179" s="197"/>
      <c r="BG179" s="197"/>
      <c r="BH179" s="197"/>
      <c r="BI179" s="197"/>
      <c r="BJ179" s="197"/>
      <c r="BK179" s="197"/>
      <c r="BL179" s="197"/>
      <c r="BM179" s="197"/>
      <c r="BN179" s="197"/>
    </row>
    <row r="180" spans="1:66" ht="14.4">
      <c r="A180" s="197"/>
      <c r="B180" s="197"/>
      <c r="C180" s="197"/>
      <c r="D180" s="197"/>
      <c r="E180" s="197"/>
      <c r="F180" s="197"/>
      <c r="G180" s="197"/>
      <c r="H180" s="197"/>
      <c r="I180" s="197"/>
      <c r="J180" s="197"/>
      <c r="K180" s="197"/>
      <c r="L180" s="197"/>
      <c r="M180" s="197"/>
      <c r="N180" s="197"/>
      <c r="O180" s="197"/>
      <c r="P180" s="197"/>
      <c r="Q180" s="197"/>
      <c r="R180" s="197"/>
      <c r="S180" s="197"/>
      <c r="T180" s="197"/>
      <c r="U180" s="197"/>
      <c r="V180" s="197"/>
      <c r="W180" s="197"/>
      <c r="X180" s="197"/>
      <c r="Y180" s="197"/>
      <c r="Z180" s="197"/>
      <c r="AA180" s="197"/>
      <c r="AB180" s="197"/>
      <c r="AC180" s="197"/>
      <c r="AD180" s="197"/>
      <c r="AE180" s="197"/>
      <c r="AF180" s="197"/>
      <c r="AG180" s="197"/>
      <c r="AH180" s="197"/>
      <c r="AI180" s="197"/>
      <c r="AJ180" s="197"/>
      <c r="AK180" s="197"/>
      <c r="AL180" s="197"/>
      <c r="AM180" s="197"/>
      <c r="AN180" s="197"/>
      <c r="AO180" s="197"/>
      <c r="AP180" s="197"/>
      <c r="AQ180" s="197"/>
      <c r="AR180" s="197"/>
      <c r="AS180" s="197"/>
      <c r="AT180" s="197"/>
      <c r="AU180" s="197"/>
      <c r="AV180" s="197"/>
      <c r="AW180" s="197"/>
      <c r="AX180" s="197"/>
      <c r="AY180" s="197"/>
      <c r="AZ180" s="197"/>
      <c r="BA180" s="197"/>
      <c r="BB180" s="197"/>
      <c r="BC180" s="197"/>
      <c r="BD180" s="197"/>
      <c r="BE180" s="197"/>
      <c r="BF180" s="197"/>
      <c r="BG180" s="197"/>
      <c r="BH180" s="197"/>
      <c r="BI180" s="197"/>
      <c r="BJ180" s="197"/>
      <c r="BK180" s="197"/>
      <c r="BL180" s="197"/>
      <c r="BM180" s="197"/>
      <c r="BN180" s="197"/>
    </row>
    <row r="181" spans="1:66" ht="14.4">
      <c r="A181" s="197"/>
      <c r="B181" s="197"/>
      <c r="C181" s="197"/>
      <c r="D181" s="197"/>
      <c r="E181" s="197"/>
      <c r="F181" s="197"/>
      <c r="G181" s="197"/>
      <c r="H181" s="197"/>
      <c r="I181" s="197"/>
      <c r="J181" s="197"/>
      <c r="K181" s="197"/>
      <c r="L181" s="197"/>
      <c r="M181" s="197"/>
      <c r="N181" s="197"/>
      <c r="O181" s="197"/>
      <c r="P181" s="197"/>
      <c r="Q181" s="197"/>
      <c r="R181" s="197"/>
      <c r="S181" s="197"/>
      <c r="T181" s="197"/>
      <c r="U181" s="197"/>
      <c r="V181" s="197"/>
      <c r="W181" s="197"/>
      <c r="X181" s="197"/>
      <c r="Y181" s="197"/>
      <c r="Z181" s="197"/>
      <c r="AA181" s="197"/>
      <c r="AB181" s="197"/>
      <c r="AC181" s="197"/>
      <c r="AD181" s="197"/>
      <c r="AE181" s="197"/>
      <c r="AF181" s="197"/>
      <c r="AG181" s="197"/>
      <c r="AH181" s="197"/>
      <c r="AI181" s="197"/>
      <c r="AJ181" s="197"/>
      <c r="AK181" s="197"/>
      <c r="AL181" s="197"/>
      <c r="AM181" s="197"/>
      <c r="AN181" s="197"/>
      <c r="AO181" s="197"/>
      <c r="AP181" s="197"/>
      <c r="AQ181" s="197"/>
      <c r="AR181" s="197"/>
      <c r="AS181" s="197"/>
      <c r="AT181" s="197"/>
      <c r="AU181" s="197"/>
      <c r="AV181" s="197"/>
      <c r="AW181" s="197"/>
      <c r="AX181" s="197"/>
      <c r="AY181" s="197"/>
      <c r="AZ181" s="197"/>
      <c r="BA181" s="197"/>
      <c r="BB181" s="197"/>
      <c r="BC181" s="197"/>
      <c r="BD181" s="197"/>
      <c r="BE181" s="197"/>
      <c r="BF181" s="197"/>
      <c r="BG181" s="197"/>
      <c r="BH181" s="197"/>
      <c r="BI181" s="197"/>
      <c r="BJ181" s="197"/>
      <c r="BK181" s="197"/>
      <c r="BL181" s="197"/>
      <c r="BM181" s="197"/>
      <c r="BN181" s="197"/>
    </row>
    <row r="182" spans="1:66" ht="14.4">
      <c r="A182" s="197"/>
      <c r="B182" s="197"/>
      <c r="C182" s="197"/>
      <c r="D182" s="197"/>
      <c r="E182" s="197"/>
      <c r="F182" s="197"/>
      <c r="G182" s="197"/>
      <c r="H182" s="197"/>
      <c r="I182" s="197"/>
      <c r="J182" s="197"/>
      <c r="K182" s="197"/>
      <c r="L182" s="197"/>
      <c r="M182" s="197"/>
      <c r="N182" s="197"/>
      <c r="O182" s="197"/>
      <c r="P182" s="197"/>
      <c r="Q182" s="197"/>
      <c r="R182" s="197"/>
      <c r="S182" s="197"/>
      <c r="T182" s="197"/>
      <c r="U182" s="197"/>
      <c r="V182" s="197"/>
      <c r="W182" s="197"/>
      <c r="X182" s="197"/>
      <c r="Y182" s="197"/>
      <c r="Z182" s="197"/>
      <c r="AA182" s="197"/>
      <c r="AB182" s="197"/>
      <c r="AC182" s="197"/>
      <c r="AD182" s="197"/>
      <c r="AE182" s="197"/>
      <c r="AF182" s="197"/>
      <c r="AG182" s="197"/>
      <c r="AH182" s="197"/>
      <c r="AI182" s="197"/>
      <c r="AJ182" s="197"/>
      <c r="AK182" s="197"/>
      <c r="AL182" s="197"/>
      <c r="AM182" s="197"/>
      <c r="AN182" s="197"/>
      <c r="AO182" s="197"/>
      <c r="AP182" s="197"/>
      <c r="AQ182" s="197"/>
      <c r="AR182" s="197"/>
      <c r="AS182" s="197"/>
      <c r="AT182" s="197"/>
      <c r="AU182" s="197"/>
      <c r="AV182" s="197"/>
      <c r="AW182" s="197"/>
      <c r="AX182" s="197"/>
      <c r="AY182" s="197"/>
      <c r="AZ182" s="197"/>
      <c r="BA182" s="197"/>
      <c r="BB182" s="197"/>
      <c r="BC182" s="197"/>
      <c r="BD182" s="197"/>
      <c r="BE182" s="197"/>
      <c r="BF182" s="197"/>
      <c r="BG182" s="197"/>
      <c r="BH182" s="197"/>
      <c r="BI182" s="197"/>
      <c r="BJ182" s="197"/>
      <c r="BK182" s="197"/>
      <c r="BL182" s="197"/>
      <c r="BM182" s="197"/>
      <c r="BN182" s="197"/>
    </row>
    <row r="183" spans="1:66" ht="14.4">
      <c r="A183" s="197"/>
      <c r="B183" s="197"/>
      <c r="C183" s="197"/>
      <c r="D183" s="197"/>
      <c r="E183" s="197"/>
      <c r="F183" s="197"/>
      <c r="G183" s="197"/>
      <c r="H183" s="197"/>
      <c r="I183" s="197"/>
      <c r="J183" s="197"/>
      <c r="K183" s="197"/>
      <c r="L183" s="197"/>
      <c r="M183" s="197"/>
      <c r="N183" s="197"/>
      <c r="O183" s="197"/>
      <c r="P183" s="197"/>
      <c r="Q183" s="197"/>
      <c r="R183" s="197"/>
      <c r="S183" s="197"/>
      <c r="T183" s="197"/>
      <c r="U183" s="197"/>
      <c r="V183" s="197"/>
      <c r="W183" s="197"/>
      <c r="X183" s="197"/>
      <c r="Y183" s="197"/>
      <c r="Z183" s="197"/>
      <c r="AA183" s="197"/>
      <c r="AB183" s="197"/>
      <c r="AC183" s="197"/>
      <c r="AD183" s="197"/>
      <c r="AE183" s="197"/>
      <c r="AF183" s="197"/>
      <c r="AG183" s="197"/>
      <c r="AH183" s="197"/>
      <c r="AI183" s="197"/>
      <c r="AJ183" s="197"/>
      <c r="AK183" s="197"/>
      <c r="AL183" s="197"/>
      <c r="AM183" s="197"/>
      <c r="AN183" s="197"/>
      <c r="AO183" s="197"/>
      <c r="AP183" s="197"/>
      <c r="AQ183" s="197"/>
      <c r="AR183" s="197"/>
      <c r="AS183" s="197"/>
      <c r="AT183" s="197"/>
      <c r="AU183" s="197"/>
      <c r="AV183" s="197"/>
      <c r="AW183" s="197"/>
      <c r="AX183" s="197"/>
      <c r="AY183" s="197"/>
      <c r="AZ183" s="197"/>
      <c r="BA183" s="197"/>
      <c r="BB183" s="197"/>
      <c r="BC183" s="197"/>
      <c r="BD183" s="197"/>
      <c r="BE183" s="197"/>
      <c r="BF183" s="197"/>
      <c r="BG183" s="197"/>
      <c r="BH183" s="197"/>
      <c r="BI183" s="197"/>
      <c r="BJ183" s="197"/>
      <c r="BK183" s="197"/>
      <c r="BL183" s="197"/>
      <c r="BM183" s="197"/>
      <c r="BN183" s="197"/>
    </row>
    <row r="184" spans="1:66" ht="14.4">
      <c r="A184" s="197"/>
      <c r="B184" s="197"/>
      <c r="C184" s="197"/>
      <c r="D184" s="197"/>
      <c r="E184" s="197"/>
      <c r="F184" s="197"/>
      <c r="G184" s="197"/>
      <c r="H184" s="197"/>
      <c r="I184" s="197"/>
      <c r="J184" s="197"/>
      <c r="K184" s="197"/>
      <c r="L184" s="197"/>
      <c r="M184" s="197"/>
      <c r="N184" s="197"/>
      <c r="O184" s="197"/>
      <c r="P184" s="197"/>
      <c r="Q184" s="197"/>
      <c r="R184" s="197"/>
      <c r="S184" s="197"/>
      <c r="T184" s="197"/>
      <c r="U184" s="197"/>
      <c r="V184" s="197"/>
      <c r="W184" s="197"/>
      <c r="X184" s="197"/>
      <c r="Y184" s="197"/>
      <c r="Z184" s="197"/>
      <c r="AA184" s="197"/>
      <c r="AB184" s="197"/>
      <c r="AC184" s="197"/>
      <c r="AD184" s="197"/>
      <c r="AE184" s="197"/>
      <c r="AF184" s="197"/>
      <c r="AG184" s="197"/>
      <c r="AH184" s="197"/>
      <c r="AI184" s="197"/>
      <c r="AJ184" s="197"/>
      <c r="AK184" s="197"/>
      <c r="AL184" s="197"/>
      <c r="AM184" s="197"/>
      <c r="AN184" s="197"/>
      <c r="AO184" s="197"/>
      <c r="AP184" s="197"/>
      <c r="AQ184" s="197"/>
      <c r="AR184" s="197"/>
      <c r="AS184" s="197"/>
      <c r="AT184" s="197"/>
      <c r="AU184" s="197"/>
      <c r="AV184" s="197"/>
      <c r="AW184" s="197"/>
      <c r="AX184" s="197"/>
      <c r="AY184" s="197"/>
      <c r="AZ184" s="197"/>
      <c r="BA184" s="197"/>
      <c r="BB184" s="197"/>
      <c r="BC184" s="197"/>
      <c r="BD184" s="197"/>
      <c r="BE184" s="197"/>
      <c r="BF184" s="197"/>
      <c r="BG184" s="197"/>
      <c r="BH184" s="197"/>
      <c r="BI184" s="197"/>
      <c r="BJ184" s="197"/>
      <c r="BK184" s="197"/>
      <c r="BL184" s="197"/>
      <c r="BM184" s="197"/>
      <c r="BN184" s="197"/>
    </row>
    <row r="185" spans="1:66" ht="14.4">
      <c r="A185" s="197"/>
      <c r="B185" s="197"/>
      <c r="C185" s="197"/>
      <c r="D185" s="197"/>
      <c r="E185" s="197"/>
      <c r="F185" s="197"/>
      <c r="G185" s="197"/>
      <c r="H185" s="197"/>
      <c r="I185" s="197"/>
      <c r="J185" s="197"/>
      <c r="K185" s="197"/>
      <c r="L185" s="197"/>
      <c r="M185" s="197"/>
      <c r="N185" s="197"/>
      <c r="O185" s="197"/>
      <c r="P185" s="197"/>
      <c r="Q185" s="197"/>
      <c r="R185" s="197"/>
      <c r="S185" s="197"/>
      <c r="T185" s="197"/>
      <c r="U185" s="197"/>
      <c r="V185" s="197"/>
      <c r="W185" s="197"/>
      <c r="X185" s="197"/>
      <c r="Y185" s="197"/>
      <c r="Z185" s="197"/>
      <c r="AA185" s="197"/>
      <c r="AB185" s="197"/>
      <c r="AC185" s="197"/>
      <c r="AD185" s="197"/>
      <c r="AE185" s="197"/>
      <c r="AF185" s="197"/>
      <c r="AG185" s="197"/>
      <c r="AH185" s="197"/>
      <c r="AI185" s="197"/>
      <c r="AJ185" s="197"/>
      <c r="AK185" s="197"/>
      <c r="AL185" s="197"/>
      <c r="AM185" s="197"/>
      <c r="AN185" s="197"/>
      <c r="AO185" s="197"/>
      <c r="AP185" s="197"/>
      <c r="AQ185" s="197"/>
      <c r="AR185" s="197"/>
      <c r="AS185" s="197"/>
      <c r="AT185" s="197"/>
      <c r="AU185" s="197"/>
      <c r="AV185" s="197"/>
      <c r="AW185" s="197"/>
      <c r="AX185" s="197"/>
      <c r="AY185" s="197"/>
      <c r="AZ185" s="197"/>
      <c r="BA185" s="197"/>
      <c r="BB185" s="197"/>
      <c r="BC185" s="197"/>
      <c r="BD185" s="197"/>
      <c r="BE185" s="197"/>
      <c r="BF185" s="197"/>
      <c r="BG185" s="197"/>
      <c r="BH185" s="197"/>
      <c r="BI185" s="197"/>
      <c r="BJ185" s="197"/>
      <c r="BK185" s="197"/>
      <c r="BL185" s="197"/>
      <c r="BM185" s="197"/>
      <c r="BN185" s="197"/>
    </row>
    <row r="186" spans="1:66" ht="14.4">
      <c r="A186" s="197"/>
      <c r="B186" s="197"/>
      <c r="C186" s="197"/>
      <c r="D186" s="197"/>
      <c r="E186" s="197"/>
      <c r="F186" s="197"/>
      <c r="G186" s="197"/>
      <c r="H186" s="197"/>
      <c r="I186" s="197"/>
      <c r="J186" s="197"/>
      <c r="K186" s="197"/>
      <c r="L186" s="197"/>
      <c r="M186" s="197"/>
      <c r="N186" s="197"/>
      <c r="O186" s="197"/>
      <c r="P186" s="197"/>
      <c r="Q186" s="197"/>
      <c r="R186" s="197"/>
      <c r="S186" s="197"/>
      <c r="T186" s="197"/>
      <c r="U186" s="197"/>
      <c r="V186" s="197"/>
      <c r="W186" s="197"/>
      <c r="X186" s="197"/>
      <c r="Y186" s="197"/>
      <c r="Z186" s="197"/>
      <c r="AA186" s="197"/>
      <c r="AB186" s="197"/>
      <c r="AC186" s="197"/>
      <c r="AD186" s="197"/>
      <c r="AE186" s="197"/>
      <c r="AF186" s="197"/>
      <c r="AG186" s="197"/>
      <c r="AH186" s="197"/>
      <c r="AI186" s="197"/>
      <c r="AJ186" s="197"/>
      <c r="AK186" s="197"/>
      <c r="AL186" s="197"/>
      <c r="AM186" s="197"/>
      <c r="AN186" s="197"/>
      <c r="AO186" s="197"/>
      <c r="AP186" s="197"/>
      <c r="AQ186" s="197"/>
      <c r="AR186" s="197"/>
      <c r="AS186" s="197"/>
      <c r="AT186" s="197"/>
      <c r="AU186" s="197"/>
      <c r="AV186" s="197"/>
      <c r="AW186" s="197"/>
      <c r="AX186" s="197"/>
      <c r="AY186" s="197"/>
      <c r="AZ186" s="197"/>
      <c r="BA186" s="197"/>
      <c r="BB186" s="197"/>
      <c r="BC186" s="197"/>
      <c r="BD186" s="197"/>
      <c r="BE186" s="197"/>
      <c r="BF186" s="197"/>
      <c r="BG186" s="197"/>
      <c r="BH186" s="197"/>
      <c r="BI186" s="197"/>
      <c r="BJ186" s="197"/>
      <c r="BK186" s="197"/>
      <c r="BL186" s="197"/>
      <c r="BM186" s="197"/>
      <c r="BN186" s="197"/>
    </row>
    <row r="187" spans="1:66" ht="14.4">
      <c r="A187" s="197"/>
      <c r="B187" s="197"/>
      <c r="C187" s="197"/>
      <c r="D187" s="197"/>
      <c r="E187" s="197"/>
      <c r="F187" s="197"/>
      <c r="G187" s="197"/>
      <c r="H187" s="197"/>
      <c r="I187" s="197"/>
      <c r="J187" s="197"/>
      <c r="K187" s="197"/>
      <c r="L187" s="197"/>
      <c r="M187" s="197"/>
      <c r="N187" s="197"/>
      <c r="O187" s="197"/>
      <c r="P187" s="197"/>
      <c r="Q187" s="197"/>
      <c r="R187" s="197"/>
      <c r="S187" s="197"/>
      <c r="T187" s="197"/>
      <c r="U187" s="197"/>
      <c r="V187" s="197"/>
      <c r="W187" s="197"/>
      <c r="X187" s="197"/>
      <c r="Y187" s="197"/>
      <c r="Z187" s="197"/>
      <c r="AA187" s="197"/>
      <c r="AB187" s="197"/>
      <c r="AC187" s="197"/>
      <c r="AD187" s="197"/>
      <c r="AE187" s="197"/>
      <c r="AF187" s="197"/>
      <c r="AG187" s="197"/>
      <c r="AH187" s="197"/>
      <c r="AI187" s="197"/>
      <c r="AJ187" s="197"/>
      <c r="AK187" s="197"/>
      <c r="AL187" s="197"/>
      <c r="AM187" s="197"/>
      <c r="AN187" s="197"/>
      <c r="AO187" s="197"/>
      <c r="AP187" s="197"/>
      <c r="AQ187" s="197"/>
      <c r="AR187" s="197"/>
      <c r="AS187" s="197"/>
      <c r="AT187" s="197"/>
      <c r="AU187" s="197"/>
      <c r="AV187" s="197"/>
      <c r="AW187" s="197"/>
      <c r="AX187" s="197"/>
      <c r="AY187" s="197"/>
      <c r="AZ187" s="197"/>
      <c r="BA187" s="197"/>
      <c r="BB187" s="197"/>
      <c r="BC187" s="197"/>
      <c r="BD187" s="197"/>
      <c r="BE187" s="197"/>
      <c r="BF187" s="197"/>
      <c r="BG187" s="197"/>
      <c r="BH187" s="197"/>
      <c r="BI187" s="197"/>
      <c r="BJ187" s="197"/>
      <c r="BK187" s="197"/>
      <c r="BL187" s="197"/>
      <c r="BM187" s="197"/>
      <c r="BN187" s="197"/>
    </row>
    <row r="188" spans="1:66" ht="14.4">
      <c r="A188" s="197"/>
      <c r="B188" s="197"/>
      <c r="C188" s="197"/>
      <c r="D188" s="197"/>
      <c r="E188" s="197"/>
      <c r="F188" s="197"/>
      <c r="G188" s="197"/>
      <c r="H188" s="197"/>
      <c r="I188" s="197"/>
      <c r="J188" s="197"/>
      <c r="K188" s="197"/>
      <c r="L188" s="197"/>
      <c r="M188" s="197"/>
      <c r="N188" s="197"/>
      <c r="O188" s="197"/>
      <c r="P188" s="197"/>
      <c r="Q188" s="197"/>
      <c r="R188" s="197"/>
      <c r="S188" s="197"/>
      <c r="T188" s="197"/>
      <c r="U188" s="197"/>
      <c r="V188" s="197"/>
      <c r="W188" s="197"/>
      <c r="X188" s="197"/>
      <c r="Y188" s="197"/>
      <c r="Z188" s="197"/>
      <c r="AA188" s="197"/>
      <c r="AB188" s="197"/>
      <c r="AC188" s="197"/>
      <c r="AD188" s="197"/>
      <c r="AE188" s="197"/>
      <c r="AF188" s="197"/>
      <c r="AG188" s="197"/>
      <c r="AH188" s="197"/>
      <c r="AI188" s="197"/>
      <c r="AJ188" s="197"/>
      <c r="AK188" s="197"/>
      <c r="AL188" s="197"/>
      <c r="AM188" s="197"/>
      <c r="AN188" s="197"/>
      <c r="AO188" s="197"/>
      <c r="AP188" s="197"/>
      <c r="AQ188" s="197"/>
      <c r="AR188" s="197"/>
      <c r="AS188" s="197"/>
      <c r="AT188" s="197"/>
      <c r="AU188" s="197"/>
      <c r="AV188" s="197"/>
      <c r="AW188" s="197"/>
      <c r="AX188" s="197"/>
      <c r="AY188" s="197"/>
      <c r="AZ188" s="197"/>
      <c r="BA188" s="197"/>
      <c r="BB188" s="197"/>
      <c r="BC188" s="197"/>
      <c r="BD188" s="197"/>
      <c r="BE188" s="197"/>
      <c r="BF188" s="197"/>
      <c r="BG188" s="197"/>
      <c r="BH188" s="197"/>
      <c r="BI188" s="197"/>
      <c r="BJ188" s="197"/>
      <c r="BK188" s="197"/>
      <c r="BL188" s="197"/>
      <c r="BM188" s="197"/>
      <c r="BN188" s="197"/>
    </row>
    <row r="189" spans="1:66" ht="14.4">
      <c r="A189" s="197"/>
      <c r="B189" s="197"/>
      <c r="C189" s="197"/>
      <c r="D189" s="197"/>
      <c r="E189" s="197"/>
      <c r="F189" s="197"/>
      <c r="G189" s="197"/>
      <c r="H189" s="197"/>
      <c r="I189" s="197"/>
      <c r="J189" s="197"/>
      <c r="K189" s="197"/>
      <c r="L189" s="197"/>
      <c r="M189" s="197"/>
      <c r="N189" s="197"/>
      <c r="O189" s="197"/>
      <c r="P189" s="197"/>
      <c r="Q189" s="197"/>
      <c r="R189" s="197"/>
      <c r="S189" s="197"/>
      <c r="T189" s="197"/>
      <c r="U189" s="197"/>
      <c r="V189" s="197"/>
      <c r="W189" s="197"/>
      <c r="X189" s="197"/>
      <c r="Y189" s="197"/>
      <c r="Z189" s="197"/>
      <c r="AA189" s="197"/>
      <c r="AB189" s="197"/>
      <c r="AC189" s="197"/>
      <c r="AD189" s="197"/>
      <c r="AE189" s="197"/>
      <c r="AF189" s="197"/>
      <c r="AG189" s="197"/>
      <c r="AH189" s="197"/>
      <c r="AI189" s="197"/>
      <c r="AJ189" s="197"/>
      <c r="AK189" s="197"/>
      <c r="AL189" s="197"/>
      <c r="AM189" s="197"/>
      <c r="AN189" s="197"/>
      <c r="AO189" s="197"/>
      <c r="AP189" s="197"/>
      <c r="AQ189" s="197"/>
      <c r="AR189" s="197"/>
      <c r="AS189" s="197"/>
      <c r="AT189" s="197"/>
      <c r="AU189" s="197"/>
      <c r="AV189" s="197"/>
      <c r="AW189" s="197"/>
      <c r="AX189" s="197"/>
      <c r="AY189" s="197"/>
      <c r="AZ189" s="197"/>
      <c r="BA189" s="197"/>
      <c r="BB189" s="197"/>
      <c r="BC189" s="197"/>
      <c r="BD189" s="197"/>
      <c r="BE189" s="197"/>
      <c r="BF189" s="197"/>
      <c r="BG189" s="197"/>
      <c r="BH189" s="197"/>
      <c r="BI189" s="197"/>
      <c r="BJ189" s="197"/>
      <c r="BK189" s="197"/>
      <c r="BL189" s="197"/>
      <c r="BM189" s="197"/>
      <c r="BN189" s="197"/>
    </row>
    <row r="190" spans="1:66" ht="14.4">
      <c r="A190" s="197"/>
      <c r="B190" s="197"/>
      <c r="C190" s="197"/>
      <c r="D190" s="197"/>
      <c r="E190" s="197"/>
      <c r="F190" s="197"/>
      <c r="G190" s="197"/>
      <c r="H190" s="197"/>
      <c r="I190" s="197"/>
      <c r="J190" s="197"/>
      <c r="K190" s="197"/>
      <c r="L190" s="197"/>
      <c r="M190" s="197"/>
      <c r="N190" s="197"/>
      <c r="O190" s="197"/>
      <c r="P190" s="197"/>
      <c r="Q190" s="197"/>
      <c r="R190" s="197"/>
      <c r="S190" s="197"/>
      <c r="T190" s="197"/>
      <c r="U190" s="197"/>
      <c r="V190" s="197"/>
      <c r="W190" s="197"/>
      <c r="X190" s="197"/>
      <c r="Y190" s="197"/>
      <c r="Z190" s="197"/>
      <c r="AA190" s="197"/>
      <c r="AB190" s="197"/>
      <c r="AC190" s="197"/>
      <c r="AD190" s="197"/>
      <c r="AE190" s="197"/>
      <c r="AF190" s="197"/>
      <c r="AG190" s="197"/>
      <c r="AH190" s="197"/>
      <c r="AI190" s="197"/>
      <c r="AJ190" s="197"/>
      <c r="AK190" s="197"/>
      <c r="AL190" s="197"/>
      <c r="AM190" s="197"/>
      <c r="AN190" s="197"/>
      <c r="AO190" s="197"/>
      <c r="AP190" s="197"/>
      <c r="AQ190" s="197"/>
      <c r="AR190" s="197"/>
      <c r="AS190" s="197"/>
      <c r="AT190" s="197"/>
      <c r="AU190" s="197"/>
      <c r="AV190" s="197"/>
      <c r="AW190" s="197"/>
      <c r="AX190" s="197"/>
      <c r="AY190" s="197"/>
      <c r="AZ190" s="197"/>
      <c r="BA190" s="197"/>
      <c r="BB190" s="197"/>
      <c r="BC190" s="197"/>
      <c r="BD190" s="197"/>
      <c r="BE190" s="197"/>
      <c r="BF190" s="197"/>
      <c r="BG190" s="197"/>
      <c r="BH190" s="197"/>
      <c r="BI190" s="197"/>
      <c r="BJ190" s="197"/>
      <c r="BK190" s="197"/>
      <c r="BL190" s="197"/>
      <c r="BM190" s="197"/>
      <c r="BN190" s="197"/>
    </row>
    <row r="191" spans="1:66" ht="14.4">
      <c r="A191" s="197"/>
      <c r="B191" s="197"/>
      <c r="C191" s="197"/>
      <c r="D191" s="197"/>
      <c r="E191" s="197"/>
      <c r="F191" s="197"/>
      <c r="G191" s="197"/>
      <c r="H191" s="197"/>
      <c r="I191" s="197"/>
      <c r="J191" s="197"/>
      <c r="K191" s="197"/>
      <c r="L191" s="197"/>
      <c r="M191" s="197"/>
      <c r="N191" s="197"/>
      <c r="O191" s="197"/>
      <c r="P191" s="197"/>
      <c r="Q191" s="197"/>
      <c r="R191" s="197"/>
      <c r="S191" s="197"/>
      <c r="T191" s="197"/>
      <c r="U191" s="197"/>
      <c r="V191" s="197"/>
      <c r="W191" s="197"/>
      <c r="X191" s="197"/>
      <c r="Y191" s="197"/>
      <c r="Z191" s="197"/>
      <c r="AA191" s="197"/>
      <c r="AB191" s="197"/>
      <c r="AC191" s="197"/>
      <c r="AD191" s="197"/>
      <c r="AE191" s="197"/>
      <c r="AF191" s="197"/>
      <c r="AG191" s="197"/>
      <c r="AH191" s="197"/>
      <c r="AI191" s="197"/>
      <c r="AJ191" s="197"/>
      <c r="AK191" s="197"/>
      <c r="AL191" s="197"/>
      <c r="AM191" s="197"/>
      <c r="AN191" s="197"/>
      <c r="AO191" s="197"/>
      <c r="AP191" s="197"/>
      <c r="AQ191" s="197"/>
      <c r="AR191" s="197"/>
      <c r="AS191" s="197"/>
      <c r="AT191" s="197"/>
      <c r="AU191" s="197"/>
      <c r="AV191" s="197"/>
      <c r="AW191" s="197"/>
      <c r="AX191" s="197"/>
      <c r="AY191" s="197"/>
      <c r="AZ191" s="197"/>
      <c r="BA191" s="197"/>
      <c r="BB191" s="197"/>
      <c r="BC191" s="197"/>
      <c r="BD191" s="197"/>
      <c r="BE191" s="197"/>
      <c r="BF191" s="197"/>
      <c r="BG191" s="197"/>
      <c r="BH191" s="197"/>
      <c r="BI191" s="197"/>
      <c r="BJ191" s="197"/>
      <c r="BK191" s="197"/>
      <c r="BL191" s="197"/>
      <c r="BM191" s="197"/>
      <c r="BN191" s="197"/>
    </row>
    <row r="192" spans="1:66" ht="14.4">
      <c r="A192" s="197"/>
      <c r="B192" s="197"/>
      <c r="C192" s="197"/>
      <c r="D192" s="197"/>
      <c r="E192" s="197"/>
      <c r="F192" s="197"/>
      <c r="G192" s="197"/>
      <c r="H192" s="197"/>
      <c r="I192" s="197"/>
      <c r="J192" s="197"/>
      <c r="K192" s="197"/>
      <c r="L192" s="197"/>
      <c r="M192" s="197"/>
      <c r="N192" s="197"/>
      <c r="O192" s="197"/>
      <c r="P192" s="197"/>
      <c r="Q192" s="197"/>
      <c r="R192" s="197"/>
      <c r="S192" s="197"/>
      <c r="T192" s="197"/>
      <c r="U192" s="197"/>
      <c r="V192" s="197"/>
      <c r="W192" s="197"/>
      <c r="X192" s="197"/>
      <c r="Y192" s="197"/>
      <c r="Z192" s="197"/>
      <c r="AA192" s="197"/>
      <c r="AB192" s="197"/>
      <c r="AC192" s="197"/>
      <c r="AD192" s="197"/>
      <c r="AE192" s="197"/>
      <c r="AF192" s="197"/>
      <c r="AG192" s="197"/>
      <c r="AH192" s="197"/>
      <c r="AI192" s="197"/>
      <c r="AJ192" s="197"/>
      <c r="AK192" s="197"/>
      <c r="AL192" s="197"/>
      <c r="AM192" s="197"/>
      <c r="AN192" s="197"/>
      <c r="AO192" s="197"/>
      <c r="AP192" s="197"/>
      <c r="AQ192" s="197"/>
      <c r="AR192" s="197"/>
      <c r="AS192" s="197"/>
      <c r="AT192" s="197"/>
      <c r="AU192" s="197"/>
      <c r="AV192" s="197"/>
      <c r="AW192" s="197"/>
      <c r="AX192" s="197"/>
      <c r="AY192" s="197"/>
      <c r="AZ192" s="197"/>
      <c r="BA192" s="197"/>
      <c r="BB192" s="197"/>
      <c r="BC192" s="197"/>
      <c r="BD192" s="197"/>
      <c r="BE192" s="197"/>
      <c r="BF192" s="197"/>
      <c r="BG192" s="197"/>
      <c r="BH192" s="197"/>
      <c r="BI192" s="197"/>
      <c r="BJ192" s="197"/>
      <c r="BK192" s="197"/>
      <c r="BL192" s="197"/>
      <c r="BM192" s="197"/>
      <c r="BN192" s="197"/>
    </row>
    <row r="193" spans="1:66" ht="14.4">
      <c r="A193" s="197"/>
      <c r="B193" s="197"/>
      <c r="C193" s="197"/>
      <c r="D193" s="197"/>
      <c r="E193" s="197"/>
      <c r="F193" s="197"/>
      <c r="G193" s="197"/>
      <c r="H193" s="197"/>
      <c r="I193" s="197"/>
      <c r="J193" s="197"/>
      <c r="K193" s="197"/>
      <c r="L193" s="197"/>
      <c r="M193" s="197"/>
      <c r="N193" s="197"/>
      <c r="O193" s="197"/>
      <c r="P193" s="197"/>
      <c r="Q193" s="197"/>
      <c r="R193" s="197"/>
      <c r="S193" s="197"/>
      <c r="T193" s="197"/>
      <c r="U193" s="197"/>
      <c r="V193" s="197"/>
      <c r="W193" s="197"/>
      <c r="X193" s="197"/>
      <c r="Y193" s="197"/>
      <c r="Z193" s="197"/>
      <c r="AA193" s="197"/>
      <c r="AB193" s="197"/>
      <c r="AC193" s="197"/>
      <c r="AD193" s="197"/>
      <c r="AE193" s="197"/>
      <c r="AF193" s="197"/>
      <c r="AG193" s="197"/>
      <c r="AH193" s="197"/>
      <c r="AI193" s="197"/>
      <c r="AJ193" s="197"/>
      <c r="AK193" s="197"/>
      <c r="AL193" s="197"/>
      <c r="AM193" s="197"/>
      <c r="AN193" s="197"/>
      <c r="AO193" s="197"/>
      <c r="AP193" s="197"/>
      <c r="AQ193" s="197"/>
      <c r="AR193" s="197"/>
      <c r="AS193" s="197"/>
      <c r="AT193" s="197"/>
      <c r="AU193" s="197"/>
      <c r="AV193" s="197"/>
      <c r="AW193" s="197"/>
      <c r="AX193" s="197"/>
      <c r="AY193" s="197"/>
      <c r="AZ193" s="197"/>
      <c r="BA193" s="197"/>
      <c r="BB193" s="197"/>
      <c r="BC193" s="197"/>
      <c r="BD193" s="197"/>
      <c r="BE193" s="197"/>
      <c r="BF193" s="197"/>
      <c r="BG193" s="197"/>
      <c r="BH193" s="197"/>
      <c r="BI193" s="197"/>
      <c r="BJ193" s="197"/>
      <c r="BK193" s="197"/>
      <c r="BL193" s="197"/>
      <c r="BM193" s="197"/>
      <c r="BN193" s="197"/>
    </row>
    <row r="194" spans="1:66" ht="14.4">
      <c r="A194" s="197"/>
      <c r="B194" s="197"/>
      <c r="C194" s="197"/>
      <c r="D194" s="197"/>
      <c r="E194" s="197"/>
      <c r="F194" s="197"/>
      <c r="G194" s="197"/>
      <c r="H194" s="197"/>
      <c r="I194" s="197"/>
      <c r="J194" s="197"/>
      <c r="K194" s="197"/>
      <c r="L194" s="197"/>
      <c r="M194" s="197"/>
      <c r="N194" s="197"/>
      <c r="O194" s="197"/>
      <c r="P194" s="197"/>
      <c r="Q194" s="197"/>
      <c r="R194" s="197"/>
      <c r="S194" s="197"/>
      <c r="T194" s="197"/>
      <c r="U194" s="197"/>
      <c r="V194" s="197"/>
      <c r="W194" s="197"/>
      <c r="X194" s="197"/>
      <c r="Y194" s="197"/>
      <c r="Z194" s="197"/>
      <c r="AA194" s="197"/>
      <c r="AB194" s="197"/>
      <c r="AC194" s="197"/>
      <c r="AD194" s="197"/>
      <c r="AE194" s="197"/>
      <c r="AF194" s="197"/>
      <c r="AG194" s="197"/>
      <c r="AH194" s="197"/>
      <c r="AI194" s="197"/>
      <c r="AJ194" s="197"/>
      <c r="AK194" s="197"/>
      <c r="AL194" s="197"/>
      <c r="AM194" s="197"/>
      <c r="AN194" s="197"/>
      <c r="AO194" s="197"/>
      <c r="AP194" s="197"/>
      <c r="AQ194" s="197"/>
      <c r="AR194" s="197"/>
      <c r="AS194" s="197"/>
      <c r="AT194" s="197"/>
      <c r="AU194" s="197"/>
      <c r="AV194" s="197"/>
      <c r="AW194" s="197"/>
      <c r="AX194" s="197"/>
      <c r="AY194" s="197"/>
      <c r="AZ194" s="197"/>
      <c r="BA194" s="197"/>
      <c r="BB194" s="197"/>
      <c r="BC194" s="197"/>
      <c r="BD194" s="197"/>
      <c r="BE194" s="197"/>
      <c r="BF194" s="197"/>
      <c r="BG194" s="197"/>
      <c r="BH194" s="197"/>
      <c r="BI194" s="197"/>
      <c r="BJ194" s="197"/>
      <c r="BK194" s="197"/>
      <c r="BL194" s="197"/>
      <c r="BM194" s="197"/>
      <c r="BN194" s="197"/>
    </row>
    <row r="195" spans="1:66" ht="14.4">
      <c r="A195" s="197"/>
      <c r="B195" s="197"/>
      <c r="C195" s="197"/>
      <c r="D195" s="197"/>
      <c r="E195" s="197"/>
      <c r="F195" s="197"/>
      <c r="G195" s="197"/>
      <c r="H195" s="197"/>
      <c r="I195" s="197"/>
      <c r="J195" s="197"/>
      <c r="K195" s="197"/>
      <c r="L195" s="197"/>
      <c r="M195" s="197"/>
      <c r="N195" s="197"/>
      <c r="O195" s="197"/>
      <c r="P195" s="197"/>
      <c r="Q195" s="197"/>
      <c r="R195" s="197"/>
      <c r="S195" s="197"/>
      <c r="T195" s="197"/>
      <c r="U195" s="197"/>
      <c r="V195" s="197"/>
      <c r="W195" s="197"/>
      <c r="X195" s="197"/>
      <c r="Y195" s="197"/>
      <c r="Z195" s="197"/>
      <c r="AA195" s="197"/>
      <c r="AB195" s="197"/>
      <c r="AC195" s="197"/>
      <c r="AD195" s="197"/>
      <c r="AE195" s="197"/>
      <c r="AF195" s="197"/>
      <c r="AG195" s="197"/>
      <c r="AH195" s="197"/>
      <c r="AI195" s="197"/>
      <c r="AJ195" s="197"/>
      <c r="AK195" s="197"/>
      <c r="AL195" s="197"/>
      <c r="AM195" s="197"/>
      <c r="AN195" s="197"/>
      <c r="AO195" s="197"/>
      <c r="AP195" s="197"/>
      <c r="AQ195" s="197"/>
      <c r="AR195" s="197"/>
      <c r="AS195" s="197"/>
      <c r="AT195" s="197"/>
      <c r="AU195" s="197"/>
      <c r="AV195" s="197"/>
      <c r="AW195" s="197"/>
      <c r="AX195" s="197"/>
      <c r="AY195" s="197"/>
      <c r="AZ195" s="197"/>
      <c r="BA195" s="197"/>
      <c r="BB195" s="197"/>
      <c r="BC195" s="197"/>
      <c r="BD195" s="197"/>
      <c r="BE195" s="197"/>
      <c r="BF195" s="197"/>
      <c r="BG195" s="197"/>
      <c r="BH195" s="197"/>
      <c r="BI195" s="197"/>
      <c r="BJ195" s="197"/>
      <c r="BK195" s="197"/>
      <c r="BL195" s="197"/>
      <c r="BM195" s="197"/>
      <c r="BN195" s="197"/>
    </row>
    <row r="196" spans="1:66" ht="14.4">
      <c r="A196" s="197"/>
      <c r="B196" s="197"/>
      <c r="C196" s="197"/>
      <c r="D196" s="197"/>
      <c r="E196" s="197"/>
      <c r="F196" s="197"/>
      <c r="G196" s="197"/>
      <c r="H196" s="197"/>
      <c r="I196" s="197"/>
      <c r="J196" s="197"/>
      <c r="K196" s="197"/>
      <c r="L196" s="197"/>
      <c r="M196" s="197"/>
      <c r="N196" s="197"/>
      <c r="O196" s="197"/>
      <c r="P196" s="197"/>
      <c r="Q196" s="197"/>
      <c r="R196" s="197"/>
      <c r="S196" s="197"/>
      <c r="T196" s="197"/>
      <c r="U196" s="197"/>
      <c r="V196" s="197"/>
      <c r="W196" s="197"/>
      <c r="X196" s="197"/>
      <c r="Y196" s="197"/>
      <c r="Z196" s="197"/>
      <c r="AA196" s="197"/>
      <c r="AB196" s="197"/>
      <c r="AC196" s="197"/>
      <c r="AD196" s="197"/>
      <c r="AE196" s="197"/>
      <c r="AF196" s="197"/>
      <c r="AG196" s="197"/>
      <c r="AH196" s="197"/>
      <c r="AI196" s="197"/>
      <c r="AJ196" s="197"/>
      <c r="AK196" s="197"/>
      <c r="AL196" s="197"/>
      <c r="AM196" s="197"/>
      <c r="AN196" s="197"/>
      <c r="AO196" s="197"/>
      <c r="AP196" s="197"/>
      <c r="AQ196" s="197"/>
      <c r="AR196" s="197"/>
      <c r="AS196" s="197"/>
      <c r="AT196" s="197"/>
      <c r="AU196" s="197"/>
      <c r="AV196" s="197"/>
      <c r="AW196" s="197"/>
      <c r="AX196" s="197"/>
      <c r="AY196" s="197"/>
      <c r="AZ196" s="197"/>
      <c r="BA196" s="197"/>
      <c r="BB196" s="197"/>
      <c r="BC196" s="197"/>
      <c r="BD196" s="197"/>
      <c r="BE196" s="197"/>
      <c r="BF196" s="197"/>
      <c r="BG196" s="197"/>
      <c r="BH196" s="197"/>
      <c r="BI196" s="197"/>
      <c r="BJ196" s="197"/>
      <c r="BK196" s="197"/>
      <c r="BL196" s="197"/>
      <c r="BM196" s="197"/>
      <c r="BN196" s="197"/>
    </row>
    <row r="197" spans="1:66" ht="14.4">
      <c r="A197" s="197"/>
      <c r="B197" s="197"/>
      <c r="C197" s="197"/>
      <c r="D197" s="197"/>
      <c r="E197" s="197"/>
      <c r="F197" s="197"/>
      <c r="G197" s="197"/>
      <c r="H197" s="197"/>
      <c r="I197" s="197"/>
      <c r="J197" s="197"/>
      <c r="K197" s="197"/>
      <c r="L197" s="197"/>
      <c r="M197" s="197"/>
      <c r="N197" s="197"/>
      <c r="O197" s="197"/>
      <c r="P197" s="197"/>
      <c r="Q197" s="197"/>
      <c r="R197" s="197"/>
      <c r="S197" s="197"/>
      <c r="T197" s="197"/>
      <c r="U197" s="197"/>
      <c r="V197" s="197"/>
      <c r="W197" s="197"/>
      <c r="X197" s="197"/>
      <c r="Y197" s="197"/>
      <c r="Z197" s="197"/>
      <c r="AA197" s="197"/>
      <c r="AB197" s="197"/>
      <c r="AC197" s="197"/>
      <c r="AD197" s="197"/>
      <c r="AE197" s="197"/>
      <c r="AF197" s="197"/>
      <c r="AG197" s="197"/>
      <c r="AH197" s="197"/>
      <c r="AI197" s="197"/>
      <c r="AJ197" s="197"/>
      <c r="AK197" s="197"/>
      <c r="AL197" s="197"/>
      <c r="AM197" s="197"/>
      <c r="AN197" s="197"/>
      <c r="AO197" s="197"/>
      <c r="AP197" s="197"/>
      <c r="AQ197" s="197"/>
      <c r="AR197" s="197"/>
      <c r="AS197" s="197"/>
      <c r="AT197" s="197"/>
      <c r="AU197" s="197"/>
      <c r="AV197" s="197"/>
      <c r="AW197" s="197"/>
      <c r="AX197" s="197"/>
      <c r="AY197" s="197"/>
      <c r="AZ197" s="197"/>
      <c r="BA197" s="197"/>
      <c r="BB197" s="197"/>
      <c r="BC197" s="197"/>
      <c r="BD197" s="197"/>
      <c r="BE197" s="197"/>
      <c r="BF197" s="197"/>
      <c r="BG197" s="197"/>
      <c r="BH197" s="197"/>
      <c r="BI197" s="197"/>
      <c r="BJ197" s="197"/>
      <c r="BK197" s="197"/>
      <c r="BL197" s="197"/>
      <c r="BM197" s="197"/>
      <c r="BN197" s="197"/>
    </row>
    <row r="198" spans="1:66" ht="14.4">
      <c r="A198" s="197"/>
      <c r="B198" s="197"/>
      <c r="C198" s="197"/>
      <c r="D198" s="197"/>
      <c r="E198" s="197"/>
      <c r="F198" s="197"/>
      <c r="G198" s="197"/>
      <c r="H198" s="197"/>
      <c r="I198" s="197"/>
      <c r="J198" s="197"/>
      <c r="K198" s="197"/>
      <c r="L198" s="197"/>
      <c r="M198" s="197"/>
      <c r="N198" s="197"/>
      <c r="O198" s="197"/>
      <c r="P198" s="197"/>
      <c r="Q198" s="197"/>
      <c r="R198" s="197"/>
      <c r="S198" s="197"/>
      <c r="T198" s="197"/>
      <c r="U198" s="197"/>
      <c r="V198" s="197"/>
      <c r="W198" s="197"/>
      <c r="X198" s="197"/>
      <c r="Y198" s="197"/>
      <c r="Z198" s="197"/>
      <c r="AA198" s="197"/>
      <c r="AB198" s="197"/>
      <c r="AC198" s="197"/>
      <c r="AD198" s="197"/>
      <c r="AE198" s="197"/>
      <c r="AF198" s="197"/>
      <c r="AG198" s="197"/>
      <c r="AH198" s="197"/>
      <c r="AI198" s="197"/>
      <c r="AJ198" s="197"/>
      <c r="AK198" s="197"/>
      <c r="AL198" s="197"/>
      <c r="AM198" s="197"/>
      <c r="AN198" s="197"/>
      <c r="AO198" s="197"/>
      <c r="AP198" s="197"/>
      <c r="AQ198" s="197"/>
      <c r="AR198" s="197"/>
      <c r="AS198" s="197"/>
      <c r="AT198" s="197"/>
      <c r="AU198" s="197"/>
      <c r="AV198" s="197"/>
      <c r="AW198" s="197"/>
      <c r="AX198" s="197"/>
      <c r="AY198" s="197"/>
      <c r="AZ198" s="197"/>
      <c r="BA198" s="197"/>
      <c r="BB198" s="197"/>
      <c r="BC198" s="197"/>
      <c r="BD198" s="197"/>
      <c r="BE198" s="197"/>
      <c r="BF198" s="197"/>
      <c r="BG198" s="197"/>
      <c r="BH198" s="197"/>
      <c r="BI198" s="197"/>
      <c r="BJ198" s="197"/>
      <c r="BK198" s="197"/>
      <c r="BL198" s="197"/>
      <c r="BM198" s="197"/>
      <c r="BN198" s="197"/>
    </row>
    <row r="199" spans="1:66" ht="14.4">
      <c r="A199" s="197"/>
      <c r="B199" s="197"/>
      <c r="C199" s="197"/>
      <c r="D199" s="197"/>
      <c r="E199" s="197"/>
      <c r="F199" s="197"/>
      <c r="G199" s="197"/>
      <c r="H199" s="197"/>
      <c r="I199" s="197"/>
      <c r="J199" s="197"/>
      <c r="K199" s="197"/>
      <c r="L199" s="197"/>
      <c r="M199" s="197"/>
      <c r="N199" s="197"/>
      <c r="O199" s="197"/>
      <c r="P199" s="197"/>
      <c r="Q199" s="197"/>
      <c r="R199" s="197"/>
      <c r="S199" s="197"/>
      <c r="T199" s="197"/>
      <c r="U199" s="197"/>
      <c r="V199" s="197"/>
      <c r="W199" s="197"/>
      <c r="X199" s="197"/>
      <c r="Y199" s="197"/>
      <c r="Z199" s="197"/>
      <c r="AA199" s="197"/>
      <c r="AB199" s="197"/>
      <c r="AC199" s="197"/>
      <c r="AD199" s="197"/>
      <c r="AE199" s="197"/>
      <c r="AF199" s="197"/>
      <c r="AG199" s="197"/>
      <c r="AH199" s="197"/>
      <c r="AI199" s="197"/>
      <c r="AJ199" s="197"/>
      <c r="AK199" s="197"/>
      <c r="AL199" s="197"/>
      <c r="AM199" s="197"/>
      <c r="AN199" s="197"/>
      <c r="AO199" s="197"/>
      <c r="AP199" s="197"/>
      <c r="AQ199" s="197"/>
      <c r="AR199" s="197"/>
      <c r="AS199" s="197"/>
      <c r="AT199" s="197"/>
      <c r="AU199" s="197"/>
      <c r="AV199" s="197"/>
      <c r="AW199" s="197"/>
      <c r="AX199" s="197"/>
      <c r="AY199" s="197"/>
      <c r="AZ199" s="197"/>
      <c r="BA199" s="197"/>
      <c r="BB199" s="197"/>
      <c r="BC199" s="197"/>
      <c r="BD199" s="197"/>
      <c r="BE199" s="197"/>
      <c r="BF199" s="197"/>
      <c r="BG199" s="197"/>
      <c r="BH199" s="197"/>
      <c r="BI199" s="197"/>
      <c r="BJ199" s="197"/>
      <c r="BK199" s="197"/>
      <c r="BL199" s="197"/>
      <c r="BM199" s="197"/>
      <c r="BN199" s="197"/>
    </row>
    <row r="200" spans="1:66" ht="14.4">
      <c r="A200" s="197"/>
      <c r="B200" s="197"/>
      <c r="C200" s="197"/>
      <c r="D200" s="197"/>
      <c r="E200" s="197"/>
      <c r="F200" s="197"/>
      <c r="G200" s="197"/>
      <c r="H200" s="197"/>
      <c r="I200" s="197"/>
      <c r="J200" s="197"/>
      <c r="K200" s="197"/>
      <c r="L200" s="197"/>
      <c r="M200" s="197"/>
      <c r="N200" s="197"/>
      <c r="O200" s="197"/>
      <c r="P200" s="197"/>
      <c r="Q200" s="197"/>
      <c r="R200" s="197"/>
      <c r="S200" s="197"/>
      <c r="T200" s="197"/>
      <c r="U200" s="197"/>
      <c r="V200" s="197"/>
      <c r="W200" s="197"/>
      <c r="X200" s="197"/>
      <c r="Y200" s="197"/>
      <c r="Z200" s="197"/>
      <c r="AA200" s="197"/>
      <c r="AB200" s="197"/>
      <c r="AC200" s="197"/>
      <c r="AD200" s="197"/>
      <c r="AE200" s="197"/>
      <c r="AF200" s="197"/>
      <c r="AG200" s="197"/>
      <c r="AH200" s="197"/>
      <c r="AI200" s="197"/>
      <c r="AJ200" s="197"/>
      <c r="AK200" s="197"/>
      <c r="AL200" s="197"/>
      <c r="AM200" s="197"/>
      <c r="AN200" s="197"/>
      <c r="AO200" s="197"/>
      <c r="AP200" s="197"/>
      <c r="AQ200" s="197"/>
      <c r="AR200" s="197"/>
      <c r="AS200" s="197"/>
      <c r="AT200" s="197"/>
      <c r="AU200" s="197"/>
      <c r="AV200" s="197"/>
      <c r="AW200" s="197"/>
      <c r="AX200" s="197"/>
      <c r="AY200" s="197"/>
      <c r="AZ200" s="197"/>
      <c r="BA200" s="197"/>
      <c r="BB200" s="197"/>
      <c r="BC200" s="197"/>
      <c r="BD200" s="197"/>
      <c r="BE200" s="197"/>
      <c r="BF200" s="197"/>
      <c r="BG200" s="197"/>
      <c r="BH200" s="197"/>
      <c r="BI200" s="197"/>
      <c r="BJ200" s="197"/>
      <c r="BK200" s="197"/>
      <c r="BL200" s="197"/>
      <c r="BM200" s="197"/>
      <c r="BN200" s="197"/>
    </row>
    <row r="201" spans="1:66" ht="14.4">
      <c r="A201" s="197"/>
      <c r="B201" s="197"/>
      <c r="C201" s="197"/>
      <c r="D201" s="197"/>
      <c r="E201" s="197"/>
      <c r="F201" s="197"/>
      <c r="G201" s="197"/>
      <c r="H201" s="197"/>
      <c r="I201" s="197"/>
      <c r="J201" s="197"/>
      <c r="K201" s="197"/>
      <c r="L201" s="197"/>
      <c r="M201" s="197"/>
      <c r="N201" s="197"/>
      <c r="O201" s="197"/>
      <c r="P201" s="197"/>
      <c r="Q201" s="197"/>
      <c r="R201" s="197"/>
      <c r="S201" s="197"/>
      <c r="T201" s="197"/>
      <c r="U201" s="197"/>
      <c r="V201" s="197"/>
      <c r="W201" s="197"/>
      <c r="X201" s="197"/>
      <c r="Y201" s="197"/>
      <c r="Z201" s="197"/>
      <c r="AA201" s="197"/>
      <c r="AB201" s="197"/>
      <c r="AC201" s="197"/>
      <c r="AD201" s="197"/>
      <c r="AE201" s="197"/>
      <c r="AF201" s="197"/>
      <c r="AG201" s="197"/>
      <c r="AH201" s="197"/>
      <c r="AI201" s="197"/>
      <c r="AJ201" s="197"/>
      <c r="AK201" s="197"/>
      <c r="AL201" s="197"/>
      <c r="AM201" s="197"/>
      <c r="AN201" s="197"/>
      <c r="AO201" s="197"/>
      <c r="AP201" s="197"/>
      <c r="AQ201" s="197"/>
      <c r="AR201" s="197"/>
      <c r="AS201" s="197"/>
      <c r="AT201" s="197"/>
      <c r="AU201" s="197"/>
      <c r="AV201" s="197"/>
      <c r="AW201" s="197"/>
      <c r="AX201" s="197"/>
      <c r="AY201" s="197"/>
      <c r="AZ201" s="197"/>
      <c r="BA201" s="197"/>
      <c r="BB201" s="197"/>
      <c r="BC201" s="197"/>
      <c r="BD201" s="197"/>
      <c r="BE201" s="197"/>
      <c r="BF201" s="197"/>
      <c r="BG201" s="197"/>
      <c r="BH201" s="197"/>
      <c r="BI201" s="197"/>
      <c r="BJ201" s="197"/>
      <c r="BK201" s="197"/>
      <c r="BL201" s="197"/>
      <c r="BM201" s="197"/>
      <c r="BN201" s="197"/>
    </row>
    <row r="202" spans="1:66" ht="14.4">
      <c r="A202" s="197"/>
      <c r="B202" s="197"/>
      <c r="C202" s="197"/>
      <c r="D202" s="197"/>
      <c r="E202" s="197"/>
      <c r="F202" s="197"/>
      <c r="G202" s="197"/>
      <c r="H202" s="197"/>
      <c r="I202" s="197"/>
      <c r="J202" s="197"/>
      <c r="K202" s="197"/>
      <c r="L202" s="197"/>
      <c r="M202" s="197"/>
      <c r="N202" s="197"/>
      <c r="O202" s="197"/>
      <c r="P202" s="197"/>
      <c r="Q202" s="197"/>
      <c r="R202" s="197"/>
      <c r="S202" s="197"/>
      <c r="T202" s="197"/>
      <c r="U202" s="197"/>
      <c r="V202" s="197"/>
      <c r="W202" s="197"/>
      <c r="X202" s="197"/>
      <c r="Y202" s="197"/>
      <c r="Z202" s="197"/>
      <c r="AA202" s="197"/>
      <c r="AB202" s="197"/>
      <c r="AC202" s="197"/>
      <c r="AD202" s="197"/>
      <c r="AE202" s="197"/>
      <c r="AF202" s="197"/>
      <c r="AG202" s="197"/>
      <c r="AH202" s="197"/>
      <c r="AI202" s="197"/>
      <c r="AJ202" s="197"/>
      <c r="AK202" s="197"/>
      <c r="AL202" s="197"/>
      <c r="AM202" s="197"/>
      <c r="AN202" s="197"/>
      <c r="AO202" s="197"/>
      <c r="AP202" s="197"/>
      <c r="AQ202" s="197"/>
      <c r="AR202" s="197"/>
      <c r="AS202" s="197"/>
      <c r="AT202" s="197"/>
      <c r="AU202" s="197"/>
      <c r="AV202" s="197"/>
      <c r="AW202" s="197"/>
      <c r="AX202" s="197"/>
      <c r="AY202" s="197"/>
      <c r="AZ202" s="197"/>
      <c r="BA202" s="197"/>
      <c r="BB202" s="197"/>
      <c r="BC202" s="197"/>
      <c r="BD202" s="197"/>
      <c r="BE202" s="197"/>
      <c r="BF202" s="197"/>
      <c r="BG202" s="197"/>
      <c r="BH202" s="197"/>
      <c r="BI202" s="197"/>
      <c r="BJ202" s="197"/>
      <c r="BK202" s="197"/>
      <c r="BL202" s="197"/>
      <c r="BM202" s="197"/>
      <c r="BN202" s="197"/>
    </row>
    <row r="203" spans="1:66" ht="14.4">
      <c r="A203" s="197"/>
      <c r="B203" s="197"/>
      <c r="C203" s="197"/>
      <c r="D203" s="197"/>
      <c r="E203" s="197"/>
      <c r="F203" s="197"/>
      <c r="G203" s="197"/>
      <c r="H203" s="197"/>
      <c r="I203" s="197"/>
      <c r="J203" s="197"/>
      <c r="K203" s="197"/>
      <c r="L203" s="197"/>
      <c r="M203" s="197"/>
      <c r="N203" s="197"/>
      <c r="O203" s="197"/>
      <c r="P203" s="197"/>
      <c r="Q203" s="197"/>
      <c r="R203" s="197"/>
      <c r="S203" s="197"/>
      <c r="T203" s="197"/>
      <c r="U203" s="197"/>
      <c r="V203" s="197"/>
      <c r="W203" s="197"/>
      <c r="X203" s="197"/>
      <c r="Y203" s="197"/>
      <c r="Z203" s="197"/>
      <c r="AA203" s="197"/>
      <c r="AB203" s="197"/>
      <c r="AC203" s="197"/>
      <c r="AD203" s="197"/>
      <c r="AE203" s="197"/>
      <c r="AF203" s="197"/>
      <c r="AG203" s="197"/>
      <c r="AH203" s="197"/>
      <c r="AI203" s="197"/>
      <c r="AJ203" s="197"/>
      <c r="AK203" s="197"/>
      <c r="AL203" s="197"/>
      <c r="AM203" s="197"/>
      <c r="AN203" s="197"/>
      <c r="AO203" s="197"/>
      <c r="AP203" s="197"/>
      <c r="AQ203" s="197"/>
      <c r="AR203" s="197"/>
      <c r="AS203" s="197"/>
      <c r="AT203" s="197"/>
      <c r="AU203" s="197"/>
      <c r="AV203" s="197"/>
      <c r="AW203" s="197"/>
      <c r="AX203" s="197"/>
      <c r="AY203" s="197"/>
      <c r="AZ203" s="197"/>
      <c r="BA203" s="197"/>
      <c r="BB203" s="197"/>
      <c r="BC203" s="197"/>
      <c r="BD203" s="197"/>
      <c r="BE203" s="197"/>
      <c r="BF203" s="197"/>
      <c r="BG203" s="197"/>
      <c r="BH203" s="197"/>
      <c r="BI203" s="197"/>
      <c r="BJ203" s="197"/>
      <c r="BK203" s="197"/>
      <c r="BL203" s="197"/>
      <c r="BM203" s="197"/>
      <c r="BN203" s="197"/>
    </row>
    <row r="204" spans="1:66" ht="14.4">
      <c r="A204" s="197"/>
      <c r="B204" s="197"/>
      <c r="C204" s="197"/>
      <c r="D204" s="197"/>
      <c r="E204" s="197"/>
      <c r="F204" s="197"/>
      <c r="G204" s="197"/>
      <c r="H204" s="197"/>
      <c r="I204" s="197"/>
      <c r="J204" s="197"/>
      <c r="K204" s="197"/>
      <c r="L204" s="197"/>
      <c r="M204" s="197"/>
      <c r="N204" s="197"/>
      <c r="O204" s="197"/>
      <c r="P204" s="197"/>
      <c r="Q204" s="197"/>
      <c r="R204" s="197"/>
      <c r="S204" s="197"/>
      <c r="T204" s="197"/>
      <c r="U204" s="197"/>
      <c r="V204" s="197"/>
      <c r="W204" s="197"/>
      <c r="X204" s="197"/>
      <c r="Y204" s="197"/>
      <c r="Z204" s="197"/>
      <c r="AA204" s="197"/>
      <c r="AB204" s="197"/>
      <c r="AC204" s="197"/>
      <c r="AD204" s="197"/>
      <c r="AE204" s="197"/>
      <c r="AF204" s="197"/>
      <c r="AG204" s="197"/>
      <c r="AH204" s="197"/>
      <c r="AI204" s="197"/>
      <c r="AJ204" s="197"/>
      <c r="AK204" s="197"/>
      <c r="AL204" s="197"/>
      <c r="AM204" s="197"/>
      <c r="AN204" s="197"/>
      <c r="AO204" s="197"/>
      <c r="AP204" s="197"/>
      <c r="AQ204" s="197"/>
      <c r="AR204" s="197"/>
      <c r="AS204" s="197"/>
      <c r="AT204" s="197"/>
      <c r="AU204" s="197"/>
      <c r="AV204" s="197"/>
      <c r="AW204" s="197"/>
      <c r="AX204" s="197"/>
      <c r="AY204" s="197"/>
      <c r="AZ204" s="197"/>
      <c r="BA204" s="197"/>
      <c r="BB204" s="197"/>
      <c r="BC204" s="197"/>
      <c r="BD204" s="197"/>
      <c r="BE204" s="197"/>
      <c r="BF204" s="197"/>
      <c r="BG204" s="197"/>
      <c r="BH204" s="197"/>
      <c r="BI204" s="197"/>
      <c r="BJ204" s="197"/>
      <c r="BK204" s="197"/>
      <c r="BL204" s="197"/>
      <c r="BM204" s="197"/>
      <c r="BN204" s="197"/>
    </row>
    <row r="205" spans="1:66" ht="14.4">
      <c r="A205" s="197"/>
      <c r="B205" s="197"/>
      <c r="C205" s="197"/>
      <c r="D205" s="197"/>
      <c r="E205" s="197"/>
      <c r="F205" s="197"/>
      <c r="G205" s="197"/>
      <c r="H205" s="197"/>
      <c r="I205" s="197"/>
      <c r="J205" s="197"/>
      <c r="K205" s="197"/>
      <c r="L205" s="197"/>
      <c r="M205" s="197"/>
      <c r="N205" s="197"/>
      <c r="O205" s="197"/>
      <c r="P205" s="197"/>
      <c r="Q205" s="197"/>
      <c r="R205" s="197"/>
      <c r="S205" s="197"/>
      <c r="T205" s="197"/>
      <c r="U205" s="197"/>
      <c r="V205" s="197"/>
      <c r="W205" s="197"/>
      <c r="X205" s="197"/>
      <c r="Y205" s="197"/>
      <c r="Z205" s="197"/>
      <c r="AA205" s="197"/>
      <c r="AB205" s="197"/>
      <c r="AC205" s="197"/>
      <c r="AD205" s="197"/>
      <c r="AE205" s="197"/>
      <c r="AF205" s="197"/>
      <c r="AG205" s="197"/>
      <c r="AH205" s="197"/>
      <c r="AI205" s="197"/>
      <c r="AJ205" s="197"/>
      <c r="AK205" s="197"/>
      <c r="AL205" s="197"/>
      <c r="AM205" s="197"/>
      <c r="AN205" s="197"/>
      <c r="AO205" s="197"/>
      <c r="AP205" s="197"/>
      <c r="AQ205" s="197"/>
      <c r="AR205" s="197"/>
      <c r="AS205" s="197"/>
      <c r="AT205" s="197"/>
      <c r="AU205" s="197"/>
      <c r="AV205" s="197"/>
      <c r="AW205" s="197"/>
      <c r="AX205" s="197"/>
      <c r="AY205" s="197"/>
      <c r="AZ205" s="197"/>
      <c r="BA205" s="197"/>
      <c r="BB205" s="197"/>
      <c r="BC205" s="197"/>
      <c r="BD205" s="197"/>
      <c r="BE205" s="197"/>
      <c r="BF205" s="197"/>
      <c r="BG205" s="197"/>
      <c r="BH205" s="197"/>
      <c r="BI205" s="197"/>
      <c r="BJ205" s="197"/>
      <c r="BK205" s="197"/>
      <c r="BL205" s="197"/>
      <c r="BM205" s="197"/>
      <c r="BN205" s="197"/>
    </row>
    <row r="206" spans="1:66" ht="14.4">
      <c r="A206" s="197"/>
      <c r="B206" s="197"/>
      <c r="C206" s="197"/>
      <c r="D206" s="197"/>
      <c r="E206" s="197"/>
      <c r="F206" s="197"/>
      <c r="G206" s="197"/>
      <c r="H206" s="197"/>
      <c r="I206" s="197"/>
      <c r="J206" s="197"/>
      <c r="K206" s="197"/>
      <c r="L206" s="197"/>
      <c r="M206" s="197"/>
      <c r="N206" s="197"/>
      <c r="O206" s="197"/>
      <c r="P206" s="197"/>
      <c r="Q206" s="197"/>
      <c r="R206" s="197"/>
      <c r="S206" s="197"/>
      <c r="T206" s="197"/>
      <c r="U206" s="197"/>
      <c r="V206" s="197"/>
      <c r="W206" s="197"/>
      <c r="X206" s="197"/>
      <c r="Y206" s="197"/>
      <c r="Z206" s="197"/>
      <c r="AA206" s="197"/>
      <c r="AB206" s="197"/>
      <c r="AC206" s="197"/>
      <c r="AD206" s="197"/>
      <c r="AE206" s="197"/>
      <c r="AF206" s="197"/>
      <c r="AG206" s="197"/>
      <c r="AH206" s="197"/>
      <c r="AI206" s="197"/>
      <c r="AJ206" s="197"/>
      <c r="AK206" s="197"/>
      <c r="AL206" s="197"/>
      <c r="AM206" s="197"/>
      <c r="AN206" s="197"/>
      <c r="AO206" s="197"/>
      <c r="AP206" s="197"/>
      <c r="AQ206" s="197"/>
      <c r="AR206" s="197"/>
      <c r="AS206" s="197"/>
      <c r="AT206" s="197"/>
      <c r="AU206" s="197"/>
      <c r="AV206" s="197"/>
      <c r="AW206" s="197"/>
      <c r="AX206" s="197"/>
      <c r="AY206" s="197"/>
      <c r="AZ206" s="197"/>
      <c r="BA206" s="197"/>
      <c r="BB206" s="197"/>
      <c r="BC206" s="197"/>
      <c r="BD206" s="197"/>
      <c r="BE206" s="197"/>
      <c r="BF206" s="197"/>
      <c r="BG206" s="197"/>
      <c r="BH206" s="197"/>
      <c r="BI206" s="197"/>
      <c r="BJ206" s="197"/>
      <c r="BK206" s="197"/>
      <c r="BL206" s="197"/>
      <c r="BM206" s="197"/>
      <c r="BN206" s="197"/>
    </row>
    <row r="207" spans="1:66" ht="14.4">
      <c r="A207" s="197"/>
      <c r="B207" s="197"/>
      <c r="C207" s="197"/>
      <c r="D207" s="197"/>
      <c r="E207" s="197"/>
      <c r="F207" s="197"/>
      <c r="G207" s="197"/>
      <c r="H207" s="197"/>
      <c r="I207" s="197"/>
      <c r="J207" s="197"/>
      <c r="K207" s="197"/>
      <c r="L207" s="197"/>
      <c r="M207" s="197"/>
      <c r="N207" s="197"/>
      <c r="O207" s="197"/>
      <c r="P207" s="197"/>
      <c r="Q207" s="197"/>
      <c r="R207" s="197"/>
      <c r="S207" s="197"/>
      <c r="T207" s="197"/>
      <c r="U207" s="197"/>
      <c r="V207" s="197"/>
      <c r="W207" s="197"/>
      <c r="X207" s="197"/>
      <c r="Y207" s="197"/>
      <c r="Z207" s="197"/>
      <c r="AA207" s="197"/>
      <c r="AB207" s="197"/>
      <c r="AC207" s="197"/>
      <c r="AD207" s="197"/>
      <c r="AE207" s="197"/>
      <c r="AF207" s="197"/>
      <c r="AG207" s="197"/>
      <c r="AH207" s="197"/>
      <c r="AI207" s="197"/>
      <c r="AJ207" s="197"/>
      <c r="AK207" s="197"/>
      <c r="AL207" s="197"/>
      <c r="AM207" s="197"/>
      <c r="AN207" s="197"/>
      <c r="AO207" s="197"/>
      <c r="AP207" s="197"/>
      <c r="AQ207" s="197"/>
      <c r="AR207" s="197"/>
      <c r="AS207" s="197"/>
      <c r="AT207" s="197"/>
      <c r="AU207" s="197"/>
      <c r="AV207" s="197"/>
      <c r="AW207" s="197"/>
      <c r="AX207" s="197"/>
      <c r="AY207" s="197"/>
      <c r="AZ207" s="197"/>
      <c r="BA207" s="197"/>
      <c r="BB207" s="197"/>
      <c r="BC207" s="197"/>
      <c r="BD207" s="197"/>
      <c r="BE207" s="197"/>
      <c r="BF207" s="197"/>
      <c r="BG207" s="197"/>
      <c r="BH207" s="197"/>
      <c r="BI207" s="197"/>
      <c r="BJ207" s="197"/>
      <c r="BK207" s="197"/>
      <c r="BL207" s="197"/>
      <c r="BM207" s="197"/>
      <c r="BN207" s="197"/>
    </row>
    <row r="208" spans="1:66" ht="14.4">
      <c r="A208" s="197"/>
      <c r="B208" s="197"/>
      <c r="C208" s="197"/>
      <c r="D208" s="197"/>
      <c r="E208" s="197"/>
      <c r="F208" s="197"/>
      <c r="G208" s="197"/>
      <c r="H208" s="197"/>
      <c r="I208" s="197"/>
      <c r="J208" s="197"/>
      <c r="K208" s="197"/>
      <c r="L208" s="197"/>
      <c r="M208" s="197"/>
      <c r="N208" s="197"/>
      <c r="O208" s="197"/>
      <c r="P208" s="197"/>
      <c r="Q208" s="197"/>
      <c r="R208" s="197"/>
      <c r="S208" s="197"/>
      <c r="T208" s="197"/>
      <c r="U208" s="197"/>
      <c r="V208" s="197"/>
      <c r="W208" s="197"/>
      <c r="X208" s="197"/>
      <c r="Y208" s="197"/>
      <c r="Z208" s="197"/>
      <c r="AA208" s="197"/>
      <c r="AB208" s="197"/>
      <c r="AC208" s="197"/>
      <c r="AD208" s="197"/>
      <c r="AE208" s="197"/>
      <c r="AF208" s="197"/>
      <c r="AG208" s="197"/>
      <c r="AH208" s="197"/>
      <c r="AI208" s="197"/>
      <c r="AJ208" s="197"/>
      <c r="AK208" s="197"/>
      <c r="AL208" s="197"/>
      <c r="AM208" s="197"/>
      <c r="AN208" s="197"/>
      <c r="AO208" s="197"/>
      <c r="AP208" s="197"/>
      <c r="AQ208" s="197"/>
      <c r="AR208" s="197"/>
      <c r="AS208" s="197"/>
      <c r="AT208" s="197"/>
      <c r="AU208" s="197"/>
      <c r="AV208" s="197"/>
      <c r="AW208" s="197"/>
      <c r="AX208" s="197"/>
      <c r="AY208" s="197"/>
      <c r="AZ208" s="197"/>
      <c r="BA208" s="197"/>
      <c r="BB208" s="197"/>
      <c r="BC208" s="197"/>
      <c r="BD208" s="197"/>
      <c r="BE208" s="197"/>
      <c r="BF208" s="197"/>
      <c r="BG208" s="197"/>
      <c r="BH208" s="197"/>
      <c r="BI208" s="197"/>
      <c r="BJ208" s="197"/>
      <c r="BK208" s="197"/>
      <c r="BL208" s="197"/>
      <c r="BM208" s="197"/>
      <c r="BN208" s="197"/>
    </row>
    <row r="209" spans="1:66" ht="14.4">
      <c r="A209" s="197"/>
      <c r="B209" s="197"/>
      <c r="C209" s="197"/>
      <c r="D209" s="197"/>
      <c r="E209" s="197"/>
      <c r="F209" s="197"/>
      <c r="G209" s="197"/>
      <c r="H209" s="197"/>
      <c r="I209" s="197"/>
      <c r="J209" s="197"/>
      <c r="K209" s="197"/>
      <c r="L209" s="197"/>
      <c r="M209" s="197"/>
      <c r="N209" s="197"/>
      <c r="O209" s="197"/>
      <c r="P209" s="197"/>
      <c r="Q209" s="197"/>
      <c r="R209" s="197"/>
      <c r="S209" s="197"/>
      <c r="T209" s="197"/>
      <c r="U209" s="197"/>
      <c r="V209" s="197"/>
      <c r="W209" s="197"/>
      <c r="X209" s="197"/>
      <c r="Y209" s="197"/>
      <c r="Z209" s="197"/>
      <c r="AA209" s="197"/>
      <c r="AB209" s="197"/>
      <c r="AC209" s="197"/>
      <c r="AD209" s="197"/>
      <c r="AE209" s="197"/>
      <c r="AF209" s="197"/>
      <c r="AG209" s="197"/>
      <c r="AH209" s="197"/>
      <c r="AI209" s="197"/>
      <c r="AJ209" s="197"/>
      <c r="AK209" s="197"/>
      <c r="AL209" s="197"/>
      <c r="AM209" s="197"/>
      <c r="AN209" s="197"/>
      <c r="AO209" s="197"/>
      <c r="AP209" s="197"/>
      <c r="AQ209" s="197"/>
      <c r="AR209" s="197"/>
      <c r="AS209" s="197"/>
      <c r="AT209" s="197"/>
      <c r="AU209" s="197"/>
      <c r="AV209" s="197"/>
      <c r="AW209" s="197"/>
      <c r="AX209" s="197"/>
      <c r="AY209" s="197"/>
      <c r="AZ209" s="197"/>
      <c r="BA209" s="197"/>
      <c r="BB209" s="197"/>
      <c r="BC209" s="197"/>
      <c r="BD209" s="197"/>
      <c r="BE209" s="197"/>
      <c r="BF209" s="197"/>
      <c r="BG209" s="197"/>
      <c r="BH209" s="197"/>
      <c r="BI209" s="197"/>
      <c r="BJ209" s="197"/>
      <c r="BK209" s="197"/>
      <c r="BL209" s="197"/>
      <c r="BM209" s="197"/>
      <c r="BN209" s="197"/>
    </row>
    <row r="210" spans="1:66" ht="14.4">
      <c r="A210" s="197"/>
      <c r="B210" s="197"/>
      <c r="C210" s="197"/>
      <c r="D210" s="197"/>
      <c r="E210" s="197"/>
      <c r="F210" s="197"/>
      <c r="G210" s="197"/>
      <c r="H210" s="197"/>
      <c r="I210" s="197"/>
      <c r="J210" s="197"/>
      <c r="K210" s="197"/>
      <c r="L210" s="197"/>
      <c r="M210" s="197"/>
      <c r="N210" s="197"/>
      <c r="O210" s="197"/>
      <c r="P210" s="197"/>
      <c r="Q210" s="197"/>
      <c r="R210" s="197"/>
      <c r="S210" s="197"/>
      <c r="T210" s="197"/>
      <c r="U210" s="197"/>
      <c r="V210" s="197"/>
      <c r="W210" s="197"/>
      <c r="X210" s="197"/>
      <c r="Y210" s="197"/>
      <c r="Z210" s="197"/>
      <c r="AA210" s="197"/>
      <c r="AB210" s="197"/>
      <c r="AC210" s="197"/>
      <c r="AD210" s="197"/>
      <c r="AE210" s="197"/>
      <c r="AF210" s="197"/>
      <c r="AG210" s="197"/>
      <c r="AH210" s="197"/>
      <c r="AI210" s="197"/>
      <c r="AJ210" s="197"/>
      <c r="AK210" s="197"/>
      <c r="AL210" s="197"/>
      <c r="AM210" s="197"/>
      <c r="AN210" s="197"/>
      <c r="AO210" s="197"/>
      <c r="AP210" s="197"/>
      <c r="AQ210" s="197"/>
      <c r="AR210" s="197"/>
      <c r="AS210" s="197"/>
      <c r="AT210" s="197"/>
      <c r="AU210" s="197"/>
      <c r="AV210" s="197"/>
      <c r="AW210" s="197"/>
      <c r="AX210" s="197"/>
      <c r="AY210" s="197"/>
      <c r="AZ210" s="197"/>
      <c r="BA210" s="197"/>
      <c r="BB210" s="197"/>
      <c r="BC210" s="197"/>
      <c r="BD210" s="197"/>
      <c r="BE210" s="197"/>
      <c r="BF210" s="197"/>
      <c r="BG210" s="197"/>
      <c r="BH210" s="197"/>
      <c r="BI210" s="197"/>
      <c r="BJ210" s="197"/>
      <c r="BK210" s="197"/>
      <c r="BL210" s="197"/>
      <c r="BM210" s="197"/>
      <c r="BN210" s="197"/>
    </row>
    <row r="211" spans="1:66" ht="14.4">
      <c r="A211" s="197"/>
      <c r="B211" s="197"/>
      <c r="C211" s="197"/>
      <c r="D211" s="197"/>
      <c r="E211" s="197"/>
      <c r="F211" s="197"/>
      <c r="G211" s="197"/>
      <c r="H211" s="197"/>
      <c r="I211" s="197"/>
      <c r="J211" s="197"/>
      <c r="K211" s="197"/>
      <c r="L211" s="197"/>
      <c r="M211" s="197"/>
      <c r="N211" s="197"/>
      <c r="O211" s="197"/>
      <c r="P211" s="197"/>
      <c r="Q211" s="197"/>
      <c r="R211" s="197"/>
      <c r="S211" s="197"/>
      <c r="T211" s="197"/>
      <c r="U211" s="197"/>
      <c r="V211" s="197"/>
      <c r="W211" s="197"/>
      <c r="X211" s="197"/>
      <c r="Y211" s="197"/>
      <c r="Z211" s="197"/>
      <c r="AA211" s="197"/>
      <c r="AB211" s="197"/>
      <c r="AC211" s="197"/>
      <c r="AD211" s="197"/>
      <c r="AE211" s="197"/>
      <c r="AF211" s="197"/>
      <c r="AG211" s="197"/>
      <c r="AH211" s="197"/>
      <c r="AI211" s="197"/>
      <c r="AJ211" s="197"/>
      <c r="AK211" s="197"/>
      <c r="AL211" s="197"/>
      <c r="AM211" s="197"/>
      <c r="AN211" s="197"/>
      <c r="AO211" s="197"/>
      <c r="AP211" s="197"/>
      <c r="AQ211" s="197"/>
      <c r="AR211" s="197"/>
      <c r="AS211" s="197"/>
      <c r="AT211" s="197"/>
      <c r="AU211" s="197"/>
      <c r="AV211" s="197"/>
      <c r="AW211" s="197"/>
      <c r="AX211" s="197"/>
      <c r="AY211" s="197"/>
      <c r="AZ211" s="197"/>
      <c r="BA211" s="197"/>
      <c r="BB211" s="197"/>
      <c r="BC211" s="197"/>
      <c r="BD211" s="197"/>
      <c r="BE211" s="197"/>
      <c r="BF211" s="197"/>
      <c r="BG211" s="197"/>
      <c r="BH211" s="197"/>
      <c r="BI211" s="197"/>
      <c r="BJ211" s="197"/>
      <c r="BK211" s="197"/>
      <c r="BL211" s="197"/>
      <c r="BM211" s="197"/>
      <c r="BN211" s="197"/>
    </row>
    <row r="212" spans="1:66" ht="14.4">
      <c r="A212" s="197"/>
      <c r="B212" s="197"/>
      <c r="C212" s="197"/>
      <c r="D212" s="197"/>
      <c r="E212" s="197"/>
      <c r="F212" s="197"/>
      <c r="G212" s="197"/>
      <c r="H212" s="197"/>
      <c r="I212" s="197"/>
      <c r="J212" s="197"/>
      <c r="K212" s="197"/>
      <c r="L212" s="197"/>
      <c r="M212" s="197"/>
      <c r="N212" s="197"/>
      <c r="O212" s="197"/>
      <c r="P212" s="197"/>
      <c r="Q212" s="197"/>
      <c r="R212" s="197"/>
      <c r="S212" s="197"/>
      <c r="T212" s="197"/>
      <c r="U212" s="197"/>
      <c r="V212" s="197"/>
      <c r="W212" s="197"/>
      <c r="X212" s="197"/>
      <c r="Y212" s="197"/>
      <c r="Z212" s="197"/>
      <c r="AA212" s="197"/>
      <c r="AB212" s="197"/>
      <c r="AC212" s="197"/>
      <c r="AD212" s="197"/>
      <c r="AE212" s="197"/>
      <c r="AF212" s="197"/>
      <c r="AG212" s="197"/>
      <c r="AH212" s="197"/>
      <c r="AI212" s="197"/>
      <c r="AJ212" s="197"/>
      <c r="AK212" s="197"/>
      <c r="AL212" s="197"/>
      <c r="AM212" s="197"/>
      <c r="AN212" s="197"/>
      <c r="AO212" s="197"/>
      <c r="AP212" s="197"/>
      <c r="AQ212" s="197"/>
      <c r="AR212" s="197"/>
      <c r="AS212" s="197"/>
      <c r="AT212" s="197"/>
      <c r="AU212" s="197"/>
      <c r="AV212" s="197"/>
      <c r="AW212" s="197"/>
      <c r="AX212" s="197"/>
      <c r="AY212" s="197"/>
      <c r="AZ212" s="197"/>
      <c r="BA212" s="197"/>
      <c r="BB212" s="197"/>
      <c r="BC212" s="197"/>
      <c r="BD212" s="197"/>
      <c r="BE212" s="197"/>
      <c r="BF212" s="197"/>
      <c r="BG212" s="197"/>
      <c r="BH212" s="197"/>
      <c r="BI212" s="197"/>
      <c r="BJ212" s="197"/>
      <c r="BK212" s="197"/>
      <c r="BL212" s="197"/>
      <c r="BM212" s="197"/>
      <c r="BN212" s="197"/>
    </row>
    <row r="213" spans="1:66" ht="14.4">
      <c r="A213" s="197"/>
      <c r="B213" s="197"/>
      <c r="C213" s="197"/>
      <c r="D213" s="197"/>
      <c r="E213" s="197"/>
      <c r="F213" s="197"/>
      <c r="G213" s="197"/>
      <c r="H213" s="197"/>
      <c r="I213" s="197"/>
      <c r="J213" s="197"/>
      <c r="K213" s="197"/>
      <c r="L213" s="197"/>
      <c r="M213" s="197"/>
      <c r="N213" s="197"/>
      <c r="O213" s="197"/>
      <c r="P213" s="197"/>
      <c r="Q213" s="197"/>
      <c r="R213" s="197"/>
      <c r="S213" s="197"/>
      <c r="T213" s="197"/>
      <c r="U213" s="197"/>
      <c r="V213" s="197"/>
      <c r="W213" s="197"/>
      <c r="X213" s="197"/>
      <c r="Y213" s="197"/>
      <c r="Z213" s="197"/>
      <c r="AA213" s="197"/>
      <c r="AB213" s="197"/>
      <c r="AC213" s="197"/>
      <c r="AD213" s="197"/>
      <c r="AE213" s="197"/>
      <c r="AF213" s="197"/>
      <c r="AG213" s="197"/>
      <c r="AH213" s="197"/>
      <c r="AI213" s="197"/>
      <c r="AJ213" s="197"/>
      <c r="AK213" s="197"/>
      <c r="AL213" s="197"/>
      <c r="AM213" s="197"/>
      <c r="AN213" s="197"/>
      <c r="AO213" s="197"/>
      <c r="AP213" s="197"/>
      <c r="AQ213" s="197"/>
      <c r="AR213" s="197"/>
      <c r="AS213" s="197"/>
      <c r="AT213" s="197"/>
      <c r="AU213" s="197"/>
      <c r="AV213" s="197"/>
      <c r="AW213" s="197"/>
      <c r="AX213" s="197"/>
      <c r="AY213" s="197"/>
      <c r="AZ213" s="197"/>
      <c r="BA213" s="197"/>
      <c r="BB213" s="197"/>
      <c r="BC213" s="197"/>
      <c r="BD213" s="197"/>
      <c r="BE213" s="197"/>
      <c r="BF213" s="197"/>
      <c r="BG213" s="197"/>
      <c r="BH213" s="197"/>
      <c r="BI213" s="197"/>
      <c r="BJ213" s="197"/>
      <c r="BK213" s="197"/>
      <c r="BL213" s="197"/>
      <c r="BM213" s="197"/>
      <c r="BN213" s="197"/>
    </row>
    <row r="214" spans="1:66" ht="14.4">
      <c r="A214" s="197"/>
      <c r="B214" s="197"/>
      <c r="C214" s="197"/>
      <c r="D214" s="197"/>
      <c r="E214" s="197"/>
      <c r="F214" s="197"/>
      <c r="G214" s="197"/>
      <c r="H214" s="197"/>
      <c r="I214" s="197"/>
      <c r="J214" s="197"/>
      <c r="K214" s="197"/>
      <c r="L214" s="197"/>
      <c r="M214" s="197"/>
      <c r="N214" s="197"/>
      <c r="O214" s="197"/>
      <c r="P214" s="197"/>
      <c r="Q214" s="197"/>
      <c r="R214" s="197"/>
      <c r="S214" s="197"/>
      <c r="T214" s="197"/>
      <c r="U214" s="197"/>
      <c r="V214" s="197"/>
      <c r="W214" s="197"/>
      <c r="X214" s="197"/>
      <c r="Y214" s="197"/>
      <c r="Z214" s="197"/>
      <c r="AA214" s="197"/>
      <c r="AB214" s="197"/>
      <c r="AC214" s="197"/>
      <c r="AD214" s="197"/>
      <c r="AE214" s="197"/>
      <c r="AF214" s="197"/>
      <c r="AG214" s="197"/>
      <c r="AH214" s="197"/>
      <c r="AI214" s="197"/>
      <c r="AJ214" s="197"/>
      <c r="AK214" s="197"/>
      <c r="AL214" s="197"/>
      <c r="AM214" s="197"/>
      <c r="AN214" s="197"/>
      <c r="AO214" s="197"/>
      <c r="AP214" s="197"/>
      <c r="AQ214" s="197"/>
      <c r="AR214" s="197"/>
      <c r="AS214" s="197"/>
      <c r="AT214" s="197"/>
      <c r="AU214" s="197"/>
      <c r="AV214" s="197"/>
      <c r="AW214" s="197"/>
      <c r="AX214" s="197"/>
      <c r="AY214" s="197"/>
      <c r="AZ214" s="197"/>
      <c r="BA214" s="197"/>
      <c r="BB214" s="197"/>
      <c r="BC214" s="197"/>
      <c r="BD214" s="197"/>
      <c r="BE214" s="197"/>
      <c r="BF214" s="197"/>
      <c r="BG214" s="197"/>
      <c r="BH214" s="197"/>
      <c r="BI214" s="197"/>
      <c r="BJ214" s="197"/>
      <c r="BK214" s="197"/>
      <c r="BL214" s="197"/>
      <c r="BM214" s="197"/>
      <c r="BN214" s="197"/>
    </row>
    <row r="215" spans="1:66" ht="14.4">
      <c r="A215" s="197"/>
      <c r="B215" s="197"/>
      <c r="C215" s="197"/>
      <c r="D215" s="197"/>
      <c r="E215" s="197"/>
      <c r="F215" s="197"/>
      <c r="G215" s="197"/>
      <c r="H215" s="197"/>
      <c r="I215" s="197"/>
      <c r="J215" s="197"/>
      <c r="K215" s="197"/>
      <c r="L215" s="197"/>
      <c r="M215" s="197"/>
      <c r="N215" s="197"/>
      <c r="O215" s="197"/>
      <c r="P215" s="197"/>
      <c r="Q215" s="197"/>
      <c r="R215" s="197"/>
      <c r="S215" s="197"/>
      <c r="T215" s="197"/>
      <c r="U215" s="197"/>
      <c r="V215" s="197"/>
      <c r="W215" s="197"/>
      <c r="X215" s="197"/>
      <c r="Y215" s="197"/>
      <c r="Z215" s="197"/>
      <c r="AA215" s="197"/>
      <c r="AB215" s="197"/>
      <c r="AC215" s="197"/>
      <c r="AD215" s="197"/>
      <c r="AE215" s="197"/>
      <c r="AF215" s="197"/>
      <c r="AG215" s="197"/>
      <c r="AH215" s="197"/>
      <c r="AI215" s="197"/>
      <c r="AJ215" s="197"/>
      <c r="AK215" s="197"/>
      <c r="AL215" s="197"/>
      <c r="AM215" s="197"/>
      <c r="AN215" s="197"/>
      <c r="AO215" s="197"/>
      <c r="AP215" s="197"/>
      <c r="AQ215" s="197"/>
      <c r="AR215" s="197"/>
      <c r="AS215" s="197"/>
      <c r="AT215" s="197"/>
      <c r="AU215" s="197"/>
      <c r="AV215" s="197"/>
      <c r="AW215" s="197"/>
      <c r="AX215" s="197"/>
      <c r="AY215" s="197"/>
      <c r="AZ215" s="197"/>
      <c r="BA215" s="197"/>
      <c r="BB215" s="197"/>
      <c r="BC215" s="197"/>
      <c r="BD215" s="197"/>
      <c r="BE215" s="197"/>
      <c r="BF215" s="197"/>
      <c r="BG215" s="197"/>
      <c r="BH215" s="197"/>
      <c r="BI215" s="197"/>
      <c r="BJ215" s="197"/>
      <c r="BK215" s="197"/>
      <c r="BL215" s="197"/>
      <c r="BM215" s="197"/>
      <c r="BN215" s="197"/>
    </row>
    <row r="216" spans="1:66" ht="14.4">
      <c r="A216" s="197"/>
      <c r="B216" s="197"/>
      <c r="C216" s="197"/>
      <c r="D216" s="197"/>
      <c r="E216" s="197"/>
      <c r="F216" s="197"/>
      <c r="G216" s="197"/>
      <c r="H216" s="197"/>
      <c r="I216" s="197"/>
      <c r="J216" s="197"/>
      <c r="K216" s="197"/>
      <c r="L216" s="197"/>
      <c r="M216" s="197"/>
      <c r="N216" s="197"/>
      <c r="O216" s="197"/>
      <c r="P216" s="197"/>
      <c r="Q216" s="197"/>
      <c r="R216" s="197"/>
      <c r="S216" s="197"/>
      <c r="T216" s="197"/>
      <c r="U216" s="197"/>
      <c r="V216" s="197"/>
      <c r="W216" s="197"/>
      <c r="X216" s="197"/>
      <c r="Y216" s="197"/>
      <c r="Z216" s="197"/>
      <c r="AA216" s="197"/>
      <c r="AB216" s="197"/>
      <c r="AC216" s="197"/>
      <c r="AD216" s="197"/>
      <c r="AE216" s="197"/>
      <c r="AF216" s="197"/>
      <c r="AG216" s="197"/>
      <c r="AH216" s="197"/>
      <c r="AI216" s="197"/>
      <c r="AJ216" s="197"/>
      <c r="AK216" s="197"/>
      <c r="AL216" s="197"/>
      <c r="AM216" s="197"/>
      <c r="AN216" s="197"/>
      <c r="AO216" s="197"/>
      <c r="AP216" s="197"/>
      <c r="AQ216" s="197"/>
      <c r="AR216" s="197"/>
      <c r="AS216" s="197"/>
      <c r="AT216" s="197"/>
      <c r="AU216" s="197"/>
      <c r="AV216" s="197"/>
      <c r="AW216" s="197"/>
      <c r="AX216" s="197"/>
      <c r="AY216" s="197"/>
      <c r="AZ216" s="197"/>
      <c r="BA216" s="197"/>
      <c r="BB216" s="197"/>
      <c r="BC216" s="197"/>
      <c r="BD216" s="197"/>
      <c r="BE216" s="197"/>
      <c r="BF216" s="197"/>
      <c r="BG216" s="197"/>
      <c r="BH216" s="197"/>
      <c r="BI216" s="197"/>
      <c r="BJ216" s="197"/>
      <c r="BK216" s="197"/>
      <c r="BL216" s="197"/>
      <c r="BM216" s="197"/>
      <c r="BN216" s="197"/>
    </row>
    <row r="217" spans="1:66" ht="14.4">
      <c r="A217" s="197"/>
      <c r="B217" s="197"/>
      <c r="C217" s="197"/>
      <c r="D217" s="197"/>
      <c r="E217" s="197"/>
      <c r="F217" s="197"/>
      <c r="G217" s="197"/>
      <c r="H217" s="197"/>
      <c r="I217" s="197"/>
      <c r="J217" s="197"/>
      <c r="K217" s="197"/>
      <c r="L217" s="197"/>
      <c r="M217" s="197"/>
      <c r="N217" s="197"/>
      <c r="O217" s="197"/>
      <c r="P217" s="197"/>
      <c r="Q217" s="197"/>
      <c r="R217" s="197"/>
      <c r="S217" s="197"/>
      <c r="T217" s="197"/>
      <c r="U217" s="197"/>
      <c r="V217" s="197"/>
      <c r="W217" s="197"/>
      <c r="X217" s="197"/>
      <c r="Y217" s="197"/>
      <c r="Z217" s="197"/>
      <c r="AA217" s="197"/>
      <c r="AB217" s="197"/>
      <c r="AC217" s="197"/>
      <c r="AD217" s="197"/>
      <c r="AE217" s="197"/>
      <c r="AF217" s="197"/>
      <c r="AG217" s="197"/>
      <c r="AH217" s="197"/>
      <c r="AI217" s="197"/>
      <c r="AJ217" s="197"/>
      <c r="AK217" s="197"/>
      <c r="AL217" s="197"/>
      <c r="AM217" s="197"/>
      <c r="AN217" s="197"/>
      <c r="AO217" s="197"/>
      <c r="AP217" s="197"/>
      <c r="AQ217" s="197"/>
      <c r="AR217" s="197"/>
      <c r="AS217" s="197"/>
      <c r="AT217" s="197"/>
      <c r="AU217" s="197"/>
      <c r="AV217" s="197"/>
      <c r="AW217" s="197"/>
      <c r="AX217" s="197"/>
      <c r="AY217" s="197"/>
      <c r="AZ217" s="197"/>
      <c r="BA217" s="197"/>
      <c r="BB217" s="197"/>
      <c r="BC217" s="197"/>
      <c r="BD217" s="197"/>
      <c r="BE217" s="197"/>
      <c r="BF217" s="197"/>
      <c r="BG217" s="197"/>
      <c r="BH217" s="197"/>
      <c r="BI217" s="197"/>
      <c r="BJ217" s="197"/>
      <c r="BK217" s="197"/>
      <c r="BL217" s="197"/>
      <c r="BM217" s="197"/>
      <c r="BN217" s="197"/>
    </row>
    <row r="218" spans="1:66" ht="14.4">
      <c r="A218" s="197"/>
      <c r="B218" s="197"/>
      <c r="C218" s="197"/>
      <c r="D218" s="197"/>
      <c r="E218" s="197"/>
      <c r="F218" s="197"/>
      <c r="G218" s="197"/>
      <c r="H218" s="197"/>
      <c r="I218" s="197"/>
      <c r="J218" s="197"/>
      <c r="K218" s="197"/>
      <c r="L218" s="197"/>
      <c r="M218" s="197"/>
      <c r="N218" s="197"/>
      <c r="O218" s="197"/>
      <c r="P218" s="197"/>
      <c r="Q218" s="197"/>
      <c r="R218" s="197"/>
      <c r="S218" s="197"/>
      <c r="T218" s="197"/>
      <c r="U218" s="197"/>
      <c r="V218" s="197"/>
      <c r="W218" s="197"/>
      <c r="X218" s="197"/>
      <c r="Y218" s="197"/>
      <c r="Z218" s="197"/>
      <c r="AA218" s="197"/>
      <c r="AB218" s="197"/>
      <c r="AC218" s="197"/>
      <c r="AD218" s="197"/>
      <c r="AE218" s="197"/>
      <c r="AF218" s="197"/>
      <c r="AG218" s="197"/>
      <c r="AH218" s="197"/>
      <c r="AI218" s="197"/>
      <c r="AJ218" s="197"/>
      <c r="AK218" s="197"/>
      <c r="AL218" s="197"/>
      <c r="AM218" s="197"/>
      <c r="AN218" s="197"/>
      <c r="AO218" s="197"/>
      <c r="AP218" s="197"/>
      <c r="AQ218" s="197"/>
      <c r="AR218" s="197"/>
      <c r="AS218" s="197"/>
      <c r="AT218" s="197"/>
      <c r="AU218" s="197"/>
      <c r="AV218" s="197"/>
      <c r="AW218" s="197"/>
      <c r="AX218" s="197"/>
      <c r="AY218" s="197"/>
      <c r="AZ218" s="197"/>
      <c r="BA218" s="197"/>
      <c r="BB218" s="197"/>
      <c r="BC218" s="197"/>
      <c r="BD218" s="197"/>
      <c r="BE218" s="197"/>
      <c r="BF218" s="197"/>
      <c r="BG218" s="197"/>
      <c r="BH218" s="197"/>
      <c r="BI218" s="197"/>
      <c r="BJ218" s="197"/>
      <c r="BK218" s="197"/>
      <c r="BL218" s="197"/>
      <c r="BM218" s="197"/>
      <c r="BN218" s="197"/>
    </row>
    <row r="219" spans="1:66" ht="14.4">
      <c r="A219" s="197"/>
      <c r="B219" s="197"/>
      <c r="C219" s="197"/>
      <c r="D219" s="197"/>
      <c r="E219" s="197"/>
      <c r="F219" s="197"/>
      <c r="G219" s="197"/>
      <c r="H219" s="197"/>
      <c r="I219" s="197"/>
      <c r="J219" s="197"/>
      <c r="K219" s="197"/>
      <c r="L219" s="197"/>
      <c r="M219" s="197"/>
      <c r="N219" s="197"/>
      <c r="O219" s="197"/>
      <c r="P219" s="197"/>
      <c r="Q219" s="197"/>
      <c r="R219" s="197"/>
      <c r="S219" s="197"/>
      <c r="T219" s="197"/>
      <c r="U219" s="197"/>
      <c r="V219" s="197"/>
      <c r="W219" s="197"/>
      <c r="X219" s="197"/>
      <c r="Y219" s="197"/>
      <c r="Z219" s="197"/>
      <c r="AA219" s="197"/>
      <c r="AB219" s="197"/>
      <c r="AC219" s="197"/>
      <c r="AD219" s="197"/>
      <c r="AE219" s="197"/>
      <c r="AF219" s="197"/>
      <c r="AG219" s="197"/>
      <c r="AH219" s="197"/>
      <c r="AI219" s="197"/>
      <c r="AJ219" s="197"/>
      <c r="AK219" s="197"/>
      <c r="AL219" s="197"/>
      <c r="AM219" s="197"/>
      <c r="AN219" s="197"/>
      <c r="AO219" s="197"/>
      <c r="AP219" s="197"/>
      <c r="AQ219" s="197"/>
      <c r="AR219" s="197"/>
      <c r="AS219" s="197"/>
      <c r="AT219" s="197"/>
      <c r="AU219" s="197"/>
      <c r="AV219" s="197"/>
      <c r="AW219" s="197"/>
      <c r="AX219" s="197"/>
      <c r="AY219" s="197"/>
      <c r="AZ219" s="197"/>
      <c r="BA219" s="197"/>
      <c r="BB219" s="197"/>
      <c r="BC219" s="197"/>
      <c r="BD219" s="197"/>
      <c r="BE219" s="197"/>
      <c r="BF219" s="197"/>
      <c r="BG219" s="197"/>
      <c r="BH219" s="197"/>
      <c r="BI219" s="197"/>
      <c r="BJ219" s="197"/>
      <c r="BK219" s="197"/>
      <c r="BL219" s="197"/>
      <c r="BM219" s="197"/>
      <c r="BN219" s="197"/>
    </row>
    <row r="220" spans="1:66" ht="14.4">
      <c r="A220" s="197"/>
      <c r="B220" s="197"/>
      <c r="C220" s="197"/>
      <c r="D220" s="197"/>
      <c r="E220" s="197"/>
      <c r="F220" s="197"/>
      <c r="G220" s="197"/>
      <c r="H220" s="197"/>
      <c r="I220" s="197"/>
      <c r="J220" s="197"/>
      <c r="K220" s="197"/>
      <c r="L220" s="197"/>
      <c r="M220" s="197"/>
      <c r="N220" s="197"/>
      <c r="O220" s="197"/>
      <c r="P220" s="197"/>
      <c r="Q220" s="197"/>
      <c r="R220" s="197"/>
      <c r="S220" s="197"/>
      <c r="T220" s="197"/>
      <c r="U220" s="197"/>
      <c r="V220" s="197"/>
      <c r="W220" s="197"/>
      <c r="X220" s="197"/>
      <c r="Y220" s="197"/>
      <c r="Z220" s="197"/>
      <c r="AA220" s="197"/>
      <c r="AB220" s="197"/>
      <c r="AC220" s="197"/>
      <c r="AD220" s="197"/>
      <c r="AE220" s="197"/>
      <c r="AF220" s="197"/>
      <c r="AG220" s="197"/>
      <c r="AH220" s="197"/>
      <c r="AI220" s="197"/>
      <c r="AJ220" s="197"/>
      <c r="AK220" s="197"/>
      <c r="AL220" s="197"/>
      <c r="AM220" s="197"/>
      <c r="AN220" s="197"/>
      <c r="AO220" s="197"/>
      <c r="AP220" s="197"/>
      <c r="AQ220" s="197"/>
      <c r="AR220" s="197"/>
      <c r="AS220" s="197"/>
      <c r="AT220" s="197"/>
      <c r="AU220" s="197"/>
      <c r="AV220" s="197"/>
      <c r="AW220" s="197"/>
      <c r="AX220" s="197"/>
      <c r="AY220" s="197"/>
      <c r="AZ220" s="197"/>
      <c r="BA220" s="197"/>
      <c r="BB220" s="197"/>
      <c r="BC220" s="197"/>
      <c r="BD220" s="197"/>
      <c r="BE220" s="197"/>
      <c r="BF220" s="197"/>
      <c r="BG220" s="197"/>
      <c r="BH220" s="197"/>
      <c r="BI220" s="197"/>
      <c r="BJ220" s="197"/>
      <c r="BK220" s="197"/>
      <c r="BL220" s="197"/>
      <c r="BM220" s="197"/>
      <c r="BN220" s="197"/>
    </row>
    <row r="221" spans="1:66" ht="14.4">
      <c r="A221" s="197"/>
      <c r="B221" s="197"/>
      <c r="C221" s="197"/>
      <c r="D221" s="197"/>
      <c r="E221" s="197"/>
      <c r="F221" s="197"/>
      <c r="G221" s="197"/>
      <c r="H221" s="197"/>
      <c r="I221" s="197"/>
      <c r="J221" s="197"/>
      <c r="K221" s="197"/>
      <c r="L221" s="197"/>
      <c r="M221" s="197"/>
      <c r="N221" s="197"/>
      <c r="O221" s="197"/>
      <c r="P221" s="197"/>
      <c r="Q221" s="197"/>
      <c r="R221" s="197"/>
      <c r="S221" s="197"/>
      <c r="T221" s="197"/>
      <c r="U221" s="197"/>
      <c r="V221" s="197"/>
      <c r="W221" s="197"/>
      <c r="X221" s="197"/>
      <c r="Y221" s="197"/>
      <c r="Z221" s="197"/>
      <c r="AA221" s="197"/>
      <c r="AB221" s="197"/>
      <c r="AC221" s="197"/>
      <c r="AD221" s="197"/>
      <c r="AE221" s="197"/>
      <c r="AF221" s="197"/>
      <c r="AG221" s="197"/>
      <c r="AH221" s="197"/>
      <c r="AI221" s="197"/>
      <c r="AJ221" s="197"/>
      <c r="AK221" s="197"/>
      <c r="AL221" s="197"/>
      <c r="AM221" s="197"/>
      <c r="AN221" s="197"/>
      <c r="AO221" s="197"/>
      <c r="AP221" s="197"/>
      <c r="AQ221" s="197"/>
      <c r="AR221" s="197"/>
      <c r="AS221" s="197"/>
      <c r="AT221" s="197"/>
      <c r="AU221" s="197"/>
      <c r="AV221" s="197"/>
      <c r="AW221" s="197"/>
      <c r="AX221" s="197"/>
      <c r="AY221" s="197"/>
      <c r="AZ221" s="197"/>
      <c r="BA221" s="197"/>
      <c r="BB221" s="197"/>
      <c r="BC221" s="197"/>
      <c r="BD221" s="197"/>
      <c r="BE221" s="197"/>
      <c r="BF221" s="197"/>
      <c r="BG221" s="197"/>
      <c r="BH221" s="197"/>
      <c r="BI221" s="197"/>
      <c r="BJ221" s="197"/>
      <c r="BK221" s="197"/>
      <c r="BL221" s="197"/>
      <c r="BM221" s="197"/>
      <c r="BN221" s="197"/>
    </row>
    <row r="222" spans="1:66" ht="14.4">
      <c r="A222" s="197"/>
      <c r="B222" s="197"/>
      <c r="C222" s="197"/>
      <c r="D222" s="197"/>
      <c r="E222" s="197"/>
      <c r="F222" s="197"/>
      <c r="G222" s="197"/>
      <c r="H222" s="197"/>
      <c r="I222" s="197"/>
      <c r="J222" s="197"/>
      <c r="K222" s="197"/>
      <c r="L222" s="197"/>
      <c r="M222" s="197"/>
      <c r="N222" s="197"/>
      <c r="O222" s="197"/>
      <c r="P222" s="197"/>
      <c r="Q222" s="197"/>
      <c r="R222" s="197"/>
      <c r="S222" s="197"/>
      <c r="T222" s="197"/>
      <c r="U222" s="197"/>
      <c r="V222" s="197"/>
      <c r="W222" s="197"/>
      <c r="X222" s="197"/>
      <c r="Y222" s="197"/>
      <c r="Z222" s="197"/>
      <c r="AA222" s="197"/>
      <c r="AB222" s="197"/>
      <c r="AC222" s="197"/>
      <c r="AD222" s="197"/>
      <c r="AE222" s="197"/>
      <c r="AF222" s="197"/>
      <c r="AG222" s="197"/>
      <c r="AH222" s="197"/>
      <c r="AI222" s="197"/>
      <c r="AJ222" s="197"/>
      <c r="AK222" s="197"/>
      <c r="AL222" s="197"/>
      <c r="AM222" s="197"/>
      <c r="AN222" s="197"/>
      <c r="AO222" s="197"/>
      <c r="AP222" s="197"/>
      <c r="AQ222" s="197"/>
      <c r="AR222" s="197"/>
      <c r="AS222" s="197"/>
      <c r="AT222" s="197"/>
      <c r="AU222" s="197"/>
      <c r="AV222" s="197"/>
      <c r="AW222" s="197"/>
      <c r="AX222" s="197"/>
      <c r="AY222" s="197"/>
      <c r="AZ222" s="197"/>
      <c r="BA222" s="197"/>
      <c r="BB222" s="197"/>
      <c r="BC222" s="197"/>
      <c r="BD222" s="197"/>
      <c r="BE222" s="197"/>
      <c r="BF222" s="197"/>
      <c r="BG222" s="197"/>
      <c r="BH222" s="197"/>
      <c r="BI222" s="197"/>
      <c r="BJ222" s="197"/>
      <c r="BK222" s="197"/>
      <c r="BL222" s="197"/>
      <c r="BM222" s="197"/>
      <c r="BN222" s="197"/>
    </row>
    <row r="223" spans="1:66" ht="14.4">
      <c r="A223" s="197"/>
      <c r="B223" s="197"/>
      <c r="C223" s="197"/>
      <c r="D223" s="197"/>
      <c r="E223" s="197"/>
      <c r="F223" s="197"/>
      <c r="G223" s="197"/>
      <c r="H223" s="197"/>
      <c r="I223" s="197"/>
      <c r="J223" s="197"/>
      <c r="K223" s="197"/>
      <c r="L223" s="197"/>
      <c r="M223" s="197"/>
      <c r="N223" s="197"/>
      <c r="O223" s="197"/>
      <c r="P223" s="197"/>
      <c r="Q223" s="197"/>
      <c r="R223" s="197"/>
      <c r="S223" s="197"/>
      <c r="T223" s="197"/>
      <c r="U223" s="197"/>
      <c r="V223" s="197"/>
      <c r="W223" s="197"/>
      <c r="X223" s="197"/>
      <c r="Y223" s="197"/>
      <c r="Z223" s="197"/>
      <c r="AA223" s="197"/>
      <c r="AB223" s="197"/>
      <c r="AC223" s="197"/>
      <c r="AD223" s="197"/>
      <c r="AE223" s="197"/>
      <c r="AF223" s="197"/>
      <c r="AG223" s="197"/>
      <c r="AH223" s="197"/>
      <c r="AI223" s="197"/>
      <c r="AJ223" s="197"/>
      <c r="AK223" s="197"/>
      <c r="AL223" s="197"/>
      <c r="AM223" s="197"/>
      <c r="AN223" s="197"/>
      <c r="AO223" s="197"/>
      <c r="AP223" s="197"/>
      <c r="AQ223" s="197"/>
      <c r="AR223" s="197"/>
      <c r="AS223" s="197"/>
      <c r="AT223" s="197"/>
      <c r="AU223" s="197"/>
      <c r="AV223" s="197"/>
      <c r="AW223" s="197"/>
      <c r="AX223" s="197"/>
      <c r="AY223" s="197"/>
      <c r="AZ223" s="197"/>
      <c r="BA223" s="197"/>
      <c r="BB223" s="197"/>
      <c r="BC223" s="197"/>
      <c r="BD223" s="197"/>
      <c r="BE223" s="197"/>
      <c r="BF223" s="197"/>
      <c r="BG223" s="197"/>
      <c r="BH223" s="197"/>
      <c r="BI223" s="197"/>
      <c r="BJ223" s="197"/>
      <c r="BK223" s="197"/>
      <c r="BL223" s="197"/>
      <c r="BM223" s="197"/>
      <c r="BN223" s="197"/>
    </row>
    <row r="224" spans="1:66" ht="14.4">
      <c r="A224" s="197"/>
      <c r="B224" s="197"/>
      <c r="C224" s="197"/>
      <c r="D224" s="197"/>
      <c r="E224" s="197"/>
      <c r="F224" s="197"/>
      <c r="G224" s="197"/>
      <c r="H224" s="197"/>
      <c r="I224" s="197"/>
      <c r="J224" s="197"/>
      <c r="K224" s="197"/>
      <c r="L224" s="197"/>
      <c r="M224" s="197"/>
      <c r="N224" s="197"/>
      <c r="O224" s="197"/>
      <c r="P224" s="197"/>
      <c r="Q224" s="197"/>
      <c r="R224" s="197"/>
      <c r="S224" s="197"/>
      <c r="T224" s="197"/>
      <c r="U224" s="197"/>
      <c r="V224" s="197"/>
      <c r="W224" s="197"/>
      <c r="X224" s="197"/>
      <c r="Y224" s="197"/>
      <c r="Z224" s="197"/>
      <c r="AA224" s="197"/>
      <c r="AB224" s="197"/>
      <c r="AC224" s="197"/>
      <c r="AD224" s="197"/>
      <c r="AE224" s="197"/>
      <c r="AF224" s="197"/>
      <c r="AG224" s="197"/>
      <c r="AH224" s="197"/>
      <c r="AI224" s="197"/>
      <c r="AJ224" s="197"/>
      <c r="AK224" s="197"/>
      <c r="AL224" s="197"/>
      <c r="AM224" s="197"/>
      <c r="AN224" s="197"/>
      <c r="AO224" s="197"/>
      <c r="AP224" s="197"/>
      <c r="AQ224" s="197"/>
      <c r="AR224" s="197"/>
      <c r="AS224" s="197"/>
      <c r="AT224" s="197"/>
      <c r="AU224" s="197"/>
      <c r="AV224" s="197"/>
      <c r="AW224" s="197"/>
      <c r="AX224" s="197"/>
      <c r="AY224" s="197"/>
      <c r="AZ224" s="197"/>
      <c r="BA224" s="197"/>
      <c r="BB224" s="197"/>
      <c r="BC224" s="197"/>
      <c r="BD224" s="197"/>
      <c r="BE224" s="197"/>
      <c r="BF224" s="197"/>
      <c r="BG224" s="197"/>
      <c r="BH224" s="197"/>
      <c r="BI224" s="197"/>
      <c r="BJ224" s="197"/>
      <c r="BK224" s="197"/>
      <c r="BL224" s="197"/>
      <c r="BM224" s="197"/>
      <c r="BN224" s="197"/>
    </row>
    <row r="225" spans="1:66" ht="14.4">
      <c r="A225" s="197"/>
      <c r="B225" s="197"/>
      <c r="C225" s="197"/>
      <c r="D225" s="197"/>
      <c r="E225" s="197"/>
      <c r="F225" s="197"/>
      <c r="G225" s="197"/>
      <c r="H225" s="197"/>
      <c r="I225" s="197"/>
      <c r="J225" s="197"/>
      <c r="K225" s="197"/>
      <c r="L225" s="197"/>
      <c r="M225" s="197"/>
      <c r="N225" s="197"/>
      <c r="O225" s="197"/>
      <c r="P225" s="197"/>
      <c r="Q225" s="197"/>
      <c r="R225" s="197"/>
      <c r="S225" s="197"/>
      <c r="T225" s="197"/>
      <c r="U225" s="197"/>
      <c r="V225" s="197"/>
      <c r="W225" s="197"/>
      <c r="X225" s="197"/>
      <c r="Y225" s="197"/>
      <c r="Z225" s="197"/>
      <c r="AA225" s="197"/>
      <c r="AB225" s="197"/>
      <c r="AC225" s="197"/>
      <c r="AD225" s="197"/>
      <c r="AE225" s="197"/>
      <c r="AF225" s="197"/>
      <c r="AG225" s="197"/>
      <c r="AH225" s="197"/>
      <c r="AI225" s="197"/>
      <c r="AJ225" s="197"/>
      <c r="AK225" s="197"/>
      <c r="AL225" s="197"/>
      <c r="AM225" s="197"/>
      <c r="AN225" s="197"/>
      <c r="AO225" s="197"/>
      <c r="AP225" s="197"/>
      <c r="AQ225" s="197"/>
      <c r="AR225" s="197"/>
      <c r="AS225" s="197"/>
      <c r="AT225" s="197"/>
      <c r="AU225" s="197"/>
      <c r="AV225" s="197"/>
      <c r="AW225" s="197"/>
      <c r="AX225" s="197"/>
      <c r="AY225" s="197"/>
      <c r="AZ225" s="197"/>
      <c r="BA225" s="197"/>
      <c r="BB225" s="197"/>
      <c r="BC225" s="197"/>
      <c r="BD225" s="197"/>
      <c r="BE225" s="197"/>
      <c r="BF225" s="197"/>
      <c r="BG225" s="197"/>
      <c r="BH225" s="197"/>
      <c r="BI225" s="197"/>
      <c r="BJ225" s="197"/>
      <c r="BK225" s="197"/>
      <c r="BL225" s="197"/>
      <c r="BM225" s="197"/>
      <c r="BN225" s="197"/>
    </row>
    <row r="226" spans="1:66" ht="14.4">
      <c r="A226" s="197"/>
      <c r="B226" s="197"/>
      <c r="C226" s="197"/>
      <c r="D226" s="197"/>
      <c r="E226" s="197"/>
      <c r="F226" s="197"/>
      <c r="G226" s="197"/>
      <c r="H226" s="197"/>
      <c r="I226" s="197"/>
      <c r="J226" s="197"/>
      <c r="K226" s="197"/>
      <c r="L226" s="197"/>
      <c r="M226" s="197"/>
      <c r="N226" s="197"/>
      <c r="O226" s="197"/>
      <c r="P226" s="197"/>
      <c r="Q226" s="197"/>
      <c r="R226" s="197"/>
      <c r="S226" s="197"/>
      <c r="T226" s="197"/>
      <c r="U226" s="197"/>
      <c r="V226" s="197"/>
      <c r="W226" s="197"/>
      <c r="X226" s="197"/>
      <c r="Y226" s="197"/>
      <c r="Z226" s="197"/>
      <c r="AA226" s="197"/>
      <c r="AB226" s="197"/>
      <c r="AC226" s="197"/>
      <c r="AD226" s="197"/>
      <c r="AE226" s="197"/>
      <c r="AF226" s="197"/>
      <c r="AG226" s="197"/>
      <c r="AH226" s="197"/>
      <c r="AI226" s="197"/>
      <c r="AJ226" s="197"/>
      <c r="AK226" s="197"/>
      <c r="AL226" s="197"/>
      <c r="AM226" s="197"/>
      <c r="AN226" s="197"/>
      <c r="AO226" s="197"/>
      <c r="AP226" s="197"/>
      <c r="AQ226" s="197"/>
      <c r="AR226" s="197"/>
      <c r="AS226" s="197"/>
      <c r="AT226" s="197"/>
      <c r="AU226" s="197"/>
      <c r="AV226" s="197"/>
      <c r="AW226" s="197"/>
      <c r="AX226" s="197"/>
      <c r="AY226" s="197"/>
      <c r="AZ226" s="197"/>
      <c r="BA226" s="197"/>
      <c r="BB226" s="197"/>
      <c r="BC226" s="197"/>
      <c r="BD226" s="197"/>
      <c r="BE226" s="197"/>
      <c r="BF226" s="197"/>
      <c r="BG226" s="197"/>
      <c r="BH226" s="197"/>
      <c r="BI226" s="197"/>
      <c r="BJ226" s="197"/>
      <c r="BK226" s="197"/>
      <c r="BL226" s="197"/>
      <c r="BM226" s="197"/>
      <c r="BN226" s="197"/>
    </row>
    <row r="227" spans="1:66" ht="14.4">
      <c r="A227" s="197"/>
      <c r="B227" s="197"/>
      <c r="C227" s="197"/>
      <c r="D227" s="197"/>
      <c r="E227" s="197"/>
      <c r="F227" s="197"/>
      <c r="G227" s="197"/>
      <c r="H227" s="197"/>
      <c r="I227" s="197"/>
      <c r="J227" s="197"/>
      <c r="K227" s="197"/>
      <c r="L227" s="197"/>
      <c r="M227" s="197"/>
      <c r="N227" s="197"/>
      <c r="O227" s="197"/>
      <c r="P227" s="197"/>
      <c r="Q227" s="197"/>
      <c r="R227" s="197"/>
      <c r="S227" s="197"/>
      <c r="T227" s="197"/>
      <c r="U227" s="197"/>
      <c r="V227" s="197"/>
      <c r="W227" s="197"/>
      <c r="X227" s="197"/>
      <c r="Y227" s="197"/>
      <c r="Z227" s="197"/>
      <c r="AA227" s="197"/>
      <c r="AB227" s="197"/>
      <c r="AC227" s="197"/>
      <c r="AD227" s="197"/>
      <c r="AE227" s="197"/>
      <c r="AF227" s="197"/>
      <c r="AG227" s="197"/>
      <c r="AH227" s="197"/>
      <c r="AI227" s="197"/>
      <c r="AJ227" s="197"/>
      <c r="AK227" s="197"/>
      <c r="AL227" s="197"/>
      <c r="AM227" s="197"/>
      <c r="AN227" s="197"/>
      <c r="AO227" s="197"/>
      <c r="AP227" s="197"/>
      <c r="AQ227" s="197"/>
      <c r="AR227" s="197"/>
      <c r="AS227" s="197"/>
      <c r="AT227" s="197"/>
      <c r="AU227" s="197"/>
      <c r="AV227" s="197"/>
      <c r="AW227" s="197"/>
      <c r="AX227" s="197"/>
      <c r="AY227" s="197"/>
      <c r="AZ227" s="197"/>
      <c r="BA227" s="197"/>
      <c r="BB227" s="197"/>
      <c r="BC227" s="197"/>
      <c r="BD227" s="197"/>
      <c r="BE227" s="197"/>
      <c r="BF227" s="197"/>
      <c r="BG227" s="197"/>
      <c r="BH227" s="197"/>
      <c r="BI227" s="197"/>
      <c r="BJ227" s="197"/>
      <c r="BK227" s="197"/>
      <c r="BL227" s="197"/>
      <c r="BM227" s="197"/>
      <c r="BN227" s="197"/>
    </row>
    <row r="228" spans="1:66" ht="14.4">
      <c r="A228" s="197"/>
      <c r="B228" s="197"/>
      <c r="C228" s="197"/>
      <c r="D228" s="197"/>
      <c r="E228" s="197"/>
      <c r="F228" s="197"/>
      <c r="G228" s="197"/>
      <c r="H228" s="197"/>
      <c r="I228" s="197"/>
      <c r="J228" s="197"/>
      <c r="K228" s="197"/>
      <c r="L228" s="197"/>
      <c r="M228" s="197"/>
      <c r="N228" s="197"/>
      <c r="O228" s="197"/>
      <c r="P228" s="197"/>
      <c r="Q228" s="197"/>
      <c r="R228" s="197"/>
      <c r="S228" s="197"/>
      <c r="T228" s="197"/>
      <c r="U228" s="197"/>
      <c r="V228" s="197"/>
      <c r="W228" s="197"/>
      <c r="X228" s="197"/>
      <c r="Y228" s="197"/>
      <c r="Z228" s="197"/>
      <c r="AA228" s="197"/>
      <c r="AB228" s="197"/>
      <c r="AC228" s="197"/>
      <c r="AD228" s="197"/>
      <c r="AE228" s="197"/>
      <c r="AF228" s="197"/>
      <c r="AG228" s="197"/>
      <c r="AH228" s="197"/>
      <c r="AI228" s="197"/>
      <c r="AJ228" s="197"/>
      <c r="AK228" s="197"/>
      <c r="AL228" s="197"/>
      <c r="AM228" s="197"/>
      <c r="AN228" s="197"/>
      <c r="AO228" s="197"/>
      <c r="AP228" s="197"/>
      <c r="AQ228" s="197"/>
      <c r="AR228" s="197"/>
      <c r="AS228" s="197"/>
      <c r="AT228" s="197"/>
      <c r="AU228" s="197"/>
      <c r="AV228" s="197"/>
      <c r="AW228" s="197"/>
      <c r="AX228" s="197"/>
      <c r="AY228" s="197"/>
      <c r="AZ228" s="197"/>
      <c r="BA228" s="197"/>
      <c r="BB228" s="197"/>
      <c r="BC228" s="197"/>
      <c r="BD228" s="197"/>
      <c r="BE228" s="197"/>
      <c r="BF228" s="197"/>
      <c r="BG228" s="197"/>
      <c r="BH228" s="197"/>
      <c r="BI228" s="197"/>
      <c r="BJ228" s="197"/>
      <c r="BK228" s="197"/>
      <c r="BL228" s="197"/>
      <c r="BM228" s="197"/>
      <c r="BN228" s="197"/>
    </row>
    <row r="229" spans="1:66" ht="14.4">
      <c r="A229" s="197"/>
      <c r="B229" s="197"/>
      <c r="C229" s="197"/>
      <c r="D229" s="197"/>
      <c r="E229" s="197"/>
      <c r="F229" s="197"/>
      <c r="G229" s="197"/>
      <c r="H229" s="197"/>
      <c r="I229" s="197"/>
      <c r="J229" s="197"/>
      <c r="K229" s="197"/>
      <c r="L229" s="197"/>
      <c r="M229" s="197"/>
      <c r="N229" s="197"/>
      <c r="O229" s="197"/>
      <c r="P229" s="197"/>
      <c r="Q229" s="197"/>
      <c r="R229" s="197"/>
      <c r="S229" s="197"/>
      <c r="T229" s="197"/>
      <c r="U229" s="197"/>
      <c r="V229" s="197"/>
      <c r="W229" s="197"/>
      <c r="X229" s="197"/>
      <c r="Y229" s="197"/>
      <c r="Z229" s="197"/>
      <c r="AA229" s="197"/>
      <c r="AB229" s="197"/>
      <c r="AC229" s="197"/>
      <c r="AD229" s="197"/>
      <c r="AE229" s="197"/>
      <c r="AF229" s="197"/>
      <c r="AG229" s="197"/>
      <c r="AH229" s="197"/>
      <c r="AI229" s="197"/>
      <c r="AJ229" s="197"/>
      <c r="AK229" s="197"/>
      <c r="AL229" s="197"/>
      <c r="AM229" s="197"/>
      <c r="AN229" s="197"/>
      <c r="AO229" s="197"/>
      <c r="AP229" s="197"/>
      <c r="AQ229" s="197"/>
      <c r="AR229" s="197"/>
      <c r="AS229" s="197"/>
      <c r="AT229" s="197"/>
      <c r="AU229" s="197"/>
      <c r="AV229" s="197"/>
      <c r="AW229" s="197"/>
      <c r="AX229" s="197"/>
      <c r="AY229" s="197"/>
      <c r="AZ229" s="197"/>
      <c r="BA229" s="197"/>
      <c r="BB229" s="197"/>
      <c r="BC229" s="197"/>
      <c r="BD229" s="197"/>
      <c r="BE229" s="197"/>
      <c r="BF229" s="197"/>
      <c r="BG229" s="197"/>
      <c r="BH229" s="197"/>
      <c r="BI229" s="197"/>
      <c r="BJ229" s="197"/>
      <c r="BK229" s="197"/>
      <c r="BL229" s="197"/>
      <c r="BM229" s="197"/>
      <c r="BN229" s="197"/>
    </row>
    <row r="230" spans="1:66" ht="14.4">
      <c r="A230" s="197"/>
      <c r="B230" s="197"/>
      <c r="C230" s="197"/>
      <c r="D230" s="197"/>
      <c r="E230" s="197"/>
      <c r="F230" s="197"/>
      <c r="G230" s="197"/>
      <c r="H230" s="197"/>
      <c r="I230" s="197"/>
      <c r="J230" s="197"/>
      <c r="K230" s="197"/>
      <c r="L230" s="197"/>
      <c r="M230" s="197"/>
      <c r="N230" s="197"/>
      <c r="O230" s="197"/>
      <c r="P230" s="197"/>
      <c r="Q230" s="197"/>
      <c r="R230" s="197"/>
      <c r="S230" s="197"/>
      <c r="T230" s="197"/>
      <c r="U230" s="197"/>
      <c r="V230" s="197"/>
      <c r="W230" s="197"/>
      <c r="X230" s="197"/>
      <c r="Y230" s="197"/>
      <c r="Z230" s="197"/>
      <c r="AA230" s="197"/>
      <c r="AB230" s="197"/>
      <c r="AC230" s="197"/>
      <c r="AD230" s="197"/>
      <c r="AE230" s="197"/>
      <c r="AF230" s="197"/>
      <c r="AG230" s="197"/>
      <c r="AH230" s="197"/>
      <c r="AI230" s="197"/>
      <c r="AJ230" s="197"/>
      <c r="AK230" s="197"/>
      <c r="AL230" s="197"/>
      <c r="AM230" s="197"/>
      <c r="AN230" s="197"/>
      <c r="AO230" s="197"/>
      <c r="AP230" s="197"/>
      <c r="AQ230" s="197"/>
      <c r="AR230" s="197"/>
      <c r="AS230" s="197"/>
      <c r="AT230" s="197"/>
      <c r="AU230" s="197"/>
      <c r="AV230" s="197"/>
      <c r="AW230" s="197"/>
      <c r="AX230" s="197"/>
      <c r="AY230" s="197"/>
      <c r="AZ230" s="197"/>
      <c r="BA230" s="197"/>
      <c r="BB230" s="197"/>
      <c r="BC230" s="197"/>
      <c r="BD230" s="197"/>
      <c r="BE230" s="197"/>
      <c r="BF230" s="197"/>
      <c r="BG230" s="197"/>
      <c r="BH230" s="197"/>
      <c r="BI230" s="197"/>
      <c r="BJ230" s="197"/>
      <c r="BK230" s="197"/>
      <c r="BL230" s="197"/>
      <c r="BM230" s="197"/>
      <c r="BN230" s="197"/>
    </row>
    <row r="231" spans="1:66" ht="14.4">
      <c r="A231" s="197"/>
      <c r="B231" s="197"/>
      <c r="C231" s="197"/>
      <c r="D231" s="197"/>
      <c r="E231" s="197"/>
      <c r="F231" s="197"/>
      <c r="G231" s="197"/>
      <c r="H231" s="197"/>
      <c r="I231" s="197"/>
      <c r="J231" s="197"/>
      <c r="K231" s="197"/>
      <c r="L231" s="197"/>
      <c r="M231" s="197"/>
      <c r="N231" s="197"/>
      <c r="O231" s="197"/>
      <c r="P231" s="197"/>
      <c r="Q231" s="197"/>
      <c r="R231" s="197"/>
      <c r="S231" s="197"/>
      <c r="T231" s="197"/>
      <c r="U231" s="197"/>
      <c r="V231" s="197"/>
      <c r="W231" s="197"/>
      <c r="X231" s="197"/>
      <c r="Y231" s="197"/>
      <c r="Z231" s="197"/>
      <c r="AA231" s="197"/>
      <c r="AB231" s="197"/>
      <c r="AC231" s="197"/>
      <c r="AD231" s="197"/>
      <c r="AE231" s="197"/>
      <c r="AF231" s="197"/>
      <c r="AG231" s="197"/>
      <c r="AH231" s="197"/>
      <c r="AI231" s="197"/>
      <c r="AJ231" s="197"/>
      <c r="AK231" s="197"/>
      <c r="AL231" s="197"/>
      <c r="AM231" s="197"/>
      <c r="AN231" s="197"/>
      <c r="AO231" s="197"/>
      <c r="AP231" s="197"/>
      <c r="AQ231" s="197"/>
      <c r="AR231" s="197"/>
      <c r="AS231" s="197"/>
      <c r="AT231" s="197"/>
      <c r="AU231" s="197"/>
      <c r="AV231" s="197"/>
      <c r="AW231" s="197"/>
      <c r="AX231" s="197"/>
      <c r="AY231" s="197"/>
      <c r="AZ231" s="197"/>
      <c r="BA231" s="197"/>
      <c r="BB231" s="197"/>
      <c r="BC231" s="197"/>
      <c r="BD231" s="197"/>
      <c r="BE231" s="197"/>
      <c r="BF231" s="197"/>
      <c r="BG231" s="197"/>
      <c r="BH231" s="197"/>
      <c r="BI231" s="197"/>
      <c r="BJ231" s="197"/>
      <c r="BK231" s="197"/>
      <c r="BL231" s="197"/>
      <c r="BM231" s="197"/>
      <c r="BN231" s="197"/>
    </row>
    <row r="232" spans="1:66" ht="14.4">
      <c r="A232" s="197"/>
      <c r="B232" s="197"/>
      <c r="C232" s="197"/>
      <c r="D232" s="197"/>
      <c r="E232" s="197"/>
      <c r="F232" s="197"/>
      <c r="G232" s="197"/>
      <c r="H232" s="197"/>
      <c r="I232" s="197"/>
      <c r="J232" s="197"/>
      <c r="K232" s="197"/>
      <c r="L232" s="197"/>
      <c r="M232" s="197"/>
      <c r="N232" s="197"/>
      <c r="O232" s="197"/>
      <c r="P232" s="197"/>
      <c r="Q232" s="197"/>
      <c r="R232" s="197"/>
      <c r="S232" s="197"/>
      <c r="T232" s="197"/>
      <c r="U232" s="197"/>
      <c r="V232" s="197"/>
      <c r="W232" s="197"/>
      <c r="X232" s="197"/>
      <c r="Y232" s="197"/>
      <c r="Z232" s="197"/>
      <c r="AA232" s="197"/>
      <c r="AB232" s="197"/>
      <c r="AC232" s="197"/>
      <c r="AD232" s="197"/>
      <c r="AE232" s="197"/>
      <c r="AF232" s="197"/>
      <c r="AG232" s="197"/>
      <c r="AH232" s="197"/>
      <c r="AI232" s="197"/>
      <c r="AJ232" s="197"/>
      <c r="AK232" s="197"/>
      <c r="AL232" s="197"/>
      <c r="AM232" s="197"/>
      <c r="AN232" s="197"/>
      <c r="AO232" s="197"/>
      <c r="AP232" s="197"/>
      <c r="AQ232" s="197"/>
      <c r="AR232" s="197"/>
      <c r="AS232" s="197"/>
      <c r="AT232" s="197"/>
      <c r="AU232" s="197"/>
      <c r="AV232" s="197"/>
      <c r="AW232" s="197"/>
      <c r="AX232" s="197"/>
      <c r="AY232" s="197"/>
      <c r="AZ232" s="197"/>
      <c r="BA232" s="197"/>
      <c r="BB232" s="197"/>
      <c r="BC232" s="197"/>
      <c r="BD232" s="197"/>
      <c r="BE232" s="197"/>
      <c r="BF232" s="197"/>
      <c r="BG232" s="197"/>
      <c r="BH232" s="197"/>
      <c r="BI232" s="197"/>
      <c r="BJ232" s="197"/>
      <c r="BK232" s="197"/>
      <c r="BL232" s="197"/>
      <c r="BM232" s="197"/>
      <c r="BN232" s="197"/>
    </row>
    <row r="233" spans="1:66" ht="14.4">
      <c r="A233" s="197"/>
      <c r="B233" s="197"/>
      <c r="C233" s="197"/>
      <c r="D233" s="197"/>
      <c r="E233" s="197"/>
      <c r="F233" s="197"/>
      <c r="G233" s="197"/>
      <c r="H233" s="197"/>
      <c r="I233" s="197"/>
      <c r="J233" s="197"/>
      <c r="K233" s="197"/>
      <c r="L233" s="197"/>
      <c r="M233" s="197"/>
      <c r="N233" s="197"/>
      <c r="O233" s="197"/>
      <c r="P233" s="197"/>
      <c r="Q233" s="197"/>
      <c r="R233" s="197"/>
      <c r="S233" s="197"/>
      <c r="T233" s="197"/>
      <c r="U233" s="197"/>
      <c r="V233" s="197"/>
      <c r="W233" s="197"/>
      <c r="X233" s="197"/>
      <c r="Y233" s="197"/>
      <c r="Z233" s="197"/>
      <c r="AA233" s="197"/>
      <c r="AB233" s="197"/>
      <c r="AC233" s="197"/>
      <c r="AD233" s="197"/>
      <c r="AE233" s="197"/>
      <c r="AF233" s="197"/>
      <c r="AG233" s="197"/>
      <c r="AH233" s="197"/>
      <c r="AI233" s="197"/>
      <c r="AJ233" s="197"/>
      <c r="AK233" s="197"/>
      <c r="AL233" s="197"/>
      <c r="AM233" s="197"/>
      <c r="AN233" s="197"/>
      <c r="AO233" s="197"/>
      <c r="AP233" s="197"/>
      <c r="AQ233" s="197"/>
      <c r="AR233" s="197"/>
      <c r="AS233" s="197"/>
      <c r="AT233" s="197"/>
      <c r="AU233" s="197"/>
      <c r="AV233" s="197"/>
      <c r="AW233" s="197"/>
      <c r="AX233" s="197"/>
      <c r="AY233" s="197"/>
      <c r="AZ233" s="197"/>
      <c r="BA233" s="197"/>
      <c r="BB233" s="197"/>
      <c r="BC233" s="197"/>
      <c r="BD233" s="197"/>
      <c r="BE233" s="197"/>
      <c r="BF233" s="197"/>
      <c r="BG233" s="197"/>
      <c r="BH233" s="197"/>
      <c r="BI233" s="197"/>
      <c r="BJ233" s="197"/>
      <c r="BK233" s="197"/>
      <c r="BL233" s="197"/>
      <c r="BM233" s="197"/>
      <c r="BN233" s="197"/>
    </row>
    <row r="234" spans="1:66" ht="14.4">
      <c r="A234" s="197"/>
      <c r="B234" s="197"/>
      <c r="C234" s="197"/>
      <c r="D234" s="197"/>
      <c r="E234" s="197"/>
      <c r="F234" s="197"/>
      <c r="G234" s="197"/>
      <c r="H234" s="197"/>
      <c r="I234" s="197"/>
      <c r="J234" s="197"/>
      <c r="K234" s="197"/>
      <c r="L234" s="197"/>
      <c r="M234" s="197"/>
      <c r="N234" s="197"/>
      <c r="O234" s="197"/>
      <c r="P234" s="197"/>
      <c r="Q234" s="197"/>
      <c r="R234" s="197"/>
      <c r="S234" s="197"/>
      <c r="T234" s="197"/>
      <c r="U234" s="197"/>
      <c r="V234" s="197"/>
      <c r="W234" s="197"/>
      <c r="X234" s="197"/>
      <c r="Y234" s="197"/>
      <c r="Z234" s="197"/>
      <c r="AA234" s="197"/>
      <c r="AB234" s="197"/>
      <c r="AC234" s="197"/>
      <c r="AD234" s="197"/>
      <c r="AE234" s="197"/>
      <c r="AF234" s="197"/>
      <c r="AG234" s="197"/>
      <c r="AH234" s="197"/>
      <c r="AI234" s="197"/>
      <c r="AJ234" s="197"/>
      <c r="AK234" s="197"/>
      <c r="AL234" s="197"/>
      <c r="AM234" s="197"/>
      <c r="AN234" s="197"/>
      <c r="AO234" s="197"/>
      <c r="AP234" s="197"/>
      <c r="AQ234" s="197"/>
      <c r="AR234" s="197"/>
      <c r="AS234" s="197"/>
      <c r="AT234" s="197"/>
      <c r="AU234" s="197"/>
      <c r="AV234" s="197"/>
      <c r="AW234" s="197"/>
      <c r="AX234" s="197"/>
      <c r="AY234" s="197"/>
      <c r="AZ234" s="197"/>
      <c r="BA234" s="197"/>
      <c r="BB234" s="197"/>
      <c r="BC234" s="197"/>
      <c r="BD234" s="197"/>
      <c r="BE234" s="197"/>
      <c r="BF234" s="197"/>
      <c r="BG234" s="197"/>
      <c r="BH234" s="197"/>
      <c r="BI234" s="197"/>
      <c r="BJ234" s="197"/>
      <c r="BK234" s="197"/>
      <c r="BL234" s="197"/>
      <c r="BM234" s="197"/>
      <c r="BN234" s="197"/>
    </row>
    <row r="235" spans="1:66" ht="14.4">
      <c r="A235" s="197"/>
      <c r="B235" s="197"/>
      <c r="C235" s="197"/>
      <c r="D235" s="197"/>
      <c r="E235" s="197"/>
      <c r="F235" s="197"/>
      <c r="G235" s="197"/>
      <c r="H235" s="197"/>
      <c r="I235" s="197"/>
      <c r="J235" s="197"/>
      <c r="K235" s="197"/>
      <c r="L235" s="197"/>
      <c r="M235" s="197"/>
      <c r="N235" s="197"/>
      <c r="O235" s="197"/>
      <c r="P235" s="197"/>
      <c r="Q235" s="197"/>
      <c r="R235" s="197"/>
      <c r="S235" s="197"/>
      <c r="T235" s="197"/>
      <c r="U235" s="197"/>
      <c r="V235" s="197"/>
      <c r="W235" s="197"/>
      <c r="X235" s="197"/>
      <c r="Y235" s="197"/>
      <c r="Z235" s="197"/>
      <c r="AA235" s="197"/>
      <c r="AB235" s="197"/>
      <c r="AC235" s="197"/>
      <c r="AD235" s="197"/>
      <c r="AE235" s="197"/>
      <c r="AF235" s="197"/>
      <c r="AG235" s="197"/>
      <c r="AH235" s="197"/>
      <c r="AI235" s="197"/>
      <c r="AJ235" s="197"/>
      <c r="AK235" s="197"/>
      <c r="AL235" s="197"/>
      <c r="AM235" s="197"/>
      <c r="AN235" s="197"/>
      <c r="AO235" s="197"/>
      <c r="AP235" s="197"/>
      <c r="AQ235" s="197"/>
      <c r="AR235" s="197"/>
      <c r="AS235" s="197"/>
      <c r="AT235" s="197"/>
      <c r="AU235" s="197"/>
      <c r="AV235" s="197"/>
      <c r="AW235" s="197"/>
      <c r="AX235" s="197"/>
      <c r="AY235" s="197"/>
      <c r="AZ235" s="197"/>
      <c r="BA235" s="197"/>
      <c r="BB235" s="197"/>
      <c r="BC235" s="197"/>
      <c r="BD235" s="197"/>
      <c r="BE235" s="197"/>
      <c r="BF235" s="197"/>
      <c r="BG235" s="197"/>
      <c r="BH235" s="197"/>
      <c r="BI235" s="197"/>
      <c r="BJ235" s="197"/>
      <c r="BK235" s="197"/>
      <c r="BL235" s="197"/>
      <c r="BM235" s="197"/>
      <c r="BN235" s="197"/>
    </row>
    <row r="236" spans="1:66" ht="14.4">
      <c r="A236" s="197"/>
      <c r="B236" s="197"/>
      <c r="C236" s="197"/>
      <c r="D236" s="197"/>
      <c r="E236" s="197"/>
      <c r="F236" s="197"/>
      <c r="G236" s="197"/>
      <c r="H236" s="197"/>
      <c r="I236" s="197"/>
      <c r="J236" s="197"/>
      <c r="K236" s="197"/>
      <c r="L236" s="197"/>
      <c r="M236" s="197"/>
      <c r="N236" s="197"/>
      <c r="O236" s="197"/>
      <c r="P236" s="197"/>
      <c r="Q236" s="197"/>
      <c r="R236" s="197"/>
      <c r="S236" s="197"/>
      <c r="T236" s="197"/>
      <c r="U236" s="197"/>
      <c r="V236" s="197"/>
      <c r="W236" s="197"/>
      <c r="X236" s="197"/>
      <c r="Y236" s="197"/>
      <c r="Z236" s="197"/>
      <c r="AA236" s="197"/>
      <c r="AB236" s="197"/>
      <c r="AC236" s="197"/>
      <c r="AD236" s="197"/>
      <c r="AE236" s="197"/>
      <c r="AF236" s="197"/>
      <c r="AG236" s="197"/>
      <c r="AH236" s="197"/>
      <c r="AI236" s="197"/>
      <c r="AJ236" s="197"/>
      <c r="AK236" s="197"/>
      <c r="AL236" s="197"/>
      <c r="AM236" s="197"/>
      <c r="AN236" s="197"/>
      <c r="AO236" s="197"/>
      <c r="AP236" s="197"/>
      <c r="AQ236" s="197"/>
      <c r="AR236" s="197"/>
      <c r="AS236" s="197"/>
      <c r="AT236" s="197"/>
      <c r="AU236" s="197"/>
      <c r="AV236" s="197"/>
      <c r="AW236" s="197"/>
      <c r="AX236" s="197"/>
      <c r="AY236" s="197"/>
      <c r="AZ236" s="197"/>
      <c r="BA236" s="197"/>
      <c r="BB236" s="197"/>
      <c r="BC236" s="197"/>
      <c r="BD236" s="197"/>
      <c r="BE236" s="197"/>
      <c r="BF236" s="197"/>
      <c r="BG236" s="197"/>
      <c r="BH236" s="197"/>
      <c r="BI236" s="197"/>
      <c r="BJ236" s="197"/>
      <c r="BK236" s="197"/>
      <c r="BL236" s="197"/>
      <c r="BM236" s="197"/>
      <c r="BN236" s="197"/>
    </row>
    <row r="237" spans="1:66" ht="14.4">
      <c r="A237" s="197"/>
      <c r="B237" s="197"/>
      <c r="C237" s="197"/>
      <c r="D237" s="197"/>
      <c r="E237" s="197"/>
      <c r="F237" s="197"/>
      <c r="G237" s="197"/>
      <c r="H237" s="197"/>
      <c r="I237" s="197"/>
      <c r="J237" s="197"/>
      <c r="K237" s="197"/>
      <c r="L237" s="197"/>
      <c r="M237" s="197"/>
      <c r="N237" s="197"/>
      <c r="O237" s="197"/>
      <c r="P237" s="197"/>
      <c r="Q237" s="197"/>
      <c r="R237" s="197"/>
      <c r="S237" s="197"/>
      <c r="T237" s="197"/>
      <c r="U237" s="197"/>
      <c r="V237" s="197"/>
      <c r="W237" s="197"/>
      <c r="X237" s="197"/>
      <c r="Y237" s="197"/>
      <c r="Z237" s="197"/>
      <c r="AA237" s="197"/>
      <c r="AB237" s="197"/>
      <c r="AC237" s="197"/>
      <c r="AD237" s="197"/>
      <c r="AE237" s="197"/>
      <c r="AF237" s="197"/>
      <c r="AG237" s="197"/>
      <c r="AH237" s="197"/>
      <c r="AI237" s="197"/>
      <c r="AJ237" s="197"/>
      <c r="AK237" s="197"/>
      <c r="AL237" s="197"/>
      <c r="AM237" s="197"/>
      <c r="AN237" s="197"/>
      <c r="AO237" s="197"/>
      <c r="AP237" s="197"/>
      <c r="AQ237" s="197"/>
      <c r="AR237" s="197"/>
      <c r="AS237" s="197"/>
      <c r="AT237" s="197"/>
      <c r="AU237" s="197"/>
      <c r="AV237" s="197"/>
      <c r="AW237" s="197"/>
      <c r="AX237" s="197"/>
      <c r="AY237" s="197"/>
      <c r="AZ237" s="197"/>
      <c r="BA237" s="197"/>
      <c r="BB237" s="197"/>
      <c r="BC237" s="197"/>
      <c r="BD237" s="197"/>
      <c r="BE237" s="197"/>
      <c r="BF237" s="197"/>
      <c r="BG237" s="197"/>
      <c r="BH237" s="197"/>
      <c r="BI237" s="197"/>
      <c r="BJ237" s="197"/>
      <c r="BK237" s="197"/>
      <c r="BL237" s="197"/>
      <c r="BM237" s="197"/>
      <c r="BN237" s="197"/>
    </row>
    <row r="238" spans="1:66" ht="14.4">
      <c r="A238" s="197"/>
      <c r="B238" s="197"/>
      <c r="C238" s="197"/>
      <c r="D238" s="197"/>
      <c r="E238" s="197"/>
      <c r="F238" s="197"/>
      <c r="G238" s="197"/>
      <c r="H238" s="197"/>
      <c r="I238" s="197"/>
      <c r="J238" s="197"/>
      <c r="K238" s="197"/>
      <c r="L238" s="197"/>
      <c r="M238" s="197"/>
      <c r="N238" s="197"/>
      <c r="O238" s="197"/>
      <c r="P238" s="197"/>
      <c r="Q238" s="197"/>
      <c r="R238" s="197"/>
      <c r="S238" s="197"/>
      <c r="T238" s="197"/>
      <c r="U238" s="197"/>
      <c r="V238" s="197"/>
      <c r="W238" s="197"/>
      <c r="X238" s="197"/>
      <c r="Y238" s="197"/>
      <c r="Z238" s="197"/>
      <c r="AA238" s="197"/>
      <c r="AB238" s="197"/>
      <c r="AC238" s="197"/>
      <c r="AD238" s="197"/>
      <c r="AE238" s="197"/>
      <c r="AF238" s="197"/>
      <c r="AG238" s="197"/>
      <c r="AH238" s="197"/>
      <c r="AI238" s="197"/>
      <c r="AJ238" s="197"/>
      <c r="AK238" s="197"/>
      <c r="AL238" s="197"/>
      <c r="AM238" s="197"/>
      <c r="AN238" s="197"/>
      <c r="AO238" s="197"/>
      <c r="AP238" s="197"/>
      <c r="AQ238" s="197"/>
      <c r="AR238" s="197"/>
      <c r="AS238" s="197"/>
      <c r="AT238" s="197"/>
      <c r="AU238" s="197"/>
      <c r="AV238" s="197"/>
      <c r="AW238" s="197"/>
      <c r="AX238" s="197"/>
      <c r="AY238" s="197"/>
      <c r="AZ238" s="197"/>
      <c r="BA238" s="197"/>
      <c r="BB238" s="197"/>
      <c r="BC238" s="197"/>
      <c r="BD238" s="197"/>
      <c r="BE238" s="197"/>
      <c r="BF238" s="197"/>
      <c r="BG238" s="197"/>
      <c r="BH238" s="197"/>
      <c r="BI238" s="197"/>
      <c r="BJ238" s="197"/>
      <c r="BK238" s="197"/>
      <c r="BL238" s="197"/>
      <c r="BM238" s="197"/>
      <c r="BN238" s="197"/>
    </row>
    <row r="239" spans="1:66" ht="14.4">
      <c r="A239" s="197"/>
      <c r="B239" s="197"/>
      <c r="C239" s="197"/>
      <c r="D239" s="197"/>
      <c r="E239" s="197"/>
      <c r="F239" s="197"/>
      <c r="G239" s="197"/>
      <c r="H239" s="197"/>
      <c r="I239" s="197"/>
      <c r="J239" s="197"/>
      <c r="K239" s="197"/>
      <c r="L239" s="197"/>
      <c r="M239" s="197"/>
      <c r="N239" s="197"/>
      <c r="O239" s="197"/>
      <c r="P239" s="197"/>
      <c r="Q239" s="197"/>
      <c r="R239" s="197"/>
      <c r="S239" s="197"/>
      <c r="T239" s="197"/>
      <c r="U239" s="197"/>
      <c r="V239" s="197"/>
      <c r="W239" s="197"/>
      <c r="X239" s="197"/>
      <c r="Y239" s="197"/>
      <c r="Z239" s="197"/>
      <c r="AA239" s="197"/>
      <c r="AB239" s="197"/>
      <c r="AC239" s="197"/>
      <c r="AD239" s="197"/>
      <c r="AE239" s="197"/>
      <c r="AF239" s="197"/>
      <c r="AG239" s="197"/>
      <c r="AH239" s="197"/>
      <c r="AI239" s="197"/>
      <c r="AJ239" s="197"/>
      <c r="AK239" s="197"/>
      <c r="AL239" s="197"/>
      <c r="AM239" s="197"/>
      <c r="AN239" s="197"/>
      <c r="AO239" s="197"/>
      <c r="AP239" s="197"/>
      <c r="AQ239" s="197"/>
      <c r="AR239" s="197"/>
      <c r="AS239" s="197"/>
      <c r="AT239" s="197"/>
      <c r="AU239" s="197"/>
      <c r="AV239" s="197"/>
      <c r="AW239" s="197"/>
      <c r="AX239" s="197"/>
      <c r="AY239" s="197"/>
      <c r="AZ239" s="197"/>
      <c r="BA239" s="197"/>
      <c r="BB239" s="197"/>
      <c r="BC239" s="197"/>
      <c r="BD239" s="197"/>
      <c r="BE239" s="197"/>
      <c r="BF239" s="197"/>
      <c r="BG239" s="197"/>
      <c r="BH239" s="197"/>
      <c r="BI239" s="197"/>
      <c r="BJ239" s="197"/>
      <c r="BK239" s="197"/>
      <c r="BL239" s="197"/>
      <c r="BM239" s="197"/>
      <c r="BN239" s="197"/>
    </row>
    <row r="240" spans="1:66" ht="14.4">
      <c r="A240" s="197"/>
      <c r="B240" s="197"/>
      <c r="C240" s="197"/>
      <c r="D240" s="197"/>
      <c r="E240" s="197"/>
      <c r="F240" s="197"/>
      <c r="G240" s="197"/>
      <c r="H240" s="197"/>
      <c r="I240" s="197"/>
      <c r="J240" s="197"/>
      <c r="K240" s="197"/>
      <c r="L240" s="197"/>
      <c r="M240" s="197"/>
      <c r="N240" s="197"/>
      <c r="O240" s="197"/>
      <c r="P240" s="197"/>
      <c r="Q240" s="197"/>
      <c r="R240" s="197"/>
      <c r="S240" s="197"/>
      <c r="T240" s="197"/>
      <c r="U240" s="197"/>
      <c r="V240" s="197"/>
      <c r="W240" s="197"/>
      <c r="X240" s="197"/>
      <c r="Y240" s="197"/>
      <c r="Z240" s="197"/>
      <c r="AA240" s="197"/>
      <c r="AB240" s="197"/>
      <c r="AC240" s="197"/>
      <c r="AD240" s="197"/>
      <c r="AE240" s="197"/>
      <c r="AF240" s="197"/>
      <c r="AG240" s="197"/>
      <c r="AH240" s="197"/>
      <c r="AI240" s="197"/>
      <c r="AJ240" s="197"/>
      <c r="AK240" s="197"/>
      <c r="AL240" s="197"/>
      <c r="AM240" s="197"/>
      <c r="AN240" s="197"/>
      <c r="AO240" s="197"/>
      <c r="AP240" s="197"/>
      <c r="AQ240" s="197"/>
      <c r="AR240" s="197"/>
      <c r="AS240" s="197"/>
      <c r="AT240" s="197"/>
      <c r="AU240" s="197"/>
      <c r="AV240" s="197"/>
      <c r="AW240" s="197"/>
      <c r="AX240" s="197"/>
      <c r="AY240" s="197"/>
      <c r="AZ240" s="197"/>
      <c r="BA240" s="197"/>
      <c r="BB240" s="197"/>
      <c r="BC240" s="197"/>
      <c r="BD240" s="197"/>
      <c r="BE240" s="197"/>
      <c r="BF240" s="197"/>
      <c r="BG240" s="197"/>
      <c r="BH240" s="197"/>
      <c r="BI240" s="197"/>
      <c r="BJ240" s="197"/>
      <c r="BK240" s="197"/>
      <c r="BL240" s="197"/>
      <c r="BM240" s="197"/>
      <c r="BN240" s="197"/>
    </row>
    <row r="241" spans="1:66" ht="14.4">
      <c r="A241" s="197"/>
      <c r="B241" s="197"/>
      <c r="C241" s="197"/>
      <c r="D241" s="197"/>
      <c r="E241" s="197"/>
      <c r="F241" s="197"/>
      <c r="G241" s="197"/>
      <c r="H241" s="197"/>
      <c r="I241" s="197"/>
      <c r="J241" s="197"/>
      <c r="K241" s="197"/>
      <c r="L241" s="197"/>
      <c r="M241" s="197"/>
      <c r="N241" s="197"/>
      <c r="O241" s="197"/>
      <c r="P241" s="197"/>
      <c r="Q241" s="197"/>
      <c r="R241" s="197"/>
      <c r="S241" s="197"/>
      <c r="T241" s="197"/>
      <c r="U241" s="197"/>
      <c r="V241" s="197"/>
      <c r="W241" s="197"/>
      <c r="X241" s="197"/>
      <c r="Y241" s="197"/>
      <c r="Z241" s="197"/>
      <c r="AA241" s="197"/>
      <c r="AB241" s="197"/>
      <c r="AC241" s="197"/>
      <c r="AD241" s="197"/>
      <c r="AE241" s="197"/>
      <c r="AF241" s="197"/>
      <c r="AG241" s="197"/>
      <c r="AH241" s="197"/>
      <c r="AI241" s="197"/>
      <c r="AJ241" s="197"/>
      <c r="AK241" s="197"/>
      <c r="AL241" s="197"/>
      <c r="AM241" s="197"/>
      <c r="AN241" s="197"/>
      <c r="AO241" s="197"/>
      <c r="AP241" s="197"/>
      <c r="AQ241" s="197"/>
      <c r="AR241" s="197"/>
      <c r="AS241" s="197"/>
      <c r="AT241" s="197"/>
      <c r="AU241" s="197"/>
      <c r="AV241" s="197"/>
      <c r="AW241" s="197"/>
      <c r="AX241" s="197"/>
      <c r="AY241" s="197"/>
      <c r="AZ241" s="197"/>
      <c r="BA241" s="197"/>
      <c r="BB241" s="197"/>
      <c r="BC241" s="197"/>
      <c r="BD241" s="197"/>
      <c r="BE241" s="197"/>
      <c r="BF241" s="197"/>
      <c r="BG241" s="197"/>
      <c r="BH241" s="197"/>
      <c r="BI241" s="197"/>
      <c r="BJ241" s="197"/>
      <c r="BK241" s="197"/>
      <c r="BL241" s="197"/>
      <c r="BM241" s="197"/>
      <c r="BN241" s="197"/>
    </row>
    <row r="242" spans="1:66" ht="14.4">
      <c r="A242" s="197"/>
      <c r="B242" s="197"/>
      <c r="C242" s="197"/>
      <c r="D242" s="197"/>
      <c r="E242" s="197"/>
      <c r="F242" s="197"/>
      <c r="G242" s="197"/>
      <c r="H242" s="197"/>
      <c r="I242" s="197"/>
      <c r="J242" s="197"/>
      <c r="K242" s="197"/>
      <c r="L242" s="197"/>
      <c r="M242" s="197"/>
      <c r="N242" s="197"/>
      <c r="O242" s="197"/>
      <c r="P242" s="197"/>
      <c r="Q242" s="197"/>
      <c r="R242" s="197"/>
      <c r="S242" s="197"/>
      <c r="T242" s="197"/>
      <c r="U242" s="197"/>
      <c r="V242" s="197"/>
      <c r="W242" s="197"/>
      <c r="X242" s="197"/>
      <c r="Y242" s="197"/>
      <c r="Z242" s="197"/>
      <c r="AA242" s="197"/>
      <c r="AB242" s="197"/>
      <c r="AC242" s="197"/>
      <c r="AD242" s="197"/>
      <c r="AE242" s="197"/>
      <c r="AF242" s="197"/>
      <c r="AG242" s="197"/>
      <c r="AH242" s="197"/>
      <c r="AI242" s="197"/>
      <c r="AJ242" s="197"/>
      <c r="AK242" s="197"/>
      <c r="AL242" s="197"/>
      <c r="AM242" s="197"/>
      <c r="AN242" s="197"/>
      <c r="AO242" s="197"/>
      <c r="AP242" s="197"/>
      <c r="AQ242" s="197"/>
      <c r="AR242" s="197"/>
      <c r="AS242" s="197"/>
      <c r="AT242" s="197"/>
      <c r="AU242" s="197"/>
      <c r="AV242" s="197"/>
      <c r="AW242" s="197"/>
      <c r="AX242" s="197"/>
      <c r="AY242" s="197"/>
      <c r="AZ242" s="197"/>
      <c r="BA242" s="197"/>
      <c r="BB242" s="197"/>
      <c r="BC242" s="197"/>
      <c r="BD242" s="197"/>
      <c r="BE242" s="197"/>
      <c r="BF242" s="197"/>
      <c r="BG242" s="197"/>
      <c r="BH242" s="197"/>
      <c r="BI242" s="197"/>
      <c r="BJ242" s="197"/>
      <c r="BK242" s="197"/>
      <c r="BL242" s="197"/>
      <c r="BM242" s="197"/>
      <c r="BN242" s="197"/>
    </row>
    <row r="243" spans="1:66" ht="14.4">
      <c r="A243" s="197"/>
      <c r="B243" s="197"/>
      <c r="C243" s="197"/>
      <c r="D243" s="197"/>
      <c r="E243" s="197"/>
      <c r="F243" s="197"/>
      <c r="G243" s="197"/>
      <c r="H243" s="197"/>
      <c r="I243" s="197"/>
      <c r="J243" s="197"/>
      <c r="K243" s="197"/>
      <c r="L243" s="197"/>
      <c r="M243" s="197"/>
      <c r="N243" s="197"/>
      <c r="O243" s="197"/>
      <c r="P243" s="197"/>
      <c r="Q243" s="197"/>
      <c r="R243" s="197"/>
      <c r="S243" s="197"/>
      <c r="T243" s="197"/>
      <c r="U243" s="197"/>
      <c r="V243" s="197"/>
      <c r="W243" s="197"/>
      <c r="X243" s="197"/>
      <c r="Y243" s="197"/>
      <c r="Z243" s="197"/>
      <c r="AA243" s="197"/>
      <c r="AB243" s="197"/>
      <c r="AC243" s="197"/>
      <c r="AD243" s="197"/>
      <c r="AE243" s="197"/>
      <c r="AF243" s="197"/>
      <c r="AG243" s="197"/>
      <c r="AH243" s="197"/>
      <c r="AI243" s="197"/>
      <c r="AJ243" s="197"/>
      <c r="AK243" s="197"/>
      <c r="AL243" s="197"/>
      <c r="AM243" s="197"/>
      <c r="AN243" s="197"/>
      <c r="AO243" s="197"/>
      <c r="AP243" s="197"/>
      <c r="AQ243" s="197"/>
      <c r="AR243" s="197"/>
      <c r="AS243" s="197"/>
      <c r="AT243" s="197"/>
      <c r="AU243" s="197"/>
      <c r="AV243" s="197"/>
      <c r="AW243" s="197"/>
      <c r="AX243" s="197"/>
      <c r="AY243" s="197"/>
      <c r="AZ243" s="197"/>
      <c r="BA243" s="197"/>
      <c r="BB243" s="197"/>
      <c r="BC243" s="197"/>
      <c r="BD243" s="197"/>
      <c r="BE243" s="197"/>
      <c r="BF243" s="197"/>
      <c r="BG243" s="197"/>
      <c r="BH243" s="197"/>
      <c r="BI243" s="197"/>
      <c r="BJ243" s="197"/>
      <c r="BK243" s="197"/>
      <c r="BL243" s="197"/>
      <c r="BM243" s="197"/>
      <c r="BN243" s="197"/>
    </row>
    <row r="244" spans="1:66" ht="14.4">
      <c r="A244" s="197"/>
      <c r="B244" s="197"/>
      <c r="C244" s="197"/>
      <c r="D244" s="197"/>
      <c r="E244" s="197"/>
      <c r="F244" s="197"/>
      <c r="G244" s="197"/>
      <c r="H244" s="197"/>
      <c r="I244" s="197"/>
      <c r="J244" s="197"/>
      <c r="K244" s="197"/>
      <c r="L244" s="197"/>
      <c r="M244" s="197"/>
      <c r="N244" s="197"/>
      <c r="O244" s="197"/>
      <c r="P244" s="197"/>
      <c r="Q244" s="197"/>
      <c r="R244" s="197"/>
      <c r="S244" s="197"/>
      <c r="T244" s="197"/>
      <c r="U244" s="197"/>
      <c r="V244" s="197"/>
      <c r="W244" s="197"/>
      <c r="X244" s="197"/>
      <c r="Y244" s="197"/>
      <c r="Z244" s="197"/>
      <c r="AA244" s="197"/>
      <c r="AB244" s="197"/>
      <c r="AC244" s="197"/>
      <c r="AD244" s="197"/>
      <c r="AE244" s="197"/>
      <c r="AF244" s="197"/>
      <c r="AG244" s="197"/>
      <c r="AH244" s="197"/>
      <c r="AI244" s="197"/>
      <c r="AJ244" s="197"/>
      <c r="AK244" s="197"/>
      <c r="AL244" s="197"/>
      <c r="AM244" s="197"/>
      <c r="AN244" s="197"/>
      <c r="AO244" s="197"/>
      <c r="AP244" s="197"/>
      <c r="AQ244" s="197"/>
      <c r="AR244" s="197"/>
      <c r="AS244" s="197"/>
      <c r="AT244" s="197"/>
      <c r="AU244" s="197"/>
      <c r="AV244" s="197"/>
      <c r="AW244" s="197"/>
      <c r="AX244" s="197"/>
      <c r="AY244" s="197"/>
      <c r="AZ244" s="197"/>
      <c r="BA244" s="197"/>
      <c r="BB244" s="197"/>
      <c r="BC244" s="197"/>
      <c r="BD244" s="197"/>
      <c r="BE244" s="197"/>
      <c r="BF244" s="197"/>
      <c r="BG244" s="197"/>
      <c r="BH244" s="197"/>
      <c r="BI244" s="197"/>
      <c r="BJ244" s="197"/>
      <c r="BK244" s="197"/>
      <c r="BL244" s="197"/>
      <c r="BM244" s="197"/>
      <c r="BN244" s="197"/>
    </row>
    <row r="245" spans="1:66" ht="14.4">
      <c r="A245" s="197"/>
      <c r="B245" s="197"/>
      <c r="C245" s="197"/>
      <c r="D245" s="197"/>
      <c r="E245" s="197"/>
      <c r="F245" s="197"/>
      <c r="G245" s="197"/>
      <c r="H245" s="197"/>
      <c r="I245" s="197"/>
      <c r="J245" s="197"/>
      <c r="K245" s="197"/>
      <c r="L245" s="197"/>
      <c r="M245" s="197"/>
      <c r="N245" s="197"/>
      <c r="O245" s="197"/>
      <c r="P245" s="197"/>
      <c r="Q245" s="197"/>
      <c r="R245" s="197"/>
      <c r="S245" s="197"/>
      <c r="T245" s="197"/>
      <c r="U245" s="197"/>
      <c r="V245" s="197"/>
      <c r="W245" s="197"/>
      <c r="X245" s="197"/>
      <c r="Y245" s="197"/>
      <c r="Z245" s="197"/>
      <c r="AA245" s="197"/>
      <c r="AB245" s="197"/>
      <c r="AC245" s="197"/>
      <c r="AD245" s="197"/>
      <c r="AE245" s="197"/>
      <c r="AF245" s="197"/>
      <c r="AG245" s="197"/>
      <c r="AH245" s="197"/>
      <c r="AI245" s="197"/>
      <c r="AJ245" s="197"/>
      <c r="AK245" s="197"/>
      <c r="AL245" s="197"/>
      <c r="AM245" s="197"/>
      <c r="AN245" s="197"/>
      <c r="AO245" s="197"/>
      <c r="AP245" s="197"/>
      <c r="AQ245" s="197"/>
      <c r="AR245" s="197"/>
      <c r="AS245" s="197"/>
      <c r="AT245" s="197"/>
      <c r="AU245" s="197"/>
      <c r="AV245" s="197"/>
      <c r="AW245" s="197"/>
      <c r="AX245" s="197"/>
      <c r="AY245" s="197"/>
      <c r="AZ245" s="197"/>
      <c r="BA245" s="197"/>
      <c r="BB245" s="197"/>
      <c r="BC245" s="197"/>
      <c r="BD245" s="197"/>
      <c r="BE245" s="197"/>
      <c r="BF245" s="197"/>
      <c r="BG245" s="197"/>
      <c r="BH245" s="197"/>
      <c r="BI245" s="197"/>
      <c r="BJ245" s="197"/>
      <c r="BK245" s="197"/>
      <c r="BL245" s="197"/>
      <c r="BM245" s="197"/>
      <c r="BN245" s="197"/>
    </row>
    <row r="246" spans="1:66" ht="14.4">
      <c r="A246" s="197"/>
      <c r="B246" s="197"/>
      <c r="C246" s="197"/>
      <c r="D246" s="197"/>
      <c r="E246" s="197"/>
      <c r="F246" s="197"/>
      <c r="G246" s="197"/>
      <c r="H246" s="197"/>
      <c r="I246" s="197"/>
      <c r="J246" s="197"/>
      <c r="K246" s="197"/>
      <c r="L246" s="197"/>
      <c r="M246" s="197"/>
      <c r="N246" s="197"/>
      <c r="O246" s="197"/>
      <c r="P246" s="197"/>
      <c r="Q246" s="197"/>
      <c r="R246" s="197"/>
      <c r="S246" s="197"/>
      <c r="T246" s="197"/>
      <c r="U246" s="197"/>
      <c r="V246" s="197"/>
      <c r="W246" s="197"/>
      <c r="X246" s="197"/>
      <c r="Y246" s="197"/>
      <c r="Z246" s="197"/>
      <c r="AA246" s="197"/>
      <c r="AB246" s="197"/>
      <c r="AC246" s="197"/>
      <c r="AD246" s="197"/>
      <c r="AE246" s="197"/>
      <c r="AF246" s="197"/>
      <c r="AG246" s="197"/>
      <c r="AH246" s="197"/>
      <c r="AI246" s="197"/>
      <c r="AJ246" s="197"/>
      <c r="AK246" s="197"/>
      <c r="AL246" s="197"/>
      <c r="AM246" s="197"/>
      <c r="AN246" s="197"/>
      <c r="AO246" s="197"/>
      <c r="AP246" s="197"/>
      <c r="AQ246" s="197"/>
      <c r="AR246" s="197"/>
      <c r="AS246" s="197"/>
      <c r="AT246" s="197"/>
      <c r="AU246" s="197"/>
      <c r="AV246" s="197"/>
      <c r="AW246" s="197"/>
      <c r="AX246" s="197"/>
      <c r="AY246" s="197"/>
      <c r="AZ246" s="197"/>
      <c r="BA246" s="197"/>
      <c r="BB246" s="197"/>
      <c r="BC246" s="197"/>
      <c r="BD246" s="197"/>
      <c r="BE246" s="197"/>
      <c r="BF246" s="197"/>
      <c r="BG246" s="197"/>
      <c r="BH246" s="197"/>
      <c r="BI246" s="197"/>
      <c r="BJ246" s="197"/>
      <c r="BK246" s="197"/>
      <c r="BL246" s="197"/>
      <c r="BM246" s="197"/>
      <c r="BN246" s="197"/>
    </row>
    <row r="247" spans="1:66" ht="14.4">
      <c r="A247" s="197"/>
      <c r="B247" s="197"/>
      <c r="C247" s="197"/>
      <c r="D247" s="197"/>
      <c r="E247" s="197"/>
      <c r="F247" s="197"/>
      <c r="G247" s="197"/>
      <c r="H247" s="197"/>
      <c r="I247" s="197"/>
      <c r="J247" s="197"/>
      <c r="K247" s="197"/>
      <c r="L247" s="197"/>
      <c r="M247" s="197"/>
      <c r="N247" s="197"/>
      <c r="O247" s="197"/>
      <c r="P247" s="197"/>
      <c r="Q247" s="197"/>
      <c r="R247" s="197"/>
      <c r="S247" s="197"/>
      <c r="T247" s="197"/>
      <c r="U247" s="197"/>
      <c r="V247" s="197"/>
      <c r="W247" s="197"/>
      <c r="X247" s="197"/>
      <c r="Y247" s="197"/>
      <c r="Z247" s="197"/>
      <c r="AA247" s="197"/>
      <c r="AB247" s="197"/>
      <c r="AC247" s="197"/>
      <c r="AD247" s="197"/>
      <c r="AE247" s="197"/>
      <c r="AF247" s="197"/>
      <c r="AG247" s="197"/>
      <c r="AH247" s="197"/>
      <c r="AI247" s="197"/>
      <c r="AJ247" s="197"/>
      <c r="AK247" s="197"/>
      <c r="AL247" s="197"/>
      <c r="AM247" s="197"/>
      <c r="AN247" s="197"/>
      <c r="AO247" s="197"/>
      <c r="AP247" s="197"/>
      <c r="AQ247" s="197"/>
      <c r="AR247" s="197"/>
      <c r="AS247" s="197"/>
      <c r="AT247" s="197"/>
      <c r="AU247" s="197"/>
      <c r="AV247" s="197"/>
      <c r="AW247" s="197"/>
      <c r="AX247" s="197"/>
      <c r="AY247" s="197"/>
      <c r="AZ247" s="197"/>
      <c r="BA247" s="197"/>
      <c r="BB247" s="197"/>
      <c r="BC247" s="197"/>
      <c r="BD247" s="197"/>
      <c r="BE247" s="197"/>
      <c r="BF247" s="197"/>
      <c r="BG247" s="197"/>
      <c r="BH247" s="197"/>
      <c r="BI247" s="197"/>
      <c r="BJ247" s="197"/>
      <c r="BK247" s="197"/>
      <c r="BL247" s="197"/>
      <c r="BM247" s="197"/>
      <c r="BN247" s="197"/>
    </row>
    <row r="248" spans="1:66" ht="14.4">
      <c r="A248" s="197"/>
      <c r="B248" s="197"/>
      <c r="C248" s="197"/>
      <c r="D248" s="197"/>
      <c r="E248" s="197"/>
      <c r="F248" s="197"/>
      <c r="G248" s="197"/>
      <c r="H248" s="197"/>
      <c r="I248" s="197"/>
      <c r="J248" s="197"/>
      <c r="K248" s="197"/>
      <c r="L248" s="197"/>
      <c r="M248" s="197"/>
      <c r="N248" s="197"/>
      <c r="O248" s="197"/>
      <c r="P248" s="197"/>
      <c r="Q248" s="197"/>
      <c r="R248" s="197"/>
      <c r="S248" s="197"/>
      <c r="T248" s="197"/>
      <c r="U248" s="197"/>
      <c r="V248" s="197"/>
      <c r="W248" s="197"/>
      <c r="X248" s="197"/>
      <c r="Y248" s="197"/>
      <c r="Z248" s="197"/>
      <c r="AA248" s="197"/>
      <c r="AB248" s="197"/>
      <c r="AC248" s="197"/>
      <c r="AD248" s="197"/>
      <c r="AE248" s="197"/>
      <c r="AF248" s="197"/>
      <c r="AG248" s="197"/>
      <c r="AH248" s="197"/>
      <c r="AI248" s="197"/>
      <c r="AJ248" s="197"/>
      <c r="AK248" s="197"/>
      <c r="AL248" s="197"/>
      <c r="AM248" s="197"/>
      <c r="AN248" s="197"/>
      <c r="AO248" s="197"/>
      <c r="AP248" s="197"/>
      <c r="AQ248" s="197"/>
      <c r="AR248" s="197"/>
      <c r="AS248" s="197"/>
      <c r="AT248" s="197"/>
      <c r="AU248" s="197"/>
      <c r="AV248" s="197"/>
      <c r="AW248" s="197"/>
      <c r="AX248" s="197"/>
      <c r="AY248" s="197"/>
      <c r="AZ248" s="197"/>
      <c r="BA248" s="197"/>
      <c r="BB248" s="197"/>
      <c r="BC248" s="197"/>
      <c r="BD248" s="197"/>
      <c r="BE248" s="197"/>
      <c r="BF248" s="197"/>
      <c r="BG248" s="197"/>
      <c r="BH248" s="197"/>
      <c r="BI248" s="197"/>
      <c r="BJ248" s="197"/>
      <c r="BK248" s="197"/>
      <c r="BL248" s="197"/>
      <c r="BM248" s="197"/>
      <c r="BN248" s="197"/>
    </row>
    <row r="249" spans="1:66" ht="14.4">
      <c r="A249" s="197"/>
      <c r="B249" s="197"/>
      <c r="C249" s="197"/>
      <c r="D249" s="197"/>
      <c r="E249" s="197"/>
      <c r="F249" s="197"/>
      <c r="G249" s="197"/>
      <c r="H249" s="197"/>
      <c r="I249" s="197"/>
      <c r="J249" s="197"/>
      <c r="K249" s="197"/>
      <c r="L249" s="197"/>
      <c r="M249" s="197"/>
      <c r="N249" s="197"/>
      <c r="O249" s="197"/>
      <c r="P249" s="197"/>
      <c r="Q249" s="197"/>
      <c r="R249" s="197"/>
      <c r="S249" s="197"/>
      <c r="T249" s="197"/>
      <c r="U249" s="197"/>
      <c r="V249" s="197"/>
      <c r="W249" s="197"/>
      <c r="X249" s="197"/>
      <c r="Y249" s="197"/>
      <c r="Z249" s="197"/>
      <c r="AA249" s="197"/>
      <c r="AB249" s="197"/>
      <c r="AC249" s="197"/>
      <c r="AD249" s="197"/>
      <c r="AE249" s="197"/>
      <c r="AF249" s="197"/>
      <c r="AG249" s="197"/>
      <c r="AH249" s="197"/>
      <c r="AI249" s="197"/>
      <c r="AJ249" s="197"/>
      <c r="AK249" s="197"/>
      <c r="AL249" s="197"/>
      <c r="AM249" s="197"/>
      <c r="AN249" s="197"/>
      <c r="AO249" s="197"/>
      <c r="AP249" s="197"/>
      <c r="AQ249" s="197"/>
      <c r="AR249" s="197"/>
      <c r="AS249" s="197"/>
      <c r="AT249" s="197"/>
      <c r="AU249" s="197"/>
      <c r="AV249" s="197"/>
      <c r="AW249" s="197"/>
      <c r="AX249" s="197"/>
      <c r="AY249" s="197"/>
      <c r="AZ249" s="197"/>
      <c r="BA249" s="197"/>
      <c r="BB249" s="197"/>
      <c r="BC249" s="197"/>
      <c r="BD249" s="197"/>
      <c r="BE249" s="197"/>
      <c r="BF249" s="197"/>
      <c r="BG249" s="197"/>
      <c r="BH249" s="197"/>
      <c r="BI249" s="197"/>
      <c r="BJ249" s="197"/>
      <c r="BK249" s="197"/>
      <c r="BL249" s="197"/>
      <c r="BM249" s="197"/>
      <c r="BN249" s="197"/>
    </row>
    <row r="250" spans="1:66" ht="14.4">
      <c r="A250" s="197"/>
      <c r="B250" s="197"/>
      <c r="C250" s="197"/>
      <c r="D250" s="197"/>
      <c r="E250" s="197"/>
      <c r="F250" s="197"/>
      <c r="G250" s="197"/>
      <c r="H250" s="197"/>
      <c r="I250" s="197"/>
      <c r="J250" s="197"/>
      <c r="K250" s="197"/>
      <c r="L250" s="197"/>
      <c r="M250" s="197"/>
      <c r="N250" s="197"/>
      <c r="O250" s="197"/>
      <c r="P250" s="197"/>
      <c r="Q250" s="197"/>
      <c r="R250" s="197"/>
      <c r="S250" s="197"/>
      <c r="T250" s="197"/>
      <c r="U250" s="197"/>
      <c r="V250" s="197"/>
      <c r="W250" s="197"/>
      <c r="X250" s="197"/>
      <c r="Y250" s="197"/>
      <c r="Z250" s="197"/>
      <c r="AA250" s="197"/>
      <c r="AB250" s="197"/>
      <c r="AC250" s="197"/>
      <c r="AD250" s="197"/>
      <c r="AE250" s="197"/>
      <c r="AF250" s="197"/>
      <c r="AG250" s="197"/>
      <c r="AH250" s="197"/>
      <c r="AI250" s="197"/>
      <c r="AJ250" s="197"/>
      <c r="AK250" s="197"/>
      <c r="AL250" s="197"/>
      <c r="AM250" s="197"/>
      <c r="AN250" s="197"/>
      <c r="AO250" s="197"/>
      <c r="AP250" s="197"/>
      <c r="AQ250" s="197"/>
      <c r="AR250" s="197"/>
      <c r="AS250" s="197"/>
      <c r="AT250" s="197"/>
      <c r="AU250" s="197"/>
      <c r="AV250" s="197"/>
      <c r="AW250" s="197"/>
      <c r="AX250" s="197"/>
      <c r="AY250" s="197"/>
      <c r="AZ250" s="197"/>
      <c r="BA250" s="197"/>
      <c r="BB250" s="197"/>
      <c r="BC250" s="197"/>
      <c r="BD250" s="197"/>
      <c r="BE250" s="197"/>
      <c r="BF250" s="197"/>
      <c r="BG250" s="197"/>
      <c r="BH250" s="197"/>
      <c r="BI250" s="197"/>
      <c r="BJ250" s="197"/>
      <c r="BK250" s="197"/>
      <c r="BL250" s="197"/>
      <c r="BM250" s="197"/>
      <c r="BN250" s="197"/>
    </row>
    <row r="251" spans="1:66" ht="14.4">
      <c r="A251" s="197"/>
      <c r="B251" s="197"/>
      <c r="C251" s="197"/>
      <c r="D251" s="197"/>
      <c r="E251" s="197"/>
      <c r="F251" s="197"/>
      <c r="G251" s="197"/>
      <c r="H251" s="197"/>
      <c r="I251" s="197"/>
      <c r="J251" s="197"/>
      <c r="K251" s="197"/>
      <c r="L251" s="197"/>
      <c r="M251" s="197"/>
      <c r="N251" s="197"/>
      <c r="O251" s="197"/>
      <c r="P251" s="197"/>
      <c r="Q251" s="197"/>
      <c r="R251" s="197"/>
      <c r="S251" s="197"/>
      <c r="T251" s="197"/>
      <c r="U251" s="197"/>
      <c r="V251" s="197"/>
      <c r="W251" s="197"/>
      <c r="X251" s="197"/>
      <c r="Y251" s="197"/>
      <c r="Z251" s="197"/>
      <c r="AA251" s="197"/>
      <c r="AB251" s="197"/>
      <c r="AC251" s="197"/>
      <c r="AD251" s="197"/>
      <c r="AE251" s="197"/>
      <c r="AF251" s="197"/>
      <c r="AG251" s="197"/>
      <c r="AH251" s="197"/>
      <c r="AI251" s="197"/>
      <c r="AJ251" s="197"/>
      <c r="AK251" s="197"/>
      <c r="AL251" s="197"/>
      <c r="AM251" s="197"/>
      <c r="AN251" s="197"/>
      <c r="AO251" s="197"/>
      <c r="AP251" s="197"/>
      <c r="AQ251" s="197"/>
      <c r="AR251" s="197"/>
      <c r="AS251" s="197"/>
      <c r="AT251" s="197"/>
      <c r="AU251" s="197"/>
      <c r="AV251" s="197"/>
      <c r="AW251" s="197"/>
      <c r="AX251" s="197"/>
      <c r="AY251" s="197"/>
      <c r="AZ251" s="197"/>
      <c r="BA251" s="197"/>
      <c r="BB251" s="197"/>
      <c r="BC251" s="197"/>
      <c r="BD251" s="197"/>
      <c r="BE251" s="197"/>
      <c r="BF251" s="197"/>
      <c r="BG251" s="197"/>
      <c r="BH251" s="197"/>
      <c r="BI251" s="197"/>
      <c r="BJ251" s="197"/>
      <c r="BK251" s="197"/>
      <c r="BL251" s="197"/>
      <c r="BM251" s="197"/>
      <c r="BN251" s="197"/>
    </row>
    <row r="252" spans="1:66" ht="14.4">
      <c r="A252" s="197"/>
      <c r="B252" s="197"/>
      <c r="C252" s="197"/>
      <c r="D252" s="197"/>
      <c r="E252" s="197"/>
      <c r="F252" s="197"/>
      <c r="G252" s="197"/>
      <c r="H252" s="197"/>
      <c r="I252" s="197"/>
      <c r="J252" s="197"/>
      <c r="K252" s="197"/>
      <c r="L252" s="197"/>
      <c r="M252" s="197"/>
      <c r="N252" s="197"/>
      <c r="O252" s="197"/>
      <c r="P252" s="197"/>
      <c r="Q252" s="197"/>
      <c r="R252" s="197"/>
      <c r="S252" s="197"/>
      <c r="T252" s="197"/>
      <c r="U252" s="197"/>
      <c r="V252" s="197"/>
      <c r="W252" s="197"/>
      <c r="X252" s="197"/>
      <c r="Y252" s="197"/>
      <c r="Z252" s="197"/>
      <c r="AA252" s="197"/>
      <c r="AB252" s="197"/>
      <c r="AC252" s="197"/>
      <c r="AD252" s="197"/>
      <c r="AE252" s="197"/>
      <c r="AF252" s="197"/>
      <c r="AG252" s="197"/>
      <c r="AH252" s="197"/>
      <c r="AI252" s="197"/>
      <c r="AJ252" s="197"/>
      <c r="AK252" s="197"/>
      <c r="AL252" s="197"/>
      <c r="AM252" s="197"/>
      <c r="AN252" s="197"/>
      <c r="AO252" s="197"/>
      <c r="AP252" s="197"/>
      <c r="AQ252" s="197"/>
      <c r="AR252" s="197"/>
      <c r="AS252" s="197"/>
      <c r="AT252" s="197"/>
      <c r="AU252" s="197"/>
      <c r="AV252" s="197"/>
      <c r="AW252" s="197"/>
      <c r="AX252" s="197"/>
      <c r="AY252" s="197"/>
      <c r="AZ252" s="197"/>
      <c r="BA252" s="197"/>
      <c r="BB252" s="197"/>
      <c r="BC252" s="197"/>
      <c r="BD252" s="197"/>
      <c r="BE252" s="197"/>
      <c r="BF252" s="197"/>
      <c r="BG252" s="197"/>
      <c r="BH252" s="197"/>
      <c r="BI252" s="197"/>
      <c r="BJ252" s="197"/>
      <c r="BK252" s="197"/>
      <c r="BL252" s="197"/>
      <c r="BM252" s="197"/>
      <c r="BN252" s="197"/>
    </row>
    <row r="253" spans="1:66" ht="14.4">
      <c r="A253" s="197"/>
      <c r="B253" s="197"/>
      <c r="C253" s="197"/>
      <c r="D253" s="197"/>
      <c r="E253" s="197"/>
      <c r="F253" s="197"/>
      <c r="G253" s="197"/>
      <c r="H253" s="197"/>
      <c r="I253" s="197"/>
      <c r="J253" s="197"/>
      <c r="K253" s="197"/>
      <c r="L253" s="197"/>
      <c r="M253" s="197"/>
      <c r="N253" s="197"/>
      <c r="O253" s="197"/>
      <c r="P253" s="197"/>
      <c r="Q253" s="197"/>
      <c r="R253" s="197"/>
      <c r="S253" s="197"/>
      <c r="T253" s="197"/>
      <c r="U253" s="197"/>
      <c r="V253" s="197"/>
      <c r="W253" s="197"/>
      <c r="X253" s="197"/>
      <c r="Y253" s="197"/>
      <c r="Z253" s="197"/>
      <c r="AA253" s="197"/>
      <c r="AB253" s="197"/>
      <c r="AC253" s="197"/>
      <c r="AD253" s="197"/>
      <c r="AE253" s="197"/>
      <c r="AF253" s="197"/>
      <c r="AG253" s="197"/>
      <c r="AH253" s="197"/>
      <c r="AI253" s="197"/>
      <c r="AJ253" s="197"/>
      <c r="AK253" s="197"/>
      <c r="AL253" s="197"/>
      <c r="AM253" s="197"/>
      <c r="AN253" s="197"/>
      <c r="AO253" s="197"/>
      <c r="AP253" s="197"/>
      <c r="AQ253" s="197"/>
      <c r="AR253" s="197"/>
      <c r="AS253" s="197"/>
      <c r="AT253" s="197"/>
      <c r="AU253" s="197"/>
      <c r="AV253" s="197"/>
      <c r="AW253" s="197"/>
      <c r="AX253" s="197"/>
      <c r="AY253" s="197"/>
      <c r="AZ253" s="197"/>
      <c r="BA253" s="197"/>
      <c r="BB253" s="197"/>
      <c r="BC253" s="197"/>
      <c r="BD253" s="197"/>
      <c r="BE253" s="197"/>
      <c r="BF253" s="197"/>
      <c r="BG253" s="197"/>
      <c r="BH253" s="197"/>
      <c r="BI253" s="197"/>
      <c r="BJ253" s="197"/>
      <c r="BK253" s="197"/>
      <c r="BL253" s="197"/>
      <c r="BM253" s="197"/>
      <c r="BN253" s="197"/>
    </row>
    <row r="254" spans="1:66" ht="14.4">
      <c r="A254" s="197"/>
      <c r="B254" s="197"/>
      <c r="C254" s="197"/>
      <c r="D254" s="197"/>
      <c r="E254" s="197"/>
      <c r="F254" s="197"/>
      <c r="G254" s="197"/>
      <c r="H254" s="197"/>
      <c r="I254" s="197"/>
      <c r="J254" s="197"/>
      <c r="K254" s="197"/>
      <c r="L254" s="197"/>
      <c r="M254" s="197"/>
      <c r="N254" s="197"/>
      <c r="O254" s="197"/>
      <c r="P254" s="197"/>
      <c r="Q254" s="197"/>
      <c r="R254" s="197"/>
      <c r="S254" s="197"/>
      <c r="T254" s="197"/>
      <c r="U254" s="197"/>
      <c r="V254" s="197"/>
      <c r="W254" s="197"/>
      <c r="X254" s="197"/>
      <c r="Y254" s="197"/>
      <c r="Z254" s="197"/>
      <c r="AA254" s="197"/>
      <c r="AB254" s="197"/>
      <c r="AC254" s="197"/>
      <c r="AD254" s="197"/>
      <c r="AE254" s="197"/>
      <c r="AF254" s="197"/>
      <c r="AG254" s="197"/>
      <c r="AH254" s="197"/>
      <c r="AI254" s="197"/>
      <c r="AJ254" s="197"/>
      <c r="AK254" s="197"/>
      <c r="AL254" s="197"/>
      <c r="AM254" s="197"/>
      <c r="AN254" s="197"/>
      <c r="AO254" s="197"/>
      <c r="AP254" s="197"/>
      <c r="AQ254" s="197"/>
      <c r="AR254" s="197"/>
      <c r="AS254" s="197"/>
      <c r="AT254" s="197"/>
      <c r="AU254" s="197"/>
      <c r="AV254" s="197"/>
      <c r="AW254" s="197"/>
      <c r="AX254" s="197"/>
      <c r="AY254" s="197"/>
      <c r="AZ254" s="197"/>
      <c r="BA254" s="197"/>
      <c r="BB254" s="197"/>
      <c r="BC254" s="197"/>
      <c r="BD254" s="197"/>
      <c r="BE254" s="197"/>
      <c r="BF254" s="197"/>
      <c r="BG254" s="197"/>
      <c r="BH254" s="197"/>
      <c r="BI254" s="197"/>
      <c r="BJ254" s="197"/>
      <c r="BK254" s="197"/>
      <c r="BL254" s="197"/>
      <c r="BM254" s="197"/>
      <c r="BN254" s="197"/>
    </row>
    <row r="255" spans="1:66" ht="14.4">
      <c r="A255" s="197"/>
      <c r="B255" s="197"/>
      <c r="C255" s="197"/>
      <c r="D255" s="197"/>
      <c r="E255" s="197"/>
      <c r="F255" s="197"/>
      <c r="G255" s="197"/>
      <c r="H255" s="197"/>
      <c r="I255" s="197"/>
      <c r="J255" s="197"/>
      <c r="K255" s="197"/>
      <c r="L255" s="197"/>
      <c r="M255" s="197"/>
      <c r="N255" s="197"/>
      <c r="O255" s="197"/>
      <c r="P255" s="197"/>
      <c r="Q255" s="197"/>
      <c r="R255" s="197"/>
      <c r="S255" s="197"/>
      <c r="T255" s="197"/>
      <c r="U255" s="197"/>
      <c r="V255" s="197"/>
      <c r="W255" s="197"/>
      <c r="X255" s="197"/>
      <c r="Y255" s="197"/>
      <c r="Z255" s="197"/>
      <c r="AA255" s="197"/>
      <c r="AB255" s="197"/>
      <c r="AC255" s="197"/>
      <c r="AD255" s="197"/>
      <c r="AE255" s="197"/>
      <c r="AF255" s="197"/>
      <c r="AG255" s="197"/>
      <c r="AH255" s="197"/>
      <c r="AI255" s="197"/>
      <c r="AJ255" s="197"/>
      <c r="AK255" s="197"/>
      <c r="AL255" s="197"/>
      <c r="AM255" s="197"/>
      <c r="AN255" s="197"/>
      <c r="AO255" s="197"/>
      <c r="AP255" s="197"/>
      <c r="AQ255" s="197"/>
      <c r="AR255" s="197"/>
      <c r="AS255" s="197"/>
      <c r="AT255" s="197"/>
      <c r="AU255" s="197"/>
      <c r="AV255" s="197"/>
      <c r="AW255" s="197"/>
      <c r="AX255" s="197"/>
      <c r="AY255" s="197"/>
      <c r="AZ255" s="197"/>
      <c r="BA255" s="197"/>
      <c r="BB255" s="197"/>
      <c r="BC255" s="197"/>
      <c r="BD255" s="197"/>
      <c r="BE255" s="197"/>
      <c r="BF255" s="197"/>
      <c r="BG255" s="197"/>
      <c r="BH255" s="197"/>
      <c r="BI255" s="197"/>
      <c r="BJ255" s="197"/>
      <c r="BK255" s="197"/>
      <c r="BL255" s="197"/>
      <c r="BM255" s="197"/>
      <c r="BN255" s="197"/>
    </row>
    <row r="256" spans="1:66" ht="14.4">
      <c r="A256" s="197"/>
      <c r="B256" s="197"/>
      <c r="C256" s="197"/>
      <c r="D256" s="197"/>
      <c r="E256" s="197"/>
      <c r="F256" s="197"/>
      <c r="G256" s="197"/>
      <c r="H256" s="197"/>
      <c r="I256" s="197"/>
      <c r="J256" s="197"/>
      <c r="K256" s="197"/>
      <c r="L256" s="197"/>
      <c r="M256" s="197"/>
      <c r="N256" s="197"/>
      <c r="O256" s="197"/>
      <c r="P256" s="197"/>
      <c r="Q256" s="197"/>
      <c r="R256" s="197"/>
      <c r="S256" s="197"/>
      <c r="T256" s="197"/>
      <c r="U256" s="197"/>
      <c r="V256" s="197"/>
      <c r="W256" s="197"/>
      <c r="X256" s="197"/>
      <c r="Y256" s="197"/>
      <c r="Z256" s="197"/>
      <c r="AA256" s="197"/>
      <c r="AB256" s="197"/>
      <c r="AC256" s="197"/>
      <c r="AD256" s="197"/>
      <c r="AE256" s="197"/>
      <c r="AF256" s="197"/>
      <c r="AG256" s="197"/>
      <c r="AH256" s="197"/>
      <c r="AI256" s="197"/>
      <c r="AJ256" s="197"/>
      <c r="AK256" s="197"/>
      <c r="AL256" s="197"/>
      <c r="AM256" s="197"/>
      <c r="AN256" s="197"/>
      <c r="AO256" s="197"/>
      <c r="AP256" s="197"/>
      <c r="AQ256" s="197"/>
      <c r="AR256" s="197"/>
      <c r="AS256" s="197"/>
      <c r="AT256" s="197"/>
      <c r="AU256" s="197"/>
      <c r="AV256" s="197"/>
      <c r="AW256" s="197"/>
      <c r="AX256" s="197"/>
      <c r="AY256" s="197"/>
      <c r="AZ256" s="197"/>
      <c r="BA256" s="197"/>
      <c r="BB256" s="197"/>
      <c r="BC256" s="197"/>
      <c r="BD256" s="197"/>
      <c r="BE256" s="197"/>
      <c r="BF256" s="197"/>
      <c r="BG256" s="197"/>
      <c r="BH256" s="197"/>
      <c r="BI256" s="197"/>
      <c r="BJ256" s="197"/>
      <c r="BK256" s="197"/>
      <c r="BL256" s="197"/>
      <c r="BM256" s="197"/>
      <c r="BN256" s="197"/>
    </row>
    <row r="257" spans="1:66" ht="14.4">
      <c r="A257" s="197"/>
      <c r="B257" s="197"/>
      <c r="C257" s="197"/>
      <c r="D257" s="197"/>
      <c r="E257" s="197"/>
      <c r="F257" s="197"/>
      <c r="G257" s="197"/>
      <c r="H257" s="197"/>
      <c r="I257" s="197"/>
      <c r="J257" s="197"/>
      <c r="K257" s="197"/>
      <c r="L257" s="197"/>
      <c r="M257" s="197"/>
      <c r="N257" s="197"/>
      <c r="O257" s="197"/>
      <c r="P257" s="197"/>
      <c r="Q257" s="197"/>
      <c r="R257" s="197"/>
      <c r="S257" s="197"/>
      <c r="T257" s="197"/>
      <c r="U257" s="197"/>
      <c r="V257" s="197"/>
      <c r="W257" s="197"/>
      <c r="X257" s="197"/>
      <c r="Y257" s="197"/>
      <c r="Z257" s="197"/>
      <c r="AA257" s="197"/>
      <c r="AB257" s="197"/>
      <c r="AC257" s="197"/>
      <c r="AD257" s="197"/>
      <c r="AE257" s="197"/>
      <c r="AF257" s="197"/>
      <c r="AG257" s="197"/>
      <c r="AH257" s="197"/>
      <c r="AI257" s="197"/>
      <c r="AJ257" s="197"/>
      <c r="AK257" s="197"/>
      <c r="AL257" s="197"/>
      <c r="AM257" s="197"/>
      <c r="AN257" s="197"/>
      <c r="AO257" s="197"/>
      <c r="AP257" s="197"/>
      <c r="AQ257" s="197"/>
      <c r="AR257" s="197"/>
      <c r="AS257" s="197"/>
      <c r="AT257" s="197"/>
      <c r="AU257" s="197"/>
      <c r="AV257" s="197"/>
      <c r="AW257" s="197"/>
      <c r="AX257" s="197"/>
      <c r="AY257" s="197"/>
      <c r="AZ257" s="197"/>
      <c r="BA257" s="197"/>
      <c r="BB257" s="197"/>
      <c r="BC257" s="197"/>
      <c r="BD257" s="197"/>
      <c r="BE257" s="197"/>
      <c r="BF257" s="197"/>
      <c r="BG257" s="197"/>
      <c r="BH257" s="197"/>
      <c r="BI257" s="197"/>
      <c r="BJ257" s="197"/>
      <c r="BK257" s="197"/>
      <c r="BL257" s="197"/>
      <c r="BM257" s="197"/>
      <c r="BN257" s="197"/>
    </row>
    <row r="258" spans="1:66" ht="14.4">
      <c r="A258" s="197"/>
      <c r="B258" s="197"/>
      <c r="C258" s="197"/>
      <c r="D258" s="197"/>
      <c r="E258" s="197"/>
      <c r="F258" s="197"/>
      <c r="G258" s="197"/>
      <c r="H258" s="197"/>
      <c r="I258" s="197"/>
      <c r="J258" s="197"/>
      <c r="K258" s="197"/>
      <c r="L258" s="197"/>
      <c r="M258" s="197"/>
      <c r="N258" s="197"/>
      <c r="O258" s="197"/>
      <c r="P258" s="197"/>
      <c r="Q258" s="197"/>
      <c r="R258" s="197"/>
      <c r="S258" s="197"/>
      <c r="T258" s="197"/>
      <c r="U258" s="197"/>
      <c r="V258" s="197"/>
      <c r="W258" s="197"/>
      <c r="X258" s="197"/>
      <c r="Y258" s="197"/>
      <c r="Z258" s="197"/>
      <c r="AA258" s="197"/>
      <c r="AB258" s="197"/>
      <c r="AC258" s="197"/>
      <c r="AD258" s="197"/>
      <c r="AE258" s="197"/>
      <c r="AF258" s="197"/>
      <c r="AG258" s="197"/>
      <c r="AH258" s="197"/>
      <c r="AI258" s="197"/>
      <c r="AJ258" s="197"/>
      <c r="AK258" s="197"/>
      <c r="AL258" s="197"/>
      <c r="AM258" s="197"/>
      <c r="AN258" s="197"/>
      <c r="AO258" s="197"/>
      <c r="AP258" s="197"/>
      <c r="AQ258" s="197"/>
      <c r="AR258" s="197"/>
      <c r="AS258" s="197"/>
      <c r="AT258" s="197"/>
      <c r="AU258" s="197"/>
      <c r="AV258" s="197"/>
      <c r="AW258" s="197"/>
      <c r="AX258" s="197"/>
      <c r="AY258" s="197"/>
      <c r="AZ258" s="197"/>
      <c r="BA258" s="197"/>
      <c r="BB258" s="197"/>
      <c r="BC258" s="197"/>
      <c r="BD258" s="197"/>
      <c r="BE258" s="197"/>
      <c r="BF258" s="197"/>
      <c r="BG258" s="197"/>
      <c r="BH258" s="197"/>
      <c r="BI258" s="197"/>
      <c r="BJ258" s="197"/>
      <c r="BK258" s="197"/>
      <c r="BL258" s="197"/>
      <c r="BM258" s="197"/>
      <c r="BN258" s="197"/>
    </row>
    <row r="259" spans="1:66" ht="14.4">
      <c r="A259" s="197"/>
      <c r="B259" s="197"/>
      <c r="C259" s="197"/>
      <c r="D259" s="197"/>
      <c r="E259" s="197"/>
      <c r="F259" s="197"/>
      <c r="G259" s="197"/>
      <c r="H259" s="197"/>
      <c r="I259" s="197"/>
      <c r="J259" s="197"/>
      <c r="K259" s="197"/>
      <c r="L259" s="197"/>
      <c r="M259" s="197"/>
      <c r="N259" s="197"/>
      <c r="O259" s="197"/>
      <c r="P259" s="197"/>
      <c r="Q259" s="197"/>
      <c r="R259" s="197"/>
      <c r="S259" s="197"/>
      <c r="T259" s="197"/>
      <c r="U259" s="197"/>
      <c r="V259" s="197"/>
      <c r="W259" s="197"/>
      <c r="X259" s="197"/>
      <c r="Y259" s="197"/>
      <c r="Z259" s="197"/>
      <c r="AA259" s="197"/>
      <c r="AB259" s="197"/>
      <c r="AC259" s="197"/>
      <c r="AD259" s="197"/>
      <c r="AE259" s="197"/>
      <c r="AF259" s="197"/>
      <c r="AG259" s="197"/>
      <c r="AH259" s="197"/>
      <c r="AI259" s="197"/>
      <c r="AJ259" s="197"/>
      <c r="AK259" s="197"/>
      <c r="AL259" s="197"/>
      <c r="AM259" s="197"/>
      <c r="AN259" s="197"/>
      <c r="AO259" s="197"/>
      <c r="AP259" s="197"/>
      <c r="AQ259" s="197"/>
      <c r="AR259" s="197"/>
      <c r="AS259" s="197"/>
      <c r="AT259" s="197"/>
      <c r="AU259" s="197"/>
      <c r="AV259" s="197"/>
      <c r="AW259" s="197"/>
      <c r="AX259" s="197"/>
      <c r="AY259" s="197"/>
      <c r="AZ259" s="197"/>
      <c r="BA259" s="197"/>
      <c r="BB259" s="197"/>
      <c r="BC259" s="197"/>
      <c r="BD259" s="197"/>
      <c r="BE259" s="197"/>
      <c r="BF259" s="197"/>
      <c r="BG259" s="197"/>
      <c r="BH259" s="197"/>
      <c r="BI259" s="197"/>
      <c r="BJ259" s="197"/>
      <c r="BK259" s="197"/>
      <c r="BL259" s="197"/>
      <c r="BM259" s="197"/>
      <c r="BN259" s="197"/>
    </row>
    <row r="260" spans="1:66" ht="14.4">
      <c r="A260" s="197"/>
      <c r="B260" s="197"/>
      <c r="C260" s="197"/>
      <c r="D260" s="197"/>
      <c r="E260" s="197"/>
      <c r="F260" s="197"/>
      <c r="G260" s="197"/>
      <c r="H260" s="197"/>
      <c r="I260" s="197"/>
      <c r="J260" s="197"/>
      <c r="K260" s="197"/>
      <c r="L260" s="197"/>
      <c r="M260" s="197"/>
      <c r="N260" s="197"/>
      <c r="O260" s="197"/>
      <c r="P260" s="197"/>
      <c r="Q260" s="197"/>
      <c r="R260" s="197"/>
      <c r="S260" s="197"/>
      <c r="T260" s="197"/>
      <c r="U260" s="197"/>
      <c r="V260" s="197"/>
      <c r="W260" s="197"/>
      <c r="X260" s="197"/>
      <c r="Y260" s="197"/>
      <c r="Z260" s="197"/>
      <c r="AA260" s="197"/>
      <c r="AB260" s="197"/>
      <c r="AC260" s="197"/>
      <c r="AD260" s="197"/>
      <c r="AE260" s="197"/>
      <c r="AF260" s="197"/>
      <c r="AG260" s="197"/>
      <c r="AH260" s="197"/>
      <c r="AI260" s="197"/>
      <c r="AJ260" s="197"/>
      <c r="AK260" s="197"/>
      <c r="AL260" s="197"/>
      <c r="AM260" s="197"/>
      <c r="AN260" s="197"/>
      <c r="AO260" s="197"/>
      <c r="AP260" s="197"/>
      <c r="AQ260" s="197"/>
      <c r="AR260" s="197"/>
      <c r="AS260" s="197"/>
      <c r="AT260" s="197"/>
      <c r="AU260" s="197"/>
      <c r="AV260" s="197"/>
      <c r="AW260" s="197"/>
      <c r="AX260" s="197"/>
      <c r="AY260" s="197"/>
      <c r="AZ260" s="197"/>
      <c r="BA260" s="197"/>
      <c r="BB260" s="197"/>
      <c r="BC260" s="197"/>
      <c r="BD260" s="197"/>
      <c r="BE260" s="197"/>
      <c r="BF260" s="197"/>
      <c r="BG260" s="197"/>
      <c r="BH260" s="197"/>
      <c r="BI260" s="197"/>
      <c r="BJ260" s="197"/>
      <c r="BK260" s="197"/>
      <c r="BL260" s="197"/>
      <c r="BM260" s="197"/>
      <c r="BN260" s="197"/>
    </row>
    <row r="261" spans="1:66" ht="14.4">
      <c r="A261" s="197"/>
      <c r="B261" s="197"/>
      <c r="C261" s="197"/>
      <c r="D261" s="197"/>
      <c r="E261" s="197"/>
      <c r="F261" s="197"/>
      <c r="G261" s="197"/>
      <c r="H261" s="197"/>
      <c r="I261" s="197"/>
      <c r="J261" s="197"/>
      <c r="K261" s="197"/>
      <c r="L261" s="197"/>
      <c r="M261" s="197"/>
      <c r="N261" s="197"/>
      <c r="O261" s="197"/>
      <c r="P261" s="197"/>
      <c r="Q261" s="197"/>
      <c r="R261" s="197"/>
      <c r="S261" s="197"/>
      <c r="T261" s="197"/>
      <c r="U261" s="197"/>
      <c r="V261" s="197"/>
      <c r="W261" s="197"/>
      <c r="X261" s="197"/>
      <c r="Y261" s="197"/>
      <c r="Z261" s="197"/>
      <c r="AA261" s="197"/>
      <c r="AB261" s="197"/>
      <c r="AC261" s="197"/>
      <c r="AD261" s="197"/>
      <c r="AE261" s="197"/>
      <c r="AF261" s="197"/>
      <c r="AG261" s="197"/>
      <c r="AH261" s="197"/>
      <c r="AI261" s="197"/>
      <c r="AJ261" s="197"/>
      <c r="AK261" s="197"/>
      <c r="AL261" s="197"/>
      <c r="AM261" s="197"/>
      <c r="AN261" s="197"/>
      <c r="AO261" s="197"/>
      <c r="AP261" s="197"/>
      <c r="AQ261" s="197"/>
      <c r="AR261" s="197"/>
      <c r="AS261" s="197"/>
      <c r="AT261" s="197"/>
      <c r="AU261" s="197"/>
      <c r="AV261" s="197"/>
      <c r="AW261" s="197"/>
      <c r="AX261" s="197"/>
      <c r="AY261" s="197"/>
      <c r="AZ261" s="197"/>
      <c r="BA261" s="197"/>
      <c r="BB261" s="197"/>
      <c r="BC261" s="197"/>
      <c r="BD261" s="197"/>
      <c r="BE261" s="197"/>
      <c r="BF261" s="197"/>
      <c r="BG261" s="197"/>
      <c r="BH261" s="197"/>
      <c r="BI261" s="197"/>
      <c r="BJ261" s="197"/>
      <c r="BK261" s="197"/>
      <c r="BL261" s="197"/>
      <c r="BM261" s="197"/>
      <c r="BN261" s="197"/>
    </row>
    <row r="262" spans="1:66" ht="14.4">
      <c r="A262" s="197"/>
      <c r="B262" s="197"/>
      <c r="C262" s="197"/>
      <c r="D262" s="197"/>
      <c r="E262" s="197"/>
      <c r="F262" s="197"/>
      <c r="G262" s="197"/>
      <c r="H262" s="197"/>
      <c r="I262" s="197"/>
      <c r="J262" s="197"/>
      <c r="K262" s="197"/>
      <c r="L262" s="197"/>
      <c r="M262" s="197"/>
      <c r="N262" s="197"/>
      <c r="O262" s="197"/>
      <c r="P262" s="197"/>
      <c r="Q262" s="197"/>
      <c r="R262" s="197"/>
      <c r="S262" s="197"/>
      <c r="T262" s="197"/>
      <c r="U262" s="197"/>
      <c r="V262" s="197"/>
      <c r="W262" s="197"/>
      <c r="X262" s="197"/>
      <c r="Y262" s="197"/>
      <c r="Z262" s="197"/>
      <c r="AA262" s="197"/>
      <c r="AB262" s="197"/>
      <c r="AC262" s="197"/>
      <c r="AD262" s="197"/>
      <c r="AE262" s="197"/>
      <c r="AF262" s="197"/>
      <c r="AG262" s="197"/>
      <c r="AH262" s="197"/>
      <c r="AI262" s="197"/>
      <c r="AJ262" s="197"/>
      <c r="AK262" s="197"/>
      <c r="AL262" s="197"/>
      <c r="AM262" s="197"/>
      <c r="AN262" s="197"/>
      <c r="AO262" s="197"/>
      <c r="AP262" s="197"/>
      <c r="AQ262" s="197"/>
      <c r="AR262" s="197"/>
      <c r="AS262" s="197"/>
      <c r="AT262" s="197"/>
      <c r="AU262" s="197"/>
      <c r="AV262" s="197"/>
      <c r="AW262" s="197"/>
      <c r="AX262" s="197"/>
      <c r="AY262" s="197"/>
      <c r="AZ262" s="197"/>
      <c r="BA262" s="197"/>
      <c r="BB262" s="197"/>
      <c r="BC262" s="197"/>
      <c r="BD262" s="197"/>
      <c r="BE262" s="197"/>
      <c r="BF262" s="197"/>
      <c r="BG262" s="197"/>
      <c r="BH262" s="197"/>
      <c r="BI262" s="197"/>
      <c r="BJ262" s="197"/>
      <c r="BK262" s="197"/>
      <c r="BL262" s="197"/>
      <c r="BM262" s="197"/>
      <c r="BN262" s="197"/>
    </row>
    <row r="263" spans="1:66" ht="14.4">
      <c r="A263" s="197"/>
      <c r="B263" s="197"/>
      <c r="C263" s="197"/>
      <c r="D263" s="197"/>
      <c r="E263" s="197"/>
      <c r="F263" s="197"/>
      <c r="G263" s="197"/>
      <c r="H263" s="197"/>
      <c r="I263" s="197"/>
      <c r="J263" s="197"/>
      <c r="K263" s="197"/>
      <c r="L263" s="197"/>
      <c r="M263" s="197"/>
      <c r="N263" s="197"/>
      <c r="O263" s="197"/>
      <c r="P263" s="197"/>
      <c r="Q263" s="197"/>
      <c r="R263" s="197"/>
      <c r="S263" s="197"/>
      <c r="T263" s="197"/>
      <c r="U263" s="197"/>
      <c r="V263" s="197"/>
      <c r="W263" s="197"/>
      <c r="X263" s="197"/>
      <c r="Y263" s="197"/>
      <c r="Z263" s="197"/>
      <c r="AA263" s="197"/>
      <c r="AB263" s="197"/>
      <c r="AC263" s="197"/>
      <c r="AD263" s="197"/>
      <c r="AE263" s="197"/>
      <c r="AF263" s="197"/>
      <c r="AG263" s="197"/>
      <c r="AH263" s="197"/>
      <c r="AI263" s="197"/>
      <c r="AJ263" s="197"/>
      <c r="AK263" s="197"/>
      <c r="AL263" s="197"/>
      <c r="AM263" s="197"/>
      <c r="AN263" s="197"/>
      <c r="AO263" s="197"/>
      <c r="AP263" s="197"/>
      <c r="AQ263" s="197"/>
      <c r="AR263" s="197"/>
      <c r="AS263" s="197"/>
      <c r="AT263" s="197"/>
      <c r="AU263" s="197"/>
      <c r="AV263" s="197"/>
      <c r="AW263" s="197"/>
      <c r="AX263" s="197"/>
      <c r="AY263" s="197"/>
      <c r="AZ263" s="197"/>
      <c r="BA263" s="197"/>
      <c r="BB263" s="197"/>
      <c r="BC263" s="197"/>
      <c r="BD263" s="197"/>
      <c r="BE263" s="197"/>
      <c r="BF263" s="197"/>
      <c r="BG263" s="197"/>
      <c r="BH263" s="197"/>
      <c r="BI263" s="197"/>
      <c r="BJ263" s="197"/>
      <c r="BK263" s="197"/>
      <c r="BL263" s="197"/>
      <c r="BM263" s="197"/>
      <c r="BN263" s="197"/>
    </row>
    <row r="264" spans="1:66" ht="14.4">
      <c r="A264" s="197"/>
      <c r="B264" s="197"/>
      <c r="C264" s="197"/>
      <c r="D264" s="197"/>
      <c r="E264" s="197"/>
      <c r="F264" s="197"/>
      <c r="G264" s="197"/>
      <c r="H264" s="197"/>
      <c r="I264" s="197"/>
      <c r="J264" s="197"/>
      <c r="K264" s="197"/>
      <c r="L264" s="197"/>
      <c r="M264" s="197"/>
      <c r="N264" s="197"/>
      <c r="O264" s="197"/>
      <c r="P264" s="197"/>
      <c r="Q264" s="197"/>
      <c r="R264" s="197"/>
      <c r="S264" s="197"/>
      <c r="T264" s="197"/>
      <c r="U264" s="197"/>
      <c r="V264" s="197"/>
      <c r="W264" s="197"/>
      <c r="X264" s="197"/>
      <c r="Y264" s="197"/>
      <c r="Z264" s="197"/>
      <c r="AA264" s="197"/>
      <c r="AB264" s="197"/>
      <c r="AC264" s="197"/>
      <c r="AD264" s="197"/>
      <c r="AE264" s="197"/>
      <c r="AF264" s="197"/>
      <c r="AG264" s="197"/>
      <c r="AH264" s="197"/>
      <c r="AI264" s="197"/>
      <c r="AJ264" s="197"/>
      <c r="AK264" s="197"/>
      <c r="AL264" s="197"/>
      <c r="AM264" s="197"/>
      <c r="AN264" s="197"/>
      <c r="AO264" s="197"/>
      <c r="AP264" s="197"/>
      <c r="AQ264" s="197"/>
      <c r="AR264" s="197"/>
      <c r="AS264" s="197"/>
      <c r="AT264" s="197"/>
      <c r="AU264" s="197"/>
      <c r="AV264" s="197"/>
      <c r="AW264" s="197"/>
      <c r="AX264" s="197"/>
      <c r="AY264" s="197"/>
      <c r="AZ264" s="197"/>
      <c r="BA264" s="197"/>
      <c r="BB264" s="197"/>
      <c r="BC264" s="197"/>
      <c r="BD264" s="197"/>
      <c r="BE264" s="197"/>
      <c r="BF264" s="197"/>
      <c r="BG264" s="197"/>
      <c r="BH264" s="197"/>
      <c r="BI264" s="197"/>
      <c r="BJ264" s="197"/>
      <c r="BK264" s="197"/>
      <c r="BL264" s="197"/>
      <c r="BM264" s="197"/>
      <c r="BN264" s="197"/>
    </row>
    <row r="265" spans="1:66" ht="14.4">
      <c r="A265" s="197"/>
      <c r="B265" s="197"/>
      <c r="C265" s="197"/>
      <c r="D265" s="197"/>
      <c r="E265" s="197"/>
      <c r="F265" s="197"/>
      <c r="G265" s="197"/>
      <c r="H265" s="197"/>
      <c r="I265" s="197"/>
      <c r="J265" s="197"/>
      <c r="K265" s="197"/>
      <c r="L265" s="197"/>
      <c r="M265" s="197"/>
      <c r="N265" s="197"/>
      <c r="O265" s="197"/>
      <c r="P265" s="197"/>
      <c r="Q265" s="197"/>
      <c r="R265" s="197"/>
      <c r="S265" s="197"/>
      <c r="T265" s="197"/>
      <c r="U265" s="197"/>
      <c r="V265" s="197"/>
      <c r="W265" s="197"/>
      <c r="X265" s="197"/>
      <c r="Y265" s="197"/>
      <c r="Z265" s="197"/>
      <c r="AA265" s="197"/>
      <c r="AB265" s="197"/>
      <c r="AC265" s="197"/>
      <c r="AD265" s="197"/>
      <c r="AE265" s="197"/>
      <c r="AF265" s="197"/>
      <c r="AG265" s="197"/>
      <c r="AH265" s="197"/>
      <c r="AI265" s="197"/>
      <c r="AJ265" s="197"/>
      <c r="AK265" s="197"/>
      <c r="AL265" s="197"/>
      <c r="AM265" s="197"/>
      <c r="AN265" s="197"/>
      <c r="AO265" s="197"/>
      <c r="AP265" s="197"/>
      <c r="AQ265" s="197"/>
      <c r="AR265" s="197"/>
      <c r="AS265" s="197"/>
      <c r="AT265" s="197"/>
      <c r="AU265" s="197"/>
      <c r="AV265" s="197"/>
      <c r="AW265" s="197"/>
      <c r="AX265" s="197"/>
      <c r="AY265" s="197"/>
      <c r="AZ265" s="197"/>
      <c r="BA265" s="197"/>
      <c r="BB265" s="197"/>
      <c r="BC265" s="197"/>
      <c r="BD265" s="197"/>
      <c r="BE265" s="197"/>
      <c r="BF265" s="197"/>
      <c r="BG265" s="197"/>
      <c r="BH265" s="197"/>
      <c r="BI265" s="197"/>
      <c r="BJ265" s="197"/>
      <c r="BK265" s="197"/>
      <c r="BL265" s="197"/>
      <c r="BM265" s="197"/>
      <c r="BN265" s="197"/>
    </row>
    <row r="266" spans="1:66" ht="14.4">
      <c r="A266" s="197"/>
      <c r="B266" s="197"/>
      <c r="C266" s="197"/>
      <c r="D266" s="197"/>
      <c r="E266" s="197"/>
      <c r="F266" s="197"/>
      <c r="G266" s="197"/>
      <c r="H266" s="197"/>
      <c r="I266" s="197"/>
      <c r="J266" s="197"/>
      <c r="K266" s="197"/>
      <c r="L266" s="197"/>
      <c r="M266" s="197"/>
      <c r="N266" s="197"/>
      <c r="O266" s="197"/>
      <c r="P266" s="197"/>
      <c r="Q266" s="197"/>
      <c r="R266" s="197"/>
      <c r="S266" s="197"/>
      <c r="T266" s="197"/>
      <c r="U266" s="197"/>
      <c r="V266" s="197"/>
      <c r="W266" s="197"/>
      <c r="X266" s="197"/>
      <c r="Y266" s="197"/>
      <c r="Z266" s="197"/>
      <c r="AA266" s="197"/>
      <c r="AB266" s="197"/>
      <c r="AC266" s="197"/>
      <c r="AD266" s="197"/>
      <c r="AE266" s="197"/>
      <c r="AF266" s="197"/>
      <c r="AG266" s="197"/>
      <c r="AH266" s="197"/>
      <c r="AI266" s="197"/>
      <c r="AJ266" s="197"/>
      <c r="AK266" s="197"/>
      <c r="AL266" s="197"/>
      <c r="AM266" s="197"/>
      <c r="AN266" s="197"/>
      <c r="AO266" s="197"/>
      <c r="AP266" s="197"/>
      <c r="AQ266" s="197"/>
      <c r="AR266" s="197"/>
      <c r="AS266" s="197"/>
      <c r="AT266" s="197"/>
      <c r="AU266" s="197"/>
      <c r="AV266" s="197"/>
      <c r="AW266" s="197"/>
      <c r="AX266" s="197"/>
      <c r="AY266" s="197"/>
      <c r="AZ266" s="197"/>
      <c r="BA266" s="197"/>
      <c r="BB266" s="197"/>
      <c r="BC266" s="197"/>
      <c r="BD266" s="197"/>
      <c r="BE266" s="197"/>
      <c r="BF266" s="197"/>
      <c r="BG266" s="197"/>
      <c r="BH266" s="197"/>
      <c r="BI266" s="197"/>
      <c r="BJ266" s="197"/>
      <c r="BK266" s="197"/>
      <c r="BL266" s="197"/>
      <c r="BM266" s="197"/>
      <c r="BN266" s="197"/>
    </row>
    <row r="267" spans="1:66" ht="14.4">
      <c r="A267" s="197"/>
      <c r="B267" s="197"/>
      <c r="C267" s="197"/>
      <c r="D267" s="197"/>
      <c r="E267" s="197"/>
      <c r="F267" s="197"/>
      <c r="G267" s="197"/>
      <c r="H267" s="197"/>
      <c r="I267" s="197"/>
      <c r="J267" s="197"/>
      <c r="K267" s="197"/>
      <c r="L267" s="197"/>
      <c r="M267" s="197"/>
      <c r="N267" s="197"/>
      <c r="O267" s="197"/>
      <c r="P267" s="197"/>
      <c r="Q267" s="197"/>
      <c r="R267" s="197"/>
      <c r="S267" s="197"/>
      <c r="T267" s="197"/>
      <c r="U267" s="197"/>
      <c r="V267" s="197"/>
      <c r="W267" s="197"/>
      <c r="X267" s="197"/>
      <c r="Y267" s="197"/>
      <c r="Z267" s="197"/>
      <c r="AA267" s="197"/>
      <c r="AB267" s="197"/>
      <c r="AC267" s="197"/>
      <c r="AD267" s="197"/>
      <c r="AE267" s="197"/>
      <c r="AF267" s="197"/>
      <c r="AG267" s="197"/>
      <c r="AH267" s="197"/>
      <c r="AI267" s="197"/>
      <c r="AJ267" s="197"/>
      <c r="AK267" s="197"/>
      <c r="AL267" s="197"/>
      <c r="AM267" s="197"/>
      <c r="AN267" s="197"/>
      <c r="AO267" s="197"/>
      <c r="AP267" s="197"/>
      <c r="AQ267" s="197"/>
      <c r="AR267" s="197"/>
      <c r="AS267" s="197"/>
      <c r="AT267" s="197"/>
      <c r="AU267" s="197"/>
      <c r="AV267" s="197"/>
      <c r="AW267" s="197"/>
      <c r="AX267" s="197"/>
      <c r="AY267" s="197"/>
      <c r="AZ267" s="197"/>
      <c r="BA267" s="197"/>
      <c r="BB267" s="197"/>
      <c r="BC267" s="197"/>
      <c r="BD267" s="197"/>
      <c r="BE267" s="197"/>
      <c r="BF267" s="197"/>
      <c r="BG267" s="197"/>
      <c r="BH267" s="197"/>
      <c r="BI267" s="197"/>
      <c r="BJ267" s="197"/>
      <c r="BK267" s="197"/>
      <c r="BL267" s="197"/>
      <c r="BM267" s="197"/>
      <c r="BN267" s="197"/>
    </row>
    <row r="268" spans="1:66" ht="14.4">
      <c r="A268" s="197"/>
      <c r="B268" s="197"/>
      <c r="C268" s="197"/>
      <c r="D268" s="197"/>
      <c r="E268" s="197"/>
      <c r="F268" s="197"/>
      <c r="G268" s="197"/>
      <c r="H268" s="197"/>
      <c r="I268" s="197"/>
      <c r="J268" s="197"/>
      <c r="K268" s="197"/>
      <c r="L268" s="197"/>
      <c r="M268" s="197"/>
      <c r="N268" s="197"/>
      <c r="O268" s="197"/>
      <c r="P268" s="197"/>
      <c r="Q268" s="197"/>
      <c r="R268" s="197"/>
      <c r="S268" s="197"/>
      <c r="T268" s="197"/>
      <c r="U268" s="197"/>
      <c r="V268" s="197"/>
      <c r="W268" s="197"/>
      <c r="X268" s="197"/>
      <c r="Y268" s="197"/>
      <c r="Z268" s="197"/>
      <c r="AA268" s="197"/>
      <c r="AB268" s="197"/>
      <c r="AC268" s="197"/>
      <c r="AD268" s="197"/>
      <c r="AE268" s="197"/>
      <c r="AF268" s="197"/>
      <c r="AG268" s="197"/>
      <c r="AH268" s="197"/>
      <c r="AI268" s="197"/>
      <c r="AJ268" s="197"/>
      <c r="AK268" s="197"/>
      <c r="AL268" s="197"/>
      <c r="AM268" s="197"/>
      <c r="AN268" s="197"/>
      <c r="AO268" s="197"/>
      <c r="AP268" s="197"/>
      <c r="AQ268" s="197"/>
      <c r="AR268" s="197"/>
      <c r="AS268" s="197"/>
      <c r="AT268" s="197"/>
      <c r="AU268" s="197"/>
      <c r="AV268" s="197"/>
      <c r="AW268" s="197"/>
      <c r="AX268" s="197"/>
      <c r="AY268" s="197"/>
      <c r="AZ268" s="197"/>
      <c r="BA268" s="197"/>
      <c r="BB268" s="197"/>
      <c r="BC268" s="197"/>
      <c r="BD268" s="197"/>
      <c r="BE268" s="197"/>
      <c r="BF268" s="197"/>
      <c r="BG268" s="197"/>
      <c r="BH268" s="197"/>
      <c r="BI268" s="197"/>
      <c r="BJ268" s="197"/>
      <c r="BK268" s="197"/>
      <c r="BL268" s="197"/>
      <c r="BM268" s="197"/>
      <c r="BN268" s="197"/>
    </row>
    <row r="269" spans="1:66" ht="14.4">
      <c r="A269" s="197"/>
      <c r="B269" s="197"/>
      <c r="C269" s="197"/>
      <c r="D269" s="197"/>
      <c r="E269" s="197"/>
      <c r="F269" s="197"/>
      <c r="G269" s="197"/>
      <c r="H269" s="197"/>
      <c r="I269" s="197"/>
      <c r="J269" s="197"/>
      <c r="K269" s="197"/>
      <c r="L269" s="197"/>
      <c r="M269" s="197"/>
      <c r="N269" s="197"/>
      <c r="O269" s="197"/>
      <c r="P269" s="197"/>
      <c r="Q269" s="197"/>
      <c r="R269" s="197"/>
      <c r="S269" s="197"/>
      <c r="T269" s="197"/>
      <c r="U269" s="197"/>
      <c r="V269" s="197"/>
      <c r="W269" s="197"/>
      <c r="X269" s="197"/>
      <c r="Y269" s="197"/>
      <c r="Z269" s="197"/>
      <c r="AA269" s="197"/>
      <c r="AB269" s="197"/>
      <c r="AC269" s="197"/>
      <c r="AD269" s="197"/>
      <c r="AE269" s="197"/>
      <c r="AF269" s="197"/>
      <c r="AG269" s="197"/>
      <c r="AH269" s="197"/>
      <c r="AI269" s="197"/>
      <c r="AJ269" s="197"/>
      <c r="AK269" s="197"/>
      <c r="AL269" s="197"/>
      <c r="AM269" s="197"/>
      <c r="AN269" s="197"/>
      <c r="AO269" s="197"/>
      <c r="AP269" s="197"/>
      <c r="AQ269" s="197"/>
      <c r="AR269" s="197"/>
      <c r="AS269" s="197"/>
      <c r="AT269" s="197"/>
      <c r="AU269" s="197"/>
      <c r="AV269" s="197"/>
      <c r="AW269" s="197"/>
      <c r="AX269" s="197"/>
      <c r="AY269" s="197"/>
      <c r="AZ269" s="197"/>
      <c r="BA269" s="197"/>
      <c r="BB269" s="197"/>
      <c r="BC269" s="197"/>
      <c r="BD269" s="197"/>
      <c r="BE269" s="197"/>
      <c r="BF269" s="197"/>
      <c r="BG269" s="197"/>
      <c r="BH269" s="197"/>
      <c r="BI269" s="197"/>
      <c r="BJ269" s="197"/>
      <c r="BK269" s="197"/>
      <c r="BL269" s="197"/>
      <c r="BM269" s="197"/>
      <c r="BN269" s="197"/>
    </row>
    <row r="270" spans="1:66" ht="14.4">
      <c r="A270" s="197"/>
      <c r="B270" s="197"/>
      <c r="C270" s="197"/>
      <c r="D270" s="197"/>
      <c r="E270" s="197"/>
      <c r="F270" s="197"/>
      <c r="G270" s="197"/>
      <c r="H270" s="197"/>
      <c r="I270" s="197"/>
      <c r="J270" s="197"/>
      <c r="K270" s="197"/>
      <c r="L270" s="197"/>
      <c r="M270" s="197"/>
      <c r="N270" s="197"/>
      <c r="O270" s="197"/>
      <c r="P270" s="197"/>
      <c r="Q270" s="197"/>
      <c r="R270" s="197"/>
      <c r="S270" s="197"/>
      <c r="T270" s="197"/>
      <c r="U270" s="197"/>
      <c r="V270" s="197"/>
      <c r="W270" s="197"/>
      <c r="X270" s="197"/>
      <c r="Y270" s="197"/>
      <c r="Z270" s="197"/>
      <c r="AA270" s="197"/>
      <c r="AB270" s="197"/>
      <c r="AC270" s="197"/>
      <c r="AD270" s="197"/>
      <c r="AE270" s="197"/>
      <c r="AF270" s="197"/>
      <c r="AG270" s="197"/>
      <c r="AH270" s="197"/>
      <c r="AI270" s="197"/>
      <c r="AJ270" s="197"/>
      <c r="AK270" s="197"/>
      <c r="AL270" s="197"/>
      <c r="AM270" s="197"/>
      <c r="AN270" s="197"/>
      <c r="AO270" s="197"/>
      <c r="AP270" s="197"/>
      <c r="AQ270" s="197"/>
      <c r="AR270" s="197"/>
      <c r="AS270" s="197"/>
      <c r="AT270" s="197"/>
      <c r="AU270" s="197"/>
      <c r="AV270" s="197"/>
      <c r="AW270" s="197"/>
      <c r="AX270" s="197"/>
      <c r="AY270" s="197"/>
      <c r="AZ270" s="197"/>
      <c r="BA270" s="197"/>
      <c r="BB270" s="197"/>
      <c r="BC270" s="197"/>
      <c r="BD270" s="197"/>
      <c r="BE270" s="197"/>
      <c r="BF270" s="197"/>
      <c r="BG270" s="197"/>
      <c r="BH270" s="197"/>
      <c r="BI270" s="197"/>
      <c r="BJ270" s="197"/>
      <c r="BK270" s="197"/>
      <c r="BL270" s="197"/>
      <c r="BM270" s="197"/>
      <c r="BN270" s="197"/>
    </row>
    <row r="271" spans="1:66" ht="14.4">
      <c r="A271" s="197"/>
      <c r="B271" s="197"/>
      <c r="C271" s="197"/>
      <c r="D271" s="197"/>
      <c r="E271" s="197"/>
      <c r="F271" s="197"/>
      <c r="G271" s="197"/>
      <c r="H271" s="197"/>
      <c r="I271" s="197"/>
      <c r="J271" s="197"/>
      <c r="K271" s="197"/>
      <c r="L271" s="197"/>
      <c r="M271" s="197"/>
      <c r="N271" s="197"/>
      <c r="O271" s="197"/>
      <c r="P271" s="197"/>
      <c r="Q271" s="197"/>
      <c r="R271" s="197"/>
      <c r="S271" s="197"/>
      <c r="T271" s="197"/>
      <c r="U271" s="197"/>
      <c r="V271" s="197"/>
      <c r="W271" s="197"/>
      <c r="X271" s="197"/>
      <c r="Y271" s="197"/>
      <c r="Z271" s="197"/>
      <c r="AA271" s="197"/>
      <c r="AB271" s="197"/>
      <c r="AC271" s="197"/>
      <c r="AD271" s="197"/>
      <c r="AE271" s="197"/>
      <c r="AF271" s="197"/>
      <c r="AG271" s="197"/>
      <c r="AH271" s="197"/>
      <c r="AI271" s="197"/>
      <c r="AJ271" s="197"/>
      <c r="AK271" s="197"/>
      <c r="AL271" s="197"/>
      <c r="AM271" s="197"/>
      <c r="AN271" s="197"/>
      <c r="AO271" s="197"/>
      <c r="AP271" s="197"/>
      <c r="AQ271" s="197"/>
      <c r="AR271" s="197"/>
      <c r="AS271" s="197"/>
      <c r="AT271" s="197"/>
      <c r="AU271" s="197"/>
      <c r="AV271" s="197"/>
      <c r="AW271" s="197"/>
      <c r="AX271" s="197"/>
      <c r="AY271" s="197"/>
      <c r="AZ271" s="197"/>
      <c r="BA271" s="197"/>
      <c r="BB271" s="197"/>
      <c r="BC271" s="197"/>
      <c r="BD271" s="197"/>
      <c r="BE271" s="197"/>
      <c r="BF271" s="197"/>
      <c r="BG271" s="197"/>
      <c r="BH271" s="197"/>
      <c r="BI271" s="197"/>
      <c r="BJ271" s="197"/>
      <c r="BK271" s="197"/>
      <c r="BL271" s="197"/>
      <c r="BM271" s="197"/>
      <c r="BN271" s="197"/>
    </row>
    <row r="272" spans="1:66" ht="14.4">
      <c r="A272" s="197"/>
      <c r="B272" s="197"/>
      <c r="C272" s="197"/>
      <c r="D272" s="197"/>
      <c r="E272" s="197"/>
      <c r="F272" s="197"/>
      <c r="G272" s="197"/>
      <c r="H272" s="197"/>
      <c r="I272" s="197"/>
      <c r="J272" s="197"/>
      <c r="K272" s="197"/>
      <c r="L272" s="197"/>
      <c r="M272" s="197"/>
      <c r="N272" s="197"/>
      <c r="O272" s="197"/>
      <c r="P272" s="197"/>
      <c r="Q272" s="197"/>
      <c r="R272" s="197"/>
      <c r="S272" s="197"/>
      <c r="T272" s="197"/>
      <c r="U272" s="197"/>
      <c r="V272" s="197"/>
      <c r="W272" s="197"/>
      <c r="X272" s="197"/>
      <c r="Y272" s="197"/>
      <c r="Z272" s="197"/>
      <c r="AA272" s="197"/>
      <c r="AB272" s="197"/>
      <c r="AC272" s="197"/>
      <c r="AD272" s="197"/>
      <c r="AE272" s="197"/>
      <c r="AF272" s="197"/>
      <c r="AG272" s="197"/>
      <c r="AH272" s="197"/>
      <c r="AI272" s="197"/>
      <c r="AJ272" s="197"/>
      <c r="AK272" s="197"/>
      <c r="AL272" s="197"/>
      <c r="AM272" s="197"/>
      <c r="AN272" s="197"/>
      <c r="AO272" s="197"/>
      <c r="AP272" s="197"/>
      <c r="AQ272" s="197"/>
      <c r="AR272" s="197"/>
      <c r="AS272" s="197"/>
      <c r="AT272" s="197"/>
      <c r="AU272" s="197"/>
      <c r="AV272" s="197"/>
      <c r="AW272" s="197"/>
      <c r="AX272" s="197"/>
      <c r="AY272" s="197"/>
      <c r="AZ272" s="197"/>
      <c r="BA272" s="197"/>
      <c r="BB272" s="197"/>
      <c r="BC272" s="197"/>
      <c r="BD272" s="197"/>
      <c r="BE272" s="197"/>
      <c r="BF272" s="197"/>
      <c r="BG272" s="197"/>
      <c r="BH272" s="197"/>
      <c r="BI272" s="197"/>
      <c r="BJ272" s="197"/>
      <c r="BK272" s="197"/>
      <c r="BL272" s="197"/>
      <c r="BM272" s="197"/>
      <c r="BN272" s="197"/>
    </row>
    <row r="273" spans="1:66" ht="14.4">
      <c r="A273" s="197"/>
      <c r="B273" s="197"/>
      <c r="C273" s="197"/>
      <c r="D273" s="197"/>
      <c r="E273" s="197"/>
      <c r="F273" s="197"/>
      <c r="G273" s="197"/>
      <c r="H273" s="197"/>
      <c r="I273" s="197"/>
      <c r="J273" s="197"/>
      <c r="K273" s="197"/>
      <c r="L273" s="197"/>
      <c r="M273" s="197"/>
      <c r="N273" s="197"/>
      <c r="O273" s="197"/>
      <c r="P273" s="197"/>
      <c r="Q273" s="197"/>
      <c r="R273" s="197"/>
      <c r="S273" s="197"/>
      <c r="T273" s="197"/>
      <c r="U273" s="197"/>
      <c r="V273" s="197"/>
      <c r="W273" s="197"/>
      <c r="X273" s="197"/>
      <c r="Y273" s="197"/>
      <c r="Z273" s="197"/>
      <c r="AA273" s="197"/>
      <c r="AB273" s="197"/>
      <c r="AC273" s="197"/>
      <c r="AD273" s="197"/>
      <c r="AE273" s="197"/>
      <c r="AF273" s="197"/>
      <c r="AG273" s="197"/>
      <c r="AH273" s="197"/>
      <c r="AI273" s="197"/>
      <c r="AJ273" s="197"/>
      <c r="AK273" s="197"/>
      <c r="AL273" s="197"/>
      <c r="AM273" s="197"/>
      <c r="AN273" s="197"/>
      <c r="AO273" s="197"/>
      <c r="AP273" s="197"/>
      <c r="AQ273" s="197"/>
      <c r="AR273" s="197"/>
      <c r="AS273" s="197"/>
      <c r="AT273" s="197"/>
      <c r="AU273" s="197"/>
      <c r="AV273" s="197"/>
      <c r="AW273" s="197"/>
      <c r="AX273" s="197"/>
      <c r="AY273" s="197"/>
      <c r="AZ273" s="197"/>
      <c r="BA273" s="197"/>
      <c r="BB273" s="197"/>
      <c r="BC273" s="197"/>
      <c r="BD273" s="197"/>
      <c r="BE273" s="197"/>
      <c r="BF273" s="197"/>
      <c r="BG273" s="197"/>
      <c r="BH273" s="197"/>
      <c r="BI273" s="197"/>
      <c r="BJ273" s="197"/>
      <c r="BK273" s="197"/>
      <c r="BL273" s="197"/>
      <c r="BM273" s="197"/>
      <c r="BN273" s="197"/>
    </row>
    <row r="274" spans="1:66" ht="14.4">
      <c r="A274" s="197"/>
      <c r="B274" s="197"/>
      <c r="C274" s="197"/>
      <c r="D274" s="197"/>
      <c r="E274" s="197"/>
      <c r="F274" s="197"/>
      <c r="G274" s="197"/>
      <c r="H274" s="197"/>
      <c r="I274" s="197"/>
      <c r="J274" s="197"/>
      <c r="K274" s="197"/>
      <c r="L274" s="197"/>
      <c r="M274" s="197"/>
      <c r="N274" s="197"/>
      <c r="O274" s="197"/>
      <c r="P274" s="197"/>
      <c r="Q274" s="197"/>
      <c r="R274" s="197"/>
      <c r="S274" s="197"/>
      <c r="T274" s="197"/>
      <c r="U274" s="197"/>
      <c r="V274" s="197"/>
      <c r="W274" s="197"/>
      <c r="X274" s="197"/>
      <c r="Y274" s="197"/>
      <c r="Z274" s="197"/>
      <c r="AA274" s="197"/>
      <c r="AB274" s="197"/>
      <c r="AC274" s="197"/>
      <c r="AD274" s="197"/>
      <c r="AE274" s="197"/>
      <c r="AF274" s="197"/>
      <c r="AG274" s="197"/>
      <c r="AH274" s="197"/>
      <c r="AI274" s="197"/>
      <c r="AJ274" s="197"/>
      <c r="AK274" s="197"/>
      <c r="AL274" s="197"/>
      <c r="AM274" s="197"/>
      <c r="AN274" s="197"/>
      <c r="AO274" s="197"/>
      <c r="AP274" s="197"/>
      <c r="AQ274" s="197"/>
      <c r="AR274" s="197"/>
      <c r="AS274" s="197"/>
      <c r="AT274" s="197"/>
      <c r="AU274" s="197"/>
      <c r="AV274" s="197"/>
      <c r="AW274" s="197"/>
      <c r="AX274" s="197"/>
      <c r="AY274" s="197"/>
      <c r="AZ274" s="197"/>
      <c r="BA274" s="197"/>
      <c r="BB274" s="197"/>
      <c r="BC274" s="197"/>
      <c r="BD274" s="197"/>
      <c r="BE274" s="197"/>
      <c r="BF274" s="197"/>
      <c r="BG274" s="197"/>
      <c r="BH274" s="197"/>
      <c r="BI274" s="197"/>
      <c r="BJ274" s="197"/>
      <c r="BK274" s="197"/>
      <c r="BL274" s="197"/>
      <c r="BM274" s="197"/>
      <c r="BN274" s="197"/>
    </row>
    <row r="275" spans="1:66" ht="14.4">
      <c r="A275" s="197"/>
      <c r="B275" s="197"/>
      <c r="C275" s="197"/>
      <c r="D275" s="197"/>
      <c r="E275" s="197"/>
      <c r="F275" s="197"/>
      <c r="G275" s="197"/>
      <c r="H275" s="197"/>
      <c r="I275" s="197"/>
      <c r="J275" s="197"/>
      <c r="K275" s="197"/>
      <c r="L275" s="197"/>
      <c r="M275" s="197"/>
      <c r="N275" s="197"/>
      <c r="O275" s="197"/>
      <c r="P275" s="197"/>
      <c r="Q275" s="197"/>
      <c r="R275" s="197"/>
      <c r="S275" s="197"/>
      <c r="T275" s="197"/>
      <c r="U275" s="197"/>
      <c r="V275" s="197"/>
      <c r="W275" s="197"/>
      <c r="X275" s="197"/>
      <c r="Y275" s="197"/>
      <c r="Z275" s="197"/>
      <c r="AA275" s="197"/>
      <c r="AB275" s="197"/>
      <c r="AC275" s="197"/>
      <c r="AD275" s="197"/>
      <c r="AE275" s="197"/>
      <c r="AF275" s="197"/>
      <c r="AG275" s="197"/>
      <c r="AH275" s="197"/>
      <c r="AI275" s="197"/>
      <c r="AJ275" s="197"/>
      <c r="AK275" s="197"/>
      <c r="AL275" s="197"/>
      <c r="AM275" s="197"/>
      <c r="AN275" s="197"/>
      <c r="AO275" s="197"/>
      <c r="AP275" s="197"/>
      <c r="AQ275" s="197"/>
      <c r="AR275" s="197"/>
      <c r="AS275" s="197"/>
      <c r="AT275" s="197"/>
      <c r="AU275" s="197"/>
      <c r="AV275" s="197"/>
      <c r="AW275" s="197"/>
      <c r="AX275" s="197"/>
      <c r="AY275" s="197"/>
      <c r="AZ275" s="197"/>
      <c r="BA275" s="197"/>
      <c r="BB275" s="197"/>
      <c r="BC275" s="197"/>
      <c r="BD275" s="197"/>
      <c r="BE275" s="197"/>
      <c r="BF275" s="197"/>
      <c r="BG275" s="197"/>
      <c r="BH275" s="197"/>
      <c r="BI275" s="197"/>
      <c r="BJ275" s="197"/>
      <c r="BK275" s="197"/>
      <c r="BL275" s="197"/>
      <c r="BM275" s="197"/>
      <c r="BN275" s="197"/>
    </row>
    <row r="276" spans="1:66" ht="14.4">
      <c r="A276" s="197"/>
      <c r="B276" s="197"/>
      <c r="C276" s="197"/>
      <c r="D276" s="197"/>
      <c r="E276" s="197"/>
      <c r="F276" s="197"/>
      <c r="G276" s="197"/>
      <c r="H276" s="197"/>
      <c r="I276" s="197"/>
      <c r="J276" s="197"/>
      <c r="K276" s="197"/>
      <c r="L276" s="197"/>
      <c r="M276" s="197"/>
      <c r="N276" s="197"/>
      <c r="O276" s="197"/>
      <c r="P276" s="197"/>
      <c r="Q276" s="197"/>
      <c r="R276" s="197"/>
      <c r="S276" s="197"/>
      <c r="T276" s="197"/>
      <c r="U276" s="197"/>
      <c r="V276" s="197"/>
      <c r="W276" s="197"/>
      <c r="X276" s="197"/>
      <c r="Y276" s="197"/>
      <c r="Z276" s="197"/>
      <c r="AA276" s="197"/>
      <c r="AB276" s="197"/>
      <c r="AC276" s="197"/>
      <c r="AD276" s="197"/>
      <c r="AE276" s="197"/>
      <c r="AF276" s="197"/>
      <c r="AG276" s="197"/>
      <c r="AH276" s="197"/>
      <c r="AI276" s="197"/>
      <c r="AJ276" s="197"/>
      <c r="AK276" s="197"/>
      <c r="AL276" s="197"/>
      <c r="AM276" s="197"/>
      <c r="AN276" s="197"/>
      <c r="AO276" s="197"/>
      <c r="AP276" s="197"/>
      <c r="AQ276" s="197"/>
      <c r="AR276" s="197"/>
      <c r="AS276" s="197"/>
      <c r="AT276" s="197"/>
      <c r="AU276" s="197"/>
      <c r="AV276" s="197"/>
      <c r="AW276" s="197"/>
      <c r="AX276" s="197"/>
      <c r="AY276" s="197"/>
      <c r="AZ276" s="197"/>
      <c r="BA276" s="197"/>
      <c r="BB276" s="197"/>
      <c r="BC276" s="197"/>
      <c r="BD276" s="197"/>
      <c r="BE276" s="197"/>
      <c r="BF276" s="197"/>
      <c r="BG276" s="197"/>
      <c r="BH276" s="197"/>
      <c r="BI276" s="197"/>
      <c r="BJ276" s="197"/>
      <c r="BK276" s="197"/>
      <c r="BL276" s="197"/>
      <c r="BM276" s="197"/>
      <c r="BN276" s="197"/>
    </row>
    <row r="277" spans="1:66" ht="14.4">
      <c r="A277" s="197"/>
      <c r="B277" s="197"/>
      <c r="C277" s="197"/>
      <c r="D277" s="197"/>
      <c r="E277" s="197"/>
      <c r="F277" s="197"/>
      <c r="G277" s="197"/>
      <c r="H277" s="197"/>
      <c r="I277" s="197"/>
      <c r="J277" s="197"/>
      <c r="K277" s="197"/>
      <c r="L277" s="197"/>
      <c r="M277" s="197"/>
      <c r="N277" s="197"/>
      <c r="O277" s="197"/>
      <c r="P277" s="197"/>
      <c r="Q277" s="197"/>
      <c r="R277" s="197"/>
      <c r="S277" s="197"/>
      <c r="T277" s="197"/>
      <c r="U277" s="197"/>
      <c r="V277" s="197"/>
      <c r="W277" s="197"/>
      <c r="X277" s="197"/>
      <c r="Y277" s="197"/>
      <c r="Z277" s="197"/>
      <c r="AA277" s="197"/>
      <c r="AB277" s="197"/>
      <c r="AC277" s="197"/>
      <c r="AD277" s="197"/>
      <c r="AE277" s="197"/>
      <c r="AF277" s="197"/>
      <c r="AG277" s="197"/>
      <c r="AH277" s="197"/>
      <c r="AI277" s="197"/>
      <c r="AJ277" s="197"/>
      <c r="AK277" s="197"/>
      <c r="AL277" s="197"/>
      <c r="AM277" s="197"/>
      <c r="AN277" s="197"/>
      <c r="AO277" s="197"/>
      <c r="AP277" s="197"/>
      <c r="AQ277" s="197"/>
      <c r="AR277" s="197"/>
      <c r="AS277" s="197"/>
      <c r="AT277" s="197"/>
      <c r="AU277" s="197"/>
      <c r="AV277" s="197"/>
      <c r="AW277" s="197"/>
      <c r="AX277" s="197"/>
      <c r="AY277" s="197"/>
      <c r="AZ277" s="197"/>
      <c r="BA277" s="197"/>
      <c r="BB277" s="197"/>
      <c r="BC277" s="197"/>
      <c r="BD277" s="197"/>
      <c r="BE277" s="197"/>
      <c r="BF277" s="197"/>
      <c r="BG277" s="197"/>
      <c r="BH277" s="197"/>
      <c r="BI277" s="197"/>
      <c r="BJ277" s="197"/>
      <c r="BK277" s="197"/>
      <c r="BL277" s="197"/>
      <c r="BM277" s="197"/>
      <c r="BN277" s="197"/>
    </row>
    <row r="278" spans="1:66" ht="14.4">
      <c r="A278" s="197"/>
      <c r="B278" s="197"/>
      <c r="C278" s="197"/>
      <c r="D278" s="197"/>
      <c r="E278" s="197"/>
      <c r="F278" s="197"/>
      <c r="G278" s="197"/>
      <c r="H278" s="197"/>
      <c r="I278" s="197"/>
      <c r="J278" s="197"/>
      <c r="K278" s="197"/>
      <c r="L278" s="197"/>
      <c r="M278" s="197"/>
      <c r="N278" s="197"/>
      <c r="O278" s="197"/>
      <c r="P278" s="197"/>
      <c r="Q278" s="197"/>
      <c r="R278" s="197"/>
      <c r="S278" s="197"/>
      <c r="T278" s="197"/>
      <c r="U278" s="197"/>
      <c r="V278" s="197"/>
      <c r="W278" s="197"/>
      <c r="X278" s="197"/>
      <c r="Y278" s="197"/>
      <c r="Z278" s="197"/>
      <c r="AA278" s="197"/>
      <c r="AB278" s="197"/>
      <c r="AC278" s="197"/>
      <c r="AD278" s="197"/>
      <c r="AE278" s="197"/>
      <c r="AF278" s="197"/>
      <c r="AG278" s="197"/>
      <c r="AH278" s="197"/>
      <c r="AI278" s="197"/>
      <c r="AJ278" s="197"/>
      <c r="AK278" s="197"/>
      <c r="AL278" s="197"/>
      <c r="AM278" s="197"/>
      <c r="AN278" s="197"/>
      <c r="AO278" s="197"/>
      <c r="AP278" s="197"/>
      <c r="AQ278" s="197"/>
      <c r="AR278" s="197"/>
      <c r="AS278" s="197"/>
      <c r="AT278" s="197"/>
      <c r="AU278" s="197"/>
      <c r="AV278" s="197"/>
      <c r="AW278" s="197"/>
      <c r="AX278" s="197"/>
      <c r="AY278" s="197"/>
      <c r="AZ278" s="197"/>
      <c r="BA278" s="197"/>
      <c r="BB278" s="197"/>
      <c r="BC278" s="197"/>
      <c r="BD278" s="197"/>
      <c r="BE278" s="197"/>
      <c r="BF278" s="197"/>
      <c r="BG278" s="197"/>
      <c r="BH278" s="197"/>
      <c r="BI278" s="197"/>
      <c r="BJ278" s="197"/>
      <c r="BK278" s="197"/>
      <c r="BL278" s="197"/>
      <c r="BM278" s="197"/>
      <c r="BN278" s="197"/>
    </row>
    <row r="279" spans="1:66" ht="14.4">
      <c r="A279" s="197"/>
      <c r="B279" s="197"/>
      <c r="C279" s="197"/>
      <c r="D279" s="197"/>
      <c r="E279" s="197"/>
      <c r="F279" s="197"/>
      <c r="G279" s="197"/>
      <c r="H279" s="197"/>
      <c r="I279" s="197"/>
      <c r="J279" s="197"/>
      <c r="K279" s="197"/>
      <c r="L279" s="197"/>
      <c r="M279" s="197"/>
      <c r="N279" s="197"/>
      <c r="O279" s="197"/>
      <c r="P279" s="197"/>
      <c r="Q279" s="197"/>
      <c r="R279" s="197"/>
      <c r="S279" s="197"/>
      <c r="T279" s="197"/>
      <c r="U279" s="197"/>
      <c r="V279" s="197"/>
      <c r="W279" s="197"/>
      <c r="X279" s="197"/>
      <c r="Y279" s="197"/>
      <c r="Z279" s="197"/>
      <c r="AA279" s="197"/>
      <c r="AB279" s="197"/>
      <c r="AC279" s="197"/>
      <c r="AD279" s="197"/>
      <c r="AE279" s="197"/>
      <c r="AF279" s="197"/>
      <c r="AG279" s="197"/>
      <c r="AH279" s="197"/>
      <c r="AI279" s="197"/>
      <c r="AJ279" s="197"/>
      <c r="AK279" s="197"/>
      <c r="AL279" s="197"/>
      <c r="AM279" s="197"/>
      <c r="AN279" s="197"/>
      <c r="AO279" s="197"/>
      <c r="AP279" s="197"/>
      <c r="AQ279" s="197"/>
      <c r="AR279" s="197"/>
      <c r="AS279" s="197"/>
      <c r="AT279" s="197"/>
      <c r="AU279" s="197"/>
      <c r="AV279" s="197"/>
      <c r="AW279" s="197"/>
      <c r="AX279" s="197"/>
      <c r="AY279" s="197"/>
      <c r="AZ279" s="197"/>
      <c r="BA279" s="197"/>
      <c r="BB279" s="197"/>
      <c r="BC279" s="197"/>
      <c r="BD279" s="197"/>
      <c r="BE279" s="197"/>
      <c r="BF279" s="197"/>
      <c r="BG279" s="197"/>
      <c r="BH279" s="197"/>
      <c r="BI279" s="197"/>
      <c r="BJ279" s="197"/>
      <c r="BK279" s="197"/>
      <c r="BL279" s="197"/>
      <c r="BM279" s="197"/>
      <c r="BN279" s="197"/>
    </row>
    <row r="280" spans="1:66" ht="14.4">
      <c r="A280" s="197"/>
      <c r="B280" s="197"/>
      <c r="C280" s="197"/>
      <c r="D280" s="197"/>
      <c r="E280" s="197"/>
      <c r="F280" s="197"/>
      <c r="G280" s="197"/>
      <c r="H280" s="197"/>
      <c r="I280" s="197"/>
      <c r="J280" s="197"/>
      <c r="K280" s="197"/>
      <c r="L280" s="197"/>
      <c r="M280" s="197"/>
      <c r="N280" s="197"/>
      <c r="O280" s="197"/>
      <c r="P280" s="197"/>
      <c r="Q280" s="197"/>
      <c r="R280" s="197"/>
      <c r="S280" s="197"/>
      <c r="T280" s="197"/>
      <c r="U280" s="197"/>
      <c r="V280" s="197"/>
      <c r="W280" s="197"/>
      <c r="X280" s="197"/>
      <c r="Y280" s="197"/>
      <c r="Z280" s="197"/>
      <c r="AA280" s="197"/>
      <c r="AB280" s="197"/>
      <c r="AC280" s="197"/>
      <c r="AD280" s="197"/>
      <c r="AE280" s="197"/>
      <c r="AF280" s="197"/>
      <c r="AG280" s="197"/>
      <c r="AH280" s="197"/>
      <c r="AI280" s="197"/>
      <c r="AJ280" s="197"/>
      <c r="AK280" s="197"/>
      <c r="AL280" s="197"/>
      <c r="AM280" s="197"/>
      <c r="AN280" s="197"/>
      <c r="AO280" s="197"/>
      <c r="AP280" s="197"/>
      <c r="AQ280" s="197"/>
      <c r="AR280" s="197"/>
      <c r="AS280" s="197"/>
      <c r="AT280" s="197"/>
      <c r="AU280" s="197"/>
      <c r="AV280" s="197"/>
      <c r="AW280" s="197"/>
      <c r="AX280" s="197"/>
      <c r="AY280" s="197"/>
      <c r="AZ280" s="197"/>
      <c r="BA280" s="197"/>
      <c r="BB280" s="197"/>
      <c r="BC280" s="197"/>
      <c r="BD280" s="197"/>
      <c r="BE280" s="197"/>
      <c r="BF280" s="197"/>
      <c r="BG280" s="197"/>
      <c r="BH280" s="197"/>
      <c r="BI280" s="197"/>
      <c r="BJ280" s="197"/>
      <c r="BK280" s="197"/>
      <c r="BL280" s="197"/>
      <c r="BM280" s="197"/>
      <c r="BN280" s="197"/>
    </row>
    <row r="281" spans="1:66" ht="14.4">
      <c r="A281" s="197"/>
      <c r="B281" s="197"/>
      <c r="C281" s="197"/>
      <c r="D281" s="197"/>
      <c r="E281" s="197"/>
      <c r="F281" s="197"/>
      <c r="G281" s="197"/>
      <c r="H281" s="197"/>
      <c r="I281" s="197"/>
      <c r="J281" s="197"/>
      <c r="K281" s="197"/>
      <c r="L281" s="197"/>
      <c r="M281" s="197"/>
      <c r="N281" s="197"/>
      <c r="O281" s="197"/>
      <c r="P281" s="197"/>
      <c r="Q281" s="197"/>
      <c r="R281" s="197"/>
      <c r="S281" s="197"/>
      <c r="T281" s="197"/>
      <c r="U281" s="197"/>
      <c r="V281" s="197"/>
      <c r="W281" s="197"/>
      <c r="X281" s="197"/>
      <c r="Y281" s="197"/>
      <c r="Z281" s="197"/>
      <c r="AA281" s="197"/>
      <c r="AB281" s="197"/>
      <c r="AC281" s="197"/>
      <c r="AD281" s="197"/>
      <c r="AE281" s="197"/>
      <c r="AF281" s="197"/>
      <c r="AG281" s="197"/>
      <c r="AH281" s="197"/>
      <c r="AI281" s="197"/>
      <c r="AJ281" s="197"/>
      <c r="AK281" s="197"/>
      <c r="AL281" s="197"/>
      <c r="AM281" s="197"/>
      <c r="AN281" s="197"/>
      <c r="AO281" s="197"/>
      <c r="AP281" s="197"/>
      <c r="AQ281" s="197"/>
      <c r="AR281" s="197"/>
      <c r="AS281" s="197"/>
      <c r="AT281" s="197"/>
      <c r="AU281" s="197"/>
      <c r="AV281" s="197"/>
      <c r="AW281" s="197"/>
      <c r="AX281" s="197"/>
      <c r="AY281" s="197"/>
      <c r="AZ281" s="197"/>
      <c r="BA281" s="197"/>
      <c r="BB281" s="197"/>
      <c r="BC281" s="197"/>
      <c r="BD281" s="197"/>
      <c r="BE281" s="197"/>
      <c r="BF281" s="197"/>
      <c r="BG281" s="197"/>
      <c r="BH281" s="197"/>
      <c r="BI281" s="197"/>
      <c r="BJ281" s="197"/>
      <c r="BK281" s="197"/>
      <c r="BL281" s="197"/>
      <c r="BM281" s="197"/>
      <c r="BN281" s="197"/>
    </row>
    <row r="282" spans="1:66" ht="14.4">
      <c r="A282" s="197"/>
      <c r="B282" s="197"/>
      <c r="C282" s="197"/>
      <c r="D282" s="197"/>
      <c r="E282" s="197"/>
      <c r="F282" s="197"/>
      <c r="G282" s="197"/>
      <c r="H282" s="197"/>
      <c r="I282" s="197"/>
      <c r="J282" s="197"/>
      <c r="K282" s="197"/>
      <c r="L282" s="197"/>
      <c r="M282" s="197"/>
      <c r="N282" s="197"/>
      <c r="O282" s="197"/>
      <c r="P282" s="197"/>
      <c r="Q282" s="197"/>
      <c r="R282" s="197"/>
      <c r="S282" s="197"/>
      <c r="T282" s="197"/>
      <c r="U282" s="197"/>
      <c r="V282" s="197"/>
      <c r="W282" s="197"/>
      <c r="X282" s="197"/>
      <c r="Y282" s="197"/>
      <c r="Z282" s="197"/>
      <c r="AA282" s="197"/>
      <c r="AB282" s="197"/>
      <c r="AC282" s="197"/>
      <c r="AD282" s="197"/>
      <c r="AE282" s="197"/>
      <c r="AF282" s="197"/>
      <c r="AG282" s="197"/>
      <c r="AH282" s="197"/>
      <c r="AI282" s="197"/>
      <c r="AJ282" s="197"/>
      <c r="AK282" s="197"/>
      <c r="AL282" s="197"/>
      <c r="AM282" s="197"/>
      <c r="AN282" s="197"/>
      <c r="AO282" s="197"/>
      <c r="AP282" s="197"/>
      <c r="AQ282" s="197"/>
      <c r="AR282" s="197"/>
      <c r="AS282" s="197"/>
      <c r="AT282" s="197"/>
      <c r="AU282" s="197"/>
      <c r="AV282" s="197"/>
      <c r="AW282" s="197"/>
      <c r="AX282" s="197"/>
      <c r="AY282" s="197"/>
      <c r="AZ282" s="197"/>
      <c r="BA282" s="197"/>
      <c r="BB282" s="197"/>
      <c r="BC282" s="197"/>
      <c r="BD282" s="197"/>
      <c r="BE282" s="197"/>
      <c r="BF282" s="197"/>
      <c r="BG282" s="197"/>
      <c r="BH282" s="197"/>
      <c r="BI282" s="197"/>
      <c r="BJ282" s="197"/>
      <c r="BK282" s="197"/>
      <c r="BL282" s="197"/>
      <c r="BM282" s="197"/>
      <c r="BN282" s="197"/>
    </row>
    <row r="283" spans="1:66" ht="14.4">
      <c r="A283" s="197"/>
      <c r="B283" s="197"/>
      <c r="C283" s="197"/>
      <c r="D283" s="197"/>
      <c r="E283" s="197"/>
      <c r="F283" s="197"/>
      <c r="G283" s="197"/>
      <c r="H283" s="197"/>
      <c r="I283" s="197"/>
      <c r="J283" s="197"/>
      <c r="K283" s="197"/>
      <c r="L283" s="197"/>
      <c r="M283" s="197"/>
      <c r="N283" s="197"/>
      <c r="O283" s="197"/>
      <c r="P283" s="197"/>
      <c r="Q283" s="197"/>
      <c r="R283" s="197"/>
      <c r="S283" s="197"/>
      <c r="T283" s="197"/>
      <c r="U283" s="197"/>
      <c r="V283" s="197"/>
      <c r="W283" s="197"/>
      <c r="X283" s="197"/>
      <c r="Y283" s="197"/>
      <c r="Z283" s="197"/>
      <c r="AA283" s="197"/>
      <c r="AB283" s="197"/>
      <c r="AC283" s="197"/>
      <c r="AD283" s="197"/>
      <c r="AE283" s="197"/>
      <c r="AF283" s="197"/>
      <c r="AG283" s="197"/>
      <c r="AH283" s="197"/>
      <c r="AI283" s="197"/>
      <c r="AJ283" s="197"/>
      <c r="AK283" s="197"/>
      <c r="AL283" s="197"/>
      <c r="AM283" s="197"/>
      <c r="AN283" s="197"/>
      <c r="AO283" s="197"/>
      <c r="AP283" s="197"/>
      <c r="AQ283" s="197"/>
      <c r="AR283" s="197"/>
      <c r="AS283" s="197"/>
      <c r="AT283" s="197"/>
      <c r="AU283" s="197"/>
      <c r="AV283" s="197"/>
      <c r="AW283" s="197"/>
      <c r="AX283" s="197"/>
      <c r="AY283" s="197"/>
      <c r="AZ283" s="197"/>
      <c r="BA283" s="197"/>
      <c r="BB283" s="197"/>
      <c r="BC283" s="197"/>
      <c r="BD283" s="197"/>
      <c r="BE283" s="197"/>
      <c r="BF283" s="197"/>
      <c r="BG283" s="197"/>
      <c r="BH283" s="197"/>
      <c r="BI283" s="197"/>
      <c r="BJ283" s="197"/>
      <c r="BK283" s="197"/>
      <c r="BL283" s="197"/>
      <c r="BM283" s="197"/>
      <c r="BN283" s="197"/>
    </row>
    <row r="284" spans="1:66" ht="14.4">
      <c r="A284" s="197"/>
      <c r="B284" s="197"/>
      <c r="C284" s="197"/>
      <c r="D284" s="197"/>
      <c r="E284" s="197"/>
      <c r="F284" s="197"/>
      <c r="G284" s="197"/>
      <c r="H284" s="197"/>
      <c r="I284" s="197"/>
      <c r="J284" s="197"/>
      <c r="K284" s="197"/>
      <c r="L284" s="197"/>
      <c r="M284" s="197"/>
      <c r="N284" s="197"/>
      <c r="O284" s="197"/>
      <c r="P284" s="197"/>
      <c r="Q284" s="197"/>
      <c r="R284" s="197"/>
      <c r="S284" s="197"/>
      <c r="T284" s="197"/>
      <c r="U284" s="197"/>
      <c r="V284" s="197"/>
      <c r="W284" s="197"/>
      <c r="X284" s="197"/>
      <c r="Y284" s="197"/>
      <c r="Z284" s="197"/>
      <c r="AA284" s="197"/>
      <c r="AB284" s="197"/>
      <c r="AC284" s="197"/>
      <c r="AD284" s="197"/>
      <c r="AE284" s="197"/>
      <c r="AF284" s="197"/>
      <c r="AG284" s="197"/>
      <c r="AH284" s="197"/>
      <c r="AI284" s="197"/>
      <c r="AJ284" s="197"/>
      <c r="AK284" s="197"/>
      <c r="AL284" s="197"/>
      <c r="AM284" s="197"/>
      <c r="AN284" s="197"/>
      <c r="AO284" s="197"/>
      <c r="AP284" s="197"/>
      <c r="AQ284" s="197"/>
      <c r="AR284" s="197"/>
      <c r="AS284" s="197"/>
      <c r="AT284" s="197"/>
      <c r="AU284" s="197"/>
      <c r="AV284" s="197"/>
      <c r="AW284" s="197"/>
      <c r="AX284" s="197"/>
      <c r="AY284" s="197"/>
      <c r="AZ284" s="197"/>
      <c r="BA284" s="197"/>
      <c r="BB284" s="197"/>
      <c r="BC284" s="197"/>
      <c r="BD284" s="197"/>
      <c r="BE284" s="197"/>
      <c r="BF284" s="197"/>
      <c r="BG284" s="197"/>
      <c r="BH284" s="197"/>
      <c r="BI284" s="197"/>
      <c r="BJ284" s="197"/>
      <c r="BK284" s="197"/>
      <c r="BL284" s="197"/>
      <c r="BM284" s="197"/>
      <c r="BN284" s="197"/>
    </row>
    <row r="285" spans="1:66" ht="14.4">
      <c r="A285" s="197"/>
      <c r="B285" s="197"/>
      <c r="C285" s="197"/>
      <c r="D285" s="197"/>
      <c r="E285" s="197"/>
      <c r="F285" s="197"/>
      <c r="G285" s="197"/>
      <c r="H285" s="197"/>
      <c r="I285" s="197"/>
      <c r="J285" s="197"/>
      <c r="K285" s="197"/>
      <c r="L285" s="197"/>
      <c r="M285" s="197"/>
      <c r="N285" s="197"/>
      <c r="O285" s="197"/>
      <c r="P285" s="197"/>
      <c r="Q285" s="197"/>
      <c r="R285" s="197"/>
      <c r="S285" s="197"/>
      <c r="T285" s="197"/>
      <c r="U285" s="197"/>
      <c r="V285" s="197"/>
      <c r="W285" s="197"/>
      <c r="X285" s="197"/>
      <c r="Y285" s="197"/>
      <c r="Z285" s="197"/>
      <c r="AA285" s="197"/>
      <c r="AB285" s="197"/>
      <c r="AC285" s="197"/>
      <c r="AD285" s="197"/>
      <c r="AE285" s="197"/>
      <c r="AF285" s="197"/>
      <c r="AG285" s="197"/>
      <c r="AH285" s="197"/>
      <c r="AI285" s="197"/>
      <c r="AJ285" s="197"/>
      <c r="AK285" s="197"/>
      <c r="AL285" s="197"/>
      <c r="AM285" s="197"/>
      <c r="AN285" s="197"/>
      <c r="AO285" s="197"/>
      <c r="AP285" s="197"/>
      <c r="AQ285" s="197"/>
      <c r="AR285" s="197"/>
      <c r="AS285" s="197"/>
      <c r="AT285" s="197"/>
      <c r="AU285" s="197"/>
      <c r="AV285" s="197"/>
      <c r="AW285" s="197"/>
      <c r="AX285" s="197"/>
      <c r="AY285" s="197"/>
      <c r="AZ285" s="197"/>
      <c r="BA285" s="197"/>
      <c r="BB285" s="197"/>
      <c r="BC285" s="197"/>
      <c r="BD285" s="197"/>
      <c r="BE285" s="197"/>
      <c r="BF285" s="197"/>
      <c r="BG285" s="197"/>
      <c r="BH285" s="197"/>
      <c r="BI285" s="197"/>
      <c r="BJ285" s="197"/>
      <c r="BK285" s="197"/>
      <c r="BL285" s="197"/>
      <c r="BM285" s="197"/>
      <c r="BN285" s="197"/>
    </row>
    <row r="286" spans="1:66" ht="14.4">
      <c r="A286" s="197"/>
      <c r="B286" s="197"/>
      <c r="C286" s="197"/>
      <c r="D286" s="197"/>
      <c r="E286" s="197"/>
      <c r="F286" s="197"/>
      <c r="G286" s="197"/>
      <c r="H286" s="197"/>
      <c r="I286" s="197"/>
      <c r="J286" s="197"/>
      <c r="K286" s="197"/>
      <c r="L286" s="197"/>
      <c r="M286" s="197"/>
      <c r="N286" s="197"/>
      <c r="O286" s="197"/>
      <c r="P286" s="197"/>
      <c r="Q286" s="197"/>
      <c r="R286" s="197"/>
      <c r="S286" s="197"/>
      <c r="T286" s="197"/>
      <c r="U286" s="197"/>
      <c r="V286" s="197"/>
      <c r="W286" s="197"/>
      <c r="X286" s="197"/>
      <c r="Y286" s="197"/>
      <c r="Z286" s="197"/>
      <c r="AA286" s="197"/>
      <c r="AB286" s="197"/>
      <c r="AC286" s="197"/>
      <c r="AD286" s="197"/>
      <c r="AE286" s="197"/>
      <c r="AF286" s="197"/>
      <c r="AG286" s="197"/>
      <c r="AH286" s="197"/>
      <c r="AI286" s="197"/>
      <c r="AJ286" s="197"/>
      <c r="AK286" s="197"/>
      <c r="AL286" s="197"/>
      <c r="AM286" s="197"/>
      <c r="AN286" s="197"/>
      <c r="AO286" s="197"/>
      <c r="AP286" s="197"/>
      <c r="AQ286" s="197"/>
      <c r="AR286" s="197"/>
      <c r="AS286" s="197"/>
      <c r="AT286" s="197"/>
      <c r="AU286" s="197"/>
      <c r="AV286" s="197"/>
      <c r="AW286" s="197"/>
      <c r="AX286" s="197"/>
      <c r="AY286" s="197"/>
      <c r="AZ286" s="197"/>
      <c r="BA286" s="197"/>
      <c r="BB286" s="197"/>
      <c r="BC286" s="197"/>
      <c r="BD286" s="197"/>
      <c r="BE286" s="197"/>
      <c r="BF286" s="197"/>
      <c r="BG286" s="197"/>
      <c r="BH286" s="197"/>
      <c r="BI286" s="197"/>
      <c r="BJ286" s="197"/>
      <c r="BK286" s="197"/>
      <c r="BL286" s="197"/>
      <c r="BM286" s="197"/>
      <c r="BN286" s="197"/>
    </row>
    <row r="287" spans="1:66" ht="14.4">
      <c r="A287" s="197"/>
      <c r="B287" s="197"/>
      <c r="C287" s="197"/>
      <c r="D287" s="197"/>
      <c r="E287" s="197"/>
      <c r="F287" s="197"/>
      <c r="G287" s="197"/>
      <c r="H287" s="197"/>
      <c r="I287" s="197"/>
      <c r="J287" s="197"/>
      <c r="K287" s="197"/>
      <c r="L287" s="197"/>
      <c r="M287" s="197"/>
      <c r="N287" s="197"/>
      <c r="O287" s="197"/>
      <c r="P287" s="197"/>
      <c r="Q287" s="197"/>
      <c r="R287" s="197"/>
      <c r="S287" s="197"/>
      <c r="T287" s="197"/>
      <c r="U287" s="197"/>
      <c r="V287" s="197"/>
      <c r="W287" s="197"/>
      <c r="X287" s="197"/>
      <c r="Y287" s="197"/>
      <c r="Z287" s="197"/>
      <c r="AA287" s="197"/>
      <c r="AB287" s="197"/>
      <c r="AC287" s="197"/>
      <c r="AD287" s="197"/>
      <c r="AE287" s="197"/>
      <c r="AF287" s="197"/>
      <c r="AG287" s="197"/>
      <c r="AH287" s="197"/>
      <c r="AI287" s="197"/>
      <c r="AJ287" s="197"/>
      <c r="AK287" s="197"/>
      <c r="AL287" s="197"/>
      <c r="AM287" s="197"/>
      <c r="AN287" s="197"/>
      <c r="AO287" s="197"/>
      <c r="AP287" s="197"/>
      <c r="AQ287" s="197"/>
      <c r="AR287" s="197"/>
      <c r="AS287" s="197"/>
      <c r="AT287" s="197"/>
      <c r="AU287" s="197"/>
      <c r="AV287" s="197"/>
      <c r="AW287" s="197"/>
      <c r="AX287" s="197"/>
      <c r="AY287" s="197"/>
      <c r="AZ287" s="197"/>
      <c r="BA287" s="197"/>
      <c r="BB287" s="197"/>
      <c r="BC287" s="197"/>
      <c r="BD287" s="197"/>
      <c r="BE287" s="197"/>
      <c r="BF287" s="197"/>
      <c r="BG287" s="197"/>
      <c r="BH287" s="197"/>
      <c r="BI287" s="197"/>
      <c r="BJ287" s="197"/>
      <c r="BK287" s="197"/>
      <c r="BL287" s="197"/>
      <c r="BM287" s="197"/>
      <c r="BN287" s="197"/>
    </row>
    <row r="288" spans="1:66" ht="14.4">
      <c r="A288" s="197"/>
      <c r="B288" s="197"/>
      <c r="C288" s="197"/>
      <c r="D288" s="197"/>
      <c r="E288" s="197"/>
      <c r="F288" s="197"/>
      <c r="G288" s="197"/>
      <c r="H288" s="197"/>
      <c r="I288" s="197"/>
      <c r="J288" s="197"/>
      <c r="K288" s="197"/>
      <c r="L288" s="197"/>
      <c r="M288" s="197"/>
      <c r="N288" s="197"/>
      <c r="O288" s="197"/>
      <c r="P288" s="197"/>
      <c r="Q288" s="197"/>
      <c r="R288" s="197"/>
      <c r="S288" s="197"/>
      <c r="T288" s="197"/>
      <c r="U288" s="197"/>
      <c r="V288" s="197"/>
      <c r="W288" s="197"/>
      <c r="X288" s="197"/>
      <c r="Y288" s="197"/>
      <c r="Z288" s="197"/>
      <c r="AA288" s="197"/>
      <c r="AB288" s="197"/>
      <c r="AC288" s="197"/>
      <c r="AD288" s="197"/>
      <c r="AE288" s="197"/>
      <c r="AF288" s="197"/>
      <c r="AG288" s="197"/>
      <c r="AH288" s="197"/>
      <c r="AI288" s="197"/>
      <c r="AJ288" s="197"/>
      <c r="AK288" s="197"/>
      <c r="AL288" s="197"/>
      <c r="AM288" s="197"/>
      <c r="AN288" s="197"/>
      <c r="AO288" s="197"/>
      <c r="AP288" s="197"/>
      <c r="AQ288" s="197"/>
      <c r="AR288" s="197"/>
      <c r="AS288" s="197"/>
      <c r="AT288" s="197"/>
      <c r="AU288" s="197"/>
      <c r="AV288" s="197"/>
      <c r="AW288" s="197"/>
      <c r="AX288" s="197"/>
      <c r="AY288" s="197"/>
      <c r="AZ288" s="197"/>
      <c r="BA288" s="197"/>
      <c r="BB288" s="197"/>
      <c r="BC288" s="197"/>
      <c r="BD288" s="197"/>
      <c r="BE288" s="197"/>
      <c r="BF288" s="197"/>
      <c r="BG288" s="197"/>
      <c r="BH288" s="197"/>
      <c r="BI288" s="197"/>
      <c r="BJ288" s="197"/>
      <c r="BK288" s="197"/>
      <c r="BL288" s="197"/>
      <c r="BM288" s="197"/>
      <c r="BN288" s="197"/>
    </row>
    <row r="289" spans="1:66" ht="14.4">
      <c r="A289" s="197"/>
      <c r="B289" s="197"/>
      <c r="C289" s="197"/>
      <c r="D289" s="197"/>
      <c r="E289" s="197"/>
      <c r="F289" s="197"/>
      <c r="G289" s="197"/>
      <c r="H289" s="197"/>
      <c r="I289" s="197"/>
      <c r="J289" s="197"/>
      <c r="K289" s="197"/>
      <c r="L289" s="197"/>
      <c r="M289" s="197"/>
      <c r="N289" s="197"/>
      <c r="O289" s="197"/>
      <c r="P289" s="197"/>
      <c r="Q289" s="197"/>
      <c r="R289" s="197"/>
      <c r="S289" s="197"/>
      <c r="T289" s="197"/>
      <c r="U289" s="197"/>
      <c r="V289" s="197"/>
      <c r="W289" s="197"/>
      <c r="X289" s="197"/>
      <c r="Y289" s="197"/>
      <c r="Z289" s="197"/>
      <c r="AA289" s="197"/>
      <c r="AB289" s="197"/>
      <c r="AC289" s="197"/>
      <c r="AD289" s="197"/>
      <c r="AE289" s="197"/>
      <c r="AF289" s="197"/>
      <c r="AG289" s="197"/>
      <c r="AH289" s="197"/>
      <c r="AI289" s="197"/>
      <c r="AJ289" s="197"/>
      <c r="AK289" s="197"/>
      <c r="AL289" s="197"/>
      <c r="AM289" s="197"/>
      <c r="AN289" s="197"/>
      <c r="AO289" s="197"/>
      <c r="AP289" s="197"/>
      <c r="AQ289" s="197"/>
      <c r="AR289" s="197"/>
      <c r="AS289" s="197"/>
      <c r="AT289" s="197"/>
      <c r="AU289" s="197"/>
      <c r="AV289" s="197"/>
      <c r="AW289" s="197"/>
      <c r="AX289" s="197"/>
      <c r="AY289" s="197"/>
      <c r="AZ289" s="197"/>
      <c r="BA289" s="197"/>
      <c r="BB289" s="197"/>
      <c r="BC289" s="197"/>
      <c r="BD289" s="197"/>
      <c r="BE289" s="197"/>
      <c r="BF289" s="197"/>
      <c r="BG289" s="197"/>
      <c r="BH289" s="197"/>
      <c r="BI289" s="197"/>
      <c r="BJ289" s="197"/>
      <c r="BK289" s="197"/>
      <c r="BL289" s="197"/>
      <c r="BM289" s="197"/>
      <c r="BN289" s="197"/>
    </row>
    <row r="290" spans="1:66" ht="14.4">
      <c r="A290" s="197"/>
      <c r="B290" s="197"/>
      <c r="C290" s="197"/>
      <c r="D290" s="197"/>
      <c r="E290" s="197"/>
      <c r="F290" s="197"/>
      <c r="G290" s="197"/>
      <c r="H290" s="197"/>
      <c r="I290" s="197"/>
      <c r="J290" s="197"/>
      <c r="K290" s="197"/>
      <c r="L290" s="197"/>
      <c r="M290" s="197"/>
      <c r="N290" s="197"/>
      <c r="O290" s="197"/>
      <c r="P290" s="197"/>
      <c r="Q290" s="197"/>
      <c r="R290" s="197"/>
      <c r="S290" s="197"/>
      <c r="T290" s="197"/>
      <c r="U290" s="197"/>
      <c r="V290" s="197"/>
      <c r="W290" s="197"/>
      <c r="X290" s="197"/>
      <c r="Y290" s="197"/>
      <c r="Z290" s="197"/>
      <c r="AA290" s="197"/>
      <c r="AB290" s="197"/>
      <c r="AC290" s="197"/>
      <c r="AD290" s="197"/>
      <c r="AE290" s="197"/>
      <c r="AF290" s="197"/>
      <c r="AG290" s="197"/>
      <c r="AH290" s="197"/>
      <c r="AI290" s="197"/>
      <c r="AJ290" s="197"/>
      <c r="AK290" s="197"/>
      <c r="AL290" s="197"/>
      <c r="AM290" s="197"/>
      <c r="AN290" s="197"/>
      <c r="AO290" s="197"/>
      <c r="AP290" s="197"/>
      <c r="AQ290" s="197"/>
      <c r="AR290" s="197"/>
      <c r="AS290" s="197"/>
      <c r="AT290" s="197"/>
      <c r="AU290" s="197"/>
      <c r="AV290" s="197"/>
      <c r="AW290" s="197"/>
      <c r="AX290" s="197"/>
      <c r="AY290" s="197"/>
      <c r="AZ290" s="197"/>
      <c r="BA290" s="197"/>
      <c r="BB290" s="197"/>
      <c r="BC290" s="197"/>
      <c r="BD290" s="197"/>
      <c r="BE290" s="197"/>
      <c r="BF290" s="197"/>
      <c r="BG290" s="197"/>
      <c r="BH290" s="197"/>
      <c r="BI290" s="197"/>
      <c r="BJ290" s="197"/>
      <c r="BK290" s="197"/>
      <c r="BL290" s="197"/>
      <c r="BM290" s="197"/>
      <c r="BN290" s="197"/>
    </row>
    <row r="291" spans="1:66" ht="14.4">
      <c r="A291" s="197"/>
      <c r="B291" s="197"/>
      <c r="C291" s="197"/>
      <c r="D291" s="197"/>
      <c r="E291" s="197"/>
      <c r="F291" s="197"/>
      <c r="G291" s="197"/>
      <c r="H291" s="197"/>
      <c r="I291" s="197"/>
      <c r="J291" s="197"/>
      <c r="K291" s="197"/>
      <c r="L291" s="197"/>
      <c r="M291" s="197"/>
      <c r="N291" s="197"/>
      <c r="O291" s="197"/>
      <c r="P291" s="197"/>
      <c r="Q291" s="197"/>
      <c r="R291" s="197"/>
      <c r="S291" s="197"/>
      <c r="T291" s="197"/>
      <c r="U291" s="197"/>
      <c r="V291" s="197"/>
      <c r="W291" s="197"/>
      <c r="X291" s="197"/>
      <c r="Y291" s="197"/>
      <c r="Z291" s="197"/>
      <c r="AA291" s="197"/>
      <c r="AB291" s="197"/>
      <c r="AC291" s="197"/>
      <c r="AD291" s="197"/>
      <c r="AE291" s="197"/>
      <c r="AF291" s="197"/>
      <c r="AG291" s="197"/>
      <c r="AH291" s="197"/>
      <c r="AI291" s="197"/>
      <c r="AJ291" s="197"/>
      <c r="AK291" s="197"/>
      <c r="AL291" s="197"/>
      <c r="AM291" s="197"/>
      <c r="AN291" s="197"/>
      <c r="AO291" s="197"/>
      <c r="AP291" s="197"/>
      <c r="AQ291" s="197"/>
      <c r="AR291" s="197"/>
      <c r="AS291" s="197"/>
      <c r="AT291" s="197"/>
      <c r="AU291" s="197"/>
      <c r="AV291" s="197"/>
      <c r="AW291" s="197"/>
      <c r="AX291" s="197"/>
      <c r="AY291" s="197"/>
      <c r="AZ291" s="197"/>
      <c r="BA291" s="197"/>
      <c r="BB291" s="197"/>
      <c r="BC291" s="197"/>
      <c r="BD291" s="197"/>
      <c r="BE291" s="197"/>
      <c r="BF291" s="197"/>
      <c r="BG291" s="197"/>
      <c r="BH291" s="197"/>
      <c r="BI291" s="197"/>
      <c r="BJ291" s="197"/>
      <c r="BK291" s="197"/>
      <c r="BL291" s="197"/>
      <c r="BM291" s="197"/>
      <c r="BN291" s="197"/>
    </row>
    <row r="292" spans="1:66" ht="14.4">
      <c r="A292" s="197"/>
      <c r="B292" s="197"/>
      <c r="C292" s="197"/>
      <c r="D292" s="197"/>
      <c r="E292" s="197"/>
      <c r="F292" s="197"/>
      <c r="G292" s="197"/>
      <c r="H292" s="197"/>
      <c r="I292" s="197"/>
      <c r="J292" s="197"/>
      <c r="K292" s="197"/>
      <c r="L292" s="197"/>
      <c r="M292" s="197"/>
      <c r="N292" s="197"/>
      <c r="O292" s="197"/>
      <c r="P292" s="197"/>
      <c r="Q292" s="197"/>
      <c r="R292" s="197"/>
      <c r="S292" s="197"/>
      <c r="T292" s="197"/>
      <c r="U292" s="197"/>
      <c r="V292" s="197"/>
      <c r="W292" s="197"/>
      <c r="X292" s="197"/>
      <c r="Y292" s="197"/>
      <c r="Z292" s="197"/>
      <c r="AA292" s="197"/>
      <c r="AB292" s="197"/>
      <c r="AC292" s="197"/>
      <c r="AD292" s="197"/>
      <c r="AE292" s="197"/>
      <c r="AF292" s="197"/>
      <c r="AG292" s="197"/>
      <c r="AH292" s="197"/>
      <c r="AI292" s="197"/>
      <c r="AJ292" s="197"/>
      <c r="AK292" s="197"/>
      <c r="AL292" s="197"/>
      <c r="AM292" s="197"/>
      <c r="AN292" s="197"/>
      <c r="AO292" s="197"/>
      <c r="AP292" s="197"/>
      <c r="AQ292" s="197"/>
      <c r="AR292" s="197"/>
      <c r="AS292" s="197"/>
      <c r="AT292" s="197"/>
      <c r="AU292" s="197"/>
      <c r="AV292" s="197"/>
      <c r="AW292" s="197"/>
      <c r="AX292" s="197"/>
      <c r="AY292" s="197"/>
      <c r="AZ292" s="197"/>
      <c r="BA292" s="197"/>
      <c r="BB292" s="197"/>
      <c r="BC292" s="197"/>
      <c r="BD292" s="197"/>
      <c r="BE292" s="197"/>
      <c r="BF292" s="197"/>
      <c r="BG292" s="197"/>
      <c r="BH292" s="197"/>
      <c r="BI292" s="197"/>
      <c r="BJ292" s="197"/>
      <c r="BK292" s="197"/>
      <c r="BL292" s="197"/>
      <c r="BM292" s="197"/>
      <c r="BN292" s="197"/>
    </row>
    <row r="293" spans="1:66" ht="14.4">
      <c r="A293" s="197"/>
      <c r="B293" s="197"/>
      <c r="C293" s="197"/>
      <c r="D293" s="197"/>
      <c r="E293" s="197"/>
      <c r="F293" s="197"/>
      <c r="G293" s="197"/>
      <c r="H293" s="197"/>
      <c r="I293" s="197"/>
      <c r="J293" s="197"/>
      <c r="K293" s="197"/>
      <c r="L293" s="197"/>
      <c r="M293" s="197"/>
      <c r="N293" s="197"/>
      <c r="O293" s="197"/>
      <c r="P293" s="197"/>
      <c r="Q293" s="197"/>
      <c r="R293" s="197"/>
      <c r="S293" s="197"/>
      <c r="T293" s="197"/>
      <c r="U293" s="197"/>
      <c r="V293" s="197"/>
      <c r="W293" s="197"/>
      <c r="X293" s="197"/>
      <c r="Y293" s="197"/>
      <c r="Z293" s="197"/>
      <c r="AA293" s="197"/>
      <c r="AB293" s="197"/>
      <c r="AC293" s="197"/>
      <c r="AD293" s="197"/>
      <c r="AE293" s="197"/>
      <c r="AF293" s="197"/>
      <c r="AG293" s="197"/>
      <c r="AH293" s="197"/>
      <c r="AI293" s="197"/>
      <c r="AJ293" s="197"/>
      <c r="AK293" s="197"/>
      <c r="AL293" s="197"/>
      <c r="AM293" s="197"/>
      <c r="AN293" s="197"/>
      <c r="AO293" s="197"/>
      <c r="AP293" s="197"/>
      <c r="AQ293" s="197"/>
      <c r="AR293" s="197"/>
      <c r="AS293" s="197"/>
      <c r="AT293" s="197"/>
      <c r="AU293" s="197"/>
      <c r="AV293" s="197"/>
      <c r="AW293" s="197"/>
      <c r="AX293" s="197"/>
      <c r="AY293" s="197"/>
      <c r="AZ293" s="197"/>
      <c r="BA293" s="197"/>
      <c r="BB293" s="197"/>
      <c r="BC293" s="197"/>
      <c r="BD293" s="197"/>
      <c r="BE293" s="197"/>
      <c r="BF293" s="197"/>
      <c r="BG293" s="197"/>
      <c r="BH293" s="197"/>
      <c r="BI293" s="197"/>
      <c r="BJ293" s="197"/>
      <c r="BK293" s="197"/>
      <c r="BL293" s="197"/>
      <c r="BM293" s="197"/>
      <c r="BN293" s="197"/>
    </row>
    <row r="294" spans="1:66" ht="14.4">
      <c r="A294" s="197"/>
      <c r="B294" s="197"/>
      <c r="C294" s="197"/>
      <c r="D294" s="197"/>
      <c r="E294" s="197"/>
      <c r="F294" s="197"/>
      <c r="G294" s="197"/>
      <c r="H294" s="197"/>
      <c r="I294" s="197"/>
      <c r="J294" s="197"/>
      <c r="K294" s="197"/>
      <c r="L294" s="197"/>
      <c r="M294" s="197"/>
      <c r="N294" s="197"/>
      <c r="O294" s="197"/>
      <c r="P294" s="197"/>
      <c r="Q294" s="197"/>
      <c r="R294" s="197"/>
      <c r="S294" s="197"/>
      <c r="T294" s="197"/>
      <c r="U294" s="197"/>
      <c r="V294" s="197"/>
      <c r="W294" s="197"/>
      <c r="X294" s="197"/>
      <c r="Y294" s="197"/>
      <c r="Z294" s="197"/>
      <c r="AA294" s="197"/>
      <c r="AB294" s="197"/>
      <c r="AC294" s="197"/>
      <c r="AD294" s="197"/>
      <c r="AE294" s="197"/>
      <c r="AF294" s="197"/>
      <c r="AG294" s="197"/>
      <c r="AH294" s="197"/>
      <c r="AI294" s="197"/>
      <c r="AJ294" s="197"/>
      <c r="AK294" s="197"/>
      <c r="AL294" s="197"/>
      <c r="AM294" s="197"/>
      <c r="AN294" s="197"/>
      <c r="AO294" s="197"/>
      <c r="AP294" s="197"/>
      <c r="AQ294" s="197"/>
      <c r="AR294" s="197"/>
      <c r="AS294" s="197"/>
      <c r="AT294" s="197"/>
      <c r="AU294" s="197"/>
      <c r="AV294" s="197"/>
      <c r="AW294" s="197"/>
      <c r="AX294" s="197"/>
      <c r="AY294" s="197"/>
      <c r="AZ294" s="197"/>
      <c r="BA294" s="197"/>
      <c r="BB294" s="197"/>
      <c r="BC294" s="197"/>
      <c r="BD294" s="197"/>
      <c r="BE294" s="197"/>
      <c r="BF294" s="197"/>
      <c r="BG294" s="197"/>
      <c r="BH294" s="197"/>
      <c r="BI294" s="197"/>
      <c r="BJ294" s="197"/>
      <c r="BK294" s="197"/>
      <c r="BL294" s="197"/>
      <c r="BM294" s="197"/>
      <c r="BN294" s="197"/>
    </row>
    <row r="295" spans="1:66" ht="14.4">
      <c r="A295" s="197"/>
      <c r="B295" s="197"/>
      <c r="C295" s="197"/>
      <c r="D295" s="197"/>
      <c r="E295" s="197"/>
      <c r="F295" s="197"/>
      <c r="G295" s="197"/>
      <c r="H295" s="197"/>
      <c r="I295" s="197"/>
      <c r="J295" s="197"/>
      <c r="K295" s="197"/>
      <c r="L295" s="197"/>
      <c r="M295" s="197"/>
      <c r="N295" s="197"/>
      <c r="O295" s="197"/>
      <c r="P295" s="197"/>
      <c r="Q295" s="197"/>
      <c r="R295" s="197"/>
      <c r="S295" s="197"/>
      <c r="T295" s="197"/>
      <c r="U295" s="197"/>
      <c r="V295" s="197"/>
      <c r="W295" s="197"/>
      <c r="X295" s="197"/>
      <c r="Y295" s="197"/>
      <c r="Z295" s="197"/>
      <c r="AA295" s="197"/>
      <c r="AB295" s="197"/>
      <c r="AC295" s="197"/>
      <c r="AD295" s="197"/>
      <c r="AE295" s="197"/>
      <c r="AF295" s="197"/>
      <c r="AG295" s="197"/>
      <c r="AH295" s="197"/>
      <c r="AI295" s="197"/>
      <c r="AJ295" s="197"/>
      <c r="AK295" s="197"/>
      <c r="AL295" s="197"/>
      <c r="AM295" s="197"/>
      <c r="AN295" s="197"/>
      <c r="AO295" s="197"/>
      <c r="AP295" s="197"/>
      <c r="AQ295" s="197"/>
      <c r="AR295" s="197"/>
      <c r="AS295" s="197"/>
      <c r="AT295" s="197"/>
      <c r="AU295" s="197"/>
      <c r="AV295" s="197"/>
      <c r="AW295" s="197"/>
      <c r="AX295" s="197"/>
      <c r="AY295" s="197"/>
      <c r="AZ295" s="197"/>
      <c r="BA295" s="197"/>
      <c r="BB295" s="197"/>
      <c r="BC295" s="197"/>
      <c r="BD295" s="197"/>
      <c r="BE295" s="197"/>
      <c r="BF295" s="197"/>
      <c r="BG295" s="197"/>
      <c r="BH295" s="197"/>
      <c r="BI295" s="197"/>
      <c r="BJ295" s="197"/>
      <c r="BK295" s="197"/>
      <c r="BL295" s="197"/>
      <c r="BM295" s="197"/>
      <c r="BN295" s="197"/>
    </row>
    <row r="296" spans="1:66" ht="14.4">
      <c r="A296" s="197"/>
      <c r="B296" s="197"/>
      <c r="C296" s="197"/>
      <c r="D296" s="197"/>
      <c r="E296" s="197"/>
      <c r="F296" s="197"/>
      <c r="G296" s="197"/>
      <c r="H296" s="197"/>
      <c r="I296" s="197"/>
      <c r="J296" s="197"/>
      <c r="K296" s="197"/>
      <c r="L296" s="197"/>
      <c r="M296" s="197"/>
      <c r="N296" s="197"/>
      <c r="O296" s="197"/>
      <c r="P296" s="197"/>
      <c r="Q296" s="197"/>
      <c r="R296" s="197"/>
      <c r="S296" s="197"/>
      <c r="T296" s="197"/>
      <c r="U296" s="197"/>
      <c r="V296" s="197"/>
      <c r="W296" s="197"/>
      <c r="X296" s="197"/>
      <c r="Y296" s="197"/>
      <c r="Z296" s="197"/>
      <c r="AA296" s="197"/>
      <c r="AB296" s="197"/>
      <c r="AC296" s="197"/>
      <c r="AD296" s="197"/>
      <c r="AE296" s="197"/>
      <c r="AF296" s="197"/>
      <c r="AG296" s="197"/>
      <c r="AH296" s="197"/>
      <c r="AI296" s="197"/>
      <c r="AJ296" s="197"/>
      <c r="AK296" s="197"/>
      <c r="AL296" s="197"/>
      <c r="AM296" s="197"/>
      <c r="AN296" s="197"/>
      <c r="AO296" s="197"/>
      <c r="AP296" s="197"/>
      <c r="AQ296" s="197"/>
      <c r="AR296" s="197"/>
      <c r="AS296" s="197"/>
      <c r="AT296" s="197"/>
      <c r="AU296" s="197"/>
      <c r="AV296" s="197"/>
      <c r="AW296" s="197"/>
      <c r="AX296" s="197"/>
      <c r="AY296" s="197"/>
      <c r="AZ296" s="197"/>
      <c r="BA296" s="197"/>
      <c r="BB296" s="197"/>
      <c r="BC296" s="197"/>
      <c r="BD296" s="197"/>
      <c r="BE296" s="197"/>
      <c r="BF296" s="197"/>
      <c r="BG296" s="197"/>
      <c r="BH296" s="197"/>
      <c r="BI296" s="197"/>
      <c r="BJ296" s="197"/>
      <c r="BK296" s="197"/>
      <c r="BL296" s="197"/>
      <c r="BM296" s="197"/>
      <c r="BN296" s="197"/>
    </row>
    <row r="297" spans="1:66" ht="14.4">
      <c r="A297" s="197"/>
      <c r="B297" s="197"/>
      <c r="C297" s="197"/>
      <c r="D297" s="197"/>
      <c r="E297" s="197"/>
      <c r="F297" s="197"/>
      <c r="G297" s="197"/>
      <c r="H297" s="197"/>
      <c r="I297" s="197"/>
      <c r="J297" s="197"/>
      <c r="K297" s="197"/>
      <c r="L297" s="197"/>
      <c r="M297" s="197"/>
      <c r="N297" s="197"/>
      <c r="O297" s="197"/>
      <c r="P297" s="197"/>
      <c r="Q297" s="197"/>
      <c r="R297" s="197"/>
      <c r="S297" s="197"/>
      <c r="T297" s="197"/>
      <c r="U297" s="197"/>
      <c r="V297" s="197"/>
      <c r="W297" s="197"/>
      <c r="X297" s="197"/>
      <c r="Y297" s="197"/>
      <c r="Z297" s="197"/>
      <c r="AA297" s="197"/>
      <c r="AB297" s="197"/>
      <c r="AC297" s="197"/>
      <c r="AD297" s="197"/>
      <c r="AE297" s="197"/>
      <c r="AF297" s="197"/>
      <c r="AG297" s="197"/>
      <c r="AH297" s="197"/>
      <c r="AI297" s="197"/>
      <c r="AJ297" s="197"/>
      <c r="AK297" s="197"/>
      <c r="AL297" s="197"/>
      <c r="AM297" s="197"/>
      <c r="AN297" s="197"/>
      <c r="AO297" s="197"/>
      <c r="AP297" s="197"/>
      <c r="AQ297" s="197"/>
      <c r="AR297" s="197"/>
      <c r="AS297" s="197"/>
      <c r="AT297" s="197"/>
      <c r="AU297" s="197"/>
      <c r="AV297" s="197"/>
      <c r="AW297" s="197"/>
      <c r="AX297" s="197"/>
      <c r="AY297" s="197"/>
      <c r="AZ297" s="197"/>
      <c r="BA297" s="197"/>
      <c r="BB297" s="197"/>
      <c r="BC297" s="197"/>
      <c r="BD297" s="197"/>
      <c r="BE297" s="197"/>
      <c r="BF297" s="197"/>
      <c r="BG297" s="197"/>
      <c r="BH297" s="197"/>
      <c r="BI297" s="197"/>
      <c r="BJ297" s="197"/>
      <c r="BK297" s="197"/>
      <c r="BL297" s="197"/>
      <c r="BM297" s="197"/>
      <c r="BN297" s="197"/>
    </row>
    <row r="298" spans="1:66" ht="14.4">
      <c r="A298" s="197"/>
      <c r="B298" s="197"/>
      <c r="C298" s="197"/>
      <c r="D298" s="197"/>
      <c r="E298" s="197"/>
      <c r="F298" s="197"/>
      <c r="G298" s="197"/>
      <c r="H298" s="197"/>
      <c r="I298" s="197"/>
      <c r="J298" s="197"/>
      <c r="K298" s="197"/>
      <c r="L298" s="197"/>
      <c r="M298" s="197"/>
      <c r="N298" s="197"/>
      <c r="O298" s="197"/>
      <c r="P298" s="197"/>
      <c r="Q298" s="197"/>
      <c r="R298" s="197"/>
      <c r="S298" s="197"/>
      <c r="T298" s="197"/>
      <c r="U298" s="197"/>
      <c r="V298" s="197"/>
      <c r="W298" s="197"/>
      <c r="X298" s="197"/>
      <c r="Y298" s="197"/>
      <c r="Z298" s="197"/>
      <c r="AA298" s="197"/>
      <c r="AB298" s="197"/>
      <c r="AC298" s="197"/>
      <c r="AD298" s="197"/>
      <c r="AE298" s="197"/>
      <c r="AF298" s="197"/>
      <c r="AG298" s="197"/>
      <c r="AH298" s="197"/>
      <c r="AI298" s="197"/>
      <c r="AJ298" s="197"/>
      <c r="AK298" s="197"/>
      <c r="AL298" s="197"/>
      <c r="AM298" s="197"/>
      <c r="AN298" s="197"/>
      <c r="AO298" s="197"/>
      <c r="AP298" s="197"/>
      <c r="AQ298" s="197"/>
      <c r="AR298" s="197"/>
      <c r="AS298" s="197"/>
      <c r="AT298" s="197"/>
      <c r="AU298" s="197"/>
      <c r="AV298" s="197"/>
      <c r="AW298" s="197"/>
      <c r="AX298" s="197"/>
      <c r="AY298" s="197"/>
      <c r="AZ298" s="197"/>
      <c r="BA298" s="197"/>
      <c r="BB298" s="197"/>
      <c r="BC298" s="197"/>
      <c r="BD298" s="197"/>
      <c r="BE298" s="197"/>
      <c r="BF298" s="197"/>
      <c r="BG298" s="197"/>
      <c r="BH298" s="197"/>
      <c r="BI298" s="197"/>
      <c r="BJ298" s="197"/>
      <c r="BK298" s="197"/>
      <c r="BL298" s="197"/>
      <c r="BM298" s="197"/>
      <c r="BN298" s="197"/>
    </row>
    <row r="299" spans="1:66" ht="14.4">
      <c r="A299" s="197"/>
      <c r="B299" s="197"/>
      <c r="C299" s="197"/>
      <c r="D299" s="197"/>
      <c r="E299" s="197"/>
      <c r="F299" s="197"/>
      <c r="G299" s="197"/>
      <c r="H299" s="197"/>
      <c r="I299" s="197"/>
      <c r="J299" s="197"/>
      <c r="K299" s="197"/>
      <c r="L299" s="197"/>
      <c r="M299" s="197"/>
      <c r="N299" s="197"/>
      <c r="O299" s="197"/>
      <c r="P299" s="197"/>
      <c r="Q299" s="197"/>
      <c r="R299" s="197"/>
      <c r="S299" s="197"/>
      <c r="T299" s="197"/>
      <c r="U299" s="197"/>
      <c r="V299" s="197"/>
      <c r="W299" s="197"/>
      <c r="X299" s="197"/>
      <c r="Y299" s="197"/>
      <c r="Z299" s="197"/>
      <c r="AA299" s="197"/>
      <c r="AB299" s="197"/>
      <c r="AC299" s="197"/>
      <c r="AD299" s="197"/>
      <c r="AE299" s="197"/>
      <c r="AF299" s="197"/>
      <c r="AG299" s="197"/>
      <c r="AH299" s="197"/>
      <c r="AI299" s="197"/>
      <c r="AJ299" s="197"/>
      <c r="AK299" s="197"/>
      <c r="AL299" s="197"/>
      <c r="AM299" s="197"/>
      <c r="AN299" s="197"/>
      <c r="AO299" s="197"/>
      <c r="AP299" s="197"/>
      <c r="AQ299" s="197"/>
      <c r="AR299" s="197"/>
      <c r="AS299" s="197"/>
      <c r="AT299" s="197"/>
      <c r="AU299" s="197"/>
      <c r="AV299" s="197"/>
      <c r="AW299" s="197"/>
      <c r="AX299" s="197"/>
      <c r="AY299" s="197"/>
      <c r="AZ299" s="197"/>
      <c r="BA299" s="197"/>
      <c r="BB299" s="197"/>
      <c r="BC299" s="197"/>
      <c r="BD299" s="197"/>
      <c r="BE299" s="197"/>
      <c r="BF299" s="197"/>
      <c r="BG299" s="197"/>
      <c r="BH299" s="197"/>
      <c r="BI299" s="197"/>
      <c r="BJ299" s="197"/>
      <c r="BK299" s="197"/>
      <c r="BL299" s="197"/>
      <c r="BM299" s="197"/>
      <c r="BN299" s="197"/>
    </row>
    <row r="300" spans="1:66" ht="14.4">
      <c r="A300" s="197"/>
      <c r="B300" s="197"/>
      <c r="C300" s="197"/>
      <c r="D300" s="197"/>
      <c r="E300" s="197"/>
      <c r="F300" s="197"/>
      <c r="G300" s="197"/>
      <c r="H300" s="197"/>
      <c r="I300" s="197"/>
      <c r="J300" s="197"/>
      <c r="K300" s="197"/>
      <c r="L300" s="197"/>
      <c r="M300" s="197"/>
      <c r="N300" s="197"/>
      <c r="O300" s="197"/>
      <c r="P300" s="197"/>
      <c r="Q300" s="197"/>
      <c r="R300" s="197"/>
      <c r="S300" s="197"/>
      <c r="T300" s="197"/>
      <c r="U300" s="197"/>
      <c r="V300" s="197"/>
      <c r="W300" s="197"/>
      <c r="X300" s="197"/>
      <c r="Y300" s="197"/>
      <c r="Z300" s="197"/>
      <c r="AA300" s="197"/>
      <c r="AB300" s="197"/>
      <c r="AC300" s="197"/>
      <c r="AD300" s="197"/>
      <c r="AE300" s="197"/>
      <c r="AF300" s="197"/>
      <c r="AG300" s="197"/>
      <c r="AH300" s="197"/>
      <c r="AI300" s="197"/>
      <c r="AJ300" s="197"/>
      <c r="AK300" s="197"/>
      <c r="AL300" s="197"/>
      <c r="AM300" s="197"/>
      <c r="AN300" s="197"/>
      <c r="AO300" s="197"/>
      <c r="AP300" s="197"/>
      <c r="AQ300" s="197"/>
      <c r="AR300" s="197"/>
      <c r="AS300" s="197"/>
      <c r="AT300" s="197"/>
      <c r="AU300" s="197"/>
      <c r="AV300" s="197"/>
      <c r="AW300" s="197"/>
      <c r="AX300" s="197"/>
      <c r="AY300" s="197"/>
      <c r="AZ300" s="197"/>
      <c r="BA300" s="197"/>
      <c r="BB300" s="197"/>
      <c r="BC300" s="197"/>
      <c r="BD300" s="197"/>
      <c r="BE300" s="197"/>
      <c r="BF300" s="197"/>
      <c r="BG300" s="197"/>
      <c r="BH300" s="197"/>
      <c r="BI300" s="197"/>
      <c r="BJ300" s="197"/>
      <c r="BK300" s="197"/>
      <c r="BL300" s="197"/>
      <c r="BM300" s="197"/>
      <c r="BN300" s="197"/>
    </row>
    <row r="301" spans="1:66" ht="14.4">
      <c r="A301" s="197"/>
      <c r="B301" s="197"/>
      <c r="C301" s="197"/>
      <c r="D301" s="197"/>
      <c r="E301" s="197"/>
      <c r="F301" s="197"/>
      <c r="G301" s="197"/>
      <c r="H301" s="197"/>
      <c r="I301" s="197"/>
      <c r="J301" s="197"/>
      <c r="K301" s="197"/>
      <c r="L301" s="197"/>
      <c r="M301" s="197"/>
      <c r="N301" s="197"/>
      <c r="O301" s="197"/>
      <c r="P301" s="197"/>
      <c r="Q301" s="197"/>
      <c r="R301" s="197"/>
      <c r="S301" s="197"/>
      <c r="T301" s="197"/>
      <c r="U301" s="197"/>
      <c r="V301" s="197"/>
      <c r="W301" s="197"/>
      <c r="X301" s="197"/>
      <c r="Y301" s="197"/>
      <c r="Z301" s="197"/>
      <c r="AA301" s="197"/>
      <c r="AB301" s="197"/>
      <c r="AC301" s="197"/>
      <c r="AD301" s="197"/>
      <c r="AE301" s="197"/>
      <c r="AF301" s="197"/>
      <c r="AG301" s="197"/>
      <c r="AH301" s="197"/>
      <c r="AI301" s="197"/>
      <c r="AJ301" s="197"/>
      <c r="AK301" s="197"/>
      <c r="AL301" s="197"/>
      <c r="AM301" s="197"/>
      <c r="AN301" s="197"/>
      <c r="AO301" s="197"/>
      <c r="AP301" s="197"/>
      <c r="AQ301" s="197"/>
      <c r="AR301" s="197"/>
      <c r="AS301" s="197"/>
      <c r="AT301" s="197"/>
      <c r="AU301" s="197"/>
      <c r="AV301" s="197"/>
      <c r="AW301" s="197"/>
      <c r="AX301" s="197"/>
      <c r="AY301" s="197"/>
      <c r="AZ301" s="197"/>
      <c r="BA301" s="197"/>
      <c r="BB301" s="197"/>
      <c r="BC301" s="197"/>
      <c r="BD301" s="197"/>
      <c r="BE301" s="197"/>
      <c r="BF301" s="197"/>
      <c r="BG301" s="197"/>
      <c r="BH301" s="197"/>
      <c r="BI301" s="197"/>
      <c r="BJ301" s="197"/>
      <c r="BK301" s="197"/>
      <c r="BL301" s="197"/>
      <c r="BM301" s="197"/>
      <c r="BN301" s="197"/>
    </row>
    <row r="302" spans="1:66" ht="14.4">
      <c r="A302" s="197"/>
      <c r="B302" s="197"/>
      <c r="C302" s="197"/>
      <c r="D302" s="197"/>
      <c r="E302" s="197"/>
      <c r="F302" s="197"/>
      <c r="G302" s="197"/>
      <c r="H302" s="197"/>
      <c r="I302" s="197"/>
      <c r="J302" s="197"/>
      <c r="K302" s="197"/>
      <c r="L302" s="197"/>
      <c r="M302" s="197"/>
      <c r="N302" s="197"/>
      <c r="O302" s="197"/>
      <c r="P302" s="197"/>
      <c r="Q302" s="197"/>
      <c r="R302" s="197"/>
      <c r="S302" s="197"/>
      <c r="T302" s="197"/>
      <c r="U302" s="197"/>
      <c r="V302" s="197"/>
      <c r="W302" s="197"/>
      <c r="X302" s="197"/>
      <c r="Y302" s="197"/>
      <c r="Z302" s="197"/>
      <c r="AA302" s="197"/>
      <c r="AB302" s="197"/>
      <c r="AC302" s="197"/>
      <c r="AD302" s="197"/>
      <c r="AE302" s="197"/>
      <c r="AF302" s="197"/>
      <c r="AG302" s="197"/>
      <c r="AH302" s="197"/>
      <c r="AI302" s="197"/>
      <c r="AJ302" s="197"/>
      <c r="AK302" s="197"/>
      <c r="AL302" s="197"/>
      <c r="AM302" s="197"/>
      <c r="AN302" s="197"/>
      <c r="AO302" s="197"/>
      <c r="AP302" s="197"/>
      <c r="AQ302" s="197"/>
      <c r="AR302" s="197"/>
      <c r="AS302" s="197"/>
      <c r="AT302" s="197"/>
      <c r="AU302" s="197"/>
      <c r="AV302" s="197"/>
      <c r="AW302" s="197"/>
      <c r="AX302" s="197"/>
      <c r="AY302" s="197"/>
      <c r="AZ302" s="197"/>
      <c r="BA302" s="197"/>
      <c r="BB302" s="197"/>
      <c r="BC302" s="197"/>
      <c r="BD302" s="197"/>
      <c r="BE302" s="197"/>
      <c r="BF302" s="197"/>
      <c r="BG302" s="197"/>
      <c r="BH302" s="197"/>
      <c r="BI302" s="197"/>
      <c r="BJ302" s="197"/>
      <c r="BK302" s="197"/>
      <c r="BL302" s="197"/>
      <c r="BM302" s="197"/>
      <c r="BN302" s="197"/>
    </row>
    <row r="303" spans="1:66" ht="14.4">
      <c r="A303" s="197"/>
      <c r="B303" s="197"/>
      <c r="C303" s="197"/>
      <c r="D303" s="197"/>
      <c r="E303" s="197"/>
      <c r="F303" s="197"/>
      <c r="G303" s="197"/>
      <c r="H303" s="197"/>
      <c r="I303" s="197"/>
      <c r="J303" s="197"/>
      <c r="K303" s="197"/>
      <c r="L303" s="197"/>
      <c r="M303" s="197"/>
      <c r="N303" s="197"/>
      <c r="O303" s="197"/>
      <c r="P303" s="197"/>
      <c r="Q303" s="197"/>
      <c r="R303" s="197"/>
      <c r="S303" s="197"/>
      <c r="T303" s="197"/>
      <c r="U303" s="197"/>
      <c r="V303" s="197"/>
      <c r="W303" s="197"/>
      <c r="X303" s="197"/>
      <c r="Y303" s="197"/>
      <c r="Z303" s="197"/>
      <c r="AA303" s="197"/>
      <c r="AB303" s="197"/>
      <c r="AC303" s="197"/>
      <c r="AD303" s="197"/>
      <c r="AE303" s="197"/>
      <c r="AF303" s="197"/>
      <c r="AG303" s="197"/>
      <c r="AH303" s="197"/>
      <c r="AI303" s="197"/>
      <c r="AJ303" s="197"/>
      <c r="AK303" s="197"/>
      <c r="AL303" s="197"/>
      <c r="AM303" s="197"/>
      <c r="AN303" s="197"/>
      <c r="AO303" s="197"/>
      <c r="AP303" s="197"/>
      <c r="AQ303" s="197"/>
      <c r="AR303" s="197"/>
      <c r="AS303" s="197"/>
      <c r="AT303" s="197"/>
      <c r="AU303" s="197"/>
      <c r="AV303" s="197"/>
      <c r="AW303" s="197"/>
      <c r="AX303" s="197"/>
      <c r="AY303" s="197"/>
      <c r="AZ303" s="197"/>
      <c r="BA303" s="197"/>
      <c r="BB303" s="197"/>
      <c r="BC303" s="197"/>
      <c r="BD303" s="197"/>
      <c r="BE303" s="197"/>
      <c r="BF303" s="197"/>
      <c r="BG303" s="197"/>
      <c r="BH303" s="197"/>
      <c r="BI303" s="197"/>
      <c r="BJ303" s="197"/>
      <c r="BK303" s="197"/>
      <c r="BL303" s="197"/>
      <c r="BM303" s="197"/>
      <c r="BN303" s="197"/>
    </row>
    <row r="304" spans="1:66" ht="14.4">
      <c r="A304" s="197"/>
      <c r="B304" s="197"/>
      <c r="C304" s="197"/>
      <c r="D304" s="197"/>
      <c r="E304" s="197"/>
      <c r="F304" s="197"/>
      <c r="G304" s="197"/>
      <c r="H304" s="197"/>
      <c r="I304" s="197"/>
      <c r="J304" s="197"/>
      <c r="K304" s="197"/>
      <c r="L304" s="197"/>
      <c r="M304" s="197"/>
      <c r="N304" s="197"/>
      <c r="O304" s="197"/>
      <c r="P304" s="197"/>
      <c r="Q304" s="197"/>
      <c r="R304" s="197"/>
      <c r="S304" s="197"/>
      <c r="T304" s="197"/>
      <c r="U304" s="197"/>
      <c r="V304" s="197"/>
      <c r="W304" s="197"/>
      <c r="X304" s="197"/>
      <c r="Y304" s="197"/>
      <c r="Z304" s="197"/>
      <c r="AA304" s="197"/>
      <c r="AB304" s="197"/>
      <c r="AC304" s="197"/>
      <c r="AD304" s="197"/>
      <c r="AE304" s="197"/>
      <c r="AF304" s="197"/>
      <c r="AG304" s="197"/>
      <c r="AH304" s="197"/>
      <c r="AI304" s="197"/>
      <c r="AJ304" s="197"/>
      <c r="AK304" s="197"/>
      <c r="AL304" s="197"/>
      <c r="AM304" s="197"/>
      <c r="AN304" s="197"/>
      <c r="AO304" s="197"/>
      <c r="AP304" s="197"/>
      <c r="AQ304" s="197"/>
      <c r="AR304" s="197"/>
      <c r="AS304" s="197"/>
      <c r="AT304" s="197"/>
      <c r="AU304" s="197"/>
      <c r="AV304" s="197"/>
      <c r="AW304" s="197"/>
      <c r="AX304" s="197"/>
      <c r="AY304" s="197"/>
      <c r="AZ304" s="197"/>
      <c r="BA304" s="197"/>
      <c r="BB304" s="197"/>
      <c r="BC304" s="197"/>
      <c r="BD304" s="197"/>
      <c r="BE304" s="197"/>
      <c r="BF304" s="197"/>
      <c r="BG304" s="197"/>
      <c r="BH304" s="197"/>
      <c r="BI304" s="197"/>
      <c r="BJ304" s="197"/>
      <c r="BK304" s="197"/>
      <c r="BL304" s="197"/>
      <c r="BM304" s="197"/>
      <c r="BN304" s="197"/>
    </row>
    <row r="305" spans="1:66" ht="14.4">
      <c r="A305" s="197"/>
      <c r="B305" s="197"/>
      <c r="C305" s="197"/>
      <c r="D305" s="197"/>
      <c r="E305" s="197"/>
      <c r="F305" s="197"/>
      <c r="G305" s="197"/>
      <c r="H305" s="197"/>
      <c r="I305" s="197"/>
      <c r="J305" s="197"/>
      <c r="K305" s="197"/>
      <c r="L305" s="197"/>
      <c r="M305" s="197"/>
      <c r="N305" s="197"/>
      <c r="O305" s="197"/>
      <c r="P305" s="197"/>
      <c r="Q305" s="197"/>
      <c r="R305" s="197"/>
      <c r="S305" s="197"/>
      <c r="T305" s="197"/>
      <c r="U305" s="197"/>
      <c r="V305" s="197"/>
      <c r="W305" s="197"/>
      <c r="X305" s="197"/>
      <c r="Y305" s="197"/>
      <c r="Z305" s="197"/>
      <c r="AA305" s="197"/>
      <c r="AB305" s="197"/>
      <c r="AC305" s="197"/>
      <c r="AD305" s="197"/>
      <c r="AE305" s="197"/>
      <c r="AF305" s="197"/>
      <c r="AG305" s="197"/>
      <c r="AH305" s="197"/>
      <c r="AI305" s="197"/>
      <c r="AJ305" s="197"/>
      <c r="AK305" s="197"/>
      <c r="AL305" s="197"/>
      <c r="AM305" s="197"/>
      <c r="AN305" s="197"/>
      <c r="AO305" s="197"/>
      <c r="AP305" s="197"/>
      <c r="AQ305" s="197"/>
      <c r="AR305" s="197"/>
      <c r="AS305" s="197"/>
      <c r="AT305" s="197"/>
      <c r="AU305" s="197"/>
      <c r="AV305" s="197"/>
      <c r="AW305" s="197"/>
      <c r="AX305" s="197"/>
      <c r="AY305" s="197"/>
      <c r="AZ305" s="197"/>
      <c r="BA305" s="197"/>
      <c r="BB305" s="197"/>
      <c r="BC305" s="197"/>
      <c r="BD305" s="197"/>
      <c r="BE305" s="197"/>
      <c r="BF305" s="197"/>
      <c r="BG305" s="197"/>
      <c r="BH305" s="197"/>
      <c r="BI305" s="197"/>
      <c r="BJ305" s="197"/>
      <c r="BK305" s="197"/>
      <c r="BL305" s="197"/>
      <c r="BM305" s="197"/>
      <c r="BN305" s="197"/>
    </row>
    <row r="306" spans="1:66" ht="14.4">
      <c r="A306" s="197"/>
      <c r="B306" s="197"/>
      <c r="C306" s="197"/>
      <c r="D306" s="197"/>
      <c r="E306" s="197"/>
      <c r="F306" s="197"/>
      <c r="G306" s="197"/>
      <c r="H306" s="197"/>
      <c r="I306" s="197"/>
      <c r="J306" s="197"/>
      <c r="K306" s="197"/>
      <c r="L306" s="197"/>
      <c r="M306" s="197"/>
      <c r="N306" s="197"/>
      <c r="O306" s="197"/>
      <c r="P306" s="197"/>
      <c r="Q306" s="197"/>
      <c r="R306" s="197"/>
      <c r="S306" s="197"/>
      <c r="T306" s="197"/>
      <c r="U306" s="197"/>
      <c r="V306" s="197"/>
      <c r="W306" s="197"/>
      <c r="X306" s="197"/>
      <c r="Y306" s="197"/>
      <c r="Z306" s="197"/>
      <c r="AA306" s="197"/>
      <c r="AB306" s="197"/>
      <c r="AC306" s="197"/>
      <c r="AD306" s="197"/>
      <c r="AE306" s="197"/>
      <c r="AF306" s="197"/>
      <c r="AG306" s="197"/>
      <c r="AH306" s="197"/>
      <c r="AI306" s="197"/>
      <c r="AJ306" s="197"/>
      <c r="AK306" s="197"/>
      <c r="AL306" s="197"/>
      <c r="AM306" s="197"/>
      <c r="AN306" s="197"/>
      <c r="AO306" s="197"/>
      <c r="AP306" s="197"/>
      <c r="AQ306" s="197"/>
      <c r="AR306" s="197"/>
      <c r="AS306" s="197"/>
      <c r="AT306" s="197"/>
      <c r="AU306" s="197"/>
      <c r="AV306" s="197"/>
      <c r="AW306" s="197"/>
      <c r="AX306" s="197"/>
      <c r="AY306" s="197"/>
      <c r="AZ306" s="197"/>
      <c r="BA306" s="197"/>
      <c r="BB306" s="197"/>
      <c r="BC306" s="197"/>
      <c r="BD306" s="197"/>
      <c r="BE306" s="197"/>
      <c r="BF306" s="197"/>
      <c r="BG306" s="197"/>
      <c r="BH306" s="197"/>
      <c r="BI306" s="197"/>
      <c r="BJ306" s="197"/>
      <c r="BK306" s="197"/>
      <c r="BL306" s="197"/>
      <c r="BM306" s="197"/>
      <c r="BN306" s="197"/>
    </row>
    <row r="307" spans="1:66" ht="14.4">
      <c r="A307" s="197"/>
      <c r="B307" s="197"/>
      <c r="C307" s="197"/>
      <c r="D307" s="197"/>
      <c r="E307" s="197"/>
      <c r="F307" s="197"/>
      <c r="G307" s="197"/>
      <c r="H307" s="197"/>
      <c r="I307" s="197"/>
      <c r="J307" s="197"/>
      <c r="K307" s="197"/>
      <c r="L307" s="197"/>
      <c r="M307" s="197"/>
      <c r="N307" s="197"/>
      <c r="O307" s="197"/>
      <c r="P307" s="197"/>
      <c r="Q307" s="197"/>
      <c r="R307" s="197"/>
      <c r="S307" s="197"/>
      <c r="T307" s="197"/>
      <c r="U307" s="197"/>
      <c r="V307" s="197"/>
      <c r="W307" s="197"/>
      <c r="X307" s="197"/>
      <c r="Y307" s="197"/>
      <c r="Z307" s="197"/>
      <c r="AA307" s="197"/>
      <c r="AB307" s="197"/>
      <c r="AC307" s="197"/>
      <c r="AD307" s="197"/>
      <c r="AE307" s="197"/>
      <c r="AF307" s="197"/>
      <c r="AG307" s="197"/>
      <c r="AH307" s="197"/>
      <c r="AI307" s="197"/>
      <c r="AJ307" s="197"/>
      <c r="AK307" s="197"/>
      <c r="AL307" s="197"/>
      <c r="AM307" s="197"/>
      <c r="AN307" s="197"/>
      <c r="AO307" s="197"/>
      <c r="AP307" s="197"/>
      <c r="AQ307" s="197"/>
      <c r="AR307" s="197"/>
      <c r="AS307" s="197"/>
      <c r="AT307" s="197"/>
      <c r="AU307" s="197"/>
      <c r="AV307" s="197"/>
      <c r="AW307" s="197"/>
      <c r="AX307" s="197"/>
      <c r="AY307" s="197"/>
      <c r="AZ307" s="197"/>
      <c r="BA307" s="197"/>
      <c r="BB307" s="197"/>
      <c r="BC307" s="197"/>
      <c r="BD307" s="197"/>
      <c r="BE307" s="197"/>
      <c r="BF307" s="197"/>
      <c r="BG307" s="197"/>
      <c r="BH307" s="197"/>
      <c r="BI307" s="197"/>
      <c r="BJ307" s="197"/>
      <c r="BK307" s="197"/>
      <c r="BL307" s="197"/>
      <c r="BM307" s="197"/>
      <c r="BN307" s="197"/>
    </row>
    <row r="308" spans="1:66" ht="14.4">
      <c r="A308" s="197"/>
      <c r="B308" s="197"/>
      <c r="C308" s="197"/>
      <c r="D308" s="197"/>
      <c r="E308" s="197"/>
      <c r="F308" s="197"/>
      <c r="G308" s="197"/>
      <c r="H308" s="197"/>
      <c r="I308" s="197"/>
      <c r="J308" s="197"/>
      <c r="K308" s="197"/>
      <c r="L308" s="197"/>
      <c r="M308" s="197"/>
      <c r="N308" s="197"/>
      <c r="O308" s="197"/>
      <c r="P308" s="197"/>
      <c r="Q308" s="197"/>
      <c r="R308" s="197"/>
      <c r="S308" s="197"/>
      <c r="T308" s="197"/>
      <c r="U308" s="197"/>
      <c r="V308" s="197"/>
      <c r="W308" s="197"/>
      <c r="X308" s="197"/>
      <c r="Y308" s="197"/>
      <c r="Z308" s="197"/>
      <c r="AA308" s="197"/>
      <c r="AB308" s="197"/>
      <c r="AC308" s="197"/>
      <c r="AD308" s="197"/>
      <c r="AE308" s="197"/>
      <c r="AF308" s="197"/>
      <c r="AG308" s="197"/>
      <c r="AH308" s="197"/>
      <c r="AI308" s="197"/>
      <c r="AJ308" s="197"/>
      <c r="AK308" s="197"/>
      <c r="AL308" s="197"/>
      <c r="AM308" s="197"/>
      <c r="AN308" s="197"/>
      <c r="AO308" s="197"/>
      <c r="AP308" s="197"/>
      <c r="AQ308" s="197"/>
      <c r="AR308" s="197"/>
      <c r="AS308" s="197"/>
      <c r="AT308" s="197"/>
      <c r="AU308" s="197"/>
      <c r="AV308" s="197"/>
      <c r="AW308" s="197"/>
      <c r="AX308" s="197"/>
      <c r="AY308" s="197"/>
      <c r="AZ308" s="197"/>
      <c r="BA308" s="197"/>
      <c r="BB308" s="197"/>
      <c r="BC308" s="197"/>
      <c r="BD308" s="197"/>
      <c r="BE308" s="197"/>
      <c r="BF308" s="197"/>
      <c r="BG308" s="197"/>
      <c r="BH308" s="197"/>
      <c r="BI308" s="197"/>
      <c r="BJ308" s="197"/>
      <c r="BK308" s="197"/>
      <c r="BL308" s="197"/>
      <c r="BM308" s="197"/>
      <c r="BN308" s="197"/>
    </row>
    <row r="309" spans="1:66" ht="14.4">
      <c r="A309" s="197"/>
      <c r="B309" s="197"/>
      <c r="C309" s="197"/>
      <c r="D309" s="197"/>
      <c r="E309" s="197"/>
      <c r="F309" s="197"/>
      <c r="G309" s="197"/>
      <c r="H309" s="197"/>
      <c r="I309" s="197"/>
      <c r="J309" s="197"/>
      <c r="K309" s="197"/>
      <c r="L309" s="197"/>
      <c r="M309" s="197"/>
      <c r="N309" s="197"/>
      <c r="O309" s="197"/>
      <c r="P309" s="197"/>
      <c r="Q309" s="197"/>
      <c r="R309" s="197"/>
      <c r="S309" s="197"/>
      <c r="T309" s="197"/>
      <c r="U309" s="197"/>
      <c r="V309" s="197"/>
      <c r="W309" s="197"/>
      <c r="X309" s="197"/>
      <c r="Y309" s="197"/>
      <c r="Z309" s="197"/>
      <c r="AA309" s="197"/>
      <c r="AB309" s="197"/>
      <c r="AC309" s="197"/>
      <c r="AD309" s="197"/>
      <c r="AE309" s="197"/>
      <c r="AF309" s="197"/>
      <c r="AG309" s="197"/>
      <c r="AH309" s="197"/>
      <c r="AI309" s="197"/>
      <c r="AJ309" s="197"/>
      <c r="AK309" s="197"/>
      <c r="AL309" s="197"/>
      <c r="AM309" s="197"/>
      <c r="AN309" s="197"/>
      <c r="AO309" s="197"/>
      <c r="AP309" s="197"/>
      <c r="AQ309" s="197"/>
      <c r="AR309" s="197"/>
      <c r="AS309" s="197"/>
      <c r="AT309" s="197"/>
      <c r="AU309" s="197"/>
      <c r="AV309" s="197"/>
      <c r="AW309" s="197"/>
      <c r="AX309" s="197"/>
      <c r="AY309" s="197"/>
      <c r="AZ309" s="197"/>
      <c r="BA309" s="197"/>
      <c r="BB309" s="197"/>
      <c r="BC309" s="197"/>
      <c r="BD309" s="197"/>
      <c r="BE309" s="197"/>
      <c r="BF309" s="197"/>
      <c r="BG309" s="197"/>
      <c r="BH309" s="197"/>
      <c r="BI309" s="197"/>
      <c r="BJ309" s="197"/>
      <c r="BK309" s="197"/>
      <c r="BL309" s="197"/>
      <c r="BM309" s="197"/>
      <c r="BN309" s="197"/>
    </row>
    <row r="310" spans="1:66" ht="14.4">
      <c r="A310" s="197"/>
      <c r="B310" s="197"/>
      <c r="C310" s="197"/>
      <c r="D310" s="197"/>
      <c r="E310" s="197"/>
      <c r="F310" s="197"/>
      <c r="G310" s="197"/>
      <c r="H310" s="197"/>
      <c r="I310" s="197"/>
      <c r="J310" s="197"/>
      <c r="K310" s="197"/>
      <c r="L310" s="197"/>
      <c r="M310" s="197"/>
      <c r="N310" s="197"/>
      <c r="O310" s="197"/>
      <c r="P310" s="197"/>
      <c r="Q310" s="197"/>
      <c r="R310" s="197"/>
      <c r="S310" s="197"/>
      <c r="T310" s="197"/>
      <c r="U310" s="197"/>
      <c r="V310" s="197"/>
      <c r="W310" s="197"/>
      <c r="X310" s="197"/>
      <c r="Y310" s="197"/>
      <c r="Z310" s="197"/>
      <c r="AA310" s="197"/>
      <c r="AB310" s="197"/>
      <c r="AC310" s="197"/>
      <c r="AD310" s="197"/>
      <c r="AE310" s="197"/>
      <c r="AF310" s="197"/>
      <c r="AG310" s="197"/>
      <c r="AH310" s="197"/>
      <c r="AI310" s="197"/>
      <c r="AJ310" s="197"/>
      <c r="AK310" s="197"/>
      <c r="AL310" s="197"/>
      <c r="AM310" s="197"/>
      <c r="AN310" s="197"/>
      <c r="AO310" s="197"/>
      <c r="AP310" s="197"/>
      <c r="AQ310" s="197"/>
      <c r="AR310" s="197"/>
      <c r="AS310" s="197"/>
      <c r="AT310" s="197"/>
      <c r="AU310" s="197"/>
      <c r="AV310" s="197"/>
      <c r="AW310" s="197"/>
      <c r="AX310" s="197"/>
      <c r="AY310" s="197"/>
      <c r="AZ310" s="197"/>
      <c r="BA310" s="197"/>
      <c r="BB310" s="197"/>
      <c r="BC310" s="197"/>
      <c r="BD310" s="197"/>
      <c r="BE310" s="197"/>
      <c r="BF310" s="197"/>
      <c r="BG310" s="197"/>
      <c r="BH310" s="197"/>
      <c r="BI310" s="197"/>
      <c r="BJ310" s="197"/>
      <c r="BK310" s="197"/>
      <c r="BL310" s="197"/>
      <c r="BM310" s="197"/>
      <c r="BN310" s="197"/>
    </row>
    <row r="311" spans="1:66" ht="14.4">
      <c r="A311" s="197"/>
      <c r="B311" s="197"/>
      <c r="C311" s="197"/>
      <c r="D311" s="197"/>
      <c r="E311" s="197"/>
      <c r="F311" s="197"/>
      <c r="G311" s="197"/>
      <c r="H311" s="197"/>
      <c r="I311" s="197"/>
      <c r="J311" s="197"/>
      <c r="K311" s="197"/>
      <c r="L311" s="197"/>
      <c r="M311" s="197"/>
      <c r="N311" s="197"/>
      <c r="O311" s="197"/>
      <c r="P311" s="197"/>
      <c r="Q311" s="197"/>
      <c r="R311" s="197"/>
      <c r="S311" s="197"/>
      <c r="T311" s="197"/>
      <c r="U311" s="197"/>
      <c r="V311" s="197"/>
      <c r="W311" s="197"/>
      <c r="X311" s="197"/>
      <c r="Y311" s="197"/>
      <c r="Z311" s="197"/>
      <c r="AA311" s="197"/>
      <c r="AB311" s="197"/>
      <c r="AC311" s="197"/>
      <c r="AD311" s="197"/>
      <c r="AE311" s="197"/>
      <c r="AF311" s="197"/>
      <c r="AG311" s="197"/>
      <c r="AH311" s="197"/>
      <c r="AI311" s="197"/>
      <c r="AJ311" s="197"/>
      <c r="AK311" s="197"/>
      <c r="AL311" s="197"/>
      <c r="AM311" s="197"/>
      <c r="AN311" s="197"/>
      <c r="AO311" s="197"/>
      <c r="AP311" s="197"/>
      <c r="AQ311" s="197"/>
      <c r="AR311" s="197"/>
      <c r="AS311" s="197"/>
      <c r="AT311" s="197"/>
      <c r="AU311" s="197"/>
      <c r="AV311" s="197"/>
      <c r="AW311" s="197"/>
      <c r="AX311" s="197"/>
      <c r="AY311" s="197"/>
      <c r="AZ311" s="197"/>
      <c r="BA311" s="197"/>
      <c r="BB311" s="197"/>
      <c r="BC311" s="197"/>
      <c r="BD311" s="197"/>
      <c r="BE311" s="197"/>
      <c r="BF311" s="197"/>
      <c r="BG311" s="197"/>
      <c r="BH311" s="197"/>
      <c r="BI311" s="197"/>
      <c r="BJ311" s="197"/>
      <c r="BK311" s="197"/>
      <c r="BL311" s="197"/>
      <c r="BM311" s="197"/>
      <c r="BN311" s="197"/>
    </row>
    <row r="312" spans="1:66" ht="14.4">
      <c r="A312" s="197"/>
      <c r="B312" s="197"/>
      <c r="C312" s="197"/>
      <c r="D312" s="197"/>
      <c r="E312" s="197"/>
      <c r="F312" s="197"/>
      <c r="G312" s="197"/>
      <c r="H312" s="197"/>
      <c r="I312" s="197"/>
      <c r="J312" s="197"/>
      <c r="K312" s="197"/>
      <c r="L312" s="197"/>
      <c r="M312" s="197"/>
      <c r="N312" s="197"/>
      <c r="O312" s="197"/>
      <c r="P312" s="197"/>
      <c r="Q312" s="197"/>
      <c r="R312" s="197"/>
      <c r="S312" s="197"/>
      <c r="T312" s="197"/>
      <c r="U312" s="197"/>
      <c r="V312" s="197"/>
      <c r="W312" s="197"/>
      <c r="X312" s="197"/>
      <c r="Y312" s="197"/>
      <c r="Z312" s="197"/>
      <c r="AA312" s="197"/>
      <c r="AB312" s="197"/>
      <c r="AC312" s="197"/>
      <c r="AD312" s="197"/>
      <c r="AE312" s="197"/>
      <c r="AF312" s="197"/>
      <c r="AG312" s="197"/>
      <c r="AH312" s="197"/>
      <c r="AI312" s="197"/>
      <c r="AJ312" s="197"/>
      <c r="AK312" s="197"/>
      <c r="AL312" s="197"/>
      <c r="AM312" s="197"/>
      <c r="AN312" s="197"/>
      <c r="AO312" s="197"/>
      <c r="AP312" s="197"/>
      <c r="AQ312" s="197"/>
      <c r="AR312" s="197"/>
      <c r="AS312" s="197"/>
      <c r="AT312" s="197"/>
      <c r="AU312" s="197"/>
      <c r="AV312" s="197"/>
      <c r="AW312" s="197"/>
      <c r="AX312" s="197"/>
      <c r="AY312" s="197"/>
      <c r="AZ312" s="197"/>
      <c r="BA312" s="197"/>
      <c r="BB312" s="197"/>
      <c r="BC312" s="197"/>
      <c r="BD312" s="197"/>
      <c r="BE312" s="197"/>
      <c r="BF312" s="197"/>
      <c r="BG312" s="197"/>
      <c r="BH312" s="197"/>
      <c r="BI312" s="197"/>
      <c r="BJ312" s="197"/>
      <c r="BK312" s="197"/>
      <c r="BL312" s="197"/>
      <c r="BM312" s="197"/>
      <c r="BN312" s="197"/>
    </row>
    <row r="313" spans="1:66" ht="14.4">
      <c r="A313" s="197"/>
      <c r="B313" s="197"/>
      <c r="C313" s="197"/>
      <c r="D313" s="197"/>
      <c r="E313" s="197"/>
      <c r="F313" s="197"/>
      <c r="G313" s="197"/>
      <c r="H313" s="197"/>
      <c r="I313" s="197"/>
      <c r="J313" s="197"/>
      <c r="K313" s="197"/>
      <c r="L313" s="197"/>
      <c r="M313" s="197"/>
      <c r="N313" s="197"/>
      <c r="O313" s="197"/>
      <c r="P313" s="197"/>
      <c r="Q313" s="197"/>
      <c r="R313" s="197"/>
      <c r="S313" s="197"/>
      <c r="T313" s="197"/>
      <c r="U313" s="197"/>
      <c r="V313" s="197"/>
      <c r="W313" s="197"/>
      <c r="X313" s="197"/>
      <c r="Y313" s="197"/>
      <c r="Z313" s="197"/>
      <c r="AA313" s="197"/>
      <c r="AB313" s="197"/>
      <c r="AC313" s="197"/>
      <c r="AD313" s="197"/>
      <c r="AE313" s="197"/>
      <c r="AF313" s="197"/>
      <c r="AG313" s="197"/>
      <c r="AH313" s="197"/>
      <c r="AI313" s="197"/>
      <c r="AJ313" s="197"/>
      <c r="AK313" s="197"/>
      <c r="AL313" s="197"/>
      <c r="AM313" s="197"/>
      <c r="AN313" s="197"/>
      <c r="AO313" s="197"/>
      <c r="AP313" s="197"/>
      <c r="AQ313" s="197"/>
      <c r="AR313" s="197"/>
      <c r="AS313" s="197"/>
      <c r="AT313" s="197"/>
      <c r="AU313" s="197"/>
      <c r="AV313" s="197"/>
      <c r="AW313" s="197"/>
      <c r="AX313" s="197"/>
      <c r="AY313" s="197"/>
      <c r="AZ313" s="197"/>
      <c r="BA313" s="197"/>
      <c r="BB313" s="197"/>
      <c r="BC313" s="197"/>
      <c r="BD313" s="197"/>
      <c r="BE313" s="197"/>
      <c r="BF313" s="197"/>
      <c r="BG313" s="197"/>
      <c r="BH313" s="197"/>
      <c r="BI313" s="197"/>
      <c r="BJ313" s="197"/>
      <c r="BK313" s="197"/>
      <c r="BL313" s="197"/>
      <c r="BM313" s="197"/>
      <c r="BN313" s="197"/>
    </row>
    <row r="314" spans="1:66" ht="14.4">
      <c r="A314" s="197"/>
      <c r="B314" s="197"/>
      <c r="C314" s="197"/>
      <c r="D314" s="197"/>
      <c r="E314" s="197"/>
      <c r="F314" s="197"/>
      <c r="G314" s="197"/>
      <c r="H314" s="197"/>
      <c r="I314" s="197"/>
      <c r="J314" s="197"/>
      <c r="K314" s="197"/>
      <c r="L314" s="197"/>
      <c r="M314" s="197"/>
      <c r="N314" s="197"/>
      <c r="O314" s="197"/>
      <c r="P314" s="197"/>
      <c r="Q314" s="197"/>
      <c r="R314" s="197"/>
      <c r="S314" s="197"/>
      <c r="T314" s="197"/>
      <c r="U314" s="197"/>
      <c r="V314" s="197"/>
      <c r="W314" s="197"/>
      <c r="X314" s="197"/>
      <c r="Y314" s="197"/>
      <c r="Z314" s="197"/>
      <c r="AA314" s="197"/>
      <c r="AB314" s="197"/>
      <c r="AC314" s="197"/>
      <c r="AD314" s="197"/>
      <c r="AE314" s="197"/>
      <c r="AF314" s="197"/>
      <c r="AG314" s="197"/>
      <c r="AH314" s="197"/>
      <c r="AI314" s="197"/>
      <c r="AJ314" s="197"/>
      <c r="AK314" s="197"/>
      <c r="AL314" s="197"/>
      <c r="AM314" s="197"/>
      <c r="AN314" s="197"/>
      <c r="AO314" s="197"/>
      <c r="AP314" s="197"/>
      <c r="AQ314" s="197"/>
      <c r="AR314" s="197"/>
      <c r="AS314" s="197"/>
      <c r="AT314" s="197"/>
      <c r="AU314" s="197"/>
      <c r="AV314" s="197"/>
      <c r="AW314" s="197"/>
      <c r="AX314" s="197"/>
      <c r="AY314" s="197"/>
      <c r="AZ314" s="197"/>
      <c r="BA314" s="197"/>
      <c r="BB314" s="197"/>
      <c r="BC314" s="197"/>
      <c r="BD314" s="197"/>
      <c r="BE314" s="197"/>
      <c r="BF314" s="197"/>
      <c r="BG314" s="197"/>
      <c r="BH314" s="197"/>
      <c r="BI314" s="197"/>
      <c r="BJ314" s="197"/>
      <c r="BK314" s="197"/>
      <c r="BL314" s="197"/>
      <c r="BM314" s="197"/>
      <c r="BN314" s="197"/>
    </row>
    <row r="315" spans="1:66" ht="14.4">
      <c r="A315" s="197"/>
      <c r="B315" s="197"/>
      <c r="C315" s="197"/>
      <c r="D315" s="197"/>
      <c r="E315" s="197"/>
      <c r="F315" s="197"/>
      <c r="G315" s="197"/>
      <c r="H315" s="197"/>
      <c r="I315" s="197"/>
      <c r="J315" s="197"/>
      <c r="K315" s="197"/>
      <c r="L315" s="197"/>
      <c r="M315" s="197"/>
      <c r="N315" s="197"/>
      <c r="O315" s="197"/>
      <c r="P315" s="197"/>
      <c r="Q315" s="197"/>
      <c r="R315" s="197"/>
      <c r="S315" s="197"/>
      <c r="T315" s="197"/>
      <c r="U315" s="197"/>
      <c r="V315" s="197"/>
      <c r="W315" s="197"/>
      <c r="X315" s="197"/>
      <c r="Y315" s="197"/>
      <c r="Z315" s="197"/>
      <c r="AA315" s="197"/>
      <c r="AB315" s="197"/>
      <c r="AC315" s="197"/>
      <c r="AD315" s="197"/>
      <c r="AE315" s="197"/>
      <c r="AF315" s="197"/>
      <c r="AG315" s="197"/>
      <c r="AH315" s="197"/>
      <c r="AI315" s="197"/>
      <c r="AJ315" s="197"/>
      <c r="AK315" s="197"/>
      <c r="AL315" s="197"/>
      <c r="AM315" s="197"/>
      <c r="AN315" s="197"/>
      <c r="AO315" s="197"/>
      <c r="AP315" s="197"/>
      <c r="AQ315" s="197"/>
      <c r="AR315" s="197"/>
      <c r="AS315" s="197"/>
      <c r="AT315" s="197"/>
      <c r="AU315" s="197"/>
      <c r="AV315" s="197"/>
      <c r="AW315" s="197"/>
      <c r="AX315" s="197"/>
      <c r="AY315" s="197"/>
      <c r="AZ315" s="197"/>
      <c r="BA315" s="197"/>
      <c r="BB315" s="197"/>
      <c r="BC315" s="197"/>
      <c r="BD315" s="197"/>
      <c r="BE315" s="197"/>
      <c r="BF315" s="197"/>
      <c r="BG315" s="197"/>
      <c r="BH315" s="197"/>
      <c r="BI315" s="197"/>
      <c r="BJ315" s="197"/>
      <c r="BK315" s="197"/>
      <c r="BL315" s="197"/>
      <c r="BM315" s="197"/>
      <c r="BN315" s="197"/>
    </row>
    <row r="316" spans="1:66" ht="14.4">
      <c r="A316" s="197"/>
      <c r="B316" s="197"/>
      <c r="C316" s="197"/>
      <c r="D316" s="197"/>
      <c r="E316" s="197"/>
      <c r="F316" s="197"/>
      <c r="G316" s="197"/>
      <c r="H316" s="197"/>
      <c r="I316" s="197"/>
      <c r="J316" s="197"/>
      <c r="K316" s="197"/>
      <c r="L316" s="197"/>
      <c r="M316" s="197"/>
      <c r="N316" s="197"/>
      <c r="O316" s="197"/>
      <c r="P316" s="197"/>
      <c r="Q316" s="197"/>
      <c r="R316" s="197"/>
      <c r="S316" s="197"/>
      <c r="T316" s="197"/>
      <c r="U316" s="197"/>
      <c r="V316" s="197"/>
      <c r="W316" s="197"/>
      <c r="X316" s="197"/>
      <c r="Y316" s="197"/>
      <c r="Z316" s="197"/>
      <c r="AA316" s="197"/>
      <c r="AB316" s="197"/>
      <c r="AC316" s="197"/>
      <c r="AD316" s="197"/>
      <c r="AE316" s="197"/>
      <c r="AF316" s="197"/>
      <c r="AG316" s="197"/>
      <c r="AH316" s="197"/>
      <c r="AI316" s="197"/>
      <c r="AJ316" s="197"/>
      <c r="AK316" s="197"/>
      <c r="AL316" s="197"/>
      <c r="AM316" s="197"/>
      <c r="AN316" s="197"/>
      <c r="AO316" s="197"/>
      <c r="AP316" s="197"/>
      <c r="AQ316" s="197"/>
      <c r="AR316" s="197"/>
      <c r="AS316" s="197"/>
      <c r="AT316" s="197"/>
      <c r="AU316" s="197"/>
      <c r="AV316" s="197"/>
      <c r="AW316" s="197"/>
      <c r="AX316" s="197"/>
      <c r="AY316" s="197"/>
      <c r="AZ316" s="197"/>
      <c r="BA316" s="197"/>
      <c r="BB316" s="197"/>
      <c r="BC316" s="197"/>
      <c r="BD316" s="197"/>
      <c r="BE316" s="197"/>
      <c r="BF316" s="197"/>
      <c r="BG316" s="197"/>
      <c r="BH316" s="197"/>
      <c r="BI316" s="197"/>
      <c r="BJ316" s="197"/>
      <c r="BK316" s="197"/>
      <c r="BL316" s="197"/>
      <c r="BM316" s="197"/>
      <c r="BN316" s="197"/>
    </row>
    <row r="317" spans="1:66" ht="14.4">
      <c r="A317" s="197"/>
      <c r="B317" s="197"/>
      <c r="C317" s="197"/>
      <c r="D317" s="197"/>
      <c r="E317" s="197"/>
      <c r="F317" s="197"/>
      <c r="G317" s="197"/>
      <c r="H317" s="197"/>
      <c r="I317" s="197"/>
      <c r="J317" s="197"/>
      <c r="K317" s="197"/>
      <c r="L317" s="197"/>
      <c r="M317" s="197"/>
      <c r="N317" s="197"/>
      <c r="O317" s="197"/>
      <c r="P317" s="197"/>
      <c r="Q317" s="197"/>
      <c r="R317" s="197"/>
      <c r="S317" s="197"/>
      <c r="T317" s="197"/>
      <c r="U317" s="197"/>
      <c r="V317" s="197"/>
      <c r="W317" s="197"/>
      <c r="X317" s="197"/>
      <c r="Y317" s="197"/>
      <c r="Z317" s="197"/>
      <c r="AA317" s="197"/>
      <c r="AB317" s="197"/>
      <c r="AC317" s="197"/>
      <c r="AD317" s="197"/>
      <c r="AE317" s="197"/>
      <c r="AF317" s="197"/>
      <c r="AG317" s="197"/>
      <c r="AH317" s="197"/>
      <c r="AI317" s="197"/>
      <c r="AJ317" s="197"/>
      <c r="AK317" s="197"/>
      <c r="AL317" s="197"/>
      <c r="AM317" s="197"/>
      <c r="AN317" s="197"/>
      <c r="AO317" s="197"/>
      <c r="AP317" s="197"/>
      <c r="AQ317" s="197"/>
      <c r="AR317" s="197"/>
      <c r="AS317" s="197"/>
      <c r="AT317" s="197"/>
      <c r="AU317" s="197"/>
      <c r="AV317" s="197"/>
      <c r="AW317" s="197"/>
      <c r="AX317" s="197"/>
      <c r="AY317" s="197"/>
      <c r="AZ317" s="197"/>
      <c r="BA317" s="197"/>
      <c r="BB317" s="197"/>
      <c r="BC317" s="197"/>
      <c r="BD317" s="197"/>
      <c r="BE317" s="197"/>
      <c r="BF317" s="197"/>
      <c r="BG317" s="197"/>
      <c r="BH317" s="197"/>
      <c r="BI317" s="197"/>
      <c r="BJ317" s="197"/>
      <c r="BK317" s="197"/>
      <c r="BL317" s="197"/>
      <c r="BM317" s="197"/>
      <c r="BN317" s="197"/>
    </row>
    <row r="318" spans="1:66" ht="14.4">
      <c r="A318" s="197"/>
      <c r="B318" s="197"/>
      <c r="C318" s="197"/>
      <c r="D318" s="197"/>
      <c r="E318" s="197"/>
      <c r="F318" s="197"/>
      <c r="G318" s="197"/>
      <c r="H318" s="197"/>
      <c r="I318" s="197"/>
      <c r="J318" s="197"/>
      <c r="K318" s="197"/>
      <c r="L318" s="197"/>
      <c r="M318" s="197"/>
      <c r="N318" s="197"/>
      <c r="O318" s="197"/>
      <c r="P318" s="197"/>
      <c r="Q318" s="197"/>
      <c r="R318" s="197"/>
      <c r="S318" s="197"/>
      <c r="T318" s="197"/>
      <c r="U318" s="197"/>
      <c r="V318" s="197"/>
      <c r="W318" s="197"/>
      <c r="X318" s="197"/>
      <c r="Y318" s="197"/>
      <c r="Z318" s="197"/>
      <c r="AA318" s="197"/>
      <c r="AB318" s="197"/>
      <c r="AC318" s="197"/>
      <c r="AD318" s="197"/>
      <c r="AE318" s="197"/>
      <c r="AF318" s="197"/>
      <c r="AG318" s="197"/>
      <c r="AH318" s="197"/>
      <c r="AI318" s="197"/>
      <c r="AJ318" s="197"/>
      <c r="AK318" s="197"/>
      <c r="AL318" s="197"/>
      <c r="AM318" s="197"/>
      <c r="AN318" s="197"/>
      <c r="AO318" s="197"/>
      <c r="AP318" s="197"/>
      <c r="AQ318" s="197"/>
      <c r="AR318" s="197"/>
      <c r="AS318" s="197"/>
      <c r="AT318" s="197"/>
      <c r="AU318" s="197"/>
      <c r="AV318" s="197"/>
      <c r="AW318" s="197"/>
      <c r="AX318" s="197"/>
      <c r="AY318" s="197"/>
      <c r="AZ318" s="197"/>
      <c r="BA318" s="197"/>
      <c r="BB318" s="197"/>
      <c r="BC318" s="197"/>
      <c r="BD318" s="197"/>
      <c r="BE318" s="197"/>
      <c r="BF318" s="197"/>
      <c r="BG318" s="197"/>
      <c r="BH318" s="197"/>
      <c r="BI318" s="197"/>
      <c r="BJ318" s="197"/>
      <c r="BK318" s="197"/>
      <c r="BL318" s="197"/>
      <c r="BM318" s="197"/>
      <c r="BN318" s="197"/>
    </row>
    <row r="319" spans="1:66" ht="14.4">
      <c r="A319" s="197"/>
      <c r="B319" s="197"/>
      <c r="C319" s="197"/>
      <c r="D319" s="197"/>
      <c r="E319" s="197"/>
      <c r="F319" s="197"/>
      <c r="G319" s="197"/>
      <c r="H319" s="197"/>
      <c r="I319" s="197"/>
      <c r="J319" s="197"/>
      <c r="K319" s="197"/>
      <c r="L319" s="197"/>
      <c r="M319" s="197"/>
      <c r="N319" s="197"/>
      <c r="O319" s="197"/>
      <c r="P319" s="197"/>
      <c r="Q319" s="197"/>
      <c r="R319" s="197"/>
      <c r="S319" s="197"/>
      <c r="T319" s="197"/>
      <c r="U319" s="197"/>
      <c r="V319" s="197"/>
      <c r="W319" s="197"/>
      <c r="X319" s="197"/>
      <c r="Y319" s="197"/>
      <c r="Z319" s="197"/>
      <c r="AA319" s="197"/>
      <c r="AB319" s="197"/>
      <c r="AC319" s="197"/>
      <c r="AD319" s="197"/>
      <c r="AE319" s="197"/>
      <c r="AF319" s="197"/>
      <c r="AG319" s="197"/>
      <c r="AH319" s="197"/>
      <c r="AI319" s="197"/>
      <c r="AJ319" s="197"/>
      <c r="AK319" s="197"/>
      <c r="AL319" s="197"/>
      <c r="AM319" s="197"/>
      <c r="AN319" s="197"/>
      <c r="AO319" s="197"/>
      <c r="AP319" s="197"/>
      <c r="AQ319" s="197"/>
      <c r="AR319" s="197"/>
      <c r="AS319" s="197"/>
      <c r="AT319" s="197"/>
      <c r="AU319" s="197"/>
      <c r="AV319" s="197"/>
      <c r="AW319" s="197"/>
      <c r="AX319" s="197"/>
      <c r="AY319" s="197"/>
      <c r="AZ319" s="197"/>
      <c r="BA319" s="197"/>
      <c r="BB319" s="197"/>
      <c r="BC319" s="197"/>
      <c r="BD319" s="197"/>
      <c r="BE319" s="197"/>
      <c r="BF319" s="197"/>
      <c r="BG319" s="197"/>
      <c r="BH319" s="197"/>
      <c r="BI319" s="197"/>
      <c r="BJ319" s="197"/>
      <c r="BK319" s="197"/>
      <c r="BL319" s="197"/>
      <c r="BM319" s="197"/>
      <c r="BN319" s="197"/>
    </row>
    <row r="320" spans="1:66" ht="14.4">
      <c r="A320" s="197"/>
      <c r="B320" s="197"/>
      <c r="C320" s="197"/>
      <c r="D320" s="197"/>
      <c r="E320" s="197"/>
      <c r="F320" s="197"/>
      <c r="G320" s="197"/>
      <c r="H320" s="197"/>
      <c r="I320" s="197"/>
      <c r="J320" s="197"/>
      <c r="K320" s="197"/>
      <c r="L320" s="197"/>
      <c r="M320" s="197"/>
      <c r="N320" s="197"/>
      <c r="O320" s="197"/>
      <c r="P320" s="197"/>
      <c r="Q320" s="197"/>
      <c r="R320" s="197"/>
      <c r="S320" s="197"/>
      <c r="T320" s="197"/>
      <c r="U320" s="197"/>
      <c r="V320" s="197"/>
      <c r="W320" s="197"/>
      <c r="X320" s="197"/>
      <c r="Y320" s="197"/>
      <c r="Z320" s="197"/>
      <c r="AA320" s="197"/>
      <c r="AB320" s="197"/>
      <c r="AC320" s="197"/>
      <c r="AD320" s="197"/>
      <c r="AE320" s="197"/>
      <c r="AF320" s="197"/>
      <c r="AG320" s="197"/>
      <c r="AH320" s="197"/>
      <c r="AI320" s="197"/>
      <c r="AJ320" s="197"/>
      <c r="AK320" s="197"/>
      <c r="AL320" s="197"/>
      <c r="AM320" s="197"/>
      <c r="AN320" s="197"/>
      <c r="AO320" s="197"/>
      <c r="AP320" s="197"/>
      <c r="AQ320" s="197"/>
      <c r="AR320" s="197"/>
      <c r="AS320" s="197"/>
      <c r="AT320" s="197"/>
      <c r="AU320" s="197"/>
      <c r="AV320" s="197"/>
      <c r="AW320" s="197"/>
      <c r="AX320" s="197"/>
      <c r="AY320" s="197"/>
      <c r="AZ320" s="197"/>
      <c r="BA320" s="197"/>
      <c r="BB320" s="197"/>
      <c r="BC320" s="197"/>
      <c r="BD320" s="197"/>
      <c r="BE320" s="197"/>
      <c r="BF320" s="197"/>
      <c r="BG320" s="197"/>
      <c r="BH320" s="197"/>
      <c r="BI320" s="197"/>
      <c r="BJ320" s="197"/>
      <c r="BK320" s="197"/>
      <c r="BL320" s="197"/>
      <c r="BM320" s="197"/>
      <c r="BN320" s="197"/>
    </row>
    <row r="321" spans="1:66" ht="14.4">
      <c r="A321" s="197"/>
      <c r="B321" s="197"/>
      <c r="C321" s="197"/>
      <c r="D321" s="197"/>
      <c r="E321" s="197"/>
      <c r="F321" s="197"/>
      <c r="G321" s="197"/>
      <c r="H321" s="197"/>
      <c r="I321" s="197"/>
      <c r="J321" s="197"/>
      <c r="K321" s="197"/>
      <c r="L321" s="197"/>
      <c r="M321" s="197"/>
      <c r="N321" s="197"/>
      <c r="O321" s="197"/>
      <c r="P321" s="197"/>
      <c r="Q321" s="197"/>
      <c r="R321" s="197"/>
      <c r="S321" s="197"/>
      <c r="T321" s="197"/>
      <c r="U321" s="197"/>
      <c r="V321" s="197"/>
      <c r="W321" s="197"/>
      <c r="X321" s="197"/>
      <c r="Y321" s="197"/>
      <c r="Z321" s="197"/>
      <c r="AA321" s="197"/>
      <c r="AB321" s="197"/>
      <c r="AC321" s="197"/>
      <c r="AD321" s="197"/>
      <c r="AE321" s="197"/>
      <c r="AF321" s="197"/>
      <c r="AG321" s="197"/>
      <c r="AH321" s="197"/>
      <c r="AI321" s="197"/>
      <c r="AJ321" s="197"/>
      <c r="AK321" s="197"/>
      <c r="AL321" s="197"/>
      <c r="AM321" s="197"/>
      <c r="AN321" s="197"/>
      <c r="AO321" s="197"/>
      <c r="AP321" s="197"/>
      <c r="AQ321" s="197"/>
      <c r="AR321" s="197"/>
      <c r="AS321" s="197"/>
      <c r="AT321" s="197"/>
      <c r="AU321" s="197"/>
      <c r="AV321" s="197"/>
      <c r="AW321" s="197"/>
      <c r="AX321" s="197"/>
      <c r="AY321" s="197"/>
      <c r="AZ321" s="197"/>
      <c r="BA321" s="197"/>
      <c r="BB321" s="197"/>
      <c r="BC321" s="197"/>
      <c r="BD321" s="197"/>
      <c r="BE321" s="197"/>
      <c r="BF321" s="197"/>
      <c r="BG321" s="197"/>
      <c r="BH321" s="197"/>
      <c r="BI321" s="197"/>
      <c r="BJ321" s="197"/>
      <c r="BK321" s="197"/>
      <c r="BL321" s="197"/>
      <c r="BM321" s="197"/>
      <c r="BN321" s="197"/>
    </row>
    <row r="322" spans="1:66" ht="14.4">
      <c r="A322" s="197"/>
      <c r="B322" s="197"/>
      <c r="C322" s="197"/>
      <c r="D322" s="197"/>
      <c r="E322" s="197"/>
      <c r="F322" s="197"/>
      <c r="G322" s="197"/>
      <c r="H322" s="197"/>
      <c r="I322" s="197"/>
      <c r="J322" s="197"/>
      <c r="K322" s="197"/>
      <c r="L322" s="197"/>
      <c r="M322" s="197"/>
      <c r="N322" s="197"/>
      <c r="O322" s="197"/>
      <c r="P322" s="197"/>
      <c r="Q322" s="197"/>
      <c r="R322" s="197"/>
      <c r="S322" s="197"/>
      <c r="T322" s="197"/>
      <c r="U322" s="197"/>
      <c r="V322" s="197"/>
      <c r="W322" s="197"/>
      <c r="X322" s="197"/>
      <c r="Y322" s="197"/>
      <c r="Z322" s="197"/>
      <c r="AA322" s="197"/>
      <c r="AB322" s="197"/>
      <c r="AC322" s="197"/>
      <c r="AD322" s="197"/>
      <c r="AE322" s="197"/>
      <c r="AF322" s="197"/>
      <c r="AG322" s="197"/>
      <c r="AH322" s="197"/>
      <c r="AI322" s="197"/>
      <c r="AJ322" s="197"/>
      <c r="AK322" s="197"/>
      <c r="AL322" s="197"/>
      <c r="AM322" s="197"/>
      <c r="AN322" s="197"/>
      <c r="AO322" s="197"/>
      <c r="AP322" s="197"/>
      <c r="AQ322" s="197"/>
      <c r="AR322" s="197"/>
      <c r="AS322" s="197"/>
      <c r="AT322" s="197"/>
      <c r="AU322" s="197"/>
      <c r="AV322" s="197"/>
      <c r="AW322" s="197"/>
      <c r="AX322" s="197"/>
      <c r="AY322" s="197"/>
      <c r="AZ322" s="197"/>
      <c r="BA322" s="197"/>
      <c r="BB322" s="197"/>
      <c r="BC322" s="197"/>
      <c r="BD322" s="197"/>
      <c r="BE322" s="197"/>
      <c r="BF322" s="197"/>
      <c r="BG322" s="197"/>
      <c r="BH322" s="197"/>
      <c r="BI322" s="197"/>
      <c r="BJ322" s="197"/>
      <c r="BK322" s="197"/>
      <c r="BL322" s="197"/>
      <c r="BM322" s="197"/>
      <c r="BN322" s="197"/>
    </row>
    <row r="323" spans="1:66" ht="14.4">
      <c r="A323" s="197"/>
      <c r="B323" s="197"/>
      <c r="C323" s="197"/>
      <c r="D323" s="197"/>
      <c r="E323" s="197"/>
      <c r="F323" s="197"/>
      <c r="G323" s="197"/>
      <c r="H323" s="197"/>
      <c r="I323" s="197"/>
      <c r="J323" s="197"/>
      <c r="K323" s="197"/>
      <c r="L323" s="197"/>
      <c r="M323" s="197"/>
      <c r="N323" s="197"/>
      <c r="O323" s="197"/>
      <c r="P323" s="197"/>
      <c r="Q323" s="197"/>
      <c r="R323" s="197"/>
      <c r="S323" s="197"/>
      <c r="T323" s="197"/>
      <c r="U323" s="197"/>
      <c r="V323" s="197"/>
      <c r="W323" s="197"/>
      <c r="X323" s="197"/>
      <c r="Y323" s="197"/>
      <c r="Z323" s="197"/>
      <c r="AA323" s="197"/>
      <c r="AB323" s="197"/>
      <c r="AC323" s="197"/>
      <c r="AD323" s="197"/>
      <c r="AE323" s="197"/>
      <c r="AF323" s="197"/>
      <c r="AG323" s="197"/>
      <c r="AH323" s="197"/>
      <c r="AI323" s="197"/>
      <c r="AJ323" s="197"/>
      <c r="AK323" s="197"/>
      <c r="AL323" s="197"/>
      <c r="AM323" s="197"/>
      <c r="AN323" s="197"/>
      <c r="AO323" s="197"/>
      <c r="AP323" s="197"/>
      <c r="AQ323" s="197"/>
      <c r="AR323" s="197"/>
      <c r="AS323" s="197"/>
      <c r="AT323" s="197"/>
      <c r="AU323" s="197"/>
      <c r="AV323" s="197"/>
      <c r="AW323" s="197"/>
      <c r="AX323" s="197"/>
      <c r="AY323" s="197"/>
      <c r="AZ323" s="197"/>
      <c r="BA323" s="197"/>
      <c r="BB323" s="197"/>
      <c r="BC323" s="197"/>
      <c r="BD323" s="197"/>
      <c r="BE323" s="197"/>
      <c r="BF323" s="197"/>
      <c r="BG323" s="197"/>
      <c r="BH323" s="197"/>
      <c r="BI323" s="197"/>
      <c r="BJ323" s="197"/>
      <c r="BK323" s="197"/>
      <c r="BL323" s="197"/>
      <c r="BM323" s="197"/>
      <c r="BN323" s="197"/>
    </row>
    <row r="324" spans="1:66" ht="14.4">
      <c r="A324" s="197"/>
      <c r="B324" s="197"/>
      <c r="C324" s="197"/>
      <c r="D324" s="197"/>
      <c r="E324" s="197"/>
      <c r="F324" s="197"/>
      <c r="G324" s="197"/>
      <c r="H324" s="197"/>
      <c r="I324" s="197"/>
      <c r="J324" s="197"/>
      <c r="K324" s="197"/>
      <c r="L324" s="197"/>
      <c r="M324" s="197"/>
      <c r="N324" s="197"/>
      <c r="O324" s="197"/>
      <c r="P324" s="197"/>
      <c r="Q324" s="197"/>
      <c r="R324" s="197"/>
      <c r="S324" s="197"/>
      <c r="T324" s="197"/>
      <c r="U324" s="197"/>
      <c r="V324" s="197"/>
      <c r="W324" s="197"/>
      <c r="X324" s="197"/>
      <c r="Y324" s="197"/>
      <c r="Z324" s="197"/>
      <c r="AA324" s="197"/>
      <c r="AB324" s="197"/>
      <c r="AC324" s="197"/>
      <c r="AD324" s="197"/>
      <c r="AE324" s="197"/>
      <c r="AF324" s="197"/>
      <c r="AG324" s="197"/>
      <c r="AH324" s="197"/>
      <c r="AI324" s="197"/>
      <c r="AJ324" s="197"/>
      <c r="AK324" s="197"/>
      <c r="AL324" s="197"/>
      <c r="AM324" s="197"/>
      <c r="AN324" s="197"/>
      <c r="AO324" s="197"/>
      <c r="AP324" s="197"/>
      <c r="AQ324" s="197"/>
      <c r="AR324" s="197"/>
      <c r="AS324" s="197"/>
      <c r="AT324" s="197"/>
      <c r="AU324" s="197"/>
      <c r="AV324" s="197"/>
      <c r="AW324" s="197"/>
      <c r="AX324" s="197"/>
      <c r="AY324" s="197"/>
      <c r="AZ324" s="197"/>
      <c r="BA324" s="197"/>
      <c r="BB324" s="197"/>
      <c r="BC324" s="197"/>
      <c r="BD324" s="197"/>
      <c r="BE324" s="197"/>
      <c r="BF324" s="197"/>
      <c r="BG324" s="197"/>
      <c r="BH324" s="197"/>
      <c r="BI324" s="197"/>
      <c r="BJ324" s="197"/>
      <c r="BK324" s="197"/>
      <c r="BL324" s="197"/>
      <c r="BM324" s="197"/>
      <c r="BN324" s="197"/>
    </row>
    <row r="325" spans="1:66" ht="14.4">
      <c r="A325" s="197"/>
      <c r="B325" s="197"/>
      <c r="C325" s="197"/>
      <c r="D325" s="197"/>
      <c r="E325" s="197"/>
      <c r="F325" s="197"/>
      <c r="G325" s="197"/>
      <c r="H325" s="197"/>
      <c r="I325" s="197"/>
      <c r="J325" s="197"/>
      <c r="K325" s="197"/>
      <c r="L325" s="197"/>
      <c r="M325" s="197"/>
      <c r="N325" s="197"/>
      <c r="O325" s="197"/>
      <c r="P325" s="197"/>
      <c r="Q325" s="197"/>
      <c r="R325" s="197"/>
      <c r="S325" s="197"/>
      <c r="T325" s="197"/>
      <c r="U325" s="197"/>
      <c r="V325" s="197"/>
      <c r="W325" s="197"/>
      <c r="X325" s="197"/>
      <c r="Y325" s="197"/>
      <c r="Z325" s="197"/>
      <c r="AA325" s="197"/>
      <c r="AB325" s="197"/>
      <c r="AC325" s="197"/>
      <c r="AD325" s="197"/>
      <c r="AE325" s="197"/>
      <c r="AF325" s="197"/>
      <c r="AG325" s="197"/>
      <c r="AH325" s="197"/>
      <c r="AI325" s="197"/>
      <c r="AJ325" s="197"/>
      <c r="AK325" s="197"/>
      <c r="AL325" s="197"/>
      <c r="AM325" s="197"/>
      <c r="AN325" s="197"/>
      <c r="AO325" s="197"/>
      <c r="AP325" s="197"/>
      <c r="AQ325" s="197"/>
      <c r="AR325" s="197"/>
      <c r="AS325" s="197"/>
      <c r="AT325" s="197"/>
      <c r="AU325" s="197"/>
      <c r="AV325" s="197"/>
      <c r="AW325" s="197"/>
      <c r="AX325" s="197"/>
      <c r="AY325" s="197"/>
      <c r="AZ325" s="197"/>
      <c r="BA325" s="197"/>
      <c r="BB325" s="197"/>
      <c r="BC325" s="197"/>
      <c r="BD325" s="197"/>
      <c r="BE325" s="197"/>
      <c r="BF325" s="197"/>
      <c r="BG325" s="197"/>
      <c r="BH325" s="197"/>
      <c r="BI325" s="197"/>
      <c r="BJ325" s="197"/>
      <c r="BK325" s="197"/>
      <c r="BL325" s="197"/>
      <c r="BM325" s="197"/>
      <c r="BN325" s="197"/>
    </row>
    <row r="326" spans="1:66" ht="14.4">
      <c r="A326" s="197"/>
      <c r="B326" s="197"/>
      <c r="C326" s="197"/>
      <c r="D326" s="197"/>
      <c r="E326" s="197"/>
      <c r="F326" s="197"/>
      <c r="G326" s="197"/>
      <c r="H326" s="197"/>
      <c r="I326" s="197"/>
      <c r="J326" s="197"/>
      <c r="K326" s="197"/>
      <c r="L326" s="197"/>
      <c r="M326" s="197"/>
      <c r="N326" s="197"/>
      <c r="O326" s="197"/>
      <c r="P326" s="197"/>
      <c r="Q326" s="197"/>
      <c r="R326" s="197"/>
      <c r="S326" s="197"/>
      <c r="T326" s="197"/>
      <c r="U326" s="197"/>
      <c r="V326" s="197"/>
      <c r="W326" s="197"/>
      <c r="X326" s="197"/>
      <c r="Y326" s="197"/>
      <c r="Z326" s="197"/>
      <c r="AA326" s="197"/>
      <c r="AB326" s="197"/>
      <c r="AC326" s="197"/>
      <c r="AD326" s="197"/>
      <c r="AE326" s="197"/>
      <c r="AF326" s="197"/>
      <c r="AG326" s="197"/>
      <c r="AH326" s="197"/>
      <c r="AI326" s="197"/>
      <c r="AJ326" s="197"/>
      <c r="AK326" s="197"/>
      <c r="AL326" s="197"/>
      <c r="AM326" s="197"/>
      <c r="AN326" s="197"/>
      <c r="AO326" s="197"/>
      <c r="AP326" s="197"/>
      <c r="AQ326" s="197"/>
      <c r="AR326" s="197"/>
      <c r="AS326" s="197"/>
      <c r="AT326" s="197"/>
      <c r="AU326" s="197"/>
      <c r="AV326" s="197"/>
      <c r="AW326" s="197"/>
      <c r="AX326" s="197"/>
      <c r="AY326" s="197"/>
      <c r="AZ326" s="197"/>
      <c r="BA326" s="197"/>
      <c r="BB326" s="197"/>
      <c r="BC326" s="197"/>
      <c r="BD326" s="197"/>
      <c r="BE326" s="197"/>
      <c r="BF326" s="197"/>
      <c r="BG326" s="197"/>
      <c r="BH326" s="197"/>
      <c r="BI326" s="197"/>
      <c r="BJ326" s="197"/>
      <c r="BK326" s="197"/>
      <c r="BL326" s="197"/>
      <c r="BM326" s="197"/>
      <c r="BN326" s="197"/>
    </row>
    <row r="327" spans="1:66" ht="14.4">
      <c r="A327" s="197"/>
      <c r="B327" s="197"/>
      <c r="C327" s="197"/>
      <c r="D327" s="197"/>
      <c r="E327" s="197"/>
      <c r="F327" s="197"/>
      <c r="G327" s="197"/>
      <c r="H327" s="197"/>
      <c r="I327" s="197"/>
      <c r="J327" s="197"/>
      <c r="K327" s="197"/>
      <c r="L327" s="197"/>
      <c r="M327" s="197"/>
      <c r="N327" s="197"/>
      <c r="O327" s="197"/>
      <c r="P327" s="197"/>
      <c r="Q327" s="197"/>
      <c r="R327" s="197"/>
      <c r="S327" s="197"/>
      <c r="T327" s="197"/>
      <c r="U327" s="197"/>
      <c r="V327" s="197"/>
      <c r="W327" s="197"/>
      <c r="X327" s="197"/>
      <c r="Y327" s="197"/>
      <c r="Z327" s="197"/>
      <c r="AA327" s="197"/>
      <c r="AB327" s="197"/>
      <c r="AC327" s="197"/>
      <c r="AD327" s="197"/>
      <c r="AE327" s="197"/>
      <c r="AF327" s="197"/>
      <c r="AG327" s="197"/>
      <c r="AH327" s="197"/>
      <c r="AI327" s="197"/>
      <c r="AJ327" s="197"/>
      <c r="AK327" s="197"/>
      <c r="AL327" s="197"/>
      <c r="AM327" s="197"/>
      <c r="AN327" s="197"/>
      <c r="AO327" s="197"/>
      <c r="AP327" s="197"/>
      <c r="AQ327" s="197"/>
      <c r="AR327" s="197"/>
      <c r="AS327" s="197"/>
      <c r="AT327" s="197"/>
      <c r="AU327" s="197"/>
      <c r="AV327" s="197"/>
      <c r="AW327" s="197"/>
      <c r="AX327" s="197"/>
      <c r="AY327" s="197"/>
      <c r="AZ327" s="197"/>
      <c r="BA327" s="197"/>
      <c r="BB327" s="197"/>
      <c r="BC327" s="197"/>
      <c r="BD327" s="197"/>
      <c r="BE327" s="197"/>
      <c r="BF327" s="197"/>
      <c r="BG327" s="197"/>
      <c r="BH327" s="197"/>
      <c r="BI327" s="197"/>
      <c r="BJ327" s="197"/>
      <c r="BK327" s="197"/>
      <c r="BL327" s="197"/>
      <c r="BM327" s="197"/>
      <c r="BN327" s="197"/>
    </row>
    <row r="328" spans="1:66" ht="14.4">
      <c r="A328" s="197"/>
      <c r="B328" s="197"/>
      <c r="C328" s="197"/>
      <c r="D328" s="197"/>
      <c r="E328" s="197"/>
      <c r="F328" s="197"/>
      <c r="G328" s="197"/>
      <c r="H328" s="197"/>
      <c r="I328" s="197"/>
      <c r="J328" s="197"/>
      <c r="K328" s="197"/>
      <c r="L328" s="197"/>
      <c r="M328" s="197"/>
      <c r="N328" s="197"/>
      <c r="O328" s="197"/>
      <c r="P328" s="197"/>
      <c r="Q328" s="197"/>
      <c r="R328" s="197"/>
      <c r="S328" s="197"/>
      <c r="T328" s="197"/>
      <c r="U328" s="197"/>
      <c r="V328" s="197"/>
      <c r="W328" s="197"/>
      <c r="X328" s="197"/>
      <c r="Y328" s="197"/>
      <c r="Z328" s="197"/>
      <c r="AA328" s="197"/>
      <c r="AB328" s="197"/>
      <c r="AC328" s="197"/>
      <c r="AD328" s="197"/>
      <c r="AE328" s="197"/>
      <c r="AF328" s="197"/>
      <c r="AG328" s="197"/>
      <c r="AH328" s="197"/>
      <c r="AI328" s="197"/>
      <c r="AJ328" s="197"/>
      <c r="AK328" s="197"/>
      <c r="AL328" s="197"/>
      <c r="AM328" s="197"/>
      <c r="AN328" s="197"/>
      <c r="AO328" s="197"/>
      <c r="AP328" s="197"/>
      <c r="AQ328" s="197"/>
      <c r="AR328" s="197"/>
      <c r="AS328" s="197"/>
      <c r="AT328" s="197"/>
      <c r="AU328" s="197"/>
      <c r="AV328" s="197"/>
      <c r="AW328" s="197"/>
      <c r="AX328" s="197"/>
      <c r="AY328" s="197"/>
      <c r="AZ328" s="197"/>
      <c r="BA328" s="197"/>
      <c r="BB328" s="197"/>
      <c r="BC328" s="197"/>
      <c r="BD328" s="197"/>
      <c r="BE328" s="197"/>
      <c r="BF328" s="197"/>
      <c r="BG328" s="197"/>
      <c r="BH328" s="197"/>
      <c r="BI328" s="197"/>
      <c r="BJ328" s="197"/>
      <c r="BK328" s="197"/>
      <c r="BL328" s="197"/>
      <c r="BM328" s="197"/>
      <c r="BN328" s="197"/>
    </row>
    <row r="329" spans="1:66" ht="14.4">
      <c r="A329" s="197"/>
      <c r="B329" s="197"/>
      <c r="C329" s="197"/>
      <c r="D329" s="197"/>
      <c r="E329" s="197"/>
      <c r="F329" s="197"/>
      <c r="G329" s="197"/>
      <c r="H329" s="197"/>
      <c r="I329" s="197"/>
      <c r="J329" s="197"/>
      <c r="K329" s="197"/>
      <c r="L329" s="197"/>
      <c r="M329" s="197"/>
      <c r="N329" s="197"/>
      <c r="O329" s="197"/>
      <c r="P329" s="197"/>
      <c r="Q329" s="197"/>
      <c r="R329" s="197"/>
      <c r="S329" s="197"/>
      <c r="T329" s="197"/>
      <c r="U329" s="197"/>
      <c r="V329" s="197"/>
      <c r="W329" s="197"/>
      <c r="X329" s="197"/>
      <c r="Y329" s="197"/>
      <c r="Z329" s="197"/>
      <c r="AA329" s="197"/>
      <c r="AB329" s="197"/>
      <c r="AC329" s="197"/>
      <c r="AD329" s="197"/>
      <c r="AE329" s="197"/>
      <c r="AF329" s="197"/>
      <c r="AG329" s="197"/>
      <c r="AH329" s="197"/>
      <c r="AI329" s="197"/>
      <c r="AJ329" s="197"/>
      <c r="AK329" s="197"/>
      <c r="AL329" s="197"/>
      <c r="AM329" s="197"/>
      <c r="AN329" s="197"/>
      <c r="AO329" s="197"/>
      <c r="AP329" s="197"/>
      <c r="AQ329" s="197"/>
      <c r="AR329" s="197"/>
      <c r="AS329" s="197"/>
      <c r="AT329" s="197"/>
      <c r="AU329" s="197"/>
      <c r="AV329" s="197"/>
      <c r="AW329" s="197"/>
      <c r="AX329" s="197"/>
      <c r="AY329" s="197"/>
      <c r="AZ329" s="197"/>
      <c r="BA329" s="197"/>
      <c r="BB329" s="197"/>
      <c r="BC329" s="197"/>
      <c r="BD329" s="197"/>
      <c r="BE329" s="197"/>
      <c r="BF329" s="197"/>
      <c r="BG329" s="197"/>
      <c r="BH329" s="197"/>
      <c r="BI329" s="197"/>
      <c r="BJ329" s="197"/>
      <c r="BK329" s="197"/>
      <c r="BL329" s="197"/>
      <c r="BM329" s="197"/>
      <c r="BN329" s="197"/>
    </row>
    <row r="330" spans="1:66" ht="14.4">
      <c r="A330" s="197"/>
      <c r="B330" s="197"/>
      <c r="C330" s="197"/>
      <c r="D330" s="197"/>
      <c r="E330" s="197"/>
      <c r="F330" s="197"/>
      <c r="G330" s="197"/>
      <c r="H330" s="197"/>
      <c r="I330" s="197"/>
      <c r="J330" s="197"/>
      <c r="K330" s="197"/>
      <c r="L330" s="197"/>
      <c r="M330" s="197"/>
      <c r="N330" s="197"/>
      <c r="O330" s="197"/>
      <c r="P330" s="197"/>
      <c r="Q330" s="197"/>
      <c r="R330" s="197"/>
      <c r="S330" s="197"/>
      <c r="T330" s="197"/>
      <c r="U330" s="197"/>
      <c r="V330" s="197"/>
      <c r="W330" s="197"/>
      <c r="X330" s="197"/>
      <c r="Y330" s="197"/>
      <c r="Z330" s="197"/>
      <c r="AA330" s="197"/>
      <c r="AB330" s="197"/>
      <c r="AC330" s="197"/>
      <c r="AD330" s="197"/>
      <c r="AE330" s="197"/>
      <c r="AF330" s="197"/>
      <c r="AG330" s="197"/>
      <c r="AH330" s="197"/>
      <c r="AI330" s="197"/>
      <c r="AJ330" s="197"/>
      <c r="AK330" s="197"/>
      <c r="AL330" s="197"/>
      <c r="AM330" s="197"/>
      <c r="AN330" s="197"/>
      <c r="AO330" s="197"/>
      <c r="AP330" s="197"/>
      <c r="AQ330" s="197"/>
      <c r="AR330" s="197"/>
      <c r="AS330" s="197"/>
      <c r="AT330" s="197"/>
      <c r="AU330" s="197"/>
      <c r="AV330" s="197"/>
      <c r="AW330" s="197"/>
      <c r="AX330" s="197"/>
      <c r="AY330" s="197"/>
      <c r="AZ330" s="197"/>
      <c r="BA330" s="197"/>
      <c r="BB330" s="197"/>
      <c r="BC330" s="197"/>
      <c r="BD330" s="197"/>
      <c r="BE330" s="197"/>
      <c r="BF330" s="197"/>
      <c r="BG330" s="197"/>
      <c r="BH330" s="197"/>
      <c r="BI330" s="197"/>
      <c r="BJ330" s="197"/>
      <c r="BK330" s="197"/>
      <c r="BL330" s="197"/>
      <c r="BM330" s="197"/>
      <c r="BN330" s="197"/>
    </row>
    <row r="331" spans="1:66" ht="14.4">
      <c r="A331" s="197"/>
      <c r="B331" s="197"/>
      <c r="C331" s="197"/>
      <c r="D331" s="197"/>
      <c r="E331" s="197"/>
      <c r="F331" s="197"/>
      <c r="G331" s="197"/>
      <c r="H331" s="197"/>
      <c r="I331" s="197"/>
      <c r="J331" s="197"/>
      <c r="K331" s="197"/>
      <c r="L331" s="197"/>
      <c r="M331" s="197"/>
      <c r="N331" s="197"/>
      <c r="O331" s="197"/>
      <c r="P331" s="197"/>
      <c r="Q331" s="197"/>
      <c r="R331" s="197"/>
      <c r="S331" s="197"/>
      <c r="T331" s="197"/>
      <c r="U331" s="197"/>
      <c r="V331" s="197"/>
      <c r="W331" s="197"/>
      <c r="X331" s="197"/>
      <c r="Y331" s="197"/>
      <c r="Z331" s="197"/>
      <c r="AA331" s="197"/>
      <c r="AB331" s="197"/>
      <c r="AC331" s="197"/>
      <c r="AD331" s="197"/>
      <c r="AE331" s="197"/>
      <c r="AF331" s="197"/>
      <c r="AG331" s="197"/>
      <c r="AH331" s="197"/>
      <c r="AI331" s="197"/>
      <c r="AJ331" s="197"/>
      <c r="AK331" s="197"/>
      <c r="AL331" s="197"/>
      <c r="AM331" s="197"/>
      <c r="AN331" s="197"/>
      <c r="AO331" s="197"/>
      <c r="AP331" s="197"/>
      <c r="AQ331" s="197"/>
      <c r="AR331" s="197"/>
      <c r="AS331" s="197"/>
      <c r="AT331" s="197"/>
      <c r="AU331" s="197"/>
      <c r="AV331" s="197"/>
      <c r="AW331" s="197"/>
      <c r="AX331" s="197"/>
      <c r="AY331" s="197"/>
      <c r="AZ331" s="197"/>
      <c r="BA331" s="197"/>
      <c r="BB331" s="197"/>
      <c r="BC331" s="197"/>
      <c r="BD331" s="197"/>
      <c r="BE331" s="197"/>
      <c r="BF331" s="197"/>
      <c r="BG331" s="197"/>
      <c r="BH331" s="197"/>
      <c r="BI331" s="197"/>
      <c r="BJ331" s="197"/>
      <c r="BK331" s="197"/>
      <c r="BL331" s="197"/>
      <c r="BM331" s="197"/>
      <c r="BN331" s="197"/>
    </row>
    <row r="332" spans="1:66" ht="14.4">
      <c r="A332" s="197"/>
      <c r="B332" s="197"/>
      <c r="C332" s="197"/>
      <c r="D332" s="197"/>
      <c r="E332" s="197"/>
      <c r="F332" s="197"/>
      <c r="G332" s="197"/>
      <c r="H332" s="197"/>
      <c r="I332" s="197"/>
      <c r="J332" s="197"/>
      <c r="K332" s="197"/>
      <c r="L332" s="197"/>
      <c r="M332" s="197"/>
      <c r="N332" s="197"/>
      <c r="O332" s="197"/>
      <c r="P332" s="197"/>
      <c r="Q332" s="197"/>
      <c r="R332" s="197"/>
      <c r="S332" s="197"/>
      <c r="T332" s="197"/>
      <c r="U332" s="197"/>
      <c r="V332" s="197"/>
      <c r="W332" s="197"/>
      <c r="X332" s="197"/>
      <c r="Y332" s="197"/>
      <c r="Z332" s="197"/>
      <c r="AA332" s="197"/>
      <c r="AB332" s="197"/>
      <c r="AC332" s="197"/>
      <c r="AD332" s="197"/>
      <c r="AE332" s="197"/>
      <c r="AF332" s="197"/>
      <c r="AG332" s="197"/>
      <c r="AH332" s="197"/>
      <c r="AI332" s="197"/>
      <c r="AJ332" s="197"/>
      <c r="AK332" s="197"/>
      <c r="AL332" s="197"/>
      <c r="AM332" s="197"/>
      <c r="AN332" s="197"/>
      <c r="AO332" s="197"/>
      <c r="AP332" s="197"/>
      <c r="AQ332" s="197"/>
      <c r="AR332" s="197"/>
      <c r="AS332" s="197"/>
      <c r="AT332" s="197"/>
      <c r="AU332" s="197"/>
      <c r="AV332" s="197"/>
      <c r="AW332" s="197"/>
      <c r="AX332" s="197"/>
      <c r="AY332" s="197"/>
      <c r="AZ332" s="197"/>
      <c r="BA332" s="197"/>
      <c r="BB332" s="197"/>
      <c r="BC332" s="197"/>
      <c r="BD332" s="197"/>
      <c r="BE332" s="197"/>
      <c r="BF332" s="197"/>
      <c r="BG332" s="197"/>
      <c r="BH332" s="197"/>
      <c r="BI332" s="197"/>
      <c r="BJ332" s="197"/>
      <c r="BK332" s="197"/>
      <c r="BL332" s="197"/>
      <c r="BM332" s="197"/>
      <c r="BN332" s="197"/>
    </row>
    <row r="333" spans="1:66" ht="14.4">
      <c r="A333" s="197"/>
      <c r="B333" s="197"/>
      <c r="C333" s="197"/>
      <c r="D333" s="197"/>
      <c r="E333" s="197"/>
      <c r="F333" s="197"/>
      <c r="G333" s="197"/>
      <c r="H333" s="197"/>
      <c r="I333" s="197"/>
      <c r="J333" s="197"/>
      <c r="K333" s="197"/>
      <c r="L333" s="197"/>
      <c r="M333" s="197"/>
      <c r="N333" s="197"/>
      <c r="O333" s="197"/>
      <c r="P333" s="197"/>
      <c r="Q333" s="197"/>
      <c r="R333" s="197"/>
      <c r="S333" s="197"/>
      <c r="T333" s="197"/>
      <c r="U333" s="197"/>
      <c r="V333" s="197"/>
      <c r="W333" s="197"/>
      <c r="X333" s="197"/>
      <c r="Y333" s="197"/>
      <c r="Z333" s="197"/>
      <c r="AA333" s="197"/>
      <c r="AB333" s="197"/>
      <c r="AC333" s="197"/>
      <c r="AD333" s="197"/>
      <c r="AE333" s="197"/>
      <c r="AF333" s="197"/>
      <c r="AG333" s="197"/>
      <c r="AH333" s="197"/>
      <c r="AI333" s="197"/>
      <c r="AJ333" s="197"/>
      <c r="AK333" s="197"/>
      <c r="AL333" s="197"/>
      <c r="AM333" s="197"/>
      <c r="AN333" s="197"/>
      <c r="AO333" s="197"/>
      <c r="AP333" s="197"/>
      <c r="AQ333" s="197"/>
      <c r="AR333" s="197"/>
      <c r="AS333" s="197"/>
      <c r="AT333" s="197"/>
      <c r="AU333" s="197"/>
      <c r="AV333" s="197"/>
      <c r="AW333" s="197"/>
      <c r="AX333" s="197"/>
      <c r="AY333" s="197"/>
      <c r="AZ333" s="197"/>
      <c r="BA333" s="197"/>
      <c r="BB333" s="197"/>
      <c r="BC333" s="197"/>
      <c r="BD333" s="197"/>
      <c r="BE333" s="197"/>
      <c r="BF333" s="197"/>
      <c r="BG333" s="197"/>
      <c r="BH333" s="197"/>
      <c r="BI333" s="197"/>
      <c r="BJ333" s="197"/>
      <c r="BK333" s="197"/>
      <c r="BL333" s="197"/>
      <c r="BM333" s="197"/>
      <c r="BN333" s="197"/>
    </row>
    <row r="334" spans="1:66" ht="14.4">
      <c r="A334" s="197"/>
      <c r="B334" s="197"/>
      <c r="C334" s="197"/>
      <c r="D334" s="197"/>
      <c r="E334" s="197"/>
      <c r="F334" s="197"/>
      <c r="G334" s="197"/>
      <c r="H334" s="197"/>
      <c r="I334" s="197"/>
      <c r="J334" s="197"/>
      <c r="K334" s="197"/>
      <c r="L334" s="197"/>
      <c r="M334" s="197"/>
      <c r="N334" s="197"/>
      <c r="O334" s="197"/>
      <c r="P334" s="197"/>
      <c r="Q334" s="197"/>
      <c r="R334" s="197"/>
      <c r="S334" s="197"/>
      <c r="T334" s="197"/>
      <c r="U334" s="197"/>
      <c r="V334" s="197"/>
      <c r="W334" s="197"/>
      <c r="X334" s="197"/>
      <c r="Y334" s="197"/>
      <c r="Z334" s="197"/>
      <c r="AA334" s="197"/>
      <c r="AB334" s="197"/>
      <c r="AC334" s="197"/>
      <c r="AD334" s="197"/>
      <c r="AE334" s="197"/>
      <c r="AF334" s="197"/>
      <c r="AG334" s="197"/>
      <c r="AH334" s="197"/>
      <c r="AI334" s="197"/>
      <c r="AJ334" s="197"/>
      <c r="AK334" s="197"/>
      <c r="AL334" s="197"/>
      <c r="AM334" s="197"/>
      <c r="AN334" s="197"/>
      <c r="AO334" s="197"/>
      <c r="AP334" s="197"/>
      <c r="AQ334" s="197"/>
      <c r="AR334" s="197"/>
      <c r="AS334" s="197"/>
      <c r="AT334" s="197"/>
      <c r="AU334" s="197"/>
      <c r="AV334" s="197"/>
      <c r="AW334" s="197"/>
      <c r="AX334" s="197"/>
      <c r="AY334" s="197"/>
      <c r="AZ334" s="197"/>
      <c r="BA334" s="197"/>
      <c r="BB334" s="197"/>
      <c r="BC334" s="197"/>
      <c r="BD334" s="197"/>
      <c r="BE334" s="197"/>
      <c r="BF334" s="197"/>
      <c r="BG334" s="197"/>
      <c r="BH334" s="197"/>
      <c r="BI334" s="197"/>
      <c r="BJ334" s="197"/>
      <c r="BK334" s="197"/>
      <c r="BL334" s="197"/>
      <c r="BM334" s="197"/>
      <c r="BN334" s="197"/>
    </row>
    <row r="335" spans="1:66" ht="14.4">
      <c r="A335" s="197"/>
      <c r="B335" s="197"/>
      <c r="C335" s="197"/>
      <c r="D335" s="197"/>
      <c r="E335" s="197"/>
      <c r="F335" s="197"/>
      <c r="G335" s="197"/>
      <c r="H335" s="197"/>
      <c r="I335" s="197"/>
      <c r="J335" s="197"/>
      <c r="K335" s="197"/>
      <c r="L335" s="197"/>
      <c r="M335" s="197"/>
      <c r="N335" s="197"/>
      <c r="O335" s="197"/>
      <c r="P335" s="197"/>
      <c r="Q335" s="197"/>
      <c r="R335" s="197"/>
      <c r="S335" s="197"/>
      <c r="T335" s="197"/>
      <c r="U335" s="197"/>
      <c r="V335" s="197"/>
      <c r="W335" s="197"/>
      <c r="X335" s="197"/>
      <c r="Y335" s="197"/>
      <c r="Z335" s="197"/>
      <c r="AA335" s="197"/>
      <c r="AB335" s="197"/>
      <c r="AC335" s="197"/>
      <c r="AD335" s="197"/>
      <c r="AE335" s="197"/>
      <c r="AF335" s="197"/>
      <c r="AG335" s="197"/>
      <c r="AH335" s="197"/>
      <c r="AI335" s="197"/>
      <c r="AJ335" s="197"/>
      <c r="AK335" s="197"/>
      <c r="AL335" s="197"/>
      <c r="AM335" s="197"/>
      <c r="AN335" s="197"/>
      <c r="AO335" s="197"/>
      <c r="AP335" s="197"/>
      <c r="AQ335" s="197"/>
      <c r="AR335" s="197"/>
      <c r="AS335" s="197"/>
      <c r="AT335" s="197"/>
      <c r="AU335" s="197"/>
      <c r="AV335" s="197"/>
      <c r="AW335" s="197"/>
      <c r="AX335" s="197"/>
      <c r="AY335" s="197"/>
      <c r="AZ335" s="197"/>
      <c r="BA335" s="197"/>
      <c r="BB335" s="197"/>
      <c r="BC335" s="197"/>
      <c r="BD335" s="197"/>
      <c r="BE335" s="197"/>
      <c r="BF335" s="197"/>
      <c r="BG335" s="197"/>
      <c r="BH335" s="197"/>
      <c r="BI335" s="197"/>
      <c r="BJ335" s="197"/>
      <c r="BK335" s="197"/>
      <c r="BL335" s="197"/>
      <c r="BM335" s="197"/>
      <c r="BN335" s="197"/>
    </row>
    <row r="336" spans="1:66" ht="14.4">
      <c r="A336" s="197"/>
      <c r="B336" s="197"/>
      <c r="C336" s="197"/>
      <c r="D336" s="197"/>
      <c r="E336" s="197"/>
      <c r="F336" s="197"/>
      <c r="G336" s="197"/>
      <c r="H336" s="197"/>
      <c r="I336" s="197"/>
      <c r="J336" s="197"/>
      <c r="K336" s="197"/>
      <c r="L336" s="197"/>
      <c r="M336" s="197"/>
      <c r="N336" s="197"/>
      <c r="O336" s="197"/>
      <c r="P336" s="197"/>
      <c r="Q336" s="197"/>
      <c r="R336" s="197"/>
      <c r="S336" s="197"/>
      <c r="T336" s="197"/>
      <c r="U336" s="197"/>
      <c r="V336" s="197"/>
      <c r="W336" s="197"/>
      <c r="X336" s="197"/>
      <c r="Y336" s="197"/>
      <c r="Z336" s="197"/>
      <c r="AA336" s="197"/>
      <c r="AB336" s="197"/>
      <c r="AC336" s="197"/>
      <c r="AD336" s="197"/>
      <c r="AE336" s="197"/>
      <c r="AF336" s="197"/>
      <c r="AG336" s="197"/>
      <c r="AH336" s="197"/>
      <c r="AI336" s="197"/>
      <c r="AJ336" s="197"/>
      <c r="AK336" s="197"/>
      <c r="AL336" s="197"/>
      <c r="AM336" s="197"/>
      <c r="AN336" s="197"/>
      <c r="AO336" s="197"/>
      <c r="AP336" s="197"/>
      <c r="AQ336" s="197"/>
      <c r="AR336" s="197"/>
      <c r="AS336" s="197"/>
      <c r="AT336" s="197"/>
      <c r="AU336" s="197"/>
      <c r="AV336" s="197"/>
      <c r="AW336" s="197"/>
      <c r="AX336" s="197"/>
      <c r="AY336" s="197"/>
      <c r="AZ336" s="197"/>
      <c r="BA336" s="197"/>
      <c r="BB336" s="197"/>
      <c r="BC336" s="197"/>
      <c r="BD336" s="197"/>
      <c r="BE336" s="197"/>
      <c r="BF336" s="197"/>
      <c r="BG336" s="197"/>
      <c r="BH336" s="197"/>
      <c r="BI336" s="197"/>
      <c r="BJ336" s="197"/>
      <c r="BK336" s="197"/>
      <c r="BL336" s="197"/>
      <c r="BM336" s="197"/>
      <c r="BN336" s="197"/>
    </row>
    <row r="337" spans="1:66" ht="14.4">
      <c r="A337" s="197"/>
      <c r="B337" s="197"/>
      <c r="C337" s="197"/>
      <c r="D337" s="197"/>
      <c r="E337" s="197"/>
      <c r="F337" s="197"/>
      <c r="G337" s="197"/>
      <c r="H337" s="197"/>
      <c r="I337" s="197"/>
      <c r="J337" s="197"/>
      <c r="K337" s="197"/>
      <c r="L337" s="197"/>
      <c r="M337" s="197"/>
      <c r="N337" s="197"/>
      <c r="O337" s="197"/>
      <c r="P337" s="197"/>
      <c r="Q337" s="197"/>
      <c r="R337" s="197"/>
      <c r="S337" s="197"/>
      <c r="T337" s="197"/>
      <c r="U337" s="197"/>
      <c r="V337" s="197"/>
      <c r="W337" s="197"/>
      <c r="X337" s="197"/>
      <c r="Y337" s="197"/>
      <c r="Z337" s="197"/>
      <c r="AA337" s="197"/>
      <c r="AB337" s="197"/>
      <c r="AC337" s="197"/>
      <c r="AD337" s="197"/>
      <c r="AE337" s="197"/>
      <c r="AF337" s="197"/>
      <c r="AG337" s="197"/>
      <c r="AH337" s="197"/>
      <c r="AI337" s="197"/>
      <c r="AJ337" s="197"/>
      <c r="AK337" s="197"/>
      <c r="AL337" s="197"/>
      <c r="AM337" s="197"/>
      <c r="AN337" s="197"/>
      <c r="AO337" s="197"/>
      <c r="AP337" s="197"/>
      <c r="AQ337" s="197"/>
      <c r="AR337" s="197"/>
      <c r="AS337" s="197"/>
      <c r="AT337" s="197"/>
      <c r="AU337" s="197"/>
      <c r="AV337" s="197"/>
      <c r="AW337" s="197"/>
      <c r="AX337" s="197"/>
      <c r="AY337" s="197"/>
      <c r="AZ337" s="197"/>
      <c r="BA337" s="197"/>
      <c r="BB337" s="197"/>
      <c r="BC337" s="197"/>
      <c r="BD337" s="197"/>
      <c r="BE337" s="197"/>
      <c r="BF337" s="197"/>
      <c r="BG337" s="197"/>
      <c r="BH337" s="197"/>
      <c r="BI337" s="197"/>
      <c r="BJ337" s="197"/>
      <c r="BK337" s="197"/>
      <c r="BL337" s="197"/>
      <c r="BM337" s="197"/>
      <c r="BN337" s="197"/>
    </row>
    <row r="338" spans="1:66" ht="14.4">
      <c r="A338" s="197"/>
      <c r="B338" s="197"/>
      <c r="C338" s="197"/>
      <c r="D338" s="197"/>
      <c r="E338" s="197"/>
      <c r="F338" s="197"/>
      <c r="G338" s="197"/>
      <c r="H338" s="197"/>
      <c r="I338" s="197"/>
      <c r="J338" s="197"/>
      <c r="K338" s="197"/>
      <c r="L338" s="197"/>
      <c r="M338" s="197"/>
      <c r="N338" s="197"/>
      <c r="O338" s="197"/>
      <c r="P338" s="197"/>
      <c r="Q338" s="197"/>
      <c r="R338" s="197"/>
      <c r="S338" s="197"/>
      <c r="T338" s="197"/>
      <c r="U338" s="197"/>
      <c r="V338" s="197"/>
      <c r="W338" s="197"/>
      <c r="X338" s="197"/>
      <c r="Y338" s="197"/>
      <c r="Z338" s="197"/>
      <c r="AA338" s="197"/>
      <c r="AB338" s="197"/>
      <c r="AC338" s="197"/>
      <c r="AD338" s="197"/>
      <c r="AE338" s="197"/>
      <c r="AF338" s="197"/>
      <c r="AG338" s="197"/>
      <c r="AH338" s="197"/>
      <c r="AI338" s="197"/>
      <c r="AJ338" s="197"/>
      <c r="AK338" s="197"/>
      <c r="AL338" s="197"/>
      <c r="AM338" s="197"/>
      <c r="AN338" s="197"/>
      <c r="AO338" s="197"/>
      <c r="AP338" s="197"/>
      <c r="AQ338" s="197"/>
      <c r="AR338" s="197"/>
      <c r="AS338" s="197"/>
      <c r="AT338" s="197"/>
      <c r="AU338" s="197"/>
      <c r="AV338" s="197"/>
      <c r="AW338" s="197"/>
      <c r="AX338" s="197"/>
      <c r="AY338" s="197"/>
      <c r="AZ338" s="197"/>
      <c r="BA338" s="197"/>
      <c r="BB338" s="197"/>
      <c r="BC338" s="197"/>
      <c r="BD338" s="197"/>
      <c r="BE338" s="197"/>
      <c r="BF338" s="197"/>
      <c r="BG338" s="197"/>
      <c r="BH338" s="197"/>
      <c r="BI338" s="197"/>
      <c r="BJ338" s="197"/>
      <c r="BK338" s="197"/>
      <c r="BL338" s="197"/>
      <c r="BM338" s="197"/>
      <c r="BN338" s="197"/>
    </row>
    <row r="339" spans="1:66" ht="14.4">
      <c r="A339" s="197"/>
      <c r="B339" s="197"/>
      <c r="C339" s="197"/>
      <c r="D339" s="197"/>
      <c r="E339" s="197"/>
      <c r="F339" s="197"/>
      <c r="G339" s="197"/>
      <c r="H339" s="197"/>
      <c r="I339" s="197"/>
      <c r="J339" s="197"/>
      <c r="K339" s="197"/>
      <c r="L339" s="197"/>
      <c r="M339" s="197"/>
      <c r="N339" s="197"/>
      <c r="O339" s="197"/>
      <c r="P339" s="197"/>
      <c r="Q339" s="197"/>
      <c r="R339" s="197"/>
      <c r="S339" s="197"/>
      <c r="T339" s="197"/>
      <c r="U339" s="197"/>
      <c r="V339" s="197"/>
      <c r="W339" s="197"/>
      <c r="X339" s="197"/>
      <c r="Y339" s="197"/>
      <c r="Z339" s="197"/>
      <c r="AA339" s="197"/>
      <c r="AB339" s="197"/>
      <c r="AC339" s="197"/>
      <c r="AD339" s="197"/>
      <c r="AE339" s="197"/>
      <c r="AF339" s="197"/>
      <c r="AG339" s="197"/>
      <c r="AH339" s="197"/>
      <c r="AI339" s="197"/>
      <c r="AJ339" s="197"/>
      <c r="AK339" s="197"/>
      <c r="AL339" s="197"/>
      <c r="AM339" s="197"/>
      <c r="AN339" s="197"/>
      <c r="AO339" s="197"/>
      <c r="AP339" s="197"/>
      <c r="AQ339" s="197"/>
      <c r="AR339" s="197"/>
      <c r="AS339" s="197"/>
      <c r="AT339" s="197"/>
      <c r="AU339" s="197"/>
      <c r="AV339" s="197"/>
      <c r="AW339" s="197"/>
      <c r="AX339" s="197"/>
      <c r="AY339" s="197"/>
      <c r="AZ339" s="197"/>
      <c r="BA339" s="197"/>
      <c r="BB339" s="197"/>
      <c r="BC339" s="197"/>
      <c r="BD339" s="197"/>
      <c r="BE339" s="197"/>
      <c r="BF339" s="197"/>
      <c r="BG339" s="197"/>
      <c r="BH339" s="197"/>
      <c r="BI339" s="197"/>
      <c r="BJ339" s="197"/>
      <c r="BK339" s="197"/>
      <c r="BL339" s="197"/>
      <c r="BM339" s="197"/>
      <c r="BN339" s="197"/>
    </row>
    <row r="340" spans="1:66" ht="14.4">
      <c r="A340" s="197"/>
      <c r="B340" s="197"/>
      <c r="C340" s="197"/>
      <c r="D340" s="197"/>
      <c r="E340" s="197"/>
      <c r="F340" s="197"/>
      <c r="G340" s="197"/>
      <c r="H340" s="197"/>
      <c r="I340" s="197"/>
      <c r="J340" s="197"/>
      <c r="K340" s="197"/>
      <c r="L340" s="197"/>
      <c r="M340" s="197"/>
      <c r="N340" s="197"/>
      <c r="O340" s="197"/>
      <c r="P340" s="197"/>
      <c r="Q340" s="197"/>
      <c r="R340" s="197"/>
      <c r="S340" s="197"/>
      <c r="T340" s="197"/>
      <c r="U340" s="197"/>
      <c r="V340" s="197"/>
      <c r="W340" s="197"/>
      <c r="X340" s="197"/>
      <c r="Y340" s="197"/>
      <c r="Z340" s="197"/>
      <c r="AA340" s="197"/>
      <c r="AB340" s="197"/>
      <c r="AC340" s="197"/>
      <c r="AD340" s="197"/>
      <c r="AE340" s="197"/>
      <c r="AF340" s="197"/>
      <c r="AG340" s="197"/>
      <c r="AH340" s="197"/>
      <c r="AI340" s="197"/>
      <c r="AJ340" s="197"/>
      <c r="AK340" s="197"/>
      <c r="AL340" s="197"/>
      <c r="AM340" s="197"/>
      <c r="AN340" s="197"/>
      <c r="AO340" s="197"/>
      <c r="AP340" s="197"/>
      <c r="AQ340" s="197"/>
      <c r="AR340" s="197"/>
      <c r="AS340" s="197"/>
      <c r="AT340" s="197"/>
      <c r="AU340" s="197"/>
      <c r="AV340" s="197"/>
      <c r="AW340" s="197"/>
      <c r="AX340" s="197"/>
      <c r="AY340" s="197"/>
      <c r="AZ340" s="197"/>
      <c r="BA340" s="197"/>
      <c r="BB340" s="197"/>
      <c r="BC340" s="197"/>
      <c r="BD340" s="197"/>
      <c r="BE340" s="197"/>
      <c r="BF340" s="197"/>
      <c r="BG340" s="197"/>
      <c r="BH340" s="197"/>
      <c r="BI340" s="197"/>
      <c r="BJ340" s="197"/>
      <c r="BK340" s="197"/>
      <c r="BL340" s="197"/>
      <c r="BM340" s="197"/>
      <c r="BN340" s="197"/>
    </row>
    <row r="341" spans="1:66" ht="14.4">
      <c r="A341" s="197"/>
      <c r="B341" s="197"/>
      <c r="C341" s="197"/>
      <c r="D341" s="197"/>
      <c r="E341" s="197"/>
      <c r="F341" s="197"/>
      <c r="G341" s="197"/>
      <c r="H341" s="197"/>
      <c r="I341" s="197"/>
      <c r="J341" s="197"/>
      <c r="K341" s="197"/>
      <c r="L341" s="197"/>
      <c r="M341" s="197"/>
      <c r="N341" s="197"/>
      <c r="O341" s="197"/>
      <c r="P341" s="197"/>
      <c r="Q341" s="197"/>
      <c r="R341" s="197"/>
      <c r="S341" s="197"/>
      <c r="T341" s="197"/>
      <c r="U341" s="197"/>
      <c r="V341" s="197"/>
      <c r="W341" s="197"/>
      <c r="X341" s="197"/>
      <c r="Y341" s="197"/>
      <c r="Z341" s="197"/>
      <c r="AA341" s="197"/>
      <c r="AB341" s="197"/>
      <c r="AC341" s="197"/>
      <c r="AD341" s="197"/>
      <c r="AE341" s="197"/>
      <c r="AF341" s="197"/>
      <c r="AG341" s="197"/>
      <c r="AH341" s="197"/>
      <c r="AI341" s="197"/>
      <c r="AJ341" s="197"/>
      <c r="AK341" s="197"/>
      <c r="AL341" s="197"/>
      <c r="AM341" s="197"/>
      <c r="AN341" s="197"/>
      <c r="AO341" s="197"/>
      <c r="AP341" s="197"/>
      <c r="AQ341" s="197"/>
      <c r="AR341" s="197"/>
      <c r="AS341" s="197"/>
      <c r="AT341" s="197"/>
      <c r="AU341" s="197"/>
      <c r="AV341" s="197"/>
      <c r="AW341" s="197"/>
      <c r="AX341" s="197"/>
      <c r="AY341" s="197"/>
      <c r="AZ341" s="197"/>
      <c r="BA341" s="197"/>
      <c r="BB341" s="197"/>
      <c r="BC341" s="197"/>
      <c r="BD341" s="197"/>
      <c r="BE341" s="197"/>
      <c r="BF341" s="197"/>
      <c r="BG341" s="197"/>
      <c r="BH341" s="197"/>
      <c r="BI341" s="197"/>
      <c r="BJ341" s="197"/>
      <c r="BK341" s="197"/>
      <c r="BL341" s="197"/>
      <c r="BM341" s="197"/>
      <c r="BN341" s="197"/>
    </row>
    <row r="342" spans="1:66" ht="14.4">
      <c r="A342" s="197"/>
      <c r="B342" s="197"/>
      <c r="C342" s="197"/>
      <c r="D342" s="197"/>
      <c r="E342" s="197"/>
      <c r="F342" s="197"/>
      <c r="G342" s="197"/>
      <c r="H342" s="197"/>
      <c r="I342" s="197"/>
      <c r="J342" s="197"/>
      <c r="K342" s="197"/>
      <c r="L342" s="197"/>
      <c r="M342" s="197"/>
      <c r="N342" s="197"/>
      <c r="O342" s="197"/>
      <c r="P342" s="197"/>
      <c r="Q342" s="197"/>
      <c r="R342" s="197"/>
      <c r="S342" s="197"/>
      <c r="T342" s="197"/>
      <c r="U342" s="197"/>
      <c r="V342" s="197"/>
      <c r="W342" s="197"/>
      <c r="X342" s="197"/>
      <c r="Y342" s="197"/>
      <c r="Z342" s="197"/>
      <c r="AA342" s="197"/>
      <c r="AB342" s="197"/>
      <c r="AC342" s="197"/>
      <c r="AD342" s="197"/>
      <c r="AE342" s="197"/>
      <c r="AF342" s="197"/>
      <c r="AG342" s="197"/>
      <c r="AH342" s="197"/>
      <c r="AI342" s="197"/>
      <c r="AJ342" s="197"/>
      <c r="AK342" s="197"/>
      <c r="AL342" s="197"/>
      <c r="AM342" s="197"/>
      <c r="AN342" s="197"/>
      <c r="AO342" s="197"/>
      <c r="AP342" s="197"/>
      <c r="AQ342" s="197"/>
      <c r="AR342" s="197"/>
      <c r="AS342" s="197"/>
      <c r="AT342" s="197"/>
      <c r="AU342" s="197"/>
      <c r="AV342" s="197"/>
      <c r="AW342" s="197"/>
      <c r="AX342" s="197"/>
      <c r="AY342" s="197"/>
      <c r="AZ342" s="197"/>
      <c r="BA342" s="197"/>
      <c r="BB342" s="197"/>
      <c r="BC342" s="197"/>
      <c r="BD342" s="197"/>
      <c r="BE342" s="197"/>
      <c r="BF342" s="197"/>
      <c r="BG342" s="197"/>
      <c r="BH342" s="197"/>
      <c r="BI342" s="197"/>
      <c r="BJ342" s="197"/>
      <c r="BK342" s="197"/>
      <c r="BL342" s="197"/>
      <c r="BM342" s="197"/>
      <c r="BN342" s="197"/>
    </row>
    <row r="343" spans="1:66" ht="14.4">
      <c r="A343" s="197"/>
      <c r="B343" s="197"/>
      <c r="C343" s="197"/>
      <c r="D343" s="197"/>
      <c r="E343" s="197"/>
      <c r="F343" s="197"/>
      <c r="G343" s="197"/>
      <c r="H343" s="197"/>
      <c r="I343" s="197"/>
      <c r="J343" s="197"/>
      <c r="K343" s="197"/>
      <c r="L343" s="197"/>
      <c r="M343" s="197"/>
      <c r="N343" s="197"/>
      <c r="O343" s="197"/>
      <c r="P343" s="197"/>
      <c r="Q343" s="197"/>
      <c r="R343" s="197"/>
      <c r="S343" s="197"/>
      <c r="T343" s="197"/>
      <c r="U343" s="197"/>
      <c r="V343" s="197"/>
      <c r="W343" s="197"/>
      <c r="X343" s="197"/>
      <c r="Y343" s="197"/>
      <c r="Z343" s="197"/>
      <c r="AA343" s="197"/>
      <c r="AB343" s="197"/>
      <c r="AC343" s="197"/>
      <c r="AD343" s="197"/>
      <c r="AE343" s="197"/>
      <c r="AF343" s="197"/>
      <c r="AG343" s="197"/>
      <c r="AH343" s="197"/>
      <c r="AI343" s="197"/>
      <c r="AJ343" s="197"/>
      <c r="AK343" s="197"/>
      <c r="AL343" s="197"/>
      <c r="AM343" s="197"/>
      <c r="AN343" s="197"/>
      <c r="AO343" s="197"/>
      <c r="AP343" s="197"/>
      <c r="AQ343" s="197"/>
      <c r="AR343" s="197"/>
      <c r="AS343" s="197"/>
      <c r="AT343" s="197"/>
      <c r="AU343" s="197"/>
      <c r="AV343" s="197"/>
      <c r="AW343" s="197"/>
      <c r="AX343" s="197"/>
      <c r="AY343" s="197"/>
      <c r="AZ343" s="197"/>
      <c r="BA343" s="197"/>
      <c r="BB343" s="197"/>
      <c r="BC343" s="197"/>
      <c r="BD343" s="197"/>
      <c r="BE343" s="197"/>
      <c r="BF343" s="197"/>
      <c r="BG343" s="197"/>
      <c r="BH343" s="197"/>
      <c r="BI343" s="197"/>
      <c r="BJ343" s="197"/>
      <c r="BK343" s="197"/>
      <c r="BL343" s="197"/>
      <c r="BM343" s="197"/>
      <c r="BN343" s="197"/>
    </row>
    <row r="344" spans="1:66" ht="14.4">
      <c r="A344" s="197"/>
      <c r="B344" s="197"/>
      <c r="C344" s="197"/>
      <c r="D344" s="197"/>
      <c r="E344" s="197"/>
      <c r="F344" s="197"/>
      <c r="G344" s="197"/>
      <c r="H344" s="197"/>
      <c r="I344" s="197"/>
      <c r="J344" s="197"/>
      <c r="K344" s="197"/>
      <c r="L344" s="197"/>
      <c r="M344" s="197"/>
      <c r="N344" s="197"/>
      <c r="O344" s="197"/>
      <c r="P344" s="197"/>
      <c r="Q344" s="197"/>
      <c r="R344" s="197"/>
      <c r="S344" s="197"/>
      <c r="T344" s="197"/>
      <c r="U344" s="197"/>
      <c r="V344" s="197"/>
      <c r="W344" s="197"/>
      <c r="X344" s="197"/>
      <c r="Y344" s="197"/>
      <c r="Z344" s="197"/>
      <c r="AA344" s="197"/>
      <c r="AB344" s="197"/>
      <c r="AC344" s="197"/>
      <c r="AD344" s="197"/>
      <c r="AE344" s="197"/>
      <c r="AF344" s="197"/>
      <c r="AG344" s="197"/>
      <c r="AH344" s="197"/>
      <c r="AI344" s="197"/>
      <c r="AJ344" s="197"/>
      <c r="AK344" s="197"/>
      <c r="AL344" s="197"/>
      <c r="AM344" s="197"/>
      <c r="AN344" s="197"/>
      <c r="AO344" s="197"/>
      <c r="AP344" s="197"/>
      <c r="AQ344" s="197"/>
      <c r="AR344" s="197"/>
      <c r="AS344" s="197"/>
      <c r="AT344" s="197"/>
      <c r="AU344" s="197"/>
      <c r="AV344" s="197"/>
      <c r="AW344" s="197"/>
      <c r="AX344" s="197"/>
      <c r="AY344" s="197"/>
      <c r="AZ344" s="197"/>
      <c r="BA344" s="197"/>
      <c r="BB344" s="197"/>
      <c r="BC344" s="197"/>
      <c r="BD344" s="197"/>
      <c r="BE344" s="197"/>
      <c r="BF344" s="197"/>
      <c r="BG344" s="197"/>
      <c r="BH344" s="197"/>
      <c r="BI344" s="197"/>
      <c r="BJ344" s="197"/>
      <c r="BK344" s="197"/>
      <c r="BL344" s="197"/>
      <c r="BM344" s="197"/>
      <c r="BN344" s="197"/>
    </row>
    <row r="345" spans="1:66" ht="14.4">
      <c r="A345" s="197"/>
      <c r="B345" s="197"/>
      <c r="C345" s="197"/>
      <c r="D345" s="197"/>
      <c r="E345" s="197"/>
      <c r="F345" s="197"/>
      <c r="G345" s="197"/>
      <c r="H345" s="197"/>
      <c r="I345" s="197"/>
      <c r="J345" s="197"/>
      <c r="K345" s="197"/>
      <c r="L345" s="197"/>
      <c r="M345" s="197"/>
      <c r="N345" s="197"/>
      <c r="O345" s="197"/>
      <c r="P345" s="197"/>
      <c r="Q345" s="197"/>
      <c r="R345" s="197"/>
      <c r="S345" s="197"/>
      <c r="T345" s="197"/>
      <c r="U345" s="197"/>
      <c r="V345" s="197"/>
      <c r="W345" s="197"/>
      <c r="X345" s="197"/>
      <c r="Y345" s="197"/>
      <c r="Z345" s="197"/>
      <c r="AA345" s="197"/>
      <c r="AB345" s="197"/>
      <c r="AC345" s="197"/>
      <c r="AD345" s="197"/>
      <c r="AE345" s="197"/>
      <c r="AF345" s="197"/>
      <c r="AG345" s="197"/>
      <c r="AH345" s="197"/>
      <c r="AI345" s="197"/>
      <c r="AJ345" s="197"/>
      <c r="AK345" s="197"/>
      <c r="AL345" s="197"/>
      <c r="AM345" s="197"/>
      <c r="AN345" s="197"/>
      <c r="AO345" s="197"/>
      <c r="AP345" s="197"/>
      <c r="AQ345" s="197"/>
      <c r="AR345" s="197"/>
      <c r="AS345" s="197"/>
      <c r="AT345" s="197"/>
      <c r="AU345" s="197"/>
      <c r="AV345" s="197"/>
      <c r="AW345" s="197"/>
      <c r="AX345" s="197"/>
      <c r="AY345" s="197"/>
      <c r="AZ345" s="197"/>
      <c r="BA345" s="197"/>
      <c r="BB345" s="197"/>
      <c r="BC345" s="197"/>
      <c r="BD345" s="197"/>
      <c r="BE345" s="197"/>
      <c r="BF345" s="197"/>
      <c r="BG345" s="197"/>
      <c r="BH345" s="197"/>
      <c r="BI345" s="197"/>
      <c r="BJ345" s="197"/>
      <c r="BK345" s="197"/>
      <c r="BL345" s="197"/>
      <c r="BM345" s="197"/>
      <c r="BN345" s="197"/>
    </row>
    <row r="346" spans="1:66" ht="14.4">
      <c r="A346" s="197"/>
      <c r="B346" s="197"/>
      <c r="C346" s="197"/>
      <c r="D346" s="197"/>
      <c r="E346" s="197"/>
      <c r="F346" s="197"/>
      <c r="G346" s="197"/>
      <c r="H346" s="197"/>
      <c r="I346" s="197"/>
      <c r="J346" s="197"/>
      <c r="K346" s="197"/>
      <c r="L346" s="197"/>
      <c r="M346" s="197"/>
      <c r="N346" s="197"/>
      <c r="O346" s="197"/>
      <c r="P346" s="197"/>
      <c r="Q346" s="197"/>
      <c r="R346" s="197"/>
      <c r="S346" s="197"/>
      <c r="T346" s="197"/>
      <c r="U346" s="197"/>
      <c r="V346" s="197"/>
      <c r="W346" s="197"/>
      <c r="X346" s="197"/>
      <c r="Y346" s="197"/>
      <c r="Z346" s="197"/>
      <c r="AA346" s="197"/>
      <c r="AB346" s="197"/>
      <c r="AC346" s="197"/>
      <c r="AD346" s="197"/>
      <c r="AE346" s="197"/>
      <c r="AF346" s="197"/>
      <c r="AG346" s="197"/>
      <c r="AH346" s="197"/>
      <c r="AI346" s="197"/>
      <c r="AJ346" s="197"/>
      <c r="AK346" s="197"/>
      <c r="AL346" s="197"/>
      <c r="AM346" s="197"/>
      <c r="AN346" s="197"/>
      <c r="AO346" s="197"/>
      <c r="AP346" s="197"/>
      <c r="AQ346" s="197"/>
      <c r="AR346" s="197"/>
      <c r="AS346" s="197"/>
      <c r="AT346" s="197"/>
      <c r="AU346" s="197"/>
      <c r="AV346" s="197"/>
      <c r="AW346" s="197"/>
      <c r="AX346" s="197"/>
      <c r="AY346" s="197"/>
      <c r="AZ346" s="197"/>
      <c r="BA346" s="197"/>
      <c r="BB346" s="197"/>
      <c r="BC346" s="197"/>
      <c r="BD346" s="197"/>
      <c r="BE346" s="197"/>
      <c r="BF346" s="197"/>
      <c r="BG346" s="197"/>
      <c r="BH346" s="197"/>
      <c r="BI346" s="197"/>
      <c r="BJ346" s="197"/>
      <c r="BK346" s="197"/>
      <c r="BL346" s="197"/>
      <c r="BM346" s="197"/>
      <c r="BN346" s="197"/>
    </row>
    <row r="347" spans="1:66" ht="14.4">
      <c r="A347" s="197"/>
      <c r="B347" s="197"/>
      <c r="C347" s="197"/>
      <c r="D347" s="197"/>
      <c r="E347" s="197"/>
      <c r="F347" s="197"/>
      <c r="G347" s="197"/>
      <c r="H347" s="197"/>
      <c r="I347" s="197"/>
      <c r="J347" s="197"/>
      <c r="K347" s="197"/>
      <c r="L347" s="197"/>
      <c r="M347" s="197"/>
      <c r="N347" s="197"/>
      <c r="O347" s="197"/>
      <c r="P347" s="197"/>
      <c r="Q347" s="197"/>
      <c r="R347" s="197"/>
      <c r="S347" s="197"/>
      <c r="T347" s="197"/>
      <c r="U347" s="197"/>
      <c r="V347" s="197"/>
      <c r="W347" s="197"/>
      <c r="X347" s="197"/>
      <c r="Y347" s="197"/>
      <c r="Z347" s="197"/>
      <c r="AA347" s="197"/>
      <c r="AB347" s="197"/>
      <c r="AC347" s="197"/>
      <c r="AD347" s="197"/>
      <c r="AE347" s="197"/>
      <c r="AF347" s="197"/>
      <c r="AG347" s="197"/>
      <c r="AH347" s="197"/>
      <c r="AI347" s="197"/>
      <c r="AJ347" s="197"/>
      <c r="AK347" s="197"/>
      <c r="AL347" s="197"/>
      <c r="AM347" s="197"/>
      <c r="AN347" s="197"/>
      <c r="AO347" s="197"/>
      <c r="AP347" s="197"/>
      <c r="AQ347" s="197"/>
      <c r="AR347" s="197"/>
      <c r="AS347" s="197"/>
      <c r="AT347" s="197"/>
      <c r="AU347" s="197"/>
      <c r="AV347" s="197"/>
      <c r="AW347" s="197"/>
      <c r="AX347" s="197"/>
      <c r="AY347" s="197"/>
      <c r="AZ347" s="197"/>
      <c r="BA347" s="197"/>
      <c r="BB347" s="197"/>
      <c r="BC347" s="197"/>
      <c r="BD347" s="197"/>
      <c r="BE347" s="197"/>
      <c r="BF347" s="197"/>
      <c r="BG347" s="197"/>
      <c r="BH347" s="197"/>
      <c r="BI347" s="197"/>
      <c r="BJ347" s="197"/>
      <c r="BK347" s="197"/>
      <c r="BL347" s="197"/>
      <c r="BM347" s="197"/>
      <c r="BN347" s="197"/>
    </row>
    <row r="348" spans="1:66" ht="14.4">
      <c r="A348" s="197"/>
      <c r="B348" s="197"/>
      <c r="C348" s="197"/>
      <c r="D348" s="197"/>
      <c r="E348" s="197"/>
      <c r="F348" s="197"/>
      <c r="G348" s="197"/>
      <c r="H348" s="197"/>
      <c r="I348" s="197"/>
      <c r="J348" s="197"/>
      <c r="K348" s="197"/>
      <c r="L348" s="197"/>
      <c r="M348" s="197"/>
      <c r="N348" s="197"/>
      <c r="O348" s="197"/>
      <c r="P348" s="197"/>
      <c r="Q348" s="197"/>
      <c r="R348" s="197"/>
      <c r="S348" s="197"/>
      <c r="T348" s="197"/>
      <c r="U348" s="197"/>
      <c r="V348" s="197"/>
      <c r="W348" s="197"/>
      <c r="X348" s="197"/>
      <c r="Y348" s="197"/>
      <c r="Z348" s="197"/>
      <c r="AA348" s="197"/>
      <c r="AB348" s="197"/>
      <c r="AC348" s="197"/>
      <c r="AD348" s="197"/>
      <c r="AE348" s="197"/>
      <c r="AF348" s="197"/>
      <c r="AG348" s="197"/>
      <c r="AH348" s="197"/>
      <c r="AI348" s="197"/>
      <c r="AJ348" s="197"/>
      <c r="AK348" s="197"/>
      <c r="AL348" s="197"/>
      <c r="AM348" s="197"/>
      <c r="AN348" s="197"/>
      <c r="AO348" s="197"/>
      <c r="AP348" s="197"/>
      <c r="AQ348" s="197"/>
      <c r="AR348" s="197"/>
      <c r="AS348" s="197"/>
      <c r="AT348" s="197"/>
      <c r="AU348" s="197"/>
      <c r="AV348" s="197"/>
      <c r="AW348" s="197"/>
      <c r="AX348" s="197"/>
      <c r="AY348" s="197"/>
      <c r="AZ348" s="197"/>
      <c r="BA348" s="197"/>
      <c r="BB348" s="197"/>
      <c r="BC348" s="197"/>
      <c r="BD348" s="197"/>
      <c r="BE348" s="197"/>
      <c r="BF348" s="197"/>
      <c r="BG348" s="197"/>
      <c r="BH348" s="197"/>
      <c r="BI348" s="197"/>
      <c r="BJ348" s="197"/>
      <c r="BK348" s="197"/>
      <c r="BL348" s="197"/>
      <c r="BM348" s="197"/>
      <c r="BN348" s="197"/>
    </row>
    <row r="349" spans="1:66" ht="14.4">
      <c r="A349" s="197"/>
      <c r="B349" s="197"/>
      <c r="C349" s="197"/>
      <c r="D349" s="197"/>
      <c r="E349" s="197"/>
      <c r="F349" s="197"/>
      <c r="G349" s="197"/>
      <c r="H349" s="197"/>
      <c r="I349" s="197"/>
      <c r="J349" s="197"/>
      <c r="K349" s="197"/>
      <c r="L349" s="197"/>
      <c r="M349" s="197"/>
      <c r="N349" s="197"/>
      <c r="O349" s="197"/>
      <c r="P349" s="197"/>
      <c r="Q349" s="197"/>
      <c r="R349" s="197"/>
      <c r="S349" s="197"/>
      <c r="T349" s="197"/>
      <c r="U349" s="197"/>
      <c r="V349" s="197"/>
      <c r="W349" s="197"/>
      <c r="X349" s="197"/>
      <c r="Y349" s="197"/>
      <c r="Z349" s="197"/>
      <c r="AA349" s="197"/>
      <c r="AB349" s="197"/>
      <c r="AC349" s="197"/>
      <c r="AD349" s="197"/>
      <c r="AE349" s="197"/>
      <c r="AF349" s="197"/>
      <c r="AG349" s="197"/>
      <c r="AH349" s="197"/>
      <c r="AI349" s="197"/>
      <c r="AJ349" s="197"/>
      <c r="AK349" s="197"/>
      <c r="AL349" s="197"/>
      <c r="AM349" s="197"/>
      <c r="AN349" s="197"/>
      <c r="AO349" s="197"/>
      <c r="AP349" s="197"/>
      <c r="AQ349" s="197"/>
      <c r="AR349" s="197"/>
      <c r="AS349" s="197"/>
      <c r="AT349" s="197"/>
      <c r="AU349" s="197"/>
      <c r="AV349" s="197"/>
      <c r="AW349" s="197"/>
      <c r="AX349" s="197"/>
      <c r="AY349" s="197"/>
      <c r="AZ349" s="197"/>
      <c r="BA349" s="197"/>
      <c r="BB349" s="197"/>
      <c r="BC349" s="197"/>
      <c r="BD349" s="197"/>
      <c r="BE349" s="197"/>
      <c r="BF349" s="197"/>
      <c r="BG349" s="197"/>
      <c r="BH349" s="197"/>
      <c r="BI349" s="197"/>
      <c r="BJ349" s="197"/>
      <c r="BK349" s="197"/>
      <c r="BL349" s="197"/>
      <c r="BM349" s="197"/>
      <c r="BN349" s="197"/>
    </row>
    <row r="350" spans="1:66" ht="14.4">
      <c r="A350" s="197"/>
      <c r="B350" s="197"/>
      <c r="C350" s="197"/>
      <c r="D350" s="197"/>
      <c r="E350" s="197"/>
      <c r="F350" s="197"/>
      <c r="G350" s="197"/>
      <c r="H350" s="197"/>
      <c r="I350" s="197"/>
      <c r="J350" s="197"/>
      <c r="K350" s="197"/>
      <c r="L350" s="197"/>
      <c r="M350" s="197"/>
      <c r="N350" s="197"/>
      <c r="O350" s="197"/>
      <c r="P350" s="197"/>
      <c r="Q350" s="197"/>
      <c r="R350" s="197"/>
      <c r="S350" s="197"/>
      <c r="T350" s="197"/>
      <c r="U350" s="197"/>
      <c r="V350" s="197"/>
      <c r="W350" s="197"/>
      <c r="X350" s="197"/>
      <c r="Y350" s="197"/>
      <c r="Z350" s="197"/>
      <c r="AA350" s="197"/>
      <c r="AB350" s="197"/>
      <c r="AC350" s="197"/>
      <c r="AD350" s="197"/>
      <c r="AE350" s="197"/>
      <c r="AF350" s="197"/>
      <c r="AG350" s="197"/>
      <c r="AH350" s="197"/>
      <c r="AI350" s="197"/>
      <c r="AJ350" s="197"/>
      <c r="AK350" s="197"/>
      <c r="AL350" s="197"/>
      <c r="AM350" s="197"/>
      <c r="AN350" s="197"/>
      <c r="AO350" s="197"/>
      <c r="AP350" s="197"/>
      <c r="AQ350" s="197"/>
      <c r="AR350" s="197"/>
      <c r="AS350" s="197"/>
      <c r="AT350" s="197"/>
      <c r="AU350" s="197"/>
      <c r="AV350" s="197"/>
      <c r="AW350" s="197"/>
      <c r="AX350" s="197"/>
      <c r="AY350" s="197"/>
      <c r="AZ350" s="197"/>
      <c r="BA350" s="197"/>
      <c r="BB350" s="197"/>
      <c r="BC350" s="197"/>
      <c r="BD350" s="197"/>
      <c r="BE350" s="197"/>
      <c r="BF350" s="197"/>
      <c r="BG350" s="197"/>
      <c r="BH350" s="197"/>
      <c r="BI350" s="197"/>
      <c r="BJ350" s="197"/>
      <c r="BK350" s="197"/>
      <c r="BL350" s="197"/>
      <c r="BM350" s="197"/>
      <c r="BN350" s="197"/>
    </row>
    <row r="351" spans="1:66" ht="14.4">
      <c r="A351" s="197"/>
      <c r="B351" s="197"/>
      <c r="C351" s="197"/>
      <c r="D351" s="197"/>
      <c r="E351" s="197"/>
      <c r="F351" s="197"/>
      <c r="G351" s="197"/>
      <c r="H351" s="197"/>
      <c r="I351" s="197"/>
      <c r="J351" s="197"/>
      <c r="K351" s="197"/>
      <c r="L351" s="197"/>
      <c r="M351" s="197"/>
      <c r="N351" s="197"/>
      <c r="O351" s="197"/>
      <c r="P351" s="197"/>
      <c r="Q351" s="197"/>
      <c r="R351" s="197"/>
      <c r="S351" s="197"/>
      <c r="T351" s="197"/>
      <c r="U351" s="197"/>
      <c r="V351" s="197"/>
      <c r="W351" s="197"/>
      <c r="X351" s="197"/>
      <c r="Y351" s="197"/>
      <c r="Z351" s="197"/>
      <c r="AA351" s="197"/>
      <c r="AB351" s="197"/>
      <c r="AC351" s="197"/>
      <c r="AD351" s="197"/>
      <c r="AE351" s="197"/>
      <c r="AF351" s="197"/>
      <c r="AG351" s="197"/>
      <c r="AH351" s="197"/>
      <c r="AI351" s="197"/>
      <c r="AJ351" s="197"/>
      <c r="AK351" s="197"/>
      <c r="AL351" s="197"/>
      <c r="AM351" s="197"/>
      <c r="AN351" s="197"/>
      <c r="AO351" s="197"/>
      <c r="AP351" s="197"/>
      <c r="AQ351" s="197"/>
      <c r="AR351" s="197"/>
      <c r="AS351" s="197"/>
      <c r="AT351" s="197"/>
      <c r="AU351" s="197"/>
      <c r="AV351" s="197"/>
      <c r="AW351" s="197"/>
      <c r="AX351" s="197"/>
      <c r="AY351" s="197"/>
      <c r="AZ351" s="197"/>
      <c r="BA351" s="197"/>
      <c r="BB351" s="197"/>
      <c r="BC351" s="197"/>
      <c r="BD351" s="197"/>
      <c r="BE351" s="197"/>
      <c r="BF351" s="197"/>
      <c r="BG351" s="197"/>
      <c r="BH351" s="197"/>
      <c r="BI351" s="197"/>
      <c r="BJ351" s="197"/>
      <c r="BK351" s="197"/>
      <c r="BL351" s="197"/>
      <c r="BM351" s="197"/>
      <c r="BN351" s="197"/>
    </row>
    <row r="352" spans="1:66" ht="14.4">
      <c r="A352" s="197"/>
      <c r="B352" s="197"/>
      <c r="C352" s="197"/>
      <c r="D352" s="197"/>
      <c r="E352" s="197"/>
      <c r="F352" s="197"/>
      <c r="G352" s="197"/>
      <c r="H352" s="197"/>
      <c r="I352" s="197"/>
      <c r="J352" s="197"/>
      <c r="K352" s="197"/>
      <c r="L352" s="197"/>
      <c r="M352" s="197"/>
      <c r="N352" s="197"/>
      <c r="O352" s="197"/>
      <c r="P352" s="197"/>
      <c r="Q352" s="197"/>
      <c r="R352" s="197"/>
      <c r="S352" s="197"/>
      <c r="T352" s="197"/>
      <c r="U352" s="197"/>
      <c r="V352" s="197"/>
      <c r="W352" s="197"/>
      <c r="X352" s="197"/>
      <c r="Y352" s="197"/>
      <c r="Z352" s="197"/>
      <c r="AA352" s="197"/>
      <c r="AB352" s="197"/>
      <c r="AC352" s="197"/>
      <c r="AD352" s="197"/>
      <c r="AE352" s="197"/>
      <c r="AF352" s="197"/>
      <c r="AG352" s="197"/>
      <c r="AH352" s="197"/>
      <c r="AI352" s="197"/>
      <c r="AJ352" s="197"/>
      <c r="AK352" s="197"/>
      <c r="AL352" s="197"/>
      <c r="AM352" s="197"/>
      <c r="AN352" s="197"/>
      <c r="AO352" s="197"/>
      <c r="AP352" s="197"/>
      <c r="AQ352" s="197"/>
      <c r="AR352" s="197"/>
      <c r="AS352" s="197"/>
      <c r="AT352" s="197"/>
      <c r="AU352" s="197"/>
      <c r="AV352" s="197"/>
      <c r="AW352" s="197"/>
      <c r="AX352" s="197"/>
      <c r="AY352" s="197"/>
      <c r="AZ352" s="197"/>
      <c r="BA352" s="197"/>
      <c r="BB352" s="197"/>
      <c r="BC352" s="197"/>
      <c r="BD352" s="197"/>
      <c r="BE352" s="197"/>
      <c r="BF352" s="197"/>
      <c r="BG352" s="197"/>
      <c r="BH352" s="197"/>
      <c r="BI352" s="197"/>
      <c r="BJ352" s="197"/>
      <c r="BK352" s="197"/>
      <c r="BL352" s="197"/>
      <c r="BM352" s="197"/>
      <c r="BN352" s="197"/>
    </row>
    <row r="353" spans="1:66" ht="14.4">
      <c r="A353" s="197"/>
      <c r="B353" s="197"/>
      <c r="C353" s="197"/>
      <c r="D353" s="197"/>
      <c r="E353" s="197"/>
      <c r="F353" s="197"/>
      <c r="G353" s="197"/>
      <c r="H353" s="197"/>
      <c r="I353" s="197"/>
      <c r="J353" s="197"/>
      <c r="K353" s="197"/>
      <c r="L353" s="197"/>
      <c r="M353" s="197"/>
      <c r="N353" s="197"/>
      <c r="O353" s="197"/>
      <c r="P353" s="197"/>
      <c r="Q353" s="197"/>
      <c r="R353" s="197"/>
      <c r="S353" s="197"/>
      <c r="T353" s="197"/>
      <c r="U353" s="197"/>
      <c r="V353" s="197"/>
      <c r="W353" s="197"/>
      <c r="X353" s="197"/>
      <c r="Y353" s="197"/>
      <c r="Z353" s="197"/>
      <c r="AA353" s="197"/>
      <c r="AB353" s="197"/>
      <c r="AC353" s="197"/>
      <c r="AD353" s="197"/>
      <c r="AE353" s="197"/>
      <c r="AF353" s="197"/>
      <c r="AG353" s="197"/>
      <c r="AH353" s="197"/>
      <c r="AI353" s="197"/>
      <c r="AJ353" s="197"/>
      <c r="AK353" s="197"/>
      <c r="AL353" s="197"/>
      <c r="AM353" s="197"/>
      <c r="AN353" s="197"/>
      <c r="AO353" s="197"/>
      <c r="AP353" s="197"/>
      <c r="AQ353" s="197"/>
      <c r="AR353" s="197"/>
      <c r="AS353" s="197"/>
      <c r="AT353" s="197"/>
      <c r="AU353" s="197"/>
      <c r="AV353" s="197"/>
      <c r="AW353" s="197"/>
      <c r="AX353" s="197"/>
      <c r="AY353" s="197"/>
      <c r="AZ353" s="197"/>
      <c r="BA353" s="197"/>
      <c r="BB353" s="197"/>
      <c r="BC353" s="197"/>
      <c r="BD353" s="197"/>
      <c r="BE353" s="197"/>
      <c r="BF353" s="197"/>
      <c r="BG353" s="197"/>
      <c r="BH353" s="197"/>
      <c r="BI353" s="197"/>
      <c r="BJ353" s="197"/>
      <c r="BK353" s="197"/>
      <c r="BL353" s="197"/>
      <c r="BM353" s="197"/>
      <c r="BN353" s="197"/>
    </row>
    <row r="354" spans="1:66" ht="14.4">
      <c r="A354" s="197"/>
      <c r="B354" s="197"/>
      <c r="C354" s="197"/>
      <c r="D354" s="197"/>
      <c r="E354" s="197"/>
      <c r="F354" s="197"/>
      <c r="G354" s="197"/>
      <c r="H354" s="197"/>
      <c r="I354" s="197"/>
      <c r="J354" s="197"/>
      <c r="K354" s="197"/>
      <c r="L354" s="197"/>
      <c r="M354" s="197"/>
      <c r="N354" s="197"/>
      <c r="O354" s="197"/>
      <c r="P354" s="197"/>
      <c r="Q354" s="197"/>
      <c r="R354" s="197"/>
      <c r="S354" s="197"/>
      <c r="T354" s="197"/>
      <c r="U354" s="197"/>
      <c r="V354" s="197"/>
      <c r="W354" s="197"/>
      <c r="X354" s="197"/>
      <c r="Y354" s="197"/>
      <c r="Z354" s="197"/>
      <c r="AA354" s="197"/>
      <c r="AB354" s="197"/>
      <c r="AC354" s="197"/>
      <c r="AD354" s="197"/>
      <c r="AE354" s="197"/>
      <c r="AF354" s="197"/>
      <c r="AG354" s="197"/>
      <c r="AH354" s="197"/>
      <c r="AI354" s="197"/>
      <c r="AJ354" s="197"/>
      <c r="AK354" s="197"/>
      <c r="AL354" s="197"/>
      <c r="AM354" s="197"/>
      <c r="AN354" s="197"/>
      <c r="AO354" s="197"/>
      <c r="AP354" s="197"/>
      <c r="AQ354" s="197"/>
      <c r="AR354" s="197"/>
      <c r="AS354" s="197"/>
      <c r="AT354" s="197"/>
      <c r="AU354" s="197"/>
      <c r="AV354" s="197"/>
      <c r="AW354" s="197"/>
      <c r="AX354" s="197"/>
      <c r="AY354" s="197"/>
      <c r="AZ354" s="197"/>
      <c r="BA354" s="197"/>
      <c r="BB354" s="197"/>
      <c r="BC354" s="197"/>
      <c r="BD354" s="197"/>
      <c r="BE354" s="197"/>
      <c r="BF354" s="197"/>
      <c r="BG354" s="197"/>
      <c r="BH354" s="197"/>
      <c r="BI354" s="197"/>
      <c r="BJ354" s="197"/>
      <c r="BK354" s="197"/>
      <c r="BL354" s="197"/>
      <c r="BM354" s="197"/>
      <c r="BN354" s="197"/>
    </row>
    <row r="355" spans="1:66" ht="14.4">
      <c r="A355" s="197"/>
      <c r="B355" s="197"/>
      <c r="C355" s="197"/>
      <c r="D355" s="197"/>
      <c r="E355" s="197"/>
      <c r="F355" s="197"/>
      <c r="G355" s="197"/>
      <c r="H355" s="197"/>
      <c r="I355" s="197"/>
      <c r="J355" s="197"/>
      <c r="K355" s="197"/>
      <c r="L355" s="197"/>
      <c r="M355" s="197"/>
      <c r="N355" s="197"/>
      <c r="O355" s="197"/>
      <c r="P355" s="197"/>
      <c r="Q355" s="197"/>
      <c r="R355" s="197"/>
      <c r="S355" s="197"/>
      <c r="T355" s="197"/>
      <c r="U355" s="197"/>
      <c r="V355" s="197"/>
      <c r="W355" s="197"/>
      <c r="X355" s="197"/>
      <c r="Y355" s="197"/>
      <c r="Z355" s="197"/>
      <c r="AA355" s="197"/>
      <c r="AB355" s="197"/>
      <c r="AC355" s="197"/>
      <c r="AD355" s="197"/>
      <c r="AE355" s="197"/>
      <c r="AF355" s="197"/>
      <c r="AG355" s="197"/>
      <c r="AH355" s="197"/>
      <c r="AI355" s="197"/>
      <c r="AJ355" s="197"/>
      <c r="AK355" s="197"/>
      <c r="AL355" s="197"/>
      <c r="AM355" s="197"/>
      <c r="AN355" s="197"/>
      <c r="AO355" s="197"/>
      <c r="AP355" s="197"/>
      <c r="AQ355" s="197"/>
      <c r="AR355" s="197"/>
      <c r="AS355" s="197"/>
      <c r="AT355" s="197"/>
      <c r="AU355" s="197"/>
      <c r="AV355" s="197"/>
      <c r="AW355" s="197"/>
      <c r="AX355" s="197"/>
      <c r="AY355" s="197"/>
      <c r="AZ355" s="197"/>
      <c r="BA355" s="197"/>
      <c r="BB355" s="197"/>
      <c r="BC355" s="197"/>
      <c r="BD355" s="197"/>
      <c r="BE355" s="197"/>
      <c r="BF355" s="197"/>
      <c r="BG355" s="197"/>
      <c r="BH355" s="197"/>
      <c r="BI355" s="197"/>
      <c r="BJ355" s="197"/>
      <c r="BK355" s="197"/>
      <c r="BL355" s="197"/>
      <c r="BM355" s="197"/>
      <c r="BN355" s="197"/>
    </row>
    <row r="356" spans="1:66" ht="14.4">
      <c r="A356" s="197"/>
      <c r="B356" s="197"/>
      <c r="C356" s="197"/>
      <c r="D356" s="197"/>
      <c r="E356" s="197"/>
      <c r="F356" s="197"/>
      <c r="G356" s="197"/>
      <c r="H356" s="197"/>
      <c r="I356" s="197"/>
      <c r="J356" s="197"/>
      <c r="K356" s="197"/>
      <c r="L356" s="197"/>
      <c r="M356" s="197"/>
      <c r="N356" s="197"/>
      <c r="O356" s="197"/>
      <c r="P356" s="197"/>
      <c r="Q356" s="197"/>
      <c r="R356" s="197"/>
      <c r="S356" s="197"/>
      <c r="T356" s="197"/>
      <c r="U356" s="197"/>
      <c r="V356" s="197"/>
      <c r="W356" s="197"/>
      <c r="X356" s="197"/>
      <c r="Y356" s="197"/>
      <c r="Z356" s="197"/>
      <c r="AA356" s="197"/>
      <c r="AB356" s="197"/>
      <c r="AC356" s="197"/>
      <c r="AD356" s="197"/>
      <c r="AE356" s="197"/>
      <c r="AF356" s="197"/>
      <c r="AG356" s="197"/>
      <c r="AH356" s="197"/>
      <c r="AI356" s="197"/>
      <c r="AJ356" s="197"/>
      <c r="AK356" s="197"/>
      <c r="AL356" s="197"/>
      <c r="AM356" s="197"/>
      <c r="AN356" s="197"/>
      <c r="AO356" s="197"/>
      <c r="AP356" s="197"/>
      <c r="AQ356" s="197"/>
      <c r="AR356" s="197"/>
      <c r="AS356" s="197"/>
      <c r="AT356" s="197"/>
      <c r="AU356" s="197"/>
      <c r="AV356" s="197"/>
      <c r="AW356" s="197"/>
      <c r="AX356" s="197"/>
      <c r="AY356" s="197"/>
      <c r="AZ356" s="197"/>
      <c r="BA356" s="197"/>
      <c r="BB356" s="197"/>
      <c r="BC356" s="197"/>
      <c r="BD356" s="197"/>
      <c r="BE356" s="197"/>
      <c r="BF356" s="197"/>
      <c r="BG356" s="197"/>
      <c r="BH356" s="197"/>
      <c r="BI356" s="197"/>
      <c r="BJ356" s="197"/>
      <c r="BK356" s="197"/>
      <c r="BL356" s="197"/>
      <c r="BM356" s="197"/>
      <c r="BN356" s="197"/>
    </row>
    <row r="357" spans="1:66" ht="14.4">
      <c r="A357" s="197"/>
      <c r="B357" s="197"/>
      <c r="C357" s="197"/>
      <c r="D357" s="197"/>
      <c r="E357" s="197"/>
      <c r="F357" s="197"/>
      <c r="G357" s="197"/>
      <c r="H357" s="197"/>
      <c r="I357" s="197"/>
      <c r="J357" s="197"/>
      <c r="K357" s="197"/>
      <c r="L357" s="197"/>
      <c r="M357" s="197"/>
      <c r="N357" s="197"/>
      <c r="O357" s="197"/>
      <c r="P357" s="197"/>
      <c r="Q357" s="197"/>
      <c r="R357" s="197"/>
      <c r="S357" s="197"/>
      <c r="T357" s="197"/>
      <c r="U357" s="197"/>
      <c r="V357" s="197"/>
      <c r="W357" s="197"/>
      <c r="X357" s="197"/>
      <c r="Y357" s="197"/>
      <c r="Z357" s="197"/>
      <c r="AA357" s="197"/>
      <c r="AB357" s="197"/>
      <c r="AC357" s="197"/>
      <c r="AD357" s="197"/>
      <c r="AE357" s="197"/>
      <c r="AF357" s="197"/>
      <c r="AG357" s="197"/>
      <c r="AH357" s="197"/>
      <c r="AI357" s="197"/>
      <c r="AJ357" s="197"/>
      <c r="AK357" s="197"/>
      <c r="AL357" s="197"/>
      <c r="AM357" s="197"/>
      <c r="AN357" s="197"/>
      <c r="AO357" s="197"/>
      <c r="AP357" s="197"/>
      <c r="AQ357" s="197"/>
      <c r="AR357" s="197"/>
      <c r="AS357" s="197"/>
      <c r="AT357" s="197"/>
      <c r="AU357" s="197"/>
      <c r="AV357" s="197"/>
      <c r="AW357" s="197"/>
      <c r="AX357" s="197"/>
      <c r="AY357" s="197"/>
      <c r="AZ357" s="197"/>
      <c r="BA357" s="197"/>
      <c r="BB357" s="197"/>
      <c r="BC357" s="197"/>
      <c r="BD357" s="197"/>
      <c r="BE357" s="197"/>
      <c r="BF357" s="197"/>
      <c r="BG357" s="197"/>
      <c r="BH357" s="197"/>
      <c r="BI357" s="197"/>
      <c r="BJ357" s="197"/>
      <c r="BK357" s="197"/>
      <c r="BL357" s="197"/>
      <c r="BM357" s="197"/>
      <c r="BN357" s="197"/>
    </row>
    <row r="358" spans="1:66" ht="14.4">
      <c r="A358" s="197"/>
      <c r="B358" s="197"/>
      <c r="C358" s="197"/>
      <c r="D358" s="197"/>
      <c r="E358" s="197"/>
      <c r="F358" s="197"/>
      <c r="G358" s="197"/>
      <c r="H358" s="197"/>
      <c r="I358" s="197"/>
      <c r="J358" s="197"/>
      <c r="K358" s="197"/>
      <c r="L358" s="197"/>
      <c r="M358" s="197"/>
      <c r="N358" s="197"/>
      <c r="O358" s="197"/>
      <c r="P358" s="197"/>
      <c r="Q358" s="197"/>
      <c r="R358" s="197"/>
      <c r="S358" s="197"/>
      <c r="T358" s="197"/>
      <c r="U358" s="197"/>
      <c r="V358" s="197"/>
      <c r="W358" s="197"/>
      <c r="X358" s="197"/>
      <c r="Y358" s="197"/>
      <c r="Z358" s="197"/>
      <c r="AA358" s="197"/>
      <c r="AB358" s="197"/>
      <c r="AC358" s="197"/>
      <c r="AD358" s="197"/>
      <c r="AE358" s="197"/>
      <c r="AF358" s="197"/>
      <c r="AG358" s="197"/>
      <c r="AH358" s="197"/>
      <c r="AI358" s="197"/>
      <c r="AJ358" s="197"/>
      <c r="AK358" s="197"/>
      <c r="AL358" s="197"/>
      <c r="AM358" s="197"/>
      <c r="AN358" s="197"/>
      <c r="AO358" s="197"/>
      <c r="AP358" s="197"/>
      <c r="AQ358" s="197"/>
      <c r="AR358" s="197"/>
      <c r="AS358" s="197"/>
      <c r="AT358" s="197"/>
      <c r="AU358" s="197"/>
      <c r="AV358" s="197"/>
      <c r="AW358" s="197"/>
      <c r="AX358" s="197"/>
      <c r="AY358" s="197"/>
      <c r="AZ358" s="197"/>
      <c r="BA358" s="197"/>
      <c r="BB358" s="197"/>
      <c r="BC358" s="197"/>
      <c r="BD358" s="197"/>
      <c r="BE358" s="197"/>
      <c r="BF358" s="197"/>
      <c r="BG358" s="197"/>
      <c r="BH358" s="197"/>
      <c r="BI358" s="197"/>
      <c r="BJ358" s="197"/>
      <c r="BK358" s="197"/>
      <c r="BL358" s="197"/>
      <c r="BM358" s="197"/>
      <c r="BN358" s="197"/>
    </row>
    <row r="359" spans="1:66" ht="14.4">
      <c r="A359" s="197"/>
      <c r="B359" s="197"/>
      <c r="C359" s="197"/>
      <c r="D359" s="197"/>
      <c r="E359" s="197"/>
      <c r="F359" s="197"/>
      <c r="G359" s="197"/>
      <c r="H359" s="197"/>
      <c r="I359" s="197"/>
      <c r="J359" s="197"/>
      <c r="K359" s="197"/>
      <c r="L359" s="197"/>
      <c r="M359" s="197"/>
      <c r="N359" s="197"/>
      <c r="O359" s="197"/>
      <c r="P359" s="197"/>
      <c r="Q359" s="197"/>
      <c r="R359" s="197"/>
      <c r="S359" s="197"/>
      <c r="T359" s="197"/>
      <c r="U359" s="197"/>
      <c r="V359" s="197"/>
      <c r="W359" s="197"/>
      <c r="X359" s="197"/>
      <c r="Y359" s="197"/>
      <c r="Z359" s="197"/>
      <c r="AA359" s="197"/>
      <c r="AB359" s="197"/>
      <c r="AC359" s="197"/>
      <c r="AD359" s="197"/>
      <c r="AE359" s="197"/>
      <c r="AF359" s="197"/>
      <c r="AG359" s="197"/>
      <c r="AH359" s="197"/>
      <c r="AI359" s="197"/>
      <c r="AJ359" s="197"/>
      <c r="AK359" s="197"/>
      <c r="AL359" s="197"/>
      <c r="AM359" s="197"/>
      <c r="AN359" s="197"/>
      <c r="AO359" s="197"/>
      <c r="AP359" s="197"/>
      <c r="AQ359" s="197"/>
      <c r="AR359" s="197"/>
      <c r="AS359" s="197"/>
      <c r="AT359" s="197"/>
      <c r="AU359" s="197"/>
      <c r="AV359" s="197"/>
      <c r="AW359" s="197"/>
      <c r="AX359" s="197"/>
      <c r="AY359" s="197"/>
      <c r="AZ359" s="197"/>
      <c r="BA359" s="197"/>
      <c r="BB359" s="197"/>
      <c r="BC359" s="197"/>
      <c r="BD359" s="197"/>
      <c r="BE359" s="197"/>
      <c r="BF359" s="197"/>
      <c r="BG359" s="197"/>
      <c r="BH359" s="197"/>
      <c r="BI359" s="197"/>
      <c r="BJ359" s="197"/>
      <c r="BK359" s="197"/>
      <c r="BL359" s="197"/>
      <c r="BM359" s="197"/>
      <c r="BN359" s="197"/>
    </row>
    <row r="360" spans="1:66" ht="14.4">
      <c r="A360" s="197"/>
      <c r="B360" s="197"/>
      <c r="C360" s="197"/>
      <c r="D360" s="197"/>
      <c r="E360" s="197"/>
      <c r="F360" s="197"/>
      <c r="G360" s="197"/>
      <c r="H360" s="197"/>
      <c r="I360" s="197"/>
      <c r="J360" s="197"/>
      <c r="K360" s="197"/>
      <c r="L360" s="197"/>
      <c r="M360" s="197"/>
      <c r="N360" s="197"/>
      <c r="O360" s="197"/>
      <c r="P360" s="197"/>
      <c r="Q360" s="197"/>
      <c r="R360" s="197"/>
      <c r="S360" s="197"/>
      <c r="T360" s="197"/>
      <c r="U360" s="197"/>
      <c r="V360" s="197"/>
      <c r="W360" s="197"/>
      <c r="X360" s="197"/>
      <c r="Y360" s="197"/>
      <c r="Z360" s="197"/>
      <c r="AA360" s="197"/>
      <c r="AB360" s="197"/>
      <c r="AC360" s="197"/>
      <c r="AD360" s="197"/>
      <c r="AE360" s="197"/>
      <c r="AF360" s="197"/>
      <c r="AG360" s="197"/>
      <c r="AH360" s="197"/>
      <c r="AI360" s="197"/>
      <c r="AJ360" s="197"/>
      <c r="AK360" s="197"/>
      <c r="AL360" s="197"/>
      <c r="AM360" s="197"/>
      <c r="AN360" s="197"/>
      <c r="AO360" s="197"/>
      <c r="AP360" s="197"/>
      <c r="AQ360" s="197"/>
      <c r="AR360" s="197"/>
      <c r="AS360" s="197"/>
      <c r="AT360" s="197"/>
      <c r="AU360" s="197"/>
      <c r="AV360" s="197"/>
      <c r="AW360" s="197"/>
      <c r="AX360" s="197"/>
      <c r="AY360" s="197"/>
      <c r="AZ360" s="197"/>
      <c r="BA360" s="197"/>
      <c r="BB360" s="197"/>
      <c r="BC360" s="197"/>
      <c r="BD360" s="197"/>
      <c r="BE360" s="197"/>
      <c r="BF360" s="197"/>
      <c r="BG360" s="197"/>
      <c r="BH360" s="197"/>
      <c r="BI360" s="197"/>
      <c r="BJ360" s="197"/>
      <c r="BK360" s="197"/>
      <c r="BL360" s="197"/>
      <c r="BM360" s="197"/>
      <c r="BN360" s="197"/>
    </row>
    <row r="361" spans="1:66" ht="14.4">
      <c r="A361" s="197"/>
      <c r="B361" s="197"/>
      <c r="C361" s="197"/>
      <c r="D361" s="197"/>
      <c r="E361" s="197"/>
      <c r="F361" s="197"/>
      <c r="G361" s="197"/>
      <c r="H361" s="197"/>
      <c r="I361" s="197"/>
      <c r="J361" s="197"/>
      <c r="K361" s="197"/>
      <c r="L361" s="197"/>
      <c r="M361" s="197"/>
      <c r="N361" s="197"/>
      <c r="O361" s="197"/>
      <c r="P361" s="197"/>
      <c r="Q361" s="197"/>
      <c r="R361" s="197"/>
      <c r="S361" s="197"/>
      <c r="T361" s="197"/>
      <c r="U361" s="197"/>
      <c r="V361" s="197"/>
      <c r="W361" s="197"/>
      <c r="X361" s="197"/>
      <c r="Y361" s="197"/>
      <c r="Z361" s="197"/>
      <c r="AA361" s="197"/>
      <c r="AB361" s="197"/>
      <c r="AC361" s="197"/>
      <c r="AD361" s="197"/>
      <c r="AE361" s="197"/>
      <c r="AF361" s="197"/>
      <c r="AG361" s="197"/>
      <c r="AH361" s="197"/>
      <c r="AI361" s="197"/>
      <c r="AJ361" s="197"/>
      <c r="AK361" s="197"/>
      <c r="AL361" s="197"/>
      <c r="AM361" s="197"/>
      <c r="AN361" s="197"/>
      <c r="AO361" s="197"/>
      <c r="AP361" s="197"/>
      <c r="AQ361" s="197"/>
      <c r="AR361" s="197"/>
      <c r="AS361" s="197"/>
      <c r="AT361" s="197"/>
      <c r="AU361" s="197"/>
      <c r="AV361" s="197"/>
      <c r="AW361" s="197"/>
      <c r="AX361" s="197"/>
      <c r="AY361" s="197"/>
      <c r="AZ361" s="197"/>
      <c r="BA361" s="197"/>
      <c r="BB361" s="197"/>
      <c r="BC361" s="197"/>
      <c r="BD361" s="197"/>
      <c r="BE361" s="197"/>
      <c r="BF361" s="197"/>
      <c r="BG361" s="197"/>
      <c r="BH361" s="197"/>
      <c r="BI361" s="197"/>
      <c r="BJ361" s="197"/>
      <c r="BK361" s="197"/>
      <c r="BL361" s="197"/>
      <c r="BM361" s="197"/>
      <c r="BN361" s="197"/>
    </row>
    <row r="362" spans="1:66" ht="14.4">
      <c r="A362" s="197"/>
      <c r="B362" s="197"/>
      <c r="C362" s="197"/>
      <c r="D362" s="197"/>
      <c r="E362" s="197"/>
      <c r="F362" s="197"/>
      <c r="G362" s="197"/>
      <c r="H362" s="197"/>
      <c r="I362" s="197"/>
      <c r="J362" s="197"/>
      <c r="K362" s="197"/>
      <c r="L362" s="197"/>
      <c r="M362" s="197"/>
      <c r="N362" s="197"/>
      <c r="O362" s="197"/>
      <c r="P362" s="197"/>
      <c r="Q362" s="197"/>
      <c r="R362" s="197"/>
      <c r="S362" s="197"/>
      <c r="T362" s="197"/>
      <c r="U362" s="197"/>
      <c r="V362" s="197"/>
      <c r="W362" s="197"/>
      <c r="X362" s="197"/>
      <c r="Y362" s="197"/>
      <c r="Z362" s="197"/>
      <c r="AA362" s="197"/>
      <c r="AB362" s="197"/>
      <c r="AC362" s="197"/>
      <c r="AD362" s="197"/>
      <c r="AE362" s="197"/>
      <c r="AF362" s="197"/>
      <c r="AG362" s="197"/>
      <c r="AH362" s="197"/>
      <c r="AI362" s="197"/>
      <c r="AJ362" s="197"/>
      <c r="AK362" s="197"/>
      <c r="AL362" s="197"/>
      <c r="AM362" s="197"/>
      <c r="AN362" s="197"/>
      <c r="AO362" s="197"/>
      <c r="AP362" s="197"/>
      <c r="AQ362" s="197"/>
      <c r="AR362" s="197"/>
      <c r="AS362" s="197"/>
      <c r="AT362" s="197"/>
      <c r="AU362" s="197"/>
      <c r="AV362" s="197"/>
      <c r="AW362" s="197"/>
      <c r="AX362" s="197"/>
      <c r="AY362" s="197"/>
      <c r="AZ362" s="197"/>
      <c r="BA362" s="197"/>
      <c r="BB362" s="197"/>
      <c r="BC362" s="197"/>
      <c r="BD362" s="197"/>
      <c r="BE362" s="197"/>
      <c r="BF362" s="197"/>
      <c r="BG362" s="197"/>
      <c r="BH362" s="197"/>
      <c r="BI362" s="197"/>
      <c r="BJ362" s="197"/>
      <c r="BK362" s="197"/>
      <c r="BL362" s="197"/>
      <c r="BM362" s="197"/>
      <c r="BN362" s="197"/>
    </row>
    <row r="363" spans="1:66" ht="14.4">
      <c r="A363" s="197"/>
      <c r="B363" s="197"/>
      <c r="C363" s="197"/>
      <c r="D363" s="197"/>
      <c r="E363" s="197"/>
      <c r="F363" s="197"/>
      <c r="G363" s="197"/>
      <c r="H363" s="197"/>
      <c r="I363" s="197"/>
      <c r="J363" s="197"/>
      <c r="K363" s="197"/>
      <c r="L363" s="197"/>
      <c r="M363" s="197"/>
      <c r="N363" s="197"/>
      <c r="O363" s="197"/>
      <c r="P363" s="197"/>
      <c r="Q363" s="197"/>
      <c r="R363" s="197"/>
      <c r="S363" s="197"/>
      <c r="T363" s="197"/>
      <c r="U363" s="197"/>
      <c r="V363" s="197"/>
      <c r="W363" s="197"/>
      <c r="X363" s="197"/>
      <c r="Y363" s="197"/>
      <c r="Z363" s="197"/>
      <c r="AA363" s="197"/>
      <c r="AB363" s="197"/>
      <c r="AC363" s="197"/>
      <c r="AD363" s="197"/>
      <c r="AE363" s="197"/>
      <c r="AF363" s="197"/>
      <c r="AG363" s="197"/>
      <c r="AH363" s="197"/>
      <c r="AI363" s="197"/>
      <c r="AJ363" s="197"/>
      <c r="AK363" s="197"/>
      <c r="AL363" s="197"/>
      <c r="AM363" s="197"/>
      <c r="AN363" s="197"/>
      <c r="AO363" s="197"/>
      <c r="AP363" s="197"/>
      <c r="AQ363" s="197"/>
      <c r="AR363" s="197"/>
      <c r="AS363" s="197"/>
      <c r="AT363" s="197"/>
      <c r="AU363" s="197"/>
      <c r="AV363" s="197"/>
      <c r="AW363" s="197"/>
      <c r="AX363" s="197"/>
      <c r="AY363" s="197"/>
      <c r="AZ363" s="197"/>
      <c r="BA363" s="197"/>
      <c r="BB363" s="197"/>
      <c r="BC363" s="197"/>
      <c r="BD363" s="197"/>
      <c r="BE363" s="197"/>
      <c r="BF363" s="197"/>
      <c r="BG363" s="197"/>
      <c r="BH363" s="197"/>
      <c r="BI363" s="197"/>
      <c r="BJ363" s="197"/>
      <c r="BK363" s="197"/>
      <c r="BL363" s="197"/>
      <c r="BM363" s="197"/>
      <c r="BN363" s="197"/>
    </row>
    <row r="364" spans="1:66" ht="14.4">
      <c r="A364" s="197"/>
      <c r="B364" s="197"/>
      <c r="C364" s="197"/>
      <c r="D364" s="197"/>
      <c r="E364" s="197"/>
      <c r="F364" s="197"/>
      <c r="G364" s="197"/>
      <c r="H364" s="197"/>
      <c r="I364" s="197"/>
      <c r="J364" s="197"/>
      <c r="K364" s="197"/>
      <c r="L364" s="197"/>
      <c r="M364" s="197"/>
      <c r="N364" s="197"/>
      <c r="O364" s="197"/>
      <c r="P364" s="197"/>
      <c r="Q364" s="197"/>
      <c r="R364" s="197"/>
      <c r="S364" s="197"/>
      <c r="T364" s="197"/>
      <c r="U364" s="197"/>
      <c r="V364" s="197"/>
      <c r="W364" s="197"/>
      <c r="X364" s="197"/>
      <c r="Y364" s="197"/>
      <c r="Z364" s="197"/>
      <c r="AA364" s="197"/>
      <c r="AB364" s="197"/>
      <c r="AC364" s="197"/>
      <c r="AD364" s="197"/>
      <c r="AE364" s="197"/>
      <c r="AF364" s="197"/>
      <c r="AG364" s="197"/>
      <c r="AH364" s="197"/>
      <c r="AI364" s="197"/>
      <c r="AJ364" s="197"/>
      <c r="AK364" s="197"/>
      <c r="AL364" s="197"/>
      <c r="AM364" s="197"/>
      <c r="AN364" s="197"/>
      <c r="AO364" s="197"/>
      <c r="AP364" s="197"/>
      <c r="AQ364" s="197"/>
      <c r="AR364" s="197"/>
      <c r="AS364" s="197"/>
      <c r="AT364" s="197"/>
      <c r="AU364" s="197"/>
      <c r="AV364" s="197"/>
      <c r="AW364" s="197"/>
      <c r="AX364" s="197"/>
      <c r="AY364" s="197"/>
      <c r="AZ364" s="197"/>
      <c r="BA364" s="197"/>
      <c r="BB364" s="197"/>
      <c r="BC364" s="197"/>
      <c r="BD364" s="197"/>
      <c r="BE364" s="197"/>
      <c r="BF364" s="197"/>
      <c r="BG364" s="197"/>
      <c r="BH364" s="197"/>
      <c r="BI364" s="197"/>
      <c r="BJ364" s="197"/>
      <c r="BK364" s="197"/>
      <c r="BL364" s="197"/>
      <c r="BM364" s="197"/>
      <c r="BN364" s="197"/>
    </row>
    <row r="365" spans="1:66" ht="14.4">
      <c r="A365" s="197"/>
      <c r="B365" s="197"/>
      <c r="C365" s="197"/>
      <c r="D365" s="197"/>
      <c r="E365" s="197"/>
      <c r="F365" s="197"/>
      <c r="G365" s="197"/>
      <c r="H365" s="197"/>
      <c r="I365" s="197"/>
      <c r="J365" s="197"/>
      <c r="K365" s="197"/>
      <c r="L365" s="197"/>
      <c r="M365" s="197"/>
      <c r="N365" s="197"/>
      <c r="O365" s="197"/>
      <c r="P365" s="197"/>
      <c r="Q365" s="197"/>
      <c r="R365" s="197"/>
      <c r="S365" s="197"/>
      <c r="T365" s="197"/>
      <c r="U365" s="197"/>
      <c r="V365" s="197"/>
      <c r="W365" s="197"/>
      <c r="X365" s="197"/>
      <c r="Y365" s="197"/>
      <c r="Z365" s="197"/>
      <c r="AA365" s="197"/>
      <c r="AB365" s="197"/>
      <c r="AC365" s="197"/>
      <c r="AD365" s="197"/>
      <c r="AE365" s="197"/>
      <c r="AF365" s="197"/>
      <c r="AG365" s="197"/>
      <c r="AH365" s="197"/>
      <c r="AI365" s="197"/>
      <c r="AJ365" s="197"/>
      <c r="AK365" s="197"/>
      <c r="AL365" s="197"/>
      <c r="AM365" s="197"/>
      <c r="AN365" s="197"/>
      <c r="AO365" s="197"/>
      <c r="AP365" s="197"/>
      <c r="AQ365" s="197"/>
      <c r="AR365" s="197"/>
      <c r="AS365" s="197"/>
      <c r="AT365" s="197"/>
      <c r="AU365" s="197"/>
      <c r="AV365" s="197"/>
      <c r="AW365" s="197"/>
      <c r="AX365" s="197"/>
      <c r="AY365" s="197"/>
      <c r="AZ365" s="197"/>
      <c r="BA365" s="197"/>
      <c r="BB365" s="197"/>
      <c r="BC365" s="197"/>
      <c r="BD365" s="197"/>
      <c r="BE365" s="197"/>
      <c r="BF365" s="197"/>
      <c r="BG365" s="197"/>
      <c r="BH365" s="197"/>
      <c r="BI365" s="197"/>
      <c r="BJ365" s="197"/>
      <c r="BK365" s="197"/>
      <c r="BL365" s="197"/>
      <c r="BM365" s="197"/>
      <c r="BN365" s="197"/>
    </row>
    <row r="366" spans="1:66" ht="14.4">
      <c r="A366" s="197"/>
      <c r="B366" s="197"/>
      <c r="C366" s="197"/>
      <c r="D366" s="197"/>
      <c r="E366" s="197"/>
      <c r="F366" s="197"/>
      <c r="G366" s="197"/>
      <c r="H366" s="197"/>
      <c r="I366" s="197"/>
      <c r="J366" s="197"/>
      <c r="K366" s="197"/>
      <c r="L366" s="197"/>
      <c r="M366" s="197"/>
      <c r="N366" s="197"/>
      <c r="O366" s="197"/>
      <c r="P366" s="197"/>
      <c r="Q366" s="197"/>
      <c r="R366" s="197"/>
      <c r="S366" s="197"/>
      <c r="T366" s="197"/>
      <c r="U366" s="197"/>
      <c r="V366" s="197"/>
      <c r="W366" s="197"/>
      <c r="X366" s="197"/>
      <c r="Y366" s="197"/>
      <c r="Z366" s="197"/>
      <c r="AA366" s="197"/>
      <c r="AB366" s="197"/>
      <c r="AC366" s="197"/>
      <c r="AD366" s="197"/>
      <c r="AE366" s="197"/>
      <c r="AF366" s="197"/>
      <c r="AG366" s="197"/>
      <c r="AH366" s="197"/>
      <c r="AI366" s="197"/>
      <c r="AJ366" s="197"/>
      <c r="AK366" s="197"/>
      <c r="AL366" s="197"/>
      <c r="AM366" s="197"/>
      <c r="AN366" s="197"/>
      <c r="AO366" s="197"/>
      <c r="AP366" s="197"/>
      <c r="AQ366" s="197"/>
      <c r="AR366" s="197"/>
      <c r="AS366" s="197"/>
      <c r="AT366" s="197"/>
      <c r="AU366" s="197"/>
      <c r="AV366" s="197"/>
      <c r="AW366" s="197"/>
      <c r="AX366" s="197"/>
      <c r="AY366" s="197"/>
      <c r="AZ366" s="197"/>
      <c r="BA366" s="197"/>
      <c r="BB366" s="197"/>
      <c r="BC366" s="197"/>
      <c r="BD366" s="197"/>
      <c r="BE366" s="197"/>
      <c r="BF366" s="197"/>
      <c r="BG366" s="197"/>
      <c r="BH366" s="197"/>
      <c r="BI366" s="197"/>
      <c r="BJ366" s="197"/>
      <c r="BK366" s="197"/>
      <c r="BL366" s="197"/>
      <c r="BM366" s="197"/>
      <c r="BN366" s="197"/>
    </row>
    <row r="367" spans="1:66" ht="14.4">
      <c r="A367" s="197"/>
      <c r="B367" s="197"/>
      <c r="C367" s="197"/>
      <c r="D367" s="197"/>
      <c r="E367" s="197"/>
      <c r="F367" s="197"/>
      <c r="G367" s="197"/>
      <c r="H367" s="197"/>
      <c r="I367" s="197"/>
      <c r="J367" s="197"/>
      <c r="K367" s="197"/>
      <c r="L367" s="197"/>
      <c r="M367" s="197"/>
      <c r="N367" s="197"/>
      <c r="O367" s="197"/>
      <c r="P367" s="197"/>
      <c r="Q367" s="197"/>
      <c r="R367" s="197"/>
      <c r="S367" s="197"/>
      <c r="T367" s="197"/>
      <c r="U367" s="197"/>
      <c r="V367" s="197"/>
      <c r="W367" s="197"/>
      <c r="X367" s="197"/>
      <c r="Y367" s="197"/>
      <c r="Z367" s="197"/>
      <c r="AA367" s="197"/>
      <c r="AB367" s="197"/>
      <c r="AC367" s="197"/>
      <c r="AD367" s="197"/>
      <c r="AE367" s="197"/>
      <c r="AF367" s="197"/>
      <c r="AG367" s="197"/>
      <c r="AH367" s="197"/>
      <c r="AI367" s="197"/>
      <c r="AJ367" s="197"/>
      <c r="AK367" s="197"/>
      <c r="AL367" s="197"/>
      <c r="AM367" s="197"/>
      <c r="AN367" s="197"/>
      <c r="AO367" s="197"/>
      <c r="AP367" s="197"/>
      <c r="AQ367" s="197"/>
      <c r="AR367" s="197"/>
      <c r="AS367" s="197"/>
      <c r="AT367" s="197"/>
      <c r="AU367" s="197"/>
      <c r="AV367" s="197"/>
      <c r="AW367" s="197"/>
      <c r="AX367" s="197"/>
      <c r="AY367" s="197"/>
      <c r="AZ367" s="197"/>
      <c r="BA367" s="197"/>
      <c r="BB367" s="197"/>
      <c r="BC367" s="197"/>
      <c r="BD367" s="197"/>
      <c r="BE367" s="197"/>
      <c r="BF367" s="197"/>
      <c r="BG367" s="197"/>
      <c r="BH367" s="197"/>
      <c r="BI367" s="197"/>
      <c r="BJ367" s="197"/>
      <c r="BK367" s="197"/>
      <c r="BL367" s="197"/>
      <c r="BM367" s="197"/>
      <c r="BN367" s="197"/>
    </row>
    <row r="368" spans="1:66" ht="14.4">
      <c r="A368" s="197"/>
      <c r="B368" s="197"/>
      <c r="C368" s="197"/>
      <c r="D368" s="197"/>
      <c r="E368" s="197"/>
      <c r="F368" s="197"/>
      <c r="G368" s="197"/>
      <c r="H368" s="197"/>
      <c r="I368" s="197"/>
      <c r="J368" s="197"/>
      <c r="K368" s="197"/>
      <c r="L368" s="197"/>
      <c r="M368" s="197"/>
      <c r="N368" s="197"/>
      <c r="O368" s="197"/>
      <c r="P368" s="197"/>
      <c r="Q368" s="197"/>
      <c r="R368" s="197"/>
      <c r="S368" s="197"/>
      <c r="T368" s="197"/>
      <c r="U368" s="197"/>
      <c r="V368" s="197"/>
      <c r="W368" s="197"/>
      <c r="X368" s="197"/>
      <c r="Y368" s="197"/>
      <c r="Z368" s="197"/>
      <c r="AA368" s="197"/>
      <c r="AB368" s="197"/>
      <c r="AC368" s="197"/>
      <c r="AD368" s="197"/>
      <c r="AE368" s="197"/>
      <c r="AF368" s="197"/>
      <c r="AG368" s="197"/>
      <c r="AH368" s="197"/>
      <c r="AI368" s="197"/>
      <c r="AJ368" s="197"/>
      <c r="AK368" s="197"/>
      <c r="AL368" s="197"/>
      <c r="AM368" s="197"/>
      <c r="AN368" s="197"/>
      <c r="AO368" s="197"/>
      <c r="AP368" s="197"/>
      <c r="AQ368" s="197"/>
      <c r="AR368" s="197"/>
      <c r="AS368" s="197"/>
      <c r="AT368" s="197"/>
      <c r="AU368" s="197"/>
      <c r="AV368" s="197"/>
      <c r="AW368" s="197"/>
      <c r="AX368" s="197"/>
      <c r="AY368" s="197"/>
      <c r="AZ368" s="197"/>
      <c r="BA368" s="197"/>
      <c r="BB368" s="197"/>
      <c r="BC368" s="197"/>
      <c r="BD368" s="197"/>
      <c r="BE368" s="197"/>
      <c r="BF368" s="197"/>
      <c r="BG368" s="197"/>
      <c r="BH368" s="197"/>
      <c r="BI368" s="197"/>
      <c r="BJ368" s="197"/>
      <c r="BK368" s="197"/>
      <c r="BL368" s="197"/>
      <c r="BM368" s="197"/>
      <c r="BN368" s="197"/>
    </row>
    <row r="369" spans="1:66" ht="14.4">
      <c r="A369" s="197"/>
      <c r="B369" s="197"/>
      <c r="C369" s="197"/>
      <c r="D369" s="197"/>
      <c r="E369" s="197"/>
      <c r="F369" s="197"/>
      <c r="G369" s="197"/>
      <c r="H369" s="197"/>
      <c r="I369" s="197"/>
      <c r="J369" s="197"/>
      <c r="K369" s="197"/>
      <c r="L369" s="197"/>
      <c r="M369" s="197"/>
      <c r="N369" s="197"/>
      <c r="O369" s="197"/>
      <c r="P369" s="197"/>
      <c r="Q369" s="197"/>
      <c r="R369" s="197"/>
      <c r="S369" s="197"/>
      <c r="T369" s="197"/>
      <c r="U369" s="197"/>
      <c r="V369" s="197"/>
      <c r="W369" s="197"/>
      <c r="X369" s="197"/>
      <c r="Y369" s="197"/>
      <c r="Z369" s="197"/>
      <c r="AA369" s="197"/>
      <c r="AB369" s="197"/>
      <c r="AC369" s="197"/>
      <c r="AD369" s="197"/>
      <c r="AE369" s="197"/>
      <c r="AF369" s="197"/>
      <c r="AG369" s="197"/>
      <c r="AH369" s="197"/>
      <c r="AI369" s="197"/>
      <c r="AJ369" s="197"/>
      <c r="AK369" s="197"/>
      <c r="AL369" s="197"/>
      <c r="AM369" s="197"/>
      <c r="AN369" s="197"/>
      <c r="AO369" s="197"/>
      <c r="AP369" s="197"/>
      <c r="AQ369" s="197"/>
      <c r="AR369" s="197"/>
      <c r="AS369" s="197"/>
      <c r="AT369" s="197"/>
      <c r="AU369" s="197"/>
      <c r="AV369" s="197"/>
      <c r="AW369" s="197"/>
      <c r="AX369" s="197"/>
      <c r="AY369" s="197"/>
      <c r="AZ369" s="197"/>
      <c r="BA369" s="197"/>
      <c r="BB369" s="197"/>
      <c r="BC369" s="197"/>
      <c r="BD369" s="197"/>
      <c r="BE369" s="197"/>
      <c r="BF369" s="197"/>
      <c r="BG369" s="197"/>
      <c r="BH369" s="197"/>
      <c r="BI369" s="197"/>
      <c r="BJ369" s="197"/>
      <c r="BK369" s="197"/>
      <c r="BL369" s="197"/>
      <c r="BM369" s="197"/>
      <c r="BN369" s="197"/>
    </row>
    <row r="370" spans="1:66" ht="14.4">
      <c r="A370" s="197"/>
      <c r="B370" s="197"/>
      <c r="C370" s="197"/>
      <c r="D370" s="197"/>
      <c r="E370" s="197"/>
      <c r="F370" s="197"/>
      <c r="G370" s="197"/>
      <c r="H370" s="197"/>
      <c r="I370" s="197"/>
      <c r="J370" s="197"/>
      <c r="K370" s="197"/>
      <c r="L370" s="197"/>
      <c r="M370" s="197"/>
      <c r="N370" s="197"/>
      <c r="O370" s="197"/>
      <c r="P370" s="197"/>
      <c r="Q370" s="197"/>
      <c r="R370" s="197"/>
      <c r="S370" s="197"/>
      <c r="T370" s="197"/>
      <c r="U370" s="197"/>
      <c r="V370" s="197"/>
      <c r="W370" s="197"/>
      <c r="X370" s="197"/>
      <c r="Y370" s="197"/>
      <c r="Z370" s="197"/>
      <c r="AA370" s="197"/>
      <c r="AB370" s="197"/>
      <c r="AC370" s="197"/>
      <c r="AD370" s="197"/>
      <c r="AE370" s="197"/>
      <c r="AF370" s="197"/>
      <c r="AG370" s="197"/>
      <c r="AH370" s="197"/>
      <c r="AI370" s="197"/>
      <c r="AJ370" s="197"/>
      <c r="AK370" s="197"/>
      <c r="AL370" s="197"/>
      <c r="AM370" s="197"/>
      <c r="AN370" s="197"/>
      <c r="AO370" s="197"/>
      <c r="AP370" s="197"/>
      <c r="AQ370" s="197"/>
      <c r="AR370" s="197"/>
      <c r="AS370" s="197"/>
      <c r="AT370" s="197"/>
      <c r="AU370" s="197"/>
      <c r="AV370" s="197"/>
      <c r="AW370" s="197"/>
      <c r="AX370" s="197"/>
      <c r="AY370" s="197"/>
      <c r="AZ370" s="197"/>
      <c r="BA370" s="197"/>
      <c r="BB370" s="197"/>
      <c r="BC370" s="197"/>
      <c r="BD370" s="197"/>
      <c r="BE370" s="197"/>
      <c r="BF370" s="197"/>
      <c r="BG370" s="197"/>
      <c r="BH370" s="197"/>
      <c r="BI370" s="197"/>
      <c r="BJ370" s="197"/>
      <c r="BK370" s="197"/>
      <c r="BL370" s="197"/>
      <c r="BM370" s="197"/>
      <c r="BN370" s="197"/>
    </row>
    <row r="371" spans="1:66" ht="14.4">
      <c r="A371" s="197"/>
      <c r="B371" s="197"/>
      <c r="C371" s="197"/>
      <c r="D371" s="197"/>
      <c r="E371" s="197"/>
      <c r="F371" s="197"/>
      <c r="G371" s="197"/>
      <c r="H371" s="197"/>
      <c r="I371" s="197"/>
      <c r="J371" s="197"/>
      <c r="K371" s="197"/>
      <c r="L371" s="197"/>
      <c r="M371" s="197"/>
      <c r="N371" s="197"/>
      <c r="O371" s="197"/>
      <c r="P371" s="197"/>
      <c r="Q371" s="197"/>
      <c r="R371" s="197"/>
      <c r="S371" s="197"/>
      <c r="T371" s="197"/>
      <c r="U371" s="197"/>
      <c r="V371" s="197"/>
      <c r="W371" s="197"/>
      <c r="X371" s="197"/>
      <c r="Y371" s="197"/>
      <c r="Z371" s="197"/>
      <c r="AA371" s="197"/>
      <c r="AB371" s="197"/>
      <c r="AC371" s="197"/>
      <c r="AD371" s="197"/>
      <c r="AE371" s="197"/>
      <c r="AF371" s="197"/>
      <c r="AG371" s="197"/>
      <c r="AH371" s="197"/>
      <c r="AI371" s="197"/>
      <c r="AJ371" s="197"/>
      <c r="AK371" s="197"/>
      <c r="AL371" s="197"/>
      <c r="AM371" s="197"/>
      <c r="AN371" s="197"/>
      <c r="AO371" s="197"/>
      <c r="AP371" s="197"/>
      <c r="AQ371" s="197"/>
      <c r="AR371" s="197"/>
      <c r="AS371" s="197"/>
      <c r="AT371" s="197"/>
      <c r="AU371" s="197"/>
      <c r="AV371" s="197"/>
      <c r="AW371" s="197"/>
      <c r="AX371" s="197"/>
      <c r="AY371" s="197"/>
      <c r="AZ371" s="197"/>
      <c r="BA371" s="197"/>
      <c r="BB371" s="197"/>
      <c r="BC371" s="197"/>
      <c r="BD371" s="197"/>
      <c r="BE371" s="197"/>
      <c r="BF371" s="197"/>
      <c r="BG371" s="197"/>
      <c r="BH371" s="197"/>
      <c r="BI371" s="197"/>
      <c r="BJ371" s="197"/>
      <c r="BK371" s="197"/>
      <c r="BL371" s="197"/>
      <c r="BM371" s="197"/>
      <c r="BN371" s="197"/>
    </row>
    <row r="372" spans="1:66" ht="14.4">
      <c r="A372" s="197"/>
      <c r="B372" s="197"/>
      <c r="C372" s="197"/>
      <c r="D372" s="197"/>
      <c r="E372" s="197"/>
      <c r="F372" s="197"/>
      <c r="G372" s="197"/>
      <c r="H372" s="197"/>
      <c r="I372" s="197"/>
      <c r="J372" s="197"/>
      <c r="K372" s="197"/>
      <c r="L372" s="197"/>
      <c r="M372" s="197"/>
      <c r="N372" s="197"/>
      <c r="O372" s="197"/>
      <c r="P372" s="197"/>
      <c r="Q372" s="197"/>
      <c r="R372" s="197"/>
      <c r="S372" s="197"/>
      <c r="T372" s="197"/>
      <c r="U372" s="197"/>
      <c r="V372" s="197"/>
      <c r="W372" s="197"/>
      <c r="X372" s="197"/>
      <c r="Y372" s="197"/>
      <c r="Z372" s="197"/>
      <c r="AA372" s="197"/>
      <c r="AB372" s="197"/>
      <c r="AC372" s="197"/>
      <c r="AD372" s="197"/>
      <c r="AE372" s="197"/>
      <c r="AF372" s="197"/>
      <c r="AG372" s="197"/>
      <c r="AH372" s="197"/>
      <c r="AI372" s="197"/>
      <c r="AJ372" s="197"/>
      <c r="AK372" s="197"/>
      <c r="AL372" s="197"/>
      <c r="AM372" s="197"/>
      <c r="AN372" s="197"/>
      <c r="AO372" s="197"/>
      <c r="AP372" s="197"/>
      <c r="AQ372" s="197"/>
      <c r="AR372" s="197"/>
      <c r="AS372" s="197"/>
      <c r="AT372" s="197"/>
      <c r="AU372" s="197"/>
      <c r="AV372" s="197"/>
      <c r="AW372" s="197"/>
      <c r="AX372" s="197"/>
      <c r="AY372" s="197"/>
      <c r="AZ372" s="197"/>
      <c r="BA372" s="197"/>
      <c r="BB372" s="197"/>
      <c r="BC372" s="197"/>
      <c r="BD372" s="197"/>
      <c r="BE372" s="197"/>
      <c r="BF372" s="197"/>
      <c r="BG372" s="197"/>
      <c r="BH372" s="197"/>
      <c r="BI372" s="197"/>
      <c r="BJ372" s="197"/>
      <c r="BK372" s="197"/>
      <c r="BL372" s="197"/>
      <c r="BM372" s="197"/>
      <c r="BN372" s="197"/>
    </row>
    <row r="373" spans="1:66" ht="14.4">
      <c r="A373" s="197"/>
      <c r="B373" s="197"/>
      <c r="C373" s="197"/>
      <c r="D373" s="197"/>
      <c r="E373" s="197"/>
      <c r="F373" s="197"/>
      <c r="G373" s="197"/>
      <c r="H373" s="197"/>
      <c r="I373" s="197"/>
      <c r="J373" s="197"/>
      <c r="K373" s="197"/>
      <c r="L373" s="197"/>
      <c r="M373" s="197"/>
      <c r="N373" s="197"/>
      <c r="O373" s="197"/>
      <c r="P373" s="197"/>
      <c r="Q373" s="197"/>
      <c r="R373" s="197"/>
      <c r="S373" s="197"/>
      <c r="T373" s="197"/>
      <c r="U373" s="197"/>
      <c r="V373" s="197"/>
      <c r="W373" s="197"/>
      <c r="X373" s="197"/>
      <c r="Y373" s="197"/>
      <c r="Z373" s="197"/>
      <c r="AA373" s="197"/>
      <c r="AB373" s="197"/>
      <c r="AC373" s="197"/>
      <c r="AD373" s="197"/>
      <c r="AE373" s="197"/>
      <c r="AF373" s="197"/>
      <c r="AG373" s="197"/>
      <c r="AH373" s="197"/>
      <c r="AI373" s="197"/>
      <c r="AJ373" s="197"/>
      <c r="AK373" s="197"/>
      <c r="AL373" s="197"/>
      <c r="AM373" s="197"/>
      <c r="AN373" s="197"/>
      <c r="AO373" s="197"/>
      <c r="AP373" s="197"/>
      <c r="AQ373" s="197"/>
      <c r="AR373" s="197"/>
      <c r="AS373" s="197"/>
      <c r="AT373" s="197"/>
      <c r="AU373" s="197"/>
      <c r="AV373" s="197"/>
      <c r="AW373" s="197"/>
      <c r="AX373" s="197"/>
      <c r="AY373" s="197"/>
      <c r="AZ373" s="197"/>
      <c r="BA373" s="197"/>
      <c r="BB373" s="197"/>
      <c r="BC373" s="197"/>
      <c r="BD373" s="197"/>
      <c r="BE373" s="197"/>
      <c r="BF373" s="197"/>
      <c r="BG373" s="197"/>
      <c r="BH373" s="197"/>
      <c r="BI373" s="197"/>
      <c r="BJ373" s="197"/>
      <c r="BK373" s="197"/>
      <c r="BL373" s="197"/>
      <c r="BM373" s="197"/>
      <c r="BN373" s="197"/>
    </row>
    <row r="374" spans="1:66" ht="14.4">
      <c r="A374" s="197"/>
      <c r="B374" s="197"/>
      <c r="C374" s="197"/>
      <c r="D374" s="197"/>
      <c r="E374" s="197"/>
      <c r="F374" s="197"/>
      <c r="G374" s="197"/>
      <c r="H374" s="197"/>
      <c r="I374" s="197"/>
      <c r="J374" s="197"/>
      <c r="K374" s="197"/>
      <c r="L374" s="197"/>
      <c r="M374" s="197"/>
      <c r="N374" s="197"/>
      <c r="O374" s="197"/>
      <c r="P374" s="197"/>
      <c r="Q374" s="197"/>
      <c r="R374" s="197"/>
      <c r="S374" s="197"/>
      <c r="T374" s="197"/>
      <c r="U374" s="197"/>
      <c r="V374" s="197"/>
      <c r="W374" s="197"/>
      <c r="X374" s="197"/>
      <c r="Y374" s="197"/>
      <c r="Z374" s="197"/>
      <c r="AA374" s="197"/>
      <c r="AB374" s="197"/>
      <c r="AC374" s="197"/>
      <c r="AD374" s="197"/>
      <c r="AE374" s="197"/>
      <c r="AF374" s="197"/>
      <c r="AG374" s="197"/>
      <c r="AH374" s="197"/>
      <c r="AI374" s="197"/>
      <c r="AJ374" s="197"/>
      <c r="AK374" s="197"/>
      <c r="AL374" s="197"/>
      <c r="AM374" s="197"/>
      <c r="AN374" s="197"/>
      <c r="AO374" s="197"/>
      <c r="AP374" s="197"/>
      <c r="AQ374" s="197"/>
      <c r="AR374" s="197"/>
      <c r="AS374" s="197"/>
      <c r="AT374" s="197"/>
      <c r="AU374" s="197"/>
      <c r="AV374" s="197"/>
      <c r="AW374" s="197"/>
      <c r="AX374" s="197"/>
      <c r="AY374" s="197"/>
      <c r="AZ374" s="197"/>
      <c r="BA374" s="197"/>
      <c r="BB374" s="197"/>
      <c r="BC374" s="197"/>
      <c r="BD374" s="197"/>
      <c r="BE374" s="197"/>
      <c r="BF374" s="197"/>
      <c r="BG374" s="197"/>
      <c r="BH374" s="197"/>
      <c r="BI374" s="197"/>
      <c r="BJ374" s="197"/>
      <c r="BK374" s="197"/>
      <c r="BL374" s="197"/>
      <c r="BM374" s="197"/>
      <c r="BN374" s="197"/>
    </row>
    <row r="375" spans="1:66" ht="14.4">
      <c r="A375" s="197"/>
      <c r="B375" s="197"/>
      <c r="C375" s="197"/>
      <c r="D375" s="197"/>
      <c r="E375" s="197"/>
      <c r="F375" s="197"/>
      <c r="G375" s="197"/>
      <c r="H375" s="197"/>
      <c r="I375" s="197"/>
      <c r="J375" s="197"/>
      <c r="K375" s="197"/>
      <c r="L375" s="197"/>
      <c r="M375" s="197"/>
      <c r="N375" s="197"/>
      <c r="O375" s="197"/>
      <c r="P375" s="197"/>
      <c r="Q375" s="197"/>
      <c r="R375" s="197"/>
      <c r="S375" s="197"/>
      <c r="T375" s="197"/>
      <c r="U375" s="197"/>
      <c r="V375" s="197"/>
      <c r="W375" s="197"/>
      <c r="X375" s="197"/>
      <c r="Y375" s="197"/>
      <c r="Z375" s="197"/>
      <c r="AA375" s="197"/>
      <c r="AB375" s="197"/>
      <c r="AC375" s="197"/>
      <c r="AD375" s="197"/>
      <c r="AE375" s="197"/>
      <c r="AF375" s="197"/>
      <c r="AG375" s="197"/>
      <c r="AH375" s="197"/>
      <c r="AI375" s="197"/>
      <c r="AJ375" s="197"/>
      <c r="AK375" s="197"/>
      <c r="AL375" s="197"/>
      <c r="AM375" s="197"/>
      <c r="AN375" s="197"/>
      <c r="AO375" s="197"/>
      <c r="AP375" s="197"/>
      <c r="AQ375" s="197"/>
      <c r="AR375" s="197"/>
      <c r="AS375" s="197"/>
      <c r="AT375" s="197"/>
      <c r="AU375" s="197"/>
      <c r="AV375" s="197"/>
      <c r="AW375" s="197"/>
      <c r="AX375" s="197"/>
      <c r="AY375" s="197"/>
      <c r="AZ375" s="197"/>
      <c r="BA375" s="197"/>
      <c r="BB375" s="197"/>
      <c r="BC375" s="197"/>
      <c r="BD375" s="197"/>
      <c r="BE375" s="197"/>
      <c r="BF375" s="197"/>
      <c r="BG375" s="197"/>
      <c r="BH375" s="197"/>
      <c r="BI375" s="197"/>
      <c r="BJ375" s="197"/>
      <c r="BK375" s="197"/>
      <c r="BL375" s="197"/>
      <c r="BM375" s="197"/>
      <c r="BN375" s="197"/>
    </row>
    <row r="376" spans="1:66" ht="14.4">
      <c r="A376" s="197"/>
      <c r="B376" s="197"/>
      <c r="C376" s="197"/>
      <c r="D376" s="197"/>
      <c r="E376" s="197"/>
      <c r="F376" s="197"/>
      <c r="G376" s="197"/>
      <c r="H376" s="197"/>
      <c r="I376" s="197"/>
      <c r="J376" s="197"/>
      <c r="K376" s="197"/>
      <c r="L376" s="197"/>
      <c r="M376" s="197"/>
      <c r="N376" s="197"/>
      <c r="O376" s="197"/>
      <c r="P376" s="197"/>
      <c r="Q376" s="197"/>
      <c r="R376" s="197"/>
      <c r="S376" s="197"/>
      <c r="T376" s="197"/>
      <c r="U376" s="197"/>
      <c r="V376" s="197"/>
      <c r="W376" s="197"/>
      <c r="X376" s="197"/>
      <c r="Y376" s="197"/>
      <c r="Z376" s="197"/>
      <c r="AA376" s="197"/>
      <c r="AB376" s="197"/>
      <c r="AC376" s="197"/>
      <c r="AD376" s="197"/>
      <c r="AE376" s="197"/>
      <c r="AF376" s="197"/>
      <c r="AG376" s="197"/>
      <c r="AH376" s="197"/>
      <c r="AI376" s="197"/>
      <c r="AJ376" s="197"/>
      <c r="AK376" s="197"/>
      <c r="AL376" s="197"/>
      <c r="AM376" s="197"/>
      <c r="AN376" s="197"/>
      <c r="AO376" s="197"/>
      <c r="AP376" s="197"/>
      <c r="AQ376" s="197"/>
      <c r="AR376" s="197"/>
      <c r="AS376" s="197"/>
      <c r="AT376" s="197"/>
      <c r="AU376" s="197"/>
      <c r="AV376" s="197"/>
      <c r="AW376" s="197"/>
      <c r="AX376" s="197"/>
      <c r="AY376" s="197"/>
      <c r="AZ376" s="197"/>
      <c r="BA376" s="197"/>
      <c r="BB376" s="197"/>
      <c r="BC376" s="197"/>
      <c r="BD376" s="197"/>
      <c r="BE376" s="197"/>
      <c r="BF376" s="197"/>
      <c r="BG376" s="197"/>
      <c r="BH376" s="197"/>
      <c r="BI376" s="197"/>
      <c r="BJ376" s="197"/>
      <c r="BK376" s="197"/>
      <c r="BL376" s="197"/>
      <c r="BM376" s="197"/>
      <c r="BN376" s="197"/>
    </row>
    <row r="377" spans="1:66" ht="14.4">
      <c r="A377" s="197"/>
      <c r="B377" s="197"/>
      <c r="C377" s="197"/>
      <c r="D377" s="197"/>
      <c r="E377" s="197"/>
      <c r="F377" s="197"/>
      <c r="G377" s="197"/>
      <c r="H377" s="197"/>
      <c r="I377" s="197"/>
      <c r="J377" s="197"/>
      <c r="K377" s="197"/>
      <c r="L377" s="197"/>
      <c r="M377" s="197"/>
      <c r="N377" s="197"/>
      <c r="O377" s="197"/>
      <c r="P377" s="197"/>
      <c r="Q377" s="197"/>
      <c r="R377" s="197"/>
      <c r="S377" s="197"/>
      <c r="T377" s="197"/>
      <c r="U377" s="197"/>
      <c r="V377" s="197"/>
      <c r="W377" s="197"/>
      <c r="X377" s="197"/>
      <c r="Y377" s="197"/>
      <c r="Z377" s="197"/>
      <c r="AA377" s="197"/>
      <c r="AB377" s="197"/>
      <c r="AC377" s="197"/>
      <c r="AD377" s="197"/>
      <c r="AE377" s="197"/>
      <c r="AF377" s="197"/>
      <c r="AG377" s="197"/>
      <c r="AH377" s="197"/>
      <c r="AI377" s="197"/>
      <c r="AJ377" s="197"/>
      <c r="AK377" s="197"/>
      <c r="AL377" s="197"/>
      <c r="AM377" s="197"/>
      <c r="AN377" s="197"/>
      <c r="AO377" s="197"/>
      <c r="AP377" s="197"/>
      <c r="AQ377" s="197"/>
      <c r="AR377" s="197"/>
      <c r="AS377" s="197"/>
      <c r="AT377" s="197"/>
      <c r="AU377" s="197"/>
      <c r="AV377" s="197"/>
      <c r="AW377" s="197"/>
      <c r="AX377" s="197"/>
      <c r="AY377" s="197"/>
      <c r="AZ377" s="197"/>
      <c r="BA377" s="197"/>
      <c r="BB377" s="197"/>
      <c r="BC377" s="197"/>
      <c r="BD377" s="197"/>
      <c r="BE377" s="197"/>
      <c r="BF377" s="197"/>
      <c r="BG377" s="197"/>
      <c r="BH377" s="197"/>
      <c r="BI377" s="197"/>
      <c r="BJ377" s="197"/>
      <c r="BK377" s="197"/>
      <c r="BL377" s="197"/>
      <c r="BM377" s="197"/>
      <c r="BN377" s="197"/>
    </row>
    <row r="378" spans="1:66" ht="14.4">
      <c r="A378" s="197"/>
      <c r="B378" s="197"/>
      <c r="C378" s="197"/>
      <c r="D378" s="197"/>
      <c r="E378" s="197"/>
      <c r="F378" s="197"/>
      <c r="G378" s="197"/>
      <c r="H378" s="197"/>
      <c r="I378" s="197"/>
      <c r="J378" s="197"/>
      <c r="K378" s="197"/>
      <c r="L378" s="197"/>
      <c r="M378" s="197"/>
      <c r="N378" s="197"/>
      <c r="O378" s="197"/>
      <c r="P378" s="197"/>
      <c r="Q378" s="197"/>
      <c r="R378" s="197"/>
      <c r="S378" s="197"/>
      <c r="T378" s="197"/>
      <c r="U378" s="197"/>
      <c r="V378" s="197"/>
      <c r="W378" s="197"/>
      <c r="X378" s="197"/>
      <c r="Y378" s="197"/>
      <c r="Z378" s="197"/>
      <c r="AA378" s="197"/>
      <c r="AB378" s="197"/>
      <c r="AC378" s="197"/>
      <c r="AD378" s="197"/>
      <c r="AE378" s="197"/>
      <c r="AF378" s="197"/>
      <c r="AG378" s="197"/>
      <c r="AH378" s="197"/>
      <c r="AI378" s="197"/>
      <c r="AJ378" s="197"/>
      <c r="AK378" s="197"/>
      <c r="AL378" s="197"/>
      <c r="AM378" s="197"/>
      <c r="AN378" s="197"/>
      <c r="AO378" s="197"/>
      <c r="AP378" s="197"/>
      <c r="AQ378" s="197"/>
      <c r="AR378" s="197"/>
      <c r="AS378" s="197"/>
      <c r="AT378" s="197"/>
      <c r="AU378" s="197"/>
      <c r="AV378" s="197"/>
      <c r="AW378" s="197"/>
      <c r="AX378" s="197"/>
      <c r="AY378" s="197"/>
      <c r="AZ378" s="197"/>
      <c r="BA378" s="197"/>
      <c r="BB378" s="197"/>
      <c r="BC378" s="197"/>
      <c r="BD378" s="197"/>
      <c r="BE378" s="197"/>
      <c r="BF378" s="197"/>
      <c r="BG378" s="197"/>
      <c r="BH378" s="197"/>
      <c r="BI378" s="197"/>
      <c r="BJ378" s="197"/>
      <c r="BK378" s="197"/>
      <c r="BL378" s="197"/>
      <c r="BM378" s="197"/>
      <c r="BN378" s="197"/>
    </row>
    <row r="379" spans="1:66" ht="14.4">
      <c r="A379" s="197"/>
      <c r="B379" s="197"/>
      <c r="C379" s="197"/>
      <c r="D379" s="197"/>
      <c r="E379" s="197"/>
      <c r="F379" s="197"/>
      <c r="G379" s="197"/>
      <c r="H379" s="197"/>
      <c r="I379" s="197"/>
      <c r="J379" s="197"/>
      <c r="K379" s="197"/>
      <c r="L379" s="197"/>
      <c r="M379" s="197"/>
      <c r="N379" s="197"/>
      <c r="O379" s="197"/>
      <c r="P379" s="197"/>
      <c r="Q379" s="197"/>
      <c r="R379" s="197"/>
      <c r="S379" s="197"/>
      <c r="T379" s="197"/>
      <c r="U379" s="197"/>
      <c r="V379" s="197"/>
      <c r="W379" s="197"/>
      <c r="X379" s="197"/>
      <c r="Y379" s="197"/>
      <c r="Z379" s="197"/>
      <c r="AA379" s="197"/>
      <c r="AB379" s="197"/>
      <c r="AC379" s="197"/>
      <c r="AD379" s="197"/>
      <c r="AE379" s="197"/>
      <c r="AF379" s="197"/>
      <c r="AG379" s="197"/>
      <c r="AH379" s="197"/>
      <c r="AI379" s="197"/>
      <c r="AJ379" s="197"/>
      <c r="AK379" s="197"/>
      <c r="AL379" s="197"/>
      <c r="AM379" s="197"/>
      <c r="AN379" s="197"/>
      <c r="AO379" s="197"/>
      <c r="AP379" s="197"/>
      <c r="AQ379" s="197"/>
      <c r="AR379" s="197"/>
      <c r="AS379" s="197"/>
      <c r="AT379" s="197"/>
      <c r="AU379" s="197"/>
      <c r="AV379" s="197"/>
      <c r="AW379" s="197"/>
      <c r="AX379" s="197"/>
      <c r="AY379" s="197"/>
      <c r="AZ379" s="197"/>
      <c r="BA379" s="197"/>
      <c r="BB379" s="197"/>
      <c r="BC379" s="197"/>
      <c r="BD379" s="197"/>
      <c r="BE379" s="197"/>
      <c r="BF379" s="197"/>
      <c r="BG379" s="197"/>
      <c r="BH379" s="197"/>
      <c r="BI379" s="197"/>
      <c r="BJ379" s="197"/>
      <c r="BK379" s="197"/>
      <c r="BL379" s="197"/>
      <c r="BM379" s="197"/>
      <c r="BN379" s="197"/>
    </row>
    <row r="380" spans="1:66" ht="14.4">
      <c r="A380" s="197"/>
      <c r="B380" s="197"/>
      <c r="C380" s="197"/>
      <c r="D380" s="197"/>
      <c r="E380" s="197"/>
      <c r="F380" s="197"/>
      <c r="G380" s="197"/>
      <c r="H380" s="197"/>
      <c r="I380" s="197"/>
      <c r="J380" s="197"/>
      <c r="K380" s="197"/>
      <c r="L380" s="197"/>
      <c r="M380" s="197"/>
      <c r="N380" s="197"/>
      <c r="O380" s="197"/>
      <c r="P380" s="197"/>
      <c r="Q380" s="197"/>
      <c r="R380" s="197"/>
      <c r="S380" s="197"/>
      <c r="T380" s="197"/>
      <c r="U380" s="197"/>
      <c r="V380" s="197"/>
      <c r="W380" s="197"/>
      <c r="X380" s="197"/>
      <c r="Y380" s="197"/>
      <c r="Z380" s="197"/>
      <c r="AA380" s="197"/>
      <c r="AB380" s="197"/>
      <c r="AC380" s="197"/>
      <c r="AD380" s="197"/>
      <c r="AE380" s="197"/>
      <c r="AF380" s="197"/>
      <c r="AG380" s="197"/>
      <c r="AH380" s="197"/>
      <c r="AI380" s="197"/>
      <c r="AJ380" s="197"/>
      <c r="AK380" s="197"/>
      <c r="AL380" s="197"/>
      <c r="AM380" s="197"/>
      <c r="AN380" s="197"/>
      <c r="AO380" s="197"/>
      <c r="AP380" s="197"/>
      <c r="AQ380" s="197"/>
      <c r="AR380" s="197"/>
      <c r="AS380" s="197"/>
      <c r="AT380" s="197"/>
      <c r="AU380" s="197"/>
      <c r="AV380" s="197"/>
      <c r="AW380" s="197"/>
      <c r="AX380" s="197"/>
      <c r="AY380" s="197"/>
      <c r="AZ380" s="197"/>
      <c r="BA380" s="197"/>
      <c r="BB380" s="197"/>
      <c r="BC380" s="197"/>
      <c r="BD380" s="197"/>
      <c r="BE380" s="197"/>
      <c r="BF380" s="197"/>
      <c r="BG380" s="197"/>
      <c r="BH380" s="197"/>
      <c r="BI380" s="197"/>
      <c r="BJ380" s="197"/>
      <c r="BK380" s="197"/>
      <c r="BL380" s="197"/>
      <c r="BM380" s="197"/>
      <c r="BN380" s="197"/>
    </row>
    <row r="381" spans="1:66" ht="14.4">
      <c r="A381" s="197"/>
      <c r="B381" s="197"/>
      <c r="C381" s="197"/>
      <c r="D381" s="197"/>
      <c r="E381" s="197"/>
      <c r="F381" s="197"/>
      <c r="G381" s="197"/>
      <c r="H381" s="197"/>
      <c r="I381" s="197"/>
      <c r="J381" s="197"/>
      <c r="K381" s="197"/>
      <c r="L381" s="197"/>
      <c r="M381" s="197"/>
      <c r="N381" s="197"/>
      <c r="O381" s="197"/>
      <c r="P381" s="197"/>
      <c r="Q381" s="197"/>
      <c r="R381" s="197"/>
      <c r="S381" s="197"/>
      <c r="T381" s="197"/>
      <c r="U381" s="197"/>
      <c r="V381" s="197"/>
      <c r="W381" s="197"/>
      <c r="X381" s="197"/>
      <c r="Y381" s="197"/>
      <c r="Z381" s="197"/>
      <c r="AA381" s="197"/>
      <c r="AB381" s="197"/>
      <c r="AC381" s="197"/>
      <c r="AD381" s="197"/>
      <c r="AE381" s="197"/>
      <c r="AF381" s="197"/>
      <c r="AG381" s="197"/>
      <c r="AH381" s="197"/>
      <c r="AI381" s="197"/>
      <c r="AJ381" s="197"/>
      <c r="AK381" s="197"/>
      <c r="AL381" s="197"/>
      <c r="AM381" s="197"/>
      <c r="AN381" s="197"/>
      <c r="AO381" s="197"/>
      <c r="AP381" s="197"/>
      <c r="AQ381" s="197"/>
      <c r="AR381" s="197"/>
      <c r="AS381" s="197"/>
      <c r="AT381" s="197"/>
      <c r="AU381" s="197"/>
      <c r="AV381" s="197"/>
      <c r="AW381" s="197"/>
      <c r="AX381" s="197"/>
      <c r="AY381" s="197"/>
      <c r="AZ381" s="197"/>
      <c r="BA381" s="197"/>
      <c r="BB381" s="197"/>
      <c r="BC381" s="197"/>
      <c r="BD381" s="197"/>
      <c r="BE381" s="197"/>
      <c r="BF381" s="197"/>
      <c r="BG381" s="197"/>
      <c r="BH381" s="197"/>
      <c r="BI381" s="197"/>
      <c r="BJ381" s="197"/>
      <c r="BK381" s="197"/>
      <c r="BL381" s="197"/>
      <c r="BM381" s="197"/>
      <c r="BN381" s="197"/>
    </row>
    <row r="382" spans="1:66" ht="14.4">
      <c r="A382" s="197"/>
      <c r="B382" s="197"/>
      <c r="C382" s="197"/>
      <c r="D382" s="197"/>
      <c r="E382" s="197"/>
      <c r="F382" s="197"/>
      <c r="G382" s="197"/>
      <c r="H382" s="197"/>
      <c r="I382" s="197"/>
      <c r="J382" s="197"/>
      <c r="K382" s="197"/>
      <c r="L382" s="197"/>
      <c r="M382" s="197"/>
      <c r="N382" s="197"/>
      <c r="O382" s="197"/>
      <c r="P382" s="197"/>
      <c r="Q382" s="197"/>
      <c r="R382" s="197"/>
      <c r="S382" s="197"/>
      <c r="T382" s="197"/>
      <c r="U382" s="197"/>
      <c r="V382" s="197"/>
      <c r="W382" s="197"/>
      <c r="X382" s="197"/>
      <c r="Y382" s="197"/>
      <c r="Z382" s="197"/>
      <c r="AA382" s="197"/>
      <c r="AB382" s="197"/>
      <c r="AC382" s="197"/>
      <c r="AD382" s="197"/>
      <c r="AE382" s="197"/>
      <c r="AF382" s="197"/>
      <c r="AG382" s="197"/>
      <c r="AH382" s="197"/>
      <c r="AI382" s="197"/>
      <c r="AJ382" s="197"/>
      <c r="AK382" s="197"/>
      <c r="AL382" s="197"/>
      <c r="AM382" s="197"/>
      <c r="AN382" s="197"/>
      <c r="AO382" s="197"/>
      <c r="AP382" s="197"/>
      <c r="AQ382" s="197"/>
      <c r="AR382" s="197"/>
      <c r="AS382" s="197"/>
      <c r="AT382" s="197"/>
      <c r="AU382" s="197"/>
      <c r="AV382" s="197"/>
      <c r="AW382" s="197"/>
      <c r="AX382" s="197"/>
      <c r="AY382" s="197"/>
      <c r="AZ382" s="197"/>
      <c r="BA382" s="197"/>
      <c r="BB382" s="197"/>
      <c r="BC382" s="197"/>
      <c r="BD382" s="197"/>
      <c r="BE382" s="197"/>
      <c r="BF382" s="197"/>
      <c r="BG382" s="197"/>
      <c r="BH382" s="197"/>
      <c r="BI382" s="197"/>
      <c r="BJ382" s="197"/>
      <c r="BK382" s="197"/>
      <c r="BL382" s="197"/>
      <c r="BM382" s="197"/>
      <c r="BN382" s="197"/>
    </row>
    <row r="383" spans="1:66" ht="14.4">
      <c r="A383" s="197"/>
      <c r="B383" s="197"/>
      <c r="C383" s="197"/>
      <c r="D383" s="197"/>
      <c r="E383" s="197"/>
      <c r="F383" s="197"/>
      <c r="G383" s="197"/>
      <c r="H383" s="197"/>
      <c r="I383" s="197"/>
      <c r="J383" s="197"/>
      <c r="K383" s="197"/>
      <c r="L383" s="197"/>
      <c r="M383" s="197"/>
      <c r="N383" s="197"/>
      <c r="O383" s="197"/>
      <c r="P383" s="197"/>
      <c r="Q383" s="197"/>
      <c r="R383" s="197"/>
      <c r="S383" s="197"/>
      <c r="T383" s="197"/>
      <c r="U383" s="197"/>
      <c r="V383" s="197"/>
      <c r="W383" s="197"/>
      <c r="X383" s="197"/>
      <c r="Y383" s="197"/>
      <c r="Z383" s="197"/>
      <c r="AA383" s="197"/>
      <c r="AB383" s="197"/>
      <c r="AC383" s="197"/>
      <c r="AD383" s="197"/>
      <c r="AE383" s="197"/>
      <c r="AF383" s="197"/>
      <c r="AG383" s="197"/>
      <c r="AH383" s="197"/>
      <c r="AI383" s="197"/>
      <c r="AJ383" s="197"/>
      <c r="AK383" s="197"/>
      <c r="AL383" s="197"/>
      <c r="AM383" s="197"/>
      <c r="AN383" s="197"/>
      <c r="AO383" s="197"/>
      <c r="AP383" s="197"/>
      <c r="AQ383" s="197"/>
      <c r="AR383" s="197"/>
      <c r="AS383" s="197"/>
      <c r="AT383" s="197"/>
      <c r="AU383" s="197"/>
      <c r="AV383" s="197"/>
      <c r="AW383" s="197"/>
      <c r="AX383" s="197"/>
      <c r="AY383" s="197"/>
      <c r="AZ383" s="197"/>
      <c r="BA383" s="197"/>
      <c r="BB383" s="197"/>
      <c r="BC383" s="197"/>
      <c r="BD383" s="197"/>
      <c r="BE383" s="197"/>
      <c r="BF383" s="197"/>
      <c r="BG383" s="197"/>
      <c r="BH383" s="197"/>
      <c r="BI383" s="197"/>
      <c r="BJ383" s="197"/>
      <c r="BK383" s="197"/>
      <c r="BL383" s="197"/>
      <c r="BM383" s="197"/>
      <c r="BN383" s="197"/>
    </row>
    <row r="384" spans="1:66" ht="14.4">
      <c r="A384" s="197"/>
      <c r="B384" s="197"/>
      <c r="C384" s="197"/>
      <c r="D384" s="197"/>
      <c r="E384" s="197"/>
      <c r="F384" s="197"/>
      <c r="G384" s="197"/>
      <c r="H384" s="197"/>
      <c r="I384" s="197"/>
      <c r="J384" s="197"/>
      <c r="K384" s="197"/>
      <c r="L384" s="197"/>
      <c r="M384" s="197"/>
      <c r="N384" s="197"/>
      <c r="O384" s="197"/>
      <c r="P384" s="197"/>
      <c r="Q384" s="197"/>
      <c r="R384" s="197"/>
      <c r="S384" s="197"/>
      <c r="T384" s="197"/>
      <c r="U384" s="197"/>
      <c r="V384" s="197"/>
      <c r="W384" s="197"/>
      <c r="X384" s="197"/>
      <c r="Y384" s="197"/>
      <c r="Z384" s="197"/>
      <c r="AA384" s="197"/>
      <c r="AB384" s="197"/>
      <c r="AC384" s="197"/>
      <c r="AD384" s="197"/>
      <c r="AE384" s="197"/>
      <c r="AF384" s="197"/>
      <c r="AG384" s="197"/>
      <c r="AH384" s="197"/>
      <c r="AI384" s="197"/>
      <c r="AJ384" s="197"/>
      <c r="AK384" s="197"/>
      <c r="AL384" s="197"/>
      <c r="AM384" s="197"/>
      <c r="AN384" s="197"/>
      <c r="AO384" s="197"/>
      <c r="AP384" s="197"/>
      <c r="AQ384" s="197"/>
      <c r="AR384" s="197"/>
      <c r="AS384" s="197"/>
      <c r="AT384" s="197"/>
      <c r="AU384" s="197"/>
      <c r="AV384" s="197"/>
      <c r="AW384" s="197"/>
      <c r="AX384" s="197"/>
      <c r="AY384" s="197"/>
      <c r="AZ384" s="197"/>
      <c r="BA384" s="197"/>
      <c r="BB384" s="197"/>
      <c r="BC384" s="197"/>
      <c r="BD384" s="197"/>
      <c r="BE384" s="197"/>
      <c r="BF384" s="197"/>
      <c r="BG384" s="197"/>
      <c r="BH384" s="197"/>
      <c r="BI384" s="197"/>
      <c r="BJ384" s="197"/>
      <c r="BK384" s="197"/>
      <c r="BL384" s="197"/>
      <c r="BM384" s="197"/>
      <c r="BN384" s="197"/>
    </row>
    <row r="385" spans="1:66" ht="14.4">
      <c r="A385" s="197"/>
      <c r="B385" s="197"/>
      <c r="C385" s="197"/>
      <c r="D385" s="197"/>
      <c r="E385" s="197"/>
      <c r="F385" s="197"/>
      <c r="G385" s="197"/>
      <c r="H385" s="197"/>
      <c r="I385" s="197"/>
      <c r="J385" s="197"/>
      <c r="K385" s="197"/>
      <c r="L385" s="197"/>
      <c r="M385" s="197"/>
      <c r="N385" s="197"/>
      <c r="O385" s="197"/>
      <c r="P385" s="197"/>
      <c r="Q385" s="197"/>
      <c r="R385" s="197"/>
      <c r="S385" s="197"/>
      <c r="T385" s="197"/>
      <c r="U385" s="197"/>
      <c r="V385" s="197"/>
      <c r="W385" s="197"/>
      <c r="X385" s="197"/>
      <c r="Y385" s="197"/>
      <c r="Z385" s="197"/>
      <c r="AA385" s="197"/>
      <c r="AB385" s="197"/>
      <c r="AC385" s="197"/>
      <c r="AD385" s="197"/>
      <c r="AE385" s="197"/>
      <c r="AF385" s="197"/>
      <c r="AG385" s="197"/>
      <c r="AH385" s="197"/>
      <c r="AI385" s="197"/>
      <c r="AJ385" s="197"/>
      <c r="AK385" s="197"/>
      <c r="AL385" s="197"/>
      <c r="AM385" s="197"/>
      <c r="AN385" s="197"/>
      <c r="AO385" s="197"/>
      <c r="AP385" s="197"/>
      <c r="AQ385" s="197"/>
      <c r="AR385" s="197"/>
      <c r="AS385" s="197"/>
      <c r="AT385" s="197"/>
      <c r="AU385" s="197"/>
      <c r="AV385" s="197"/>
      <c r="AW385" s="197"/>
      <c r="AX385" s="197"/>
      <c r="AY385" s="197"/>
      <c r="AZ385" s="197"/>
      <c r="BA385" s="197"/>
      <c r="BB385" s="197"/>
      <c r="BC385" s="197"/>
      <c r="BD385" s="197"/>
      <c r="BE385" s="197"/>
      <c r="BF385" s="197"/>
      <c r="BG385" s="197"/>
      <c r="BH385" s="197"/>
      <c r="BI385" s="197"/>
      <c r="BJ385" s="197"/>
      <c r="BK385" s="197"/>
      <c r="BL385" s="197"/>
      <c r="BM385" s="197"/>
      <c r="BN385" s="197"/>
    </row>
    <row r="386" spans="1:66" ht="14.4">
      <c r="A386" s="197"/>
      <c r="B386" s="197"/>
      <c r="C386" s="197"/>
      <c r="D386" s="197"/>
      <c r="E386" s="197"/>
      <c r="F386" s="197"/>
      <c r="G386" s="197"/>
      <c r="H386" s="197"/>
      <c r="I386" s="197"/>
      <c r="J386" s="197"/>
      <c r="K386" s="197"/>
      <c r="L386" s="197"/>
      <c r="M386" s="197"/>
      <c r="N386" s="197"/>
      <c r="O386" s="197"/>
      <c r="P386" s="197"/>
      <c r="Q386" s="197"/>
      <c r="R386" s="197"/>
      <c r="S386" s="197"/>
      <c r="T386" s="197"/>
      <c r="U386" s="197"/>
      <c r="V386" s="197"/>
      <c r="W386" s="197"/>
      <c r="X386" s="197"/>
      <c r="Y386" s="197"/>
      <c r="Z386" s="197"/>
      <c r="AA386" s="197"/>
      <c r="AB386" s="197"/>
      <c r="AC386" s="197"/>
      <c r="AD386" s="197"/>
      <c r="AE386" s="197"/>
      <c r="AF386" s="197"/>
      <c r="AG386" s="197"/>
      <c r="AH386" s="197"/>
      <c r="AI386" s="197"/>
      <c r="AJ386" s="197"/>
      <c r="AK386" s="197"/>
      <c r="AL386" s="197"/>
      <c r="AM386" s="197"/>
      <c r="AN386" s="197"/>
      <c r="AO386" s="197"/>
      <c r="AP386" s="197"/>
      <c r="AQ386" s="197"/>
      <c r="AR386" s="197"/>
      <c r="AS386" s="197"/>
      <c r="AT386" s="197"/>
      <c r="AU386" s="197"/>
      <c r="AV386" s="197"/>
      <c r="AW386" s="197"/>
      <c r="AX386" s="197"/>
      <c r="AY386" s="197"/>
      <c r="AZ386" s="197"/>
      <c r="BA386" s="197"/>
      <c r="BB386" s="197"/>
      <c r="BC386" s="197"/>
      <c r="BD386" s="197"/>
      <c r="BE386" s="197"/>
      <c r="BF386" s="197"/>
      <c r="BG386" s="197"/>
      <c r="BH386" s="197"/>
      <c r="BI386" s="197"/>
      <c r="BJ386" s="197"/>
      <c r="BK386" s="197"/>
      <c r="BL386" s="197"/>
      <c r="BM386" s="197"/>
      <c r="BN386" s="197"/>
    </row>
    <row r="387" spans="1:66" ht="14.4">
      <c r="A387" s="197"/>
      <c r="B387" s="197"/>
      <c r="C387" s="197"/>
      <c r="D387" s="197"/>
      <c r="E387" s="197"/>
      <c r="F387" s="197"/>
      <c r="G387" s="197"/>
      <c r="H387" s="197"/>
      <c r="I387" s="197"/>
      <c r="J387" s="197"/>
      <c r="K387" s="197"/>
      <c r="L387" s="197"/>
      <c r="M387" s="197"/>
      <c r="N387" s="197"/>
      <c r="O387" s="197"/>
      <c r="P387" s="197"/>
      <c r="Q387" s="197"/>
      <c r="R387" s="197"/>
      <c r="S387" s="197"/>
      <c r="T387" s="197"/>
      <c r="U387" s="197"/>
      <c r="V387" s="197"/>
      <c r="W387" s="197"/>
      <c r="X387" s="197"/>
      <c r="Y387" s="197"/>
      <c r="Z387" s="197"/>
      <c r="AA387" s="197"/>
      <c r="AB387" s="197"/>
      <c r="AC387" s="197"/>
      <c r="AD387" s="197"/>
      <c r="AE387" s="197"/>
      <c r="AF387" s="197"/>
      <c r="AG387" s="197"/>
      <c r="AH387" s="197"/>
      <c r="AI387" s="197"/>
      <c r="AJ387" s="197"/>
      <c r="AK387" s="197"/>
      <c r="AL387" s="197"/>
      <c r="AM387" s="197"/>
      <c r="AN387" s="197"/>
      <c r="AO387" s="197"/>
      <c r="AP387" s="197"/>
      <c r="AQ387" s="197"/>
      <c r="AR387" s="197"/>
      <c r="AS387" s="197"/>
      <c r="AT387" s="197"/>
      <c r="AU387" s="197"/>
      <c r="AV387" s="197"/>
      <c r="AW387" s="197"/>
      <c r="AX387" s="197"/>
      <c r="AY387" s="197"/>
      <c r="AZ387" s="197"/>
      <c r="BA387" s="197"/>
      <c r="BB387" s="197"/>
      <c r="BC387" s="197"/>
      <c r="BD387" s="197"/>
      <c r="BE387" s="197"/>
      <c r="BF387" s="197"/>
      <c r="BG387" s="197"/>
      <c r="BH387" s="197"/>
      <c r="BI387" s="197"/>
      <c r="BJ387" s="197"/>
      <c r="BK387" s="197"/>
      <c r="BL387" s="197"/>
      <c r="BM387" s="197"/>
      <c r="BN387" s="197"/>
    </row>
    <row r="388" spans="1:66" ht="14.4">
      <c r="A388" s="197"/>
      <c r="B388" s="197"/>
      <c r="C388" s="197"/>
      <c r="D388" s="197"/>
      <c r="E388" s="197"/>
      <c r="F388" s="197"/>
      <c r="G388" s="197"/>
      <c r="H388" s="197"/>
      <c r="I388" s="197"/>
      <c r="J388" s="197"/>
      <c r="K388" s="197"/>
      <c r="L388" s="197"/>
      <c r="M388" s="197"/>
      <c r="N388" s="197"/>
      <c r="O388" s="197"/>
      <c r="P388" s="197"/>
      <c r="Q388" s="197"/>
      <c r="R388" s="197"/>
      <c r="S388" s="197"/>
      <c r="T388" s="197"/>
      <c r="U388" s="197"/>
      <c r="V388" s="197"/>
      <c r="W388" s="197"/>
      <c r="X388" s="197"/>
      <c r="Y388" s="197"/>
      <c r="Z388" s="197"/>
      <c r="AA388" s="197"/>
      <c r="AB388" s="197"/>
      <c r="AC388" s="197"/>
      <c r="AD388" s="197"/>
      <c r="AE388" s="197"/>
      <c r="AF388" s="197"/>
      <c r="AG388" s="197"/>
      <c r="AH388" s="197"/>
      <c r="AI388" s="197"/>
      <c r="AJ388" s="197"/>
      <c r="AK388" s="197"/>
      <c r="AL388" s="197"/>
      <c r="AM388" s="197"/>
      <c r="AN388" s="197"/>
      <c r="AO388" s="197"/>
      <c r="AP388" s="197"/>
      <c r="AQ388" s="197"/>
      <c r="AR388" s="197"/>
      <c r="AS388" s="197"/>
      <c r="AT388" s="197"/>
      <c r="AU388" s="197"/>
      <c r="AV388" s="197"/>
      <c r="AW388" s="197"/>
      <c r="AX388" s="197"/>
      <c r="AY388" s="197"/>
      <c r="AZ388" s="197"/>
      <c r="BA388" s="197"/>
      <c r="BB388" s="197"/>
      <c r="BC388" s="197"/>
      <c r="BD388" s="197"/>
      <c r="BE388" s="197"/>
      <c r="BF388" s="197"/>
      <c r="BG388" s="197"/>
      <c r="BH388" s="197"/>
      <c r="BI388" s="197"/>
      <c r="BJ388" s="197"/>
      <c r="BK388" s="197"/>
      <c r="BL388" s="197"/>
      <c r="BM388" s="197"/>
      <c r="BN388" s="197"/>
    </row>
    <row r="389" spans="1:66" ht="14.4">
      <c r="A389" s="197"/>
      <c r="B389" s="197"/>
      <c r="C389" s="197"/>
      <c r="D389" s="197"/>
      <c r="E389" s="197"/>
      <c r="F389" s="197"/>
      <c r="G389" s="197"/>
      <c r="H389" s="197"/>
      <c r="I389" s="197"/>
      <c r="J389" s="197"/>
      <c r="K389" s="197"/>
      <c r="L389" s="197"/>
      <c r="M389" s="197"/>
      <c r="N389" s="197"/>
      <c r="O389" s="197"/>
      <c r="P389" s="197"/>
      <c r="Q389" s="197"/>
      <c r="R389" s="197"/>
      <c r="S389" s="197"/>
      <c r="T389" s="197"/>
      <c r="U389" s="197"/>
      <c r="V389" s="197"/>
      <c r="W389" s="197"/>
      <c r="X389" s="197"/>
      <c r="Y389" s="197"/>
      <c r="Z389" s="197"/>
      <c r="AA389" s="197"/>
      <c r="AB389" s="197"/>
      <c r="AC389" s="197"/>
      <c r="AD389" s="197"/>
      <c r="AE389" s="197"/>
      <c r="AF389" s="197"/>
      <c r="AG389" s="197"/>
      <c r="AH389" s="197"/>
      <c r="AI389" s="197"/>
      <c r="AJ389" s="197"/>
      <c r="AK389" s="197"/>
      <c r="AL389" s="197"/>
      <c r="AM389" s="197"/>
      <c r="AN389" s="197"/>
      <c r="AO389" s="197"/>
      <c r="AP389" s="197"/>
      <c r="AQ389" s="197"/>
      <c r="AR389" s="197"/>
      <c r="AS389" s="197"/>
      <c r="AT389" s="197"/>
      <c r="AU389" s="197"/>
      <c r="AV389" s="197"/>
      <c r="AW389" s="197"/>
      <c r="AX389" s="197"/>
      <c r="AY389" s="197"/>
      <c r="AZ389" s="197"/>
      <c r="BA389" s="197"/>
      <c r="BB389" s="197"/>
      <c r="BC389" s="197"/>
      <c r="BD389" s="197"/>
      <c r="BE389" s="197"/>
      <c r="BF389" s="197"/>
      <c r="BG389" s="197"/>
      <c r="BH389" s="197"/>
      <c r="BI389" s="197"/>
      <c r="BJ389" s="197"/>
      <c r="BK389" s="197"/>
      <c r="BL389" s="197"/>
      <c r="BM389" s="197"/>
      <c r="BN389" s="197"/>
    </row>
    <row r="390" spans="1:66" ht="14.4">
      <c r="A390" s="197"/>
      <c r="B390" s="197"/>
      <c r="C390" s="197"/>
      <c r="D390" s="197"/>
      <c r="E390" s="197"/>
      <c r="F390" s="197"/>
      <c r="G390" s="197"/>
      <c r="H390" s="197"/>
      <c r="I390" s="197"/>
      <c r="J390" s="197"/>
      <c r="K390" s="197"/>
      <c r="L390" s="197"/>
      <c r="M390" s="197"/>
      <c r="N390" s="197"/>
      <c r="O390" s="197"/>
      <c r="P390" s="197"/>
      <c r="Q390" s="197"/>
      <c r="R390" s="197"/>
      <c r="S390" s="197"/>
      <c r="T390" s="197"/>
      <c r="U390" s="197"/>
      <c r="V390" s="197"/>
      <c r="W390" s="197"/>
      <c r="X390" s="197"/>
      <c r="Y390" s="197"/>
      <c r="Z390" s="197"/>
      <c r="AA390" s="197"/>
      <c r="AB390" s="197"/>
      <c r="AC390" s="197"/>
      <c r="AD390" s="197"/>
      <c r="AE390" s="197"/>
      <c r="AF390" s="197"/>
      <c r="AG390" s="197"/>
      <c r="AH390" s="197"/>
      <c r="AI390" s="197"/>
      <c r="AJ390" s="197"/>
      <c r="AK390" s="197"/>
      <c r="AL390" s="197"/>
      <c r="AM390" s="197"/>
      <c r="AN390" s="197"/>
      <c r="AO390" s="197"/>
      <c r="AP390" s="197"/>
      <c r="AQ390" s="197"/>
      <c r="AR390" s="197"/>
      <c r="AS390" s="197"/>
      <c r="AT390" s="197"/>
      <c r="AU390" s="197"/>
      <c r="AV390" s="197"/>
      <c r="AW390" s="197"/>
      <c r="AX390" s="197"/>
      <c r="AY390" s="197"/>
      <c r="AZ390" s="197"/>
      <c r="BA390" s="197"/>
      <c r="BB390" s="197"/>
      <c r="BC390" s="197"/>
      <c r="BD390" s="197"/>
      <c r="BE390" s="197"/>
      <c r="BF390" s="197"/>
      <c r="BG390" s="197"/>
      <c r="BH390" s="197"/>
      <c r="BI390" s="197"/>
      <c r="BJ390" s="197"/>
      <c r="BK390" s="197"/>
      <c r="BL390" s="197"/>
      <c r="BM390" s="197"/>
      <c r="BN390" s="197"/>
    </row>
    <row r="391" spans="1:66" ht="14.4">
      <c r="A391" s="197"/>
      <c r="B391" s="197"/>
      <c r="C391" s="197"/>
      <c r="D391" s="197"/>
      <c r="E391" s="197"/>
      <c r="F391" s="197"/>
      <c r="G391" s="197"/>
      <c r="H391" s="197"/>
      <c r="I391" s="197"/>
      <c r="J391" s="197"/>
      <c r="K391" s="197"/>
      <c r="L391" s="197"/>
      <c r="M391" s="197"/>
      <c r="N391" s="197"/>
      <c r="O391" s="197"/>
      <c r="P391" s="197"/>
      <c r="Q391" s="197"/>
      <c r="R391" s="197"/>
      <c r="S391" s="197"/>
      <c r="T391" s="197"/>
      <c r="U391" s="197"/>
      <c r="V391" s="197"/>
      <c r="W391" s="197"/>
      <c r="X391" s="197"/>
      <c r="Y391" s="197"/>
      <c r="Z391" s="197"/>
      <c r="AA391" s="197"/>
      <c r="AB391" s="197"/>
      <c r="AC391" s="197"/>
      <c r="AD391" s="197"/>
      <c r="AE391" s="197"/>
      <c r="AF391" s="197"/>
      <c r="AG391" s="197"/>
      <c r="AH391" s="197"/>
      <c r="AI391" s="197"/>
      <c r="AJ391" s="197"/>
      <c r="AK391" s="197"/>
      <c r="AL391" s="197"/>
      <c r="AM391" s="197"/>
      <c r="AN391" s="197"/>
      <c r="AO391" s="197"/>
      <c r="AP391" s="197"/>
      <c r="AQ391" s="197"/>
      <c r="AR391" s="197"/>
      <c r="AS391" s="197"/>
      <c r="AT391" s="197"/>
      <c r="AU391" s="197"/>
      <c r="AV391" s="197"/>
      <c r="AW391" s="197"/>
      <c r="AX391" s="197"/>
      <c r="AY391" s="197"/>
      <c r="AZ391" s="197"/>
      <c r="BA391" s="197"/>
      <c r="BB391" s="197"/>
      <c r="BC391" s="197"/>
      <c r="BD391" s="197"/>
      <c r="BE391" s="197"/>
      <c r="BF391" s="197"/>
      <c r="BG391" s="197"/>
      <c r="BH391" s="197"/>
      <c r="BI391" s="197"/>
      <c r="BJ391" s="197"/>
      <c r="BK391" s="197"/>
      <c r="BL391" s="197"/>
      <c r="BM391" s="197"/>
      <c r="BN391" s="197"/>
    </row>
    <row r="392" spans="1:66" ht="14.4">
      <c r="A392" s="197"/>
      <c r="B392" s="197"/>
      <c r="C392" s="197"/>
      <c r="D392" s="197"/>
      <c r="E392" s="197"/>
      <c r="F392" s="197"/>
      <c r="G392" s="197"/>
      <c r="H392" s="197"/>
      <c r="I392" s="197"/>
      <c r="J392" s="197"/>
      <c r="K392" s="197"/>
      <c r="L392" s="197"/>
      <c r="M392" s="197"/>
      <c r="N392" s="197"/>
      <c r="O392" s="197"/>
      <c r="P392" s="197"/>
      <c r="Q392" s="197"/>
      <c r="R392" s="197"/>
      <c r="S392" s="197"/>
      <c r="T392" s="197"/>
      <c r="U392" s="197"/>
      <c r="V392" s="197"/>
      <c r="W392" s="197"/>
      <c r="X392" s="197"/>
      <c r="Y392" s="197"/>
      <c r="Z392" s="197"/>
      <c r="AA392" s="197"/>
      <c r="AB392" s="197"/>
      <c r="AC392" s="197"/>
      <c r="AD392" s="197"/>
      <c r="AE392" s="197"/>
      <c r="AF392" s="197"/>
      <c r="AG392" s="197"/>
      <c r="AH392" s="197"/>
      <c r="AI392" s="197"/>
      <c r="AJ392" s="197"/>
      <c r="AK392" s="197"/>
      <c r="AL392" s="197"/>
      <c r="AM392" s="197"/>
      <c r="AN392" s="197"/>
      <c r="AO392" s="197"/>
      <c r="AP392" s="197"/>
      <c r="AQ392" s="197"/>
      <c r="AR392" s="197"/>
      <c r="AS392" s="197"/>
      <c r="AT392" s="197"/>
      <c r="AU392" s="197"/>
      <c r="AV392" s="197"/>
      <c r="AW392" s="197"/>
      <c r="AX392" s="197"/>
      <c r="AY392" s="197"/>
      <c r="AZ392" s="197"/>
      <c r="BA392" s="197"/>
      <c r="BB392" s="197"/>
      <c r="BC392" s="197"/>
      <c r="BD392" s="197"/>
      <c r="BE392" s="197"/>
      <c r="BF392" s="197"/>
      <c r="BG392" s="197"/>
      <c r="BH392" s="197"/>
      <c r="BI392" s="197"/>
      <c r="BJ392" s="197"/>
      <c r="BK392" s="197"/>
      <c r="BL392" s="197"/>
      <c r="BM392" s="197"/>
      <c r="BN392" s="197"/>
    </row>
    <row r="393" spans="1:66" ht="14.4">
      <c r="A393" s="197"/>
      <c r="B393" s="197"/>
      <c r="C393" s="197"/>
      <c r="D393" s="197"/>
      <c r="E393" s="197"/>
      <c r="F393" s="197"/>
      <c r="G393" s="197"/>
      <c r="H393" s="197"/>
      <c r="I393" s="197"/>
      <c r="J393" s="197"/>
      <c r="K393" s="197"/>
      <c r="L393" s="197"/>
      <c r="M393" s="197"/>
      <c r="N393" s="197"/>
      <c r="O393" s="197"/>
      <c r="P393" s="197"/>
      <c r="Q393" s="197"/>
      <c r="R393" s="197"/>
      <c r="S393" s="197"/>
      <c r="T393" s="197"/>
      <c r="U393" s="197"/>
      <c r="V393" s="197"/>
      <c r="W393" s="197"/>
      <c r="X393" s="197"/>
      <c r="Y393" s="197"/>
      <c r="Z393" s="197"/>
      <c r="AA393" s="197"/>
      <c r="AB393" s="197"/>
      <c r="AC393" s="197"/>
      <c r="AD393" s="197"/>
      <c r="AE393" s="197"/>
      <c r="AF393" s="197"/>
      <c r="AG393" s="197"/>
      <c r="AH393" s="197"/>
      <c r="AI393" s="197"/>
      <c r="AJ393" s="197"/>
      <c r="AK393" s="197"/>
      <c r="AL393" s="197"/>
      <c r="AM393" s="197"/>
      <c r="AN393" s="197"/>
      <c r="AO393" s="197"/>
      <c r="AP393" s="197"/>
      <c r="AQ393" s="197"/>
      <c r="AR393" s="197"/>
      <c r="AS393" s="197"/>
      <c r="AT393" s="197"/>
      <c r="AU393" s="197"/>
      <c r="AV393" s="197"/>
      <c r="AW393" s="197"/>
      <c r="AX393" s="197"/>
      <c r="AY393" s="197"/>
      <c r="AZ393" s="197"/>
      <c r="BA393" s="197"/>
      <c r="BB393" s="197"/>
      <c r="BC393" s="197"/>
      <c r="BD393" s="197"/>
      <c r="BE393" s="197"/>
      <c r="BF393" s="197"/>
      <c r="BG393" s="197"/>
      <c r="BH393" s="197"/>
      <c r="BI393" s="197"/>
      <c r="BJ393" s="197"/>
      <c r="BK393" s="197"/>
      <c r="BL393" s="197"/>
      <c r="BM393" s="197"/>
      <c r="BN393" s="197"/>
    </row>
    <row r="394" spans="1:66" ht="14.4">
      <c r="A394" s="197"/>
      <c r="B394" s="197"/>
      <c r="C394" s="197"/>
      <c r="D394" s="197"/>
      <c r="E394" s="197"/>
      <c r="F394" s="197"/>
      <c r="G394" s="197"/>
      <c r="H394" s="197"/>
      <c r="I394" s="197"/>
      <c r="J394" s="197"/>
      <c r="K394" s="197"/>
      <c r="L394" s="197"/>
      <c r="M394" s="197"/>
      <c r="N394" s="197"/>
      <c r="O394" s="197"/>
      <c r="P394" s="197"/>
      <c r="Q394" s="197"/>
      <c r="R394" s="197"/>
      <c r="S394" s="197"/>
      <c r="T394" s="197"/>
      <c r="U394" s="197"/>
      <c r="V394" s="197"/>
      <c r="W394" s="197"/>
      <c r="X394" s="197"/>
      <c r="Y394" s="197"/>
      <c r="Z394" s="197"/>
      <c r="AA394" s="197"/>
      <c r="AB394" s="197"/>
      <c r="AC394" s="197"/>
      <c r="AD394" s="197"/>
      <c r="AE394" s="197"/>
      <c r="AF394" s="197"/>
      <c r="AG394" s="197"/>
      <c r="AH394" s="197"/>
      <c r="AI394" s="197"/>
      <c r="AJ394" s="197"/>
      <c r="AK394" s="197"/>
      <c r="AL394" s="197"/>
      <c r="AM394" s="197"/>
      <c r="AN394" s="197"/>
      <c r="AO394" s="197"/>
      <c r="AP394" s="197"/>
      <c r="AQ394" s="197"/>
      <c r="AR394" s="197"/>
      <c r="AS394" s="197"/>
      <c r="AT394" s="197"/>
      <c r="AU394" s="197"/>
      <c r="AV394" s="197"/>
      <c r="AW394" s="197"/>
      <c r="AX394" s="197"/>
      <c r="AY394" s="197"/>
      <c r="AZ394" s="197"/>
      <c r="BA394" s="197"/>
      <c r="BB394" s="197"/>
      <c r="BC394" s="197"/>
      <c r="BD394" s="197"/>
      <c r="BE394" s="197"/>
      <c r="BF394" s="197"/>
      <c r="BG394" s="197"/>
      <c r="BH394" s="197"/>
      <c r="BI394" s="197"/>
      <c r="BJ394" s="197"/>
      <c r="BK394" s="197"/>
      <c r="BL394" s="197"/>
      <c r="BM394" s="197"/>
      <c r="BN394" s="197"/>
    </row>
    <row r="395" spans="1:66" ht="14.4">
      <c r="A395" s="197"/>
      <c r="B395" s="197"/>
      <c r="C395" s="197"/>
      <c r="D395" s="197"/>
      <c r="E395" s="197"/>
      <c r="F395" s="197"/>
      <c r="G395" s="197"/>
      <c r="H395" s="197"/>
      <c r="I395" s="197"/>
      <c r="J395" s="197"/>
      <c r="K395" s="197"/>
      <c r="L395" s="197"/>
      <c r="M395" s="197"/>
      <c r="N395" s="197"/>
      <c r="O395" s="197"/>
      <c r="P395" s="197"/>
      <c r="Q395" s="197"/>
      <c r="R395" s="197"/>
      <c r="S395" s="197"/>
      <c r="T395" s="197"/>
      <c r="U395" s="197"/>
      <c r="V395" s="197"/>
      <c r="W395" s="197"/>
      <c r="X395" s="197"/>
      <c r="Y395" s="197"/>
      <c r="Z395" s="197"/>
      <c r="AA395" s="197"/>
      <c r="AB395" s="197"/>
      <c r="AC395" s="197"/>
      <c r="AD395" s="197"/>
      <c r="AE395" s="197"/>
      <c r="AF395" s="197"/>
      <c r="AG395" s="197"/>
      <c r="AH395" s="197"/>
      <c r="AI395" s="197"/>
      <c r="AJ395" s="197"/>
      <c r="AK395" s="197"/>
      <c r="AL395" s="197"/>
      <c r="AM395" s="197"/>
      <c r="AN395" s="197"/>
      <c r="AO395" s="197"/>
      <c r="AP395" s="197"/>
      <c r="AQ395" s="197"/>
      <c r="AR395" s="197"/>
      <c r="AS395" s="197"/>
      <c r="AT395" s="197"/>
      <c r="AU395" s="197"/>
      <c r="AV395" s="197"/>
      <c r="AW395" s="197"/>
      <c r="AX395" s="197"/>
      <c r="AY395" s="197"/>
      <c r="AZ395" s="197"/>
      <c r="BA395" s="197"/>
      <c r="BB395" s="197"/>
      <c r="BC395" s="197"/>
      <c r="BD395" s="197"/>
      <c r="BE395" s="197"/>
      <c r="BF395" s="197"/>
      <c r="BG395" s="197"/>
      <c r="BH395" s="197"/>
      <c r="BI395" s="197"/>
      <c r="BJ395" s="197"/>
      <c r="BK395" s="197"/>
      <c r="BL395" s="197"/>
      <c r="BM395" s="197"/>
      <c r="BN395" s="197"/>
    </row>
    <row r="396" spans="1:66" ht="14.4">
      <c r="A396" s="197"/>
      <c r="B396" s="197"/>
      <c r="C396" s="197"/>
      <c r="D396" s="197"/>
      <c r="E396" s="197"/>
      <c r="F396" s="197"/>
      <c r="G396" s="197"/>
      <c r="H396" s="197"/>
      <c r="I396" s="197"/>
      <c r="J396" s="197"/>
      <c r="K396" s="197"/>
      <c r="L396" s="197"/>
      <c r="M396" s="197"/>
      <c r="N396" s="197"/>
      <c r="O396" s="197"/>
      <c r="P396" s="197"/>
      <c r="Q396" s="197"/>
      <c r="R396" s="197"/>
      <c r="S396" s="197"/>
      <c r="T396" s="197"/>
      <c r="U396" s="197"/>
      <c r="V396" s="197"/>
      <c r="W396" s="197"/>
      <c r="X396" s="197"/>
      <c r="Y396" s="197"/>
      <c r="Z396" s="197"/>
      <c r="AA396" s="197"/>
      <c r="AB396" s="197"/>
      <c r="AC396" s="197"/>
      <c r="AD396" s="197"/>
      <c r="AE396" s="197"/>
      <c r="AF396" s="197"/>
      <c r="AG396" s="197"/>
      <c r="AH396" s="197"/>
      <c r="AI396" s="197"/>
      <c r="AJ396" s="197"/>
      <c r="AK396" s="197"/>
      <c r="AL396" s="197"/>
      <c r="AM396" s="197"/>
      <c r="AN396" s="197"/>
      <c r="AO396" s="197"/>
      <c r="AP396" s="197"/>
      <c r="AQ396" s="197"/>
      <c r="AR396" s="197"/>
      <c r="AS396" s="197"/>
      <c r="AT396" s="197"/>
      <c r="AU396" s="197"/>
      <c r="AV396" s="197"/>
      <c r="AW396" s="197"/>
      <c r="AX396" s="197"/>
      <c r="AY396" s="197"/>
      <c r="AZ396" s="197"/>
      <c r="BA396" s="197"/>
      <c r="BB396" s="197"/>
      <c r="BC396" s="197"/>
      <c r="BD396" s="197"/>
      <c r="BE396" s="197"/>
      <c r="BF396" s="197"/>
      <c r="BG396" s="197"/>
      <c r="BH396" s="197"/>
      <c r="BI396" s="197"/>
      <c r="BJ396" s="197"/>
      <c r="BK396" s="197"/>
      <c r="BL396" s="197"/>
      <c r="BM396" s="197"/>
      <c r="BN396" s="197"/>
    </row>
    <row r="397" spans="1:66" ht="14.4">
      <c r="A397" s="197"/>
      <c r="B397" s="197"/>
      <c r="C397" s="197"/>
      <c r="D397" s="197"/>
      <c r="E397" s="197"/>
      <c r="F397" s="197"/>
      <c r="G397" s="197"/>
      <c r="H397" s="197"/>
      <c r="I397" s="197"/>
      <c r="J397" s="197"/>
      <c r="K397" s="197"/>
      <c r="L397" s="197"/>
      <c r="M397" s="197"/>
      <c r="N397" s="197"/>
      <c r="O397" s="197"/>
      <c r="P397" s="197"/>
      <c r="Q397" s="197"/>
      <c r="R397" s="197"/>
      <c r="S397" s="197"/>
      <c r="T397" s="197"/>
      <c r="U397" s="197"/>
      <c r="V397" s="197"/>
      <c r="W397" s="197"/>
      <c r="X397" s="197"/>
      <c r="Y397" s="197"/>
      <c r="Z397" s="197"/>
      <c r="AA397" s="197"/>
      <c r="AB397" s="197"/>
      <c r="AC397" s="197"/>
      <c r="AD397" s="197"/>
      <c r="AE397" s="197"/>
      <c r="AF397" s="197"/>
      <c r="AG397" s="197"/>
      <c r="AH397" s="197"/>
      <c r="AI397" s="197"/>
      <c r="AJ397" s="197"/>
      <c r="AK397" s="197"/>
      <c r="AL397" s="197"/>
      <c r="AM397" s="197"/>
      <c r="AN397" s="197"/>
      <c r="AO397" s="197"/>
      <c r="AP397" s="197"/>
      <c r="AQ397" s="197"/>
      <c r="AR397" s="197"/>
      <c r="AS397" s="197"/>
      <c r="AT397" s="197"/>
      <c r="AU397" s="197"/>
      <c r="AV397" s="197"/>
      <c r="AW397" s="197"/>
      <c r="AX397" s="197"/>
      <c r="AY397" s="197"/>
      <c r="AZ397" s="197"/>
      <c r="BA397" s="197"/>
      <c r="BB397" s="197"/>
      <c r="BC397" s="197"/>
      <c r="BD397" s="197"/>
      <c r="BE397" s="197"/>
      <c r="BF397" s="197"/>
      <c r="BG397" s="197"/>
      <c r="BH397" s="197"/>
      <c r="BI397" s="197"/>
      <c r="BJ397" s="197"/>
      <c r="BK397" s="197"/>
      <c r="BL397" s="197"/>
      <c r="BM397" s="197"/>
      <c r="BN397" s="197"/>
    </row>
    <row r="398" spans="1:66" ht="14.4">
      <c r="A398" s="197"/>
      <c r="B398" s="197"/>
      <c r="C398" s="197"/>
      <c r="D398" s="197"/>
      <c r="E398" s="197"/>
      <c r="F398" s="197"/>
      <c r="G398" s="197"/>
      <c r="H398" s="197"/>
      <c r="I398" s="197"/>
      <c r="J398" s="197"/>
      <c r="K398" s="197"/>
      <c r="L398" s="197"/>
      <c r="M398" s="197"/>
      <c r="N398" s="197"/>
      <c r="O398" s="197"/>
      <c r="P398" s="197"/>
      <c r="Q398" s="197"/>
      <c r="R398" s="197"/>
      <c r="S398" s="197"/>
      <c r="T398" s="197"/>
      <c r="U398" s="197"/>
      <c r="V398" s="197"/>
      <c r="W398" s="197"/>
      <c r="X398" s="197"/>
      <c r="Y398" s="197"/>
      <c r="Z398" s="197"/>
      <c r="AA398" s="197"/>
      <c r="AB398" s="197"/>
      <c r="AC398" s="197"/>
      <c r="AD398" s="197"/>
      <c r="AE398" s="197"/>
      <c r="AF398" s="197"/>
      <c r="AG398" s="197"/>
      <c r="AH398" s="197"/>
      <c r="AI398" s="197"/>
      <c r="AJ398" s="197"/>
      <c r="AK398" s="197"/>
      <c r="AL398" s="197"/>
      <c r="AM398" s="197"/>
      <c r="AN398" s="197"/>
      <c r="AO398" s="197"/>
      <c r="AP398" s="197"/>
      <c r="AQ398" s="197"/>
      <c r="AR398" s="197"/>
      <c r="AS398" s="197"/>
      <c r="AT398" s="197"/>
      <c r="AU398" s="197"/>
      <c r="AV398" s="197"/>
      <c r="AW398" s="197"/>
      <c r="AX398" s="197"/>
      <c r="AY398" s="197"/>
      <c r="AZ398" s="197"/>
      <c r="BA398" s="197"/>
      <c r="BB398" s="197"/>
      <c r="BC398" s="197"/>
      <c r="BD398" s="197"/>
      <c r="BE398" s="197"/>
      <c r="BF398" s="197"/>
      <c r="BG398" s="197"/>
      <c r="BH398" s="197"/>
      <c r="BI398" s="197"/>
      <c r="BJ398" s="197"/>
      <c r="BK398" s="197"/>
      <c r="BL398" s="197"/>
      <c r="BM398" s="197"/>
      <c r="BN398" s="197"/>
    </row>
    <row r="399" spans="1:66" ht="14.4">
      <c r="A399" s="197"/>
      <c r="B399" s="197"/>
      <c r="C399" s="197"/>
      <c r="D399" s="197"/>
      <c r="E399" s="197"/>
      <c r="F399" s="197"/>
      <c r="G399" s="197"/>
      <c r="H399" s="197"/>
      <c r="I399" s="197"/>
      <c r="J399" s="197"/>
      <c r="K399" s="197"/>
      <c r="L399" s="197"/>
      <c r="M399" s="197"/>
      <c r="N399" s="197"/>
      <c r="O399" s="197"/>
      <c r="P399" s="197"/>
      <c r="Q399" s="197"/>
      <c r="R399" s="197"/>
      <c r="S399" s="197"/>
      <c r="T399" s="197"/>
      <c r="U399" s="197"/>
      <c r="V399" s="197"/>
      <c r="W399" s="197"/>
      <c r="X399" s="197"/>
      <c r="Y399" s="197"/>
      <c r="Z399" s="197"/>
      <c r="AA399" s="197"/>
      <c r="AB399" s="197"/>
      <c r="AC399" s="197"/>
      <c r="AD399" s="197"/>
      <c r="AE399" s="197"/>
      <c r="AF399" s="197"/>
      <c r="AG399" s="197"/>
      <c r="AH399" s="197"/>
      <c r="AI399" s="197"/>
      <c r="AJ399" s="197"/>
      <c r="AK399" s="197"/>
      <c r="AL399" s="197"/>
      <c r="AM399" s="197"/>
      <c r="AN399" s="197"/>
      <c r="AO399" s="197"/>
      <c r="AP399" s="197"/>
      <c r="AQ399" s="197"/>
      <c r="AR399" s="197"/>
      <c r="AS399" s="197"/>
      <c r="AT399" s="197"/>
      <c r="AU399" s="197"/>
      <c r="AV399" s="197"/>
      <c r="AW399" s="197"/>
      <c r="AX399" s="197"/>
      <c r="AY399" s="197"/>
      <c r="AZ399" s="197"/>
      <c r="BA399" s="197"/>
      <c r="BB399" s="197"/>
      <c r="BC399" s="197"/>
      <c r="BD399" s="197"/>
      <c r="BE399" s="197"/>
      <c r="BF399" s="197"/>
      <c r="BG399" s="197"/>
      <c r="BH399" s="197"/>
      <c r="BI399" s="197"/>
      <c r="BJ399" s="197"/>
      <c r="BK399" s="197"/>
      <c r="BL399" s="197"/>
      <c r="BM399" s="197"/>
      <c r="BN399" s="197"/>
    </row>
    <row r="400" spans="1:66" ht="14.4">
      <c r="A400" s="197"/>
      <c r="B400" s="197"/>
      <c r="C400" s="197"/>
      <c r="D400" s="197"/>
      <c r="E400" s="197"/>
      <c r="F400" s="197"/>
      <c r="G400" s="197"/>
      <c r="H400" s="197"/>
      <c r="I400" s="197"/>
      <c r="J400" s="197"/>
      <c r="K400" s="197"/>
      <c r="L400" s="197"/>
      <c r="M400" s="197"/>
      <c r="N400" s="197"/>
      <c r="O400" s="197"/>
      <c r="P400" s="197"/>
      <c r="Q400" s="197"/>
      <c r="R400" s="197"/>
      <c r="S400" s="197"/>
      <c r="T400" s="197"/>
      <c r="U400" s="197"/>
      <c r="V400" s="197"/>
      <c r="W400" s="197"/>
      <c r="X400" s="197"/>
      <c r="Y400" s="197"/>
      <c r="Z400" s="197"/>
      <c r="AA400" s="197"/>
      <c r="AB400" s="197"/>
      <c r="AC400" s="197"/>
      <c r="AD400" s="197"/>
      <c r="AE400" s="197"/>
      <c r="AF400" s="197"/>
      <c r="AG400" s="197"/>
      <c r="AH400" s="197"/>
      <c r="AI400" s="197"/>
      <c r="AJ400" s="197"/>
      <c r="AK400" s="197"/>
      <c r="AL400" s="197"/>
      <c r="AM400" s="197"/>
      <c r="AN400" s="197"/>
      <c r="AO400" s="197"/>
      <c r="AP400" s="197"/>
      <c r="AQ400" s="197"/>
      <c r="AR400" s="197"/>
      <c r="AS400" s="197"/>
      <c r="AT400" s="197"/>
      <c r="AU400" s="197"/>
      <c r="AV400" s="197"/>
      <c r="AW400" s="197"/>
      <c r="AX400" s="197"/>
      <c r="AY400" s="197"/>
      <c r="AZ400" s="197"/>
      <c r="BA400" s="197"/>
      <c r="BB400" s="197"/>
      <c r="BC400" s="197"/>
      <c r="BD400" s="197"/>
      <c r="BE400" s="197"/>
      <c r="BF400" s="197"/>
      <c r="BG400" s="197"/>
      <c r="BH400" s="197"/>
      <c r="BI400" s="197"/>
      <c r="BJ400" s="197"/>
      <c r="BK400" s="197"/>
      <c r="BL400" s="197"/>
      <c r="BM400" s="197"/>
      <c r="BN400" s="197"/>
    </row>
    <row r="401" spans="1:66" ht="14.4">
      <c r="A401" s="197"/>
      <c r="B401" s="197"/>
      <c r="C401" s="197"/>
      <c r="D401" s="197"/>
      <c r="E401" s="197"/>
      <c r="F401" s="197"/>
      <c r="G401" s="197"/>
      <c r="H401" s="197"/>
      <c r="I401" s="197"/>
      <c r="J401" s="197"/>
      <c r="K401" s="197"/>
      <c r="L401" s="197"/>
      <c r="M401" s="197"/>
      <c r="N401" s="197"/>
      <c r="O401" s="197"/>
      <c r="P401" s="197"/>
      <c r="Q401" s="197"/>
      <c r="R401" s="197"/>
      <c r="S401" s="197"/>
      <c r="T401" s="197"/>
      <c r="U401" s="197"/>
      <c r="V401" s="197"/>
      <c r="W401" s="197"/>
      <c r="X401" s="197"/>
      <c r="Y401" s="197"/>
      <c r="Z401" s="197"/>
      <c r="AA401" s="197"/>
      <c r="AB401" s="197"/>
      <c r="AC401" s="197"/>
      <c r="AD401" s="197"/>
      <c r="AE401" s="197"/>
      <c r="AF401" s="197"/>
      <c r="AG401" s="197"/>
      <c r="AH401" s="197"/>
      <c r="AI401" s="197"/>
      <c r="AJ401" s="197"/>
      <c r="AK401" s="197"/>
      <c r="AL401" s="197"/>
      <c r="AM401" s="197"/>
      <c r="AN401" s="197"/>
      <c r="AO401" s="197"/>
      <c r="AP401" s="197"/>
      <c r="AQ401" s="197"/>
      <c r="AR401" s="197"/>
      <c r="AS401" s="197"/>
      <c r="AT401" s="197"/>
      <c r="AU401" s="197"/>
      <c r="AV401" s="197"/>
      <c r="AW401" s="197"/>
      <c r="AX401" s="197"/>
      <c r="AY401" s="197"/>
      <c r="AZ401" s="197"/>
      <c r="BA401" s="197"/>
      <c r="BB401" s="197"/>
      <c r="BC401" s="197"/>
      <c r="BD401" s="197"/>
      <c r="BE401" s="197"/>
      <c r="BF401" s="197"/>
      <c r="BG401" s="197"/>
      <c r="BH401" s="197"/>
      <c r="BI401" s="197"/>
      <c r="BJ401" s="197"/>
      <c r="BK401" s="197"/>
      <c r="BL401" s="197"/>
      <c r="BM401" s="197"/>
      <c r="BN401" s="197"/>
    </row>
    <row r="402" spans="1:66" ht="14.4">
      <c r="A402" s="197"/>
      <c r="B402" s="197"/>
      <c r="C402" s="197"/>
      <c r="D402" s="197"/>
      <c r="E402" s="197"/>
      <c r="F402" s="197"/>
      <c r="G402" s="197"/>
      <c r="H402" s="197"/>
      <c r="I402" s="197"/>
      <c r="J402" s="197"/>
      <c r="K402" s="197"/>
      <c r="L402" s="197"/>
      <c r="M402" s="197"/>
      <c r="N402" s="197"/>
      <c r="O402" s="197"/>
      <c r="P402" s="197"/>
      <c r="Q402" s="197"/>
      <c r="R402" s="197"/>
      <c r="S402" s="197"/>
      <c r="T402" s="197"/>
      <c r="U402" s="197"/>
      <c r="V402" s="197"/>
      <c r="W402" s="197"/>
      <c r="X402" s="197"/>
      <c r="Y402" s="197"/>
      <c r="Z402" s="197"/>
      <c r="AA402" s="197"/>
      <c r="AB402" s="197"/>
      <c r="AC402" s="197"/>
      <c r="AD402" s="197"/>
      <c r="AE402" s="197"/>
      <c r="AF402" s="197"/>
      <c r="AG402" s="197"/>
      <c r="AH402" s="197"/>
      <c r="AI402" s="197"/>
      <c r="AJ402" s="197"/>
      <c r="AK402" s="197"/>
      <c r="AL402" s="197"/>
      <c r="AM402" s="197"/>
      <c r="AN402" s="197"/>
      <c r="AO402" s="197"/>
      <c r="AP402" s="197"/>
      <c r="AQ402" s="197"/>
      <c r="AR402" s="197"/>
      <c r="AS402" s="197"/>
      <c r="AT402" s="197"/>
      <c r="AU402" s="197"/>
      <c r="AV402" s="197"/>
      <c r="AW402" s="197"/>
      <c r="AX402" s="197"/>
      <c r="AY402" s="197"/>
      <c r="AZ402" s="197"/>
      <c r="BA402" s="197"/>
      <c r="BB402" s="197"/>
      <c r="BC402" s="197"/>
      <c r="BD402" s="197"/>
      <c r="BE402" s="197"/>
      <c r="BF402" s="197"/>
      <c r="BG402" s="197"/>
      <c r="BH402" s="197"/>
      <c r="BI402" s="197"/>
      <c r="BJ402" s="197"/>
      <c r="BK402" s="197"/>
      <c r="BL402" s="197"/>
      <c r="BM402" s="197"/>
      <c r="BN402" s="197"/>
    </row>
    <row r="403" spans="1:66" ht="14.4">
      <c r="A403" s="197"/>
      <c r="B403" s="197"/>
      <c r="C403" s="197"/>
      <c r="D403" s="197"/>
      <c r="E403" s="197"/>
      <c r="F403" s="197"/>
      <c r="G403" s="197"/>
      <c r="H403" s="197"/>
      <c r="I403" s="197"/>
      <c r="J403" s="197"/>
      <c r="K403" s="197"/>
      <c r="L403" s="197"/>
      <c r="M403" s="197"/>
      <c r="N403" s="197"/>
      <c r="O403" s="197"/>
      <c r="P403" s="197"/>
      <c r="Q403" s="197"/>
      <c r="R403" s="197"/>
      <c r="S403" s="197"/>
      <c r="T403" s="197"/>
      <c r="U403" s="197"/>
      <c r="V403" s="197"/>
      <c r="W403" s="197"/>
      <c r="X403" s="197"/>
      <c r="Y403" s="197"/>
      <c r="Z403" s="197"/>
      <c r="AA403" s="197"/>
      <c r="AB403" s="197"/>
      <c r="AC403" s="197"/>
      <c r="AD403" s="197"/>
      <c r="AE403" s="197"/>
      <c r="AF403" s="197"/>
      <c r="AG403" s="197"/>
      <c r="AH403" s="197"/>
      <c r="AI403" s="197"/>
      <c r="AJ403" s="197"/>
      <c r="AK403" s="197"/>
      <c r="AL403" s="197"/>
      <c r="AM403" s="197"/>
      <c r="AN403" s="197"/>
      <c r="AO403" s="197"/>
      <c r="AP403" s="197"/>
      <c r="AQ403" s="197"/>
      <c r="AR403" s="197"/>
      <c r="AS403" s="197"/>
      <c r="AT403" s="197"/>
      <c r="AU403" s="197"/>
      <c r="AV403" s="197"/>
      <c r="AW403" s="197"/>
      <c r="AX403" s="197"/>
      <c r="AY403" s="197"/>
      <c r="AZ403" s="197"/>
      <c r="BA403" s="197"/>
      <c r="BB403" s="197"/>
      <c r="BC403" s="197"/>
      <c r="BD403" s="197"/>
      <c r="BE403" s="197"/>
      <c r="BF403" s="197"/>
      <c r="BG403" s="197"/>
      <c r="BH403" s="197"/>
      <c r="BI403" s="197"/>
      <c r="BJ403" s="197"/>
      <c r="BK403" s="197"/>
      <c r="BL403" s="197"/>
      <c r="BM403" s="197"/>
      <c r="BN403" s="197"/>
    </row>
    <row r="404" spans="1:66" ht="14.4">
      <c r="A404" s="197"/>
      <c r="B404" s="197"/>
      <c r="C404" s="197"/>
      <c r="D404" s="197"/>
      <c r="E404" s="197"/>
      <c r="F404" s="197"/>
      <c r="G404" s="197"/>
      <c r="H404" s="197"/>
      <c r="I404" s="197"/>
      <c r="J404" s="197"/>
      <c r="K404" s="197"/>
      <c r="L404" s="197"/>
      <c r="M404" s="197"/>
      <c r="N404" s="197"/>
      <c r="O404" s="197"/>
      <c r="P404" s="197"/>
      <c r="Q404" s="197"/>
      <c r="R404" s="197"/>
      <c r="S404" s="197"/>
      <c r="T404" s="197"/>
      <c r="U404" s="197"/>
      <c r="V404" s="197"/>
      <c r="W404" s="197"/>
      <c r="X404" s="197"/>
      <c r="Y404" s="197"/>
      <c r="Z404" s="197"/>
      <c r="AA404" s="197"/>
      <c r="AB404" s="197"/>
      <c r="AC404" s="197"/>
      <c r="AD404" s="197"/>
      <c r="AE404" s="197"/>
      <c r="AF404" s="197"/>
      <c r="AG404" s="197"/>
      <c r="AH404" s="197"/>
      <c r="AI404" s="197"/>
      <c r="AJ404" s="197"/>
      <c r="AK404" s="197"/>
      <c r="AL404" s="197"/>
      <c r="AM404" s="197"/>
      <c r="AN404" s="197"/>
      <c r="AO404" s="197"/>
      <c r="AP404" s="197"/>
      <c r="AQ404" s="197"/>
      <c r="AR404" s="197"/>
      <c r="AS404" s="197"/>
      <c r="AT404" s="197"/>
      <c r="AU404" s="197"/>
      <c r="AV404" s="197"/>
      <c r="AW404" s="197"/>
      <c r="AX404" s="197"/>
      <c r="AY404" s="197"/>
      <c r="AZ404" s="197"/>
      <c r="BA404" s="197"/>
      <c r="BB404" s="197"/>
      <c r="BC404" s="197"/>
      <c r="BD404" s="197"/>
      <c r="BE404" s="197"/>
      <c r="BF404" s="197"/>
      <c r="BG404" s="197"/>
      <c r="BH404" s="197"/>
      <c r="BI404" s="197"/>
      <c r="BJ404" s="197"/>
      <c r="BK404" s="197"/>
      <c r="BL404" s="197"/>
      <c r="BM404" s="197"/>
      <c r="BN404" s="197"/>
    </row>
    <row r="405" spans="1:66" ht="14.4">
      <c r="A405" s="197"/>
      <c r="B405" s="197"/>
      <c r="C405" s="197"/>
      <c r="D405" s="197"/>
      <c r="E405" s="197"/>
      <c r="F405" s="197"/>
      <c r="G405" s="197"/>
      <c r="H405" s="197"/>
      <c r="I405" s="197"/>
      <c r="J405" s="197"/>
      <c r="K405" s="197"/>
      <c r="L405" s="197"/>
      <c r="M405" s="197"/>
      <c r="N405" s="197"/>
      <c r="O405" s="197"/>
      <c r="P405" s="197"/>
      <c r="Q405" s="197"/>
      <c r="R405" s="197"/>
      <c r="S405" s="197"/>
      <c r="T405" s="197"/>
      <c r="U405" s="197"/>
      <c r="V405" s="197"/>
      <c r="W405" s="197"/>
      <c r="X405" s="197"/>
      <c r="Y405" s="197"/>
      <c r="Z405" s="197"/>
      <c r="AA405" s="197"/>
      <c r="AB405" s="197"/>
      <c r="AC405" s="197"/>
      <c r="AD405" s="197"/>
      <c r="AE405" s="197"/>
      <c r="AF405" s="197"/>
      <c r="AG405" s="197"/>
      <c r="AH405" s="197"/>
      <c r="AI405" s="197"/>
      <c r="AJ405" s="197"/>
      <c r="AK405" s="197"/>
      <c r="AL405" s="197"/>
      <c r="AM405" s="197"/>
      <c r="AN405" s="197"/>
      <c r="AO405" s="197"/>
      <c r="AP405" s="197"/>
      <c r="AQ405" s="197"/>
      <c r="AR405" s="197"/>
      <c r="AS405" s="197"/>
      <c r="AT405" s="197"/>
      <c r="AU405" s="197"/>
      <c r="AV405" s="197"/>
      <c r="AW405" s="197"/>
      <c r="AX405" s="197"/>
      <c r="AY405" s="197"/>
      <c r="AZ405" s="197"/>
      <c r="BA405" s="197"/>
      <c r="BB405" s="197"/>
      <c r="BC405" s="197"/>
      <c r="BD405" s="197"/>
      <c r="BE405" s="197"/>
      <c r="BF405" s="197"/>
      <c r="BG405" s="197"/>
      <c r="BH405" s="197"/>
      <c r="BI405" s="197"/>
      <c r="BJ405" s="197"/>
      <c r="BK405" s="197"/>
      <c r="BL405" s="197"/>
      <c r="BM405" s="197"/>
      <c r="BN405" s="197"/>
    </row>
    <row r="406" spans="1:66" ht="14.4">
      <c r="A406" s="197"/>
      <c r="B406" s="197"/>
      <c r="C406" s="197"/>
      <c r="D406" s="197"/>
      <c r="E406" s="197"/>
      <c r="F406" s="197"/>
      <c r="G406" s="197"/>
      <c r="H406" s="197"/>
      <c r="I406" s="197"/>
      <c r="J406" s="197"/>
      <c r="K406" s="197"/>
      <c r="L406" s="197"/>
      <c r="M406" s="197"/>
      <c r="N406" s="197"/>
      <c r="O406" s="197"/>
      <c r="P406" s="197"/>
      <c r="Q406" s="197"/>
      <c r="R406" s="197"/>
      <c r="S406" s="197"/>
      <c r="T406" s="197"/>
      <c r="U406" s="197"/>
      <c r="V406" s="197"/>
      <c r="W406" s="197"/>
      <c r="X406" s="197"/>
      <c r="Y406" s="197"/>
      <c r="Z406" s="197"/>
      <c r="AA406" s="197"/>
      <c r="AB406" s="197"/>
      <c r="AC406" s="197"/>
      <c r="AD406" s="197"/>
      <c r="AE406" s="197"/>
      <c r="AF406" s="197"/>
      <c r="AG406" s="197"/>
      <c r="AH406" s="197"/>
      <c r="AI406" s="197"/>
      <c r="AJ406" s="197"/>
      <c r="AK406" s="197"/>
      <c r="AL406" s="197"/>
      <c r="AM406" s="197"/>
      <c r="AN406" s="197"/>
      <c r="AO406" s="197"/>
      <c r="AP406" s="197"/>
      <c r="AQ406" s="197"/>
      <c r="AR406" s="197"/>
      <c r="AS406" s="197"/>
      <c r="AT406" s="197"/>
      <c r="AU406" s="197"/>
      <c r="AV406" s="197"/>
      <c r="AW406" s="197"/>
      <c r="AX406" s="197"/>
      <c r="AY406" s="197"/>
      <c r="AZ406" s="197"/>
      <c r="BA406" s="197"/>
      <c r="BB406" s="197"/>
      <c r="BC406" s="197"/>
      <c r="BD406" s="197"/>
      <c r="BE406" s="197"/>
      <c r="BF406" s="197"/>
      <c r="BG406" s="197"/>
      <c r="BH406" s="197"/>
      <c r="BI406" s="197"/>
      <c r="BJ406" s="197"/>
      <c r="BK406" s="197"/>
      <c r="BL406" s="197"/>
      <c r="BM406" s="197"/>
      <c r="BN406" s="197"/>
    </row>
    <row r="407" spans="1:66" ht="14.4">
      <c r="A407" s="197"/>
      <c r="B407" s="197"/>
      <c r="C407" s="197"/>
      <c r="D407" s="197"/>
      <c r="E407" s="197"/>
      <c r="F407" s="197"/>
      <c r="G407" s="197"/>
      <c r="H407" s="197"/>
      <c r="I407" s="197"/>
      <c r="J407" s="197"/>
      <c r="K407" s="197"/>
      <c r="L407" s="197"/>
      <c r="M407" s="197"/>
      <c r="N407" s="197"/>
      <c r="O407" s="197"/>
      <c r="P407" s="197"/>
      <c r="Q407" s="197"/>
      <c r="R407" s="197"/>
      <c r="S407" s="197"/>
      <c r="T407" s="197"/>
      <c r="U407" s="197"/>
      <c r="V407" s="197"/>
      <c r="W407" s="197"/>
      <c r="X407" s="197"/>
      <c r="Y407" s="197"/>
      <c r="Z407" s="197"/>
      <c r="AA407" s="197"/>
      <c r="AB407" s="197"/>
      <c r="AC407" s="197"/>
      <c r="AD407" s="197"/>
      <c r="AE407" s="197"/>
      <c r="AF407" s="197"/>
      <c r="AG407" s="197"/>
      <c r="AH407" s="197"/>
      <c r="AI407" s="197"/>
      <c r="AJ407" s="197"/>
      <c r="AK407" s="197"/>
      <c r="AL407" s="197"/>
      <c r="AM407" s="197"/>
      <c r="AN407" s="197"/>
      <c r="AO407" s="197"/>
      <c r="AP407" s="197"/>
      <c r="AQ407" s="197"/>
      <c r="AR407" s="197"/>
      <c r="AS407" s="197"/>
      <c r="AT407" s="197"/>
      <c r="AU407" s="197"/>
      <c r="AV407" s="197"/>
      <c r="AW407" s="197"/>
      <c r="AX407" s="197"/>
      <c r="AY407" s="197"/>
      <c r="AZ407" s="197"/>
      <c r="BA407" s="197"/>
      <c r="BB407" s="197"/>
      <c r="BC407" s="197"/>
      <c r="BD407" s="197"/>
      <c r="BE407" s="197"/>
      <c r="BF407" s="197"/>
      <c r="BG407" s="197"/>
      <c r="BH407" s="197"/>
      <c r="BI407" s="197"/>
      <c r="BJ407" s="197"/>
      <c r="BK407" s="197"/>
      <c r="BL407" s="197"/>
      <c r="BM407" s="197"/>
      <c r="BN407" s="197"/>
    </row>
    <row r="408" spans="1:66" ht="14.4">
      <c r="A408" s="197"/>
      <c r="B408" s="197"/>
      <c r="C408" s="197"/>
      <c r="D408" s="197"/>
      <c r="E408" s="197"/>
      <c r="F408" s="197"/>
      <c r="G408" s="197"/>
      <c r="H408" s="197"/>
      <c r="I408" s="197"/>
      <c r="J408" s="197"/>
      <c r="K408" s="197"/>
      <c r="L408" s="197"/>
      <c r="M408" s="197"/>
      <c r="N408" s="197"/>
      <c r="O408" s="197"/>
      <c r="P408" s="197"/>
      <c r="Q408" s="197"/>
      <c r="R408" s="197"/>
      <c r="S408" s="197"/>
      <c r="T408" s="197"/>
      <c r="U408" s="197"/>
      <c r="V408" s="197"/>
      <c r="W408" s="197"/>
      <c r="X408" s="197"/>
      <c r="Y408" s="197"/>
      <c r="Z408" s="197"/>
      <c r="AA408" s="197"/>
      <c r="AB408" s="197"/>
      <c r="AC408" s="197"/>
      <c r="AD408" s="197"/>
      <c r="AE408" s="197"/>
      <c r="AF408" s="197"/>
      <c r="AG408" s="197"/>
      <c r="AH408" s="197"/>
      <c r="AI408" s="197"/>
      <c r="AJ408" s="197"/>
      <c r="AK408" s="197"/>
      <c r="AL408" s="197"/>
      <c r="AM408" s="197"/>
      <c r="AN408" s="197"/>
      <c r="AO408" s="197"/>
      <c r="AP408" s="197"/>
      <c r="AQ408" s="197"/>
      <c r="AR408" s="197"/>
      <c r="AS408" s="197"/>
      <c r="AT408" s="197"/>
      <c r="AU408" s="197"/>
      <c r="AV408" s="197"/>
      <c r="AW408" s="197"/>
      <c r="AX408" s="197"/>
      <c r="AY408" s="197"/>
      <c r="AZ408" s="197"/>
      <c r="BA408" s="197"/>
      <c r="BB408" s="197"/>
      <c r="BC408" s="197"/>
      <c r="BD408" s="197"/>
      <c r="BE408" s="197"/>
      <c r="BF408" s="197"/>
      <c r="BG408" s="197"/>
      <c r="BH408" s="197"/>
      <c r="BI408" s="197"/>
      <c r="BJ408" s="197"/>
      <c r="BK408" s="197"/>
      <c r="BL408" s="197"/>
      <c r="BM408" s="197"/>
      <c r="BN408" s="197"/>
    </row>
    <row r="409" spans="1:66" ht="14.4">
      <c r="A409" s="197"/>
      <c r="B409" s="197"/>
      <c r="C409" s="197"/>
      <c r="D409" s="197"/>
      <c r="E409" s="197"/>
      <c r="F409" s="197"/>
      <c r="G409" s="197"/>
      <c r="H409" s="197"/>
      <c r="I409" s="197"/>
      <c r="J409" s="197"/>
      <c r="K409" s="197"/>
      <c r="L409" s="197"/>
      <c r="M409" s="197"/>
      <c r="N409" s="197"/>
      <c r="O409" s="197"/>
      <c r="P409" s="197"/>
      <c r="Q409" s="197"/>
      <c r="R409" s="197"/>
      <c r="S409" s="197"/>
      <c r="T409" s="197"/>
      <c r="U409" s="197"/>
      <c r="V409" s="197"/>
      <c r="W409" s="197"/>
      <c r="X409" s="197"/>
      <c r="Y409" s="197"/>
      <c r="Z409" s="197"/>
      <c r="AA409" s="197"/>
      <c r="AB409" s="197"/>
      <c r="AC409" s="197"/>
      <c r="AD409" s="197"/>
      <c r="AE409" s="197"/>
      <c r="AF409" s="197"/>
      <c r="AG409" s="197"/>
      <c r="AH409" s="197"/>
      <c r="AI409" s="197"/>
      <c r="AJ409" s="197"/>
      <c r="AK409" s="197"/>
      <c r="AL409" s="197"/>
      <c r="AM409" s="197"/>
      <c r="AN409" s="197"/>
      <c r="AO409" s="197"/>
      <c r="AP409" s="197"/>
      <c r="AQ409" s="197"/>
      <c r="AR409" s="197"/>
      <c r="AS409" s="197"/>
      <c r="AT409" s="197"/>
      <c r="AU409" s="197"/>
      <c r="AV409" s="197"/>
      <c r="AW409" s="197"/>
      <c r="AX409" s="197"/>
      <c r="AY409" s="197"/>
      <c r="AZ409" s="197"/>
      <c r="BA409" s="197"/>
      <c r="BB409" s="197"/>
      <c r="BC409" s="197"/>
      <c r="BD409" s="197"/>
      <c r="BE409" s="197"/>
      <c r="BF409" s="197"/>
      <c r="BG409" s="197"/>
      <c r="BH409" s="197"/>
      <c r="BI409" s="197"/>
      <c r="BJ409" s="197"/>
      <c r="BK409" s="197"/>
      <c r="BL409" s="197"/>
      <c r="BM409" s="197"/>
      <c r="BN409" s="197"/>
    </row>
    <row r="410" spans="1:66" ht="14.4">
      <c r="A410" s="197"/>
      <c r="B410" s="197"/>
      <c r="C410" s="197"/>
      <c r="D410" s="197"/>
      <c r="E410" s="197"/>
      <c r="F410" s="197"/>
      <c r="G410" s="197"/>
      <c r="H410" s="197"/>
      <c r="I410" s="197"/>
      <c r="J410" s="197"/>
      <c r="K410" s="197"/>
      <c r="L410" s="197"/>
      <c r="M410" s="197"/>
      <c r="N410" s="197"/>
      <c r="O410" s="197"/>
      <c r="P410" s="197"/>
      <c r="Q410" s="197"/>
      <c r="R410" s="197"/>
      <c r="S410" s="197"/>
      <c r="T410" s="197"/>
      <c r="U410" s="197"/>
      <c r="V410" s="197"/>
      <c r="W410" s="197"/>
      <c r="X410" s="197"/>
      <c r="Y410" s="197"/>
      <c r="Z410" s="197"/>
      <c r="AA410" s="197"/>
      <c r="AB410" s="197"/>
      <c r="AC410" s="197"/>
      <c r="AD410" s="197"/>
      <c r="AE410" s="197"/>
      <c r="AF410" s="197"/>
      <c r="AG410" s="197"/>
      <c r="AH410" s="197"/>
      <c r="AI410" s="197"/>
      <c r="AJ410" s="197"/>
      <c r="AK410" s="197"/>
      <c r="AL410" s="197"/>
      <c r="AM410" s="197"/>
      <c r="AN410" s="197"/>
      <c r="AO410" s="197"/>
      <c r="AP410" s="197"/>
      <c r="AQ410" s="197"/>
      <c r="AR410" s="197"/>
      <c r="AS410" s="197"/>
      <c r="AT410" s="197"/>
      <c r="AU410" s="197"/>
      <c r="AV410" s="197"/>
      <c r="AW410" s="197"/>
      <c r="AX410" s="197"/>
      <c r="AY410" s="197"/>
      <c r="AZ410" s="197"/>
      <c r="BA410" s="197"/>
      <c r="BB410" s="197"/>
      <c r="BC410" s="197"/>
      <c r="BD410" s="197"/>
      <c r="BE410" s="197"/>
      <c r="BF410" s="197"/>
      <c r="BG410" s="197"/>
      <c r="BH410" s="197"/>
      <c r="BI410" s="197"/>
      <c r="BJ410" s="197"/>
      <c r="BK410" s="197"/>
      <c r="BL410" s="197"/>
      <c r="BM410" s="197"/>
      <c r="BN410" s="197"/>
    </row>
    <row r="411" spans="1:66" ht="14.4">
      <c r="A411" s="197"/>
      <c r="B411" s="197"/>
      <c r="C411" s="197"/>
      <c r="D411" s="197"/>
      <c r="E411" s="197"/>
      <c r="F411" s="197"/>
      <c r="G411" s="197"/>
      <c r="H411" s="197"/>
      <c r="I411" s="197"/>
      <c r="J411" s="197"/>
      <c r="K411" s="197"/>
      <c r="L411" s="197"/>
      <c r="M411" s="197"/>
      <c r="N411" s="197"/>
      <c r="O411" s="197"/>
      <c r="P411" s="197"/>
      <c r="Q411" s="197"/>
      <c r="R411" s="197"/>
      <c r="S411" s="197"/>
      <c r="T411" s="197"/>
      <c r="U411" s="197"/>
      <c r="V411" s="197"/>
      <c r="W411" s="197"/>
      <c r="X411" s="197"/>
      <c r="Y411" s="197"/>
      <c r="Z411" s="197"/>
      <c r="AA411" s="197"/>
      <c r="AB411" s="197"/>
      <c r="AC411" s="197"/>
      <c r="AD411" s="197"/>
      <c r="AE411" s="197"/>
      <c r="AF411" s="197"/>
      <c r="AG411" s="197"/>
      <c r="AH411" s="197"/>
      <c r="AI411" s="197"/>
      <c r="AJ411" s="197"/>
      <c r="AK411" s="197"/>
      <c r="AL411" s="197"/>
      <c r="AM411" s="197"/>
      <c r="AN411" s="197"/>
      <c r="AO411" s="197"/>
      <c r="AP411" s="197"/>
      <c r="AQ411" s="197"/>
      <c r="AR411" s="197"/>
      <c r="AS411" s="197"/>
      <c r="AT411" s="197"/>
      <c r="AU411" s="197"/>
      <c r="AV411" s="197"/>
      <c r="AW411" s="197"/>
      <c r="AX411" s="197"/>
      <c r="AY411" s="197"/>
      <c r="AZ411" s="197"/>
      <c r="BA411" s="197"/>
      <c r="BB411" s="197"/>
      <c r="BC411" s="197"/>
      <c r="BD411" s="197"/>
      <c r="BE411" s="197"/>
      <c r="BF411" s="197"/>
      <c r="BG411" s="197"/>
      <c r="BH411" s="197"/>
      <c r="BI411" s="197"/>
      <c r="BJ411" s="197"/>
      <c r="BK411" s="197"/>
      <c r="BL411" s="197"/>
      <c r="BM411" s="197"/>
      <c r="BN411" s="197"/>
    </row>
    <row r="412" spans="1:66" ht="14.4">
      <c r="A412" s="197"/>
      <c r="B412" s="197"/>
      <c r="C412" s="197"/>
      <c r="D412" s="197"/>
      <c r="E412" s="197"/>
      <c r="F412" s="197"/>
      <c r="G412" s="197"/>
      <c r="H412" s="197"/>
      <c r="I412" s="197"/>
      <c r="J412" s="197"/>
      <c r="K412" s="197"/>
      <c r="L412" s="197"/>
      <c r="M412" s="197"/>
      <c r="N412" s="197"/>
      <c r="O412" s="197"/>
      <c r="P412" s="197"/>
      <c r="Q412" s="197"/>
      <c r="R412" s="197"/>
      <c r="S412" s="197"/>
      <c r="T412" s="197"/>
      <c r="U412" s="197"/>
      <c r="V412" s="197"/>
      <c r="W412" s="197"/>
      <c r="X412" s="197"/>
      <c r="Y412" s="197"/>
      <c r="Z412" s="197"/>
      <c r="AA412" s="197"/>
      <c r="AB412" s="197"/>
      <c r="AC412" s="197"/>
      <c r="AD412" s="197"/>
      <c r="AE412" s="197"/>
      <c r="AF412" s="197"/>
      <c r="AG412" s="197"/>
      <c r="AH412" s="197"/>
      <c r="AI412" s="197"/>
      <c r="AJ412" s="197"/>
      <c r="AK412" s="197"/>
      <c r="AL412" s="197"/>
      <c r="AM412" s="197"/>
      <c r="AN412" s="197"/>
      <c r="AO412" s="197"/>
      <c r="AP412" s="197"/>
      <c r="AQ412" s="197"/>
      <c r="AR412" s="197"/>
      <c r="AS412" s="197"/>
      <c r="AT412" s="197"/>
      <c r="AU412" s="197"/>
      <c r="AV412" s="197"/>
      <c r="AW412" s="197"/>
      <c r="AX412" s="197"/>
      <c r="AY412" s="197"/>
      <c r="AZ412" s="197"/>
      <c r="BA412" s="197"/>
      <c r="BB412" s="197"/>
      <c r="BC412" s="197"/>
      <c r="BD412" s="197"/>
      <c r="BE412" s="197"/>
      <c r="BF412" s="197"/>
      <c r="BG412" s="197"/>
      <c r="BH412" s="197"/>
      <c r="BI412" s="197"/>
      <c r="BJ412" s="197"/>
      <c r="BK412" s="197"/>
      <c r="BL412" s="197"/>
      <c r="BM412" s="197"/>
      <c r="BN412" s="197"/>
    </row>
    <row r="413" spans="1:66" ht="14.4">
      <c r="A413" s="197"/>
      <c r="B413" s="197"/>
      <c r="C413" s="197"/>
      <c r="D413" s="197"/>
      <c r="E413" s="197"/>
      <c r="F413" s="197"/>
      <c r="G413" s="197"/>
      <c r="H413" s="197"/>
      <c r="I413" s="197"/>
      <c r="J413" s="197"/>
      <c r="K413" s="197"/>
      <c r="L413" s="197"/>
      <c r="M413" s="197"/>
      <c r="N413" s="197"/>
      <c r="O413" s="197"/>
      <c r="P413" s="197"/>
      <c r="Q413" s="197"/>
      <c r="R413" s="197"/>
      <c r="S413" s="197"/>
      <c r="T413" s="197"/>
      <c r="U413" s="197"/>
      <c r="V413" s="197"/>
      <c r="W413" s="197"/>
      <c r="X413" s="197"/>
      <c r="Y413" s="197"/>
      <c r="Z413" s="197"/>
      <c r="AA413" s="197"/>
      <c r="AB413" s="197"/>
      <c r="AC413" s="197"/>
      <c r="AD413" s="197"/>
      <c r="AE413" s="197"/>
      <c r="AF413" s="197"/>
      <c r="AG413" s="197"/>
      <c r="AH413" s="197"/>
      <c r="AI413" s="197"/>
      <c r="AJ413" s="197"/>
      <c r="AK413" s="197"/>
      <c r="AL413" s="197"/>
      <c r="AM413" s="197"/>
      <c r="AN413" s="197"/>
      <c r="AO413" s="197"/>
      <c r="AP413" s="197"/>
      <c r="AQ413" s="197"/>
      <c r="AR413" s="197"/>
      <c r="AS413" s="197"/>
      <c r="AT413" s="197"/>
      <c r="AU413" s="197"/>
      <c r="AV413" s="197"/>
      <c r="AW413" s="197"/>
      <c r="AX413" s="197"/>
      <c r="AY413" s="197"/>
      <c r="AZ413" s="197"/>
      <c r="BA413" s="197"/>
      <c r="BB413" s="197"/>
      <c r="BC413" s="197"/>
      <c r="BD413" s="197"/>
      <c r="BE413" s="197"/>
      <c r="BF413" s="197"/>
      <c r="BG413" s="197"/>
      <c r="BH413" s="197"/>
      <c r="BI413" s="197"/>
      <c r="BJ413" s="197"/>
      <c r="BK413" s="197"/>
      <c r="BL413" s="197"/>
      <c r="BM413" s="197"/>
      <c r="BN413" s="197"/>
    </row>
    <row r="414" spans="1:66" ht="14.4">
      <c r="A414" s="197"/>
      <c r="B414" s="197"/>
      <c r="C414" s="197"/>
      <c r="D414" s="197"/>
      <c r="E414" s="197"/>
      <c r="F414" s="197"/>
      <c r="G414" s="197"/>
      <c r="H414" s="197"/>
      <c r="I414" s="197"/>
      <c r="J414" s="197"/>
      <c r="K414" s="197"/>
      <c r="L414" s="197"/>
      <c r="M414" s="197"/>
      <c r="N414" s="197"/>
      <c r="O414" s="197"/>
      <c r="P414" s="197"/>
      <c r="Q414" s="197"/>
      <c r="R414" s="197"/>
      <c r="S414" s="197"/>
      <c r="T414" s="197"/>
      <c r="U414" s="197"/>
      <c r="V414" s="197"/>
      <c r="W414" s="197"/>
      <c r="X414" s="197"/>
      <c r="Y414" s="197"/>
      <c r="Z414" s="197"/>
      <c r="AA414" s="197"/>
      <c r="AB414" s="197"/>
      <c r="AC414" s="197"/>
      <c r="AD414" s="197"/>
      <c r="AE414" s="197"/>
      <c r="AF414" s="197"/>
      <c r="AG414" s="197"/>
      <c r="AH414" s="197"/>
      <c r="AI414" s="197"/>
      <c r="AJ414" s="197"/>
      <c r="AK414" s="197"/>
      <c r="AL414" s="197"/>
      <c r="AM414" s="197"/>
      <c r="AN414" s="197"/>
      <c r="AO414" s="197"/>
      <c r="AP414" s="197"/>
      <c r="AQ414" s="197"/>
      <c r="AR414" s="197"/>
      <c r="AS414" s="197"/>
      <c r="AT414" s="197"/>
      <c r="AU414" s="197"/>
      <c r="AV414" s="197"/>
      <c r="AW414" s="197"/>
      <c r="AX414" s="197"/>
      <c r="AY414" s="197"/>
      <c r="AZ414" s="197"/>
      <c r="BA414" s="197"/>
      <c r="BB414" s="197"/>
      <c r="BC414" s="197"/>
      <c r="BD414" s="197"/>
      <c r="BE414" s="197"/>
      <c r="BF414" s="197"/>
      <c r="BG414" s="197"/>
      <c r="BH414" s="197"/>
      <c r="BI414" s="197"/>
      <c r="BJ414" s="197"/>
      <c r="BK414" s="197"/>
      <c r="BL414" s="197"/>
      <c r="BM414" s="197"/>
      <c r="BN414" s="197"/>
    </row>
    <row r="415" spans="1:66" ht="14.4">
      <c r="A415" s="197"/>
      <c r="B415" s="197"/>
      <c r="C415" s="197"/>
      <c r="D415" s="197"/>
      <c r="E415" s="197"/>
      <c r="F415" s="197"/>
      <c r="G415" s="197"/>
      <c r="H415" s="197"/>
      <c r="I415" s="197"/>
      <c r="J415" s="197"/>
      <c r="K415" s="197"/>
      <c r="L415" s="197"/>
      <c r="M415" s="197"/>
      <c r="N415" s="197"/>
      <c r="O415" s="197"/>
      <c r="P415" s="197"/>
      <c r="Q415" s="197"/>
      <c r="R415" s="197"/>
      <c r="S415" s="197"/>
      <c r="T415" s="197"/>
      <c r="U415" s="197"/>
      <c r="V415" s="197"/>
      <c r="W415" s="197"/>
      <c r="X415" s="197"/>
      <c r="Y415" s="197"/>
      <c r="Z415" s="197"/>
      <c r="AA415" s="197"/>
      <c r="AB415" s="197"/>
      <c r="AC415" s="197"/>
      <c r="AD415" s="197"/>
      <c r="AE415" s="197"/>
      <c r="AF415" s="197"/>
      <c r="AG415" s="197"/>
      <c r="AH415" s="197"/>
      <c r="AI415" s="197"/>
      <c r="AJ415" s="197"/>
      <c r="AK415" s="197"/>
      <c r="AL415" s="197"/>
      <c r="AM415" s="197"/>
      <c r="AN415" s="197"/>
      <c r="AO415" s="197"/>
      <c r="AP415" s="197"/>
      <c r="AQ415" s="197"/>
      <c r="AR415" s="197"/>
      <c r="AS415" s="197"/>
      <c r="AT415" s="197"/>
      <c r="AU415" s="197"/>
      <c r="AV415" s="197"/>
      <c r="AW415" s="197"/>
      <c r="AX415" s="197"/>
      <c r="AY415" s="197"/>
      <c r="AZ415" s="197"/>
      <c r="BA415" s="197"/>
      <c r="BB415" s="197"/>
      <c r="BC415" s="197"/>
      <c r="BD415" s="197"/>
      <c r="BE415" s="197"/>
      <c r="BF415" s="197"/>
      <c r="BG415" s="197"/>
      <c r="BH415" s="197"/>
      <c r="BI415" s="197"/>
      <c r="BJ415" s="197"/>
      <c r="BK415" s="197"/>
      <c r="BL415" s="197"/>
      <c r="BM415" s="197"/>
      <c r="BN415" s="197"/>
    </row>
    <row r="416" spans="1:66" ht="14.4">
      <c r="A416" s="197"/>
      <c r="B416" s="197"/>
      <c r="C416" s="197"/>
      <c r="D416" s="197"/>
      <c r="E416" s="197"/>
      <c r="F416" s="197"/>
      <c r="G416" s="197"/>
      <c r="H416" s="197"/>
      <c r="I416" s="197"/>
      <c r="J416" s="197"/>
      <c r="K416" s="197"/>
      <c r="L416" s="197"/>
      <c r="M416" s="197"/>
      <c r="N416" s="197"/>
      <c r="O416" s="197"/>
      <c r="P416" s="197"/>
      <c r="Q416" s="197"/>
      <c r="R416" s="197"/>
      <c r="S416" s="197"/>
      <c r="T416" s="197"/>
      <c r="U416" s="197"/>
      <c r="V416" s="197"/>
      <c r="W416" s="197"/>
      <c r="X416" s="197"/>
      <c r="Y416" s="197"/>
      <c r="Z416" s="197"/>
      <c r="AA416" s="197"/>
      <c r="AB416" s="197"/>
      <c r="AC416" s="197"/>
      <c r="AD416" s="197"/>
      <c r="AE416" s="197"/>
      <c r="AF416" s="197"/>
      <c r="AG416" s="197"/>
      <c r="AH416" s="197"/>
      <c r="AI416" s="197"/>
      <c r="AJ416" s="197"/>
      <c r="AK416" s="197"/>
      <c r="AL416" s="197"/>
      <c r="AM416" s="197"/>
      <c r="AN416" s="197"/>
      <c r="AO416" s="197"/>
      <c r="AP416" s="197"/>
      <c r="AQ416" s="197"/>
      <c r="AR416" s="197"/>
      <c r="AS416" s="197"/>
      <c r="AT416" s="197"/>
      <c r="AU416" s="197"/>
      <c r="AV416" s="197"/>
      <c r="AW416" s="197"/>
      <c r="AX416" s="197"/>
      <c r="AY416" s="197"/>
      <c r="AZ416" s="197"/>
      <c r="BA416" s="197"/>
      <c r="BB416" s="197"/>
      <c r="BC416" s="197"/>
      <c r="BD416" s="197"/>
      <c r="BE416" s="197"/>
      <c r="BF416" s="197"/>
      <c r="BG416" s="197"/>
      <c r="BH416" s="197"/>
      <c r="BI416" s="197"/>
      <c r="BJ416" s="197"/>
      <c r="BK416" s="197"/>
      <c r="BL416" s="197"/>
      <c r="BM416" s="197"/>
      <c r="BN416" s="197"/>
    </row>
    <row r="417" spans="1:66" ht="14.4">
      <c r="A417" s="197"/>
      <c r="B417" s="197"/>
      <c r="C417" s="197"/>
      <c r="D417" s="197"/>
      <c r="E417" s="197"/>
      <c r="F417" s="197"/>
      <c r="G417" s="197"/>
      <c r="H417" s="197"/>
      <c r="I417" s="197"/>
      <c r="J417" s="197"/>
      <c r="K417" s="197"/>
      <c r="L417" s="197"/>
      <c r="M417" s="197"/>
      <c r="N417" s="197"/>
      <c r="O417" s="197"/>
      <c r="P417" s="197"/>
      <c r="Q417" s="197"/>
      <c r="R417" s="197"/>
      <c r="S417" s="197"/>
      <c r="T417" s="197"/>
      <c r="U417" s="197"/>
      <c r="V417" s="197"/>
      <c r="W417" s="197"/>
      <c r="X417" s="197"/>
      <c r="Y417" s="197"/>
      <c r="Z417" s="197"/>
      <c r="AA417" s="197"/>
      <c r="AB417" s="197"/>
      <c r="AC417" s="197"/>
      <c r="AD417" s="197"/>
      <c r="AE417" s="197"/>
      <c r="AF417" s="197"/>
      <c r="AG417" s="197"/>
      <c r="AH417" s="197"/>
      <c r="AI417" s="197"/>
      <c r="AJ417" s="197"/>
      <c r="AK417" s="197"/>
      <c r="AL417" s="197"/>
      <c r="AM417" s="197"/>
      <c r="AN417" s="197"/>
      <c r="AO417" s="197"/>
      <c r="AP417" s="197"/>
      <c r="AQ417" s="197"/>
      <c r="AR417" s="197"/>
      <c r="AS417" s="197"/>
      <c r="AT417" s="197"/>
      <c r="AU417" s="197"/>
      <c r="AV417" s="197"/>
      <c r="AW417" s="197"/>
      <c r="AX417" s="197"/>
      <c r="AY417" s="197"/>
      <c r="AZ417" s="197"/>
      <c r="BA417" s="197"/>
      <c r="BB417" s="197"/>
      <c r="BC417" s="197"/>
      <c r="BD417" s="197"/>
      <c r="BE417" s="197"/>
      <c r="BF417" s="197"/>
      <c r="BG417" s="197"/>
      <c r="BH417" s="197"/>
      <c r="BI417" s="197"/>
      <c r="BJ417" s="197"/>
      <c r="BK417" s="197"/>
      <c r="BL417" s="197"/>
      <c r="BM417" s="197"/>
      <c r="BN417" s="197"/>
    </row>
    <row r="418" spans="1:66" ht="14.4">
      <c r="A418" s="197"/>
      <c r="B418" s="197"/>
      <c r="C418" s="197"/>
      <c r="D418" s="197"/>
      <c r="E418" s="197"/>
      <c r="F418" s="197"/>
      <c r="G418" s="197"/>
      <c r="H418" s="197"/>
      <c r="I418" s="197"/>
      <c r="J418" s="197"/>
      <c r="K418" s="197"/>
      <c r="L418" s="197"/>
      <c r="M418" s="197"/>
      <c r="N418" s="197"/>
      <c r="O418" s="197"/>
      <c r="P418" s="197"/>
      <c r="Q418" s="197"/>
      <c r="R418" s="197"/>
      <c r="S418" s="197"/>
      <c r="T418" s="197"/>
      <c r="U418" s="197"/>
      <c r="V418" s="197"/>
      <c r="W418" s="197"/>
      <c r="X418" s="197"/>
      <c r="Y418" s="197"/>
      <c r="Z418" s="197"/>
      <c r="AA418" s="197"/>
      <c r="AB418" s="197"/>
      <c r="AC418" s="197"/>
      <c r="AD418" s="197"/>
      <c r="AE418" s="197"/>
      <c r="AF418" s="197"/>
      <c r="AG418" s="197"/>
      <c r="AH418" s="197"/>
      <c r="AI418" s="197"/>
      <c r="AJ418" s="197"/>
      <c r="AK418" s="197"/>
      <c r="AL418" s="197"/>
      <c r="AM418" s="197"/>
      <c r="AN418" s="197"/>
      <c r="AO418" s="197"/>
      <c r="AP418" s="197"/>
      <c r="AQ418" s="197"/>
      <c r="AR418" s="197"/>
      <c r="AS418" s="197"/>
      <c r="AT418" s="197"/>
      <c r="AU418" s="197"/>
      <c r="AV418" s="197"/>
      <c r="AW418" s="197"/>
      <c r="AX418" s="197"/>
      <c r="AY418" s="197"/>
      <c r="AZ418" s="197"/>
      <c r="BA418" s="197"/>
      <c r="BB418" s="197"/>
      <c r="BC418" s="197"/>
      <c r="BD418" s="197"/>
      <c r="BE418" s="197"/>
      <c r="BF418" s="197"/>
      <c r="BG418" s="197"/>
      <c r="BH418" s="197"/>
      <c r="BI418" s="197"/>
      <c r="BJ418" s="197"/>
      <c r="BK418" s="197"/>
      <c r="BL418" s="197"/>
      <c r="BM418" s="197"/>
      <c r="BN418" s="197"/>
    </row>
    <row r="419" spans="1:66" ht="14.4">
      <c r="A419" s="197"/>
      <c r="B419" s="197"/>
      <c r="C419" s="197"/>
      <c r="D419" s="197"/>
      <c r="E419" s="197"/>
      <c r="F419" s="197"/>
      <c r="G419" s="197"/>
      <c r="H419" s="197"/>
      <c r="I419" s="197"/>
      <c r="J419" s="197"/>
      <c r="K419" s="197"/>
      <c r="L419" s="197"/>
      <c r="M419" s="197"/>
      <c r="N419" s="197"/>
      <c r="O419" s="197"/>
      <c r="P419" s="197"/>
      <c r="Q419" s="197"/>
      <c r="R419" s="197"/>
      <c r="S419" s="197"/>
      <c r="T419" s="197"/>
      <c r="U419" s="197"/>
      <c r="V419" s="197"/>
      <c r="W419" s="197"/>
      <c r="X419" s="197"/>
      <c r="Y419" s="197"/>
      <c r="Z419" s="197"/>
      <c r="AA419" s="197"/>
      <c r="AB419" s="197"/>
      <c r="AC419" s="197"/>
      <c r="AD419" s="197"/>
      <c r="AE419" s="197"/>
      <c r="AF419" s="197"/>
      <c r="AG419" s="197"/>
      <c r="AH419" s="197"/>
      <c r="AI419" s="197"/>
      <c r="AJ419" s="197"/>
      <c r="AK419" s="197"/>
      <c r="AL419" s="197"/>
      <c r="AM419" s="197"/>
      <c r="AN419" s="197"/>
      <c r="AO419" s="197"/>
      <c r="AP419" s="197"/>
      <c r="AQ419" s="197"/>
      <c r="AR419" s="197"/>
      <c r="AS419" s="197"/>
      <c r="AT419" s="197"/>
      <c r="AU419" s="197"/>
      <c r="AV419" s="197"/>
      <c r="AW419" s="197"/>
      <c r="AX419" s="197"/>
      <c r="AY419" s="197"/>
      <c r="AZ419" s="197"/>
      <c r="BA419" s="197"/>
      <c r="BB419" s="197"/>
      <c r="BC419" s="197"/>
      <c r="BD419" s="197"/>
      <c r="BE419" s="197"/>
      <c r="BF419" s="197"/>
      <c r="BG419" s="197"/>
      <c r="BH419" s="197"/>
      <c r="BI419" s="197"/>
      <c r="BJ419" s="197"/>
      <c r="BK419" s="197"/>
      <c r="BL419" s="197"/>
      <c r="BM419" s="197"/>
      <c r="BN419" s="197"/>
    </row>
    <row r="420" spans="1:66" ht="14.4">
      <c r="A420" s="197"/>
      <c r="B420" s="197"/>
      <c r="C420" s="197"/>
      <c r="D420" s="197"/>
      <c r="E420" s="197"/>
      <c r="F420" s="197"/>
      <c r="G420" s="197"/>
      <c r="H420" s="197"/>
      <c r="I420" s="197"/>
      <c r="J420" s="197"/>
      <c r="K420" s="197"/>
      <c r="L420" s="197"/>
      <c r="M420" s="197"/>
      <c r="N420" s="197"/>
      <c r="O420" s="197"/>
      <c r="P420" s="197"/>
      <c r="Q420" s="197"/>
      <c r="R420" s="197"/>
      <c r="S420" s="197"/>
      <c r="T420" s="197"/>
      <c r="U420" s="197"/>
      <c r="V420" s="197"/>
      <c r="W420" s="197"/>
      <c r="X420" s="197"/>
      <c r="Y420" s="197"/>
      <c r="Z420" s="197"/>
      <c r="AA420" s="197"/>
      <c r="AB420" s="197"/>
      <c r="AC420" s="197"/>
      <c r="AD420" s="197"/>
      <c r="AE420" s="197"/>
      <c r="AF420" s="197"/>
      <c r="AG420" s="197"/>
      <c r="AH420" s="197"/>
      <c r="AI420" s="197"/>
      <c r="AJ420" s="197"/>
      <c r="AK420" s="197"/>
      <c r="AL420" s="197"/>
      <c r="AM420" s="197"/>
      <c r="AN420" s="197"/>
      <c r="AO420" s="197"/>
      <c r="AP420" s="197"/>
      <c r="AQ420" s="197"/>
      <c r="AR420" s="197"/>
      <c r="AS420" s="197"/>
      <c r="AT420" s="197"/>
      <c r="AU420" s="197"/>
      <c r="AV420" s="197"/>
      <c r="AW420" s="197"/>
      <c r="AX420" s="197"/>
      <c r="AY420" s="197"/>
      <c r="AZ420" s="197"/>
      <c r="BA420" s="197"/>
      <c r="BB420" s="197"/>
      <c r="BC420" s="197"/>
      <c r="BD420" s="197"/>
      <c r="BE420" s="197"/>
      <c r="BF420" s="197"/>
      <c r="BG420" s="197"/>
      <c r="BH420" s="197"/>
      <c r="BI420" s="197"/>
      <c r="BJ420" s="197"/>
      <c r="BK420" s="197"/>
      <c r="BL420" s="197"/>
      <c r="BM420" s="197"/>
      <c r="BN420" s="197"/>
    </row>
    <row r="421" spans="1:66" ht="14.4">
      <c r="A421" s="197"/>
      <c r="B421" s="197"/>
      <c r="C421" s="197"/>
      <c r="D421" s="197"/>
      <c r="E421" s="197"/>
      <c r="F421" s="197"/>
      <c r="G421" s="197"/>
      <c r="H421" s="197"/>
      <c r="I421" s="197"/>
      <c r="J421" s="197"/>
      <c r="K421" s="197"/>
      <c r="L421" s="197"/>
      <c r="M421" s="197"/>
      <c r="N421" s="197"/>
      <c r="O421" s="197"/>
      <c r="P421" s="197"/>
      <c r="Q421" s="197"/>
      <c r="R421" s="197"/>
      <c r="S421" s="197"/>
      <c r="T421" s="197"/>
      <c r="U421" s="197"/>
      <c r="V421" s="197"/>
      <c r="W421" s="197"/>
      <c r="X421" s="197"/>
      <c r="Y421" s="197"/>
      <c r="Z421" s="197"/>
      <c r="AA421" s="197"/>
      <c r="AB421" s="197"/>
      <c r="AC421" s="197"/>
      <c r="AD421" s="197"/>
      <c r="AE421" s="197"/>
      <c r="AF421" s="197"/>
      <c r="AG421" s="197"/>
      <c r="AH421" s="197"/>
      <c r="AI421" s="197"/>
      <c r="AJ421" s="197"/>
      <c r="AK421" s="197"/>
      <c r="AL421" s="197"/>
      <c r="AM421" s="197"/>
      <c r="AN421" s="197"/>
      <c r="AO421" s="197"/>
      <c r="AP421" s="197"/>
      <c r="AQ421" s="197"/>
      <c r="AR421" s="197"/>
      <c r="AS421" s="197"/>
      <c r="AT421" s="197"/>
      <c r="AU421" s="197"/>
      <c r="AV421" s="197"/>
      <c r="AW421" s="197"/>
      <c r="AX421" s="197"/>
      <c r="AY421" s="197"/>
      <c r="AZ421" s="197"/>
      <c r="BA421" s="197"/>
      <c r="BB421" s="197"/>
      <c r="BC421" s="197"/>
      <c r="BD421" s="197"/>
      <c r="BE421" s="197"/>
      <c r="BF421" s="197"/>
      <c r="BG421" s="197"/>
      <c r="BH421" s="197"/>
      <c r="BI421" s="197"/>
      <c r="BJ421" s="197"/>
      <c r="BK421" s="197"/>
      <c r="BL421" s="197"/>
      <c r="BM421" s="197"/>
      <c r="BN421" s="197"/>
    </row>
    <row r="422" spans="1:66" ht="14.4">
      <c r="A422" s="197"/>
      <c r="B422" s="197"/>
      <c r="C422" s="197"/>
      <c r="D422" s="197"/>
      <c r="E422" s="197"/>
      <c r="F422" s="197"/>
      <c r="G422" s="197"/>
      <c r="H422" s="197"/>
      <c r="I422" s="197"/>
      <c r="J422" s="197"/>
      <c r="K422" s="197"/>
      <c r="L422" s="197"/>
      <c r="M422" s="197"/>
      <c r="N422" s="197"/>
      <c r="O422" s="197"/>
      <c r="P422" s="197"/>
      <c r="Q422" s="197"/>
      <c r="R422" s="197"/>
      <c r="S422" s="197"/>
      <c r="T422" s="197"/>
      <c r="U422" s="197"/>
      <c r="V422" s="197"/>
      <c r="W422" s="197"/>
      <c r="X422" s="197"/>
      <c r="Y422" s="197"/>
      <c r="Z422" s="197"/>
      <c r="AA422" s="197"/>
      <c r="AB422" s="197"/>
      <c r="AC422" s="197"/>
      <c r="AD422" s="197"/>
      <c r="AE422" s="197"/>
      <c r="AF422" s="197"/>
      <c r="AG422" s="197"/>
      <c r="AH422" s="197"/>
      <c r="AI422" s="197"/>
      <c r="AJ422" s="197"/>
      <c r="AK422" s="197"/>
      <c r="AL422" s="197"/>
      <c r="AM422" s="197"/>
      <c r="AN422" s="197"/>
      <c r="AO422" s="197"/>
      <c r="AP422" s="197"/>
      <c r="AQ422" s="197"/>
      <c r="AR422" s="197"/>
      <c r="AS422" s="197"/>
      <c r="AT422" s="197"/>
      <c r="AU422" s="197"/>
      <c r="AV422" s="197"/>
      <c r="AW422" s="197"/>
      <c r="AX422" s="197"/>
      <c r="AY422" s="197"/>
      <c r="AZ422" s="197"/>
      <c r="BA422" s="197"/>
      <c r="BB422" s="197"/>
      <c r="BC422" s="197"/>
      <c r="BD422" s="197"/>
      <c r="BE422" s="197"/>
      <c r="BF422" s="197"/>
      <c r="BG422" s="197"/>
      <c r="BH422" s="197"/>
      <c r="BI422" s="197"/>
      <c r="BJ422" s="197"/>
      <c r="BK422" s="197"/>
      <c r="BL422" s="197"/>
      <c r="BM422" s="197"/>
      <c r="BN422" s="197"/>
    </row>
    <row r="423" spans="1:66" ht="14.4">
      <c r="A423" s="197"/>
      <c r="B423" s="197"/>
      <c r="C423" s="197"/>
      <c r="D423" s="197"/>
      <c r="E423" s="197"/>
      <c r="F423" s="197"/>
      <c r="G423" s="197"/>
      <c r="H423" s="197"/>
      <c r="I423" s="197"/>
      <c r="J423" s="197"/>
      <c r="K423" s="197"/>
      <c r="L423" s="197"/>
      <c r="M423" s="197"/>
      <c r="N423" s="197"/>
      <c r="O423" s="197"/>
      <c r="P423" s="197"/>
      <c r="Q423" s="197"/>
      <c r="R423" s="197"/>
      <c r="S423" s="197"/>
      <c r="T423" s="197"/>
      <c r="U423" s="197"/>
      <c r="V423" s="197"/>
      <c r="W423" s="197"/>
      <c r="X423" s="197"/>
      <c r="Y423" s="197"/>
      <c r="Z423" s="197"/>
      <c r="AA423" s="197"/>
      <c r="AB423" s="197"/>
      <c r="AC423" s="197"/>
      <c r="AD423" s="197"/>
      <c r="AE423" s="197"/>
      <c r="AF423" s="197"/>
      <c r="AG423" s="197"/>
      <c r="AH423" s="197"/>
      <c r="AI423" s="197"/>
      <c r="AJ423" s="197"/>
      <c r="AK423" s="197"/>
      <c r="AL423" s="197"/>
      <c r="AM423" s="197"/>
      <c r="AN423" s="197"/>
      <c r="AO423" s="197"/>
      <c r="AP423" s="197"/>
      <c r="AQ423" s="197"/>
      <c r="AR423" s="197"/>
      <c r="AS423" s="197"/>
      <c r="AT423" s="197"/>
      <c r="AU423" s="197"/>
      <c r="AV423" s="197"/>
      <c r="AW423" s="197"/>
      <c r="AX423" s="197"/>
      <c r="AY423" s="197"/>
      <c r="AZ423" s="197"/>
      <c r="BA423" s="197"/>
      <c r="BB423" s="197"/>
      <c r="BC423" s="197"/>
      <c r="BD423" s="197"/>
      <c r="BE423" s="197"/>
      <c r="BF423" s="197"/>
      <c r="BG423" s="197"/>
      <c r="BH423" s="197"/>
      <c r="BI423" s="197"/>
      <c r="BJ423" s="197"/>
      <c r="BK423" s="197"/>
      <c r="BL423" s="197"/>
      <c r="BM423" s="197"/>
      <c r="BN423" s="197"/>
    </row>
    <row r="424" spans="1:66" ht="14.4">
      <c r="A424" s="197"/>
      <c r="B424" s="197"/>
      <c r="C424" s="197"/>
      <c r="D424" s="197"/>
      <c r="E424" s="197"/>
      <c r="F424" s="197"/>
      <c r="G424" s="197"/>
      <c r="H424" s="197"/>
      <c r="I424" s="197"/>
      <c r="J424" s="197"/>
      <c r="K424" s="197"/>
      <c r="L424" s="197"/>
      <c r="M424" s="197"/>
      <c r="N424" s="197"/>
      <c r="O424" s="197"/>
      <c r="P424" s="197"/>
      <c r="Q424" s="197"/>
      <c r="R424" s="197"/>
      <c r="S424" s="197"/>
      <c r="T424" s="197"/>
      <c r="U424" s="197"/>
      <c r="V424" s="197"/>
      <c r="W424" s="197"/>
      <c r="X424" s="197"/>
      <c r="Y424" s="197"/>
      <c r="Z424" s="197"/>
      <c r="AA424" s="197"/>
      <c r="AB424" s="197"/>
      <c r="AC424" s="197"/>
      <c r="AD424" s="197"/>
      <c r="AE424" s="197"/>
      <c r="AF424" s="197"/>
      <c r="AG424" s="197"/>
      <c r="AH424" s="197"/>
      <c r="AI424" s="197"/>
      <c r="AJ424" s="197"/>
      <c r="AK424" s="197"/>
      <c r="AL424" s="197"/>
      <c r="AM424" s="197"/>
      <c r="AN424" s="197"/>
      <c r="AO424" s="197"/>
      <c r="AP424" s="197"/>
      <c r="AQ424" s="197"/>
      <c r="AR424" s="197"/>
      <c r="AS424" s="197"/>
      <c r="AT424" s="197"/>
      <c r="AU424" s="197"/>
      <c r="AV424" s="197"/>
      <c r="AW424" s="197"/>
      <c r="AX424" s="197"/>
      <c r="AY424" s="197"/>
      <c r="AZ424" s="197"/>
      <c r="BA424" s="197"/>
      <c r="BB424" s="197"/>
      <c r="BC424" s="197"/>
      <c r="BD424" s="197"/>
      <c r="BE424" s="197"/>
      <c r="BF424" s="197"/>
      <c r="BG424" s="197"/>
      <c r="BH424" s="197"/>
      <c r="BI424" s="197"/>
      <c r="BJ424" s="197"/>
      <c r="BK424" s="197"/>
      <c r="BL424" s="197"/>
      <c r="BM424" s="197"/>
      <c r="BN424" s="197"/>
    </row>
    <row r="425" spans="1:66" ht="14.4">
      <c r="A425" s="197"/>
      <c r="B425" s="197"/>
      <c r="C425" s="197"/>
      <c r="D425" s="197"/>
      <c r="E425" s="197"/>
      <c r="F425" s="197"/>
      <c r="G425" s="197"/>
      <c r="H425" s="197"/>
      <c r="I425" s="197"/>
      <c r="J425" s="197"/>
      <c r="K425" s="197"/>
      <c r="L425" s="197"/>
      <c r="M425" s="197"/>
      <c r="N425" s="197"/>
      <c r="O425" s="197"/>
      <c r="P425" s="197"/>
      <c r="Q425" s="197"/>
      <c r="R425" s="197"/>
      <c r="S425" s="197"/>
      <c r="T425" s="197"/>
      <c r="U425" s="197"/>
      <c r="V425" s="197"/>
      <c r="W425" s="197"/>
      <c r="X425" s="197"/>
      <c r="Y425" s="197"/>
      <c r="Z425" s="197"/>
      <c r="AA425" s="197"/>
      <c r="AB425" s="197"/>
      <c r="AC425" s="197"/>
      <c r="AD425" s="197"/>
      <c r="AE425" s="197"/>
      <c r="AF425" s="197"/>
      <c r="AG425" s="197"/>
      <c r="AH425" s="197"/>
      <c r="AI425" s="197"/>
      <c r="AJ425" s="197"/>
      <c r="AK425" s="197"/>
      <c r="AL425" s="197"/>
      <c r="AM425" s="197"/>
      <c r="AN425" s="197"/>
      <c r="AO425" s="197"/>
      <c r="AP425" s="197"/>
      <c r="AQ425" s="197"/>
      <c r="AR425" s="197"/>
      <c r="AS425" s="197"/>
      <c r="AT425" s="197"/>
      <c r="AU425" s="197"/>
      <c r="AV425" s="197"/>
      <c r="AW425" s="197"/>
      <c r="AX425" s="197"/>
      <c r="AY425" s="197"/>
      <c r="AZ425" s="197"/>
      <c r="BA425" s="197"/>
      <c r="BB425" s="197"/>
      <c r="BC425" s="197"/>
      <c r="BD425" s="197"/>
      <c r="BE425" s="197"/>
      <c r="BF425" s="197"/>
      <c r="BG425" s="197"/>
      <c r="BH425" s="197"/>
      <c r="BI425" s="197"/>
      <c r="BJ425" s="197"/>
      <c r="BK425" s="197"/>
      <c r="BL425" s="197"/>
      <c r="BM425" s="197"/>
      <c r="BN425" s="197"/>
    </row>
    <row r="426" spans="1:66" ht="14.4">
      <c r="A426" s="197"/>
      <c r="B426" s="197"/>
      <c r="C426" s="197"/>
      <c r="D426" s="197"/>
      <c r="E426" s="197"/>
      <c r="F426" s="197"/>
      <c r="G426" s="197"/>
      <c r="H426" s="197"/>
      <c r="I426" s="197"/>
      <c r="J426" s="197"/>
      <c r="K426" s="197"/>
      <c r="L426" s="197"/>
      <c r="M426" s="197"/>
      <c r="N426" s="197"/>
      <c r="O426" s="197"/>
      <c r="P426" s="197"/>
      <c r="Q426" s="197"/>
      <c r="R426" s="197"/>
      <c r="S426" s="197"/>
      <c r="T426" s="197"/>
      <c r="U426" s="197"/>
      <c r="V426" s="197"/>
      <c r="W426" s="197"/>
      <c r="X426" s="197"/>
      <c r="Y426" s="197"/>
      <c r="Z426" s="197"/>
      <c r="AA426" s="197"/>
      <c r="AB426" s="197"/>
      <c r="AC426" s="197"/>
      <c r="AD426" s="197"/>
      <c r="AE426" s="197"/>
      <c r="AF426" s="197"/>
      <c r="AG426" s="197"/>
      <c r="AH426" s="197"/>
      <c r="AI426" s="197"/>
      <c r="AJ426" s="197"/>
      <c r="AK426" s="197"/>
      <c r="AL426" s="197"/>
      <c r="AM426" s="197"/>
      <c r="AN426" s="197"/>
      <c r="AO426" s="197"/>
      <c r="AP426" s="197"/>
      <c r="AQ426" s="197"/>
      <c r="AR426" s="197"/>
      <c r="AS426" s="197"/>
      <c r="AT426" s="197"/>
      <c r="AU426" s="197"/>
      <c r="AV426" s="197"/>
      <c r="AW426" s="197"/>
      <c r="AX426" s="197"/>
      <c r="AY426" s="197"/>
      <c r="AZ426" s="197"/>
      <c r="BA426" s="197"/>
      <c r="BB426" s="197"/>
      <c r="BC426" s="197"/>
      <c r="BD426" s="197"/>
      <c r="BE426" s="197"/>
      <c r="BF426" s="197"/>
      <c r="BG426" s="197"/>
      <c r="BH426" s="197"/>
      <c r="BI426" s="197"/>
      <c r="BJ426" s="197"/>
      <c r="BK426" s="197"/>
      <c r="BL426" s="197"/>
      <c r="BM426" s="197"/>
      <c r="BN426" s="197"/>
    </row>
    <row r="427" spans="1:66" ht="14.4">
      <c r="A427" s="197"/>
      <c r="B427" s="197"/>
      <c r="C427" s="197"/>
      <c r="D427" s="197"/>
      <c r="E427" s="197"/>
      <c r="F427" s="197"/>
      <c r="G427" s="197"/>
      <c r="H427" s="197"/>
      <c r="I427" s="197"/>
      <c r="J427" s="197"/>
      <c r="K427" s="197"/>
      <c r="L427" s="197"/>
      <c r="M427" s="197"/>
      <c r="N427" s="197"/>
      <c r="O427" s="197"/>
      <c r="P427" s="197"/>
      <c r="Q427" s="197"/>
      <c r="R427" s="197"/>
      <c r="S427" s="197"/>
      <c r="T427" s="197"/>
      <c r="U427" s="197"/>
      <c r="V427" s="197"/>
      <c r="W427" s="197"/>
      <c r="X427" s="197"/>
      <c r="Y427" s="197"/>
      <c r="Z427" s="197"/>
      <c r="AA427" s="197"/>
      <c r="AB427" s="197"/>
      <c r="AC427" s="197"/>
      <c r="AD427" s="197"/>
      <c r="AE427" s="197"/>
      <c r="AF427" s="197"/>
      <c r="AG427" s="197"/>
      <c r="AH427" s="197"/>
      <c r="AI427" s="197"/>
      <c r="AJ427" s="197"/>
      <c r="AK427" s="197"/>
      <c r="AL427" s="197"/>
      <c r="AM427" s="197"/>
      <c r="AN427" s="197"/>
      <c r="AO427" s="197"/>
      <c r="AP427" s="197"/>
      <c r="AQ427" s="197"/>
      <c r="AR427" s="197"/>
      <c r="AS427" s="197"/>
      <c r="AT427" s="197"/>
      <c r="AU427" s="197"/>
      <c r="AV427" s="197"/>
      <c r="AW427" s="197"/>
      <c r="AX427" s="197"/>
      <c r="AY427" s="197"/>
      <c r="AZ427" s="197"/>
      <c r="BA427" s="197"/>
      <c r="BB427" s="197"/>
      <c r="BC427" s="197"/>
      <c r="BD427" s="197"/>
      <c r="BE427" s="197"/>
      <c r="BF427" s="197"/>
      <c r="BG427" s="197"/>
      <c r="BH427" s="197"/>
      <c r="BI427" s="197"/>
      <c r="BJ427" s="197"/>
      <c r="BK427" s="197"/>
      <c r="BL427" s="197"/>
      <c r="BM427" s="197"/>
      <c r="BN427" s="197"/>
    </row>
    <row r="428" spans="1:66" ht="14.4">
      <c r="A428" s="197"/>
      <c r="B428" s="197"/>
      <c r="C428" s="197"/>
      <c r="D428" s="197"/>
      <c r="E428" s="197"/>
      <c r="F428" s="197"/>
      <c r="G428" s="197"/>
      <c r="H428" s="197"/>
      <c r="I428" s="197"/>
      <c r="J428" s="197"/>
      <c r="K428" s="197"/>
      <c r="L428" s="197"/>
      <c r="M428" s="197"/>
      <c r="N428" s="197"/>
      <c r="O428" s="197"/>
      <c r="P428" s="197"/>
      <c r="Q428" s="197"/>
      <c r="R428" s="197"/>
      <c r="S428" s="197"/>
      <c r="T428" s="197"/>
      <c r="U428" s="197"/>
      <c r="V428" s="197"/>
      <c r="W428" s="197"/>
      <c r="X428" s="197"/>
      <c r="Y428" s="197"/>
      <c r="Z428" s="197"/>
      <c r="AA428" s="197"/>
      <c r="AB428" s="197"/>
      <c r="AC428" s="197"/>
      <c r="AD428" s="197"/>
      <c r="AE428" s="197"/>
      <c r="AF428" s="197"/>
      <c r="AG428" s="197"/>
      <c r="AH428" s="197"/>
      <c r="AI428" s="197"/>
      <c r="AJ428" s="197"/>
      <c r="AK428" s="197"/>
      <c r="AL428" s="197"/>
      <c r="AM428" s="197"/>
      <c r="AN428" s="197"/>
      <c r="AO428" s="197"/>
      <c r="AP428" s="197"/>
      <c r="AQ428" s="197"/>
      <c r="AR428" s="197"/>
      <c r="AS428" s="197"/>
      <c r="AT428" s="197"/>
      <c r="AU428" s="197"/>
      <c r="AV428" s="197"/>
      <c r="AW428" s="197"/>
      <c r="AX428" s="197"/>
      <c r="AY428" s="197"/>
      <c r="AZ428" s="197"/>
      <c r="BA428" s="197"/>
      <c r="BB428" s="197"/>
      <c r="BC428" s="197"/>
      <c r="BD428" s="197"/>
      <c r="BE428" s="197"/>
      <c r="BF428" s="197"/>
      <c r="BG428" s="197"/>
      <c r="BH428" s="197"/>
      <c r="BI428" s="197"/>
      <c r="BJ428" s="197"/>
      <c r="BK428" s="197"/>
      <c r="BL428" s="197"/>
      <c r="BM428" s="197"/>
      <c r="BN428" s="197"/>
    </row>
    <row r="429" spans="1:66" ht="14.4">
      <c r="A429" s="197"/>
      <c r="B429" s="197"/>
      <c r="C429" s="197"/>
      <c r="D429" s="197"/>
      <c r="E429" s="197"/>
      <c r="F429" s="197"/>
      <c r="G429" s="197"/>
      <c r="H429" s="197"/>
      <c r="I429" s="197"/>
      <c r="J429" s="197"/>
      <c r="K429" s="197"/>
      <c r="L429" s="197"/>
      <c r="M429" s="197"/>
      <c r="N429" s="197"/>
      <c r="O429" s="197"/>
      <c r="P429" s="197"/>
      <c r="Q429" s="197"/>
      <c r="R429" s="197"/>
      <c r="S429" s="197"/>
      <c r="T429" s="197"/>
      <c r="U429" s="197"/>
      <c r="V429" s="197"/>
      <c r="W429" s="197"/>
      <c r="X429" s="197"/>
      <c r="Y429" s="197"/>
      <c r="Z429" s="197"/>
      <c r="AA429" s="197"/>
      <c r="AB429" s="197"/>
      <c r="AC429" s="197"/>
      <c r="AD429" s="197"/>
      <c r="AE429" s="197"/>
      <c r="AF429" s="197"/>
      <c r="AG429" s="197"/>
      <c r="AH429" s="197"/>
      <c r="AI429" s="197"/>
      <c r="AJ429" s="197"/>
      <c r="AK429" s="197"/>
      <c r="AL429" s="197"/>
      <c r="AM429" s="197"/>
      <c r="AN429" s="197"/>
      <c r="AO429" s="197"/>
      <c r="AP429" s="197"/>
      <c r="AQ429" s="197"/>
      <c r="AR429" s="197"/>
      <c r="AS429" s="197"/>
      <c r="AT429" s="197"/>
      <c r="AU429" s="197"/>
      <c r="AV429" s="197"/>
      <c r="AW429" s="197"/>
      <c r="AX429" s="197"/>
      <c r="AY429" s="197"/>
      <c r="AZ429" s="197"/>
      <c r="BA429" s="197"/>
      <c r="BB429" s="197"/>
      <c r="BC429" s="197"/>
      <c r="BD429" s="197"/>
      <c r="BE429" s="197"/>
      <c r="BF429" s="197"/>
      <c r="BG429" s="197"/>
      <c r="BH429" s="197"/>
      <c r="BI429" s="197"/>
      <c r="BJ429" s="197"/>
      <c r="BK429" s="197"/>
      <c r="BL429" s="197"/>
      <c r="BM429" s="197"/>
      <c r="BN429" s="197"/>
    </row>
    <row r="430" spans="1:66" ht="14.4">
      <c r="A430" s="197"/>
      <c r="B430" s="197"/>
      <c r="C430" s="197"/>
      <c r="D430" s="197"/>
      <c r="E430" s="197"/>
      <c r="F430" s="197"/>
      <c r="G430" s="197"/>
      <c r="H430" s="197"/>
      <c r="I430" s="197"/>
      <c r="J430" s="197"/>
      <c r="K430" s="197"/>
      <c r="L430" s="197"/>
      <c r="M430" s="197"/>
      <c r="N430" s="197"/>
      <c r="O430" s="197"/>
      <c r="P430" s="197"/>
      <c r="Q430" s="197"/>
      <c r="R430" s="197"/>
      <c r="S430" s="197"/>
      <c r="T430" s="197"/>
      <c r="U430" s="197"/>
      <c r="V430" s="197"/>
      <c r="W430" s="197"/>
      <c r="X430" s="197"/>
      <c r="Y430" s="197"/>
      <c r="Z430" s="197"/>
      <c r="AA430" s="197"/>
      <c r="AB430" s="197"/>
      <c r="AC430" s="197"/>
      <c r="AD430" s="197"/>
      <c r="AE430" s="197"/>
      <c r="AF430" s="197"/>
      <c r="AG430" s="197"/>
      <c r="AH430" s="197"/>
      <c r="AI430" s="197"/>
      <c r="AJ430" s="197"/>
      <c r="AK430" s="197"/>
      <c r="AL430" s="197"/>
      <c r="AM430" s="197"/>
      <c r="AN430" s="197"/>
      <c r="AO430" s="197"/>
      <c r="AP430" s="197"/>
      <c r="AQ430" s="197"/>
      <c r="AR430" s="197"/>
      <c r="AS430" s="197"/>
      <c r="AT430" s="197"/>
      <c r="AU430" s="197"/>
      <c r="AV430" s="197"/>
      <c r="AW430" s="197"/>
      <c r="AX430" s="197"/>
      <c r="AY430" s="197"/>
      <c r="AZ430" s="197"/>
      <c r="BA430" s="197"/>
      <c r="BB430" s="197"/>
      <c r="BC430" s="197"/>
      <c r="BD430" s="197"/>
      <c r="BE430" s="197"/>
      <c r="BF430" s="197"/>
      <c r="BG430" s="197"/>
      <c r="BH430" s="197"/>
      <c r="BI430" s="197"/>
      <c r="BJ430" s="197"/>
      <c r="BK430" s="197"/>
      <c r="BL430" s="197"/>
      <c r="BM430" s="197"/>
      <c r="BN430" s="197"/>
    </row>
    <row r="431" spans="1:66" ht="14.4">
      <c r="A431" s="197"/>
      <c r="B431" s="197"/>
      <c r="C431" s="197"/>
      <c r="D431" s="197"/>
      <c r="E431" s="197"/>
      <c r="F431" s="197"/>
      <c r="G431" s="197"/>
      <c r="H431" s="197"/>
      <c r="I431" s="197"/>
      <c r="J431" s="197"/>
      <c r="K431" s="197"/>
      <c r="L431" s="197"/>
      <c r="M431" s="197"/>
      <c r="N431" s="197"/>
      <c r="O431" s="197"/>
      <c r="P431" s="197"/>
      <c r="Q431" s="197"/>
      <c r="R431" s="197"/>
      <c r="S431" s="197"/>
      <c r="T431" s="197"/>
      <c r="U431" s="197"/>
      <c r="V431" s="197"/>
      <c r="W431" s="197"/>
      <c r="X431" s="197"/>
      <c r="Y431" s="197"/>
      <c r="Z431" s="197"/>
      <c r="AA431" s="197"/>
      <c r="AB431" s="197"/>
      <c r="AC431" s="197"/>
      <c r="AD431" s="197"/>
      <c r="AE431" s="197"/>
      <c r="AF431" s="197"/>
      <c r="AG431" s="197"/>
      <c r="AH431" s="197"/>
      <c r="AI431" s="197"/>
      <c r="AJ431" s="197"/>
      <c r="AK431" s="197"/>
      <c r="AL431" s="197"/>
      <c r="AM431" s="197"/>
      <c r="AN431" s="197"/>
      <c r="AO431" s="197"/>
      <c r="AP431" s="197"/>
      <c r="AQ431" s="197"/>
      <c r="AR431" s="197"/>
      <c r="AS431" s="197"/>
      <c r="AT431" s="197"/>
      <c r="AU431" s="197"/>
      <c r="AV431" s="197"/>
      <c r="AW431" s="197"/>
      <c r="AX431" s="197"/>
      <c r="AY431" s="197"/>
      <c r="AZ431" s="197"/>
      <c r="BA431" s="197"/>
      <c r="BB431" s="197"/>
      <c r="BC431" s="197"/>
      <c r="BD431" s="197"/>
      <c r="BE431" s="197"/>
      <c r="BF431" s="197"/>
      <c r="BG431" s="197"/>
      <c r="BH431" s="197"/>
      <c r="BI431" s="197"/>
      <c r="BJ431" s="197"/>
      <c r="BK431" s="197"/>
      <c r="BL431" s="197"/>
      <c r="BM431" s="197"/>
      <c r="BN431" s="197"/>
    </row>
    <row r="432" spans="1:66" ht="14.4">
      <c r="A432" s="197"/>
      <c r="B432" s="197"/>
      <c r="C432" s="197"/>
      <c r="D432" s="197"/>
      <c r="E432" s="197"/>
      <c r="F432" s="197"/>
      <c r="G432" s="197"/>
      <c r="H432" s="197"/>
      <c r="I432" s="197"/>
      <c r="J432" s="197"/>
      <c r="K432" s="197"/>
      <c r="L432" s="197"/>
      <c r="M432" s="197"/>
      <c r="N432" s="197"/>
      <c r="O432" s="197"/>
      <c r="P432" s="197"/>
      <c r="Q432" s="197"/>
      <c r="R432" s="197"/>
      <c r="S432" s="197"/>
      <c r="T432" s="197"/>
      <c r="U432" s="197"/>
      <c r="V432" s="197"/>
      <c r="W432" s="197"/>
      <c r="X432" s="197"/>
      <c r="Y432" s="197"/>
      <c r="Z432" s="197"/>
      <c r="AA432" s="197"/>
      <c r="AB432" s="197"/>
      <c r="AC432" s="197"/>
      <c r="AD432" s="197"/>
      <c r="AE432" s="197"/>
      <c r="AF432" s="197"/>
      <c r="AG432" s="197"/>
      <c r="AH432" s="197"/>
      <c r="AI432" s="197"/>
      <c r="AJ432" s="197"/>
      <c r="AK432" s="197"/>
      <c r="AL432" s="197"/>
      <c r="AM432" s="197"/>
      <c r="AN432" s="197"/>
      <c r="AO432" s="197"/>
      <c r="AP432" s="197"/>
      <c r="AQ432" s="197"/>
      <c r="AR432" s="197"/>
      <c r="AS432" s="197"/>
      <c r="AT432" s="197"/>
      <c r="AU432" s="197"/>
      <c r="AV432" s="197"/>
      <c r="AW432" s="197"/>
      <c r="AX432" s="197"/>
      <c r="AY432" s="197"/>
      <c r="AZ432" s="197"/>
      <c r="BA432" s="197"/>
      <c r="BB432" s="197"/>
      <c r="BC432" s="197"/>
      <c r="BD432" s="197"/>
      <c r="BE432" s="197"/>
      <c r="BF432" s="197"/>
      <c r="BG432" s="197"/>
      <c r="BH432" s="197"/>
      <c r="BI432" s="197"/>
      <c r="BJ432" s="197"/>
      <c r="BK432" s="197"/>
      <c r="BL432" s="197"/>
      <c r="BM432" s="197"/>
      <c r="BN432" s="197"/>
    </row>
    <row r="433" spans="1:66" ht="14.4">
      <c r="A433" s="197"/>
      <c r="B433" s="197"/>
      <c r="C433" s="197"/>
      <c r="D433" s="197"/>
      <c r="E433" s="197"/>
      <c r="F433" s="197"/>
      <c r="G433" s="197"/>
      <c r="H433" s="197"/>
      <c r="I433" s="197"/>
      <c r="J433" s="197"/>
      <c r="K433" s="197"/>
      <c r="L433" s="197"/>
      <c r="M433" s="197"/>
      <c r="N433" s="197"/>
      <c r="O433" s="197"/>
      <c r="P433" s="197"/>
      <c r="Q433" s="197"/>
      <c r="R433" s="197"/>
      <c r="S433" s="197"/>
      <c r="T433" s="197"/>
      <c r="U433" s="197"/>
      <c r="V433" s="197"/>
      <c r="W433" s="197"/>
      <c r="X433" s="197"/>
      <c r="Y433" s="197"/>
      <c r="Z433" s="197"/>
      <c r="AA433" s="197"/>
      <c r="AB433" s="197"/>
      <c r="AC433" s="197"/>
      <c r="AD433" s="197"/>
      <c r="AE433" s="197"/>
      <c r="AF433" s="197"/>
      <c r="AG433" s="197"/>
      <c r="AH433" s="197"/>
      <c r="AI433" s="197"/>
      <c r="AJ433" s="197"/>
      <c r="AK433" s="197"/>
      <c r="AL433" s="197"/>
      <c r="AM433" s="197"/>
      <c r="AN433" s="197"/>
      <c r="AO433" s="197"/>
      <c r="AP433" s="197"/>
      <c r="AQ433" s="197"/>
      <c r="AR433" s="197"/>
      <c r="AS433" s="197"/>
      <c r="AT433" s="197"/>
      <c r="AU433" s="197"/>
      <c r="AV433" s="197"/>
      <c r="AW433" s="197"/>
      <c r="AX433" s="197"/>
      <c r="AY433" s="197"/>
      <c r="AZ433" s="197"/>
      <c r="BA433" s="197"/>
      <c r="BB433" s="197"/>
      <c r="BC433" s="197"/>
      <c r="BD433" s="197"/>
      <c r="BE433" s="197"/>
      <c r="BF433" s="197"/>
      <c r="BG433" s="197"/>
      <c r="BH433" s="197"/>
      <c r="BI433" s="197"/>
      <c r="BJ433" s="197"/>
      <c r="BK433" s="197"/>
      <c r="BL433" s="197"/>
      <c r="BM433" s="197"/>
      <c r="BN433" s="197"/>
    </row>
    <row r="434" spans="1:66" ht="14.4">
      <c r="A434" s="197"/>
      <c r="B434" s="197"/>
      <c r="C434" s="197"/>
      <c r="D434" s="197"/>
      <c r="E434" s="197"/>
      <c r="F434" s="197"/>
      <c r="G434" s="197"/>
      <c r="H434" s="197"/>
      <c r="I434" s="197"/>
      <c r="J434" s="197"/>
      <c r="K434" s="197"/>
      <c r="L434" s="197"/>
      <c r="M434" s="197"/>
      <c r="N434" s="197"/>
      <c r="O434" s="197"/>
      <c r="P434" s="197"/>
      <c r="Q434" s="197"/>
      <c r="R434" s="197"/>
      <c r="S434" s="197"/>
      <c r="T434" s="197"/>
      <c r="U434" s="197"/>
      <c r="V434" s="197"/>
      <c r="W434" s="197"/>
      <c r="X434" s="197"/>
      <c r="Y434" s="197"/>
      <c r="Z434" s="197"/>
      <c r="AA434" s="197"/>
      <c r="AB434" s="197"/>
      <c r="AC434" s="197"/>
      <c r="AD434" s="197"/>
      <c r="AE434" s="197"/>
      <c r="AF434" s="197"/>
      <c r="AG434" s="197"/>
      <c r="AH434" s="197"/>
      <c r="AI434" s="197"/>
      <c r="AJ434" s="197"/>
      <c r="AK434" s="197"/>
      <c r="AL434" s="197"/>
      <c r="AM434" s="197"/>
      <c r="AN434" s="197"/>
      <c r="AO434" s="197"/>
      <c r="AP434" s="197"/>
      <c r="AQ434" s="197"/>
      <c r="AR434" s="197"/>
      <c r="AS434" s="197"/>
      <c r="AT434" s="197"/>
      <c r="AU434" s="197"/>
      <c r="AV434" s="197"/>
      <c r="AW434" s="197"/>
      <c r="AX434" s="197"/>
      <c r="AY434" s="197"/>
      <c r="AZ434" s="197"/>
      <c r="BA434" s="197"/>
      <c r="BB434" s="197"/>
      <c r="BC434" s="197"/>
      <c r="BD434" s="197"/>
      <c r="BE434" s="197"/>
      <c r="BF434" s="197"/>
      <c r="BG434" s="197"/>
      <c r="BH434" s="197"/>
      <c r="BI434" s="197"/>
      <c r="BJ434" s="197"/>
      <c r="BK434" s="197"/>
      <c r="BL434" s="197"/>
      <c r="BM434" s="197"/>
      <c r="BN434" s="197"/>
    </row>
    <row r="435" spans="1:66" ht="14.4">
      <c r="A435" s="197"/>
      <c r="B435" s="197"/>
      <c r="C435" s="197"/>
      <c r="D435" s="197"/>
      <c r="E435" s="197"/>
      <c r="F435" s="197"/>
      <c r="G435" s="197"/>
      <c r="H435" s="197"/>
      <c r="I435" s="197"/>
      <c r="J435" s="197"/>
      <c r="K435" s="197"/>
      <c r="L435" s="197"/>
      <c r="M435" s="197"/>
      <c r="N435" s="197"/>
      <c r="O435" s="197"/>
      <c r="P435" s="197"/>
      <c r="Q435" s="197"/>
      <c r="R435" s="197"/>
      <c r="S435" s="197"/>
      <c r="T435" s="197"/>
      <c r="U435" s="197"/>
      <c r="V435" s="197"/>
      <c r="W435" s="197"/>
      <c r="X435" s="197"/>
      <c r="Y435" s="197"/>
      <c r="Z435" s="197"/>
      <c r="AA435" s="197"/>
      <c r="AB435" s="197"/>
      <c r="AC435" s="197"/>
      <c r="AD435" s="197"/>
      <c r="AE435" s="197"/>
      <c r="AF435" s="197"/>
      <c r="AG435" s="197"/>
      <c r="AH435" s="197"/>
      <c r="AI435" s="197"/>
      <c r="AJ435" s="197"/>
      <c r="AK435" s="197"/>
      <c r="AL435" s="197"/>
      <c r="AM435" s="197"/>
      <c r="AN435" s="197"/>
      <c r="AO435" s="197"/>
      <c r="AP435" s="197"/>
      <c r="AQ435" s="197"/>
      <c r="AR435" s="197"/>
      <c r="AS435" s="197"/>
      <c r="AT435" s="197"/>
      <c r="AU435" s="197"/>
      <c r="AV435" s="197"/>
      <c r="AW435" s="197"/>
      <c r="AX435" s="197"/>
      <c r="AY435" s="197"/>
      <c r="AZ435" s="197"/>
      <c r="BA435" s="197"/>
      <c r="BB435" s="197"/>
      <c r="BC435" s="197"/>
      <c r="BD435" s="197"/>
      <c r="BE435" s="197"/>
      <c r="BF435" s="197"/>
      <c r="BG435" s="197"/>
      <c r="BH435" s="197"/>
      <c r="BI435" s="197"/>
      <c r="BJ435" s="197"/>
      <c r="BK435" s="197"/>
      <c r="BL435" s="197"/>
      <c r="BM435" s="197"/>
      <c r="BN435" s="197"/>
    </row>
    <row r="436" spans="1:66" ht="14.4">
      <c r="A436" s="197"/>
      <c r="B436" s="197"/>
      <c r="C436" s="197"/>
      <c r="D436" s="197"/>
      <c r="E436" s="197"/>
      <c r="F436" s="197"/>
      <c r="G436" s="197"/>
      <c r="H436" s="197"/>
      <c r="I436" s="197"/>
      <c r="J436" s="197"/>
      <c r="K436" s="197"/>
      <c r="L436" s="197"/>
      <c r="M436" s="197"/>
      <c r="N436" s="197"/>
      <c r="O436" s="197"/>
      <c r="P436" s="197"/>
      <c r="Q436" s="197"/>
      <c r="R436" s="197"/>
      <c r="S436" s="197"/>
      <c r="T436" s="197"/>
      <c r="U436" s="197"/>
      <c r="V436" s="197"/>
      <c r="W436" s="197"/>
      <c r="X436" s="197"/>
      <c r="Y436" s="197"/>
      <c r="Z436" s="197"/>
      <c r="AA436" s="197"/>
      <c r="AB436" s="197"/>
      <c r="AC436" s="197"/>
      <c r="AD436" s="197"/>
      <c r="AE436" s="197"/>
      <c r="AF436" s="197"/>
      <c r="AG436" s="197"/>
      <c r="AH436" s="197"/>
      <c r="AI436" s="197"/>
      <c r="AJ436" s="197"/>
      <c r="AK436" s="197"/>
      <c r="AL436" s="197"/>
      <c r="AM436" s="197"/>
      <c r="AN436" s="197"/>
      <c r="AO436" s="197"/>
      <c r="AP436" s="197"/>
      <c r="AQ436" s="197"/>
      <c r="AR436" s="197"/>
      <c r="AS436" s="197"/>
      <c r="AT436" s="197"/>
      <c r="AU436" s="197"/>
      <c r="AV436" s="197"/>
      <c r="AW436" s="197"/>
      <c r="AX436" s="197"/>
      <c r="AY436" s="197"/>
      <c r="AZ436" s="197"/>
      <c r="BA436" s="197"/>
      <c r="BB436" s="197"/>
      <c r="BC436" s="197"/>
      <c r="BD436" s="197"/>
      <c r="BE436" s="197"/>
      <c r="BF436" s="197"/>
      <c r="BG436" s="197"/>
      <c r="BH436" s="197"/>
      <c r="BI436" s="197"/>
      <c r="BJ436" s="197"/>
      <c r="BK436" s="197"/>
      <c r="BL436" s="197"/>
      <c r="BM436" s="197"/>
      <c r="BN436" s="197"/>
    </row>
    <row r="437" spans="1:66" ht="14.4">
      <c r="A437" s="197"/>
      <c r="B437" s="197"/>
      <c r="C437" s="197"/>
      <c r="D437" s="197"/>
      <c r="E437" s="197"/>
      <c r="F437" s="197"/>
      <c r="G437" s="197"/>
      <c r="H437" s="197"/>
      <c r="I437" s="197"/>
      <c r="J437" s="197"/>
      <c r="K437" s="197"/>
      <c r="L437" s="197"/>
      <c r="M437" s="197"/>
      <c r="N437" s="197"/>
      <c r="O437" s="197"/>
      <c r="P437" s="197"/>
      <c r="Q437" s="197"/>
      <c r="R437" s="197"/>
      <c r="S437" s="197"/>
      <c r="T437" s="197"/>
      <c r="U437" s="197"/>
      <c r="V437" s="197"/>
      <c r="W437" s="197"/>
      <c r="X437" s="197"/>
      <c r="Y437" s="197"/>
      <c r="Z437" s="197"/>
      <c r="AA437" s="197"/>
      <c r="AB437" s="197"/>
      <c r="AC437" s="197"/>
      <c r="AD437" s="197"/>
      <c r="AE437" s="197"/>
      <c r="AF437" s="197"/>
      <c r="AG437" s="197"/>
      <c r="AH437" s="197"/>
      <c r="AI437" s="197"/>
      <c r="AJ437" s="197"/>
      <c r="AK437" s="197"/>
      <c r="AL437" s="197"/>
      <c r="AM437" s="197"/>
      <c r="AN437" s="197"/>
      <c r="AO437" s="197"/>
      <c r="AP437" s="197"/>
      <c r="AQ437" s="197"/>
      <c r="AR437" s="197"/>
      <c r="AS437" s="197"/>
      <c r="AT437" s="197"/>
      <c r="AU437" s="197"/>
      <c r="AV437" s="197"/>
      <c r="AW437" s="197"/>
      <c r="AX437" s="197"/>
      <c r="AY437" s="197"/>
      <c r="AZ437" s="197"/>
      <c r="BA437" s="197"/>
      <c r="BB437" s="197"/>
      <c r="BC437" s="197"/>
      <c r="BD437" s="197"/>
      <c r="BE437" s="197"/>
      <c r="BF437" s="197"/>
      <c r="BG437" s="197"/>
      <c r="BH437" s="197"/>
      <c r="BI437" s="197"/>
      <c r="BJ437" s="197"/>
      <c r="BK437" s="197"/>
      <c r="BL437" s="197"/>
      <c r="BM437" s="197"/>
      <c r="BN437" s="197"/>
    </row>
    <row r="438" spans="1:66" ht="14.4">
      <c r="A438" s="197"/>
      <c r="B438" s="197"/>
      <c r="C438" s="197"/>
      <c r="D438" s="197"/>
      <c r="E438" s="197"/>
      <c r="F438" s="197"/>
      <c r="G438" s="197"/>
      <c r="H438" s="197"/>
      <c r="I438" s="197"/>
      <c r="J438" s="197"/>
      <c r="K438" s="197"/>
      <c r="L438" s="197"/>
      <c r="M438" s="197"/>
      <c r="N438" s="197"/>
      <c r="O438" s="197"/>
      <c r="P438" s="197"/>
      <c r="Q438" s="197"/>
      <c r="R438" s="197"/>
      <c r="S438" s="197"/>
      <c r="T438" s="197"/>
      <c r="U438" s="197"/>
      <c r="V438" s="197"/>
      <c r="W438" s="197"/>
      <c r="X438" s="197"/>
      <c r="Y438" s="197"/>
      <c r="Z438" s="197"/>
      <c r="AA438" s="197"/>
      <c r="AB438" s="197"/>
      <c r="AC438" s="197"/>
      <c r="AD438" s="197"/>
      <c r="AE438" s="197"/>
      <c r="AF438" s="197"/>
      <c r="AG438" s="197"/>
      <c r="AH438" s="197"/>
      <c r="AI438" s="197"/>
      <c r="AJ438" s="197"/>
      <c r="AK438" s="197"/>
      <c r="AL438" s="197"/>
      <c r="AM438" s="197"/>
      <c r="AN438" s="197"/>
      <c r="AO438" s="197"/>
      <c r="AP438" s="197"/>
      <c r="AQ438" s="197"/>
      <c r="AR438" s="197"/>
      <c r="AS438" s="197"/>
      <c r="AT438" s="197"/>
      <c r="AU438" s="197"/>
      <c r="AV438" s="197"/>
      <c r="AW438" s="197"/>
      <c r="AX438" s="197"/>
      <c r="AY438" s="197"/>
      <c r="AZ438" s="197"/>
      <c r="BA438" s="197"/>
      <c r="BB438" s="197"/>
      <c r="BC438" s="197"/>
      <c r="BD438" s="197"/>
      <c r="BE438" s="197"/>
      <c r="BF438" s="197"/>
      <c r="BG438" s="197"/>
      <c r="BH438" s="197"/>
      <c r="BI438" s="197"/>
      <c r="BJ438" s="197"/>
      <c r="BK438" s="197"/>
      <c r="BL438" s="197"/>
      <c r="BM438" s="197"/>
      <c r="BN438" s="197"/>
    </row>
    <row r="439" spans="1:66" ht="14.4">
      <c r="A439" s="197"/>
      <c r="B439" s="197"/>
      <c r="C439" s="197"/>
      <c r="D439" s="197"/>
      <c r="E439" s="197"/>
      <c r="F439" s="197"/>
      <c r="G439" s="197"/>
      <c r="H439" s="197"/>
      <c r="I439" s="197"/>
      <c r="J439" s="197"/>
      <c r="K439" s="197"/>
      <c r="L439" s="197"/>
      <c r="M439" s="197"/>
      <c r="N439" s="197"/>
      <c r="O439" s="197"/>
      <c r="P439" s="197"/>
      <c r="Q439" s="197"/>
      <c r="R439" s="197"/>
      <c r="S439" s="197"/>
      <c r="T439" s="197"/>
      <c r="U439" s="197"/>
      <c r="V439" s="197"/>
      <c r="W439" s="197"/>
      <c r="X439" s="197"/>
      <c r="Y439" s="197"/>
      <c r="Z439" s="197"/>
      <c r="AA439" s="197"/>
      <c r="AB439" s="197"/>
      <c r="AC439" s="197"/>
      <c r="AD439" s="197"/>
      <c r="AE439" s="197"/>
      <c r="AF439" s="197"/>
      <c r="AG439" s="197"/>
      <c r="AH439" s="197"/>
      <c r="AI439" s="197"/>
      <c r="AJ439" s="197"/>
      <c r="AK439" s="197"/>
      <c r="AL439" s="197"/>
      <c r="AM439" s="197"/>
      <c r="AN439" s="197"/>
      <c r="AO439" s="197"/>
      <c r="AP439" s="197"/>
      <c r="AQ439" s="197"/>
      <c r="AR439" s="197"/>
      <c r="AS439" s="197"/>
      <c r="AT439" s="197"/>
      <c r="AU439" s="197"/>
      <c r="AV439" s="197"/>
      <c r="AW439" s="197"/>
      <c r="AX439" s="197"/>
      <c r="AY439" s="197"/>
      <c r="AZ439" s="197"/>
      <c r="BA439" s="197"/>
      <c r="BB439" s="197"/>
      <c r="BC439" s="197"/>
      <c r="BD439" s="197"/>
      <c r="BE439" s="197"/>
      <c r="BF439" s="197"/>
      <c r="BG439" s="197"/>
      <c r="BH439" s="197"/>
      <c r="BI439" s="197"/>
      <c r="BJ439" s="197"/>
      <c r="BK439" s="197"/>
      <c r="BL439" s="197"/>
      <c r="BM439" s="197"/>
      <c r="BN439" s="197"/>
    </row>
    <row r="440" spans="1:66" ht="14.4">
      <c r="A440" s="197"/>
      <c r="B440" s="197"/>
      <c r="C440" s="197"/>
      <c r="D440" s="197"/>
      <c r="E440" s="197"/>
      <c r="F440" s="197"/>
      <c r="G440" s="197"/>
      <c r="H440" s="197"/>
      <c r="I440" s="197"/>
      <c r="J440" s="197"/>
      <c r="K440" s="197"/>
      <c r="L440" s="197"/>
      <c r="M440" s="197"/>
      <c r="N440" s="197"/>
      <c r="O440" s="197"/>
      <c r="P440" s="197"/>
      <c r="Q440" s="197"/>
      <c r="R440" s="197"/>
      <c r="S440" s="197"/>
      <c r="T440" s="197"/>
      <c r="U440" s="197"/>
      <c r="V440" s="197"/>
      <c r="W440" s="197"/>
      <c r="X440" s="197"/>
      <c r="Y440" s="197"/>
      <c r="Z440" s="197"/>
      <c r="AA440" s="197"/>
      <c r="AB440" s="197"/>
      <c r="AC440" s="197"/>
      <c r="AD440" s="197"/>
      <c r="AE440" s="197"/>
      <c r="AF440" s="197"/>
      <c r="AG440" s="197"/>
      <c r="AH440" s="197"/>
      <c r="AI440" s="197"/>
      <c r="AJ440" s="197"/>
      <c r="AK440" s="197"/>
      <c r="AL440" s="197"/>
      <c r="AM440" s="197"/>
      <c r="AN440" s="197"/>
      <c r="AO440" s="197"/>
      <c r="AP440" s="197"/>
      <c r="AQ440" s="197"/>
      <c r="AR440" s="197"/>
      <c r="AS440" s="197"/>
      <c r="AT440" s="197"/>
      <c r="AU440" s="197"/>
      <c r="AV440" s="197"/>
      <c r="AW440" s="197"/>
      <c r="AX440" s="197"/>
      <c r="AY440" s="197"/>
      <c r="AZ440" s="197"/>
      <c r="BA440" s="197"/>
      <c r="BB440" s="197"/>
      <c r="BC440" s="197"/>
      <c r="BD440" s="197"/>
      <c r="BE440" s="197"/>
      <c r="BF440" s="197"/>
      <c r="BG440" s="197"/>
      <c r="BH440" s="197"/>
      <c r="BI440" s="197"/>
      <c r="BJ440" s="197"/>
      <c r="BK440" s="197"/>
      <c r="BL440" s="197"/>
      <c r="BM440" s="197"/>
      <c r="BN440" s="197"/>
    </row>
    <row r="441" spans="1:66" ht="14.4">
      <c r="A441" s="197"/>
      <c r="B441" s="197"/>
      <c r="C441" s="197"/>
      <c r="D441" s="197"/>
      <c r="E441" s="197"/>
      <c r="F441" s="197"/>
      <c r="G441" s="197"/>
      <c r="H441" s="197"/>
      <c r="I441" s="197"/>
      <c r="J441" s="197"/>
      <c r="K441" s="197"/>
      <c r="L441" s="197"/>
      <c r="M441" s="197"/>
      <c r="N441" s="197"/>
      <c r="O441" s="197"/>
      <c r="P441" s="197"/>
      <c r="Q441" s="197"/>
      <c r="R441" s="197"/>
      <c r="S441" s="197"/>
      <c r="T441" s="197"/>
      <c r="U441" s="197"/>
      <c r="V441" s="197"/>
      <c r="W441" s="197"/>
      <c r="X441" s="197"/>
      <c r="Y441" s="197"/>
      <c r="Z441" s="197"/>
      <c r="AA441" s="197"/>
      <c r="AB441" s="197"/>
      <c r="AC441" s="197"/>
      <c r="AD441" s="197"/>
      <c r="AE441" s="197"/>
      <c r="AF441" s="197"/>
      <c r="AG441" s="197"/>
      <c r="AH441" s="197"/>
      <c r="AI441" s="197"/>
      <c r="AJ441" s="197"/>
      <c r="AK441" s="197"/>
      <c r="AL441" s="197"/>
      <c r="AM441" s="197"/>
      <c r="AN441" s="197"/>
      <c r="AO441" s="197"/>
      <c r="AP441" s="197"/>
      <c r="AQ441" s="197"/>
      <c r="AR441" s="197"/>
      <c r="AS441" s="197"/>
      <c r="AT441" s="197"/>
      <c r="AU441" s="197"/>
      <c r="AV441" s="197"/>
      <c r="AW441" s="197"/>
      <c r="AX441" s="197"/>
      <c r="AY441" s="197"/>
      <c r="AZ441" s="197"/>
      <c r="BA441" s="197"/>
      <c r="BB441" s="197"/>
      <c r="BC441" s="197"/>
      <c r="BD441" s="197"/>
      <c r="BE441" s="197"/>
      <c r="BF441" s="197"/>
      <c r="BG441" s="197"/>
      <c r="BH441" s="197"/>
      <c r="BI441" s="197"/>
      <c r="BJ441" s="197"/>
      <c r="BK441" s="197"/>
      <c r="BL441" s="197"/>
      <c r="BM441" s="197"/>
      <c r="BN441" s="197"/>
    </row>
    <row r="442" spans="1:66" ht="14.4">
      <c r="A442" s="197"/>
      <c r="B442" s="197"/>
      <c r="C442" s="197"/>
      <c r="D442" s="197"/>
      <c r="E442" s="197"/>
      <c r="F442" s="197"/>
      <c r="G442" s="197"/>
      <c r="H442" s="197"/>
      <c r="I442" s="197"/>
      <c r="J442" s="197"/>
      <c r="K442" s="197"/>
      <c r="L442" s="197"/>
      <c r="M442" s="197"/>
      <c r="N442" s="197"/>
      <c r="O442" s="197"/>
      <c r="P442" s="197"/>
      <c r="Q442" s="197"/>
      <c r="R442" s="197"/>
      <c r="S442" s="197"/>
      <c r="T442" s="197"/>
      <c r="U442" s="197"/>
      <c r="V442" s="197"/>
      <c r="W442" s="197"/>
      <c r="X442" s="197"/>
      <c r="Y442" s="197"/>
      <c r="Z442" s="197"/>
      <c r="AA442" s="197"/>
      <c r="AB442" s="197"/>
      <c r="AC442" s="197"/>
      <c r="AD442" s="197"/>
      <c r="AE442" s="197"/>
      <c r="AF442" s="197"/>
      <c r="AG442" s="197"/>
      <c r="AH442" s="197"/>
      <c r="AI442" s="197"/>
      <c r="AJ442" s="197"/>
      <c r="AK442" s="197"/>
      <c r="AL442" s="197"/>
      <c r="AM442" s="197"/>
      <c r="AN442" s="197"/>
      <c r="AO442" s="197"/>
      <c r="AP442" s="197"/>
      <c r="AQ442" s="197"/>
      <c r="AR442" s="197"/>
      <c r="AS442" s="197"/>
      <c r="AT442" s="197"/>
      <c r="AU442" s="197"/>
      <c r="AV442" s="197"/>
      <c r="AW442" s="197"/>
      <c r="AX442" s="197"/>
      <c r="AY442" s="197"/>
      <c r="AZ442" s="197"/>
      <c r="BA442" s="197"/>
      <c r="BB442" s="197"/>
      <c r="BC442" s="197"/>
      <c r="BD442" s="197"/>
      <c r="BE442" s="197"/>
      <c r="BF442" s="197"/>
      <c r="BG442" s="197"/>
      <c r="BH442" s="197"/>
      <c r="BI442" s="197"/>
      <c r="BJ442" s="197"/>
      <c r="BK442" s="197"/>
      <c r="BL442" s="197"/>
      <c r="BM442" s="197"/>
      <c r="BN442" s="197"/>
    </row>
    <row r="443" spans="1:66" ht="14.4">
      <c r="A443" s="197"/>
      <c r="B443" s="197"/>
      <c r="C443" s="197"/>
      <c r="D443" s="197"/>
      <c r="E443" s="197"/>
      <c r="F443" s="197"/>
      <c r="G443" s="197"/>
      <c r="H443" s="197"/>
      <c r="I443" s="197"/>
      <c r="J443" s="197"/>
      <c r="K443" s="197"/>
      <c r="L443" s="197"/>
      <c r="M443" s="197"/>
      <c r="N443" s="197"/>
      <c r="O443" s="197"/>
      <c r="P443" s="197"/>
      <c r="Q443" s="197"/>
      <c r="R443" s="197"/>
      <c r="S443" s="197"/>
      <c r="T443" s="197"/>
      <c r="U443" s="197"/>
      <c r="V443" s="197"/>
      <c r="W443" s="197"/>
      <c r="X443" s="197"/>
      <c r="Y443" s="197"/>
      <c r="Z443" s="197"/>
      <c r="AA443" s="197"/>
      <c r="AB443" s="197"/>
      <c r="AC443" s="197"/>
      <c r="AD443" s="197"/>
      <c r="AE443" s="197"/>
      <c r="AF443" s="197"/>
      <c r="AG443" s="197"/>
      <c r="AH443" s="197"/>
      <c r="AI443" s="197"/>
      <c r="AJ443" s="197"/>
      <c r="AK443" s="197"/>
      <c r="AL443" s="197"/>
      <c r="AM443" s="197"/>
      <c r="AN443" s="197"/>
      <c r="AO443" s="197"/>
      <c r="AP443" s="197"/>
      <c r="AQ443" s="197"/>
      <c r="AR443" s="197"/>
      <c r="AS443" s="197"/>
      <c r="AT443" s="197"/>
      <c r="AU443" s="197"/>
      <c r="AV443" s="197"/>
      <c r="AW443" s="197"/>
      <c r="AX443" s="197"/>
      <c r="AY443" s="197"/>
      <c r="AZ443" s="197"/>
      <c r="BA443" s="197"/>
      <c r="BB443" s="197"/>
      <c r="BC443" s="197"/>
      <c r="BD443" s="197"/>
      <c r="BE443" s="197"/>
      <c r="BF443" s="197"/>
      <c r="BG443" s="197"/>
      <c r="BH443" s="197"/>
      <c r="BI443" s="197"/>
      <c r="BJ443" s="197"/>
      <c r="BK443" s="197"/>
      <c r="BL443" s="197"/>
      <c r="BM443" s="197"/>
      <c r="BN443" s="197"/>
    </row>
    <row r="444" spans="1:66" ht="14.4">
      <c r="A444" s="197"/>
      <c r="B444" s="197"/>
      <c r="C444" s="197"/>
      <c r="D444" s="197"/>
      <c r="E444" s="197"/>
      <c r="F444" s="197"/>
      <c r="G444" s="197"/>
      <c r="H444" s="197"/>
      <c r="I444" s="197"/>
      <c r="J444" s="197"/>
      <c r="K444" s="197"/>
      <c r="L444" s="197"/>
      <c r="M444" s="197"/>
      <c r="N444" s="197"/>
      <c r="O444" s="197"/>
      <c r="P444" s="197"/>
      <c r="Q444" s="197"/>
      <c r="R444" s="197"/>
      <c r="S444" s="197"/>
      <c r="T444" s="197"/>
      <c r="U444" s="197"/>
      <c r="V444" s="197"/>
      <c r="W444" s="197"/>
      <c r="X444" s="197"/>
      <c r="Y444" s="197"/>
      <c r="Z444" s="197"/>
      <c r="AA444" s="197"/>
      <c r="AB444" s="197"/>
      <c r="AC444" s="197"/>
      <c r="AD444" s="197"/>
      <c r="AE444" s="197"/>
      <c r="AF444" s="197"/>
      <c r="AG444" s="197"/>
      <c r="AH444" s="197"/>
      <c r="AI444" s="197"/>
      <c r="AJ444" s="197"/>
      <c r="AK444" s="197"/>
      <c r="AL444" s="197"/>
      <c r="AM444" s="197"/>
      <c r="AN444" s="197"/>
      <c r="AO444" s="197"/>
      <c r="AP444" s="197"/>
      <c r="AQ444" s="197"/>
      <c r="AR444" s="197"/>
      <c r="AS444" s="197"/>
      <c r="AT444" s="197"/>
      <c r="AU444" s="197"/>
      <c r="AV444" s="197"/>
      <c r="AW444" s="197"/>
      <c r="AX444" s="197"/>
      <c r="AY444" s="197"/>
      <c r="AZ444" s="197"/>
      <c r="BA444" s="197"/>
      <c r="BB444" s="197"/>
      <c r="BC444" s="197"/>
      <c r="BD444" s="197"/>
      <c r="BE444" s="197"/>
      <c r="BF444" s="197"/>
      <c r="BG444" s="197"/>
      <c r="BH444" s="197"/>
      <c r="BI444" s="197"/>
      <c r="BJ444" s="197"/>
      <c r="BK444" s="197"/>
      <c r="BL444" s="197"/>
      <c r="BM444" s="197"/>
      <c r="BN444" s="197"/>
    </row>
    <row r="445" spans="1:66" ht="14.4">
      <c r="A445" s="197"/>
      <c r="B445" s="197"/>
      <c r="C445" s="197"/>
      <c r="D445" s="197"/>
      <c r="E445" s="197"/>
      <c r="F445" s="197"/>
      <c r="G445" s="197"/>
      <c r="H445" s="197"/>
      <c r="I445" s="197"/>
      <c r="J445" s="197"/>
      <c r="K445" s="197"/>
      <c r="L445" s="197"/>
      <c r="M445" s="197"/>
      <c r="N445" s="197"/>
      <c r="O445" s="197"/>
      <c r="P445" s="197"/>
      <c r="Q445" s="197"/>
      <c r="R445" s="197"/>
      <c r="S445" s="197"/>
      <c r="T445" s="197"/>
      <c r="U445" s="197"/>
      <c r="V445" s="197"/>
      <c r="W445" s="197"/>
      <c r="X445" s="197"/>
      <c r="Y445" s="197"/>
      <c r="Z445" s="197"/>
      <c r="AA445" s="197"/>
      <c r="AB445" s="197"/>
      <c r="AC445" s="197"/>
      <c r="AD445" s="197"/>
      <c r="AE445" s="197"/>
      <c r="AF445" s="197"/>
      <c r="AG445" s="197"/>
      <c r="AH445" s="197"/>
      <c r="AI445" s="197"/>
      <c r="AJ445" s="197"/>
      <c r="AK445" s="197"/>
      <c r="AL445" s="197"/>
      <c r="AM445" s="197"/>
      <c r="AN445" s="197"/>
      <c r="AO445" s="197"/>
      <c r="AP445" s="197"/>
      <c r="AQ445" s="197"/>
      <c r="AR445" s="197"/>
      <c r="AS445" s="197"/>
      <c r="AT445" s="197"/>
      <c r="AU445" s="197"/>
      <c r="AV445" s="197"/>
      <c r="AW445" s="197"/>
      <c r="AX445" s="197"/>
      <c r="AY445" s="197"/>
      <c r="AZ445" s="197"/>
      <c r="BA445" s="197"/>
      <c r="BB445" s="197"/>
      <c r="BC445" s="197"/>
      <c r="BD445" s="197"/>
      <c r="BE445" s="197"/>
      <c r="BF445" s="197"/>
      <c r="BG445" s="197"/>
      <c r="BH445" s="197"/>
      <c r="BI445" s="197"/>
      <c r="BJ445" s="197"/>
      <c r="BK445" s="197"/>
      <c r="BL445" s="197"/>
      <c r="BM445" s="197"/>
      <c r="BN445" s="197"/>
    </row>
    <row r="446" spans="1:66" ht="14.4">
      <c r="A446" s="197"/>
      <c r="B446" s="197"/>
      <c r="C446" s="197"/>
      <c r="D446" s="197"/>
      <c r="E446" s="197"/>
      <c r="F446" s="197"/>
      <c r="G446" s="197"/>
      <c r="H446" s="197"/>
      <c r="I446" s="197"/>
      <c r="J446" s="197"/>
      <c r="K446" s="197"/>
      <c r="L446" s="197"/>
      <c r="M446" s="197"/>
      <c r="N446" s="197"/>
      <c r="O446" s="197"/>
      <c r="P446" s="197"/>
      <c r="Q446" s="197"/>
      <c r="R446" s="197"/>
      <c r="S446" s="197"/>
      <c r="T446" s="197"/>
      <c r="U446" s="197"/>
      <c r="V446" s="197"/>
      <c r="W446" s="197"/>
      <c r="X446" s="197"/>
      <c r="Y446" s="197"/>
      <c r="Z446" s="197"/>
      <c r="AA446" s="197"/>
      <c r="AB446" s="197"/>
      <c r="AC446" s="197"/>
      <c r="AD446" s="197"/>
      <c r="AE446" s="197"/>
      <c r="AF446" s="197"/>
      <c r="AG446" s="197"/>
      <c r="AH446" s="197"/>
      <c r="AI446" s="197"/>
      <c r="AJ446" s="197"/>
      <c r="AK446" s="197"/>
      <c r="AL446" s="197"/>
      <c r="AM446" s="197"/>
      <c r="AN446" s="197"/>
      <c r="AO446" s="197"/>
      <c r="AP446" s="197"/>
      <c r="AQ446" s="197"/>
      <c r="AR446" s="197"/>
      <c r="AS446" s="197"/>
      <c r="AT446" s="197"/>
      <c r="AU446" s="197"/>
      <c r="AV446" s="197"/>
      <c r="AW446" s="197"/>
      <c r="AX446" s="197"/>
      <c r="AY446" s="197"/>
      <c r="AZ446" s="197"/>
      <c r="BA446" s="197"/>
      <c r="BB446" s="197"/>
      <c r="BC446" s="197"/>
      <c r="BD446" s="197"/>
      <c r="BE446" s="197"/>
      <c r="BF446" s="197"/>
      <c r="BG446" s="197"/>
      <c r="BH446" s="197"/>
      <c r="BI446" s="197"/>
      <c r="BJ446" s="197"/>
      <c r="BK446" s="197"/>
      <c r="BL446" s="197"/>
      <c r="BM446" s="197"/>
      <c r="BN446" s="197"/>
    </row>
    <row r="447" spans="1:66" ht="14.4">
      <c r="A447" s="197"/>
      <c r="B447" s="197"/>
      <c r="C447" s="197"/>
      <c r="D447" s="197"/>
      <c r="E447" s="197"/>
      <c r="F447" s="197"/>
      <c r="G447" s="197"/>
      <c r="H447" s="197"/>
      <c r="I447" s="197"/>
      <c r="J447" s="197"/>
      <c r="K447" s="197"/>
      <c r="L447" s="197"/>
      <c r="M447" s="197"/>
      <c r="N447" s="197"/>
      <c r="O447" s="197"/>
      <c r="P447" s="197"/>
      <c r="Q447" s="197"/>
      <c r="R447" s="197"/>
      <c r="S447" s="197"/>
      <c r="T447" s="197"/>
      <c r="U447" s="197"/>
      <c r="V447" s="197"/>
      <c r="W447" s="197"/>
      <c r="X447" s="197"/>
      <c r="Y447" s="197"/>
      <c r="Z447" s="197"/>
      <c r="AA447" s="197"/>
      <c r="AB447" s="197"/>
      <c r="AC447" s="197"/>
      <c r="AD447" s="197"/>
      <c r="AE447" s="197"/>
      <c r="AF447" s="197"/>
      <c r="AG447" s="197"/>
      <c r="AH447" s="197"/>
      <c r="AI447" s="197"/>
      <c r="AJ447" s="197"/>
      <c r="AK447" s="197"/>
      <c r="AL447" s="197"/>
      <c r="AM447" s="197"/>
      <c r="AN447" s="197"/>
      <c r="AO447" s="197"/>
      <c r="AP447" s="197"/>
      <c r="AQ447" s="197"/>
      <c r="AR447" s="197"/>
      <c r="AS447" s="197"/>
      <c r="AT447" s="197"/>
      <c r="AU447" s="197"/>
      <c r="AV447" s="197"/>
      <c r="AW447" s="197"/>
      <c r="AX447" s="197"/>
      <c r="AY447" s="197"/>
      <c r="AZ447" s="197"/>
      <c r="BA447" s="197"/>
      <c r="BB447" s="197"/>
      <c r="BC447" s="197"/>
      <c r="BD447" s="197"/>
      <c r="BE447" s="197"/>
      <c r="BF447" s="197"/>
      <c r="BG447" s="197"/>
      <c r="BH447" s="197"/>
      <c r="BI447" s="197"/>
      <c r="BJ447" s="197"/>
      <c r="BK447" s="197"/>
      <c r="BL447" s="197"/>
      <c r="BM447" s="197"/>
      <c r="BN447" s="197"/>
    </row>
    <row r="448" spans="1:66" ht="14.4">
      <c r="A448" s="197"/>
      <c r="B448" s="197"/>
      <c r="C448" s="197"/>
      <c r="D448" s="197"/>
      <c r="E448" s="197"/>
      <c r="F448" s="197"/>
      <c r="G448" s="197"/>
      <c r="H448" s="197"/>
      <c r="I448" s="197"/>
      <c r="J448" s="197"/>
      <c r="K448" s="197"/>
      <c r="L448" s="197"/>
      <c r="M448" s="197"/>
      <c r="N448" s="197"/>
      <c r="O448" s="197"/>
      <c r="P448" s="197"/>
      <c r="Q448" s="197"/>
      <c r="R448" s="197"/>
      <c r="S448" s="197"/>
      <c r="T448" s="197"/>
      <c r="U448" s="197"/>
      <c r="V448" s="197"/>
      <c r="W448" s="197"/>
      <c r="X448" s="197"/>
      <c r="Y448" s="197"/>
      <c r="Z448" s="197"/>
      <c r="AA448" s="197"/>
      <c r="AB448" s="197"/>
      <c r="AC448" s="197"/>
      <c r="AD448" s="197"/>
      <c r="AE448" s="197"/>
      <c r="AF448" s="197"/>
      <c r="AG448" s="197"/>
      <c r="AH448" s="197"/>
      <c r="AI448" s="197"/>
      <c r="AJ448" s="197"/>
      <c r="AK448" s="197"/>
      <c r="AL448" s="197"/>
      <c r="AM448" s="197"/>
      <c r="AN448" s="197"/>
      <c r="AO448" s="197"/>
      <c r="AP448" s="197"/>
      <c r="AQ448" s="197"/>
      <c r="AR448" s="197"/>
      <c r="AS448" s="197"/>
      <c r="AT448" s="197"/>
      <c r="AU448" s="197"/>
      <c r="AV448" s="197"/>
      <c r="AW448" s="197"/>
      <c r="AX448" s="197"/>
      <c r="AY448" s="197"/>
      <c r="AZ448" s="197"/>
      <c r="BA448" s="197"/>
      <c r="BB448" s="197"/>
      <c r="BC448" s="197"/>
      <c r="BD448" s="197"/>
      <c r="BE448" s="197"/>
      <c r="BF448" s="197"/>
      <c r="BG448" s="197"/>
      <c r="BH448" s="197"/>
      <c r="BI448" s="197"/>
      <c r="BJ448" s="197"/>
      <c r="BK448" s="197"/>
      <c r="BL448" s="197"/>
      <c r="BM448" s="197"/>
      <c r="BN448" s="197"/>
    </row>
    <row r="449" spans="1:66" ht="14.4">
      <c r="A449" s="197"/>
      <c r="B449" s="197"/>
      <c r="C449" s="197"/>
      <c r="D449" s="197"/>
      <c r="E449" s="197"/>
      <c r="F449" s="197"/>
      <c r="G449" s="197"/>
      <c r="H449" s="197"/>
      <c r="I449" s="197"/>
      <c r="J449" s="197"/>
      <c r="K449" s="197"/>
      <c r="L449" s="197"/>
      <c r="M449" s="197"/>
      <c r="N449" s="197"/>
      <c r="O449" s="197"/>
      <c r="P449" s="197"/>
      <c r="Q449" s="197"/>
      <c r="R449" s="197"/>
      <c r="S449" s="197"/>
      <c r="T449" s="197"/>
      <c r="U449" s="197"/>
      <c r="V449" s="197"/>
      <c r="W449" s="197"/>
      <c r="X449" s="197"/>
      <c r="Y449" s="197"/>
      <c r="Z449" s="197"/>
      <c r="AA449" s="197"/>
      <c r="AB449" s="197"/>
      <c r="AC449" s="197"/>
      <c r="AD449" s="197"/>
      <c r="AE449" s="197"/>
      <c r="AF449" s="197"/>
      <c r="AG449" s="197"/>
      <c r="AH449" s="197"/>
      <c r="AI449" s="197"/>
      <c r="AJ449" s="197"/>
      <c r="AK449" s="197"/>
      <c r="AL449" s="197"/>
      <c r="AM449" s="197"/>
      <c r="AN449" s="197"/>
      <c r="AO449" s="197"/>
      <c r="AP449" s="197"/>
      <c r="AQ449" s="197"/>
      <c r="AR449" s="197"/>
      <c r="AS449" s="197"/>
      <c r="AT449" s="197"/>
      <c r="AU449" s="197"/>
      <c r="AV449" s="197"/>
      <c r="AW449" s="197"/>
      <c r="AX449" s="197"/>
      <c r="AY449" s="197"/>
      <c r="AZ449" s="197"/>
      <c r="BA449" s="197"/>
      <c r="BB449" s="197"/>
      <c r="BC449" s="197"/>
      <c r="BD449" s="197"/>
      <c r="BE449" s="197"/>
      <c r="BF449" s="197"/>
      <c r="BG449" s="197"/>
      <c r="BH449" s="197"/>
      <c r="BI449" s="197"/>
      <c r="BJ449" s="197"/>
      <c r="BK449" s="197"/>
      <c r="BL449" s="197"/>
      <c r="BM449" s="197"/>
      <c r="BN449" s="197"/>
    </row>
    <row r="450" spans="1:66" ht="14.4">
      <c r="A450" s="197"/>
      <c r="B450" s="197"/>
      <c r="C450" s="197"/>
      <c r="D450" s="197"/>
      <c r="E450" s="197"/>
      <c r="F450" s="197"/>
      <c r="G450" s="197"/>
      <c r="H450" s="197"/>
      <c r="I450" s="197"/>
      <c r="J450" s="197"/>
      <c r="K450" s="197"/>
      <c r="L450" s="197"/>
      <c r="M450" s="197"/>
      <c r="N450" s="197"/>
      <c r="O450" s="197"/>
      <c r="P450" s="197"/>
      <c r="Q450" s="197"/>
      <c r="R450" s="197"/>
      <c r="S450" s="197"/>
      <c r="T450" s="197"/>
      <c r="U450" s="197"/>
      <c r="V450" s="197"/>
      <c r="W450" s="197"/>
      <c r="X450" s="197"/>
      <c r="Y450" s="197"/>
      <c r="Z450" s="197"/>
      <c r="AA450" s="197"/>
      <c r="AB450" s="197"/>
      <c r="AC450" s="197"/>
      <c r="AD450" s="197"/>
      <c r="AE450" s="197"/>
      <c r="AF450" s="197"/>
      <c r="AG450" s="197"/>
      <c r="AH450" s="197"/>
      <c r="AI450" s="197"/>
      <c r="AJ450" s="197"/>
      <c r="AK450" s="197"/>
      <c r="AL450" s="197"/>
      <c r="AM450" s="197"/>
      <c r="AN450" s="197"/>
      <c r="AO450" s="197"/>
      <c r="AP450" s="197"/>
      <c r="AQ450" s="197"/>
      <c r="AR450" s="197"/>
      <c r="AS450" s="197"/>
      <c r="AT450" s="197"/>
      <c r="AU450" s="197"/>
      <c r="AV450" s="197"/>
      <c r="AW450" s="197"/>
      <c r="AX450" s="197"/>
      <c r="AY450" s="197"/>
      <c r="AZ450" s="197"/>
      <c r="BA450" s="197"/>
      <c r="BB450" s="197"/>
      <c r="BC450" s="197"/>
      <c r="BD450" s="197"/>
      <c r="BE450" s="197"/>
      <c r="BF450" s="197"/>
      <c r="BG450" s="197"/>
      <c r="BH450" s="197"/>
      <c r="BI450" s="197"/>
      <c r="BJ450" s="197"/>
      <c r="BK450" s="197"/>
      <c r="BL450" s="197"/>
      <c r="BM450" s="197"/>
      <c r="BN450" s="197"/>
    </row>
    <row r="451" spans="1:66" ht="14.4">
      <c r="A451" s="197"/>
      <c r="B451" s="197"/>
      <c r="C451" s="197"/>
      <c r="D451" s="197"/>
      <c r="E451" s="197"/>
      <c r="F451" s="197"/>
      <c r="G451" s="197"/>
      <c r="H451" s="197"/>
      <c r="I451" s="197"/>
      <c r="J451" s="197"/>
      <c r="K451" s="197"/>
      <c r="L451" s="197"/>
      <c r="M451" s="197"/>
      <c r="N451" s="197"/>
      <c r="O451" s="197"/>
      <c r="P451" s="197"/>
      <c r="Q451" s="197"/>
      <c r="R451" s="197"/>
      <c r="S451" s="197"/>
      <c r="T451" s="197"/>
      <c r="U451" s="197"/>
      <c r="V451" s="197"/>
      <c r="W451" s="197"/>
      <c r="X451" s="197"/>
      <c r="Y451" s="197"/>
      <c r="Z451" s="197"/>
      <c r="AA451" s="197"/>
      <c r="AB451" s="197"/>
      <c r="AC451" s="197"/>
      <c r="AD451" s="197"/>
      <c r="AE451" s="197"/>
      <c r="AF451" s="197"/>
      <c r="AG451" s="197"/>
      <c r="AH451" s="197"/>
      <c r="AI451" s="197"/>
      <c r="AJ451" s="197"/>
      <c r="AK451" s="197"/>
      <c r="AL451" s="197"/>
      <c r="AM451" s="197"/>
      <c r="AN451" s="197"/>
      <c r="AO451" s="197"/>
      <c r="AP451" s="197"/>
      <c r="AQ451" s="197"/>
      <c r="AR451" s="197"/>
      <c r="AS451" s="197"/>
      <c r="AT451" s="197"/>
      <c r="AU451" s="197"/>
      <c r="AV451" s="197"/>
      <c r="AW451" s="197"/>
      <c r="AX451" s="197"/>
      <c r="AY451" s="197"/>
      <c r="AZ451" s="197"/>
      <c r="BA451" s="197"/>
      <c r="BB451" s="197"/>
      <c r="BC451" s="197"/>
      <c r="BD451" s="197"/>
      <c r="BE451" s="197"/>
      <c r="BF451" s="197"/>
      <c r="BG451" s="197"/>
      <c r="BH451" s="197"/>
      <c r="BI451" s="197"/>
      <c r="BJ451" s="197"/>
      <c r="BK451" s="197"/>
      <c r="BL451" s="197"/>
      <c r="BM451" s="197"/>
      <c r="BN451" s="197"/>
    </row>
    <row r="452" spans="1:66" ht="14.4">
      <c r="A452" s="197"/>
      <c r="B452" s="197"/>
      <c r="C452" s="197"/>
      <c r="D452" s="197"/>
      <c r="E452" s="197"/>
      <c r="F452" s="197"/>
      <c r="G452" s="197"/>
      <c r="H452" s="197"/>
      <c r="I452" s="197"/>
      <c r="J452" s="197"/>
      <c r="K452" s="197"/>
      <c r="L452" s="197"/>
      <c r="M452" s="197"/>
      <c r="N452" s="197"/>
      <c r="O452" s="197"/>
      <c r="P452" s="197"/>
      <c r="Q452" s="197"/>
      <c r="R452" s="197"/>
      <c r="S452" s="197"/>
      <c r="T452" s="197"/>
      <c r="U452" s="197"/>
      <c r="V452" s="197"/>
      <c r="W452" s="197"/>
      <c r="X452" s="197"/>
      <c r="Y452" s="197"/>
      <c r="Z452" s="197"/>
      <c r="AA452" s="197"/>
      <c r="AB452" s="197"/>
      <c r="AC452" s="197"/>
      <c r="AD452" s="197"/>
      <c r="AE452" s="197"/>
      <c r="AF452" s="197"/>
      <c r="AG452" s="197"/>
      <c r="AH452" s="197"/>
      <c r="AI452" s="197"/>
      <c r="AJ452" s="197"/>
      <c r="AK452" s="197"/>
      <c r="AL452" s="197"/>
      <c r="AM452" s="197"/>
      <c r="AN452" s="197"/>
      <c r="AO452" s="197"/>
      <c r="AP452" s="197"/>
      <c r="AQ452" s="197"/>
      <c r="AR452" s="197"/>
      <c r="AS452" s="197"/>
      <c r="AT452" s="197"/>
      <c r="AU452" s="197"/>
      <c r="AV452" s="197"/>
      <c r="AW452" s="197"/>
      <c r="AX452" s="197"/>
      <c r="AY452" s="197"/>
      <c r="AZ452" s="197"/>
      <c r="BA452" s="197"/>
      <c r="BB452" s="197"/>
      <c r="BC452" s="197"/>
      <c r="BD452" s="197"/>
      <c r="BE452" s="197"/>
      <c r="BF452" s="197"/>
      <c r="BG452" s="197"/>
      <c r="BH452" s="197"/>
      <c r="BI452" s="197"/>
      <c r="BJ452" s="197"/>
      <c r="BK452" s="197"/>
      <c r="BL452" s="197"/>
      <c r="BM452" s="197"/>
      <c r="BN452" s="197"/>
    </row>
    <row r="453" spans="1:66" ht="14.4">
      <c r="A453" s="197"/>
      <c r="B453" s="197"/>
      <c r="C453" s="197"/>
      <c r="D453" s="197"/>
      <c r="E453" s="197"/>
      <c r="F453" s="197"/>
      <c r="G453" s="197"/>
      <c r="H453" s="197"/>
      <c r="I453" s="197"/>
      <c r="J453" s="197"/>
      <c r="K453" s="197"/>
      <c r="L453" s="197"/>
      <c r="M453" s="197"/>
      <c r="N453" s="197"/>
      <c r="O453" s="197"/>
      <c r="P453" s="197"/>
      <c r="Q453" s="197"/>
      <c r="R453" s="197"/>
      <c r="S453" s="197"/>
      <c r="T453" s="197"/>
      <c r="U453" s="197"/>
      <c r="V453" s="197"/>
      <c r="W453" s="197"/>
      <c r="X453" s="197"/>
      <c r="Y453" s="197"/>
      <c r="Z453" s="197"/>
      <c r="AA453" s="197"/>
      <c r="AB453" s="197"/>
      <c r="AC453" s="197"/>
      <c r="AD453" s="197"/>
      <c r="AE453" s="197"/>
      <c r="AF453" s="197"/>
      <c r="AG453" s="197"/>
      <c r="AH453" s="197"/>
      <c r="AI453" s="197"/>
      <c r="AJ453" s="197"/>
      <c r="AK453" s="197"/>
      <c r="AL453" s="197"/>
      <c r="AM453" s="197"/>
      <c r="AN453" s="197"/>
      <c r="AO453" s="197"/>
      <c r="AP453" s="197"/>
      <c r="AQ453" s="197"/>
      <c r="AR453" s="197"/>
      <c r="AS453" s="197"/>
      <c r="AT453" s="197"/>
      <c r="AU453" s="197"/>
      <c r="AV453" s="197"/>
      <c r="AW453" s="197"/>
      <c r="AX453" s="197"/>
      <c r="AY453" s="197"/>
      <c r="AZ453" s="197"/>
      <c r="BA453" s="197"/>
      <c r="BB453" s="197"/>
      <c r="BC453" s="197"/>
      <c r="BD453" s="197"/>
      <c r="BE453" s="197"/>
      <c r="BF453" s="197"/>
      <c r="BG453" s="197"/>
      <c r="BH453" s="197"/>
      <c r="BI453" s="197"/>
      <c r="BJ453" s="197"/>
      <c r="BK453" s="197"/>
      <c r="BL453" s="197"/>
      <c r="BM453" s="197"/>
      <c r="BN453" s="197"/>
    </row>
    <row r="454" spans="1:66" ht="14.4">
      <c r="A454" s="197"/>
      <c r="B454" s="197"/>
      <c r="C454" s="197"/>
      <c r="D454" s="197"/>
      <c r="E454" s="197"/>
      <c r="F454" s="197"/>
      <c r="G454" s="197"/>
      <c r="H454" s="197"/>
      <c r="I454" s="197"/>
      <c r="J454" s="197"/>
      <c r="K454" s="197"/>
      <c r="L454" s="197"/>
      <c r="M454" s="197"/>
      <c r="N454" s="197"/>
      <c r="O454" s="197"/>
      <c r="P454" s="197"/>
      <c r="Q454" s="197"/>
      <c r="R454" s="197"/>
      <c r="S454" s="197"/>
      <c r="T454" s="197"/>
      <c r="U454" s="197"/>
      <c r="V454" s="197"/>
      <c r="W454" s="197"/>
      <c r="X454" s="197"/>
      <c r="Y454" s="197"/>
      <c r="Z454" s="197"/>
      <c r="AA454" s="197"/>
      <c r="AB454" s="197"/>
      <c r="AC454" s="197"/>
      <c r="AD454" s="197"/>
      <c r="AE454" s="197"/>
      <c r="AF454" s="197"/>
      <c r="AG454" s="197"/>
      <c r="AH454" s="197"/>
      <c r="AI454" s="197"/>
      <c r="AJ454" s="197"/>
      <c r="AK454" s="197"/>
      <c r="AL454" s="197"/>
      <c r="AM454" s="197"/>
      <c r="AN454" s="197"/>
      <c r="AO454" s="197"/>
      <c r="AP454" s="197"/>
      <c r="AQ454" s="197"/>
      <c r="AR454" s="197"/>
      <c r="AS454" s="197"/>
      <c r="AT454" s="197"/>
      <c r="AU454" s="197"/>
      <c r="AV454" s="197"/>
      <c r="AW454" s="197"/>
      <c r="AX454" s="197"/>
      <c r="AY454" s="197"/>
      <c r="AZ454" s="197"/>
      <c r="BA454" s="197"/>
      <c r="BB454" s="197"/>
      <c r="BC454" s="197"/>
      <c r="BD454" s="197"/>
      <c r="BE454" s="197"/>
      <c r="BF454" s="197"/>
      <c r="BG454" s="197"/>
      <c r="BH454" s="197"/>
      <c r="BI454" s="197"/>
      <c r="BJ454" s="197"/>
      <c r="BK454" s="197"/>
      <c r="BL454" s="197"/>
      <c r="BM454" s="197"/>
      <c r="BN454" s="197"/>
    </row>
    <row r="455" spans="1:66" ht="14.4">
      <c r="A455" s="197"/>
      <c r="B455" s="197"/>
      <c r="C455" s="197"/>
      <c r="D455" s="197"/>
      <c r="E455" s="197"/>
      <c r="F455" s="197"/>
      <c r="G455" s="197"/>
      <c r="H455" s="197"/>
      <c r="I455" s="197"/>
      <c r="J455" s="197"/>
      <c r="K455" s="197"/>
      <c r="L455" s="197"/>
      <c r="M455" s="197"/>
      <c r="N455" s="197"/>
      <c r="O455" s="197"/>
      <c r="P455" s="197"/>
      <c r="Q455" s="197"/>
      <c r="R455" s="197"/>
      <c r="S455" s="197"/>
      <c r="T455" s="197"/>
      <c r="U455" s="197"/>
      <c r="V455" s="197"/>
      <c r="W455" s="197"/>
      <c r="X455" s="197"/>
      <c r="Y455" s="197"/>
      <c r="Z455" s="197"/>
      <c r="AA455" s="197"/>
      <c r="AB455" s="197"/>
      <c r="AC455" s="197"/>
      <c r="AD455" s="197"/>
      <c r="AE455" s="197"/>
      <c r="AF455" s="197"/>
      <c r="AG455" s="197"/>
      <c r="AH455" s="197"/>
      <c r="AI455" s="197"/>
      <c r="AJ455" s="197"/>
      <c r="AK455" s="197"/>
      <c r="AL455" s="197"/>
      <c r="AM455" s="197"/>
      <c r="AN455" s="197"/>
      <c r="AO455" s="197"/>
      <c r="AP455" s="197"/>
      <c r="AQ455" s="197"/>
      <c r="AR455" s="197"/>
      <c r="AS455" s="197"/>
      <c r="AT455" s="197"/>
      <c r="AU455" s="197"/>
      <c r="AV455" s="197"/>
      <c r="AW455" s="197"/>
      <c r="AX455" s="197"/>
      <c r="AY455" s="197"/>
      <c r="AZ455" s="197"/>
      <c r="BA455" s="197"/>
      <c r="BB455" s="197"/>
      <c r="BC455" s="197"/>
      <c r="BD455" s="197"/>
      <c r="BE455" s="197"/>
      <c r="BF455" s="197"/>
      <c r="BG455" s="197"/>
      <c r="BH455" s="197"/>
      <c r="BI455" s="197"/>
      <c r="BJ455" s="197"/>
      <c r="BK455" s="197"/>
      <c r="BL455" s="197"/>
      <c r="BM455" s="197"/>
      <c r="BN455" s="197"/>
    </row>
    <row r="456" spans="1:66" ht="14.4">
      <c r="A456" s="197"/>
      <c r="B456" s="197"/>
      <c r="C456" s="197"/>
      <c r="D456" s="197"/>
      <c r="E456" s="197"/>
      <c r="F456" s="197"/>
      <c r="G456" s="197"/>
      <c r="H456" s="197"/>
      <c r="I456" s="197"/>
      <c r="J456" s="197"/>
      <c r="K456" s="197"/>
      <c r="L456" s="197"/>
      <c r="M456" s="197"/>
      <c r="N456" s="197"/>
      <c r="O456" s="197"/>
      <c r="P456" s="197"/>
      <c r="Q456" s="197"/>
      <c r="R456" s="197"/>
      <c r="S456" s="197"/>
      <c r="T456" s="197"/>
      <c r="U456" s="197"/>
      <c r="V456" s="197"/>
      <c r="W456" s="197"/>
      <c r="X456" s="197"/>
      <c r="Y456" s="197"/>
      <c r="Z456" s="197"/>
      <c r="AA456" s="197"/>
      <c r="AB456" s="197"/>
      <c r="AC456" s="197"/>
      <c r="AD456" s="197"/>
      <c r="AE456" s="197"/>
      <c r="AF456" s="197"/>
      <c r="AG456" s="197"/>
      <c r="AH456" s="197"/>
      <c r="AI456" s="197"/>
      <c r="AJ456" s="197"/>
      <c r="AK456" s="197"/>
      <c r="AL456" s="197"/>
      <c r="AM456" s="197"/>
      <c r="AN456" s="197"/>
      <c r="AO456" s="197"/>
      <c r="AP456" s="197"/>
      <c r="AQ456" s="197"/>
      <c r="AR456" s="197"/>
      <c r="AS456" s="197"/>
      <c r="AT456" s="197"/>
      <c r="AU456" s="197"/>
      <c r="AV456" s="197"/>
      <c r="AW456" s="197"/>
      <c r="AX456" s="197"/>
      <c r="AY456" s="197"/>
      <c r="AZ456" s="197"/>
      <c r="BA456" s="197"/>
      <c r="BB456" s="197"/>
      <c r="BC456" s="197"/>
      <c r="BD456" s="197"/>
      <c r="BE456" s="197"/>
      <c r="BF456" s="197"/>
      <c r="BG456" s="197"/>
      <c r="BH456" s="197"/>
      <c r="BI456" s="197"/>
      <c r="BJ456" s="197"/>
      <c r="BK456" s="197"/>
      <c r="BL456" s="197"/>
      <c r="BM456" s="197"/>
      <c r="BN456" s="197"/>
    </row>
    <row r="457" spans="1:66" ht="14.4">
      <c r="A457" s="197"/>
      <c r="B457" s="197"/>
      <c r="C457" s="197"/>
      <c r="D457" s="197"/>
      <c r="E457" s="197"/>
      <c r="F457" s="197"/>
      <c r="G457" s="197"/>
      <c r="H457" s="197"/>
      <c r="I457" s="197"/>
      <c r="J457" s="197"/>
      <c r="K457" s="197"/>
      <c r="L457" s="197"/>
      <c r="M457" s="197"/>
      <c r="N457" s="197"/>
      <c r="O457" s="197"/>
      <c r="P457" s="197"/>
      <c r="Q457" s="197"/>
      <c r="R457" s="197"/>
      <c r="S457" s="197"/>
      <c r="T457" s="197"/>
      <c r="U457" s="197"/>
      <c r="V457" s="197"/>
      <c r="W457" s="197"/>
      <c r="X457" s="197"/>
      <c r="Y457" s="197"/>
      <c r="Z457" s="197"/>
      <c r="AA457" s="197"/>
      <c r="AB457" s="197"/>
      <c r="AC457" s="197"/>
      <c r="AD457" s="197"/>
      <c r="AE457" s="197"/>
      <c r="AF457" s="197"/>
      <c r="AG457" s="197"/>
      <c r="AH457" s="197"/>
      <c r="AI457" s="197"/>
      <c r="AJ457" s="197"/>
      <c r="AK457" s="197"/>
      <c r="AL457" s="197"/>
      <c r="AM457" s="197"/>
      <c r="AN457" s="197"/>
      <c r="AO457" s="197"/>
      <c r="AP457" s="197"/>
      <c r="AQ457" s="197"/>
      <c r="AR457" s="197"/>
      <c r="AS457" s="197"/>
      <c r="AT457" s="197"/>
      <c r="AU457" s="197"/>
      <c r="AV457" s="197"/>
      <c r="AW457" s="197"/>
      <c r="AX457" s="197"/>
      <c r="AY457" s="197"/>
      <c r="AZ457" s="197"/>
      <c r="BA457" s="197"/>
      <c r="BB457" s="197"/>
      <c r="BC457" s="197"/>
      <c r="BD457" s="197"/>
      <c r="BE457" s="197"/>
      <c r="BF457" s="197"/>
      <c r="BG457" s="197"/>
      <c r="BH457" s="197"/>
      <c r="BI457" s="197"/>
      <c r="BJ457" s="197"/>
      <c r="BK457" s="197"/>
      <c r="BL457" s="197"/>
      <c r="BM457" s="197"/>
      <c r="BN457" s="197"/>
    </row>
    <row r="458" spans="1:66" ht="14.4">
      <c r="A458" s="197"/>
      <c r="B458" s="197"/>
      <c r="C458" s="197"/>
      <c r="D458" s="197"/>
      <c r="E458" s="197"/>
      <c r="F458" s="197"/>
      <c r="G458" s="197"/>
      <c r="H458" s="197"/>
      <c r="I458" s="197"/>
      <c r="J458" s="197"/>
      <c r="K458" s="197"/>
      <c r="L458" s="197"/>
      <c r="M458" s="197"/>
      <c r="N458" s="197"/>
      <c r="O458" s="197"/>
      <c r="P458" s="197"/>
      <c r="Q458" s="197"/>
      <c r="R458" s="197"/>
      <c r="S458" s="197"/>
      <c r="T458" s="197"/>
      <c r="U458" s="197"/>
      <c r="V458" s="197"/>
      <c r="W458" s="197"/>
      <c r="X458" s="197"/>
      <c r="Y458" s="197"/>
      <c r="Z458" s="197"/>
      <c r="AA458" s="197"/>
      <c r="AB458" s="197"/>
      <c r="AC458" s="197"/>
      <c r="AD458" s="197"/>
      <c r="AE458" s="197"/>
      <c r="AF458" s="197"/>
      <c r="AG458" s="197"/>
      <c r="AH458" s="197"/>
      <c r="AI458" s="197"/>
      <c r="AJ458" s="197"/>
      <c r="AK458" s="197"/>
      <c r="AL458" s="197"/>
      <c r="AM458" s="197"/>
      <c r="AN458" s="197"/>
      <c r="AO458" s="197"/>
      <c r="AP458" s="197"/>
      <c r="AQ458" s="197"/>
      <c r="AR458" s="197"/>
      <c r="AS458" s="197"/>
      <c r="AT458" s="197"/>
      <c r="AU458" s="197"/>
      <c r="AV458" s="197"/>
      <c r="AW458" s="197"/>
      <c r="AX458" s="197"/>
      <c r="AY458" s="197"/>
      <c r="AZ458" s="197"/>
      <c r="BA458" s="197"/>
      <c r="BB458" s="197"/>
      <c r="BC458" s="197"/>
      <c r="BD458" s="197"/>
      <c r="BE458" s="197"/>
      <c r="BF458" s="197"/>
      <c r="BG458" s="197"/>
      <c r="BH458" s="197"/>
      <c r="BI458" s="197"/>
      <c r="BJ458" s="197"/>
      <c r="BK458" s="197"/>
      <c r="BL458" s="197"/>
      <c r="BM458" s="197"/>
      <c r="BN458" s="197"/>
    </row>
    <row r="459" spans="1:66" ht="14.4">
      <c r="A459" s="197"/>
      <c r="B459" s="197"/>
      <c r="C459" s="197"/>
      <c r="D459" s="197"/>
      <c r="E459" s="197"/>
      <c r="F459" s="197"/>
      <c r="G459" s="197"/>
      <c r="H459" s="197"/>
      <c r="I459" s="197"/>
      <c r="J459" s="197"/>
      <c r="K459" s="197"/>
      <c r="L459" s="197"/>
      <c r="M459" s="197"/>
      <c r="N459" s="197"/>
      <c r="O459" s="197"/>
      <c r="P459" s="197"/>
      <c r="Q459" s="197"/>
      <c r="R459" s="197"/>
      <c r="S459" s="197"/>
      <c r="T459" s="197"/>
      <c r="U459" s="197"/>
      <c r="V459" s="197"/>
      <c r="W459" s="197"/>
      <c r="X459" s="197"/>
      <c r="Y459" s="197"/>
      <c r="Z459" s="197"/>
      <c r="AA459" s="197"/>
      <c r="AB459" s="197"/>
      <c r="AC459" s="197"/>
      <c r="AD459" s="197"/>
      <c r="AE459" s="197"/>
      <c r="AF459" s="197"/>
      <c r="AG459" s="197"/>
      <c r="AH459" s="197"/>
      <c r="AI459" s="197"/>
      <c r="AJ459" s="197"/>
      <c r="AK459" s="197"/>
      <c r="AL459" s="197"/>
      <c r="AM459" s="197"/>
      <c r="AN459" s="197"/>
      <c r="AO459" s="197"/>
      <c r="AP459" s="197"/>
      <c r="AQ459" s="197"/>
      <c r="AR459" s="197"/>
      <c r="AS459" s="197"/>
      <c r="AT459" s="197"/>
      <c r="AU459" s="197"/>
      <c r="AV459" s="197"/>
      <c r="AW459" s="197"/>
      <c r="AX459" s="197"/>
      <c r="AY459" s="197"/>
      <c r="AZ459" s="197"/>
      <c r="BA459" s="197"/>
      <c r="BB459" s="197"/>
      <c r="BC459" s="197"/>
      <c r="BD459" s="197"/>
      <c r="BE459" s="197"/>
      <c r="BF459" s="197"/>
      <c r="BG459" s="197"/>
      <c r="BH459" s="197"/>
      <c r="BI459" s="197"/>
      <c r="BJ459" s="197"/>
      <c r="BK459" s="197"/>
      <c r="BL459" s="197"/>
      <c r="BM459" s="197"/>
      <c r="BN459" s="197"/>
    </row>
    <row r="460" spans="1:66" ht="14.4">
      <c r="A460" s="197"/>
      <c r="B460" s="197"/>
      <c r="C460" s="197"/>
      <c r="D460" s="197"/>
      <c r="E460" s="197"/>
      <c r="F460" s="197"/>
      <c r="G460" s="197"/>
      <c r="H460" s="197"/>
      <c r="I460" s="197"/>
      <c r="J460" s="197"/>
      <c r="K460" s="197"/>
      <c r="L460" s="197"/>
      <c r="M460" s="197"/>
      <c r="N460" s="197"/>
      <c r="O460" s="197"/>
      <c r="P460" s="197"/>
      <c r="Q460" s="197"/>
      <c r="R460" s="197"/>
      <c r="S460" s="197"/>
      <c r="T460" s="197"/>
      <c r="U460" s="197"/>
      <c r="V460" s="197"/>
      <c r="W460" s="197"/>
      <c r="X460" s="197"/>
      <c r="Y460" s="197"/>
      <c r="Z460" s="197"/>
      <c r="AA460" s="197"/>
      <c r="AB460" s="197"/>
      <c r="AC460" s="197"/>
      <c r="AD460" s="197"/>
      <c r="AE460" s="197"/>
      <c r="AF460" s="197"/>
      <c r="AG460" s="197"/>
      <c r="AH460" s="197"/>
      <c r="AI460" s="197"/>
      <c r="AJ460" s="197"/>
      <c r="AK460" s="197"/>
      <c r="AL460" s="197"/>
      <c r="AM460" s="197"/>
      <c r="AN460" s="197"/>
      <c r="AO460" s="197"/>
      <c r="AP460" s="197"/>
      <c r="AQ460" s="197"/>
      <c r="AR460" s="197"/>
      <c r="AS460" s="197"/>
      <c r="AT460" s="197"/>
      <c r="AU460" s="197"/>
      <c r="AV460" s="197"/>
      <c r="AW460" s="197"/>
      <c r="AX460" s="197"/>
      <c r="AY460" s="197"/>
      <c r="AZ460" s="197"/>
      <c r="BA460" s="197"/>
      <c r="BB460" s="197"/>
      <c r="BC460" s="197"/>
      <c r="BD460" s="197"/>
      <c r="BE460" s="197"/>
      <c r="BF460" s="197"/>
      <c r="BG460" s="197"/>
      <c r="BH460" s="197"/>
      <c r="BI460" s="197"/>
      <c r="BJ460" s="197"/>
      <c r="BK460" s="197"/>
      <c r="BL460" s="197"/>
      <c r="BM460" s="197"/>
      <c r="BN460" s="197"/>
    </row>
    <row r="461" spans="1:66" ht="14.4">
      <c r="A461" s="197"/>
      <c r="B461" s="197"/>
      <c r="C461" s="197"/>
      <c r="D461" s="197"/>
      <c r="E461" s="197"/>
      <c r="F461" s="197"/>
      <c r="G461" s="197"/>
      <c r="H461" s="197"/>
      <c r="I461" s="197"/>
      <c r="J461" s="197"/>
      <c r="K461" s="197"/>
      <c r="L461" s="197"/>
      <c r="M461" s="197"/>
      <c r="N461" s="197"/>
      <c r="O461" s="197"/>
      <c r="P461" s="197"/>
      <c r="Q461" s="197"/>
      <c r="R461" s="197"/>
      <c r="S461" s="197"/>
      <c r="T461" s="197"/>
      <c r="U461" s="197"/>
      <c r="V461" s="197"/>
      <c r="W461" s="197"/>
      <c r="X461" s="197"/>
      <c r="Y461" s="197"/>
      <c r="Z461" s="197"/>
      <c r="AA461" s="197"/>
      <c r="AB461" s="197"/>
      <c r="AC461" s="197"/>
      <c r="AD461" s="197"/>
      <c r="AE461" s="197"/>
      <c r="AF461" s="197"/>
      <c r="AG461" s="197"/>
      <c r="AH461" s="197"/>
      <c r="AI461" s="197"/>
      <c r="AJ461" s="197"/>
      <c r="AK461" s="197"/>
      <c r="AL461" s="197"/>
      <c r="AM461" s="197"/>
      <c r="AN461" s="197"/>
      <c r="AO461" s="197"/>
      <c r="AP461" s="197"/>
      <c r="AQ461" s="197"/>
      <c r="AR461" s="197"/>
      <c r="AS461" s="197"/>
      <c r="AT461" s="197"/>
      <c r="AU461" s="197"/>
      <c r="AV461" s="197"/>
      <c r="AW461" s="197"/>
      <c r="AX461" s="197"/>
      <c r="AY461" s="197"/>
      <c r="AZ461" s="197"/>
      <c r="BA461" s="197"/>
      <c r="BB461" s="197"/>
      <c r="BC461" s="197"/>
      <c r="BD461" s="197"/>
      <c r="BE461" s="197"/>
      <c r="BF461" s="197"/>
      <c r="BG461" s="197"/>
      <c r="BH461" s="197"/>
      <c r="BI461" s="197"/>
      <c r="BJ461" s="197"/>
      <c r="BK461" s="197"/>
      <c r="BL461" s="197"/>
      <c r="BM461" s="197"/>
      <c r="BN461" s="197"/>
    </row>
    <row r="462" spans="1:66" ht="14.4">
      <c r="A462" s="197"/>
      <c r="B462" s="197"/>
      <c r="C462" s="197"/>
      <c r="D462" s="197"/>
      <c r="E462" s="197"/>
      <c r="F462" s="197"/>
      <c r="G462" s="197"/>
      <c r="H462" s="197"/>
      <c r="I462" s="197"/>
      <c r="J462" s="197"/>
      <c r="K462" s="197"/>
      <c r="L462" s="197"/>
      <c r="M462" s="197"/>
      <c r="N462" s="197"/>
      <c r="O462" s="197"/>
      <c r="P462" s="197"/>
      <c r="Q462" s="197"/>
      <c r="R462" s="197"/>
      <c r="S462" s="197"/>
      <c r="T462" s="197"/>
      <c r="U462" s="197"/>
      <c r="V462" s="197"/>
      <c r="W462" s="197"/>
      <c r="X462" s="197"/>
      <c r="Y462" s="197"/>
      <c r="Z462" s="197"/>
      <c r="AA462" s="197"/>
      <c r="AB462" s="197"/>
      <c r="AC462" s="197"/>
      <c r="AD462" s="197"/>
      <c r="AE462" s="197"/>
      <c r="AF462" s="197"/>
      <c r="AG462" s="197"/>
      <c r="AH462" s="197"/>
      <c r="AI462" s="197"/>
      <c r="AJ462" s="197"/>
      <c r="AK462" s="197"/>
      <c r="AL462" s="197"/>
      <c r="AM462" s="197"/>
      <c r="AN462" s="197"/>
      <c r="AO462" s="197"/>
      <c r="AP462" s="197"/>
      <c r="AQ462" s="197"/>
      <c r="AR462" s="197"/>
      <c r="AS462" s="197"/>
      <c r="AT462" s="197"/>
      <c r="AU462" s="197"/>
      <c r="AV462" s="197"/>
      <c r="AW462" s="197"/>
      <c r="AX462" s="197"/>
      <c r="AY462" s="197"/>
      <c r="AZ462" s="197"/>
      <c r="BA462" s="197"/>
      <c r="BB462" s="197"/>
      <c r="BC462" s="197"/>
      <c r="BD462" s="197"/>
      <c r="BE462" s="197"/>
      <c r="BF462" s="197"/>
      <c r="BG462" s="197"/>
      <c r="BH462" s="197"/>
      <c r="BI462" s="197"/>
      <c r="BJ462" s="197"/>
      <c r="BK462" s="197"/>
      <c r="BL462" s="197"/>
      <c r="BM462" s="197"/>
      <c r="BN462" s="197"/>
    </row>
    <row r="463" spans="1:66" ht="14.4">
      <c r="A463" s="197"/>
      <c r="B463" s="197"/>
      <c r="C463" s="197"/>
      <c r="D463" s="197"/>
      <c r="E463" s="197"/>
      <c r="F463" s="197"/>
      <c r="G463" s="197"/>
      <c r="H463" s="197"/>
      <c r="I463" s="197"/>
      <c r="J463" s="197"/>
      <c r="K463" s="197"/>
      <c r="L463" s="197"/>
      <c r="M463" s="197"/>
      <c r="N463" s="197"/>
      <c r="O463" s="197"/>
      <c r="P463" s="197"/>
      <c r="Q463" s="197"/>
      <c r="R463" s="197"/>
      <c r="S463" s="197"/>
      <c r="T463" s="197"/>
      <c r="U463" s="197"/>
      <c r="V463" s="197"/>
      <c r="W463" s="197"/>
      <c r="X463" s="197"/>
      <c r="Y463" s="197"/>
      <c r="Z463" s="197"/>
      <c r="AA463" s="197"/>
      <c r="AB463" s="197"/>
      <c r="AC463" s="197"/>
      <c r="AD463" s="197"/>
      <c r="AE463" s="197"/>
      <c r="AF463" s="197"/>
      <c r="AG463" s="197"/>
      <c r="AH463" s="197"/>
      <c r="AI463" s="197"/>
      <c r="AJ463" s="197"/>
      <c r="AK463" s="197"/>
      <c r="AL463" s="197"/>
      <c r="AM463" s="197"/>
      <c r="AN463" s="197"/>
      <c r="AO463" s="197"/>
      <c r="AP463" s="197"/>
      <c r="AQ463" s="197"/>
      <c r="AR463" s="197"/>
      <c r="AS463" s="197"/>
      <c r="AT463" s="197"/>
      <c r="AU463" s="197"/>
      <c r="AV463" s="197"/>
      <c r="AW463" s="197"/>
      <c r="AX463" s="197"/>
      <c r="AY463" s="197"/>
      <c r="AZ463" s="197"/>
      <c r="BA463" s="197"/>
      <c r="BB463" s="197"/>
      <c r="BC463" s="197"/>
      <c r="BD463" s="197"/>
      <c r="BE463" s="197"/>
      <c r="BF463" s="197"/>
      <c r="BG463" s="197"/>
      <c r="BH463" s="197"/>
      <c r="BI463" s="197"/>
      <c r="BJ463" s="197"/>
      <c r="BK463" s="197"/>
      <c r="BL463" s="197"/>
      <c r="BM463" s="197"/>
      <c r="BN463" s="197"/>
    </row>
    <row r="464" spans="1:66" ht="14.4">
      <c r="A464" s="197"/>
      <c r="B464" s="197"/>
      <c r="C464" s="197"/>
      <c r="D464" s="197"/>
      <c r="E464" s="197"/>
      <c r="F464" s="197"/>
      <c r="G464" s="197"/>
      <c r="H464" s="197"/>
      <c r="I464" s="197"/>
      <c r="J464" s="197"/>
      <c r="K464" s="197"/>
      <c r="L464" s="197"/>
      <c r="M464" s="197"/>
      <c r="N464" s="197"/>
      <c r="O464" s="197"/>
      <c r="P464" s="197"/>
      <c r="Q464" s="197"/>
      <c r="R464" s="197"/>
      <c r="S464" s="197"/>
      <c r="T464" s="197"/>
      <c r="U464" s="197"/>
      <c r="V464" s="197"/>
      <c r="W464" s="197"/>
      <c r="X464" s="197"/>
      <c r="Y464" s="197"/>
      <c r="Z464" s="197"/>
      <c r="AA464" s="197"/>
      <c r="AB464" s="197"/>
      <c r="AC464" s="197"/>
      <c r="AD464" s="197"/>
      <c r="AE464" s="197"/>
      <c r="AF464" s="197"/>
      <c r="AG464" s="197"/>
      <c r="AH464" s="197"/>
      <c r="AI464" s="197"/>
      <c r="AJ464" s="197"/>
      <c r="AK464" s="197"/>
      <c r="AL464" s="197"/>
      <c r="AM464" s="197"/>
      <c r="AN464" s="197"/>
      <c r="AO464" s="197"/>
      <c r="AP464" s="197"/>
      <c r="AQ464" s="197"/>
      <c r="AR464" s="197"/>
      <c r="AS464" s="197"/>
      <c r="AT464" s="197"/>
      <c r="AU464" s="197"/>
      <c r="AV464" s="197"/>
      <c r="AW464" s="197"/>
      <c r="AX464" s="197"/>
      <c r="AY464" s="197"/>
      <c r="AZ464" s="197"/>
      <c r="BA464" s="197"/>
      <c r="BB464" s="197"/>
      <c r="BC464" s="197"/>
      <c r="BD464" s="197"/>
      <c r="BE464" s="197"/>
      <c r="BF464" s="197"/>
      <c r="BG464" s="197"/>
      <c r="BH464" s="197"/>
      <c r="BI464" s="197"/>
      <c r="BJ464" s="197"/>
      <c r="BK464" s="197"/>
      <c r="BL464" s="197"/>
      <c r="BM464" s="197"/>
      <c r="BN464" s="197"/>
    </row>
    <row r="465" spans="1:66" ht="14.4">
      <c r="A465" s="197"/>
      <c r="B465" s="197"/>
      <c r="C465" s="197"/>
      <c r="D465" s="197"/>
      <c r="E465" s="197"/>
      <c r="F465" s="197"/>
      <c r="G465" s="197"/>
      <c r="H465" s="197"/>
      <c r="I465" s="197"/>
      <c r="J465" s="197"/>
      <c r="K465" s="197"/>
      <c r="L465" s="197"/>
      <c r="M465" s="197"/>
      <c r="N465" s="197"/>
      <c r="O465" s="197"/>
      <c r="P465" s="197"/>
      <c r="Q465" s="197"/>
      <c r="R465" s="197"/>
      <c r="S465" s="197"/>
      <c r="T465" s="197"/>
      <c r="U465" s="197"/>
      <c r="V465" s="197"/>
      <c r="W465" s="197"/>
      <c r="X465" s="197"/>
      <c r="Y465" s="197"/>
      <c r="Z465" s="197"/>
      <c r="AA465" s="197"/>
      <c r="AB465" s="197"/>
      <c r="AC465" s="197"/>
      <c r="AD465" s="197"/>
      <c r="AE465" s="197"/>
      <c r="AF465" s="197"/>
      <c r="AG465" s="197"/>
      <c r="AH465" s="197"/>
      <c r="AI465" s="197"/>
      <c r="AJ465" s="197"/>
      <c r="AK465" s="197"/>
      <c r="AL465" s="197"/>
      <c r="AM465" s="197"/>
      <c r="AN465" s="197"/>
      <c r="AO465" s="197"/>
      <c r="AP465" s="197"/>
      <c r="AQ465" s="197"/>
      <c r="AR465" s="197"/>
      <c r="AS465" s="197"/>
      <c r="AT465" s="197"/>
      <c r="AU465" s="197"/>
      <c r="AV465" s="197"/>
      <c r="AW465" s="197"/>
      <c r="AX465" s="197"/>
      <c r="AY465" s="197"/>
      <c r="AZ465" s="197"/>
      <c r="BA465" s="197"/>
      <c r="BB465" s="197"/>
      <c r="BC465" s="197"/>
      <c r="BD465" s="197"/>
      <c r="BE465" s="197"/>
      <c r="BF465" s="197"/>
      <c r="BG465" s="197"/>
      <c r="BH465" s="197"/>
      <c r="BI465" s="197"/>
      <c r="BJ465" s="197"/>
      <c r="BK465" s="197"/>
      <c r="BL465" s="197"/>
      <c r="BM465" s="197"/>
      <c r="BN465" s="197"/>
    </row>
    <row r="466" spans="1:66" ht="14.4">
      <c r="A466" s="197"/>
      <c r="B466" s="197"/>
      <c r="C466" s="197"/>
      <c r="D466" s="197"/>
      <c r="E466" s="197"/>
      <c r="F466" s="197"/>
      <c r="G466" s="197"/>
      <c r="H466" s="197"/>
      <c r="I466" s="197"/>
      <c r="J466" s="197"/>
      <c r="K466" s="197"/>
      <c r="L466" s="197"/>
      <c r="M466" s="197"/>
      <c r="N466" s="197"/>
      <c r="O466" s="197"/>
      <c r="P466" s="197"/>
      <c r="Q466" s="197"/>
      <c r="R466" s="197"/>
      <c r="S466" s="197"/>
      <c r="T466" s="197"/>
      <c r="U466" s="197"/>
      <c r="V466" s="197"/>
      <c r="W466" s="197"/>
      <c r="X466" s="197"/>
      <c r="Y466" s="197"/>
      <c r="Z466" s="197"/>
      <c r="AA466" s="197"/>
      <c r="AB466" s="197"/>
      <c r="AC466" s="197"/>
      <c r="AD466" s="197"/>
      <c r="AE466" s="197"/>
      <c r="AF466" s="197"/>
      <c r="AG466" s="197"/>
      <c r="AH466" s="197"/>
      <c r="AI466" s="197"/>
      <c r="AJ466" s="197"/>
      <c r="AK466" s="197"/>
      <c r="AL466" s="197"/>
      <c r="AM466" s="197"/>
      <c r="AN466" s="197"/>
      <c r="AO466" s="197"/>
      <c r="AP466" s="197"/>
      <c r="AQ466" s="197"/>
      <c r="AR466" s="197"/>
      <c r="AS466" s="197"/>
      <c r="AT466" s="197"/>
      <c r="AU466" s="197"/>
      <c r="AV466" s="197"/>
      <c r="AW466" s="197"/>
      <c r="AX466" s="197"/>
      <c r="AY466" s="197"/>
      <c r="AZ466" s="197"/>
      <c r="BA466" s="197"/>
      <c r="BB466" s="197"/>
      <c r="BC466" s="197"/>
      <c r="BD466" s="197"/>
      <c r="BE466" s="197"/>
      <c r="BF466" s="197"/>
      <c r="BG466" s="197"/>
      <c r="BH466" s="197"/>
      <c r="BI466" s="197"/>
      <c r="BJ466" s="197"/>
      <c r="BK466" s="197"/>
      <c r="BL466" s="197"/>
      <c r="BM466" s="197"/>
      <c r="BN466" s="197"/>
    </row>
    <row r="467" spans="1:66" ht="14.4">
      <c r="A467" s="197"/>
      <c r="B467" s="197"/>
      <c r="C467" s="197"/>
      <c r="D467" s="197"/>
      <c r="E467" s="197"/>
      <c r="F467" s="197"/>
      <c r="G467" s="197"/>
      <c r="H467" s="197"/>
      <c r="I467" s="197"/>
      <c r="J467" s="197"/>
      <c r="K467" s="197"/>
      <c r="L467" s="197"/>
      <c r="M467" s="197"/>
      <c r="N467" s="197"/>
      <c r="O467" s="197"/>
      <c r="P467" s="197"/>
      <c r="Q467" s="197"/>
      <c r="R467" s="197"/>
      <c r="S467" s="197"/>
      <c r="T467" s="197"/>
      <c r="U467" s="197"/>
      <c r="V467" s="197"/>
      <c r="W467" s="197"/>
      <c r="X467" s="197"/>
      <c r="Y467" s="197"/>
      <c r="Z467" s="197"/>
      <c r="AA467" s="197"/>
      <c r="AB467" s="197"/>
      <c r="AC467" s="197"/>
      <c r="AD467" s="197"/>
      <c r="AE467" s="197"/>
      <c r="AF467" s="197"/>
      <c r="AG467" s="197"/>
      <c r="AH467" s="197"/>
      <c r="AI467" s="197"/>
      <c r="AJ467" s="197"/>
      <c r="AK467" s="197"/>
      <c r="AL467" s="197"/>
      <c r="AM467" s="197"/>
      <c r="AN467" s="197"/>
      <c r="AO467" s="197"/>
      <c r="AP467" s="197"/>
      <c r="AQ467" s="197"/>
      <c r="AR467" s="197"/>
      <c r="AS467" s="197"/>
      <c r="AT467" s="197"/>
      <c r="AU467" s="197"/>
      <c r="AV467" s="197"/>
      <c r="AW467" s="197"/>
      <c r="AX467" s="197"/>
      <c r="AY467" s="197"/>
      <c r="AZ467" s="197"/>
      <c r="BA467" s="197"/>
      <c r="BB467" s="197"/>
      <c r="BC467" s="197"/>
      <c r="BD467" s="197"/>
      <c r="BE467" s="197"/>
      <c r="BF467" s="197"/>
      <c r="BG467" s="197"/>
      <c r="BH467" s="197"/>
      <c r="BI467" s="197"/>
      <c r="BJ467" s="197"/>
      <c r="BK467" s="197"/>
      <c r="BL467" s="197"/>
      <c r="BM467" s="197"/>
      <c r="BN467" s="197"/>
    </row>
    <row r="468" spans="1:66" ht="14.4">
      <c r="A468" s="197"/>
      <c r="B468" s="197"/>
      <c r="C468" s="197"/>
      <c r="D468" s="197"/>
      <c r="E468" s="197"/>
      <c r="F468" s="197"/>
      <c r="G468" s="197"/>
      <c r="H468" s="197"/>
      <c r="I468" s="197"/>
      <c r="J468" s="197"/>
      <c r="K468" s="197"/>
      <c r="L468" s="197"/>
      <c r="M468" s="197"/>
      <c r="N468" s="197"/>
      <c r="O468" s="197"/>
      <c r="P468" s="197"/>
      <c r="Q468" s="197"/>
      <c r="R468" s="197"/>
      <c r="S468" s="197"/>
      <c r="T468" s="197"/>
      <c r="U468" s="197"/>
      <c r="V468" s="197"/>
      <c r="W468" s="197"/>
      <c r="X468" s="197"/>
      <c r="Y468" s="197"/>
      <c r="Z468" s="197"/>
      <c r="AA468" s="197"/>
      <c r="AB468" s="197"/>
      <c r="AC468" s="197"/>
      <c r="AD468" s="197"/>
      <c r="AE468" s="197"/>
      <c r="AF468" s="197"/>
      <c r="AG468" s="197"/>
      <c r="AH468" s="197"/>
      <c r="AI468" s="197"/>
      <c r="AJ468" s="197"/>
      <c r="AK468" s="197"/>
      <c r="AL468" s="197"/>
      <c r="AM468" s="197"/>
      <c r="AN468" s="197"/>
      <c r="AO468" s="197"/>
      <c r="AP468" s="197"/>
      <c r="AQ468" s="197"/>
      <c r="AR468" s="197"/>
      <c r="AS468" s="197"/>
      <c r="AT468" s="197"/>
      <c r="AU468" s="197"/>
      <c r="AV468" s="197"/>
      <c r="AW468" s="197"/>
      <c r="AX468" s="197"/>
      <c r="AY468" s="197"/>
      <c r="AZ468" s="197"/>
      <c r="BA468" s="197"/>
      <c r="BB468" s="197"/>
      <c r="BC468" s="197"/>
      <c r="BD468" s="197"/>
      <c r="BE468" s="197"/>
      <c r="BF468" s="197"/>
      <c r="BG468" s="197"/>
      <c r="BH468" s="197"/>
      <c r="BI468" s="197"/>
      <c r="BJ468" s="197"/>
      <c r="BK468" s="197"/>
      <c r="BL468" s="197"/>
      <c r="BM468" s="197"/>
      <c r="BN468" s="197"/>
    </row>
    <row r="469" spans="1:66" ht="14.4">
      <c r="A469" s="197"/>
      <c r="B469" s="197"/>
      <c r="C469" s="197"/>
      <c r="D469" s="197"/>
      <c r="E469" s="197"/>
      <c r="F469" s="197"/>
      <c r="G469" s="197"/>
      <c r="H469" s="197"/>
      <c r="I469" s="197"/>
      <c r="J469" s="197"/>
      <c r="K469" s="197"/>
      <c r="L469" s="197"/>
      <c r="M469" s="197"/>
      <c r="N469" s="197"/>
      <c r="O469" s="197"/>
      <c r="P469" s="197"/>
      <c r="Q469" s="197"/>
      <c r="R469" s="197"/>
      <c r="S469" s="197"/>
      <c r="T469" s="197"/>
      <c r="U469" s="197"/>
      <c r="V469" s="197"/>
      <c r="W469" s="197"/>
      <c r="X469" s="197"/>
      <c r="Y469" s="197"/>
      <c r="Z469" s="197"/>
      <c r="AA469" s="197"/>
      <c r="AB469" s="197"/>
      <c r="AC469" s="197"/>
      <c r="AD469" s="197"/>
      <c r="AE469" s="197"/>
      <c r="AF469" s="197"/>
      <c r="AG469" s="197"/>
      <c r="AH469" s="197"/>
      <c r="AI469" s="197"/>
      <c r="AJ469" s="197"/>
      <c r="AK469" s="197"/>
      <c r="AL469" s="197"/>
      <c r="AM469" s="197"/>
      <c r="AN469" s="197"/>
      <c r="AO469" s="197"/>
      <c r="AP469" s="197"/>
      <c r="AQ469" s="197"/>
      <c r="AR469" s="197"/>
      <c r="AS469" s="197"/>
      <c r="AT469" s="197"/>
      <c r="AU469" s="197"/>
      <c r="AV469" s="197"/>
      <c r="AW469" s="197"/>
      <c r="AX469" s="197"/>
      <c r="AY469" s="197"/>
      <c r="AZ469" s="197"/>
      <c r="BA469" s="197"/>
      <c r="BB469" s="197"/>
      <c r="BC469" s="197"/>
      <c r="BD469" s="197"/>
      <c r="BE469" s="197"/>
      <c r="BF469" s="197"/>
      <c r="BG469" s="197"/>
      <c r="BH469" s="197"/>
      <c r="BI469" s="197"/>
      <c r="BJ469" s="197"/>
      <c r="BK469" s="197"/>
      <c r="BL469" s="197"/>
      <c r="BM469" s="197"/>
      <c r="BN469" s="197"/>
    </row>
    <row r="470" spans="1:66" ht="14.4">
      <c r="A470" s="197"/>
      <c r="B470" s="197"/>
      <c r="C470" s="197"/>
      <c r="D470" s="197"/>
      <c r="E470" s="197"/>
      <c r="F470" s="197"/>
      <c r="G470" s="197"/>
      <c r="H470" s="197"/>
      <c r="I470" s="197"/>
      <c r="J470" s="197"/>
      <c r="K470" s="197"/>
      <c r="L470" s="197"/>
      <c r="M470" s="197"/>
      <c r="N470" s="197"/>
      <c r="O470" s="197"/>
      <c r="P470" s="197"/>
      <c r="Q470" s="197"/>
      <c r="R470" s="197"/>
      <c r="S470" s="197"/>
      <c r="T470" s="197"/>
      <c r="U470" s="197"/>
      <c r="V470" s="197"/>
      <c r="W470" s="197"/>
      <c r="X470" s="197"/>
      <c r="Y470" s="197"/>
      <c r="Z470" s="197"/>
      <c r="AA470" s="197"/>
      <c r="AB470" s="197"/>
      <c r="AC470" s="197"/>
      <c r="AD470" s="197"/>
      <c r="AE470" s="197"/>
      <c r="AF470" s="197"/>
      <c r="AG470" s="197"/>
      <c r="AH470" s="197"/>
      <c r="AI470" s="197"/>
      <c r="AJ470" s="197"/>
      <c r="AK470" s="197"/>
      <c r="AL470" s="197"/>
      <c r="AM470" s="197"/>
      <c r="AN470" s="197"/>
      <c r="AO470" s="197"/>
      <c r="AP470" s="197"/>
      <c r="AQ470" s="197"/>
      <c r="AR470" s="197"/>
      <c r="AS470" s="197"/>
      <c r="AT470" s="197"/>
      <c r="AU470" s="197"/>
      <c r="AV470" s="197"/>
      <c r="AW470" s="197"/>
      <c r="AX470" s="197"/>
      <c r="AY470" s="197"/>
      <c r="AZ470" s="197"/>
      <c r="BA470" s="197"/>
      <c r="BB470" s="197"/>
      <c r="BC470" s="197"/>
      <c r="BD470" s="197"/>
      <c r="BE470" s="197"/>
      <c r="BF470" s="197"/>
      <c r="BG470" s="197"/>
      <c r="BH470" s="197"/>
      <c r="BI470" s="197"/>
      <c r="BJ470" s="197"/>
      <c r="BK470" s="197"/>
      <c r="BL470" s="197"/>
      <c r="BM470" s="197"/>
      <c r="BN470" s="197"/>
    </row>
    <row r="471" spans="1:66" ht="14.4">
      <c r="A471" s="197"/>
      <c r="B471" s="197"/>
      <c r="C471" s="197"/>
      <c r="D471" s="197"/>
      <c r="E471" s="197"/>
      <c r="F471" s="197"/>
      <c r="G471" s="197"/>
      <c r="H471" s="197"/>
      <c r="I471" s="197"/>
      <c r="J471" s="197"/>
      <c r="K471" s="197"/>
      <c r="L471" s="197"/>
      <c r="M471" s="197"/>
      <c r="N471" s="197"/>
      <c r="O471" s="197"/>
      <c r="P471" s="197"/>
      <c r="Q471" s="197"/>
      <c r="R471" s="197"/>
      <c r="S471" s="197"/>
      <c r="T471" s="197"/>
      <c r="U471" s="197"/>
      <c r="V471" s="197"/>
      <c r="W471" s="197"/>
      <c r="X471" s="197"/>
      <c r="Y471" s="197"/>
      <c r="Z471" s="197"/>
      <c r="AA471" s="197"/>
      <c r="AB471" s="197"/>
      <c r="AC471" s="197"/>
      <c r="AD471" s="197"/>
      <c r="AE471" s="197"/>
      <c r="AF471" s="197"/>
      <c r="AG471" s="197"/>
      <c r="AH471" s="197"/>
      <c r="AI471" s="197"/>
      <c r="AJ471" s="197"/>
      <c r="AK471" s="197"/>
      <c r="AL471" s="197"/>
      <c r="AM471" s="197"/>
      <c r="AN471" s="197"/>
      <c r="AO471" s="197"/>
      <c r="AP471" s="197"/>
      <c r="AQ471" s="197"/>
      <c r="AR471" s="197"/>
      <c r="AS471" s="197"/>
      <c r="AT471" s="197"/>
      <c r="AU471" s="197"/>
      <c r="AV471" s="197"/>
      <c r="AW471" s="197"/>
      <c r="AX471" s="197"/>
      <c r="AY471" s="197"/>
      <c r="AZ471" s="197"/>
      <c r="BA471" s="197"/>
      <c r="BB471" s="197"/>
      <c r="BC471" s="197"/>
      <c r="BD471" s="197"/>
      <c r="BE471" s="197"/>
      <c r="BF471" s="197"/>
      <c r="BG471" s="197"/>
      <c r="BH471" s="197"/>
      <c r="BI471" s="197"/>
      <c r="BJ471" s="197"/>
      <c r="BK471" s="197"/>
      <c r="BL471" s="197"/>
      <c r="BM471" s="197"/>
      <c r="BN471" s="197"/>
    </row>
    <row r="472" spans="1:66" ht="14.4">
      <c r="A472" s="197"/>
      <c r="B472" s="197"/>
      <c r="C472" s="197"/>
      <c r="D472" s="197"/>
      <c r="E472" s="197"/>
      <c r="F472" s="197"/>
      <c r="G472" s="197"/>
      <c r="H472" s="197"/>
      <c r="I472" s="197"/>
      <c r="J472" s="197"/>
      <c r="K472" s="197"/>
      <c r="L472" s="197"/>
      <c r="M472" s="197"/>
      <c r="N472" s="197"/>
      <c r="O472" s="197"/>
      <c r="P472" s="197"/>
      <c r="Q472" s="197"/>
      <c r="R472" s="197"/>
      <c r="S472" s="197"/>
      <c r="T472" s="197"/>
      <c r="U472" s="197"/>
      <c r="V472" s="197"/>
      <c r="W472" s="197"/>
      <c r="X472" s="197"/>
      <c r="Y472" s="197"/>
      <c r="Z472" s="197"/>
      <c r="AA472" s="197"/>
      <c r="AB472" s="197"/>
      <c r="AC472" s="197"/>
      <c r="AD472" s="197"/>
      <c r="AE472" s="197"/>
      <c r="AF472" s="197"/>
      <c r="AG472" s="197"/>
      <c r="AH472" s="197"/>
      <c r="AI472" s="197"/>
      <c r="AJ472" s="197"/>
      <c r="AK472" s="197"/>
      <c r="AL472" s="197"/>
      <c r="AM472" s="197"/>
      <c r="AN472" s="197"/>
      <c r="AO472" s="197"/>
      <c r="AP472" s="197"/>
      <c r="AQ472" s="197"/>
      <c r="AR472" s="197"/>
      <c r="AS472" s="197"/>
      <c r="AT472" s="197"/>
      <c r="AU472" s="197"/>
      <c r="AV472" s="197"/>
      <c r="AW472" s="197"/>
      <c r="AX472" s="197"/>
      <c r="AY472" s="197"/>
      <c r="AZ472" s="197"/>
      <c r="BA472" s="197"/>
      <c r="BB472" s="197"/>
      <c r="BC472" s="197"/>
      <c r="BD472" s="197"/>
      <c r="BE472" s="197"/>
      <c r="BF472" s="197"/>
      <c r="BG472" s="197"/>
      <c r="BH472" s="197"/>
      <c r="BI472" s="197"/>
      <c r="BJ472" s="197"/>
      <c r="BK472" s="197"/>
      <c r="BL472" s="197"/>
      <c r="BM472" s="197"/>
      <c r="BN472" s="197"/>
    </row>
    <row r="473" spans="1:66" ht="14.4">
      <c r="A473" s="197"/>
      <c r="B473" s="197"/>
      <c r="C473" s="197"/>
      <c r="D473" s="197"/>
      <c r="E473" s="197"/>
      <c r="F473" s="197"/>
      <c r="G473" s="197"/>
      <c r="H473" s="197"/>
      <c r="I473" s="197"/>
      <c r="J473" s="197"/>
      <c r="K473" s="197"/>
      <c r="L473" s="197"/>
      <c r="M473" s="197"/>
      <c r="N473" s="197"/>
      <c r="O473" s="197"/>
      <c r="P473" s="197"/>
      <c r="Q473" s="197"/>
      <c r="R473" s="197"/>
      <c r="S473" s="197"/>
      <c r="T473" s="197"/>
      <c r="U473" s="197"/>
      <c r="V473" s="197"/>
      <c r="W473" s="197"/>
      <c r="X473" s="197"/>
      <c r="Y473" s="197"/>
      <c r="Z473" s="197"/>
      <c r="AA473" s="197"/>
      <c r="AB473" s="197"/>
      <c r="AC473" s="197"/>
      <c r="AD473" s="197"/>
      <c r="AE473" s="197"/>
      <c r="AF473" s="197"/>
      <c r="AG473" s="197"/>
      <c r="AH473" s="197"/>
      <c r="AI473" s="197"/>
      <c r="AJ473" s="197"/>
      <c r="AK473" s="197"/>
      <c r="AL473" s="197"/>
      <c r="AM473" s="197"/>
      <c r="AN473" s="197"/>
      <c r="AO473" s="197"/>
      <c r="AP473" s="197"/>
      <c r="AQ473" s="197"/>
      <c r="AR473" s="197"/>
      <c r="AS473" s="197"/>
      <c r="AT473" s="197"/>
      <c r="AU473" s="197"/>
      <c r="AV473" s="197"/>
      <c r="AW473" s="197"/>
      <c r="AX473" s="197"/>
      <c r="AY473" s="197"/>
      <c r="AZ473" s="197"/>
      <c r="BA473" s="197"/>
      <c r="BB473" s="197"/>
      <c r="BC473" s="197"/>
      <c r="BD473" s="197"/>
      <c r="BE473" s="197"/>
      <c r="BF473" s="197"/>
      <c r="BG473" s="197"/>
      <c r="BH473" s="197"/>
      <c r="BI473" s="197"/>
      <c r="BJ473" s="197"/>
      <c r="BK473" s="197"/>
      <c r="BL473" s="197"/>
      <c r="BM473" s="197"/>
      <c r="BN473" s="197"/>
    </row>
    <row r="474" spans="1:66" ht="14.4">
      <c r="A474" s="197"/>
      <c r="B474" s="197"/>
      <c r="C474" s="197"/>
      <c r="D474" s="197"/>
      <c r="E474" s="197"/>
      <c r="F474" s="197"/>
      <c r="G474" s="197"/>
      <c r="H474" s="197"/>
      <c r="I474" s="197"/>
      <c r="J474" s="197"/>
      <c r="K474" s="197"/>
      <c r="L474" s="197"/>
      <c r="M474" s="197"/>
      <c r="N474" s="197"/>
      <c r="O474" s="197"/>
      <c r="P474" s="197"/>
      <c r="Q474" s="197"/>
      <c r="R474" s="197"/>
      <c r="S474" s="197"/>
      <c r="T474" s="197"/>
      <c r="U474" s="197"/>
      <c r="V474" s="197"/>
      <c r="W474" s="197"/>
      <c r="X474" s="197"/>
      <c r="Y474" s="197"/>
      <c r="Z474" s="197"/>
      <c r="AA474" s="197"/>
      <c r="AB474" s="197"/>
      <c r="AC474" s="197"/>
      <c r="AD474" s="197"/>
      <c r="AE474" s="197"/>
      <c r="AF474" s="197"/>
      <c r="AG474" s="197"/>
      <c r="AH474" s="197"/>
      <c r="AI474" s="197"/>
      <c r="AJ474" s="197"/>
      <c r="AK474" s="197"/>
      <c r="AL474" s="197"/>
      <c r="AM474" s="197"/>
      <c r="AN474" s="197"/>
      <c r="AO474" s="197"/>
      <c r="AP474" s="197"/>
      <c r="AQ474" s="197"/>
      <c r="AR474" s="197"/>
      <c r="AS474" s="197"/>
      <c r="AT474" s="197"/>
      <c r="AU474" s="197"/>
      <c r="AV474" s="197"/>
      <c r="AW474" s="197"/>
      <c r="AX474" s="197"/>
      <c r="AY474" s="197"/>
      <c r="AZ474" s="197"/>
      <c r="BA474" s="197"/>
      <c r="BB474" s="197"/>
      <c r="BC474" s="197"/>
      <c r="BD474" s="197"/>
      <c r="BE474" s="197"/>
      <c r="BF474" s="197"/>
      <c r="BG474" s="197"/>
      <c r="BH474" s="197"/>
      <c r="BI474" s="197"/>
      <c r="BJ474" s="197"/>
      <c r="BK474" s="197"/>
      <c r="BL474" s="197"/>
      <c r="BM474" s="197"/>
      <c r="BN474" s="197"/>
    </row>
    <row r="475" spans="1:66" ht="14.4">
      <c r="A475" s="197"/>
      <c r="B475" s="197"/>
      <c r="C475" s="197"/>
      <c r="D475" s="197"/>
      <c r="E475" s="197"/>
      <c r="F475" s="197"/>
      <c r="G475" s="197"/>
      <c r="H475" s="197"/>
      <c r="I475" s="197"/>
      <c r="J475" s="197"/>
      <c r="K475" s="197"/>
      <c r="L475" s="197"/>
      <c r="M475" s="197"/>
      <c r="N475" s="197"/>
      <c r="O475" s="197"/>
      <c r="P475" s="197"/>
      <c r="Q475" s="197"/>
      <c r="R475" s="197"/>
      <c r="S475" s="197"/>
      <c r="T475" s="197"/>
      <c r="U475" s="197"/>
      <c r="V475" s="197"/>
      <c r="W475" s="197"/>
      <c r="X475" s="197"/>
      <c r="Y475" s="197"/>
      <c r="Z475" s="197"/>
      <c r="AA475" s="197"/>
      <c r="AB475" s="197"/>
      <c r="AC475" s="197"/>
      <c r="AD475" s="197"/>
      <c r="AE475" s="197"/>
      <c r="AF475" s="197"/>
      <c r="AG475" s="197"/>
      <c r="AH475" s="197"/>
      <c r="AI475" s="197"/>
      <c r="AJ475" s="197"/>
      <c r="AK475" s="197"/>
      <c r="AL475" s="197"/>
      <c r="AM475" s="197"/>
      <c r="AN475" s="197"/>
      <c r="AO475" s="197"/>
      <c r="AP475" s="197"/>
      <c r="AQ475" s="197"/>
      <c r="AR475" s="197"/>
      <c r="AS475" s="197"/>
      <c r="AT475" s="197"/>
      <c r="AU475" s="197"/>
      <c r="AV475" s="197"/>
      <c r="AW475" s="197"/>
      <c r="AX475" s="197"/>
      <c r="AY475" s="197"/>
      <c r="AZ475" s="197"/>
      <c r="BA475" s="197"/>
      <c r="BB475" s="197"/>
      <c r="BC475" s="197"/>
      <c r="BD475" s="197"/>
      <c r="BE475" s="197"/>
      <c r="BF475" s="197"/>
      <c r="BG475" s="197"/>
      <c r="BH475" s="197"/>
      <c r="BI475" s="197"/>
      <c r="BJ475" s="197"/>
      <c r="BK475" s="197"/>
      <c r="BL475" s="197"/>
      <c r="BM475" s="197"/>
      <c r="BN475" s="197"/>
    </row>
    <row r="476" spans="1:66" ht="14.4">
      <c r="A476" s="197"/>
      <c r="B476" s="197"/>
      <c r="C476" s="197"/>
      <c r="D476" s="197"/>
      <c r="E476" s="197"/>
      <c r="F476" s="197"/>
      <c r="G476" s="197"/>
      <c r="H476" s="197"/>
      <c r="I476" s="197"/>
      <c r="J476" s="197"/>
      <c r="K476" s="197"/>
      <c r="L476" s="197"/>
      <c r="M476" s="197"/>
      <c r="N476" s="197"/>
      <c r="O476" s="197"/>
      <c r="P476" s="197"/>
      <c r="Q476" s="197"/>
      <c r="R476" s="197"/>
      <c r="S476" s="197"/>
      <c r="T476" s="197"/>
      <c r="U476" s="197"/>
      <c r="V476" s="197"/>
      <c r="W476" s="197"/>
      <c r="X476" s="197"/>
      <c r="Y476" s="197"/>
      <c r="Z476" s="197"/>
      <c r="AA476" s="197"/>
      <c r="AB476" s="197"/>
      <c r="AC476" s="197"/>
      <c r="AD476" s="197"/>
      <c r="AE476" s="197"/>
      <c r="AF476" s="197"/>
      <c r="AG476" s="197"/>
      <c r="AH476" s="197"/>
      <c r="AI476" s="197"/>
      <c r="AJ476" s="197"/>
      <c r="AK476" s="197"/>
      <c r="AL476" s="197"/>
      <c r="AM476" s="197"/>
      <c r="AN476" s="197"/>
      <c r="AO476" s="197"/>
      <c r="AP476" s="197"/>
      <c r="AQ476" s="197"/>
      <c r="AR476" s="197"/>
      <c r="AS476" s="197"/>
      <c r="AT476" s="197"/>
      <c r="AU476" s="197"/>
      <c r="AV476" s="197"/>
      <c r="AW476" s="197"/>
      <c r="AX476" s="197"/>
      <c r="AY476" s="197"/>
      <c r="AZ476" s="197"/>
      <c r="BA476" s="197"/>
      <c r="BB476" s="197"/>
      <c r="BC476" s="197"/>
      <c r="BD476" s="197"/>
      <c r="BE476" s="197"/>
      <c r="BF476" s="197"/>
      <c r="BG476" s="197"/>
      <c r="BH476" s="197"/>
      <c r="BI476" s="197"/>
      <c r="BJ476" s="197"/>
      <c r="BK476" s="197"/>
      <c r="BL476" s="197"/>
      <c r="BM476" s="197"/>
      <c r="BN476" s="197"/>
    </row>
    <row r="477" spans="1:66" ht="14.4">
      <c r="A477" s="197"/>
      <c r="B477" s="197"/>
      <c r="C477" s="197"/>
      <c r="D477" s="197"/>
      <c r="E477" s="197"/>
      <c r="F477" s="197"/>
      <c r="G477" s="197"/>
      <c r="H477" s="197"/>
      <c r="I477" s="197"/>
      <c r="J477" s="197"/>
      <c r="K477" s="197"/>
      <c r="L477" s="197"/>
      <c r="M477" s="197"/>
      <c r="N477" s="197"/>
      <c r="O477" s="197"/>
      <c r="P477" s="197"/>
      <c r="Q477" s="197"/>
      <c r="R477" s="197"/>
      <c r="S477" s="197"/>
      <c r="T477" s="197"/>
      <c r="U477" s="197"/>
      <c r="V477" s="197"/>
      <c r="W477" s="197"/>
      <c r="X477" s="197"/>
      <c r="Y477" s="197"/>
      <c r="Z477" s="197"/>
      <c r="AA477" s="197"/>
      <c r="AB477" s="197"/>
      <c r="AC477" s="197"/>
      <c r="AD477" s="197"/>
      <c r="AE477" s="197"/>
      <c r="AF477" s="197"/>
      <c r="AG477" s="197"/>
      <c r="AH477" s="197"/>
      <c r="AI477" s="197"/>
      <c r="AJ477" s="197"/>
      <c r="AK477" s="197"/>
      <c r="AL477" s="197"/>
      <c r="AM477" s="197"/>
      <c r="AN477" s="197"/>
      <c r="AO477" s="197"/>
      <c r="AP477" s="197"/>
      <c r="AQ477" s="197"/>
      <c r="AR477" s="197"/>
      <c r="AS477" s="197"/>
      <c r="AT477" s="197"/>
      <c r="AU477" s="197"/>
      <c r="AV477" s="197"/>
      <c r="AW477" s="197"/>
      <c r="AX477" s="197"/>
      <c r="AY477" s="197"/>
      <c r="AZ477" s="197"/>
      <c r="BA477" s="197"/>
      <c r="BB477" s="197"/>
      <c r="BC477" s="197"/>
      <c r="BD477" s="197"/>
      <c r="BE477" s="197"/>
      <c r="BF477" s="197"/>
      <c r="BG477" s="197"/>
      <c r="BH477" s="197"/>
      <c r="BI477" s="197"/>
      <c r="BJ477" s="197"/>
      <c r="BK477" s="197"/>
      <c r="BL477" s="197"/>
      <c r="BM477" s="197"/>
      <c r="BN477" s="197"/>
    </row>
    <row r="478" spans="1:66" ht="14.4">
      <c r="A478" s="197"/>
      <c r="B478" s="197"/>
      <c r="C478" s="197"/>
      <c r="D478" s="197"/>
      <c r="E478" s="197"/>
      <c r="F478" s="197"/>
      <c r="G478" s="197"/>
      <c r="H478" s="197"/>
      <c r="I478" s="197"/>
      <c r="J478" s="197"/>
      <c r="K478" s="197"/>
      <c r="L478" s="197"/>
      <c r="M478" s="197"/>
      <c r="N478" s="197"/>
      <c r="O478" s="197"/>
      <c r="P478" s="197"/>
      <c r="Q478" s="197"/>
      <c r="R478" s="197"/>
      <c r="S478" s="197"/>
      <c r="T478" s="197"/>
      <c r="U478" s="197"/>
      <c r="V478" s="197"/>
      <c r="W478" s="197"/>
      <c r="X478" s="197"/>
      <c r="Y478" s="197"/>
      <c r="Z478" s="197"/>
      <c r="AA478" s="197"/>
      <c r="AB478" s="197"/>
      <c r="AC478" s="197"/>
      <c r="AD478" s="197"/>
      <c r="AE478" s="197"/>
      <c r="AF478" s="197"/>
      <c r="AG478" s="197"/>
      <c r="AH478" s="197"/>
      <c r="AI478" s="197"/>
      <c r="AJ478" s="197"/>
      <c r="AK478" s="197"/>
      <c r="AL478" s="197"/>
      <c r="AM478" s="197"/>
      <c r="AN478" s="197"/>
      <c r="AO478" s="197"/>
      <c r="AP478" s="197"/>
      <c r="AQ478" s="197"/>
      <c r="AR478" s="197"/>
      <c r="AS478" s="197"/>
      <c r="AT478" s="197"/>
      <c r="AU478" s="197"/>
      <c r="AV478" s="197"/>
      <c r="AW478" s="197"/>
      <c r="AX478" s="197"/>
      <c r="AY478" s="197"/>
      <c r="AZ478" s="197"/>
      <c r="BA478" s="197"/>
      <c r="BB478" s="197"/>
      <c r="BC478" s="197"/>
      <c r="BD478" s="197"/>
      <c r="BE478" s="197"/>
      <c r="BF478" s="197"/>
      <c r="BG478" s="197"/>
      <c r="BH478" s="197"/>
      <c r="BI478" s="197"/>
      <c r="BJ478" s="197"/>
      <c r="BK478" s="197"/>
      <c r="BL478" s="197"/>
      <c r="BM478" s="197"/>
      <c r="BN478" s="197"/>
    </row>
    <row r="479" spans="1:66" ht="14.4">
      <c r="A479" s="197"/>
      <c r="B479" s="197"/>
      <c r="C479" s="197"/>
      <c r="D479" s="197"/>
      <c r="E479" s="197"/>
      <c r="F479" s="197"/>
      <c r="G479" s="197"/>
      <c r="H479" s="197"/>
      <c r="I479" s="197"/>
      <c r="J479" s="197"/>
      <c r="K479" s="197"/>
      <c r="L479" s="197"/>
      <c r="M479" s="197"/>
      <c r="N479" s="197"/>
      <c r="O479" s="197"/>
      <c r="P479" s="197"/>
      <c r="Q479" s="197"/>
      <c r="R479" s="197"/>
      <c r="S479" s="197"/>
      <c r="T479" s="197"/>
      <c r="U479" s="197"/>
      <c r="V479" s="197"/>
      <c r="W479" s="197"/>
      <c r="X479" s="197"/>
      <c r="Y479" s="197"/>
      <c r="Z479" s="197"/>
      <c r="AA479" s="197"/>
      <c r="AB479" s="197"/>
      <c r="AC479" s="197"/>
      <c r="AD479" s="197"/>
      <c r="AE479" s="197"/>
      <c r="AF479" s="197"/>
      <c r="AG479" s="197"/>
      <c r="AH479" s="197"/>
      <c r="AI479" s="197"/>
      <c r="AJ479" s="197"/>
      <c r="AK479" s="197"/>
      <c r="AL479" s="197"/>
      <c r="AM479" s="197"/>
      <c r="AN479" s="197"/>
      <c r="AO479" s="197"/>
      <c r="AP479" s="197"/>
      <c r="AQ479" s="197"/>
      <c r="AR479" s="197"/>
      <c r="AS479" s="197"/>
      <c r="AT479" s="197"/>
      <c r="AU479" s="197"/>
      <c r="AV479" s="197"/>
      <c r="AW479" s="197"/>
      <c r="AX479" s="197"/>
      <c r="AY479" s="197"/>
      <c r="AZ479" s="197"/>
      <c r="BA479" s="197"/>
      <c r="BB479" s="197"/>
      <c r="BC479" s="197"/>
      <c r="BD479" s="197"/>
      <c r="BE479" s="197"/>
      <c r="BF479" s="197"/>
      <c r="BG479" s="197"/>
      <c r="BH479" s="197"/>
      <c r="BI479" s="197"/>
      <c r="BJ479" s="197"/>
      <c r="BK479" s="197"/>
      <c r="BL479" s="197"/>
      <c r="BM479" s="197"/>
      <c r="BN479" s="197"/>
    </row>
    <row r="480" spans="1:66" ht="14.4">
      <c r="A480" s="197"/>
      <c r="B480" s="197"/>
      <c r="C480" s="197"/>
      <c r="D480" s="197"/>
      <c r="E480" s="197"/>
      <c r="F480" s="197"/>
      <c r="G480" s="197"/>
      <c r="H480" s="197"/>
      <c r="I480" s="197"/>
      <c r="J480" s="197"/>
      <c r="K480" s="197"/>
      <c r="L480" s="197"/>
      <c r="M480" s="197"/>
      <c r="N480" s="197"/>
      <c r="O480" s="197"/>
      <c r="P480" s="197"/>
      <c r="Q480" s="197"/>
      <c r="R480" s="197"/>
      <c r="S480" s="197"/>
      <c r="T480" s="197"/>
      <c r="U480" s="197"/>
      <c r="V480" s="197"/>
      <c r="W480" s="197"/>
      <c r="X480" s="197"/>
      <c r="Y480" s="197"/>
      <c r="Z480" s="197"/>
      <c r="AA480" s="197"/>
      <c r="AB480" s="197"/>
      <c r="AC480" s="197"/>
      <c r="AD480" s="197"/>
      <c r="AE480" s="197"/>
      <c r="AF480" s="197"/>
      <c r="AG480" s="197"/>
      <c r="AH480" s="197"/>
      <c r="AI480" s="197"/>
      <c r="AJ480" s="197"/>
      <c r="AK480" s="197"/>
      <c r="AL480" s="197"/>
      <c r="AM480" s="197"/>
      <c r="AN480" s="197"/>
      <c r="AO480" s="197"/>
      <c r="AP480" s="197"/>
      <c r="AQ480" s="197"/>
      <c r="AR480" s="197"/>
      <c r="AS480" s="197"/>
      <c r="AT480" s="197"/>
      <c r="AU480" s="197"/>
      <c r="AV480" s="197"/>
      <c r="AW480" s="197"/>
      <c r="AX480" s="197"/>
      <c r="AY480" s="197"/>
      <c r="AZ480" s="197"/>
      <c r="BA480" s="197"/>
      <c r="BB480" s="197"/>
      <c r="BC480" s="197"/>
      <c r="BD480" s="197"/>
      <c r="BE480" s="197"/>
      <c r="BF480" s="197"/>
      <c r="BG480" s="197"/>
      <c r="BH480" s="197"/>
      <c r="BI480" s="197"/>
      <c r="BJ480" s="197"/>
      <c r="BK480" s="197"/>
      <c r="BL480" s="197"/>
      <c r="BM480" s="197"/>
      <c r="BN480" s="197"/>
    </row>
    <row r="481" spans="1:66" ht="14.4">
      <c r="A481" s="197"/>
      <c r="B481" s="197"/>
      <c r="C481" s="197"/>
      <c r="D481" s="197"/>
      <c r="E481" s="197"/>
      <c r="F481" s="197"/>
      <c r="G481" s="197"/>
      <c r="H481" s="197"/>
      <c r="I481" s="197"/>
      <c r="J481" s="197"/>
      <c r="K481" s="197"/>
      <c r="L481" s="197"/>
      <c r="M481" s="197"/>
      <c r="N481" s="197"/>
      <c r="O481" s="197"/>
      <c r="P481" s="197"/>
      <c r="Q481" s="197"/>
      <c r="R481" s="197"/>
      <c r="S481" s="197"/>
      <c r="T481" s="197"/>
      <c r="U481" s="197"/>
      <c r="V481" s="197"/>
      <c r="W481" s="197"/>
      <c r="X481" s="197"/>
      <c r="Y481" s="197"/>
      <c r="Z481" s="197"/>
      <c r="AA481" s="197"/>
      <c r="AB481" s="197"/>
      <c r="AC481" s="197"/>
      <c r="AD481" s="197"/>
      <c r="AE481" s="197"/>
      <c r="AF481" s="197"/>
      <c r="AG481" s="197"/>
      <c r="AH481" s="197"/>
      <c r="AI481" s="197"/>
      <c r="AJ481" s="197"/>
      <c r="AK481" s="197"/>
      <c r="AL481" s="197"/>
      <c r="AM481" s="197"/>
      <c r="AN481" s="197"/>
      <c r="AO481" s="197"/>
      <c r="AP481" s="197"/>
      <c r="AQ481" s="197"/>
      <c r="AR481" s="197"/>
      <c r="AS481" s="197"/>
      <c r="AT481" s="197"/>
      <c r="AU481" s="197"/>
      <c r="AV481" s="197"/>
      <c r="AW481" s="197"/>
      <c r="AX481" s="197"/>
      <c r="AY481" s="197"/>
      <c r="AZ481" s="197"/>
      <c r="BA481" s="197"/>
      <c r="BB481" s="197"/>
      <c r="BC481" s="197"/>
      <c r="BD481" s="197"/>
      <c r="BE481" s="197"/>
      <c r="BF481" s="197"/>
      <c r="BG481" s="197"/>
      <c r="BH481" s="197"/>
      <c r="BI481" s="197"/>
      <c r="BJ481" s="197"/>
      <c r="BK481" s="197"/>
      <c r="BL481" s="197"/>
      <c r="BM481" s="197"/>
      <c r="BN481" s="197"/>
    </row>
    <row r="482" spans="1:66" ht="14.4">
      <c r="A482" s="197"/>
      <c r="B482" s="197"/>
      <c r="C482" s="197"/>
      <c r="D482" s="197"/>
      <c r="E482" s="197"/>
      <c r="F482" s="197"/>
      <c r="G482" s="197"/>
      <c r="H482" s="197"/>
      <c r="I482" s="197"/>
      <c r="J482" s="197"/>
      <c r="K482" s="197"/>
      <c r="L482" s="197"/>
      <c r="M482" s="197"/>
      <c r="N482" s="197"/>
      <c r="O482" s="197"/>
      <c r="P482" s="197"/>
      <c r="Q482" s="197"/>
      <c r="R482" s="197"/>
      <c r="S482" s="197"/>
      <c r="T482" s="197"/>
      <c r="U482" s="197"/>
      <c r="V482" s="197"/>
      <c r="W482" s="197"/>
      <c r="X482" s="197"/>
      <c r="Y482" s="197"/>
      <c r="Z482" s="197"/>
      <c r="AA482" s="197"/>
      <c r="AB482" s="197"/>
      <c r="AC482" s="197"/>
      <c r="AD482" s="197"/>
      <c r="AE482" s="197"/>
      <c r="AF482" s="197"/>
      <c r="AG482" s="197"/>
      <c r="AH482" s="197"/>
      <c r="AI482" s="197"/>
      <c r="AJ482" s="197"/>
      <c r="AK482" s="197"/>
      <c r="AL482" s="197"/>
      <c r="AM482" s="197"/>
      <c r="AN482" s="197"/>
      <c r="AO482" s="197"/>
      <c r="AP482" s="197"/>
      <c r="AQ482" s="197"/>
      <c r="AR482" s="197"/>
      <c r="AS482" s="197"/>
      <c r="AT482" s="197"/>
      <c r="AU482" s="197"/>
      <c r="AV482" s="197"/>
      <c r="AW482" s="197"/>
      <c r="AX482" s="197"/>
      <c r="AY482" s="197"/>
      <c r="AZ482" s="197"/>
      <c r="BA482" s="197"/>
      <c r="BB482" s="197"/>
      <c r="BC482" s="197"/>
      <c r="BD482" s="197"/>
      <c r="BE482" s="197"/>
      <c r="BF482" s="197"/>
      <c r="BG482" s="197"/>
      <c r="BH482" s="197"/>
      <c r="BI482" s="197"/>
      <c r="BJ482" s="197"/>
      <c r="BK482" s="197"/>
      <c r="BL482" s="197"/>
      <c r="BM482" s="197"/>
      <c r="BN482" s="197"/>
    </row>
    <row r="483" spans="1:66" ht="14.4">
      <c r="A483" s="197"/>
      <c r="B483" s="197"/>
      <c r="C483" s="197"/>
      <c r="D483" s="197"/>
      <c r="E483" s="197"/>
      <c r="F483" s="197"/>
      <c r="G483" s="197"/>
      <c r="H483" s="197"/>
      <c r="I483" s="197"/>
      <c r="J483" s="197"/>
      <c r="K483" s="197"/>
      <c r="L483" s="197"/>
      <c r="M483" s="197"/>
      <c r="N483" s="197"/>
      <c r="O483" s="197"/>
      <c r="P483" s="197"/>
      <c r="Q483" s="197"/>
      <c r="R483" s="197"/>
      <c r="S483" s="197"/>
      <c r="T483" s="197"/>
      <c r="U483" s="197"/>
      <c r="V483" s="197"/>
      <c r="W483" s="197"/>
      <c r="X483" s="197"/>
      <c r="Y483" s="197"/>
      <c r="Z483" s="197"/>
      <c r="AA483" s="197"/>
      <c r="AB483" s="197"/>
      <c r="AC483" s="197"/>
      <c r="AD483" s="197"/>
      <c r="AE483" s="197"/>
      <c r="AF483" s="197"/>
      <c r="AG483" s="197"/>
      <c r="AH483" s="197"/>
      <c r="AI483" s="197"/>
      <c r="AJ483" s="197"/>
      <c r="AK483" s="197"/>
      <c r="AL483" s="197"/>
      <c r="AM483" s="197"/>
      <c r="AN483" s="197"/>
      <c r="AO483" s="197"/>
      <c r="AP483" s="197"/>
      <c r="AQ483" s="197"/>
      <c r="AR483" s="197"/>
      <c r="AS483" s="197"/>
      <c r="AT483" s="197"/>
      <c r="AU483" s="197"/>
      <c r="AV483" s="197"/>
      <c r="AW483" s="197"/>
      <c r="AX483" s="197"/>
      <c r="AY483" s="197"/>
      <c r="AZ483" s="197"/>
      <c r="BA483" s="197"/>
      <c r="BB483" s="197"/>
      <c r="BC483" s="197"/>
      <c r="BD483" s="197"/>
      <c r="BE483" s="197"/>
      <c r="BF483" s="197"/>
      <c r="BG483" s="197"/>
      <c r="BH483" s="197"/>
      <c r="BI483" s="197"/>
      <c r="BJ483" s="197"/>
      <c r="BK483" s="197"/>
      <c r="BL483" s="197"/>
      <c r="BM483" s="197"/>
      <c r="BN483" s="197"/>
    </row>
    <row r="484" spans="1:66" ht="14.4">
      <c r="A484" s="197"/>
      <c r="B484" s="197"/>
      <c r="C484" s="197"/>
      <c r="D484" s="197"/>
      <c r="E484" s="197"/>
      <c r="F484" s="197"/>
      <c r="G484" s="197"/>
      <c r="H484" s="197"/>
      <c r="I484" s="197"/>
      <c r="J484" s="197"/>
      <c r="K484" s="197"/>
      <c r="L484" s="197"/>
      <c r="M484" s="197"/>
      <c r="N484" s="197"/>
      <c r="O484" s="197"/>
      <c r="P484" s="197"/>
      <c r="Q484" s="197"/>
      <c r="R484" s="197"/>
      <c r="S484" s="197"/>
      <c r="T484" s="197"/>
      <c r="U484" s="197"/>
      <c r="V484" s="197"/>
      <c r="W484" s="197"/>
      <c r="X484" s="197"/>
      <c r="Y484" s="197"/>
      <c r="Z484" s="197"/>
      <c r="AA484" s="197"/>
      <c r="AB484" s="197"/>
      <c r="AC484" s="197"/>
      <c r="AD484" s="197"/>
      <c r="AE484" s="197"/>
      <c r="AF484" s="197"/>
      <c r="AG484" s="197"/>
      <c r="AH484" s="197"/>
      <c r="AI484" s="197"/>
      <c r="AJ484" s="197"/>
      <c r="AK484" s="197"/>
      <c r="AL484" s="197"/>
      <c r="AM484" s="197"/>
      <c r="AN484" s="197"/>
      <c r="AO484" s="197"/>
      <c r="AP484" s="197"/>
      <c r="AQ484" s="197"/>
      <c r="AR484" s="197"/>
      <c r="AS484" s="197"/>
      <c r="AT484" s="197"/>
      <c r="AU484" s="197"/>
      <c r="AV484" s="197"/>
      <c r="AW484" s="197"/>
      <c r="AX484" s="197"/>
      <c r="AY484" s="197"/>
      <c r="AZ484" s="197"/>
      <c r="BA484" s="197"/>
      <c r="BB484" s="197"/>
      <c r="BC484" s="197"/>
      <c r="BD484" s="197"/>
      <c r="BE484" s="197"/>
      <c r="BF484" s="197"/>
      <c r="BG484" s="197"/>
      <c r="BH484" s="197"/>
      <c r="BI484" s="197"/>
      <c r="BJ484" s="197"/>
      <c r="BK484" s="197"/>
      <c r="BL484" s="197"/>
      <c r="BM484" s="197"/>
      <c r="BN484" s="197"/>
    </row>
    <row r="485" spans="1:66" ht="14.4">
      <c r="A485" s="197"/>
      <c r="B485" s="197"/>
      <c r="C485" s="197"/>
      <c r="D485" s="197"/>
      <c r="E485" s="197"/>
      <c r="F485" s="197"/>
      <c r="G485" s="197"/>
      <c r="H485" s="197"/>
      <c r="I485" s="197"/>
      <c r="J485" s="197"/>
      <c r="K485" s="197"/>
      <c r="L485" s="197"/>
      <c r="M485" s="197"/>
      <c r="N485" s="197"/>
      <c r="O485" s="197"/>
      <c r="P485" s="197"/>
      <c r="Q485" s="197"/>
      <c r="R485" s="197"/>
      <c r="S485" s="197"/>
      <c r="T485" s="197"/>
      <c r="U485" s="197"/>
      <c r="V485" s="197"/>
      <c r="W485" s="197"/>
      <c r="X485" s="197"/>
      <c r="Y485" s="197"/>
      <c r="Z485" s="197"/>
      <c r="AA485" s="197"/>
      <c r="AB485" s="197"/>
      <c r="AC485" s="197"/>
      <c r="AD485" s="197"/>
      <c r="AE485" s="197"/>
      <c r="AF485" s="197"/>
      <c r="AG485" s="197"/>
      <c r="AH485" s="197"/>
      <c r="AI485" s="197"/>
      <c r="AJ485" s="197"/>
      <c r="AK485" s="197"/>
      <c r="AL485" s="197"/>
      <c r="AM485" s="197"/>
      <c r="AN485" s="197"/>
      <c r="AO485" s="197"/>
      <c r="AP485" s="197"/>
      <c r="AQ485" s="197"/>
      <c r="AR485" s="197"/>
      <c r="AS485" s="197"/>
      <c r="AT485" s="197"/>
      <c r="AU485" s="197"/>
      <c r="AV485" s="197"/>
      <c r="AW485" s="197"/>
      <c r="AX485" s="197"/>
      <c r="AY485" s="197"/>
      <c r="AZ485" s="197"/>
      <c r="BA485" s="197"/>
      <c r="BB485" s="197"/>
      <c r="BC485" s="197"/>
      <c r="BD485" s="197"/>
      <c r="BE485" s="197"/>
      <c r="BF485" s="197"/>
      <c r="BG485" s="197"/>
      <c r="BH485" s="197"/>
      <c r="BI485" s="197"/>
      <c r="BJ485" s="197"/>
      <c r="BK485" s="197"/>
      <c r="BL485" s="197"/>
      <c r="BM485" s="197"/>
      <c r="BN485" s="197"/>
    </row>
    <row r="486" spans="1:66" ht="14.4">
      <c r="A486" s="197"/>
      <c r="B486" s="197"/>
      <c r="C486" s="197"/>
      <c r="D486" s="197"/>
      <c r="E486" s="197"/>
      <c r="F486" s="197"/>
      <c r="G486" s="197"/>
      <c r="H486" s="197"/>
      <c r="I486" s="197"/>
      <c r="J486" s="197"/>
      <c r="K486" s="197"/>
      <c r="L486" s="197"/>
      <c r="M486" s="197"/>
      <c r="N486" s="197"/>
      <c r="O486" s="197"/>
      <c r="P486" s="197"/>
      <c r="Q486" s="197"/>
      <c r="R486" s="197"/>
      <c r="S486" s="197"/>
      <c r="T486" s="197"/>
      <c r="U486" s="197"/>
      <c r="V486" s="197"/>
      <c r="W486" s="197"/>
      <c r="X486" s="197"/>
      <c r="Y486" s="197"/>
      <c r="Z486" s="197"/>
      <c r="AA486" s="197"/>
      <c r="AB486" s="197"/>
      <c r="AC486" s="197"/>
      <c r="AD486" s="197"/>
      <c r="AE486" s="197"/>
      <c r="AF486" s="197"/>
      <c r="AG486" s="197"/>
      <c r="AH486" s="197"/>
      <c r="AI486" s="197"/>
      <c r="AJ486" s="197"/>
      <c r="AK486" s="197"/>
      <c r="AL486" s="197"/>
      <c r="AM486" s="197"/>
      <c r="AN486" s="197"/>
      <c r="AO486" s="197"/>
      <c r="AP486" s="197"/>
      <c r="AQ486" s="197"/>
      <c r="AR486" s="197"/>
      <c r="AS486" s="197"/>
      <c r="AT486" s="197"/>
      <c r="AU486" s="197"/>
      <c r="AV486" s="197"/>
      <c r="AW486" s="197"/>
      <c r="AX486" s="197"/>
      <c r="AY486" s="197"/>
      <c r="AZ486" s="197"/>
      <c r="BA486" s="197"/>
      <c r="BB486" s="197"/>
      <c r="BC486" s="197"/>
      <c r="BD486" s="197"/>
      <c r="BE486" s="197"/>
      <c r="BF486" s="197"/>
      <c r="BG486" s="197"/>
      <c r="BH486" s="197"/>
      <c r="BI486" s="197"/>
      <c r="BJ486" s="197"/>
      <c r="BK486" s="197"/>
      <c r="BL486" s="197"/>
      <c r="BM486" s="197"/>
      <c r="BN486" s="197"/>
    </row>
    <row r="487" spans="1:66" ht="14.4">
      <c r="A487" s="197"/>
      <c r="B487" s="197"/>
      <c r="C487" s="197"/>
      <c r="D487" s="197"/>
      <c r="E487" s="197"/>
      <c r="F487" s="197"/>
      <c r="G487" s="197"/>
      <c r="H487" s="197"/>
      <c r="I487" s="197"/>
      <c r="J487" s="197"/>
      <c r="K487" s="197"/>
      <c r="L487" s="197"/>
      <c r="M487" s="197"/>
      <c r="N487" s="197"/>
      <c r="O487" s="197"/>
      <c r="P487" s="197"/>
      <c r="Q487" s="197"/>
      <c r="R487" s="197"/>
      <c r="S487" s="197"/>
      <c r="T487" s="197"/>
      <c r="U487" s="197"/>
      <c r="V487" s="197"/>
      <c r="W487" s="197"/>
      <c r="X487" s="197"/>
      <c r="Y487" s="197"/>
      <c r="Z487" s="197"/>
      <c r="AA487" s="197"/>
      <c r="AB487" s="197"/>
      <c r="AC487" s="197"/>
      <c r="AD487" s="197"/>
      <c r="AE487" s="197"/>
      <c r="AF487" s="197"/>
      <c r="AG487" s="197"/>
      <c r="AH487" s="197"/>
      <c r="AI487" s="197"/>
      <c r="AJ487" s="197"/>
      <c r="AK487" s="197"/>
      <c r="AL487" s="197"/>
      <c r="AM487" s="197"/>
      <c r="AN487" s="197"/>
      <c r="AO487" s="197"/>
      <c r="AP487" s="197"/>
      <c r="AQ487" s="197"/>
      <c r="AR487" s="197"/>
      <c r="AS487" s="197"/>
      <c r="AT487" s="197"/>
      <c r="AU487" s="197"/>
      <c r="AV487" s="197"/>
      <c r="AW487" s="197"/>
      <c r="AX487" s="197"/>
      <c r="AY487" s="197"/>
      <c r="AZ487" s="197"/>
      <c r="BA487" s="197"/>
      <c r="BB487" s="197"/>
      <c r="BC487" s="197"/>
      <c r="BD487" s="197"/>
      <c r="BE487" s="197"/>
      <c r="BF487" s="197"/>
      <c r="BG487" s="197"/>
      <c r="BH487" s="197"/>
      <c r="BI487" s="197"/>
      <c r="BJ487" s="197"/>
      <c r="BK487" s="197"/>
      <c r="BL487" s="197"/>
      <c r="BM487" s="197"/>
      <c r="BN487" s="197"/>
    </row>
    <row r="488" spans="1:66" ht="14.4">
      <c r="A488" s="197"/>
      <c r="B488" s="197"/>
      <c r="C488" s="197"/>
      <c r="D488" s="197"/>
      <c r="E488" s="197"/>
      <c r="F488" s="197"/>
      <c r="G488" s="197"/>
      <c r="H488" s="197"/>
      <c r="I488" s="197"/>
      <c r="J488" s="197"/>
      <c r="K488" s="197"/>
      <c r="L488" s="197"/>
      <c r="M488" s="197"/>
      <c r="N488" s="197"/>
      <c r="O488" s="197"/>
      <c r="P488" s="197"/>
      <c r="Q488" s="197"/>
      <c r="R488" s="197"/>
      <c r="S488" s="197"/>
      <c r="T488" s="197"/>
      <c r="U488" s="197"/>
      <c r="V488" s="197"/>
      <c r="W488" s="197"/>
      <c r="X488" s="197"/>
      <c r="Y488" s="197"/>
      <c r="Z488" s="197"/>
      <c r="AA488" s="197"/>
      <c r="AB488" s="197"/>
      <c r="AC488" s="197"/>
      <c r="AD488" s="197"/>
      <c r="AE488" s="197"/>
      <c r="AF488" s="197"/>
      <c r="AG488" s="197"/>
      <c r="AH488" s="197"/>
      <c r="AI488" s="197"/>
      <c r="AJ488" s="197"/>
      <c r="AK488" s="197"/>
      <c r="AL488" s="197"/>
      <c r="AM488" s="197"/>
      <c r="AN488" s="197"/>
      <c r="AO488" s="197"/>
      <c r="AP488" s="197"/>
      <c r="AQ488" s="197"/>
      <c r="AR488" s="197"/>
      <c r="AS488" s="197"/>
      <c r="AT488" s="197"/>
      <c r="AU488" s="197"/>
      <c r="AV488" s="197"/>
      <c r="AW488" s="197"/>
      <c r="AX488" s="197"/>
      <c r="AY488" s="197"/>
      <c r="AZ488" s="197"/>
      <c r="BA488" s="197"/>
      <c r="BB488" s="197"/>
      <c r="BC488" s="197"/>
      <c r="BD488" s="197"/>
      <c r="BE488" s="197"/>
      <c r="BF488" s="197"/>
      <c r="BG488" s="197"/>
      <c r="BH488" s="197"/>
      <c r="BI488" s="197"/>
      <c r="BJ488" s="197"/>
      <c r="BK488" s="197"/>
      <c r="BL488" s="197"/>
      <c r="BM488" s="197"/>
      <c r="BN488" s="197"/>
    </row>
    <row r="489" spans="1:66" ht="14.4">
      <c r="A489" s="197"/>
      <c r="B489" s="197"/>
      <c r="C489" s="197"/>
      <c r="D489" s="197"/>
      <c r="E489" s="197"/>
      <c r="F489" s="197"/>
      <c r="G489" s="197"/>
      <c r="H489" s="197"/>
      <c r="I489" s="197"/>
      <c r="J489" s="197"/>
      <c r="K489" s="197"/>
      <c r="L489" s="197"/>
      <c r="M489" s="197"/>
      <c r="N489" s="197"/>
      <c r="O489" s="197"/>
      <c r="P489" s="197"/>
      <c r="Q489" s="197"/>
      <c r="R489" s="197"/>
      <c r="S489" s="197"/>
      <c r="T489" s="197"/>
      <c r="U489" s="197"/>
      <c r="V489" s="197"/>
      <c r="W489" s="197"/>
      <c r="X489" s="197"/>
      <c r="Y489" s="197"/>
      <c r="Z489" s="197"/>
      <c r="AA489" s="197"/>
      <c r="AB489" s="197"/>
      <c r="AC489" s="197"/>
      <c r="AD489" s="197"/>
      <c r="AE489" s="197"/>
      <c r="AF489" s="197"/>
      <c r="AG489" s="197"/>
      <c r="AH489" s="197"/>
      <c r="AI489" s="197"/>
      <c r="AJ489" s="197"/>
      <c r="AK489" s="197"/>
      <c r="AL489" s="197"/>
      <c r="AM489" s="197"/>
      <c r="AN489" s="197"/>
      <c r="AO489" s="197"/>
      <c r="AP489" s="197"/>
      <c r="AQ489" s="197"/>
      <c r="AR489" s="197"/>
      <c r="AS489" s="197"/>
      <c r="AT489" s="197"/>
      <c r="AU489" s="197"/>
      <c r="AV489" s="197"/>
      <c r="AW489" s="197"/>
      <c r="AX489" s="197"/>
      <c r="AY489" s="197"/>
      <c r="AZ489" s="197"/>
      <c r="BA489" s="197"/>
      <c r="BB489" s="197"/>
      <c r="BC489" s="197"/>
      <c r="BD489" s="197"/>
      <c r="BE489" s="197"/>
      <c r="BF489" s="197"/>
      <c r="BG489" s="197"/>
      <c r="BH489" s="197"/>
      <c r="BI489" s="197"/>
      <c r="BJ489" s="197"/>
      <c r="BK489" s="197"/>
      <c r="BL489" s="197"/>
      <c r="BM489" s="197"/>
      <c r="BN489" s="197"/>
    </row>
    <row r="490" spans="1:66" ht="14.4">
      <c r="A490" s="197"/>
      <c r="B490" s="197"/>
      <c r="C490" s="197"/>
      <c r="D490" s="197"/>
      <c r="E490" s="197"/>
      <c r="F490" s="197"/>
      <c r="G490" s="197"/>
      <c r="H490" s="197"/>
      <c r="I490" s="197"/>
      <c r="J490" s="197"/>
      <c r="K490" s="197"/>
      <c r="L490" s="197"/>
      <c r="M490" s="197"/>
      <c r="N490" s="197"/>
      <c r="O490" s="197"/>
      <c r="P490" s="197"/>
      <c r="Q490" s="197"/>
      <c r="R490" s="197"/>
      <c r="S490" s="197"/>
      <c r="T490" s="197"/>
      <c r="U490" s="197"/>
      <c r="V490" s="197"/>
      <c r="W490" s="197"/>
      <c r="X490" s="197"/>
      <c r="Y490" s="197"/>
      <c r="Z490" s="197"/>
      <c r="AA490" s="197"/>
      <c r="AB490" s="197"/>
      <c r="AC490" s="197"/>
      <c r="AD490" s="197"/>
      <c r="AE490" s="197"/>
      <c r="AF490" s="197"/>
      <c r="AG490" s="197"/>
      <c r="AH490" s="197"/>
      <c r="AI490" s="197"/>
      <c r="AJ490" s="197"/>
      <c r="AK490" s="197"/>
      <c r="AL490" s="197"/>
      <c r="AM490" s="197"/>
      <c r="AN490" s="197"/>
      <c r="AO490" s="197"/>
      <c r="AP490" s="197"/>
      <c r="AQ490" s="197"/>
      <c r="AR490" s="197"/>
      <c r="AS490" s="197"/>
      <c r="AT490" s="197"/>
      <c r="AU490" s="197"/>
      <c r="AV490" s="197"/>
      <c r="AW490" s="197"/>
      <c r="AX490" s="197"/>
      <c r="AY490" s="197"/>
      <c r="AZ490" s="197"/>
      <c r="BA490" s="197"/>
      <c r="BB490" s="197"/>
      <c r="BC490" s="197"/>
      <c r="BD490" s="197"/>
      <c r="BE490" s="197"/>
      <c r="BF490" s="197"/>
      <c r="BG490" s="197"/>
      <c r="BH490" s="197"/>
      <c r="BI490" s="197"/>
      <c r="BJ490" s="197"/>
      <c r="BK490" s="197"/>
      <c r="BL490" s="197"/>
      <c r="BM490" s="197"/>
      <c r="BN490" s="197"/>
    </row>
    <row r="491" spans="1:66" ht="14.4">
      <c r="A491" s="197"/>
      <c r="B491" s="197"/>
      <c r="C491" s="197"/>
      <c r="D491" s="197"/>
      <c r="E491" s="197"/>
      <c r="F491" s="197"/>
      <c r="G491" s="197"/>
      <c r="H491" s="197"/>
      <c r="I491" s="197"/>
      <c r="J491" s="197"/>
      <c r="K491" s="197"/>
      <c r="L491" s="197"/>
      <c r="M491" s="197"/>
      <c r="N491" s="197"/>
      <c r="O491" s="197"/>
      <c r="P491" s="197"/>
      <c r="Q491" s="197"/>
      <c r="R491" s="197"/>
      <c r="S491" s="197"/>
      <c r="T491" s="197"/>
      <c r="U491" s="197"/>
      <c r="V491" s="197"/>
      <c r="W491" s="197"/>
      <c r="X491" s="197"/>
      <c r="Y491" s="197"/>
      <c r="Z491" s="197"/>
      <c r="AA491" s="197"/>
      <c r="AB491" s="197"/>
      <c r="AC491" s="197"/>
      <c r="AD491" s="197"/>
      <c r="AE491" s="197"/>
      <c r="AF491" s="197"/>
      <c r="AG491" s="197"/>
      <c r="AH491" s="197"/>
      <c r="AI491" s="197"/>
      <c r="AJ491" s="197"/>
      <c r="AK491" s="197"/>
      <c r="AL491" s="197"/>
      <c r="AM491" s="197"/>
      <c r="AN491" s="197"/>
      <c r="AO491" s="197"/>
      <c r="AP491" s="197"/>
      <c r="AQ491" s="197"/>
      <c r="AR491" s="197"/>
      <c r="AS491" s="197"/>
      <c r="AT491" s="197"/>
      <c r="AU491" s="197"/>
      <c r="AV491" s="197"/>
      <c r="AW491" s="197"/>
      <c r="AX491" s="197"/>
      <c r="AY491" s="197"/>
      <c r="AZ491" s="197"/>
      <c r="BA491" s="197"/>
      <c r="BB491" s="197"/>
      <c r="BC491" s="197"/>
      <c r="BD491" s="197"/>
      <c r="BE491" s="197"/>
      <c r="BF491" s="197"/>
      <c r="BG491" s="197"/>
      <c r="BH491" s="197"/>
      <c r="BI491" s="197"/>
      <c r="BJ491" s="197"/>
      <c r="BK491" s="197"/>
      <c r="BL491" s="197"/>
      <c r="BM491" s="197"/>
      <c r="BN491" s="197"/>
    </row>
    <row r="492" spans="1:66" ht="14.4">
      <c r="A492" s="197"/>
      <c r="B492" s="197"/>
      <c r="C492" s="197"/>
      <c r="D492" s="197"/>
      <c r="E492" s="197"/>
      <c r="F492" s="197"/>
      <c r="G492" s="197"/>
      <c r="H492" s="197"/>
      <c r="I492" s="197"/>
      <c r="J492" s="197"/>
      <c r="K492" s="197"/>
      <c r="L492" s="197"/>
      <c r="M492" s="197"/>
      <c r="N492" s="197"/>
      <c r="O492" s="197"/>
      <c r="P492" s="197"/>
      <c r="Q492" s="197"/>
      <c r="R492" s="197"/>
      <c r="S492" s="197"/>
      <c r="T492" s="197"/>
      <c r="U492" s="197"/>
      <c r="V492" s="197"/>
      <c r="W492" s="197"/>
      <c r="X492" s="197"/>
      <c r="Y492" s="197"/>
      <c r="Z492" s="197"/>
      <c r="AA492" s="197"/>
      <c r="AB492" s="197"/>
      <c r="AC492" s="197"/>
      <c r="AD492" s="197"/>
      <c r="AE492" s="197"/>
      <c r="AF492" s="197"/>
      <c r="AG492" s="197"/>
      <c r="AH492" s="197"/>
      <c r="AI492" s="197"/>
      <c r="AJ492" s="197"/>
      <c r="AK492" s="197"/>
      <c r="AL492" s="197"/>
      <c r="AM492" s="197"/>
      <c r="AN492" s="197"/>
      <c r="AO492" s="197"/>
      <c r="AP492" s="197"/>
      <c r="AQ492" s="197"/>
      <c r="AR492" s="197"/>
      <c r="AS492" s="197"/>
      <c r="AT492" s="197"/>
      <c r="AU492" s="197"/>
      <c r="AV492" s="197"/>
      <c r="AW492" s="197"/>
      <c r="AX492" s="197"/>
      <c r="AY492" s="197"/>
      <c r="AZ492" s="197"/>
      <c r="BA492" s="197"/>
      <c r="BB492" s="197"/>
      <c r="BC492" s="197"/>
      <c r="BD492" s="197"/>
      <c r="BE492" s="197"/>
      <c r="BF492" s="197"/>
      <c r="BG492" s="197"/>
      <c r="BH492" s="197"/>
      <c r="BI492" s="197"/>
      <c r="BJ492" s="197"/>
      <c r="BK492" s="197"/>
      <c r="BL492" s="197"/>
      <c r="BM492" s="197"/>
      <c r="BN492" s="197"/>
    </row>
    <row r="493" spans="1:66" ht="14.4">
      <c r="A493" s="197"/>
      <c r="B493" s="197"/>
      <c r="C493" s="197"/>
      <c r="D493" s="197"/>
      <c r="E493" s="197"/>
      <c r="F493" s="197"/>
      <c r="G493" s="197"/>
      <c r="H493" s="197"/>
      <c r="I493" s="197"/>
      <c r="J493" s="197"/>
      <c r="K493" s="197"/>
      <c r="L493" s="197"/>
      <c r="M493" s="197"/>
      <c r="N493" s="197"/>
      <c r="O493" s="197"/>
      <c r="P493" s="197"/>
      <c r="Q493" s="197"/>
      <c r="R493" s="197"/>
      <c r="S493" s="197"/>
      <c r="T493" s="197"/>
      <c r="U493" s="197"/>
      <c r="V493" s="197"/>
      <c r="W493" s="197"/>
      <c r="X493" s="197"/>
      <c r="Y493" s="197"/>
      <c r="Z493" s="197"/>
      <c r="AA493" s="197"/>
      <c r="AB493" s="197"/>
      <c r="AC493" s="197"/>
      <c r="AD493" s="197"/>
      <c r="AE493" s="197"/>
      <c r="AF493" s="197"/>
      <c r="AG493" s="197"/>
      <c r="AH493" s="197"/>
      <c r="AI493" s="197"/>
      <c r="AJ493" s="197"/>
      <c r="AK493" s="197"/>
      <c r="AL493" s="197"/>
      <c r="AM493" s="197"/>
      <c r="AN493" s="197"/>
      <c r="AO493" s="197"/>
      <c r="AP493" s="197"/>
      <c r="AQ493" s="197"/>
      <c r="AR493" s="197"/>
      <c r="AS493" s="197"/>
      <c r="AT493" s="197"/>
      <c r="AU493" s="197"/>
      <c r="AV493" s="197"/>
      <c r="AW493" s="197"/>
      <c r="AX493" s="197"/>
      <c r="AY493" s="197"/>
      <c r="AZ493" s="197"/>
      <c r="BA493" s="197"/>
      <c r="BB493" s="197"/>
      <c r="BC493" s="197"/>
      <c r="BD493" s="197"/>
      <c r="BE493" s="197"/>
      <c r="BF493" s="197"/>
      <c r="BG493" s="197"/>
      <c r="BH493" s="197"/>
      <c r="BI493" s="197"/>
      <c r="BJ493" s="197"/>
      <c r="BK493" s="197"/>
      <c r="BL493" s="197"/>
      <c r="BM493" s="197"/>
      <c r="BN493" s="197"/>
    </row>
    <row r="494" spans="1:66" ht="14.4">
      <c r="A494" s="197"/>
      <c r="B494" s="197"/>
      <c r="C494" s="197"/>
      <c r="D494" s="197"/>
      <c r="E494" s="197"/>
      <c r="F494" s="197"/>
      <c r="G494" s="197"/>
      <c r="H494" s="197"/>
      <c r="I494" s="197"/>
      <c r="J494" s="197"/>
      <c r="K494" s="197"/>
      <c r="L494" s="197"/>
      <c r="M494" s="197"/>
      <c r="N494" s="197"/>
      <c r="O494" s="197"/>
      <c r="P494" s="197"/>
      <c r="Q494" s="197"/>
      <c r="R494" s="197"/>
      <c r="S494" s="197"/>
      <c r="T494" s="197"/>
      <c r="U494" s="197"/>
      <c r="V494" s="197"/>
      <c r="W494" s="197"/>
      <c r="X494" s="197"/>
      <c r="Y494" s="197"/>
      <c r="Z494" s="197"/>
      <c r="AA494" s="197"/>
      <c r="AB494" s="197"/>
      <c r="AC494" s="197"/>
      <c r="AD494" s="197"/>
      <c r="AE494" s="197"/>
      <c r="AF494" s="197"/>
      <c r="AG494" s="197"/>
      <c r="AH494" s="197"/>
      <c r="AI494" s="197"/>
      <c r="AJ494" s="197"/>
      <c r="AK494" s="197"/>
      <c r="AL494" s="197"/>
      <c r="AM494" s="197"/>
      <c r="AN494" s="197"/>
      <c r="AO494" s="197"/>
      <c r="AP494" s="197"/>
      <c r="AQ494" s="197"/>
      <c r="AR494" s="197"/>
      <c r="AS494" s="197"/>
      <c r="AT494" s="197"/>
      <c r="AU494" s="197"/>
      <c r="AV494" s="197"/>
      <c r="AW494" s="197"/>
      <c r="AX494" s="197"/>
      <c r="AY494" s="197"/>
      <c r="AZ494" s="197"/>
      <c r="BA494" s="197"/>
      <c r="BB494" s="197"/>
      <c r="BC494" s="197"/>
      <c r="BD494" s="197"/>
      <c r="BE494" s="197"/>
      <c r="BF494" s="197"/>
      <c r="BG494" s="197"/>
      <c r="BH494" s="197"/>
      <c r="BI494" s="197"/>
      <c r="BJ494" s="197"/>
      <c r="BK494" s="197"/>
      <c r="BL494" s="197"/>
      <c r="BM494" s="197"/>
      <c r="BN494" s="197"/>
    </row>
    <row r="495" spans="1:66" ht="14.4">
      <c r="A495" s="197"/>
      <c r="B495" s="197"/>
      <c r="C495" s="197"/>
      <c r="D495" s="197"/>
      <c r="E495" s="197"/>
      <c r="F495" s="197"/>
      <c r="G495" s="197"/>
      <c r="H495" s="197"/>
      <c r="I495" s="197"/>
      <c r="J495" s="197"/>
      <c r="K495" s="197"/>
      <c r="L495" s="197"/>
      <c r="M495" s="197"/>
      <c r="N495" s="197"/>
      <c r="O495" s="197"/>
      <c r="P495" s="197"/>
      <c r="Q495" s="197"/>
      <c r="R495" s="197"/>
      <c r="S495" s="197"/>
      <c r="T495" s="197"/>
      <c r="U495" s="197"/>
      <c r="V495" s="197"/>
      <c r="W495" s="197"/>
      <c r="X495" s="197"/>
      <c r="Y495" s="197"/>
      <c r="Z495" s="197"/>
      <c r="AA495" s="197"/>
      <c r="AB495" s="197"/>
      <c r="AC495" s="197"/>
      <c r="AD495" s="197"/>
      <c r="AE495" s="197"/>
      <c r="AF495" s="197"/>
      <c r="AG495" s="197"/>
      <c r="AH495" s="197"/>
      <c r="AI495" s="197"/>
      <c r="AJ495" s="197"/>
      <c r="AK495" s="197"/>
      <c r="AL495" s="197"/>
      <c r="AM495" s="197"/>
      <c r="AN495" s="197"/>
      <c r="AO495" s="197"/>
      <c r="AP495" s="197"/>
      <c r="AQ495" s="197"/>
      <c r="AR495" s="197"/>
      <c r="AS495" s="197"/>
      <c r="AT495" s="197"/>
      <c r="AU495" s="197"/>
      <c r="AV495" s="197"/>
      <c r="AW495" s="197"/>
      <c r="AX495" s="197"/>
      <c r="AY495" s="197"/>
      <c r="AZ495" s="197"/>
      <c r="BA495" s="197"/>
      <c r="BB495" s="197"/>
      <c r="BC495" s="197"/>
      <c r="BD495" s="197"/>
      <c r="BE495" s="197"/>
      <c r="BF495" s="197"/>
      <c r="BG495" s="197"/>
      <c r="BH495" s="197"/>
      <c r="BI495" s="197"/>
      <c r="BJ495" s="197"/>
      <c r="BK495" s="197"/>
      <c r="BL495" s="197"/>
      <c r="BM495" s="197"/>
      <c r="BN495" s="197"/>
    </row>
    <row r="496" spans="1:66" ht="14.4">
      <c r="A496" s="197"/>
      <c r="B496" s="197"/>
      <c r="C496" s="197"/>
      <c r="D496" s="197"/>
      <c r="E496" s="197"/>
      <c r="F496" s="197"/>
      <c r="G496" s="197"/>
      <c r="H496" s="197"/>
      <c r="I496" s="197"/>
      <c r="J496" s="197"/>
      <c r="K496" s="197"/>
      <c r="L496" s="197"/>
      <c r="M496" s="197"/>
      <c r="N496" s="197"/>
      <c r="O496" s="197"/>
      <c r="P496" s="197"/>
      <c r="Q496" s="197"/>
      <c r="R496" s="197"/>
      <c r="S496" s="197"/>
      <c r="T496" s="197"/>
      <c r="U496" s="197"/>
      <c r="V496" s="197"/>
      <c r="W496" s="197"/>
      <c r="X496" s="197"/>
      <c r="Y496" s="197"/>
      <c r="Z496" s="197"/>
      <c r="AA496" s="197"/>
      <c r="AB496" s="197"/>
      <c r="AC496" s="197"/>
      <c r="AD496" s="197"/>
      <c r="AE496" s="197"/>
      <c r="AF496" s="197"/>
      <c r="AG496" s="197"/>
      <c r="AH496" s="197"/>
      <c r="AI496" s="197"/>
      <c r="AJ496" s="197"/>
      <c r="AK496" s="197"/>
      <c r="AL496" s="197"/>
      <c r="AM496" s="197"/>
      <c r="AN496" s="197"/>
      <c r="AO496" s="197"/>
      <c r="AP496" s="197"/>
      <c r="AQ496" s="197"/>
      <c r="AR496" s="197"/>
      <c r="AS496" s="197"/>
      <c r="AT496" s="197"/>
      <c r="AU496" s="197"/>
      <c r="AV496" s="197"/>
      <c r="AW496" s="197"/>
      <c r="AX496" s="197"/>
      <c r="AY496" s="197"/>
      <c r="AZ496" s="197"/>
      <c r="BA496" s="197"/>
      <c r="BB496" s="197"/>
      <c r="BC496" s="197"/>
      <c r="BD496" s="197"/>
      <c r="BE496" s="197"/>
      <c r="BF496" s="197"/>
      <c r="BG496" s="197"/>
      <c r="BH496" s="197"/>
      <c r="BI496" s="197"/>
      <c r="BJ496" s="197"/>
      <c r="BK496" s="197"/>
      <c r="BL496" s="197"/>
      <c r="BM496" s="197"/>
      <c r="BN496" s="197"/>
    </row>
    <row r="497" spans="1:66" ht="14.4">
      <c r="A497" s="197"/>
      <c r="B497" s="197"/>
      <c r="C497" s="197"/>
      <c r="D497" s="197"/>
      <c r="E497" s="197"/>
      <c r="F497" s="197"/>
      <c r="G497" s="197"/>
      <c r="H497" s="197"/>
      <c r="I497" s="197"/>
      <c r="J497" s="197"/>
      <c r="K497" s="197"/>
      <c r="L497" s="197"/>
      <c r="M497" s="197"/>
      <c r="N497" s="197"/>
      <c r="O497" s="197"/>
      <c r="P497" s="197"/>
      <c r="Q497" s="197"/>
      <c r="R497" s="197"/>
      <c r="S497" s="197"/>
      <c r="T497" s="197"/>
      <c r="U497" s="197"/>
      <c r="V497" s="197"/>
      <c r="W497" s="197"/>
      <c r="X497" s="197"/>
      <c r="Y497" s="197"/>
      <c r="Z497" s="197"/>
      <c r="AA497" s="197"/>
      <c r="AB497" s="197"/>
      <c r="AC497" s="197"/>
      <c r="AD497" s="197"/>
      <c r="AE497" s="197"/>
      <c r="AF497" s="197"/>
      <c r="AG497" s="197"/>
      <c r="AH497" s="197"/>
      <c r="AI497" s="197"/>
      <c r="AJ497" s="197"/>
      <c r="AK497" s="197"/>
      <c r="AL497" s="197"/>
      <c r="AM497" s="197"/>
      <c r="AN497" s="197"/>
      <c r="AO497" s="197"/>
      <c r="AP497" s="197"/>
      <c r="AQ497" s="197"/>
      <c r="AR497" s="197"/>
      <c r="AS497" s="197"/>
      <c r="AT497" s="197"/>
      <c r="AU497" s="197"/>
      <c r="AV497" s="197"/>
      <c r="AW497" s="197"/>
      <c r="AX497" s="197"/>
      <c r="AY497" s="197"/>
      <c r="AZ497" s="197"/>
      <c r="BA497" s="197"/>
      <c r="BB497" s="197"/>
      <c r="BC497" s="197"/>
      <c r="BD497" s="197"/>
      <c r="BE497" s="197"/>
      <c r="BF497" s="197"/>
      <c r="BG497" s="197"/>
      <c r="BH497" s="197"/>
      <c r="BI497" s="197"/>
      <c r="BJ497" s="197"/>
      <c r="BK497" s="197"/>
      <c r="BL497" s="197"/>
      <c r="BM497" s="197"/>
      <c r="BN497" s="197"/>
    </row>
    <row r="498" spans="1:66" ht="14.4">
      <c r="A498" s="197"/>
      <c r="B498" s="197"/>
      <c r="C498" s="197"/>
      <c r="D498" s="197"/>
      <c r="E498" s="197"/>
      <c r="F498" s="197"/>
      <c r="G498" s="197"/>
      <c r="H498" s="197"/>
      <c r="I498" s="197"/>
      <c r="J498" s="197"/>
      <c r="K498" s="197"/>
      <c r="L498" s="197"/>
      <c r="M498" s="197"/>
      <c r="N498" s="197"/>
      <c r="O498" s="197"/>
      <c r="P498" s="197"/>
      <c r="Q498" s="197"/>
      <c r="R498" s="197"/>
      <c r="S498" s="197"/>
      <c r="T498" s="197"/>
      <c r="U498" s="197"/>
      <c r="V498" s="197"/>
      <c r="W498" s="197"/>
      <c r="X498" s="197"/>
      <c r="Y498" s="197"/>
      <c r="Z498" s="197"/>
      <c r="AA498" s="197"/>
      <c r="AB498" s="197"/>
      <c r="AC498" s="197"/>
      <c r="AD498" s="197"/>
      <c r="AE498" s="197"/>
      <c r="AF498" s="197"/>
      <c r="AG498" s="197"/>
      <c r="AH498" s="197"/>
      <c r="AI498" s="197"/>
      <c r="AJ498" s="197"/>
      <c r="AK498" s="197"/>
      <c r="AL498" s="197"/>
      <c r="AM498" s="197"/>
      <c r="AN498" s="197"/>
      <c r="AO498" s="197"/>
      <c r="AP498" s="197"/>
      <c r="AQ498" s="197"/>
      <c r="AR498" s="197"/>
      <c r="AS498" s="197"/>
      <c r="AT498" s="197"/>
      <c r="AU498" s="197"/>
      <c r="AV498" s="197"/>
      <c r="AW498" s="197"/>
      <c r="AX498" s="197"/>
      <c r="AY498" s="197"/>
      <c r="AZ498" s="197"/>
      <c r="BA498" s="197"/>
      <c r="BB498" s="197"/>
      <c r="BC498" s="197"/>
      <c r="BD498" s="197"/>
      <c r="BE498" s="197"/>
      <c r="BF498" s="197"/>
      <c r="BG498" s="197"/>
      <c r="BH498" s="197"/>
      <c r="BI498" s="197"/>
      <c r="BJ498" s="197"/>
      <c r="BK498" s="197"/>
      <c r="BL498" s="197"/>
      <c r="BM498" s="197"/>
      <c r="BN498" s="197"/>
    </row>
    <row r="499" spans="1:66" ht="14.4">
      <c r="A499" s="197"/>
      <c r="B499" s="197"/>
      <c r="C499" s="197"/>
      <c r="D499" s="197"/>
      <c r="E499" s="197"/>
      <c r="F499" s="197"/>
      <c r="G499" s="197"/>
      <c r="H499" s="197"/>
      <c r="I499" s="197"/>
      <c r="J499" s="197"/>
      <c r="K499" s="197"/>
      <c r="L499" s="197"/>
      <c r="M499" s="197"/>
      <c r="N499" s="197"/>
      <c r="O499" s="197"/>
      <c r="P499" s="197"/>
      <c r="Q499" s="197"/>
      <c r="R499" s="197"/>
      <c r="S499" s="197"/>
      <c r="T499" s="197"/>
      <c r="U499" s="197"/>
      <c r="V499" s="197"/>
      <c r="W499" s="197"/>
      <c r="X499" s="197"/>
      <c r="Y499" s="197"/>
      <c r="Z499" s="197"/>
      <c r="AA499" s="197"/>
      <c r="AB499" s="197"/>
      <c r="AC499" s="197"/>
      <c r="AD499" s="197"/>
      <c r="AE499" s="197"/>
      <c r="AF499" s="197"/>
      <c r="AG499" s="197"/>
      <c r="AH499" s="197"/>
      <c r="AI499" s="197"/>
      <c r="AJ499" s="197"/>
      <c r="AK499" s="197"/>
      <c r="AL499" s="197"/>
      <c r="AM499" s="197"/>
      <c r="AN499" s="197"/>
      <c r="AO499" s="197"/>
      <c r="AP499" s="197"/>
      <c r="AQ499" s="197"/>
      <c r="AR499" s="197"/>
      <c r="AS499" s="197"/>
      <c r="AT499" s="197"/>
      <c r="AU499" s="197"/>
      <c r="AV499" s="197"/>
      <c r="AW499" s="197"/>
      <c r="AX499" s="197"/>
      <c r="AY499" s="197"/>
      <c r="AZ499" s="197"/>
      <c r="BA499" s="197"/>
      <c r="BB499" s="197"/>
      <c r="BC499" s="197"/>
      <c r="BD499" s="197"/>
      <c r="BE499" s="197"/>
      <c r="BF499" s="197"/>
      <c r="BG499" s="197"/>
      <c r="BH499" s="197"/>
      <c r="BI499" s="197"/>
      <c r="BJ499" s="197"/>
      <c r="BK499" s="197"/>
      <c r="BL499" s="197"/>
      <c r="BM499" s="197"/>
      <c r="BN499" s="197"/>
    </row>
    <row r="500" spans="1:66" ht="14.4">
      <c r="A500" s="197"/>
      <c r="B500" s="197"/>
      <c r="C500" s="197"/>
      <c r="D500" s="197"/>
      <c r="E500" s="197"/>
      <c r="F500" s="197"/>
      <c r="G500" s="197"/>
      <c r="H500" s="197"/>
      <c r="I500" s="197"/>
      <c r="J500" s="197"/>
      <c r="K500" s="197"/>
      <c r="L500" s="197"/>
      <c r="M500" s="197"/>
      <c r="N500" s="197"/>
      <c r="O500" s="197"/>
      <c r="P500" s="197"/>
      <c r="Q500" s="197"/>
      <c r="R500" s="197"/>
      <c r="S500" s="197"/>
      <c r="T500" s="197"/>
      <c r="U500" s="197"/>
      <c r="V500" s="197"/>
      <c r="W500" s="197"/>
      <c r="X500" s="197"/>
      <c r="Y500" s="197"/>
      <c r="Z500" s="197"/>
      <c r="AA500" s="197"/>
      <c r="AB500" s="197"/>
      <c r="AC500" s="197"/>
      <c r="AD500" s="197"/>
      <c r="AE500" s="197"/>
      <c r="AF500" s="197"/>
      <c r="AG500" s="197"/>
      <c r="AH500" s="197"/>
      <c r="AI500" s="197"/>
      <c r="AJ500" s="197"/>
      <c r="AK500" s="197"/>
      <c r="AL500" s="197"/>
      <c r="AM500" s="197"/>
      <c r="AN500" s="197"/>
      <c r="AO500" s="197"/>
      <c r="AP500" s="197"/>
      <c r="AQ500" s="197"/>
      <c r="AR500" s="197"/>
      <c r="AS500" s="197"/>
      <c r="AT500" s="197"/>
      <c r="AU500" s="197"/>
      <c r="AV500" s="197"/>
      <c r="AW500" s="197"/>
      <c r="AX500" s="197"/>
      <c r="AY500" s="197"/>
      <c r="AZ500" s="197"/>
      <c r="BA500" s="197"/>
      <c r="BB500" s="197"/>
      <c r="BC500" s="197"/>
      <c r="BD500" s="197"/>
      <c r="BE500" s="197"/>
      <c r="BF500" s="197"/>
      <c r="BG500" s="197"/>
      <c r="BH500" s="197"/>
      <c r="BI500" s="197"/>
      <c r="BJ500" s="197"/>
      <c r="BK500" s="197"/>
      <c r="BL500" s="197"/>
      <c r="BM500" s="197"/>
      <c r="BN500" s="197"/>
    </row>
    <row r="501" spans="1:66" ht="14.4">
      <c r="A501" s="197"/>
      <c r="B501" s="197"/>
      <c r="C501" s="197"/>
      <c r="D501" s="197"/>
      <c r="E501" s="197"/>
      <c r="F501" s="197"/>
      <c r="G501" s="197"/>
      <c r="H501" s="197"/>
      <c r="I501" s="197"/>
      <c r="J501" s="197"/>
      <c r="K501" s="197"/>
      <c r="L501" s="197"/>
      <c r="M501" s="197"/>
      <c r="N501" s="197"/>
      <c r="O501" s="197"/>
      <c r="P501" s="197"/>
      <c r="Q501" s="197"/>
      <c r="R501" s="197"/>
      <c r="S501" s="197"/>
      <c r="T501" s="197"/>
      <c r="U501" s="197"/>
      <c r="V501" s="197"/>
      <c r="W501" s="197"/>
      <c r="X501" s="197"/>
      <c r="Y501" s="197"/>
      <c r="Z501" s="197"/>
      <c r="AA501" s="197"/>
      <c r="AB501" s="197"/>
      <c r="AC501" s="197"/>
      <c r="AD501" s="197"/>
      <c r="AE501" s="197"/>
      <c r="AF501" s="197"/>
      <c r="AG501" s="197"/>
      <c r="AH501" s="197"/>
      <c r="AI501" s="197"/>
      <c r="AJ501" s="197"/>
      <c r="AK501" s="197"/>
      <c r="AL501" s="197"/>
      <c r="AM501" s="197"/>
      <c r="AN501" s="197"/>
      <c r="AO501" s="197"/>
      <c r="AP501" s="197"/>
      <c r="AQ501" s="197"/>
      <c r="AR501" s="197"/>
      <c r="AS501" s="197"/>
      <c r="AT501" s="197"/>
      <c r="AU501" s="197"/>
      <c r="AV501" s="197"/>
      <c r="AW501" s="197"/>
      <c r="AX501" s="197"/>
      <c r="AY501" s="197"/>
      <c r="AZ501" s="197"/>
      <c r="BA501" s="197"/>
      <c r="BB501" s="197"/>
      <c r="BC501" s="197"/>
      <c r="BD501" s="197"/>
      <c r="BE501" s="197"/>
      <c r="BF501" s="197"/>
      <c r="BG501" s="197"/>
      <c r="BH501" s="197"/>
      <c r="BI501" s="197"/>
      <c r="BJ501" s="197"/>
      <c r="BK501" s="197"/>
      <c r="BL501" s="197"/>
      <c r="BM501" s="197"/>
      <c r="BN501" s="197"/>
    </row>
    <row r="502" spans="1:66" ht="14.4">
      <c r="A502" s="197"/>
      <c r="B502" s="197"/>
      <c r="C502" s="197"/>
      <c r="D502" s="197"/>
      <c r="E502" s="197"/>
      <c r="F502" s="197"/>
      <c r="G502" s="197"/>
      <c r="H502" s="197"/>
      <c r="I502" s="197"/>
      <c r="J502" s="197"/>
      <c r="K502" s="197"/>
      <c r="L502" s="197"/>
      <c r="M502" s="197"/>
      <c r="N502" s="197"/>
      <c r="O502" s="197"/>
      <c r="P502" s="197"/>
      <c r="Q502" s="197"/>
      <c r="R502" s="197"/>
      <c r="S502" s="197"/>
      <c r="T502" s="197"/>
      <c r="U502" s="197"/>
      <c r="V502" s="197"/>
      <c r="W502" s="197"/>
      <c r="X502" s="197"/>
      <c r="Y502" s="197"/>
      <c r="Z502" s="197"/>
      <c r="AA502" s="197"/>
      <c r="AB502" s="197"/>
      <c r="AC502" s="197"/>
      <c r="AD502" s="197"/>
      <c r="AE502" s="197"/>
      <c r="AF502" s="197"/>
      <c r="AG502" s="197"/>
      <c r="AH502" s="197"/>
      <c r="AI502" s="197"/>
      <c r="AJ502" s="197"/>
      <c r="AK502" s="197"/>
      <c r="AL502" s="197"/>
      <c r="AM502" s="197"/>
      <c r="AN502" s="197"/>
      <c r="AO502" s="197"/>
      <c r="AP502" s="197"/>
      <c r="AQ502" s="197"/>
      <c r="AR502" s="197"/>
      <c r="AS502" s="197"/>
      <c r="AT502" s="197"/>
      <c r="AU502" s="197"/>
      <c r="AV502" s="197"/>
      <c r="AW502" s="197"/>
      <c r="AX502" s="197"/>
      <c r="AY502" s="197"/>
      <c r="AZ502" s="197"/>
      <c r="BA502" s="197"/>
      <c r="BB502" s="197"/>
      <c r="BC502" s="197"/>
      <c r="BD502" s="197"/>
      <c r="BE502" s="197"/>
      <c r="BF502" s="197"/>
      <c r="BG502" s="197"/>
      <c r="BH502" s="197"/>
      <c r="BI502" s="197"/>
      <c r="BJ502" s="197"/>
      <c r="BK502" s="197"/>
      <c r="BL502" s="197"/>
      <c r="BM502" s="197"/>
      <c r="BN502" s="197"/>
    </row>
    <row r="503" spans="1:66" ht="14.4">
      <c r="A503" s="197"/>
      <c r="B503" s="197"/>
      <c r="C503" s="197"/>
      <c r="D503" s="197"/>
      <c r="E503" s="197"/>
      <c r="F503" s="197"/>
      <c r="G503" s="197"/>
      <c r="H503" s="197"/>
      <c r="I503" s="197"/>
      <c r="J503" s="197"/>
      <c r="K503" s="197"/>
      <c r="L503" s="197"/>
      <c r="M503" s="197"/>
      <c r="N503" s="197"/>
      <c r="O503" s="197"/>
      <c r="P503" s="197"/>
      <c r="Q503" s="197"/>
      <c r="R503" s="197"/>
      <c r="S503" s="197"/>
      <c r="T503" s="197"/>
      <c r="U503" s="197"/>
      <c r="V503" s="197"/>
      <c r="W503" s="197"/>
      <c r="X503" s="197"/>
      <c r="Y503" s="197"/>
      <c r="Z503" s="197"/>
      <c r="AA503" s="197"/>
      <c r="AB503" s="197"/>
      <c r="AC503" s="197"/>
      <c r="AD503" s="197"/>
      <c r="AE503" s="197"/>
      <c r="AF503" s="197"/>
      <c r="AG503" s="197"/>
      <c r="AH503" s="197"/>
      <c r="AI503" s="197"/>
      <c r="AJ503" s="197"/>
      <c r="AK503" s="197"/>
      <c r="AL503" s="197"/>
      <c r="AM503" s="197"/>
      <c r="AN503" s="197"/>
      <c r="AO503" s="197"/>
      <c r="AP503" s="197"/>
      <c r="AQ503" s="197"/>
      <c r="AR503" s="197"/>
      <c r="AS503" s="197"/>
      <c r="AT503" s="197"/>
      <c r="AU503" s="197"/>
      <c r="AV503" s="197"/>
      <c r="AW503" s="197"/>
      <c r="AX503" s="197"/>
      <c r="AY503" s="197"/>
      <c r="AZ503" s="197"/>
      <c r="BA503" s="197"/>
      <c r="BB503" s="197"/>
      <c r="BC503" s="197"/>
      <c r="BD503" s="197"/>
      <c r="BE503" s="197"/>
      <c r="BF503" s="197"/>
      <c r="BG503" s="197"/>
      <c r="BH503" s="197"/>
      <c r="BI503" s="197"/>
      <c r="BJ503" s="197"/>
      <c r="BK503" s="197"/>
      <c r="BL503" s="197"/>
      <c r="BM503" s="197"/>
      <c r="BN503" s="197"/>
    </row>
    <row r="504" spans="1:66" ht="14.4">
      <c r="A504" s="197"/>
      <c r="B504" s="197"/>
      <c r="C504" s="197"/>
      <c r="D504" s="197"/>
      <c r="E504" s="197"/>
      <c r="F504" s="197"/>
      <c r="G504" s="197"/>
      <c r="H504" s="197"/>
      <c r="I504" s="197"/>
      <c r="J504" s="197"/>
      <c r="K504" s="197"/>
      <c r="L504" s="197"/>
      <c r="M504" s="197"/>
      <c r="N504" s="197"/>
      <c r="O504" s="197"/>
      <c r="P504" s="197"/>
      <c r="Q504" s="197"/>
      <c r="R504" s="197"/>
      <c r="S504" s="197"/>
      <c r="T504" s="197"/>
      <c r="U504" s="197"/>
      <c r="V504" s="197"/>
      <c r="W504" s="197"/>
      <c r="X504" s="197"/>
      <c r="Y504" s="197"/>
      <c r="Z504" s="197"/>
      <c r="AA504" s="197"/>
      <c r="AB504" s="197"/>
      <c r="AC504" s="197"/>
      <c r="AD504" s="197"/>
      <c r="AE504" s="197"/>
      <c r="AF504" s="197"/>
      <c r="AG504" s="197"/>
      <c r="AH504" s="197"/>
      <c r="AI504" s="197"/>
      <c r="AJ504" s="197"/>
      <c r="AK504" s="197"/>
      <c r="AL504" s="197"/>
      <c r="AM504" s="197"/>
      <c r="AN504" s="197"/>
      <c r="AO504" s="197"/>
      <c r="AP504" s="197"/>
      <c r="AQ504" s="197"/>
      <c r="AR504" s="197"/>
      <c r="AS504" s="197"/>
      <c r="AT504" s="197"/>
      <c r="AU504" s="197"/>
      <c r="AV504" s="197"/>
      <c r="AW504" s="197"/>
      <c r="AX504" s="197"/>
      <c r="AY504" s="197"/>
      <c r="AZ504" s="197"/>
      <c r="BA504" s="197"/>
      <c r="BB504" s="197"/>
      <c r="BC504" s="197"/>
      <c r="BD504" s="197"/>
      <c r="BE504" s="197"/>
      <c r="BF504" s="197"/>
      <c r="BG504" s="197"/>
      <c r="BH504" s="197"/>
      <c r="BI504" s="197"/>
      <c r="BJ504" s="197"/>
      <c r="BK504" s="197"/>
      <c r="BL504" s="197"/>
      <c r="BM504" s="197"/>
      <c r="BN504" s="197"/>
    </row>
    <row r="505" spans="1:66" ht="14.4">
      <c r="A505" s="197"/>
      <c r="B505" s="197"/>
      <c r="C505" s="197"/>
      <c r="D505" s="197"/>
      <c r="E505" s="197"/>
      <c r="F505" s="197"/>
      <c r="G505" s="197"/>
      <c r="H505" s="197"/>
      <c r="I505" s="197"/>
      <c r="J505" s="197"/>
      <c r="K505" s="197"/>
      <c r="L505" s="197"/>
      <c r="M505" s="197"/>
      <c r="N505" s="197"/>
      <c r="O505" s="197"/>
      <c r="P505" s="197"/>
      <c r="Q505" s="197"/>
      <c r="R505" s="197"/>
      <c r="S505" s="197"/>
      <c r="T505" s="197"/>
      <c r="U505" s="197"/>
      <c r="V505" s="197"/>
      <c r="W505" s="197"/>
      <c r="X505" s="197"/>
      <c r="Y505" s="197"/>
      <c r="Z505" s="197"/>
      <c r="AA505" s="197"/>
      <c r="AB505" s="197"/>
      <c r="AC505" s="197"/>
      <c r="AD505" s="197"/>
      <c r="AE505" s="197"/>
      <c r="AF505" s="197"/>
      <c r="AG505" s="197"/>
      <c r="AH505" s="197"/>
      <c r="AI505" s="197"/>
      <c r="AJ505" s="197"/>
      <c r="AK505" s="197"/>
      <c r="AL505" s="197"/>
      <c r="AM505" s="197"/>
      <c r="AN505" s="197"/>
      <c r="AO505" s="197"/>
      <c r="AP505" s="197"/>
      <c r="AQ505" s="197"/>
      <c r="AR505" s="197"/>
      <c r="AS505" s="197"/>
      <c r="AT505" s="197"/>
      <c r="AU505" s="197"/>
      <c r="AV505" s="197"/>
      <c r="AW505" s="197"/>
      <c r="AX505" s="197"/>
      <c r="AY505" s="197"/>
      <c r="AZ505" s="197"/>
      <c r="BA505" s="197"/>
      <c r="BB505" s="197"/>
      <c r="BC505" s="197"/>
      <c r="BD505" s="197"/>
      <c r="BE505" s="197"/>
      <c r="BF505" s="197"/>
      <c r="BG505" s="197"/>
      <c r="BH505" s="197"/>
      <c r="BI505" s="197"/>
      <c r="BJ505" s="197"/>
      <c r="BK505" s="197"/>
      <c r="BL505" s="197"/>
      <c r="BM505" s="197"/>
      <c r="BN505" s="197"/>
    </row>
    <row r="506" spans="1:66" ht="14.4">
      <c r="A506" s="197"/>
      <c r="B506" s="197"/>
      <c r="C506" s="197"/>
      <c r="D506" s="197"/>
      <c r="E506" s="197"/>
      <c r="F506" s="197"/>
      <c r="G506" s="197"/>
      <c r="H506" s="197"/>
      <c r="I506" s="197"/>
      <c r="J506" s="197"/>
      <c r="K506" s="197"/>
      <c r="L506" s="197"/>
      <c r="M506" s="197"/>
      <c r="N506" s="197"/>
      <c r="O506" s="197"/>
      <c r="P506" s="197"/>
      <c r="Q506" s="197"/>
      <c r="R506" s="197"/>
      <c r="S506" s="197"/>
      <c r="T506" s="197"/>
      <c r="U506" s="197"/>
      <c r="V506" s="197"/>
      <c r="W506" s="197"/>
      <c r="X506" s="197"/>
      <c r="Y506" s="197"/>
      <c r="Z506" s="197"/>
      <c r="AA506" s="197"/>
      <c r="AB506" s="197"/>
      <c r="AC506" s="197"/>
      <c r="AD506" s="197"/>
      <c r="AE506" s="197"/>
      <c r="AF506" s="197"/>
      <c r="AG506" s="197"/>
      <c r="AH506" s="197"/>
      <c r="AI506" s="197"/>
      <c r="AJ506" s="197"/>
      <c r="AK506" s="197"/>
      <c r="AL506" s="197"/>
      <c r="AM506" s="197"/>
      <c r="AN506" s="197"/>
      <c r="AO506" s="197"/>
      <c r="AP506" s="197"/>
      <c r="AQ506" s="197"/>
      <c r="AR506" s="197"/>
      <c r="AS506" s="197"/>
      <c r="AT506" s="197"/>
      <c r="AU506" s="197"/>
      <c r="AV506" s="197"/>
      <c r="AW506" s="197"/>
      <c r="AX506" s="197"/>
      <c r="AY506" s="197"/>
      <c r="AZ506" s="197"/>
      <c r="BA506" s="197"/>
      <c r="BB506" s="197"/>
      <c r="BC506" s="197"/>
      <c r="BD506" s="197"/>
      <c r="BE506" s="197"/>
      <c r="BF506" s="197"/>
      <c r="BG506" s="197"/>
      <c r="BH506" s="197"/>
      <c r="BI506" s="197"/>
      <c r="BJ506" s="197"/>
      <c r="BK506" s="197"/>
      <c r="BL506" s="197"/>
      <c r="BM506" s="197"/>
      <c r="BN506" s="197"/>
    </row>
    <row r="507" spans="1:66" ht="14.4">
      <c r="A507" s="197"/>
      <c r="B507" s="197"/>
      <c r="C507" s="197"/>
      <c r="D507" s="197"/>
      <c r="E507" s="197"/>
      <c r="F507" s="197"/>
      <c r="G507" s="197"/>
      <c r="H507" s="197"/>
      <c r="I507" s="197"/>
      <c r="J507" s="197"/>
      <c r="K507" s="197"/>
      <c r="L507" s="197"/>
      <c r="M507" s="197"/>
      <c r="N507" s="197"/>
      <c r="O507" s="197"/>
      <c r="P507" s="197"/>
      <c r="Q507" s="197"/>
      <c r="R507" s="197"/>
      <c r="S507" s="197"/>
      <c r="T507" s="197"/>
      <c r="U507" s="197"/>
      <c r="V507" s="197"/>
      <c r="W507" s="197"/>
      <c r="X507" s="197"/>
      <c r="Y507" s="197"/>
      <c r="Z507" s="197"/>
      <c r="AA507" s="197"/>
      <c r="AB507" s="197"/>
      <c r="AC507" s="197"/>
      <c r="AD507" s="197"/>
      <c r="AE507" s="197"/>
      <c r="AF507" s="197"/>
      <c r="AG507" s="197"/>
      <c r="AH507" s="197"/>
      <c r="AI507" s="197"/>
      <c r="AJ507" s="197"/>
      <c r="AK507" s="197"/>
      <c r="AL507" s="197"/>
      <c r="AM507" s="197"/>
      <c r="AN507" s="197"/>
      <c r="AO507" s="197"/>
      <c r="AP507" s="197"/>
      <c r="AQ507" s="197"/>
      <c r="AR507" s="197"/>
      <c r="AS507" s="197"/>
      <c r="AT507" s="197"/>
      <c r="AU507" s="197"/>
      <c r="AV507" s="197"/>
      <c r="AW507" s="197"/>
      <c r="AX507" s="197"/>
      <c r="AY507" s="197"/>
      <c r="AZ507" s="197"/>
      <c r="BA507" s="197"/>
      <c r="BB507" s="197"/>
      <c r="BC507" s="197"/>
      <c r="BD507" s="197"/>
      <c r="BE507" s="197"/>
      <c r="BF507" s="197"/>
      <c r="BG507" s="197"/>
      <c r="BH507" s="197"/>
      <c r="BI507" s="197"/>
      <c r="BJ507" s="197"/>
      <c r="BK507" s="197"/>
      <c r="BL507" s="197"/>
      <c r="BM507" s="197"/>
      <c r="BN507" s="197"/>
    </row>
    <row r="508" spans="1:66" ht="14.4">
      <c r="A508" s="197"/>
      <c r="B508" s="197"/>
      <c r="C508" s="197"/>
      <c r="D508" s="197"/>
      <c r="E508" s="197"/>
      <c r="F508" s="197"/>
      <c r="G508" s="197"/>
      <c r="H508" s="197"/>
      <c r="I508" s="197"/>
      <c r="J508" s="197"/>
      <c r="K508" s="197"/>
      <c r="L508" s="197"/>
      <c r="M508" s="197"/>
      <c r="N508" s="197"/>
      <c r="O508" s="197"/>
      <c r="P508" s="197"/>
      <c r="Q508" s="197"/>
      <c r="R508" s="197"/>
      <c r="S508" s="197"/>
      <c r="T508" s="197"/>
      <c r="U508" s="197"/>
      <c r="V508" s="197"/>
      <c r="W508" s="197"/>
      <c r="X508" s="197"/>
      <c r="Y508" s="197"/>
      <c r="Z508" s="197"/>
      <c r="AA508" s="197"/>
      <c r="AB508" s="197"/>
      <c r="AC508" s="197"/>
      <c r="AD508" s="197"/>
      <c r="AE508" s="197"/>
      <c r="AF508" s="197"/>
      <c r="AG508" s="197"/>
      <c r="AH508" s="197"/>
      <c r="AI508" s="197"/>
      <c r="AJ508" s="197"/>
      <c r="AK508" s="197"/>
      <c r="AL508" s="197"/>
      <c r="AM508" s="197"/>
      <c r="AN508" s="197"/>
      <c r="AO508" s="197"/>
      <c r="AP508" s="197"/>
      <c r="AQ508" s="197"/>
      <c r="AR508" s="197"/>
      <c r="AS508" s="197"/>
      <c r="AT508" s="197"/>
      <c r="AU508" s="197"/>
      <c r="AV508" s="197"/>
      <c r="AW508" s="197"/>
      <c r="AX508" s="197"/>
      <c r="AY508" s="197"/>
      <c r="AZ508" s="197"/>
      <c r="BA508" s="197"/>
      <c r="BB508" s="197"/>
      <c r="BC508" s="197"/>
      <c r="BD508" s="197"/>
      <c r="BE508" s="197"/>
      <c r="BF508" s="197"/>
      <c r="BG508" s="197"/>
      <c r="BH508" s="197"/>
      <c r="BI508" s="197"/>
      <c r="BJ508" s="197"/>
      <c r="BK508" s="197"/>
      <c r="BL508" s="197"/>
      <c r="BM508" s="197"/>
      <c r="BN508" s="197"/>
    </row>
    <row r="509" spans="1:66" ht="14.4">
      <c r="A509" s="197"/>
      <c r="B509" s="197"/>
      <c r="C509" s="197"/>
      <c r="D509" s="197"/>
      <c r="E509" s="197"/>
      <c r="F509" s="197"/>
      <c r="G509" s="197"/>
      <c r="H509" s="197"/>
      <c r="I509" s="197"/>
      <c r="J509" s="197"/>
      <c r="K509" s="197"/>
      <c r="L509" s="197"/>
      <c r="M509" s="197"/>
      <c r="N509" s="197"/>
      <c r="O509" s="197"/>
      <c r="P509" s="197"/>
      <c r="Q509" s="197"/>
      <c r="R509" s="197"/>
      <c r="S509" s="197"/>
      <c r="T509" s="197"/>
      <c r="U509" s="197"/>
      <c r="V509" s="197"/>
      <c r="W509" s="197"/>
      <c r="X509" s="197"/>
      <c r="Y509" s="197"/>
      <c r="Z509" s="197"/>
      <c r="AA509" s="197"/>
      <c r="AB509" s="197"/>
      <c r="AC509" s="197"/>
      <c r="AD509" s="197"/>
      <c r="AE509" s="197"/>
      <c r="AF509" s="197"/>
      <c r="AG509" s="197"/>
      <c r="AH509" s="197"/>
      <c r="AI509" s="197"/>
      <c r="AJ509" s="197"/>
      <c r="AK509" s="197"/>
      <c r="AL509" s="197"/>
      <c r="AM509" s="197"/>
      <c r="AN509" s="197"/>
      <c r="AO509" s="197"/>
      <c r="AP509" s="197"/>
      <c r="AQ509" s="197"/>
      <c r="AR509" s="197"/>
      <c r="AS509" s="197"/>
      <c r="AT509" s="197"/>
      <c r="AU509" s="197"/>
      <c r="AV509" s="197"/>
      <c r="AW509" s="197"/>
      <c r="AX509" s="197"/>
      <c r="AY509" s="197"/>
      <c r="AZ509" s="197"/>
      <c r="BA509" s="197"/>
      <c r="BB509" s="197"/>
      <c r="BC509" s="197"/>
      <c r="BD509" s="197"/>
      <c r="BE509" s="197"/>
      <c r="BF509" s="197"/>
      <c r="BG509" s="197"/>
      <c r="BH509" s="197"/>
      <c r="BI509" s="197"/>
      <c r="BJ509" s="197"/>
      <c r="BK509" s="197"/>
      <c r="BL509" s="197"/>
      <c r="BM509" s="197"/>
      <c r="BN509" s="197"/>
    </row>
    <row r="510" spans="1:66" ht="14.4">
      <c r="A510" s="197"/>
      <c r="B510" s="197"/>
      <c r="C510" s="197"/>
      <c r="D510" s="197"/>
      <c r="E510" s="197"/>
      <c r="F510" s="197"/>
      <c r="G510" s="197"/>
      <c r="H510" s="197"/>
      <c r="I510" s="197"/>
      <c r="J510" s="197"/>
      <c r="K510" s="197"/>
      <c r="L510" s="197"/>
      <c r="M510" s="197"/>
      <c r="N510" s="197"/>
      <c r="O510" s="197"/>
      <c r="P510" s="197"/>
      <c r="Q510" s="197"/>
      <c r="R510" s="197"/>
      <c r="S510" s="197"/>
      <c r="T510" s="197"/>
      <c r="U510" s="197"/>
      <c r="V510" s="197"/>
      <c r="W510" s="197"/>
      <c r="X510" s="197"/>
      <c r="Y510" s="197"/>
      <c r="Z510" s="197"/>
      <c r="AA510" s="197"/>
      <c r="AB510" s="197"/>
      <c r="AC510" s="197"/>
      <c r="AD510" s="197"/>
      <c r="AE510" s="197"/>
      <c r="AF510" s="197"/>
      <c r="AG510" s="197"/>
      <c r="AH510" s="197"/>
      <c r="AI510" s="197"/>
      <c r="AJ510" s="197"/>
      <c r="AK510" s="197"/>
      <c r="AL510" s="197"/>
      <c r="AM510" s="197"/>
      <c r="AN510" s="197"/>
      <c r="AO510" s="197"/>
      <c r="AP510" s="197"/>
      <c r="AQ510" s="197"/>
      <c r="AR510" s="197"/>
      <c r="AS510" s="197"/>
      <c r="AT510" s="197"/>
      <c r="AU510" s="197"/>
      <c r="AV510" s="197"/>
      <c r="AW510" s="197"/>
      <c r="AX510" s="197"/>
      <c r="AY510" s="197"/>
      <c r="AZ510" s="197"/>
      <c r="BA510" s="197"/>
      <c r="BB510" s="197"/>
      <c r="BC510" s="197"/>
      <c r="BD510" s="197"/>
      <c r="BE510" s="197"/>
      <c r="BF510" s="197"/>
      <c r="BG510" s="197"/>
      <c r="BH510" s="197"/>
      <c r="BI510" s="197"/>
      <c r="BJ510" s="197"/>
      <c r="BK510" s="197"/>
      <c r="BL510" s="197"/>
      <c r="BM510" s="197"/>
      <c r="BN510" s="197"/>
    </row>
    <row r="511" spans="1:66" ht="14.4">
      <c r="A511" s="197"/>
      <c r="B511" s="197"/>
      <c r="C511" s="197"/>
      <c r="D511" s="197"/>
      <c r="E511" s="197"/>
      <c r="F511" s="197"/>
      <c r="G511" s="197"/>
      <c r="H511" s="197"/>
      <c r="I511" s="197"/>
      <c r="J511" s="197"/>
      <c r="K511" s="197"/>
      <c r="L511" s="197"/>
      <c r="M511" s="197"/>
      <c r="N511" s="197"/>
      <c r="O511" s="197"/>
      <c r="P511" s="197"/>
      <c r="Q511" s="197"/>
      <c r="R511" s="197"/>
      <c r="S511" s="197"/>
      <c r="T511" s="197"/>
      <c r="U511" s="197"/>
      <c r="V511" s="197"/>
      <c r="W511" s="197"/>
      <c r="X511" s="197"/>
      <c r="Y511" s="197"/>
      <c r="Z511" s="197"/>
      <c r="AA511" s="197"/>
      <c r="AB511" s="197"/>
      <c r="AC511" s="197"/>
      <c r="AD511" s="197"/>
      <c r="AE511" s="197"/>
      <c r="AF511" s="197"/>
      <c r="AG511" s="197"/>
      <c r="AH511" s="197"/>
      <c r="AI511" s="197"/>
      <c r="AJ511" s="197"/>
      <c r="AK511" s="197"/>
      <c r="AL511" s="197"/>
      <c r="AM511" s="197"/>
      <c r="AN511" s="197"/>
      <c r="AO511" s="197"/>
      <c r="AP511" s="197"/>
      <c r="AQ511" s="197"/>
      <c r="AR511" s="197"/>
      <c r="AS511" s="197"/>
      <c r="AT511" s="197"/>
      <c r="AU511" s="197"/>
      <c r="AV511" s="197"/>
      <c r="AW511" s="197"/>
      <c r="AX511" s="197"/>
      <c r="AY511" s="197"/>
      <c r="AZ511" s="197"/>
      <c r="BA511" s="197"/>
      <c r="BB511" s="197"/>
      <c r="BC511" s="197"/>
      <c r="BD511" s="197"/>
      <c r="BE511" s="197"/>
      <c r="BF511" s="197"/>
      <c r="BG511" s="197"/>
      <c r="BH511" s="197"/>
      <c r="BI511" s="197"/>
      <c r="BJ511" s="197"/>
      <c r="BK511" s="197"/>
      <c r="BL511" s="197"/>
      <c r="BM511" s="197"/>
      <c r="BN511" s="197"/>
    </row>
    <row r="512" spans="1:66" ht="14.4">
      <c r="A512" s="197"/>
      <c r="B512" s="197"/>
      <c r="C512" s="197"/>
      <c r="D512" s="197"/>
      <c r="E512" s="197"/>
      <c r="F512" s="197"/>
      <c r="G512" s="197"/>
      <c r="H512" s="197"/>
      <c r="I512" s="197"/>
      <c r="J512" s="197"/>
      <c r="K512" s="197"/>
      <c r="L512" s="197"/>
      <c r="M512" s="197"/>
      <c r="N512" s="197"/>
      <c r="O512" s="197"/>
      <c r="P512" s="197"/>
      <c r="Q512" s="197"/>
      <c r="R512" s="197"/>
      <c r="S512" s="197"/>
      <c r="T512" s="197"/>
      <c r="U512" s="197"/>
      <c r="V512" s="197"/>
      <c r="W512" s="197"/>
      <c r="X512" s="197"/>
      <c r="Y512" s="197"/>
      <c r="Z512" s="197"/>
      <c r="AA512" s="197"/>
      <c r="AB512" s="197"/>
      <c r="AC512" s="197"/>
      <c r="AD512" s="197"/>
      <c r="AE512" s="197"/>
      <c r="AF512" s="197"/>
      <c r="AG512" s="197"/>
      <c r="AH512" s="197"/>
      <c r="AI512" s="197"/>
      <c r="AJ512" s="197"/>
      <c r="AK512" s="197"/>
      <c r="AL512" s="197"/>
      <c r="AM512" s="197"/>
      <c r="AN512" s="197"/>
      <c r="AO512" s="197"/>
      <c r="AP512" s="197"/>
      <c r="AQ512" s="197"/>
      <c r="AR512" s="197"/>
      <c r="AS512" s="197"/>
      <c r="AT512" s="197"/>
      <c r="AU512" s="197"/>
      <c r="AV512" s="197"/>
      <c r="AW512" s="197"/>
      <c r="AX512" s="197"/>
      <c r="AY512" s="197"/>
      <c r="AZ512" s="197"/>
      <c r="BA512" s="197"/>
      <c r="BB512" s="197"/>
      <c r="BC512" s="197"/>
      <c r="BD512" s="197"/>
      <c r="BE512" s="197"/>
      <c r="BF512" s="197"/>
      <c r="BG512" s="197"/>
      <c r="BH512" s="197"/>
      <c r="BI512" s="197"/>
      <c r="BJ512" s="197"/>
      <c r="BK512" s="197"/>
      <c r="BL512" s="197"/>
      <c r="BM512" s="197"/>
      <c r="BN512" s="197"/>
    </row>
    <row r="513" spans="1:66" ht="14.4">
      <c r="A513" s="197"/>
      <c r="B513" s="197"/>
      <c r="C513" s="197"/>
      <c r="D513" s="197"/>
      <c r="E513" s="197"/>
      <c r="F513" s="197"/>
      <c r="G513" s="197"/>
      <c r="H513" s="197"/>
      <c r="I513" s="197"/>
      <c r="J513" s="197"/>
      <c r="K513" s="197"/>
      <c r="L513" s="197"/>
      <c r="M513" s="197"/>
      <c r="N513" s="197"/>
      <c r="O513" s="197"/>
      <c r="P513" s="197"/>
      <c r="Q513" s="197"/>
      <c r="R513" s="197"/>
      <c r="S513" s="197"/>
      <c r="T513" s="197"/>
      <c r="U513" s="197"/>
      <c r="V513" s="197"/>
      <c r="W513" s="197"/>
      <c r="X513" s="197"/>
      <c r="Y513" s="197"/>
      <c r="Z513" s="197"/>
      <c r="AA513" s="197"/>
      <c r="AB513" s="197"/>
      <c r="AC513" s="197"/>
      <c r="AD513" s="197"/>
      <c r="AE513" s="197"/>
      <c r="AF513" s="197"/>
      <c r="AG513" s="197"/>
      <c r="AH513" s="197"/>
      <c r="AI513" s="197"/>
      <c r="AJ513" s="197"/>
      <c r="AK513" s="197"/>
      <c r="AL513" s="197"/>
      <c r="AM513" s="197"/>
      <c r="AN513" s="197"/>
      <c r="AO513" s="197"/>
      <c r="AP513" s="197"/>
      <c r="AQ513" s="197"/>
      <c r="AR513" s="197"/>
      <c r="AS513" s="197"/>
      <c r="AT513" s="197"/>
      <c r="AU513" s="197"/>
      <c r="AV513" s="197"/>
      <c r="AW513" s="197"/>
      <c r="AX513" s="197"/>
      <c r="AY513" s="197"/>
      <c r="AZ513" s="197"/>
      <c r="BA513" s="197"/>
      <c r="BB513" s="197"/>
      <c r="BC513" s="197"/>
      <c r="BD513" s="197"/>
      <c r="BE513" s="197"/>
      <c r="BF513" s="197"/>
      <c r="BG513" s="197"/>
      <c r="BH513" s="197"/>
      <c r="BI513" s="197"/>
      <c r="BJ513" s="197"/>
      <c r="BK513" s="197"/>
      <c r="BL513" s="197"/>
      <c r="BM513" s="197"/>
      <c r="BN513" s="197"/>
    </row>
    <row r="514" spans="1:66" ht="14.4">
      <c r="A514" s="197"/>
      <c r="B514" s="197"/>
      <c r="C514" s="197"/>
      <c r="D514" s="197"/>
      <c r="E514" s="197"/>
      <c r="F514" s="197"/>
      <c r="G514" s="197"/>
      <c r="H514" s="197"/>
      <c r="I514" s="197"/>
      <c r="J514" s="197"/>
      <c r="K514" s="197"/>
      <c r="L514" s="197"/>
      <c r="M514" s="197"/>
      <c r="N514" s="197"/>
      <c r="O514" s="197"/>
      <c r="P514" s="197"/>
      <c r="Q514" s="197"/>
      <c r="R514" s="197"/>
      <c r="S514" s="197"/>
      <c r="T514" s="197"/>
      <c r="U514" s="197"/>
      <c r="V514" s="197"/>
      <c r="W514" s="197"/>
      <c r="X514" s="197"/>
      <c r="Y514" s="197"/>
      <c r="Z514" s="197"/>
      <c r="AA514" s="197"/>
      <c r="AB514" s="197"/>
      <c r="AC514" s="197"/>
      <c r="AD514" s="197"/>
      <c r="AE514" s="197"/>
      <c r="AF514" s="197"/>
      <c r="AG514" s="197"/>
      <c r="AH514" s="197"/>
      <c r="AI514" s="197"/>
      <c r="AJ514" s="197"/>
      <c r="AK514" s="197"/>
      <c r="AL514" s="197"/>
      <c r="AM514" s="197"/>
      <c r="AN514" s="197"/>
      <c r="AO514" s="197"/>
      <c r="AP514" s="197"/>
      <c r="AQ514" s="197"/>
      <c r="AR514" s="197"/>
      <c r="AS514" s="197"/>
      <c r="AT514" s="197"/>
      <c r="AU514" s="197"/>
      <c r="AV514" s="197"/>
      <c r="AW514" s="197"/>
      <c r="AX514" s="197"/>
      <c r="AY514" s="197"/>
      <c r="AZ514" s="197"/>
      <c r="BA514" s="197"/>
      <c r="BB514" s="197"/>
      <c r="BC514" s="197"/>
      <c r="BD514" s="197"/>
      <c r="BE514" s="197"/>
      <c r="BF514" s="197"/>
      <c r="BG514" s="197"/>
      <c r="BH514" s="197"/>
      <c r="BI514" s="197"/>
      <c r="BJ514" s="197"/>
      <c r="BK514" s="197"/>
      <c r="BL514" s="197"/>
      <c r="BM514" s="197"/>
      <c r="BN514" s="197"/>
    </row>
    <row r="515" spans="1:66" ht="14.4">
      <c r="A515" s="197"/>
      <c r="B515" s="197"/>
      <c r="C515" s="197"/>
      <c r="D515" s="197"/>
      <c r="E515" s="197"/>
      <c r="F515" s="197"/>
      <c r="G515" s="197"/>
      <c r="H515" s="197"/>
      <c r="I515" s="197"/>
      <c r="J515" s="197"/>
      <c r="K515" s="197"/>
      <c r="L515" s="197"/>
      <c r="M515" s="197"/>
      <c r="N515" s="197"/>
      <c r="O515" s="197"/>
      <c r="P515" s="197"/>
      <c r="Q515" s="197"/>
      <c r="R515" s="197"/>
      <c r="S515" s="197"/>
      <c r="T515" s="197"/>
      <c r="U515" s="197"/>
      <c r="V515" s="197"/>
      <c r="W515" s="197"/>
      <c r="X515" s="197"/>
      <c r="Y515" s="197"/>
      <c r="Z515" s="197"/>
      <c r="AA515" s="197"/>
      <c r="AB515" s="197"/>
      <c r="AC515" s="197"/>
      <c r="AD515" s="197"/>
      <c r="AE515" s="197"/>
      <c r="AF515" s="197"/>
      <c r="AG515" s="197"/>
      <c r="AH515" s="197"/>
      <c r="AI515" s="197"/>
      <c r="AJ515" s="197"/>
      <c r="AK515" s="197"/>
      <c r="AL515" s="197"/>
      <c r="AM515" s="197"/>
      <c r="AN515" s="197"/>
      <c r="AO515" s="197"/>
      <c r="AP515" s="197"/>
      <c r="AQ515" s="197"/>
      <c r="AR515" s="197"/>
      <c r="AS515" s="197"/>
      <c r="AT515" s="197"/>
      <c r="AU515" s="197"/>
      <c r="AV515" s="197"/>
      <c r="AW515" s="197"/>
      <c r="AX515" s="197"/>
      <c r="AY515" s="197"/>
      <c r="AZ515" s="197"/>
      <c r="BA515" s="197"/>
      <c r="BB515" s="197"/>
      <c r="BC515" s="197"/>
      <c r="BD515" s="197"/>
      <c r="BE515" s="197"/>
      <c r="BF515" s="197"/>
      <c r="BG515" s="197"/>
      <c r="BH515" s="197"/>
      <c r="BI515" s="197"/>
      <c r="BJ515" s="197"/>
      <c r="BK515" s="197"/>
      <c r="BL515" s="197"/>
      <c r="BM515" s="197"/>
      <c r="BN515" s="197"/>
    </row>
    <row r="516" spans="1:66" ht="14.4">
      <c r="A516" s="197"/>
      <c r="B516" s="197"/>
      <c r="C516" s="197"/>
      <c r="D516" s="197"/>
      <c r="E516" s="197"/>
      <c r="F516" s="197"/>
      <c r="G516" s="197"/>
      <c r="H516" s="197"/>
      <c r="I516" s="197"/>
      <c r="J516" s="197"/>
      <c r="K516" s="197"/>
      <c r="L516" s="197"/>
      <c r="M516" s="197"/>
      <c r="N516" s="197"/>
      <c r="O516" s="197"/>
      <c r="P516" s="197"/>
      <c r="Q516" s="197"/>
      <c r="R516" s="197"/>
      <c r="S516" s="197"/>
      <c r="T516" s="197"/>
      <c r="U516" s="197"/>
      <c r="V516" s="197"/>
      <c r="W516" s="197"/>
      <c r="X516" s="197"/>
      <c r="Y516" s="197"/>
      <c r="Z516" s="197"/>
      <c r="AA516" s="197"/>
      <c r="AB516" s="197"/>
      <c r="AC516" s="197"/>
      <c r="AD516" s="197"/>
      <c r="AE516" s="197"/>
      <c r="AF516" s="197"/>
      <c r="AG516" s="197"/>
      <c r="AH516" s="197"/>
      <c r="AI516" s="197"/>
      <c r="AJ516" s="197"/>
      <c r="AK516" s="197"/>
      <c r="AL516" s="197"/>
      <c r="AM516" s="197"/>
      <c r="AN516" s="197"/>
      <c r="AO516" s="197"/>
      <c r="AP516" s="197"/>
      <c r="AQ516" s="197"/>
      <c r="AR516" s="197"/>
      <c r="AS516" s="197"/>
      <c r="AT516" s="197"/>
      <c r="AU516" s="197"/>
      <c r="AV516" s="197"/>
      <c r="AW516" s="197"/>
      <c r="AX516" s="197"/>
      <c r="AY516" s="197"/>
      <c r="AZ516" s="197"/>
      <c r="BA516" s="197"/>
      <c r="BB516" s="197"/>
      <c r="BC516" s="197"/>
      <c r="BD516" s="197"/>
      <c r="BE516" s="197"/>
      <c r="BF516" s="197"/>
      <c r="BG516" s="197"/>
      <c r="BH516" s="197"/>
      <c r="BI516" s="197"/>
      <c r="BJ516" s="197"/>
      <c r="BK516" s="197"/>
      <c r="BL516" s="197"/>
      <c r="BM516" s="197"/>
      <c r="BN516" s="197"/>
    </row>
  </sheetData>
  <mergeCells count="7">
    <mergeCell ref="BX54:BZ54"/>
    <mergeCell ref="CA54:CB54"/>
    <mergeCell ref="B37:W37"/>
    <mergeCell ref="C5:R5"/>
    <mergeCell ref="BX35:BZ35"/>
    <mergeCell ref="CA35:CB35"/>
    <mergeCell ref="BX6:BZ6"/>
  </mergeCells>
  <phoneticPr fontId="39" type="noConversion"/>
  <hyperlinks>
    <hyperlink ref="B1" location="Index!A1" display="Back to index" xr:uid="{67F54B16-553F-4C82-88E9-DB04B40DDF38}"/>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rgb="FF2AD2C9"/>
  </sheetPr>
  <dimension ref="A1:BF111"/>
  <sheetViews>
    <sheetView showGridLines="0" topLeftCell="AJ4" zoomScale="40" zoomScaleNormal="40" workbookViewId="0">
      <selection activeCell="AM21" sqref="AM21:BE22"/>
    </sheetView>
  </sheetViews>
  <sheetFormatPr baseColWidth="10" defaultColWidth="11.44140625" defaultRowHeight="14.4"/>
  <cols>
    <col min="1" max="1" width="11.44140625" style="177"/>
    <col min="2" max="2" width="39.5546875" style="176" customWidth="1"/>
    <col min="3" max="3" width="13.44140625" style="177" bestFit="1" customWidth="1"/>
    <col min="4" max="4" width="13.88671875" style="177" bestFit="1" customWidth="1"/>
    <col min="5" max="5" width="13.44140625" style="177" bestFit="1" customWidth="1"/>
    <col min="6" max="7" width="13.88671875" style="177" bestFit="1" customWidth="1"/>
    <col min="8" max="11" width="13.44140625" style="177" bestFit="1" customWidth="1"/>
    <col min="12" max="12" width="14.44140625" style="177" bestFit="1" customWidth="1"/>
    <col min="13" max="13" width="10.5546875" style="177" bestFit="1" customWidth="1"/>
    <col min="14" max="14" width="12.5546875" style="177" bestFit="1" customWidth="1"/>
    <col min="15" max="15" width="13" style="177" bestFit="1" customWidth="1"/>
    <col min="16" max="17" width="10.5546875" style="177" bestFit="1" customWidth="1"/>
    <col min="18" max="18" width="12.5546875" style="177" bestFit="1" customWidth="1"/>
    <col min="19" max="23" width="9.88671875" style="177" customWidth="1"/>
    <col min="24" max="24" width="13.44140625" style="177" bestFit="1" customWidth="1"/>
    <col min="25" max="27" width="9.88671875" style="177" customWidth="1"/>
    <col min="28" max="29" width="10" style="177" bestFit="1" customWidth="1"/>
    <col min="30" max="30" width="12.5546875" style="177" bestFit="1" customWidth="1"/>
    <col min="31" max="31" width="8.5546875" style="177" bestFit="1" customWidth="1"/>
    <col min="32" max="32" width="11.5546875" style="177" bestFit="1" customWidth="1"/>
    <col min="33" max="33" width="10.109375" style="177" bestFit="1" customWidth="1"/>
    <col min="34" max="34" width="12.5546875" style="177" bestFit="1" customWidth="1"/>
    <col min="35" max="35" width="11.44140625" style="178"/>
    <col min="36" max="36" width="37.6640625" style="177" bestFit="1" customWidth="1"/>
    <col min="37" max="38" width="13.5546875" style="177" customWidth="1"/>
    <col min="39" max="43" width="11.5546875" style="177" bestFit="1" customWidth="1"/>
    <col min="44" max="44" width="11.44140625" style="177"/>
    <col min="45" max="45" width="11.5546875" style="177" bestFit="1" customWidth="1"/>
    <col min="46" max="46" width="10.44140625" style="177" bestFit="1" customWidth="1"/>
    <col min="47" max="47" width="10.44140625" style="177" customWidth="1"/>
    <col min="48" max="51" width="11.5546875" style="177" bestFit="1" customWidth="1"/>
    <col min="52" max="55" width="11.44140625" style="177"/>
    <col min="56" max="56" width="12.33203125" style="177" bestFit="1" customWidth="1"/>
    <col min="57" max="16384" width="11.44140625" style="177"/>
  </cols>
  <sheetData>
    <row r="1" spans="1:57">
      <c r="A1" s="899"/>
      <c r="B1" s="884" t="s">
        <v>31</v>
      </c>
      <c r="C1" s="899"/>
      <c r="D1" s="899"/>
      <c r="E1" s="899"/>
      <c r="F1" s="899"/>
      <c r="G1" s="899"/>
      <c r="H1" s="899"/>
      <c r="I1" s="899"/>
      <c r="J1" s="899"/>
      <c r="K1" s="899"/>
      <c r="L1" s="899"/>
      <c r="M1" s="899"/>
      <c r="N1" s="899"/>
      <c r="O1" s="899"/>
      <c r="P1" s="899"/>
      <c r="Q1" s="899"/>
      <c r="R1" s="899"/>
      <c r="S1" s="899"/>
      <c r="T1" s="899"/>
      <c r="U1" s="899"/>
      <c r="V1" s="899"/>
      <c r="W1" s="899"/>
      <c r="X1" s="899"/>
      <c r="Y1" s="899"/>
      <c r="Z1" s="899"/>
      <c r="AA1" s="899"/>
      <c r="AB1" s="899"/>
      <c r="AC1" s="899"/>
      <c r="AD1" s="899"/>
      <c r="AE1" s="899"/>
      <c r="AF1" s="899"/>
      <c r="AG1" s="899"/>
      <c r="AH1" s="899"/>
      <c r="AI1" s="901"/>
      <c r="AJ1" s="899"/>
      <c r="AK1" s="899"/>
      <c r="AL1" s="899"/>
      <c r="AM1" s="899"/>
      <c r="AN1" s="899"/>
      <c r="AO1" s="899"/>
      <c r="AP1" s="899"/>
      <c r="AQ1" s="899"/>
      <c r="AR1" s="899"/>
      <c r="AS1" s="899"/>
      <c r="AT1" s="899"/>
      <c r="AU1" s="899"/>
      <c r="AV1" s="899"/>
      <c r="AW1" s="899"/>
      <c r="AX1" s="899"/>
      <c r="AY1" s="899"/>
      <c r="AZ1" s="899"/>
      <c r="BA1" s="899"/>
      <c r="BB1" s="899"/>
    </row>
    <row r="2" spans="1:57">
      <c r="A2" s="899"/>
      <c r="B2" s="177"/>
      <c r="C2" s="899"/>
      <c r="D2" s="899"/>
      <c r="E2" s="899"/>
      <c r="F2" s="899"/>
      <c r="G2" s="899"/>
      <c r="H2" s="899"/>
      <c r="I2" s="899"/>
      <c r="J2" s="899"/>
      <c r="K2" s="899"/>
      <c r="L2" s="899"/>
      <c r="M2" s="899"/>
      <c r="N2" s="899"/>
      <c r="O2" s="899"/>
      <c r="P2" s="899"/>
      <c r="Q2" s="899"/>
      <c r="R2" s="899"/>
      <c r="S2" s="899"/>
      <c r="T2" s="899"/>
      <c r="U2" s="899"/>
      <c r="V2" s="899"/>
      <c r="W2" s="899"/>
      <c r="X2" s="899"/>
      <c r="Y2" s="899"/>
      <c r="Z2" s="899"/>
      <c r="AA2" s="899"/>
      <c r="AB2" s="899"/>
      <c r="AC2" s="899"/>
      <c r="AD2" s="899"/>
      <c r="AE2" s="899"/>
      <c r="AF2" s="899"/>
      <c r="AG2" s="899"/>
      <c r="AH2" s="899"/>
      <c r="AI2" s="901"/>
      <c r="AL2" s="899"/>
      <c r="AM2" s="899"/>
      <c r="AN2" s="899"/>
      <c r="AO2" s="899"/>
      <c r="AP2" s="899"/>
      <c r="AQ2" s="899"/>
      <c r="AR2" s="899"/>
      <c r="AS2" s="899"/>
      <c r="AT2" s="899"/>
      <c r="AU2" s="899"/>
      <c r="AV2" s="899"/>
      <c r="AW2" s="899"/>
      <c r="AX2" s="899"/>
      <c r="AY2" s="899"/>
      <c r="AZ2" s="899"/>
      <c r="BA2" s="899"/>
      <c r="BB2" s="899"/>
    </row>
    <row r="3" spans="1:57" ht="15" thickBot="1">
      <c r="A3" s="899"/>
      <c r="B3" s="196" t="s">
        <v>1001</v>
      </c>
      <c r="C3" s="197"/>
      <c r="D3" s="197"/>
      <c r="E3" s="197"/>
      <c r="F3" s="197"/>
      <c r="G3" s="197"/>
      <c r="H3" s="197"/>
      <c r="I3" s="197"/>
      <c r="J3" s="197"/>
      <c r="K3" s="197"/>
      <c r="L3" s="197"/>
      <c r="M3" s="197"/>
      <c r="N3" s="197"/>
      <c r="O3" s="197"/>
      <c r="P3" s="197"/>
      <c r="Q3" s="197"/>
      <c r="R3" s="197"/>
      <c r="S3" s="197"/>
      <c r="T3" s="197"/>
      <c r="U3" s="197"/>
      <c r="V3" s="197"/>
      <c r="W3" s="903"/>
      <c r="X3" s="903"/>
      <c r="Y3" s="903"/>
      <c r="Z3" s="903"/>
      <c r="AA3" s="903"/>
      <c r="AB3" s="903"/>
      <c r="AC3" s="903"/>
      <c r="AD3" s="902"/>
      <c r="AE3" s="902"/>
      <c r="AF3" s="902"/>
      <c r="AG3" s="899"/>
      <c r="AH3" s="899"/>
      <c r="AI3" s="901"/>
      <c r="AJ3" s="1506" t="s">
        <v>1002</v>
      </c>
      <c r="AK3" s="1506"/>
      <c r="AL3" s="899"/>
      <c r="AM3" s="899"/>
      <c r="AN3" s="899"/>
      <c r="AO3" s="899"/>
      <c r="AP3" s="899"/>
      <c r="AQ3" s="899"/>
      <c r="AR3" s="899"/>
      <c r="AS3" s="899"/>
      <c r="AT3" s="899"/>
      <c r="AU3" s="899"/>
      <c r="AV3" s="899"/>
      <c r="AW3" s="899"/>
      <c r="AX3" s="899"/>
      <c r="AY3" s="899"/>
      <c r="AZ3" s="899"/>
      <c r="BA3" s="899"/>
      <c r="BB3" s="899"/>
    </row>
    <row r="4" spans="1:57" ht="14.4" customHeight="1" thickBot="1">
      <c r="A4" s="899"/>
      <c r="B4" s="946" t="s">
        <v>525</v>
      </c>
      <c r="C4" s="2377" t="s">
        <v>424</v>
      </c>
      <c r="D4" s="2560"/>
      <c r="E4" s="2560"/>
      <c r="F4" s="2560"/>
      <c r="G4" s="2560"/>
      <c r="H4" s="2560"/>
      <c r="I4" s="2560"/>
      <c r="J4" s="2560"/>
      <c r="K4" s="2560"/>
      <c r="L4" s="2560"/>
      <c r="M4" s="2560"/>
      <c r="N4" s="2560"/>
      <c r="O4" s="2560"/>
      <c r="P4" s="2560"/>
      <c r="Q4" s="2560"/>
      <c r="R4" s="2561"/>
      <c r="S4" s="1776"/>
      <c r="T4" s="904"/>
      <c r="U4" s="904"/>
      <c r="V4" s="904"/>
      <c r="W4" s="904"/>
      <c r="X4" s="904"/>
      <c r="Y4" s="904"/>
      <c r="Z4" s="904"/>
      <c r="AA4" s="904"/>
      <c r="AB4" s="904"/>
      <c r="AC4" s="904"/>
      <c r="AD4" s="899"/>
      <c r="AE4" s="899"/>
      <c r="AF4" s="899"/>
      <c r="AG4" s="899"/>
      <c r="AH4" s="899"/>
      <c r="AI4" s="901"/>
      <c r="AJ4" s="899"/>
      <c r="AK4" s="899"/>
      <c r="AL4" s="899"/>
      <c r="AM4" s="899"/>
      <c r="AN4" s="899"/>
      <c r="AO4" s="899"/>
      <c r="AP4" s="899"/>
      <c r="AQ4" s="899"/>
      <c r="AR4" s="899"/>
      <c r="AS4" s="899"/>
      <c r="AT4" s="899"/>
      <c r="AU4" s="899"/>
      <c r="AV4" s="899"/>
      <c r="AW4" s="899"/>
      <c r="AX4" s="899"/>
      <c r="AY4" s="899"/>
      <c r="AZ4" s="899"/>
      <c r="BA4" s="899"/>
      <c r="BB4" s="899"/>
    </row>
    <row r="5" spans="1:57" ht="15" thickBot="1">
      <c r="A5" s="899"/>
      <c r="B5" s="947" t="s">
        <v>526</v>
      </c>
      <c r="C5" s="802" t="s">
        <v>150</v>
      </c>
      <c r="D5" s="1029" t="s">
        <v>149</v>
      </c>
      <c r="E5" s="1029" t="s">
        <v>148</v>
      </c>
      <c r="F5" s="295" t="s">
        <v>146</v>
      </c>
      <c r="G5" s="804" t="s">
        <v>145</v>
      </c>
      <c r="H5" s="295" t="s">
        <v>144</v>
      </c>
      <c r="I5" s="295" t="s">
        <v>147</v>
      </c>
      <c r="J5" s="295" t="s">
        <v>143</v>
      </c>
      <c r="K5" s="295" t="s">
        <v>142</v>
      </c>
      <c r="L5" s="295" t="s">
        <v>140</v>
      </c>
      <c r="M5" s="295" t="s">
        <v>93</v>
      </c>
      <c r="N5" s="1030" t="s">
        <v>132</v>
      </c>
      <c r="O5" s="295" t="s">
        <v>141</v>
      </c>
      <c r="P5" s="295" t="s">
        <v>100</v>
      </c>
      <c r="Q5" s="295" t="s">
        <v>94</v>
      </c>
      <c r="R5" s="1031" t="s">
        <v>133</v>
      </c>
      <c r="S5" s="1777"/>
      <c r="T5" s="905"/>
      <c r="U5" s="905"/>
      <c r="V5" s="905"/>
      <c r="W5" s="905"/>
      <c r="X5" s="905"/>
      <c r="Y5" s="905"/>
      <c r="Z5" s="905"/>
      <c r="AA5" s="905"/>
      <c r="AB5" s="905"/>
      <c r="AC5" s="905"/>
      <c r="AD5" s="899"/>
      <c r="AE5" s="899"/>
      <c r="AF5" s="899"/>
      <c r="AG5" s="899"/>
      <c r="AH5" s="899"/>
      <c r="AI5" s="901"/>
      <c r="AJ5" s="1865" t="s">
        <v>525</v>
      </c>
      <c r="AK5" s="1866"/>
      <c r="AL5" s="2556" t="s">
        <v>424</v>
      </c>
      <c r="AM5" s="2557"/>
      <c r="AN5" s="2557"/>
      <c r="AO5" s="2557"/>
      <c r="AP5" s="2557"/>
      <c r="AQ5" s="2557"/>
      <c r="AR5" s="2557"/>
      <c r="AS5" s="2557"/>
      <c r="AT5" s="2557"/>
      <c r="AU5" s="2558"/>
    </row>
    <row r="6" spans="1:57" ht="15" thickBot="1">
      <c r="A6" s="899"/>
      <c r="B6" s="1032" t="s">
        <v>479</v>
      </c>
      <c r="C6" s="1044">
        <v>12695204</v>
      </c>
      <c r="D6" s="1045">
        <v>13154757</v>
      </c>
      <c r="E6" s="1045">
        <v>13154757</v>
      </c>
      <c r="F6" s="1045">
        <v>13838009</v>
      </c>
      <c r="G6" s="1045">
        <v>13729726</v>
      </c>
      <c r="H6" s="1045">
        <v>14509571</v>
      </c>
      <c r="I6" s="1045">
        <v>15115751</v>
      </c>
      <c r="J6" s="1045">
        <v>16021597</v>
      </c>
      <c r="K6" s="1045">
        <v>15743014</v>
      </c>
      <c r="L6" s="1045">
        <v>15775105</v>
      </c>
      <c r="M6" s="1045">
        <v>15949391.471811762</v>
      </c>
      <c r="N6" s="1045">
        <v>16487225</v>
      </c>
      <c r="O6" s="1045">
        <v>15630799</v>
      </c>
      <c r="P6" s="1045">
        <v>15229244.364114482</v>
      </c>
      <c r="Q6" s="1045">
        <v>15302437.073670199</v>
      </c>
      <c r="R6" s="1046">
        <v>15899565</v>
      </c>
      <c r="S6" s="1007"/>
      <c r="T6" s="906"/>
      <c r="U6" s="906"/>
      <c r="V6" s="906"/>
      <c r="W6" s="906"/>
      <c r="X6" s="906"/>
      <c r="Y6" s="906"/>
      <c r="Z6" s="906"/>
      <c r="AA6" s="906"/>
      <c r="AB6" s="906"/>
      <c r="AC6" s="906"/>
      <c r="AD6" s="899"/>
      <c r="AE6" s="899"/>
      <c r="AF6" s="899"/>
      <c r="AG6" s="899"/>
      <c r="AH6" s="899"/>
      <c r="AI6" s="901"/>
      <c r="AJ6" s="1867" t="s">
        <v>526</v>
      </c>
      <c r="AK6" s="1868"/>
      <c r="AL6" s="358" t="s">
        <v>141</v>
      </c>
      <c r="AM6" s="295" t="s">
        <v>100</v>
      </c>
      <c r="AN6" s="1280" t="s">
        <v>94</v>
      </c>
      <c r="AO6" s="295" t="s">
        <v>799</v>
      </c>
      <c r="AP6" s="295" t="s">
        <v>858</v>
      </c>
      <c r="AQ6" s="295" t="s">
        <v>879</v>
      </c>
      <c r="AR6" s="295" t="s">
        <v>1014</v>
      </c>
      <c r="AS6" s="295" t="s">
        <v>1054</v>
      </c>
      <c r="AT6" s="295" t="s">
        <v>1140</v>
      </c>
      <c r="AU6" s="296" t="s">
        <v>1158</v>
      </c>
    </row>
    <row r="7" spans="1:57" ht="15">
      <c r="A7" s="899"/>
      <c r="B7" s="1033" t="s">
        <v>917</v>
      </c>
      <c r="C7" s="1008">
        <v>9264180</v>
      </c>
      <c r="D7" s="1007">
        <v>9642535</v>
      </c>
      <c r="E7" s="1007">
        <v>9642535</v>
      </c>
      <c r="F7" s="1007">
        <v>10758564</v>
      </c>
      <c r="G7" s="1007">
        <v>10586838</v>
      </c>
      <c r="H7" s="1007">
        <v>11089545</v>
      </c>
      <c r="I7" s="1007">
        <v>11625405</v>
      </c>
      <c r="J7" s="1007">
        <v>12348185</v>
      </c>
      <c r="K7" s="1007">
        <v>12210160</v>
      </c>
      <c r="L7" s="1007">
        <v>12102502</v>
      </c>
      <c r="M7" s="1007">
        <v>12129220.172304412</v>
      </c>
      <c r="N7" s="1007">
        <v>12491114</v>
      </c>
      <c r="O7" s="1007">
        <v>11951579</v>
      </c>
      <c r="P7" s="1007">
        <v>11573076.547791565</v>
      </c>
      <c r="Q7" s="1007">
        <v>11776123.288053181</v>
      </c>
      <c r="R7" s="1035">
        <v>12126609</v>
      </c>
      <c r="S7" s="1007"/>
      <c r="T7" s="907"/>
      <c r="U7" s="907"/>
      <c r="V7" s="907"/>
      <c r="W7" s="907"/>
      <c r="X7" s="907"/>
      <c r="Y7" s="907"/>
      <c r="Z7" s="907"/>
      <c r="AA7" s="907"/>
      <c r="AB7" s="907"/>
      <c r="AC7" s="907"/>
      <c r="AD7" s="899"/>
      <c r="AE7" s="899"/>
      <c r="AF7" s="899"/>
      <c r="AG7" s="899"/>
      <c r="AH7" s="899"/>
      <c r="AI7" s="901"/>
      <c r="AJ7" s="1724" t="s">
        <v>479</v>
      </c>
      <c r="AK7" s="1863"/>
      <c r="AL7" s="1044">
        <v>15600881.629084557</v>
      </c>
      <c r="AM7" s="1045">
        <v>15190772.325959696</v>
      </c>
      <c r="AN7" s="1045">
        <v>14134049.845955739</v>
      </c>
      <c r="AO7" s="1045">
        <v>16302041</v>
      </c>
      <c r="AP7" s="1045">
        <v>15402511.139529275</v>
      </c>
      <c r="AQ7" s="1045">
        <v>15796121.224492012</v>
      </c>
      <c r="AR7" s="1045">
        <v>16549171.227402793</v>
      </c>
      <c r="AS7" s="1045">
        <v>16811863.063947558</v>
      </c>
      <c r="AT7" s="1045">
        <v>17027499</v>
      </c>
      <c r="AU7" s="1046">
        <v>17683826</v>
      </c>
    </row>
    <row r="8" spans="1:57" ht="15">
      <c r="A8" s="899"/>
      <c r="B8" s="1032" t="s">
        <v>527</v>
      </c>
      <c r="C8" s="1008">
        <v>8710591</v>
      </c>
      <c r="D8" s="870">
        <v>8946136</v>
      </c>
      <c r="E8" s="870">
        <v>8946136</v>
      </c>
      <c r="F8" s="870">
        <v>9953455</v>
      </c>
      <c r="G8" s="870">
        <v>9980047</v>
      </c>
      <c r="H8" s="870">
        <v>10635795</v>
      </c>
      <c r="I8" s="870">
        <v>11098905</v>
      </c>
      <c r="J8" s="870">
        <v>11694653</v>
      </c>
      <c r="K8" s="870">
        <v>11826778</v>
      </c>
      <c r="L8" s="870">
        <v>12173277</v>
      </c>
      <c r="M8" s="870">
        <v>12531003.382423464</v>
      </c>
      <c r="N8" s="870">
        <v>12543226</v>
      </c>
      <c r="O8" s="870">
        <v>11962492</v>
      </c>
      <c r="P8" s="870">
        <v>11707216.532149313</v>
      </c>
      <c r="Q8" s="870">
        <v>11715963.595531177</v>
      </c>
      <c r="R8" s="871">
        <v>11997576</v>
      </c>
      <c r="S8" s="870"/>
      <c r="T8" s="906"/>
      <c r="U8" s="906"/>
      <c r="V8" s="906"/>
      <c r="W8" s="906"/>
      <c r="X8" s="906"/>
      <c r="Y8" s="906"/>
      <c r="Z8" s="906"/>
      <c r="AA8" s="906"/>
      <c r="AB8" s="906"/>
      <c r="AC8" s="906"/>
      <c r="AD8" s="899"/>
      <c r="AE8" s="899"/>
      <c r="AF8" s="899"/>
      <c r="AG8" s="899"/>
      <c r="AH8" s="899"/>
      <c r="AI8" s="901"/>
      <c r="AJ8" s="1725" t="s">
        <v>917</v>
      </c>
      <c r="AK8" s="1863"/>
      <c r="AL8" s="1008">
        <v>10525651.66605</v>
      </c>
      <c r="AM8" s="1007">
        <v>10221404.55202</v>
      </c>
      <c r="AN8" s="1007">
        <v>11776123.288135739</v>
      </c>
      <c r="AO8" s="1007">
        <v>11191968</v>
      </c>
      <c r="AP8" s="1007">
        <v>13020927.963287093</v>
      </c>
      <c r="AQ8" s="1007">
        <v>13429862.396253493</v>
      </c>
      <c r="AR8" s="1007">
        <v>12704842.445376016</v>
      </c>
      <c r="AS8" s="1007">
        <v>12485676.871674327</v>
      </c>
      <c r="AT8" s="1007">
        <v>12823140</v>
      </c>
      <c r="AU8" s="1035">
        <v>13550847</v>
      </c>
    </row>
    <row r="9" spans="1:57" ht="15" thickBot="1">
      <c r="A9" s="899"/>
      <c r="B9" s="1034" t="s">
        <v>60</v>
      </c>
      <c r="C9" s="1036">
        <v>2663129</v>
      </c>
      <c r="D9" s="876" t="s">
        <v>731</v>
      </c>
      <c r="E9" s="876">
        <v>3097078</v>
      </c>
      <c r="F9" s="876">
        <v>2801556</v>
      </c>
      <c r="G9" s="876" t="s">
        <v>730</v>
      </c>
      <c r="H9" s="876">
        <v>2821972</v>
      </c>
      <c r="I9" s="876">
        <v>2829498</v>
      </c>
      <c r="J9" s="876">
        <v>2971337</v>
      </c>
      <c r="K9" s="876" t="s">
        <v>624</v>
      </c>
      <c r="L9" s="876" t="s">
        <v>640</v>
      </c>
      <c r="M9" s="876">
        <v>1895642.8391804001</v>
      </c>
      <c r="N9" s="876" t="s">
        <v>572</v>
      </c>
      <c r="O9" s="876" t="s">
        <v>623</v>
      </c>
      <c r="P9" s="876">
        <v>2101532.0005969871</v>
      </c>
      <c r="Q9" s="876">
        <v>2104226.8910147692</v>
      </c>
      <c r="R9" s="877" t="s">
        <v>573</v>
      </c>
      <c r="S9" s="908"/>
      <c r="U9" s="908"/>
      <c r="V9" s="908"/>
      <c r="W9" s="908"/>
      <c r="X9" s="908"/>
      <c r="Y9" s="908"/>
      <c r="Z9" s="908"/>
      <c r="AA9" s="908"/>
      <c r="AB9" s="908"/>
      <c r="AC9" s="908"/>
      <c r="AD9" s="899"/>
      <c r="AE9" s="899"/>
      <c r="AF9" s="899"/>
      <c r="AG9" s="899"/>
      <c r="AH9" s="899"/>
      <c r="AI9" s="901"/>
      <c r="AJ9" s="1724" t="s">
        <v>527</v>
      </c>
      <c r="AK9" s="1863"/>
      <c r="AL9" s="869">
        <v>13433886.163419999</v>
      </c>
      <c r="AM9" s="2098">
        <v>13081833.437510001</v>
      </c>
      <c r="AN9" s="2098">
        <v>11829292.321019998</v>
      </c>
      <c r="AO9" s="2098">
        <v>13857430</v>
      </c>
      <c r="AP9" s="2098">
        <v>12693382.056872116</v>
      </c>
      <c r="AQ9" s="2098">
        <v>12822134.777726458</v>
      </c>
      <c r="AR9" s="2098">
        <v>13443687.921379875</v>
      </c>
      <c r="AS9" s="2098">
        <v>13920333.82328748</v>
      </c>
      <c r="AT9" s="2098">
        <v>14044909</v>
      </c>
      <c r="AU9" s="871">
        <v>14442027</v>
      </c>
    </row>
    <row r="10" spans="1:57" ht="15" thickBot="1">
      <c r="A10" s="899"/>
      <c r="B10" s="909"/>
      <c r="C10" s="910"/>
      <c r="D10" s="910"/>
      <c r="E10" s="910"/>
      <c r="F10" s="910"/>
      <c r="G10" s="910"/>
      <c r="H10" s="910"/>
      <c r="I10" s="910"/>
      <c r="J10" s="910"/>
      <c r="K10" s="910"/>
      <c r="L10" s="910"/>
      <c r="M10" s="910"/>
      <c r="N10" s="910"/>
      <c r="O10" s="910"/>
      <c r="P10" s="910"/>
      <c r="Q10" s="910"/>
      <c r="R10" s="910"/>
      <c r="S10" s="910"/>
      <c r="T10" s="910"/>
      <c r="U10" s="910"/>
      <c r="V10" s="910"/>
      <c r="W10" s="910"/>
      <c r="X10" s="910"/>
      <c r="Y10" s="910"/>
      <c r="Z10" s="910"/>
      <c r="AA10" s="910"/>
      <c r="AB10" s="910"/>
      <c r="AC10" s="910"/>
      <c r="AD10" s="899"/>
      <c r="AE10" s="899"/>
      <c r="AF10" s="899"/>
      <c r="AG10" s="899"/>
      <c r="AH10" s="899"/>
      <c r="AI10" s="901"/>
      <c r="AJ10" s="1726" t="s">
        <v>60</v>
      </c>
      <c r="AK10" s="1864"/>
      <c r="AL10" s="875">
        <v>2149889.9124899996</v>
      </c>
      <c r="AM10" s="876">
        <v>2093388.47169</v>
      </c>
      <c r="AN10" s="876">
        <v>2304757.5241757394</v>
      </c>
      <c r="AO10" s="876">
        <v>2431696</v>
      </c>
      <c r="AP10" s="876">
        <v>2709129.0830871593</v>
      </c>
      <c r="AQ10" s="876">
        <v>2973986.4486755533</v>
      </c>
      <c r="AR10" s="876">
        <v>3086571.07241775</v>
      </c>
      <c r="AS10" s="876">
        <v>2878536.2657410367</v>
      </c>
      <c r="AT10" s="876">
        <v>2967599</v>
      </c>
      <c r="AU10" s="877">
        <v>3226717</v>
      </c>
    </row>
    <row r="11" spans="1:57" ht="15" thickBot="1">
      <c r="A11" s="899"/>
      <c r="B11" s="900"/>
      <c r="C11" s="899"/>
      <c r="D11" s="899"/>
      <c r="E11" s="899"/>
      <c r="F11" s="899"/>
      <c r="G11" s="899"/>
      <c r="H11" s="899"/>
      <c r="I11" s="899"/>
      <c r="J11" s="899"/>
      <c r="K11" s="899"/>
      <c r="L11" s="899"/>
      <c r="M11" s="899"/>
      <c r="N11" s="899"/>
      <c r="O11" s="899"/>
      <c r="P11" s="899"/>
      <c r="Q11" s="899"/>
      <c r="R11" s="899"/>
      <c r="S11" s="899"/>
      <c r="T11" s="899"/>
      <c r="U11" s="899"/>
      <c r="V11" s="899"/>
      <c r="W11" s="899"/>
      <c r="X11" s="899"/>
      <c r="Y11" s="899"/>
      <c r="Z11" s="899"/>
      <c r="AA11" s="899"/>
      <c r="AB11" s="899"/>
      <c r="AC11" s="899"/>
      <c r="AD11" s="899"/>
      <c r="AE11" s="899"/>
      <c r="AF11" s="899"/>
      <c r="AG11" s="899"/>
      <c r="AH11" s="899"/>
      <c r="AI11" s="901"/>
      <c r="AJ11" s="899"/>
      <c r="AK11" s="899"/>
      <c r="AL11" s="899"/>
      <c r="AM11" s="899"/>
      <c r="AN11" s="899"/>
      <c r="AO11" s="899"/>
      <c r="AP11" s="899"/>
      <c r="AQ11" s="899"/>
      <c r="AR11" s="899"/>
      <c r="AS11" s="899"/>
      <c r="AT11" s="899"/>
      <c r="AU11" s="899"/>
      <c r="AV11" s="899"/>
      <c r="AW11" s="899"/>
      <c r="AX11" s="899"/>
      <c r="AY11" s="899"/>
      <c r="AZ11" s="899"/>
      <c r="BA11" s="899"/>
      <c r="BB11" s="899"/>
    </row>
    <row r="12" spans="1:57">
      <c r="A12" s="899"/>
      <c r="B12" s="911"/>
      <c r="C12" s="2562" t="s">
        <v>28</v>
      </c>
      <c r="D12" s="2563"/>
      <c r="E12" s="2563"/>
      <c r="F12" s="2563"/>
      <c r="G12" s="2563"/>
      <c r="H12" s="2563"/>
      <c r="I12" s="2563"/>
      <c r="J12" s="2563"/>
      <c r="K12" s="2563"/>
      <c r="L12" s="2563"/>
      <c r="M12" s="2563"/>
      <c r="N12" s="2563"/>
      <c r="O12" s="2563"/>
      <c r="P12" s="2563"/>
      <c r="Q12" s="2563"/>
      <c r="R12" s="2563"/>
      <c r="S12" s="2562" t="s">
        <v>424</v>
      </c>
      <c r="T12" s="2563"/>
      <c r="U12" s="2563"/>
      <c r="V12" s="2563"/>
      <c r="W12" s="2563"/>
      <c r="X12" s="2563"/>
      <c r="Y12" s="2563"/>
      <c r="Z12" s="2563"/>
      <c r="AA12" s="2563"/>
      <c r="AB12" s="2563"/>
      <c r="AC12" s="2563"/>
      <c r="AD12" s="2563"/>
      <c r="AE12" s="2563"/>
      <c r="AF12" s="2563"/>
      <c r="AG12" s="2563"/>
      <c r="AH12" s="2564"/>
      <c r="AI12" s="901"/>
      <c r="AJ12" s="899"/>
      <c r="AK12" s="899"/>
      <c r="AL12" s="899"/>
      <c r="AM12" s="899"/>
      <c r="AN12" s="899"/>
      <c r="AO12" s="899"/>
      <c r="AP12" s="899"/>
      <c r="AQ12" s="899"/>
      <c r="AR12" s="899"/>
      <c r="AS12" s="899"/>
      <c r="AT12" s="899"/>
      <c r="AU12" s="899"/>
      <c r="AV12" s="899"/>
      <c r="AW12" s="899"/>
      <c r="AX12" s="899"/>
      <c r="AY12" s="899"/>
      <c r="AZ12" s="899"/>
      <c r="BA12" s="899"/>
      <c r="BB12" s="899"/>
    </row>
    <row r="13" spans="1:57" ht="15" thickBot="1">
      <c r="A13" s="899"/>
      <c r="B13" s="911"/>
      <c r="C13" s="1047" t="s">
        <v>32</v>
      </c>
      <c r="D13" s="952" t="s">
        <v>33</v>
      </c>
      <c r="E13" s="952" t="s">
        <v>22</v>
      </c>
      <c r="F13" s="952" t="s">
        <v>34</v>
      </c>
      <c r="G13" s="952" t="s">
        <v>35</v>
      </c>
      <c r="H13" s="952" t="s">
        <v>36</v>
      </c>
      <c r="I13" s="952" t="s">
        <v>37</v>
      </c>
      <c r="J13" s="952" t="s">
        <v>38</v>
      </c>
      <c r="K13" s="952" t="s">
        <v>39</v>
      </c>
      <c r="L13" s="952" t="s">
        <v>40</v>
      </c>
      <c r="M13" s="1048" t="s">
        <v>23</v>
      </c>
      <c r="N13" s="953" t="s">
        <v>41</v>
      </c>
      <c r="O13" s="952" t="s">
        <v>42</v>
      </c>
      <c r="P13" s="1049" t="s">
        <v>43</v>
      </c>
      <c r="Q13" s="1049" t="s">
        <v>24</v>
      </c>
      <c r="R13" s="952" t="s">
        <v>44</v>
      </c>
      <c r="S13" s="1053" t="s">
        <v>150</v>
      </c>
      <c r="T13" s="498" t="s">
        <v>149</v>
      </c>
      <c r="U13" s="498" t="s">
        <v>148</v>
      </c>
      <c r="V13" s="498" t="s">
        <v>146</v>
      </c>
      <c r="W13" s="951" t="s">
        <v>145</v>
      </c>
      <c r="X13" s="498" t="s">
        <v>144</v>
      </c>
      <c r="Y13" s="498" t="s">
        <v>147</v>
      </c>
      <c r="Z13" s="498" t="s">
        <v>143</v>
      </c>
      <c r="AA13" s="498" t="s">
        <v>142</v>
      </c>
      <c r="AB13" s="498" t="s">
        <v>140</v>
      </c>
      <c r="AC13" s="1054" t="s">
        <v>93</v>
      </c>
      <c r="AD13" s="498" t="s">
        <v>132</v>
      </c>
      <c r="AE13" s="498" t="s">
        <v>141</v>
      </c>
      <c r="AF13" s="498" t="s">
        <v>100</v>
      </c>
      <c r="AG13" s="1054" t="s">
        <v>94</v>
      </c>
      <c r="AH13" s="499" t="s">
        <v>133</v>
      </c>
      <c r="AI13" s="901"/>
      <c r="AJ13" s="899"/>
      <c r="AK13" s="899"/>
      <c r="AL13" s="899"/>
      <c r="AM13" s="899"/>
      <c r="AN13" s="899"/>
      <c r="AO13" s="899"/>
      <c r="AP13" s="899"/>
      <c r="AQ13" s="899"/>
      <c r="AR13" s="899"/>
      <c r="AS13" s="899"/>
      <c r="AV13" s="899"/>
      <c r="AW13" s="899"/>
      <c r="AX13" s="899"/>
      <c r="AY13" s="899"/>
      <c r="AZ13" s="899"/>
      <c r="BA13" s="899"/>
      <c r="BB13" s="899"/>
    </row>
    <row r="14" spans="1:57">
      <c r="A14" s="899"/>
      <c r="B14" s="912" t="s">
        <v>238</v>
      </c>
      <c r="C14" s="1044">
        <v>588942</v>
      </c>
      <c r="D14" s="1045">
        <v>592546</v>
      </c>
      <c r="E14" s="1045">
        <v>615145</v>
      </c>
      <c r="F14" s="1045">
        <v>630804</v>
      </c>
      <c r="G14" s="1045">
        <v>640707</v>
      </c>
      <c r="H14" s="1045">
        <v>560754</v>
      </c>
      <c r="I14" s="1045">
        <v>602361</v>
      </c>
      <c r="J14" s="1045">
        <v>657373</v>
      </c>
      <c r="K14" s="1045" t="s">
        <v>923</v>
      </c>
      <c r="L14" s="1045" t="s">
        <v>924</v>
      </c>
      <c r="M14" s="1045">
        <v>677203.50617772201</v>
      </c>
      <c r="N14" s="1045">
        <v>714026</v>
      </c>
      <c r="O14" s="1045">
        <v>692774</v>
      </c>
      <c r="P14" s="1045">
        <v>697921.31705655844</v>
      </c>
      <c r="Q14" s="1045">
        <v>753089.06232389435</v>
      </c>
      <c r="R14" s="1046">
        <v>737505</v>
      </c>
      <c r="S14" s="1044">
        <v>588942</v>
      </c>
      <c r="T14" s="1045">
        <v>1181488</v>
      </c>
      <c r="U14" s="1045">
        <v>1796633</v>
      </c>
      <c r="V14" s="1045">
        <v>2427437</v>
      </c>
      <c r="W14" s="1045">
        <v>640707</v>
      </c>
      <c r="X14" s="1045">
        <v>1201461</v>
      </c>
      <c r="Y14" s="1045">
        <v>1803822</v>
      </c>
      <c r="Z14" s="1045">
        <v>2461195</v>
      </c>
      <c r="AA14" s="1045" t="s">
        <v>923</v>
      </c>
      <c r="AB14" s="1045">
        <v>1295480</v>
      </c>
      <c r="AC14" s="1045">
        <v>1972683.3760841952</v>
      </c>
      <c r="AD14" s="1045">
        <v>2686710</v>
      </c>
      <c r="AE14" s="1045">
        <v>692774</v>
      </c>
      <c r="AF14" s="1045">
        <v>1390695</v>
      </c>
      <c r="AG14" s="1045">
        <v>2143783.9664543276</v>
      </c>
      <c r="AH14" s="1046">
        <v>2881289</v>
      </c>
      <c r="AI14" s="901"/>
      <c r="AJ14" s="914"/>
      <c r="AK14" s="915"/>
      <c r="AL14" s="1133"/>
      <c r="AM14" s="1135"/>
      <c r="AN14" s="1135"/>
      <c r="AO14" s="1135" t="s">
        <v>28</v>
      </c>
      <c r="AP14" s="1135"/>
      <c r="AQ14" s="1135"/>
      <c r="AR14" s="1135"/>
      <c r="AS14" s="1135"/>
      <c r="AT14" s="1135"/>
      <c r="AU14" s="1134"/>
      <c r="AV14" s="2539" t="s">
        <v>29</v>
      </c>
      <c r="AW14" s="2540"/>
      <c r="AX14" s="2540"/>
      <c r="AY14" s="2540"/>
      <c r="AZ14" s="2540"/>
      <c r="BA14" s="2540"/>
      <c r="BB14" s="2540"/>
      <c r="BC14" s="2540"/>
      <c r="BD14" s="2540"/>
      <c r="BE14" s="2559"/>
    </row>
    <row r="15" spans="1:57" ht="15" thickBot="1">
      <c r="A15" s="899"/>
      <c r="B15" s="916" t="s">
        <v>228</v>
      </c>
      <c r="C15" s="1008">
        <v>386521</v>
      </c>
      <c r="D15" s="1007">
        <v>-379718</v>
      </c>
      <c r="E15" s="1007" t="s">
        <v>925</v>
      </c>
      <c r="F15" s="1007">
        <v>-395718</v>
      </c>
      <c r="G15" s="1007">
        <v>-383525</v>
      </c>
      <c r="H15" s="1007">
        <v>-335152</v>
      </c>
      <c r="I15" s="1007">
        <v>-517735</v>
      </c>
      <c r="J15" s="1007">
        <v>-495532</v>
      </c>
      <c r="K15" s="1007">
        <v>-627791</v>
      </c>
      <c r="L15" s="1007" t="s">
        <v>926</v>
      </c>
      <c r="M15" s="1007">
        <v>-517950.37798708328</v>
      </c>
      <c r="N15" s="1007">
        <v>-509279</v>
      </c>
      <c r="O15" s="1007">
        <v>-478506</v>
      </c>
      <c r="P15" s="1007">
        <v>-492257.25614231743</v>
      </c>
      <c r="Q15" s="1007">
        <v>-478039.55293103273</v>
      </c>
      <c r="R15" s="1035">
        <v>-481087</v>
      </c>
      <c r="S15" s="1008">
        <v>386521</v>
      </c>
      <c r="T15" s="1043">
        <v>-766239</v>
      </c>
      <c r="U15" s="1043">
        <v>-1158759</v>
      </c>
      <c r="V15" s="1043">
        <v>-1554477</v>
      </c>
      <c r="W15" s="1043">
        <v>383525</v>
      </c>
      <c r="X15" s="1043">
        <v>-718677</v>
      </c>
      <c r="Y15" s="1043">
        <v>-1236412</v>
      </c>
      <c r="Z15" s="1043">
        <v>-1731944</v>
      </c>
      <c r="AA15" s="1043">
        <v>-627791</v>
      </c>
      <c r="AB15" s="1043">
        <v>-1319240</v>
      </c>
      <c r="AC15" s="1043">
        <v>-1837190.7531952867</v>
      </c>
      <c r="AD15" s="1043">
        <v>-2346469</v>
      </c>
      <c r="AE15" s="1043">
        <v>-478506</v>
      </c>
      <c r="AF15" s="1043">
        <v>-970764</v>
      </c>
      <c r="AG15" s="1043">
        <v>-1448803.2161764966</v>
      </c>
      <c r="AH15" s="1035">
        <v>-1929890</v>
      </c>
      <c r="AI15" s="901"/>
      <c r="AJ15" s="914"/>
      <c r="AK15" s="915"/>
      <c r="AL15" s="358" t="s">
        <v>42</v>
      </c>
      <c r="AM15" s="295" t="s">
        <v>43</v>
      </c>
      <c r="AN15" s="1280" t="s">
        <v>24</v>
      </c>
      <c r="AO15" s="295" t="s">
        <v>796</v>
      </c>
      <c r="AP15" s="295" t="s">
        <v>857</v>
      </c>
      <c r="AQ15" s="295" t="s">
        <v>875</v>
      </c>
      <c r="AR15" s="295" t="s">
        <v>1013</v>
      </c>
      <c r="AS15" s="295" t="s">
        <v>1053</v>
      </c>
      <c r="AT15" s="295" t="s">
        <v>1139</v>
      </c>
      <c r="AU15" s="296" t="s">
        <v>1157</v>
      </c>
      <c r="AV15" s="1497" t="s">
        <v>141</v>
      </c>
      <c r="AW15" s="1484" t="s">
        <v>100</v>
      </c>
      <c r="AX15" s="1484" t="s">
        <v>94</v>
      </c>
      <c r="AY15" s="1484" t="s">
        <v>799</v>
      </c>
      <c r="AZ15" s="1484" t="s">
        <v>858</v>
      </c>
      <c r="BA15" s="1484" t="s">
        <v>879</v>
      </c>
      <c r="BB15" s="1484" t="s">
        <v>1014</v>
      </c>
      <c r="BC15" s="1484" t="s">
        <v>1054</v>
      </c>
      <c r="BD15" s="1484" t="s">
        <v>1140</v>
      </c>
      <c r="BE15" s="1783" t="s">
        <v>1158</v>
      </c>
    </row>
    <row r="16" spans="1:57">
      <c r="A16" s="899"/>
      <c r="B16" s="916" t="s">
        <v>235</v>
      </c>
      <c r="C16" s="1008">
        <v>134507</v>
      </c>
      <c r="D16" s="870">
        <v>-138357</v>
      </c>
      <c r="E16" s="870">
        <v>-147821</v>
      </c>
      <c r="F16" s="870">
        <v>-152229</v>
      </c>
      <c r="G16" s="870">
        <v>-156165</v>
      </c>
      <c r="H16" s="870" t="s">
        <v>927</v>
      </c>
      <c r="I16" s="870">
        <v>-123463</v>
      </c>
      <c r="J16" s="870">
        <v>-173855</v>
      </c>
      <c r="K16" s="870" t="s">
        <v>928</v>
      </c>
      <c r="L16" s="870" t="s">
        <v>929</v>
      </c>
      <c r="M16" s="870">
        <v>-149569.78000765044</v>
      </c>
      <c r="N16" s="870">
        <v>-165647</v>
      </c>
      <c r="O16" s="870" t="s">
        <v>941</v>
      </c>
      <c r="P16" s="870">
        <v>-152233.36829221321</v>
      </c>
      <c r="Q16" s="870">
        <v>-160757.96770379069</v>
      </c>
      <c r="R16" s="871">
        <v>-158535</v>
      </c>
      <c r="S16" s="1008">
        <v>134507</v>
      </c>
      <c r="T16" s="870">
        <v>-272864</v>
      </c>
      <c r="U16" s="870">
        <v>-420.685</v>
      </c>
      <c r="V16" s="870">
        <v>-572.91399999999999</v>
      </c>
      <c r="W16" s="870">
        <v>156165</v>
      </c>
      <c r="X16" s="870">
        <v>-274916</v>
      </c>
      <c r="Y16" s="870">
        <v>-398378</v>
      </c>
      <c r="Z16" s="870">
        <v>-572234</v>
      </c>
      <c r="AA16" s="870">
        <v>-142700</v>
      </c>
      <c r="AB16" s="870">
        <v>-287290</v>
      </c>
      <c r="AC16" s="870">
        <v>-436859.47669939091</v>
      </c>
      <c r="AD16" s="870">
        <v>-602506</v>
      </c>
      <c r="AE16" s="870">
        <v>-149160</v>
      </c>
      <c r="AF16" s="870">
        <v>-301393</v>
      </c>
      <c r="AG16" s="870">
        <v>-462151.16046656662</v>
      </c>
      <c r="AH16" s="871">
        <v>-620686</v>
      </c>
      <c r="AI16" s="901"/>
      <c r="AJ16" s="912" t="s">
        <v>839</v>
      </c>
      <c r="AK16" s="917"/>
      <c r="AL16" s="1489">
        <v>209092</v>
      </c>
      <c r="AM16" s="1485">
        <v>216436</v>
      </c>
      <c r="AN16" s="1485">
        <v>280438</v>
      </c>
      <c r="AO16" s="1486">
        <v>296390</v>
      </c>
      <c r="AP16" s="1486">
        <v>275201</v>
      </c>
      <c r="AQ16" s="1486">
        <v>324995</v>
      </c>
      <c r="AR16" s="1486">
        <v>255886</v>
      </c>
      <c r="AS16" s="1486">
        <v>341794</v>
      </c>
      <c r="AT16" s="1486">
        <v>286987</v>
      </c>
      <c r="AU16" s="1486">
        <v>308072</v>
      </c>
      <c r="AV16" s="1489">
        <v>209092</v>
      </c>
      <c r="AW16" s="1485">
        <v>425528</v>
      </c>
      <c r="AX16" s="1485">
        <v>705966</v>
      </c>
      <c r="AY16" s="1486">
        <v>296390</v>
      </c>
      <c r="AZ16" s="1486">
        <v>571591</v>
      </c>
      <c r="BA16" s="1486">
        <v>896586</v>
      </c>
      <c r="BB16" s="1486">
        <v>1152472</v>
      </c>
      <c r="BC16" s="1486">
        <v>341794</v>
      </c>
      <c r="BD16" s="1486">
        <v>628781</v>
      </c>
      <c r="BE16" s="1515">
        <v>936853</v>
      </c>
    </row>
    <row r="17" spans="1:57">
      <c r="A17" s="899"/>
      <c r="B17" s="916" t="s">
        <v>528</v>
      </c>
      <c r="C17" s="1008">
        <v>37011</v>
      </c>
      <c r="D17" s="870">
        <v>-33761</v>
      </c>
      <c r="E17" s="870">
        <v>-30293</v>
      </c>
      <c r="F17" s="870">
        <v>-26644</v>
      </c>
      <c r="G17" s="870">
        <v>-50159</v>
      </c>
      <c r="H17" s="870">
        <v>-40105</v>
      </c>
      <c r="I17" s="870">
        <v>-26991</v>
      </c>
      <c r="J17" s="870">
        <v>-11234</v>
      </c>
      <c r="K17" s="870">
        <v>-30218</v>
      </c>
      <c r="L17" s="870">
        <v>-31136</v>
      </c>
      <c r="M17" s="870">
        <v>-35798.209527271902</v>
      </c>
      <c r="N17" s="870">
        <v>-18792</v>
      </c>
      <c r="O17" s="870">
        <v>-30608</v>
      </c>
      <c r="P17" s="870">
        <v>-26895.980672994905</v>
      </c>
      <c r="Q17" s="870">
        <v>-31316.943124556179</v>
      </c>
      <c r="R17" s="871">
        <v>-31181</v>
      </c>
      <c r="S17" s="1008">
        <v>37011</v>
      </c>
      <c r="T17" s="870">
        <v>-70772</v>
      </c>
      <c r="U17" s="870">
        <v>-101.065</v>
      </c>
      <c r="V17" s="870">
        <v>-127.71</v>
      </c>
      <c r="W17" s="870">
        <v>50159</v>
      </c>
      <c r="X17" s="870">
        <v>-90264</v>
      </c>
      <c r="Y17" s="870">
        <v>-117255</v>
      </c>
      <c r="Z17" s="870">
        <v>-128488</v>
      </c>
      <c r="AA17" s="870">
        <v>-30218</v>
      </c>
      <c r="AB17" s="870">
        <v>-61354</v>
      </c>
      <c r="AC17" s="870">
        <v>-97151.812459481807</v>
      </c>
      <c r="AD17" s="870">
        <v>-115944</v>
      </c>
      <c r="AE17" s="870">
        <v>-30608</v>
      </c>
      <c r="AF17" s="870">
        <v>-57504</v>
      </c>
      <c r="AG17" s="870">
        <v>-88821.339497069188</v>
      </c>
      <c r="AH17" s="871">
        <v>-120003</v>
      </c>
      <c r="AI17" s="901"/>
      <c r="AJ17" s="916" t="s">
        <v>840</v>
      </c>
      <c r="AK17" s="915"/>
      <c r="AL17" s="1490">
        <v>-102591</v>
      </c>
      <c r="AM17" s="1491">
        <v>-126093</v>
      </c>
      <c r="AN17" s="1491">
        <v>-119203</v>
      </c>
      <c r="AO17" s="1495">
        <v>-114009</v>
      </c>
      <c r="AP17" s="1495">
        <v>-96697</v>
      </c>
      <c r="AQ17" s="1495">
        <v>-118588</v>
      </c>
      <c r="AR17" s="1495">
        <v>-96996</v>
      </c>
      <c r="AS17" s="1495">
        <v>-180053</v>
      </c>
      <c r="AT17" s="1495">
        <v>-95236</v>
      </c>
      <c r="AU17" s="2305">
        <v>-151920</v>
      </c>
      <c r="AV17" s="1490">
        <v>-102591</v>
      </c>
      <c r="AW17" s="1491">
        <v>-228684</v>
      </c>
      <c r="AX17" s="1491">
        <v>-347887</v>
      </c>
      <c r="AY17" s="1495">
        <v>-114009</v>
      </c>
      <c r="AZ17" s="1495">
        <v>-210706</v>
      </c>
      <c r="BA17" s="1495">
        <v>-329294</v>
      </c>
      <c r="BB17" s="1495">
        <v>-426290</v>
      </c>
      <c r="BC17" s="1495">
        <v>-180053</v>
      </c>
      <c r="BD17" s="1495">
        <v>-275289</v>
      </c>
      <c r="BE17" s="1516">
        <v>-427209</v>
      </c>
    </row>
    <row r="18" spans="1:57">
      <c r="A18" s="899"/>
      <c r="B18" s="918" t="s">
        <v>529</v>
      </c>
      <c r="C18" s="1050">
        <v>30902</v>
      </c>
      <c r="D18" s="1051" t="s">
        <v>930</v>
      </c>
      <c r="E18" s="1051">
        <v>44512</v>
      </c>
      <c r="F18" s="1051">
        <v>56213</v>
      </c>
      <c r="G18" s="1051">
        <v>50858</v>
      </c>
      <c r="H18" s="1051">
        <v>66746</v>
      </c>
      <c r="I18" s="1051">
        <v>-65828</v>
      </c>
      <c r="J18" s="1051">
        <v>-23247</v>
      </c>
      <c r="K18" s="1051">
        <v>-149198</v>
      </c>
      <c r="L18" s="1051">
        <v>-223206</v>
      </c>
      <c r="M18" s="1051">
        <v>-26114.861344283607</v>
      </c>
      <c r="N18" s="1051">
        <v>20309</v>
      </c>
      <c r="O18" s="1051">
        <v>34499</v>
      </c>
      <c r="P18" s="1051">
        <v>26534.711949032891</v>
      </c>
      <c r="Q18" s="1051">
        <v>82974.598564514745</v>
      </c>
      <c r="R18" s="1052">
        <v>66702</v>
      </c>
      <c r="S18" s="1050">
        <v>30902</v>
      </c>
      <c r="T18" s="1058">
        <v>71612</v>
      </c>
      <c r="U18" s="1058">
        <v>116.123</v>
      </c>
      <c r="V18" s="1058">
        <v>172.33600000000001</v>
      </c>
      <c r="W18" s="1058">
        <v>50858</v>
      </c>
      <c r="X18" s="1058">
        <v>117604</v>
      </c>
      <c r="Y18" s="1058">
        <v>51776</v>
      </c>
      <c r="Z18" s="1058">
        <v>28529</v>
      </c>
      <c r="AA18" s="1058">
        <v>-149198</v>
      </c>
      <c r="AB18" s="1058">
        <v>-372404</v>
      </c>
      <c r="AC18" s="1058">
        <v>-398518.66626996425</v>
      </c>
      <c r="AD18" s="1058" t="s">
        <v>949</v>
      </c>
      <c r="AE18" s="1058">
        <v>34499</v>
      </c>
      <c r="AF18" s="1058">
        <v>61034</v>
      </c>
      <c r="AG18" s="1058">
        <v>144008.25031419517</v>
      </c>
      <c r="AH18" s="1052" t="s">
        <v>950</v>
      </c>
      <c r="AI18" s="901"/>
      <c r="AJ18" s="918" t="s">
        <v>52</v>
      </c>
      <c r="AK18" s="920"/>
      <c r="AL18" s="1492">
        <v>106501</v>
      </c>
      <c r="AM18" s="1493">
        <v>90343</v>
      </c>
      <c r="AN18" s="1493">
        <v>161235</v>
      </c>
      <c r="AO18" s="1496">
        <v>182381</v>
      </c>
      <c r="AP18" s="1496">
        <v>178504</v>
      </c>
      <c r="AQ18" s="1496">
        <v>206407</v>
      </c>
      <c r="AR18" s="1496">
        <v>158890</v>
      </c>
      <c r="AS18" s="1496">
        <v>161741</v>
      </c>
      <c r="AT18" s="1496">
        <v>191751</v>
      </c>
      <c r="AU18" s="2309">
        <v>156152</v>
      </c>
      <c r="AV18" s="1492">
        <v>106501</v>
      </c>
      <c r="AW18" s="1493">
        <v>196844</v>
      </c>
      <c r="AX18" s="1493">
        <v>358079</v>
      </c>
      <c r="AY18" s="1496">
        <v>182381</v>
      </c>
      <c r="AZ18" s="1496">
        <v>360885</v>
      </c>
      <c r="BA18" s="1496">
        <v>567292</v>
      </c>
      <c r="BB18" s="1496">
        <v>726182</v>
      </c>
      <c r="BC18" s="1496">
        <v>161741</v>
      </c>
      <c r="BD18" s="1496">
        <v>353492</v>
      </c>
      <c r="BE18" s="1689">
        <v>509644</v>
      </c>
    </row>
    <row r="19" spans="1:57">
      <c r="A19" s="899"/>
      <c r="B19" s="916"/>
      <c r="C19" s="1008" t="s">
        <v>574</v>
      </c>
      <c r="D19" s="1007"/>
      <c r="E19" s="1007" t="s">
        <v>574</v>
      </c>
      <c r="F19" s="1007" t="s">
        <v>574</v>
      </c>
      <c r="G19" s="1007"/>
      <c r="H19" s="1007"/>
      <c r="I19" s="1007" t="s">
        <v>574</v>
      </c>
      <c r="J19" s="1007" t="s">
        <v>574</v>
      </c>
      <c r="K19" s="1007"/>
      <c r="L19" s="1007"/>
      <c r="M19" s="1007"/>
      <c r="N19" s="1007"/>
      <c r="O19" s="1007"/>
      <c r="P19" s="1007"/>
      <c r="Q19" s="1007"/>
      <c r="R19" s="1035"/>
      <c r="S19" s="1008" t="s">
        <v>574</v>
      </c>
      <c r="T19" s="1043" t="s">
        <v>574</v>
      </c>
      <c r="U19" s="1043" t="s">
        <v>574</v>
      </c>
      <c r="V19" s="1043" t="s">
        <v>574</v>
      </c>
      <c r="W19" s="1043" t="s">
        <v>574</v>
      </c>
      <c r="X19" s="1043" t="s">
        <v>574</v>
      </c>
      <c r="Y19" s="1043" t="s">
        <v>574</v>
      </c>
      <c r="Z19" s="1043" t="s">
        <v>574</v>
      </c>
      <c r="AA19" s="1043"/>
      <c r="AB19" s="1043"/>
      <c r="AC19" s="1043"/>
      <c r="AD19" s="1043"/>
      <c r="AE19" s="1043"/>
      <c r="AF19" s="1043" t="s">
        <v>574</v>
      </c>
      <c r="AG19" s="1043"/>
      <c r="AH19" s="1035"/>
      <c r="AI19" s="901"/>
      <c r="AJ19" s="921" t="s">
        <v>436</v>
      </c>
      <c r="AK19" s="915"/>
      <c r="AL19" s="1490">
        <v>170571</v>
      </c>
      <c r="AM19" s="1491">
        <v>190279</v>
      </c>
      <c r="AN19" s="1491">
        <v>197607</v>
      </c>
      <c r="AO19" s="1495">
        <v>189963</v>
      </c>
      <c r="AP19" s="1495">
        <v>209171</v>
      </c>
      <c r="AQ19" s="1495">
        <v>195214</v>
      </c>
      <c r="AR19" s="1495">
        <v>183933</v>
      </c>
      <c r="AS19" s="1495">
        <v>219545</v>
      </c>
      <c r="AT19" s="1495">
        <v>197175</v>
      </c>
      <c r="AU19" s="2305">
        <v>209425</v>
      </c>
      <c r="AV19" s="1490">
        <v>170571</v>
      </c>
      <c r="AW19" s="1491">
        <v>360850</v>
      </c>
      <c r="AX19" s="1491">
        <v>558457</v>
      </c>
      <c r="AY19" s="1495">
        <v>189963</v>
      </c>
      <c r="AZ19" s="1495">
        <v>399134</v>
      </c>
      <c r="BA19" s="1495">
        <v>594348</v>
      </c>
      <c r="BB19" s="1495">
        <v>778281</v>
      </c>
      <c r="BC19" s="1495">
        <v>219545</v>
      </c>
      <c r="BD19" s="1495">
        <v>416720</v>
      </c>
      <c r="BE19" s="1516">
        <v>626144</v>
      </c>
    </row>
    <row r="20" spans="1:57">
      <c r="A20" s="899"/>
      <c r="B20" s="916" t="s">
        <v>530</v>
      </c>
      <c r="C20" s="1008">
        <v>143356</v>
      </c>
      <c r="D20" s="870">
        <v>150249</v>
      </c>
      <c r="E20" s="870">
        <v>126226</v>
      </c>
      <c r="F20" s="870">
        <v>158259</v>
      </c>
      <c r="G20" s="870">
        <v>135099</v>
      </c>
      <c r="H20" s="870">
        <v>137648</v>
      </c>
      <c r="I20" s="870">
        <v>149354</v>
      </c>
      <c r="J20" s="870">
        <v>137684</v>
      </c>
      <c r="K20" s="870">
        <v>149457</v>
      </c>
      <c r="L20" s="870">
        <v>159184</v>
      </c>
      <c r="M20" s="870">
        <v>182019.44206780283</v>
      </c>
      <c r="N20" s="870">
        <v>163616</v>
      </c>
      <c r="O20" s="870">
        <v>148315</v>
      </c>
      <c r="P20" s="870">
        <v>182955.41472229836</v>
      </c>
      <c r="Q20" s="870">
        <v>187361.9270016384</v>
      </c>
      <c r="R20" s="871">
        <v>193128</v>
      </c>
      <c r="S20" s="1008">
        <v>143356</v>
      </c>
      <c r="T20" s="870">
        <v>293605</v>
      </c>
      <c r="U20" s="870">
        <v>419.83100000000002</v>
      </c>
      <c r="V20" s="870">
        <v>578.09</v>
      </c>
      <c r="W20" s="870">
        <v>135099</v>
      </c>
      <c r="X20" s="870">
        <v>272747</v>
      </c>
      <c r="Y20" s="870">
        <v>422101</v>
      </c>
      <c r="Z20" s="870">
        <v>559784</v>
      </c>
      <c r="AA20" s="870">
        <v>149457</v>
      </c>
      <c r="AB20" s="870">
        <v>308641</v>
      </c>
      <c r="AC20" s="870">
        <v>490660.51724353054</v>
      </c>
      <c r="AD20" s="870">
        <v>654276</v>
      </c>
      <c r="AE20" s="870">
        <v>148315</v>
      </c>
      <c r="AF20" s="870">
        <v>331271</v>
      </c>
      <c r="AG20" s="870">
        <v>518632.79412087676</v>
      </c>
      <c r="AH20" s="871">
        <v>711761</v>
      </c>
      <c r="AI20" s="901"/>
      <c r="AJ20" s="916" t="s">
        <v>867</v>
      </c>
      <c r="AK20" s="915"/>
      <c r="AL20" s="1490">
        <v>-108711</v>
      </c>
      <c r="AM20" s="1491">
        <v>-111525</v>
      </c>
      <c r="AN20" s="1491">
        <v>-125706</v>
      </c>
      <c r="AO20" s="1495">
        <v>-102453</v>
      </c>
      <c r="AP20" s="1495">
        <v>-121294</v>
      </c>
      <c r="AQ20" s="1495">
        <v>-123388</v>
      </c>
      <c r="AR20" s="1495">
        <v>-126387</v>
      </c>
      <c r="AS20" s="1495">
        <v>-129114</v>
      </c>
      <c r="AT20" s="1495">
        <v>-131448</v>
      </c>
      <c r="AU20" s="2305">
        <v>-135554</v>
      </c>
      <c r="AV20" s="1490">
        <v>-108711</v>
      </c>
      <c r="AW20" s="1491">
        <v>-220236</v>
      </c>
      <c r="AX20" s="1491">
        <v>-345942</v>
      </c>
      <c r="AY20" s="1495">
        <v>-122178</v>
      </c>
      <c r="AZ20" s="1495">
        <v>-243472</v>
      </c>
      <c r="BA20" s="1495">
        <v>-366860</v>
      </c>
      <c r="BB20" s="1495">
        <v>-493247</v>
      </c>
      <c r="BC20" s="1495">
        <v>-129114</v>
      </c>
      <c r="BD20" s="1495">
        <v>-260562</v>
      </c>
      <c r="BE20" s="1516">
        <v>-396116</v>
      </c>
    </row>
    <row r="21" spans="1:57">
      <c r="A21" s="899"/>
      <c r="B21" s="916"/>
      <c r="C21" s="1008" t="s">
        <v>574</v>
      </c>
      <c r="D21" s="870"/>
      <c r="E21" s="870" t="s">
        <v>574</v>
      </c>
      <c r="F21" s="870" t="s">
        <v>574</v>
      </c>
      <c r="G21" s="870"/>
      <c r="H21" s="870"/>
      <c r="I21" s="870" t="s">
        <v>574</v>
      </c>
      <c r="J21" s="870" t="s">
        <v>574</v>
      </c>
      <c r="K21" s="870" t="s">
        <v>574</v>
      </c>
      <c r="L21" s="870" t="s">
        <v>574</v>
      </c>
      <c r="M21" s="870"/>
      <c r="N21" s="870" t="s">
        <v>574</v>
      </c>
      <c r="O21" s="870" t="s">
        <v>574</v>
      </c>
      <c r="P21" s="870"/>
      <c r="Q21" s="870"/>
      <c r="R21" s="871" t="s">
        <v>574</v>
      </c>
      <c r="S21" s="1008" t="s">
        <v>574</v>
      </c>
      <c r="T21" s="870" t="s">
        <v>574</v>
      </c>
      <c r="U21" s="870" t="s">
        <v>574</v>
      </c>
      <c r="V21" s="870" t="s">
        <v>574</v>
      </c>
      <c r="W21" s="870" t="s">
        <v>574</v>
      </c>
      <c r="X21" s="870" t="s">
        <v>574</v>
      </c>
      <c r="Y21" s="870" t="s">
        <v>574</v>
      </c>
      <c r="Z21" s="870" t="s">
        <v>574</v>
      </c>
      <c r="AA21" s="870" t="s">
        <v>574</v>
      </c>
      <c r="AB21" s="870" t="s">
        <v>574</v>
      </c>
      <c r="AC21" s="870"/>
      <c r="AD21" s="870" t="s">
        <v>574</v>
      </c>
      <c r="AE21" s="870" t="s">
        <v>574</v>
      </c>
      <c r="AF21" s="870" t="s">
        <v>574</v>
      </c>
      <c r="AG21" s="870"/>
      <c r="AH21" s="871" t="s">
        <v>574</v>
      </c>
      <c r="AI21" s="901"/>
      <c r="AJ21" s="918" t="s">
        <v>868</v>
      </c>
      <c r="AK21" s="920"/>
      <c r="AL21" s="1492">
        <v>61860</v>
      </c>
      <c r="AM21" s="1493">
        <v>78754</v>
      </c>
      <c r="AN21" s="1493">
        <v>71901</v>
      </c>
      <c r="AO21" s="1496">
        <v>87510</v>
      </c>
      <c r="AP21" s="1496">
        <v>87877</v>
      </c>
      <c r="AQ21" s="1496">
        <v>71826</v>
      </c>
      <c r="AR21" s="1496">
        <v>57546</v>
      </c>
      <c r="AS21" s="1496">
        <v>90431</v>
      </c>
      <c r="AT21" s="1496">
        <v>65727</v>
      </c>
      <c r="AU21" s="2309">
        <v>73871</v>
      </c>
      <c r="AV21" s="1492">
        <v>61860</v>
      </c>
      <c r="AW21" s="1493">
        <v>140614</v>
      </c>
      <c r="AX21" s="1493">
        <v>212515</v>
      </c>
      <c r="AY21" s="1496">
        <v>67785</v>
      </c>
      <c r="AZ21" s="1496">
        <v>155662</v>
      </c>
      <c r="BA21" s="1496">
        <v>227488</v>
      </c>
      <c r="BB21" s="1496">
        <v>285034</v>
      </c>
      <c r="BC21" s="1496">
        <v>90431</v>
      </c>
      <c r="BD21" s="1496">
        <v>156158</v>
      </c>
      <c r="BE21" s="1689">
        <v>230028</v>
      </c>
    </row>
    <row r="22" spans="1:57">
      <c r="A22" s="899"/>
      <c r="B22" s="916" t="s">
        <v>394</v>
      </c>
      <c r="C22" s="1008" t="s">
        <v>931</v>
      </c>
      <c r="D22" s="1007">
        <v>-107614</v>
      </c>
      <c r="E22" s="1007">
        <v>-104421</v>
      </c>
      <c r="F22" s="1007">
        <v>-118004</v>
      </c>
      <c r="G22" s="1007">
        <v>-105254</v>
      </c>
      <c r="H22" s="1007">
        <v>-112832</v>
      </c>
      <c r="I22" s="1007" t="s">
        <v>932</v>
      </c>
      <c r="J22" s="1007" t="s">
        <v>933</v>
      </c>
      <c r="K22" s="1007">
        <v>-108836</v>
      </c>
      <c r="L22" s="1007">
        <v>-103844</v>
      </c>
      <c r="M22" s="1007">
        <v>-111326.25029524096</v>
      </c>
      <c r="N22" s="1007">
        <v>-131029</v>
      </c>
      <c r="O22" s="1007" t="s">
        <v>942</v>
      </c>
      <c r="P22" s="1007">
        <v>-118352.08442930979</v>
      </c>
      <c r="Q22" s="1007">
        <v>-123397.23237377463</v>
      </c>
      <c r="R22" s="1035">
        <v>-167812</v>
      </c>
      <c r="S22" s="1008" t="s">
        <v>931</v>
      </c>
      <c r="T22" s="1043">
        <v>-215064</v>
      </c>
      <c r="U22" s="1043">
        <v>-319.48599999999999</v>
      </c>
      <c r="V22" s="1043">
        <v>-437.49</v>
      </c>
      <c r="W22" s="1043">
        <v>105254</v>
      </c>
      <c r="X22" s="1043">
        <v>-218086</v>
      </c>
      <c r="Y22" s="1043">
        <v>-323726</v>
      </c>
      <c r="Z22" s="1043">
        <v>-443626</v>
      </c>
      <c r="AA22" s="1043">
        <v>-108836</v>
      </c>
      <c r="AB22" s="1043" t="s">
        <v>951</v>
      </c>
      <c r="AC22" s="1043">
        <v>-324005.75141291518</v>
      </c>
      <c r="AD22" s="1043">
        <v>-455035</v>
      </c>
      <c r="AE22" s="1043" t="s">
        <v>942</v>
      </c>
      <c r="AF22" s="1043">
        <v>-240073</v>
      </c>
      <c r="AG22" s="1043">
        <v>-363469.73590776033</v>
      </c>
      <c r="AH22" s="1035">
        <v>-531281</v>
      </c>
      <c r="AI22" s="901"/>
      <c r="AJ22" s="921" t="s">
        <v>869</v>
      </c>
      <c r="AK22" s="915"/>
      <c r="AL22" s="1490">
        <v>-2863</v>
      </c>
      <c r="AM22" s="1491">
        <v>-2338</v>
      </c>
      <c r="AN22" s="1491">
        <v>-2556</v>
      </c>
      <c r="AO22" s="1495">
        <v>-3184</v>
      </c>
      <c r="AP22" s="1495">
        <v>-3462</v>
      </c>
      <c r="AQ22" s="1495">
        <v>-2561</v>
      </c>
      <c r="AR22" s="1495">
        <v>-2744</v>
      </c>
      <c r="AS22" s="1495">
        <v>-3262</v>
      </c>
      <c r="AT22" s="1495">
        <v>-2262</v>
      </c>
      <c r="AU22" s="2305">
        <v>-4676</v>
      </c>
      <c r="AV22" s="1490">
        <v>-2863</v>
      </c>
      <c r="AW22" s="1491">
        <v>-5201</v>
      </c>
      <c r="AX22" s="1491">
        <v>-7757</v>
      </c>
      <c r="AY22" s="1495">
        <v>-3184</v>
      </c>
      <c r="AZ22" s="1495">
        <v>-6646</v>
      </c>
      <c r="BA22" s="1495">
        <v>-9207</v>
      </c>
      <c r="BB22" s="1495">
        <v>-11951</v>
      </c>
      <c r="BC22" s="1495">
        <v>-3262</v>
      </c>
      <c r="BD22" s="1495">
        <v>-5524</v>
      </c>
      <c r="BE22" s="1516">
        <v>-10199</v>
      </c>
    </row>
    <row r="23" spans="1:57">
      <c r="A23" s="899"/>
      <c r="B23" s="916"/>
      <c r="C23" s="1008" t="s">
        <v>574</v>
      </c>
      <c r="D23" s="1007"/>
      <c r="E23" s="1007" t="s">
        <v>574</v>
      </c>
      <c r="F23" s="1007" t="s">
        <v>574</v>
      </c>
      <c r="G23" s="1007"/>
      <c r="H23" s="1007"/>
      <c r="I23" s="1007" t="s">
        <v>574</v>
      </c>
      <c r="J23" s="1007" t="s">
        <v>574</v>
      </c>
      <c r="K23" s="1007" t="s">
        <v>574</v>
      </c>
      <c r="L23" s="1007" t="s">
        <v>574</v>
      </c>
      <c r="M23" s="1007"/>
      <c r="N23" s="1007" t="s">
        <v>574</v>
      </c>
      <c r="O23" s="1007" t="s">
        <v>574</v>
      </c>
      <c r="P23" s="1007"/>
      <c r="Q23" s="1007"/>
      <c r="R23" s="1035" t="s">
        <v>574</v>
      </c>
      <c r="S23" s="1008" t="s">
        <v>574</v>
      </c>
      <c r="T23" s="1043" t="s">
        <v>574</v>
      </c>
      <c r="U23" s="1043" t="s">
        <v>574</v>
      </c>
      <c r="V23" s="1043" t="s">
        <v>574</v>
      </c>
      <c r="W23" s="1043" t="s">
        <v>574</v>
      </c>
      <c r="X23" s="1043" t="s">
        <v>574</v>
      </c>
      <c r="Y23" s="1043" t="s">
        <v>574</v>
      </c>
      <c r="Z23" s="1043" t="s">
        <v>574</v>
      </c>
      <c r="AA23" s="1043" t="s">
        <v>574</v>
      </c>
      <c r="AB23" s="1043" t="s">
        <v>574</v>
      </c>
      <c r="AC23" s="1043"/>
      <c r="AD23" s="1043" t="s">
        <v>574</v>
      </c>
      <c r="AE23" s="1043" t="s">
        <v>574</v>
      </c>
      <c r="AF23" s="1043" t="s">
        <v>574</v>
      </c>
      <c r="AG23" s="1043"/>
      <c r="AH23" s="1035" t="s">
        <v>574</v>
      </c>
      <c r="AI23" s="901"/>
      <c r="AJ23" s="921" t="s">
        <v>870</v>
      </c>
      <c r="AK23" s="920"/>
      <c r="AL23" s="1490"/>
      <c r="AM23" s="1491"/>
      <c r="AN23" s="1491"/>
      <c r="AO23" s="1495"/>
      <c r="AP23" s="1495"/>
      <c r="AQ23" s="1495"/>
      <c r="AR23" s="1495"/>
      <c r="AS23" s="1495">
        <v>0</v>
      </c>
      <c r="AT23" s="1495"/>
      <c r="AU23" s="1495"/>
      <c r="AV23" s="1490"/>
      <c r="AW23" s="1491"/>
      <c r="AX23" s="1491"/>
      <c r="AY23" s="1495"/>
      <c r="AZ23" s="1495"/>
      <c r="BA23" s="1495"/>
      <c r="BB23" s="1495"/>
      <c r="BC23" s="1495"/>
      <c r="BD23" s="1495"/>
      <c r="BE23" s="1516"/>
    </row>
    <row r="24" spans="1:57">
      <c r="A24" s="899"/>
      <c r="B24" s="916" t="s">
        <v>469</v>
      </c>
      <c r="C24" s="1008">
        <v>7098</v>
      </c>
      <c r="D24" s="870">
        <v>8772</v>
      </c>
      <c r="E24" s="870">
        <v>14208</v>
      </c>
      <c r="F24" s="870">
        <v>13776</v>
      </c>
      <c r="G24" s="870">
        <v>8339</v>
      </c>
      <c r="H24" s="870">
        <v>11435</v>
      </c>
      <c r="I24" s="870">
        <v>9972</v>
      </c>
      <c r="J24" s="870">
        <v>16424</v>
      </c>
      <c r="K24" s="870">
        <v>3241</v>
      </c>
      <c r="L24" s="870">
        <v>10177</v>
      </c>
      <c r="M24" s="870">
        <v>16412.996496284897</v>
      </c>
      <c r="N24" s="870" t="s">
        <v>943</v>
      </c>
      <c r="O24" s="870">
        <v>12339</v>
      </c>
      <c r="P24" s="870">
        <v>6109.3871231145986</v>
      </c>
      <c r="Q24" s="870">
        <v>6493.7417384809996</v>
      </c>
      <c r="R24" s="871">
        <v>19891</v>
      </c>
      <c r="S24" s="1008">
        <v>7098</v>
      </c>
      <c r="T24" s="870" t="s">
        <v>945</v>
      </c>
      <c r="U24" s="870">
        <v>30.079000000000001</v>
      </c>
      <c r="V24" s="870">
        <v>43.854999999999997</v>
      </c>
      <c r="W24" s="870">
        <v>8339</v>
      </c>
      <c r="X24" s="870">
        <v>19774</v>
      </c>
      <c r="Y24" s="870">
        <v>29746</v>
      </c>
      <c r="Z24" s="870" t="s">
        <v>947</v>
      </c>
      <c r="AA24" s="870">
        <v>3241</v>
      </c>
      <c r="AB24" s="870">
        <v>13419</v>
      </c>
      <c r="AC24" s="870">
        <v>29831.571929531998</v>
      </c>
      <c r="AD24" s="870">
        <v>47481</v>
      </c>
      <c r="AE24" s="870">
        <v>12339</v>
      </c>
      <c r="AF24" s="870">
        <v>18448</v>
      </c>
      <c r="AG24" s="870">
        <v>24941.791013774498</v>
      </c>
      <c r="AH24" s="871">
        <v>44833</v>
      </c>
      <c r="AI24" s="901"/>
      <c r="AJ24" s="922" t="s">
        <v>459</v>
      </c>
      <c r="AK24" s="915"/>
      <c r="AL24" s="1490">
        <v>3360</v>
      </c>
      <c r="AM24" s="1491">
        <v>-1700</v>
      </c>
      <c r="AN24" s="1491">
        <v>-206</v>
      </c>
      <c r="AO24" s="1495">
        <v>-1343</v>
      </c>
      <c r="AP24" s="1495">
        <v>-4334</v>
      </c>
      <c r="AQ24" s="1495">
        <v>20672</v>
      </c>
      <c r="AR24" s="1495">
        <v>893</v>
      </c>
      <c r="AS24" s="1495">
        <v>-182</v>
      </c>
      <c r="AT24" s="1495">
        <v>-1817</v>
      </c>
      <c r="AU24" s="2305">
        <v>191</v>
      </c>
      <c r="AV24" s="1490">
        <v>3360</v>
      </c>
      <c r="AW24" s="1491">
        <v>1660</v>
      </c>
      <c r="AX24" s="1491">
        <v>1454</v>
      </c>
      <c r="AY24" s="1495">
        <v>-1343</v>
      </c>
      <c r="AZ24" s="1495">
        <v>-5677</v>
      </c>
      <c r="BA24" s="1495">
        <v>14995</v>
      </c>
      <c r="BB24" s="1495">
        <v>15888</v>
      </c>
      <c r="BC24" s="1495">
        <v>-182</v>
      </c>
      <c r="BD24" s="1495">
        <v>-1999</v>
      </c>
      <c r="BE24" s="1516">
        <v>-1807</v>
      </c>
    </row>
    <row r="25" spans="1:57">
      <c r="A25" s="899"/>
      <c r="B25" s="916" t="s">
        <v>531</v>
      </c>
      <c r="C25" s="1008">
        <v>-501</v>
      </c>
      <c r="D25" s="870">
        <v>-478</v>
      </c>
      <c r="E25" s="870">
        <v>1621</v>
      </c>
      <c r="F25" s="870">
        <v>-925</v>
      </c>
      <c r="G25" s="870" t="s">
        <v>934</v>
      </c>
      <c r="H25" s="870">
        <v>151</v>
      </c>
      <c r="I25" s="870" t="s">
        <v>935</v>
      </c>
      <c r="J25" s="870">
        <v>-2276</v>
      </c>
      <c r="K25" s="870">
        <v>566</v>
      </c>
      <c r="L25" s="870">
        <v>-92</v>
      </c>
      <c r="M25" s="870">
        <v>546.9574662867999</v>
      </c>
      <c r="N25" s="870">
        <v>-1559</v>
      </c>
      <c r="O25" s="870">
        <v>-5416</v>
      </c>
      <c r="P25" s="870">
        <v>-287.40461047660028</v>
      </c>
      <c r="Q25" s="870">
        <v>1603.4551820050001</v>
      </c>
      <c r="R25" s="871">
        <v>-373</v>
      </c>
      <c r="S25" s="1008">
        <v>-501</v>
      </c>
      <c r="T25" s="870">
        <v>-978</v>
      </c>
      <c r="U25" s="870">
        <v>643</v>
      </c>
      <c r="V25" s="870">
        <v>-283</v>
      </c>
      <c r="W25" s="870" t="s">
        <v>934</v>
      </c>
      <c r="X25" s="870">
        <v>1741</v>
      </c>
      <c r="Y25" s="870">
        <v>241</v>
      </c>
      <c r="Z25" s="870">
        <v>-2036</v>
      </c>
      <c r="AA25" s="870">
        <v>566</v>
      </c>
      <c r="AB25" s="870">
        <v>475</v>
      </c>
      <c r="AC25" s="870">
        <v>1021.5932626562</v>
      </c>
      <c r="AD25" s="870">
        <v>-537</v>
      </c>
      <c r="AE25" s="870">
        <v>-5416</v>
      </c>
      <c r="AF25" s="870">
        <v>-5704</v>
      </c>
      <c r="AG25" s="870">
        <v>-4100.0724987640997</v>
      </c>
      <c r="AH25" s="871">
        <v>-4473</v>
      </c>
      <c r="AI25" s="901"/>
      <c r="AJ25" s="923" t="s">
        <v>871</v>
      </c>
      <c r="AK25" s="915"/>
      <c r="AL25" s="1490">
        <v>-10387</v>
      </c>
      <c r="AM25" s="1491">
        <v>7747</v>
      </c>
      <c r="AN25" s="1491">
        <v>5448</v>
      </c>
      <c r="AO25" s="1495">
        <v>30090</v>
      </c>
      <c r="AP25" s="1495">
        <v>21536</v>
      </c>
      <c r="AQ25" s="1495">
        <v>27460</v>
      </c>
      <c r="AR25" s="1495">
        <v>39233</v>
      </c>
      <c r="AS25" s="1495">
        <v>23222</v>
      </c>
      <c r="AT25" s="1495">
        <v>24856</v>
      </c>
      <c r="AU25" s="2305">
        <v>29761</v>
      </c>
      <c r="AV25" s="1490">
        <v>-10387</v>
      </c>
      <c r="AW25" s="1491">
        <v>-2640</v>
      </c>
      <c r="AX25" s="1491">
        <v>2808</v>
      </c>
      <c r="AY25" s="1495">
        <v>30090</v>
      </c>
      <c r="AZ25" s="1495">
        <v>51626</v>
      </c>
      <c r="BA25" s="1495">
        <v>79086</v>
      </c>
      <c r="BB25" s="1495">
        <v>118319</v>
      </c>
      <c r="BC25" s="1495">
        <v>23222</v>
      </c>
      <c r="BD25" s="1495">
        <v>48078</v>
      </c>
      <c r="BE25" s="1516">
        <v>77839</v>
      </c>
    </row>
    <row r="26" spans="1:57">
      <c r="A26" s="899"/>
      <c r="B26" s="148" t="s">
        <v>532</v>
      </c>
      <c r="C26" s="1008">
        <v>8918</v>
      </c>
      <c r="D26" s="1007">
        <v>12758</v>
      </c>
      <c r="E26" s="1007">
        <v>14702</v>
      </c>
      <c r="F26" s="1007">
        <v>17263</v>
      </c>
      <c r="G26" s="1007">
        <v>17186</v>
      </c>
      <c r="H26" s="1007">
        <v>16806</v>
      </c>
      <c r="I26" s="1007">
        <v>9417</v>
      </c>
      <c r="J26" s="1007">
        <v>16625</v>
      </c>
      <c r="K26" s="1007">
        <v>23377</v>
      </c>
      <c r="L26" s="1007" t="s">
        <v>936</v>
      </c>
      <c r="M26" s="1007">
        <v>12993.539572862999</v>
      </c>
      <c r="N26" s="1007">
        <v>8785</v>
      </c>
      <c r="O26" s="1007">
        <v>14653</v>
      </c>
      <c r="P26" s="1007">
        <v>17941.396155475799</v>
      </c>
      <c r="Q26" s="1007">
        <v>17392.8015388231</v>
      </c>
      <c r="R26" s="1035">
        <v>23417</v>
      </c>
      <c r="S26" s="1008">
        <v>6182</v>
      </c>
      <c r="T26" s="1043">
        <v>14194</v>
      </c>
      <c r="U26" s="1043">
        <v>36.378</v>
      </c>
      <c r="V26" s="1043">
        <v>53.640999999999998</v>
      </c>
      <c r="W26" s="1043">
        <v>10756</v>
      </c>
      <c r="X26" s="1043">
        <v>9617</v>
      </c>
      <c r="Y26" s="1043">
        <v>43409</v>
      </c>
      <c r="Z26" s="1043">
        <v>60034</v>
      </c>
      <c r="AA26" s="1043">
        <v>23377</v>
      </c>
      <c r="AB26" s="1043">
        <v>32177</v>
      </c>
      <c r="AC26" s="1043">
        <v>45170.866447861001</v>
      </c>
      <c r="AD26" s="1043">
        <v>53956</v>
      </c>
      <c r="AE26" s="1043">
        <v>14653</v>
      </c>
      <c r="AF26" s="1043">
        <v>32594</v>
      </c>
      <c r="AG26" s="1043">
        <v>49986.9748375696</v>
      </c>
      <c r="AH26" s="1035">
        <v>73404</v>
      </c>
      <c r="AI26" s="901"/>
      <c r="AJ26" s="923" t="s">
        <v>872</v>
      </c>
      <c r="AK26" s="915"/>
      <c r="AL26" s="1490">
        <v>11313</v>
      </c>
      <c r="AM26" s="1491">
        <v>18029</v>
      </c>
      <c r="AN26" s="1491">
        <v>14248</v>
      </c>
      <c r="AO26" s="1495">
        <v>12501</v>
      </c>
      <c r="AP26" s="1495">
        <v>23682</v>
      </c>
      <c r="AQ26" s="1495">
        <v>25779</v>
      </c>
      <c r="AR26" s="1495">
        <v>32649</v>
      </c>
      <c r="AS26" s="1495">
        <v>29751</v>
      </c>
      <c r="AT26" s="1495">
        <v>44208</v>
      </c>
      <c r="AU26" s="2305">
        <v>26028</v>
      </c>
      <c r="AV26" s="1490">
        <v>11313</v>
      </c>
      <c r="AW26" s="1491">
        <v>29342</v>
      </c>
      <c r="AX26" s="1491">
        <v>43590</v>
      </c>
      <c r="AY26" s="1495">
        <v>12501</v>
      </c>
      <c r="AZ26" s="1495">
        <v>36183</v>
      </c>
      <c r="BA26" s="1495">
        <v>61962</v>
      </c>
      <c r="BB26" s="1495">
        <v>94611</v>
      </c>
      <c r="BC26" s="1495">
        <v>29751</v>
      </c>
      <c r="BD26" s="1495">
        <v>73959</v>
      </c>
      <c r="BE26" s="1516">
        <v>99987</v>
      </c>
    </row>
    <row r="27" spans="1:57">
      <c r="A27" s="899"/>
      <c r="B27" s="924" t="s">
        <v>533</v>
      </c>
      <c r="C27" s="1008">
        <v>2736</v>
      </c>
      <c r="D27" s="1007">
        <v>-4746</v>
      </c>
      <c r="E27" s="1007">
        <v>-5348</v>
      </c>
      <c r="F27" s="1007">
        <v>-9806</v>
      </c>
      <c r="G27" s="1007" t="s">
        <v>937</v>
      </c>
      <c r="H27" s="1007">
        <v>-17944</v>
      </c>
      <c r="I27" s="1007">
        <v>-10566</v>
      </c>
      <c r="J27" s="1007">
        <v>-17079</v>
      </c>
      <c r="K27" s="1007">
        <v>-13906</v>
      </c>
      <c r="L27" s="1007">
        <v>-8879</v>
      </c>
      <c r="M27" s="1007">
        <v>-10425.633119999999</v>
      </c>
      <c r="N27" s="1007">
        <v>-13965</v>
      </c>
      <c r="O27" s="1007">
        <v>-7691</v>
      </c>
      <c r="P27" s="1007">
        <v>-10328.911420000002</v>
      </c>
      <c r="Q27" s="1007">
        <v>-9999.0248899999933</v>
      </c>
      <c r="R27" s="1035">
        <v>-12936</v>
      </c>
      <c r="S27" s="1008" t="s">
        <v>574</v>
      </c>
      <c r="T27" s="1043">
        <v>-7482</v>
      </c>
      <c r="U27" s="1043">
        <v>-12.83</v>
      </c>
      <c r="V27" s="1043">
        <v>-22.635999999999999</v>
      </c>
      <c r="W27" s="1043" t="s">
        <v>574</v>
      </c>
      <c r="X27" s="1043">
        <v>-24374</v>
      </c>
      <c r="Y27" s="1043" t="s">
        <v>948</v>
      </c>
      <c r="Z27" s="1043" t="s">
        <v>574</v>
      </c>
      <c r="AA27" s="1043">
        <v>-13906</v>
      </c>
      <c r="AB27" s="1043">
        <v>-22785</v>
      </c>
      <c r="AC27" s="1043">
        <v>-33210.693579999999</v>
      </c>
      <c r="AD27" s="1043">
        <v>-47176</v>
      </c>
      <c r="AE27" s="1043">
        <v>-7691</v>
      </c>
      <c r="AF27" s="1043" t="s">
        <v>952</v>
      </c>
      <c r="AG27" s="1043">
        <v>-28019.104589999995</v>
      </c>
      <c r="AH27" s="1035">
        <v>-40955</v>
      </c>
      <c r="AI27" s="901"/>
      <c r="AJ27" s="918" t="s">
        <v>873</v>
      </c>
      <c r="AK27" s="920"/>
      <c r="AL27" s="1492">
        <v>1423</v>
      </c>
      <c r="AM27" s="1493">
        <v>21738</v>
      </c>
      <c r="AN27" s="1493">
        <v>16934</v>
      </c>
      <c r="AO27" s="1496">
        <v>38064</v>
      </c>
      <c r="AP27" s="1496">
        <v>37422</v>
      </c>
      <c r="AQ27" s="1496">
        <v>71350</v>
      </c>
      <c r="AR27" s="1496">
        <v>70031</v>
      </c>
      <c r="AS27" s="1496">
        <v>49529</v>
      </c>
      <c r="AT27" s="1496">
        <v>64985</v>
      </c>
      <c r="AU27" s="2309">
        <v>51305</v>
      </c>
      <c r="AV27" s="1492">
        <v>1423</v>
      </c>
      <c r="AW27" s="1493">
        <v>23161</v>
      </c>
      <c r="AX27" s="1493">
        <v>40095</v>
      </c>
      <c r="AY27" s="1496">
        <v>38064</v>
      </c>
      <c r="AZ27" s="1496">
        <v>75486</v>
      </c>
      <c r="BA27" s="1496">
        <v>146836</v>
      </c>
      <c r="BB27" s="1496">
        <v>216867</v>
      </c>
      <c r="BC27" s="1496">
        <v>49529</v>
      </c>
      <c r="BD27" s="1496">
        <v>114514</v>
      </c>
      <c r="BE27" s="1689">
        <v>165820</v>
      </c>
    </row>
    <row r="28" spans="1:57">
      <c r="A28" s="899"/>
      <c r="B28" s="916" t="s">
        <v>54</v>
      </c>
      <c r="C28" s="1008">
        <v>1517</v>
      </c>
      <c r="D28" s="870">
        <v>-1359</v>
      </c>
      <c r="E28" s="870">
        <v>-1491</v>
      </c>
      <c r="F28" s="870">
        <v>-1654</v>
      </c>
      <c r="G28" s="870" t="s">
        <v>938</v>
      </c>
      <c r="H28" s="870">
        <v>-1125</v>
      </c>
      <c r="I28" s="870">
        <v>86</v>
      </c>
      <c r="J28" s="870">
        <v>391</v>
      </c>
      <c r="K28" s="870">
        <v>-1399</v>
      </c>
      <c r="L28" s="870">
        <v>-2029</v>
      </c>
      <c r="M28" s="870">
        <v>-332.76077854489995</v>
      </c>
      <c r="N28" s="870">
        <v>-1486</v>
      </c>
      <c r="O28" s="870">
        <v>-2684</v>
      </c>
      <c r="P28" s="870">
        <v>-3509.8484207232</v>
      </c>
      <c r="Q28" s="870">
        <v>-3027.9029400858008</v>
      </c>
      <c r="R28" s="871">
        <v>-3096</v>
      </c>
      <c r="S28" s="1008">
        <v>1517</v>
      </c>
      <c r="T28" s="870">
        <v>-2875</v>
      </c>
      <c r="U28" s="870">
        <v>-4.367</v>
      </c>
      <c r="V28" s="870">
        <v>-6.0209999999999999</v>
      </c>
      <c r="W28" s="870" t="s">
        <v>946</v>
      </c>
      <c r="X28" s="870">
        <v>-2674</v>
      </c>
      <c r="Y28" s="870">
        <v>-2589</v>
      </c>
      <c r="Z28" s="870">
        <v>-2197</v>
      </c>
      <c r="AA28" s="870">
        <v>-1399</v>
      </c>
      <c r="AB28" s="870">
        <v>-3428</v>
      </c>
      <c r="AC28" s="870">
        <v>-3761.1052019423</v>
      </c>
      <c r="AD28" s="870">
        <v>-5247</v>
      </c>
      <c r="AE28" s="870">
        <v>-2684</v>
      </c>
      <c r="AF28" s="870">
        <v>-6194</v>
      </c>
      <c r="AG28" s="870">
        <v>-9222.0850126124005</v>
      </c>
      <c r="AH28" s="871">
        <v>-12318</v>
      </c>
      <c r="AI28" s="901"/>
      <c r="AJ28" s="148" t="s">
        <v>239</v>
      </c>
      <c r="AK28" s="1059"/>
      <c r="AL28" s="1490">
        <v>-58769</v>
      </c>
      <c r="AM28" s="1491">
        <v>-61945</v>
      </c>
      <c r="AN28" s="1491">
        <v>-59968</v>
      </c>
      <c r="AO28" s="1495">
        <v>-64268</v>
      </c>
      <c r="AP28" s="1495">
        <v>-72708</v>
      </c>
      <c r="AQ28" s="1495">
        <v>-79355</v>
      </c>
      <c r="AR28" s="1495">
        <v>-85485</v>
      </c>
      <c r="AS28" s="1495">
        <v>-76174</v>
      </c>
      <c r="AT28" s="1495">
        <v>-75397</v>
      </c>
      <c r="AU28" s="2305">
        <v>-64305</v>
      </c>
      <c r="AV28" s="1490">
        <v>-58769</v>
      </c>
      <c r="AW28" s="1491">
        <v>-120714</v>
      </c>
      <c r="AX28" s="1491">
        <v>-180682</v>
      </c>
      <c r="AY28" s="1495">
        <v>-64268</v>
      </c>
      <c r="AZ28" s="1495">
        <v>-136976</v>
      </c>
      <c r="BA28" s="1495">
        <v>-216331</v>
      </c>
      <c r="BB28" s="1495">
        <v>-301816</v>
      </c>
      <c r="BC28" s="1495">
        <v>-76174</v>
      </c>
      <c r="BD28" s="1495">
        <v>-151571</v>
      </c>
      <c r="BE28" s="1516">
        <v>-215877</v>
      </c>
    </row>
    <row r="29" spans="1:57">
      <c r="A29" s="899"/>
      <c r="B29" s="916"/>
      <c r="C29" s="1008" t="s">
        <v>574</v>
      </c>
      <c r="D29" s="870"/>
      <c r="E29" s="870" t="s">
        <v>574</v>
      </c>
      <c r="F29" s="870" t="s">
        <v>574</v>
      </c>
      <c r="G29" s="870"/>
      <c r="H29" s="870"/>
      <c r="I29" s="870" t="s">
        <v>574</v>
      </c>
      <c r="J29" s="870" t="s">
        <v>574</v>
      </c>
      <c r="K29" s="870" t="s">
        <v>574</v>
      </c>
      <c r="L29" s="870" t="s">
        <v>574</v>
      </c>
      <c r="M29" s="870"/>
      <c r="N29" s="870" t="s">
        <v>574</v>
      </c>
      <c r="O29" s="870" t="s">
        <v>574</v>
      </c>
      <c r="P29" s="870"/>
      <c r="Q29" s="870"/>
      <c r="R29" s="871" t="s">
        <v>574</v>
      </c>
      <c r="S29" s="1008" t="s">
        <v>574</v>
      </c>
      <c r="T29" s="870" t="s">
        <v>574</v>
      </c>
      <c r="U29" s="870" t="s">
        <v>574</v>
      </c>
      <c r="V29" s="870" t="s">
        <v>574</v>
      </c>
      <c r="W29" s="870" t="s">
        <v>574</v>
      </c>
      <c r="X29" s="870" t="s">
        <v>574</v>
      </c>
      <c r="Y29" s="870" t="s">
        <v>574</v>
      </c>
      <c r="Z29" s="870" t="s">
        <v>574</v>
      </c>
      <c r="AA29" s="870" t="s">
        <v>574</v>
      </c>
      <c r="AB29" s="870" t="s">
        <v>574</v>
      </c>
      <c r="AC29" s="870"/>
      <c r="AD29" s="870" t="s">
        <v>574</v>
      </c>
      <c r="AE29" s="870" t="s">
        <v>574</v>
      </c>
      <c r="AF29" s="870" t="s">
        <v>574</v>
      </c>
      <c r="AG29" s="870"/>
      <c r="AH29" s="871" t="s">
        <v>574</v>
      </c>
      <c r="AI29" s="901"/>
      <c r="AJ29" s="148" t="s">
        <v>462</v>
      </c>
      <c r="AK29" s="1060"/>
      <c r="AL29" s="1490">
        <v>-984</v>
      </c>
      <c r="AM29" s="1491">
        <v>-3203</v>
      </c>
      <c r="AN29" s="1491">
        <v>-7182</v>
      </c>
      <c r="AO29" s="1495">
        <v>654</v>
      </c>
      <c r="AP29" s="1495">
        <v>-21292</v>
      </c>
      <c r="AQ29" s="1495">
        <v>-19594</v>
      </c>
      <c r="AR29" s="1495">
        <v>-35317</v>
      </c>
      <c r="AS29" s="1495">
        <v>-4979</v>
      </c>
      <c r="AT29" s="1495">
        <v>-29351</v>
      </c>
      <c r="AU29" s="2305">
        <v>-24099</v>
      </c>
      <c r="AV29" s="1490">
        <v>-984</v>
      </c>
      <c r="AW29" s="1491">
        <v>-4187</v>
      </c>
      <c r="AX29" s="1491">
        <v>-11369</v>
      </c>
      <c r="AY29" s="1495">
        <v>654</v>
      </c>
      <c r="AZ29" s="1495">
        <v>-20638</v>
      </c>
      <c r="BA29" s="1495">
        <v>-40232</v>
      </c>
      <c r="BB29" s="1495">
        <v>-75549</v>
      </c>
      <c r="BC29" s="1495">
        <v>-4979</v>
      </c>
      <c r="BD29" s="1495">
        <v>-34330</v>
      </c>
      <c r="BE29" s="1516">
        <v>-58429</v>
      </c>
    </row>
    <row r="30" spans="1:57">
      <c r="A30" s="899"/>
      <c r="B30" s="918" t="s">
        <v>534</v>
      </c>
      <c r="C30" s="1050" t="s">
        <v>939</v>
      </c>
      <c r="D30" s="1051">
        <v>98293</v>
      </c>
      <c r="E30" s="1051">
        <v>90008</v>
      </c>
      <c r="F30" s="1051">
        <v>115121</v>
      </c>
      <c r="G30" s="1051">
        <v>99838</v>
      </c>
      <c r="H30" s="1051">
        <v>100884</v>
      </c>
      <c r="I30" s="1051">
        <v>-14705</v>
      </c>
      <c r="J30" s="1051">
        <v>8621</v>
      </c>
      <c r="K30" s="1051">
        <v>-96698</v>
      </c>
      <c r="L30" s="1051">
        <v>-159887</v>
      </c>
      <c r="M30" s="1051">
        <v>63773.430065168046</v>
      </c>
      <c r="N30" s="1051">
        <v>62321</v>
      </c>
      <c r="O30" s="1051">
        <v>72294</v>
      </c>
      <c r="P30" s="1051">
        <v>101062.66106941205</v>
      </c>
      <c r="Q30" s="1051">
        <v>159402.36382160179</v>
      </c>
      <c r="R30" s="1052">
        <v>118922</v>
      </c>
      <c r="S30" s="1050" t="s">
        <v>939</v>
      </c>
      <c r="T30" s="1058">
        <v>176363</v>
      </c>
      <c r="U30" s="1058">
        <v>266.37099999999998</v>
      </c>
      <c r="V30" s="1058">
        <v>381.49200000000002</v>
      </c>
      <c r="W30" s="1058">
        <v>99838</v>
      </c>
      <c r="X30" s="1058">
        <v>200723</v>
      </c>
      <c r="Y30" s="1058">
        <v>186018</v>
      </c>
      <c r="Z30" s="1058">
        <v>194639</v>
      </c>
      <c r="AA30" s="1058">
        <v>-96698</v>
      </c>
      <c r="AB30" s="1058">
        <v>-256585</v>
      </c>
      <c r="AC30" s="1058">
        <v>-192811.66758124199</v>
      </c>
      <c r="AD30" s="1058">
        <v>-130491</v>
      </c>
      <c r="AE30" s="1058">
        <v>72294</v>
      </c>
      <c r="AF30" s="1058">
        <v>173356</v>
      </c>
      <c r="AG30" s="1058">
        <v>332758.81227727927</v>
      </c>
      <c r="AH30" s="1052" t="s">
        <v>953</v>
      </c>
      <c r="AI30" s="901"/>
      <c r="AJ30" s="918" t="s">
        <v>874</v>
      </c>
      <c r="AK30" s="920"/>
      <c r="AL30" s="1492">
        <v>-59753</v>
      </c>
      <c r="AM30" s="1493">
        <v>-65148</v>
      </c>
      <c r="AN30" s="1493">
        <v>-67150</v>
      </c>
      <c r="AO30" s="1496">
        <v>-63614</v>
      </c>
      <c r="AP30" s="1496">
        <v>-94000</v>
      </c>
      <c r="AQ30" s="1496">
        <v>-98949</v>
      </c>
      <c r="AR30" s="1496">
        <v>-120802</v>
      </c>
      <c r="AS30" s="1496">
        <v>-81153</v>
      </c>
      <c r="AT30" s="1496">
        <v>-104748</v>
      </c>
      <c r="AU30" s="2309">
        <v>-88404</v>
      </c>
      <c r="AV30" s="1492">
        <v>-59753</v>
      </c>
      <c r="AW30" s="1493">
        <v>-124901</v>
      </c>
      <c r="AX30" s="1493">
        <v>-192051</v>
      </c>
      <c r="AY30" s="1496">
        <v>-63614</v>
      </c>
      <c r="AZ30" s="1496">
        <v>-157614</v>
      </c>
      <c r="BA30" s="1496">
        <v>-256563</v>
      </c>
      <c r="BB30" s="1496">
        <v>-377365</v>
      </c>
      <c r="BC30" s="1496">
        <v>-81153</v>
      </c>
      <c r="BD30" s="1496">
        <v>-185901</v>
      </c>
      <c r="BE30" s="1689">
        <v>-274306</v>
      </c>
    </row>
    <row r="31" spans="1:57">
      <c r="A31" s="899"/>
      <c r="B31" s="916" t="s">
        <v>56</v>
      </c>
      <c r="C31" s="1008">
        <v>2592</v>
      </c>
      <c r="D31" s="1007">
        <v>-2454</v>
      </c>
      <c r="E31" s="1007">
        <v>-2525</v>
      </c>
      <c r="F31" s="1007">
        <v>-2594</v>
      </c>
      <c r="G31" s="1007">
        <v>-2523</v>
      </c>
      <c r="H31" s="1007">
        <v>-1848</v>
      </c>
      <c r="I31" s="1007">
        <v>1496</v>
      </c>
      <c r="J31" s="1007">
        <v>-921</v>
      </c>
      <c r="K31" s="1007" t="s">
        <v>940</v>
      </c>
      <c r="L31" s="1007">
        <v>-659</v>
      </c>
      <c r="M31" s="1007">
        <v>-1244.8580435685999</v>
      </c>
      <c r="N31" s="1007">
        <v>-760</v>
      </c>
      <c r="O31" s="1007">
        <v>-1348</v>
      </c>
      <c r="P31" s="1007">
        <v>-1763.0438731163999</v>
      </c>
      <c r="Q31" s="1007">
        <v>-1430.8422238188004</v>
      </c>
      <c r="R31" s="1035">
        <v>-1535</v>
      </c>
      <c r="S31" s="1008">
        <v>2592</v>
      </c>
      <c r="T31" s="1043">
        <v>-5046</v>
      </c>
      <c r="U31" s="1043">
        <v>-7.5709999999999997</v>
      </c>
      <c r="V31" s="1043">
        <v>-10.164999999999999</v>
      </c>
      <c r="W31" s="1043">
        <v>2523</v>
      </c>
      <c r="X31" s="1043">
        <v>-4371</v>
      </c>
      <c r="Y31" s="1043">
        <v>-2875</v>
      </c>
      <c r="Z31" s="1043">
        <v>-3796</v>
      </c>
      <c r="AA31" s="1043" t="s">
        <v>940</v>
      </c>
      <c r="AB31" s="1043">
        <v>-2389</v>
      </c>
      <c r="AC31" s="1043">
        <v>-3633.4372971608</v>
      </c>
      <c r="AD31" s="1043">
        <v>-4394</v>
      </c>
      <c r="AE31" s="1043">
        <v>-1348</v>
      </c>
      <c r="AF31" s="1043">
        <v>-3111</v>
      </c>
      <c r="AG31" s="1043">
        <v>-4541.7338119099004</v>
      </c>
      <c r="AH31" s="1035">
        <v>-6077</v>
      </c>
      <c r="AI31" s="901"/>
      <c r="AJ31" s="916" t="s">
        <v>54</v>
      </c>
      <c r="AK31" s="915"/>
      <c r="AL31" s="1490">
        <v>-2684</v>
      </c>
      <c r="AM31" s="1491">
        <v>-3510</v>
      </c>
      <c r="AN31" s="1491">
        <v>-3027.9029499999992</v>
      </c>
      <c r="AO31" s="1495">
        <v>-3200</v>
      </c>
      <c r="AP31" s="1495">
        <v>-3116</v>
      </c>
      <c r="AQ31" s="1495">
        <v>-4307.4810499054993</v>
      </c>
      <c r="AR31" s="1495">
        <v>-29667</v>
      </c>
      <c r="AS31" s="1495">
        <v>-3795</v>
      </c>
      <c r="AT31" s="1495">
        <v>-23596</v>
      </c>
      <c r="AU31" s="2305">
        <v>-3615</v>
      </c>
      <c r="AV31" s="1490">
        <v>-2684</v>
      </c>
      <c r="AW31" s="1491">
        <v>-6194</v>
      </c>
      <c r="AX31" s="1491">
        <v>-9221.9029499999997</v>
      </c>
      <c r="AY31" s="1495">
        <v>-3200</v>
      </c>
      <c r="AZ31" s="1495">
        <v>-6316</v>
      </c>
      <c r="BA31" s="1495">
        <v>-10623.481049905498</v>
      </c>
      <c r="BB31" s="1495">
        <v>-40290</v>
      </c>
      <c r="BC31" s="1495">
        <v>-3795</v>
      </c>
      <c r="BD31" s="1495">
        <v>-27391</v>
      </c>
      <c r="BE31" s="1516">
        <v>-31007</v>
      </c>
    </row>
    <row r="32" spans="1:57" ht="15" thickBot="1">
      <c r="A32" s="899"/>
      <c r="B32" s="916"/>
      <c r="C32" s="1008" t="s">
        <v>574</v>
      </c>
      <c r="D32" s="870"/>
      <c r="E32" s="870" t="s">
        <v>574</v>
      </c>
      <c r="F32" s="870" t="s">
        <v>574</v>
      </c>
      <c r="G32" s="870"/>
      <c r="H32" s="870"/>
      <c r="I32" s="870" t="s">
        <v>574</v>
      </c>
      <c r="J32" s="870" t="s">
        <v>574</v>
      </c>
      <c r="K32" s="870" t="s">
        <v>574</v>
      </c>
      <c r="L32" s="870" t="s">
        <v>574</v>
      </c>
      <c r="M32" s="870"/>
      <c r="N32" s="870" t="s">
        <v>574</v>
      </c>
      <c r="O32" s="870" t="s">
        <v>574</v>
      </c>
      <c r="P32" s="870"/>
      <c r="Q32" s="870"/>
      <c r="R32" s="871" t="s">
        <v>574</v>
      </c>
      <c r="S32" s="1008" t="s">
        <v>574</v>
      </c>
      <c r="T32" s="870" t="s">
        <v>574</v>
      </c>
      <c r="U32" s="870" t="s">
        <v>574</v>
      </c>
      <c r="V32" s="870" t="s">
        <v>574</v>
      </c>
      <c r="W32" s="870" t="s">
        <v>574</v>
      </c>
      <c r="X32" s="870" t="s">
        <v>574</v>
      </c>
      <c r="Y32" s="870" t="s">
        <v>574</v>
      </c>
      <c r="Z32" s="870" t="s">
        <v>574</v>
      </c>
      <c r="AA32" s="870" t="s">
        <v>574</v>
      </c>
      <c r="AB32" s="870" t="s">
        <v>574</v>
      </c>
      <c r="AC32" s="870"/>
      <c r="AD32" s="870" t="s">
        <v>574</v>
      </c>
      <c r="AE32" s="870" t="s">
        <v>574</v>
      </c>
      <c r="AF32" s="870" t="s">
        <v>574</v>
      </c>
      <c r="AG32" s="870"/>
      <c r="AH32" s="871" t="s">
        <v>574</v>
      </c>
      <c r="AI32" s="901"/>
      <c r="AJ32" s="925" t="s">
        <v>447</v>
      </c>
      <c r="AK32" s="926"/>
      <c r="AL32" s="1494">
        <v>107347</v>
      </c>
      <c r="AM32" s="1487">
        <v>122177</v>
      </c>
      <c r="AN32" s="1487">
        <v>179892</v>
      </c>
      <c r="AO32" s="1488">
        <v>241141</v>
      </c>
      <c r="AP32" s="1488">
        <v>206687</v>
      </c>
      <c r="AQ32" s="1488">
        <v>246327</v>
      </c>
      <c r="AR32" s="1488">
        <v>135998</v>
      </c>
      <c r="AS32" s="1488">
        <v>216753</v>
      </c>
      <c r="AT32" s="1488">
        <v>194119</v>
      </c>
      <c r="AU32" s="1488">
        <v>189308</v>
      </c>
      <c r="AV32" s="1494">
        <v>107347</v>
      </c>
      <c r="AW32" s="1487">
        <v>229524</v>
      </c>
      <c r="AX32" s="1487">
        <v>409416</v>
      </c>
      <c r="AY32" s="1488">
        <v>221416</v>
      </c>
      <c r="AZ32" s="1488">
        <v>428103</v>
      </c>
      <c r="BA32" s="1488">
        <v>674430</v>
      </c>
      <c r="BB32" s="1488">
        <v>810428</v>
      </c>
      <c r="BC32" s="1488">
        <v>216753</v>
      </c>
      <c r="BD32" s="1488">
        <v>410872</v>
      </c>
      <c r="BE32" s="1518">
        <v>600180</v>
      </c>
    </row>
    <row r="33" spans="1:57" ht="15" thickBot="1">
      <c r="A33" s="899"/>
      <c r="B33" s="925" t="s">
        <v>447</v>
      </c>
      <c r="C33" s="1055">
        <v>75478</v>
      </c>
      <c r="D33" s="1056">
        <v>95839</v>
      </c>
      <c r="E33" s="1056">
        <v>87482</v>
      </c>
      <c r="F33" s="1056">
        <v>112527</v>
      </c>
      <c r="G33" s="1056">
        <v>97315</v>
      </c>
      <c r="H33" s="1056">
        <v>99036</v>
      </c>
      <c r="I33" s="1056">
        <v>-13209</v>
      </c>
      <c r="J33" s="1056">
        <v>7701</v>
      </c>
      <c r="K33" s="1056">
        <v>-98428</v>
      </c>
      <c r="L33" s="1056">
        <v>-160546</v>
      </c>
      <c r="M33" s="1056">
        <v>62528.572021599444</v>
      </c>
      <c r="N33" s="1056" t="s">
        <v>944</v>
      </c>
      <c r="O33" s="1056">
        <v>70946</v>
      </c>
      <c r="P33" s="1056">
        <v>99299.617196295643</v>
      </c>
      <c r="Q33" s="1056">
        <v>157971.52159778299</v>
      </c>
      <c r="R33" s="1057">
        <v>117386</v>
      </c>
      <c r="S33" s="1055">
        <v>75478</v>
      </c>
      <c r="T33" s="1056">
        <v>171317</v>
      </c>
      <c r="U33" s="1056">
        <v>258.8</v>
      </c>
      <c r="V33" s="1056">
        <v>371.327</v>
      </c>
      <c r="W33" s="1056">
        <v>97315</v>
      </c>
      <c r="X33" s="1056">
        <v>196351</v>
      </c>
      <c r="Y33" s="1056">
        <v>183143</v>
      </c>
      <c r="Z33" s="1056">
        <v>190843</v>
      </c>
      <c r="AA33" s="1056">
        <v>-98428</v>
      </c>
      <c r="AB33" s="1056">
        <v>-258974</v>
      </c>
      <c r="AC33" s="1056">
        <v>-196445.10487840278</v>
      </c>
      <c r="AD33" s="1056">
        <v>-134885</v>
      </c>
      <c r="AE33" s="1056">
        <v>70946</v>
      </c>
      <c r="AF33" s="1056">
        <v>170246</v>
      </c>
      <c r="AG33" s="1056">
        <v>328217.07846536936</v>
      </c>
      <c r="AH33" s="1057">
        <v>445603</v>
      </c>
      <c r="AI33" s="901"/>
      <c r="AJ33" s="899"/>
      <c r="AK33" s="899"/>
      <c r="AL33" s="899"/>
      <c r="AM33" s="899"/>
      <c r="AN33" s="899"/>
      <c r="AO33" s="899"/>
      <c r="AP33" s="899"/>
      <c r="AQ33" s="899"/>
      <c r="AR33" s="899"/>
      <c r="AS33" s="899"/>
      <c r="AT33" s="899"/>
      <c r="AU33" s="899"/>
      <c r="AV33" s="899"/>
      <c r="AW33" s="899"/>
      <c r="AX33" s="899"/>
      <c r="AY33" s="899"/>
      <c r="AZ33" s="899"/>
      <c r="BA33" s="899"/>
      <c r="BB33" s="899"/>
      <c r="BE33" s="2191"/>
    </row>
    <row r="34" spans="1:57" ht="15" thickBot="1">
      <c r="A34" s="899"/>
      <c r="B34" s="900"/>
      <c r="C34" s="913"/>
      <c r="D34" s="913"/>
      <c r="E34" s="913"/>
      <c r="F34" s="913"/>
      <c r="G34" s="913"/>
      <c r="H34" s="913"/>
      <c r="I34" s="913"/>
      <c r="J34" s="899"/>
      <c r="K34" s="913"/>
      <c r="L34" s="913"/>
      <c r="M34" s="927"/>
      <c r="N34" s="899"/>
      <c r="O34" s="913"/>
      <c r="P34" s="927"/>
      <c r="Q34" s="927"/>
      <c r="R34" s="899"/>
      <c r="S34" s="919"/>
      <c r="T34" s="919"/>
      <c r="U34" s="913"/>
      <c r="V34" s="913"/>
      <c r="W34" s="913"/>
      <c r="X34" s="913"/>
      <c r="Y34" s="913"/>
      <c r="Z34" s="899"/>
      <c r="AA34" s="919"/>
      <c r="AB34" s="919"/>
      <c r="AC34" s="928"/>
      <c r="AD34" s="899"/>
      <c r="AE34" s="913"/>
      <c r="AF34" s="913"/>
      <c r="AG34" s="928"/>
      <c r="AH34" s="899"/>
      <c r="AI34" s="901"/>
      <c r="AJ34" s="899"/>
      <c r="AK34" s="899"/>
      <c r="AL34" s="899"/>
      <c r="AM34" s="899"/>
      <c r="AN34" s="899"/>
      <c r="AO34" s="899"/>
      <c r="AP34" s="899"/>
      <c r="AQ34" s="899"/>
      <c r="AR34" s="899"/>
      <c r="AS34" s="899"/>
      <c r="AT34" s="899"/>
      <c r="AU34" s="899"/>
      <c r="AV34" s="899"/>
      <c r="AW34" s="899"/>
      <c r="AX34" s="899"/>
      <c r="AY34" s="899"/>
      <c r="AZ34" s="899"/>
      <c r="BA34" s="899"/>
      <c r="BB34" s="899"/>
    </row>
    <row r="35" spans="1:57">
      <c r="A35" s="899"/>
      <c r="B35" s="929" t="s">
        <v>535</v>
      </c>
      <c r="C35" s="1009" t="s">
        <v>574</v>
      </c>
      <c r="D35" s="1010" t="s">
        <v>574</v>
      </c>
      <c r="E35" s="1010" t="s">
        <v>574</v>
      </c>
      <c r="F35" s="1010" t="s">
        <v>574</v>
      </c>
      <c r="G35" s="1010" t="s">
        <v>574</v>
      </c>
      <c r="H35" s="1010" t="s">
        <v>574</v>
      </c>
      <c r="I35" s="1010" t="s">
        <v>574</v>
      </c>
      <c r="J35" s="1011"/>
      <c r="K35" s="1010" t="s">
        <v>574</v>
      </c>
      <c r="L35" s="1010" t="s">
        <v>574</v>
      </c>
      <c r="M35" s="1037"/>
      <c r="N35" s="1011"/>
      <c r="O35" s="1010" t="s">
        <v>574</v>
      </c>
      <c r="P35" s="1012"/>
      <c r="Q35" s="1012"/>
      <c r="R35" s="1011"/>
      <c r="S35" s="1009" t="s">
        <v>574</v>
      </c>
      <c r="T35" s="1010" t="s">
        <v>574</v>
      </c>
      <c r="U35" s="1010" t="s">
        <v>574</v>
      </c>
      <c r="V35" s="1010" t="s">
        <v>574</v>
      </c>
      <c r="W35" s="1010" t="s">
        <v>574</v>
      </c>
      <c r="X35" s="1010" t="s">
        <v>574</v>
      </c>
      <c r="Y35" s="1010" t="s">
        <v>574</v>
      </c>
      <c r="Z35" s="1011"/>
      <c r="AA35" s="1010" t="s">
        <v>574</v>
      </c>
      <c r="AB35" s="1010" t="s">
        <v>574</v>
      </c>
      <c r="AC35" s="1013"/>
      <c r="AD35" s="1011"/>
      <c r="AE35" s="1010" t="s">
        <v>574</v>
      </c>
      <c r="AF35" s="1010" t="s">
        <v>574</v>
      </c>
      <c r="AG35" s="1013"/>
      <c r="AH35" s="1014"/>
      <c r="AI35" s="901"/>
      <c r="AJ35" s="899"/>
      <c r="AK35" s="899"/>
      <c r="AL35" s="899"/>
      <c r="AM35" s="899"/>
      <c r="AN35" s="899"/>
      <c r="AO35" s="899"/>
      <c r="AP35" s="899"/>
      <c r="AQ35" s="899"/>
      <c r="AR35" s="899"/>
      <c r="AS35" s="899"/>
      <c r="AT35" s="899"/>
      <c r="AU35" s="899"/>
      <c r="AV35" s="899"/>
      <c r="AW35" s="899"/>
      <c r="AX35" s="899"/>
      <c r="AY35" s="899"/>
      <c r="AZ35" s="899"/>
      <c r="BA35" s="899"/>
      <c r="BB35" s="899"/>
    </row>
    <row r="36" spans="1:57">
      <c r="A36" s="899"/>
      <c r="B36" s="916" t="s">
        <v>536</v>
      </c>
      <c r="C36" s="948" t="s">
        <v>725</v>
      </c>
      <c r="D36" s="754" t="s">
        <v>710</v>
      </c>
      <c r="E36" s="754" t="s">
        <v>680</v>
      </c>
      <c r="F36" s="754" t="s">
        <v>657</v>
      </c>
      <c r="G36" s="754" t="s">
        <v>717</v>
      </c>
      <c r="H36" s="754" t="s">
        <v>669</v>
      </c>
      <c r="I36" s="754" t="s">
        <v>681</v>
      </c>
      <c r="J36" s="840" t="s">
        <v>626</v>
      </c>
      <c r="K36" s="754" t="s">
        <v>593</v>
      </c>
      <c r="L36" s="754" t="s">
        <v>641</v>
      </c>
      <c r="M36" s="1038">
        <v>0.16809239193888451</v>
      </c>
      <c r="N36" s="754" t="s">
        <v>584</v>
      </c>
      <c r="O36" s="754" t="s">
        <v>575</v>
      </c>
      <c r="P36" s="1041">
        <v>0.14213717446130478</v>
      </c>
      <c r="Q36" s="1041">
        <v>0.15360782767388198</v>
      </c>
      <c r="R36" s="754" t="s">
        <v>575</v>
      </c>
      <c r="S36" s="1016" t="s">
        <v>725</v>
      </c>
      <c r="T36" s="840" t="s">
        <v>725</v>
      </c>
      <c r="U36" s="840" t="s">
        <v>663</v>
      </c>
      <c r="V36" s="840" t="s">
        <v>641</v>
      </c>
      <c r="W36" s="754" t="s">
        <v>641</v>
      </c>
      <c r="X36" s="840" t="s">
        <v>641</v>
      </c>
      <c r="Y36" s="840" t="s">
        <v>664</v>
      </c>
      <c r="Z36" s="754" t="s">
        <v>633</v>
      </c>
      <c r="AA36" s="840" t="s">
        <v>593</v>
      </c>
      <c r="AB36" s="840" t="s">
        <v>649</v>
      </c>
      <c r="AC36" s="1015">
        <v>0.16855671185968343</v>
      </c>
      <c r="AD36" s="840" t="s">
        <v>593</v>
      </c>
      <c r="AE36" s="840" t="s">
        <v>575</v>
      </c>
      <c r="AF36" s="754" t="s">
        <v>593</v>
      </c>
      <c r="AG36" s="1015">
        <v>0.17225478806573133</v>
      </c>
      <c r="AH36" s="949" t="s">
        <v>594</v>
      </c>
      <c r="AI36" s="901"/>
      <c r="AJ36" s="930"/>
      <c r="AK36" s="899"/>
      <c r="AL36" s="899"/>
      <c r="AM36" s="899"/>
      <c r="AN36" s="899"/>
      <c r="AO36" s="899"/>
      <c r="AP36" s="899"/>
      <c r="AQ36" s="899"/>
      <c r="AR36" s="899"/>
      <c r="AS36" s="899"/>
      <c r="AT36" s="899"/>
      <c r="AU36" s="899"/>
      <c r="AV36" s="899"/>
      <c r="AW36" s="899"/>
      <c r="AX36" s="899"/>
      <c r="AY36" s="899"/>
      <c r="AZ36" s="899"/>
      <c r="BA36" s="899"/>
      <c r="BB36" s="899"/>
    </row>
    <row r="37" spans="1:57" ht="17.25" customHeight="1">
      <c r="A37" s="899"/>
      <c r="B37" s="916" t="s">
        <v>918</v>
      </c>
      <c r="C37" s="948" t="s">
        <v>732</v>
      </c>
      <c r="D37" s="754" t="s">
        <v>711</v>
      </c>
      <c r="E37" s="754" t="s">
        <v>682</v>
      </c>
      <c r="F37" s="754" t="s">
        <v>698</v>
      </c>
      <c r="G37" s="754" t="s">
        <v>718</v>
      </c>
      <c r="H37" s="754" t="s">
        <v>683</v>
      </c>
      <c r="I37" s="754" t="s">
        <v>684</v>
      </c>
      <c r="J37" s="840" t="s">
        <v>627</v>
      </c>
      <c r="K37" s="754" t="s">
        <v>611</v>
      </c>
      <c r="L37" s="1017" t="s">
        <v>642</v>
      </c>
      <c r="M37" s="1038">
        <v>-0.76483711803340082</v>
      </c>
      <c r="N37" s="1017" t="s">
        <v>585</v>
      </c>
      <c r="O37" s="754" t="s">
        <v>603</v>
      </c>
      <c r="P37" s="1041">
        <v>-0.70531912998213475</v>
      </c>
      <c r="Q37" s="1041">
        <v>-0.63477160517494513</v>
      </c>
      <c r="R37" s="1017" t="s">
        <v>576</v>
      </c>
      <c r="S37" s="1016" t="s">
        <v>732</v>
      </c>
      <c r="T37" s="840" t="s">
        <v>726</v>
      </c>
      <c r="U37" s="840" t="s">
        <v>665</v>
      </c>
      <c r="V37" s="1018" t="s">
        <v>706</v>
      </c>
      <c r="W37" s="754" t="s">
        <v>718</v>
      </c>
      <c r="X37" s="840" t="s">
        <v>683</v>
      </c>
      <c r="Y37" s="840" t="s">
        <v>666</v>
      </c>
      <c r="Z37" s="754" t="s">
        <v>634</v>
      </c>
      <c r="AA37" s="1018" t="s">
        <v>618</v>
      </c>
      <c r="AB37" s="1018" t="s">
        <v>650</v>
      </c>
      <c r="AC37" s="1015">
        <v>-0.9313155752557396</v>
      </c>
      <c r="AD37" s="1018" t="s">
        <v>595</v>
      </c>
      <c r="AE37" s="1018" t="s">
        <v>619</v>
      </c>
      <c r="AF37" s="1017" t="s">
        <v>655</v>
      </c>
      <c r="AG37" s="1015">
        <v>-0.67581586523977888</v>
      </c>
      <c r="AH37" s="1019" t="s">
        <v>596</v>
      </c>
      <c r="AI37" s="901"/>
      <c r="AJ37" s="899"/>
      <c r="AK37" s="899"/>
      <c r="AL37" s="899"/>
      <c r="AM37" s="899"/>
      <c r="AN37" s="899"/>
      <c r="AO37" s="899"/>
      <c r="AP37" s="899"/>
      <c r="AQ37" s="899"/>
      <c r="AR37" s="899"/>
      <c r="AS37" s="899"/>
      <c r="AT37" s="899"/>
      <c r="AU37" s="899"/>
      <c r="AV37" s="899"/>
      <c r="AW37" s="899"/>
      <c r="AX37" s="899"/>
      <c r="AY37" s="899"/>
      <c r="AZ37" s="899"/>
      <c r="BA37" s="899"/>
      <c r="BB37" s="899"/>
    </row>
    <row r="38" spans="1:57" ht="14.85" customHeight="1">
      <c r="A38" s="899"/>
      <c r="B38" s="916" t="s">
        <v>537</v>
      </c>
      <c r="C38" s="948" t="s">
        <v>727</v>
      </c>
      <c r="D38" s="754" t="s">
        <v>667</v>
      </c>
      <c r="E38" s="754" t="s">
        <v>667</v>
      </c>
      <c r="F38" s="754" t="s">
        <v>699</v>
      </c>
      <c r="G38" s="754" t="s">
        <v>719</v>
      </c>
      <c r="H38" s="754" t="s">
        <v>685</v>
      </c>
      <c r="I38" s="754" t="s">
        <v>686</v>
      </c>
      <c r="J38" s="840" t="s">
        <v>628</v>
      </c>
      <c r="K38" s="754" t="s">
        <v>612</v>
      </c>
      <c r="L38" s="840"/>
      <c r="M38" s="1039">
        <v>-0.27372567897821143</v>
      </c>
      <c r="N38" s="1018" t="s">
        <v>586</v>
      </c>
      <c r="O38" s="754" t="s">
        <v>604</v>
      </c>
      <c r="P38" s="1042">
        <v>-0.2566612375742805</v>
      </c>
      <c r="Q38" s="1042">
        <v>-0.25504939646266939</v>
      </c>
      <c r="R38" s="1018" t="s">
        <v>577</v>
      </c>
      <c r="S38" s="1016" t="s">
        <v>727</v>
      </c>
      <c r="T38" s="840" t="s">
        <v>727</v>
      </c>
      <c r="U38" s="840" t="s">
        <v>667</v>
      </c>
      <c r="V38" s="1018" t="s">
        <v>707</v>
      </c>
      <c r="W38" s="754" t="s">
        <v>719</v>
      </c>
      <c r="X38" s="840" t="s">
        <v>729</v>
      </c>
      <c r="Y38" s="840" t="s">
        <v>668</v>
      </c>
      <c r="Z38" s="754" t="s">
        <v>635</v>
      </c>
      <c r="AA38" s="1018"/>
      <c r="AB38" s="1018" t="s">
        <v>651</v>
      </c>
      <c r="AC38" s="1015">
        <v>-0.27070299047122948</v>
      </c>
      <c r="AD38" s="1018" t="s">
        <v>597</v>
      </c>
      <c r="AE38" s="1018"/>
      <c r="AF38" s="1017" t="s">
        <v>586</v>
      </c>
      <c r="AG38" s="1015">
        <v>-0.2570093389003682</v>
      </c>
      <c r="AH38" s="1019" t="s">
        <v>577</v>
      </c>
      <c r="AI38" s="901"/>
      <c r="AJ38" s="899"/>
      <c r="AK38" s="899"/>
      <c r="AL38" s="899"/>
      <c r="AM38" s="899"/>
      <c r="AN38" s="899"/>
      <c r="AO38" s="899"/>
      <c r="AP38" s="899"/>
      <c r="AQ38" s="899"/>
      <c r="AR38" s="899"/>
      <c r="AS38" s="899"/>
      <c r="AT38" s="899"/>
      <c r="AU38" s="899"/>
      <c r="AV38" s="899"/>
      <c r="AW38" s="899"/>
      <c r="AX38" s="899"/>
      <c r="AY38" s="899"/>
      <c r="AZ38" s="899"/>
      <c r="BA38" s="899"/>
      <c r="BB38" s="899"/>
    </row>
    <row r="39" spans="1:57" ht="15" customHeight="1">
      <c r="A39" s="899"/>
      <c r="B39" s="916" t="s">
        <v>538</v>
      </c>
      <c r="C39" s="948" t="s">
        <v>593</v>
      </c>
      <c r="D39" s="754" t="s">
        <v>593</v>
      </c>
      <c r="E39" s="754" t="s">
        <v>687</v>
      </c>
      <c r="F39" s="754" t="s">
        <v>700</v>
      </c>
      <c r="G39" s="754" t="s">
        <v>720</v>
      </c>
      <c r="H39" s="754" t="s">
        <v>602</v>
      </c>
      <c r="I39" s="754" t="s">
        <v>688</v>
      </c>
      <c r="J39" s="840" t="s">
        <v>593</v>
      </c>
      <c r="K39" s="754" t="s">
        <v>613</v>
      </c>
      <c r="L39" s="1017" t="s">
        <v>643</v>
      </c>
      <c r="M39" s="1038">
        <v>-0.16439113099633751</v>
      </c>
      <c r="N39" s="1017" t="s">
        <v>587</v>
      </c>
      <c r="O39" s="754" t="s">
        <v>605</v>
      </c>
      <c r="P39" s="1041">
        <v>-0.16957797610832787</v>
      </c>
      <c r="Q39" s="1041">
        <v>-0.16385476638446117</v>
      </c>
      <c r="R39" s="1017" t="s">
        <v>578</v>
      </c>
      <c r="S39" s="1016" t="s">
        <v>593</v>
      </c>
      <c r="T39" s="840" t="s">
        <v>593</v>
      </c>
      <c r="U39" s="840" t="s">
        <v>669</v>
      </c>
      <c r="V39" s="1018" t="s">
        <v>708</v>
      </c>
      <c r="W39" s="754" t="s">
        <v>720</v>
      </c>
      <c r="X39" s="840" t="s">
        <v>593</v>
      </c>
      <c r="Y39" s="840" t="s">
        <v>670</v>
      </c>
      <c r="Z39" s="754" t="s">
        <v>636</v>
      </c>
      <c r="AA39" s="1018" t="s">
        <v>620</v>
      </c>
      <c r="AB39" s="1018" t="s">
        <v>652</v>
      </c>
      <c r="AC39" s="1015">
        <v>-0.16424620156533748</v>
      </c>
      <c r="AD39" s="1018" t="s">
        <v>598</v>
      </c>
      <c r="AE39" s="1018" t="s">
        <v>621</v>
      </c>
      <c r="AF39" s="1017" t="s">
        <v>656</v>
      </c>
      <c r="AG39" s="1015">
        <v>-0.1695458785004883</v>
      </c>
      <c r="AH39" s="1019" t="s">
        <v>587</v>
      </c>
      <c r="AI39" s="901"/>
      <c r="AJ39" s="899"/>
      <c r="AK39" s="899"/>
      <c r="AL39" s="899"/>
      <c r="AM39" s="899"/>
      <c r="AN39" s="899"/>
      <c r="AO39" s="899"/>
      <c r="AP39" s="899"/>
      <c r="AQ39" s="899"/>
      <c r="AR39" s="899"/>
      <c r="AS39" s="899"/>
      <c r="AT39" s="899"/>
      <c r="AU39" s="899"/>
      <c r="AV39" s="899"/>
      <c r="AW39" s="899"/>
      <c r="AX39" s="899"/>
      <c r="AY39" s="899"/>
      <c r="AZ39" s="899"/>
      <c r="BA39" s="899"/>
      <c r="BB39" s="899"/>
    </row>
    <row r="40" spans="1:57" ht="15">
      <c r="A40" s="899"/>
      <c r="B40" s="916" t="s">
        <v>919</v>
      </c>
      <c r="C40" s="948" t="s">
        <v>588</v>
      </c>
      <c r="D40" s="840" t="s">
        <v>712</v>
      </c>
      <c r="E40" s="840" t="s">
        <v>689</v>
      </c>
      <c r="F40" s="840" t="s">
        <v>701</v>
      </c>
      <c r="G40" s="840" t="s">
        <v>721</v>
      </c>
      <c r="H40" s="840" t="s">
        <v>690</v>
      </c>
      <c r="I40" s="1018" t="s">
        <v>691</v>
      </c>
      <c r="J40" s="754" t="s">
        <v>629</v>
      </c>
      <c r="K40" s="1018" t="s">
        <v>614</v>
      </c>
      <c r="L40" s="1018" t="s">
        <v>644</v>
      </c>
      <c r="M40" s="1039">
        <v>0.12580952262000614</v>
      </c>
      <c r="N40" s="840" t="s">
        <v>588</v>
      </c>
      <c r="O40" s="840" t="s">
        <v>606</v>
      </c>
      <c r="P40" s="1042">
        <v>0.18631716189865957</v>
      </c>
      <c r="Q40" s="1042">
        <v>0.30083238510870042</v>
      </c>
      <c r="R40" s="840" t="s">
        <v>579</v>
      </c>
      <c r="S40" s="948" t="s">
        <v>606</v>
      </c>
      <c r="T40" s="840" t="s">
        <v>606</v>
      </c>
      <c r="U40" s="840" t="s">
        <v>588</v>
      </c>
      <c r="V40" s="840" t="s">
        <v>709</v>
      </c>
      <c r="W40" s="840" t="s">
        <v>709</v>
      </c>
      <c r="X40" s="840" t="s">
        <v>709</v>
      </c>
      <c r="Y40" s="840" t="s">
        <v>671</v>
      </c>
      <c r="Z40" s="840" t="s">
        <v>637</v>
      </c>
      <c r="AA40" s="1018" t="s">
        <v>614</v>
      </c>
      <c r="AB40" s="1018" t="s">
        <v>653</v>
      </c>
      <c r="AC40" s="1015">
        <v>-0.20074203493159862</v>
      </c>
      <c r="AD40" s="1018" t="s">
        <v>599</v>
      </c>
      <c r="AE40" s="840" t="s">
        <v>606</v>
      </c>
      <c r="AF40" s="840" t="s">
        <v>657</v>
      </c>
      <c r="AG40" s="1015">
        <v>0.16534031995082807</v>
      </c>
      <c r="AH40" s="949" t="s">
        <v>600</v>
      </c>
      <c r="AI40" s="901"/>
      <c r="AJ40" s="899"/>
      <c r="AK40" s="899"/>
      <c r="AL40" s="899"/>
      <c r="AM40" s="899"/>
      <c r="AN40" s="899"/>
      <c r="AO40" s="899"/>
      <c r="AP40" s="899"/>
      <c r="AQ40" s="899"/>
      <c r="AR40" s="899"/>
      <c r="AS40" s="899"/>
      <c r="AT40" s="899"/>
      <c r="AU40" s="899"/>
      <c r="AV40" s="899"/>
      <c r="AW40" s="899"/>
      <c r="AX40" s="899"/>
      <c r="AY40" s="899"/>
      <c r="AZ40" s="899"/>
      <c r="BA40" s="899"/>
      <c r="BB40" s="899"/>
    </row>
    <row r="41" spans="1:57">
      <c r="A41" s="899"/>
      <c r="B41" s="916" t="s">
        <v>539</v>
      </c>
      <c r="C41" s="948" t="s">
        <v>728</v>
      </c>
      <c r="D41" s="754" t="s">
        <v>713</v>
      </c>
      <c r="E41" s="754" t="s">
        <v>692</v>
      </c>
      <c r="F41" s="754" t="s">
        <v>702</v>
      </c>
      <c r="G41" s="754" t="s">
        <v>722</v>
      </c>
      <c r="H41" s="754" t="s">
        <v>693</v>
      </c>
      <c r="I41" s="1017" t="s">
        <v>694</v>
      </c>
      <c r="J41" s="754" t="s">
        <v>630</v>
      </c>
      <c r="K41" s="1018" t="s">
        <v>615</v>
      </c>
      <c r="L41" s="1018" t="s">
        <v>645</v>
      </c>
      <c r="M41" s="1039">
        <v>5.6337070231899489E-2</v>
      </c>
      <c r="N41" s="840" t="s">
        <v>589</v>
      </c>
      <c r="O41" s="840" t="s">
        <v>607</v>
      </c>
      <c r="P41" s="1042">
        <v>9.6929814212438722E-2</v>
      </c>
      <c r="Q41" s="1042">
        <v>0.14299689668020604</v>
      </c>
      <c r="R41" s="840" t="s">
        <v>580</v>
      </c>
      <c r="S41" s="1016" t="s">
        <v>728</v>
      </c>
      <c r="T41" s="754" t="s">
        <v>728</v>
      </c>
      <c r="U41" s="754" t="s">
        <v>672</v>
      </c>
      <c r="V41" s="840" t="s">
        <v>692</v>
      </c>
      <c r="W41" s="754" t="s">
        <v>692</v>
      </c>
      <c r="X41" s="754" t="s">
        <v>692</v>
      </c>
      <c r="Y41" s="754" t="s">
        <v>673</v>
      </c>
      <c r="Z41" s="754" t="s">
        <v>638</v>
      </c>
      <c r="AA41" s="1018" t="s">
        <v>615</v>
      </c>
      <c r="AB41" s="1018" t="s">
        <v>654</v>
      </c>
      <c r="AC41" s="1015">
        <v>-0.1049483010323103</v>
      </c>
      <c r="AD41" s="1018" t="s">
        <v>601</v>
      </c>
      <c r="AE41" s="840" t="s">
        <v>607</v>
      </c>
      <c r="AF41" s="754" t="s">
        <v>658</v>
      </c>
      <c r="AG41" s="1015">
        <v>0.20075159191068975</v>
      </c>
      <c r="AH41" s="949" t="s">
        <v>602</v>
      </c>
      <c r="AI41" s="901"/>
      <c r="AJ41" s="899"/>
      <c r="AK41" s="899"/>
      <c r="AL41" s="899"/>
      <c r="AM41" s="899"/>
      <c r="AN41" s="899"/>
      <c r="AO41" s="899"/>
      <c r="AP41" s="899"/>
      <c r="AQ41" s="899"/>
      <c r="AR41" s="899"/>
      <c r="AS41" s="899"/>
      <c r="AT41" s="899"/>
      <c r="AU41" s="899"/>
      <c r="AV41" s="899"/>
      <c r="AW41" s="899"/>
      <c r="AX41" s="899"/>
      <c r="AY41" s="899"/>
      <c r="AZ41" s="899"/>
      <c r="BA41" s="899"/>
      <c r="BB41" s="899"/>
    </row>
    <row r="42" spans="1:57" ht="15">
      <c r="A42" s="899"/>
      <c r="B42" s="916" t="s">
        <v>920</v>
      </c>
      <c r="C42" s="948" t="s">
        <v>733</v>
      </c>
      <c r="D42" s="754" t="s">
        <v>714</v>
      </c>
      <c r="E42" s="754" t="s">
        <v>674</v>
      </c>
      <c r="F42" s="840" t="s">
        <v>703</v>
      </c>
      <c r="G42" s="754" t="s">
        <v>723</v>
      </c>
      <c r="H42" s="754" t="s">
        <v>695</v>
      </c>
      <c r="I42" s="754" t="s">
        <v>675</v>
      </c>
      <c r="J42" s="754" t="s">
        <v>631</v>
      </c>
      <c r="K42" s="754" t="s">
        <v>616</v>
      </c>
      <c r="L42" s="754" t="s">
        <v>646</v>
      </c>
      <c r="M42" s="1038">
        <v>0.95117536813778003</v>
      </c>
      <c r="N42" s="754" t="s">
        <v>590</v>
      </c>
      <c r="O42" s="754" t="s">
        <v>608</v>
      </c>
      <c r="P42" s="1041">
        <v>0.89843250365737193</v>
      </c>
      <c r="Q42" s="1041">
        <v>0.79562701594602347</v>
      </c>
      <c r="R42" s="754" t="s">
        <v>581</v>
      </c>
      <c r="S42" s="1016" t="s">
        <v>733</v>
      </c>
      <c r="T42" s="754" t="s">
        <v>714</v>
      </c>
      <c r="U42" s="754" t="s">
        <v>674</v>
      </c>
      <c r="V42" s="754" t="s">
        <v>703</v>
      </c>
      <c r="W42" s="754" t="s">
        <v>723</v>
      </c>
      <c r="X42" s="754" t="s">
        <v>695</v>
      </c>
      <c r="Y42" s="754" t="s">
        <v>675</v>
      </c>
      <c r="Z42" s="754" t="s">
        <v>631</v>
      </c>
      <c r="AA42" s="754" t="s">
        <v>616</v>
      </c>
      <c r="AB42" s="754" t="s">
        <v>646</v>
      </c>
      <c r="AC42" s="1015">
        <v>0.95117536813778003</v>
      </c>
      <c r="AD42" s="754" t="s">
        <v>590</v>
      </c>
      <c r="AE42" s="754" t="s">
        <v>608</v>
      </c>
      <c r="AF42" s="754" t="s">
        <v>659</v>
      </c>
      <c r="AG42" s="1015">
        <v>0.79562701594602347</v>
      </c>
      <c r="AH42" s="1020" t="s">
        <v>581</v>
      </c>
      <c r="AI42" s="901"/>
      <c r="AJ42" s="899"/>
      <c r="AK42" s="899"/>
      <c r="AL42" s="899"/>
      <c r="AM42" s="899"/>
      <c r="AN42" s="899"/>
      <c r="AO42" s="899"/>
      <c r="AP42" s="899"/>
      <c r="AQ42" s="899"/>
      <c r="AR42" s="899"/>
      <c r="AS42" s="899"/>
      <c r="AT42" s="899"/>
      <c r="AU42" s="899"/>
      <c r="AV42" s="899"/>
      <c r="AW42" s="899"/>
      <c r="AX42" s="899"/>
      <c r="AY42" s="899"/>
      <c r="AZ42" s="899"/>
      <c r="BA42" s="899"/>
      <c r="BB42" s="899"/>
    </row>
    <row r="43" spans="1:57" ht="15">
      <c r="A43" s="899"/>
      <c r="B43" s="916" t="s">
        <v>921</v>
      </c>
      <c r="C43" s="1021" t="s">
        <v>734</v>
      </c>
      <c r="D43" s="754" t="s">
        <v>715</v>
      </c>
      <c r="E43" s="754" t="s">
        <v>676</v>
      </c>
      <c r="F43" s="754" t="s">
        <v>704</v>
      </c>
      <c r="G43" s="754" t="s">
        <v>609</v>
      </c>
      <c r="H43" s="754" t="s">
        <v>696</v>
      </c>
      <c r="I43" s="754" t="s">
        <v>677</v>
      </c>
      <c r="J43" s="754" t="s">
        <v>632</v>
      </c>
      <c r="K43" s="754" t="s">
        <v>617</v>
      </c>
      <c r="L43" s="754" t="s">
        <v>647</v>
      </c>
      <c r="M43" s="1038">
        <v>0.9413334603012824</v>
      </c>
      <c r="N43" s="754" t="s">
        <v>591</v>
      </c>
      <c r="O43" s="754" t="s">
        <v>609</v>
      </c>
      <c r="P43" s="1041">
        <v>0.89925040168943804</v>
      </c>
      <c r="Q43" s="1041">
        <v>0.91150144627249607</v>
      </c>
      <c r="R43" s="754" t="s">
        <v>582</v>
      </c>
      <c r="S43" s="1022" t="s">
        <v>734</v>
      </c>
      <c r="T43" s="754" t="s">
        <v>715</v>
      </c>
      <c r="U43" s="754" t="s">
        <v>676</v>
      </c>
      <c r="V43" s="754" t="s">
        <v>704</v>
      </c>
      <c r="W43" s="1023" t="s">
        <v>609</v>
      </c>
      <c r="X43" s="754" t="s">
        <v>696</v>
      </c>
      <c r="Y43" s="754" t="s">
        <v>677</v>
      </c>
      <c r="Z43" s="754" t="s">
        <v>632</v>
      </c>
      <c r="AA43" s="754" t="s">
        <v>617</v>
      </c>
      <c r="AB43" s="754" t="s">
        <v>647</v>
      </c>
      <c r="AC43" s="1015">
        <v>0.9413334603012824</v>
      </c>
      <c r="AD43" s="754" t="s">
        <v>591</v>
      </c>
      <c r="AE43" s="840" t="s">
        <v>609</v>
      </c>
      <c r="AF43" s="754" t="s">
        <v>660</v>
      </c>
      <c r="AG43" s="1015">
        <v>0.91150144627249607</v>
      </c>
      <c r="AH43" s="949" t="s">
        <v>582</v>
      </c>
      <c r="AI43" s="901"/>
      <c r="AJ43" s="899"/>
      <c r="AK43" s="899"/>
      <c r="AL43" s="899"/>
      <c r="AM43" s="899"/>
      <c r="AN43" s="899"/>
      <c r="AO43" s="899"/>
      <c r="AP43" s="899"/>
      <c r="AQ43" s="899"/>
      <c r="AR43" s="899"/>
      <c r="AS43" s="899"/>
      <c r="AT43" s="899"/>
      <c r="AU43" s="899"/>
      <c r="AV43" s="899"/>
      <c r="AW43" s="899"/>
      <c r="AX43" s="899"/>
      <c r="AY43" s="899"/>
      <c r="AZ43" s="899"/>
      <c r="BA43" s="899"/>
      <c r="BB43" s="899"/>
    </row>
    <row r="44" spans="1:57" ht="15.6" thickBot="1">
      <c r="A44" s="899"/>
      <c r="B44" s="932" t="s">
        <v>922</v>
      </c>
      <c r="C44" s="1024"/>
      <c r="D44" s="950" t="s">
        <v>716</v>
      </c>
      <c r="E44" s="950" t="s">
        <v>678</v>
      </c>
      <c r="F44" s="950" t="s">
        <v>705</v>
      </c>
      <c r="G44" s="950" t="s">
        <v>724</v>
      </c>
      <c r="H44" s="950" t="s">
        <v>697</v>
      </c>
      <c r="I44" s="950" t="s">
        <v>679</v>
      </c>
      <c r="J44" s="1025">
        <v>1.34</v>
      </c>
      <c r="K44" s="1025">
        <v>1.25</v>
      </c>
      <c r="L44" s="950">
        <v>1.22</v>
      </c>
      <c r="M44" s="1040">
        <v>1.1949377423033611</v>
      </c>
      <c r="N44" s="950" t="s">
        <v>592</v>
      </c>
      <c r="O44" s="1025" t="s">
        <v>610</v>
      </c>
      <c r="P44" s="1025">
        <v>1.18</v>
      </c>
      <c r="Q44" s="1025">
        <v>1.1499999999999999</v>
      </c>
      <c r="R44" s="1025" t="s">
        <v>583</v>
      </c>
      <c r="S44" s="1027"/>
      <c r="T44" s="1025" t="s">
        <v>716</v>
      </c>
      <c r="U44" s="1025" t="s">
        <v>678</v>
      </c>
      <c r="V44" s="950" t="s">
        <v>705</v>
      </c>
      <c r="W44" s="1025"/>
      <c r="X44" s="1025" t="s">
        <v>697</v>
      </c>
      <c r="Y44" s="1025" t="s">
        <v>679</v>
      </c>
      <c r="Z44" s="1025" t="s">
        <v>622</v>
      </c>
      <c r="AA44" s="1025" t="s">
        <v>622</v>
      </c>
      <c r="AB44" s="950" t="s">
        <v>648</v>
      </c>
      <c r="AC44" s="1026">
        <v>1.1949377423033611</v>
      </c>
      <c r="AD44" s="950" t="s">
        <v>592</v>
      </c>
      <c r="AE44" s="1025" t="s">
        <v>592</v>
      </c>
      <c r="AF44" s="1025" t="s">
        <v>661</v>
      </c>
      <c r="AG44" s="1026">
        <v>1.1499999999999999</v>
      </c>
      <c r="AH44" s="1028" t="s">
        <v>583</v>
      </c>
      <c r="AI44" s="901"/>
      <c r="AJ44" s="899"/>
      <c r="AK44" s="899"/>
      <c r="AL44" s="899"/>
      <c r="AM44" s="899"/>
      <c r="AN44" s="899"/>
      <c r="AO44" s="899"/>
      <c r="AP44" s="899"/>
      <c r="AQ44" s="899"/>
      <c r="AR44" s="899"/>
      <c r="AS44" s="899"/>
      <c r="AT44" s="899"/>
      <c r="AU44" s="899"/>
      <c r="AV44" s="899"/>
      <c r="AW44" s="899"/>
      <c r="AX44" s="899"/>
      <c r="AY44" s="899"/>
      <c r="AZ44" s="899"/>
      <c r="BA44" s="899"/>
      <c r="BB44" s="899"/>
    </row>
    <row r="45" spans="1:57">
      <c r="A45" s="899"/>
      <c r="B45" s="900"/>
      <c r="C45" s="899"/>
      <c r="D45" s="899"/>
      <c r="E45" s="899"/>
      <c r="F45" s="899"/>
      <c r="G45" s="899"/>
      <c r="H45" s="899"/>
      <c r="I45" s="899"/>
      <c r="J45" s="899"/>
      <c r="K45" s="899"/>
      <c r="L45" s="899"/>
      <c r="M45" s="899"/>
      <c r="N45" s="899"/>
      <c r="O45" s="899"/>
      <c r="P45" s="899"/>
      <c r="Q45" s="899"/>
      <c r="R45" s="899"/>
      <c r="S45" s="899"/>
      <c r="T45" s="899"/>
      <c r="U45" s="899"/>
      <c r="V45" s="899"/>
      <c r="W45" s="899"/>
      <c r="X45" s="899"/>
      <c r="Y45" s="899"/>
      <c r="Z45" s="899"/>
      <c r="AA45" s="899"/>
      <c r="AB45" s="899"/>
      <c r="AC45" s="899"/>
      <c r="AD45" s="899"/>
      <c r="AE45" s="899"/>
      <c r="AF45" s="899"/>
      <c r="AG45" s="899"/>
      <c r="AH45" s="899"/>
      <c r="AI45" s="901"/>
      <c r="AJ45" s="899"/>
      <c r="AK45" s="899"/>
      <c r="AL45" s="899"/>
      <c r="AM45" s="899"/>
      <c r="AN45" s="899"/>
      <c r="AO45" s="899"/>
      <c r="AP45" s="899"/>
      <c r="AQ45" s="899"/>
      <c r="AR45" s="899"/>
      <c r="AS45" s="899"/>
      <c r="AT45" s="899"/>
      <c r="AU45" s="899"/>
      <c r="AV45" s="899"/>
      <c r="AW45" s="899"/>
      <c r="AX45" s="899"/>
      <c r="AY45" s="899"/>
      <c r="AZ45" s="899"/>
      <c r="BA45" s="899"/>
      <c r="BB45" s="899"/>
    </row>
    <row r="46" spans="1:57" s="179" customFormat="1" ht="14.85" customHeight="1">
      <c r="A46" s="933"/>
      <c r="B46" s="911" t="s">
        <v>540</v>
      </c>
      <c r="C46" s="933"/>
      <c r="D46" s="933"/>
      <c r="E46" s="933"/>
      <c r="F46" s="933"/>
      <c r="G46" s="933"/>
      <c r="H46" s="933"/>
      <c r="I46" s="933"/>
      <c r="J46" s="933"/>
      <c r="K46" s="933"/>
      <c r="L46" s="933"/>
      <c r="M46" s="933"/>
      <c r="N46" s="933"/>
      <c r="O46" s="933"/>
      <c r="P46" s="933"/>
      <c r="Q46" s="933"/>
      <c r="R46" s="933"/>
      <c r="S46" s="933"/>
      <c r="T46" s="933"/>
      <c r="U46" s="933"/>
      <c r="V46" s="933"/>
      <c r="W46" s="933"/>
      <c r="X46" s="933"/>
      <c r="Y46" s="933"/>
      <c r="Z46" s="933"/>
      <c r="AA46" s="933"/>
      <c r="AB46" s="933"/>
      <c r="AC46" s="933"/>
      <c r="AD46" s="933"/>
      <c r="AE46" s="933"/>
      <c r="AF46" s="933"/>
      <c r="AG46" s="933"/>
      <c r="AH46" s="933"/>
      <c r="AI46" s="934"/>
      <c r="AJ46" s="933"/>
      <c r="AK46" s="933"/>
      <c r="AL46" s="933"/>
      <c r="AM46" s="933"/>
      <c r="AN46" s="933"/>
      <c r="AO46" s="933"/>
      <c r="AP46" s="933"/>
      <c r="AQ46" s="933"/>
      <c r="AR46" s="933"/>
      <c r="AS46" s="933"/>
      <c r="AT46" s="933"/>
      <c r="AU46" s="933"/>
      <c r="AV46" s="933"/>
      <c r="AW46" s="933"/>
      <c r="AX46" s="933"/>
      <c r="AY46" s="933"/>
      <c r="AZ46" s="933"/>
      <c r="BA46" s="933"/>
      <c r="BB46" s="933"/>
    </row>
    <row r="47" spans="1:57" s="180" customFormat="1">
      <c r="A47" s="931"/>
      <c r="B47" s="935" t="s">
        <v>541</v>
      </c>
      <c r="C47" s="931"/>
      <c r="D47" s="931"/>
      <c r="E47" s="931"/>
      <c r="F47" s="931"/>
      <c r="G47" s="931"/>
      <c r="H47" s="931"/>
      <c r="I47" s="931"/>
      <c r="J47" s="931"/>
      <c r="K47" s="931"/>
      <c r="L47" s="931"/>
      <c r="M47" s="931"/>
      <c r="N47" s="931"/>
      <c r="O47" s="931"/>
      <c r="P47" s="931"/>
      <c r="Q47" s="931"/>
      <c r="R47" s="931"/>
      <c r="S47" s="931"/>
      <c r="T47" s="931"/>
      <c r="U47" s="931"/>
      <c r="V47" s="931"/>
      <c r="W47" s="931"/>
      <c r="X47" s="931"/>
      <c r="Y47" s="931"/>
      <c r="Z47" s="931"/>
      <c r="AA47" s="931"/>
      <c r="AB47" s="931"/>
      <c r="AC47" s="931"/>
      <c r="AD47" s="931"/>
      <c r="AE47" s="931"/>
      <c r="AF47" s="931"/>
      <c r="AG47" s="931"/>
      <c r="AH47" s="931"/>
      <c r="AI47" s="936"/>
      <c r="AJ47" s="931"/>
      <c r="AK47" s="931"/>
      <c r="AL47" s="931"/>
      <c r="AM47" s="931"/>
      <c r="AN47" s="931"/>
      <c r="AO47" s="931"/>
      <c r="AP47" s="931"/>
      <c r="AQ47" s="931"/>
      <c r="AR47" s="931"/>
      <c r="AS47" s="931"/>
      <c r="AT47" s="931"/>
      <c r="AU47" s="931"/>
      <c r="AV47" s="931"/>
      <c r="AW47" s="931"/>
      <c r="AX47" s="931"/>
      <c r="AY47" s="931"/>
      <c r="AZ47" s="931"/>
      <c r="BA47" s="931"/>
      <c r="BB47" s="931"/>
    </row>
    <row r="48" spans="1:57" s="180" customFormat="1">
      <c r="A48" s="931"/>
      <c r="B48" s="935" t="s">
        <v>542</v>
      </c>
      <c r="C48" s="931"/>
      <c r="D48" s="931"/>
      <c r="E48" s="931"/>
      <c r="F48" s="931"/>
      <c r="G48" s="931"/>
      <c r="H48" s="931"/>
      <c r="I48" s="931"/>
      <c r="J48" s="931"/>
      <c r="K48" s="931"/>
      <c r="L48" s="931"/>
      <c r="M48" s="931"/>
      <c r="N48" s="931"/>
      <c r="O48" s="931"/>
      <c r="P48" s="931"/>
      <c r="Q48" s="931"/>
      <c r="R48" s="931"/>
      <c r="S48" s="931"/>
      <c r="T48" s="931"/>
      <c r="U48" s="931"/>
      <c r="V48" s="931"/>
      <c r="W48" s="931"/>
      <c r="X48" s="931"/>
      <c r="Y48" s="931"/>
      <c r="Z48" s="931"/>
      <c r="AA48" s="931"/>
      <c r="AB48" s="931"/>
      <c r="AC48" s="931"/>
      <c r="AD48" s="931"/>
      <c r="AE48" s="931"/>
      <c r="AF48" s="931"/>
      <c r="AG48" s="931"/>
      <c r="AH48" s="931"/>
      <c r="AI48" s="936"/>
      <c r="AJ48" s="931"/>
      <c r="AK48" s="931"/>
      <c r="AL48" s="931"/>
      <c r="AM48" s="931"/>
      <c r="AN48" s="931"/>
      <c r="AO48" s="931"/>
      <c r="AP48" s="931"/>
      <c r="AQ48" s="931"/>
      <c r="AR48" s="931"/>
      <c r="AS48" s="931"/>
      <c r="AT48" s="931"/>
      <c r="AU48" s="931"/>
      <c r="AV48" s="931"/>
      <c r="AW48" s="931"/>
      <c r="AX48" s="931"/>
      <c r="AY48" s="931"/>
      <c r="AZ48" s="931"/>
      <c r="BA48" s="931"/>
      <c r="BB48" s="931"/>
    </row>
    <row r="49" spans="1:58" s="180" customFormat="1">
      <c r="A49" s="931"/>
      <c r="B49" s="935" t="s">
        <v>543</v>
      </c>
      <c r="C49" s="931"/>
      <c r="D49" s="931"/>
      <c r="E49" s="931"/>
      <c r="F49" s="931"/>
      <c r="G49" s="931"/>
      <c r="H49" s="931"/>
      <c r="I49" s="931"/>
      <c r="J49" s="931"/>
      <c r="K49" s="931"/>
      <c r="L49" s="931"/>
      <c r="M49" s="931"/>
      <c r="N49" s="931"/>
      <c r="O49" s="931"/>
      <c r="P49" s="931"/>
      <c r="Q49" s="931"/>
      <c r="R49" s="931"/>
      <c r="S49" s="931"/>
      <c r="T49" s="931"/>
      <c r="U49" s="931"/>
      <c r="V49" s="931"/>
      <c r="W49" s="931"/>
      <c r="X49" s="931"/>
      <c r="Y49" s="931"/>
      <c r="Z49" s="931"/>
      <c r="AA49" s="931"/>
      <c r="AB49" s="931"/>
      <c r="AC49" s="931"/>
      <c r="AD49" s="931"/>
      <c r="AE49" s="931"/>
      <c r="AF49" s="931"/>
      <c r="AG49" s="931"/>
      <c r="AH49" s="931"/>
      <c r="AI49" s="936"/>
      <c r="AJ49" s="931"/>
      <c r="AK49" s="931"/>
      <c r="AL49" s="931"/>
      <c r="AM49" s="931"/>
      <c r="AN49" s="931"/>
      <c r="AO49" s="931"/>
      <c r="AP49" s="931"/>
      <c r="AQ49" s="931"/>
      <c r="AR49" s="931"/>
      <c r="AS49" s="931"/>
      <c r="AT49" s="931"/>
      <c r="AU49" s="931"/>
      <c r="AV49" s="931"/>
      <c r="AW49" s="931"/>
      <c r="AX49" s="931"/>
      <c r="AY49" s="931"/>
      <c r="AZ49" s="931"/>
      <c r="BA49" s="931"/>
      <c r="BB49" s="931"/>
      <c r="BF49" s="2229"/>
    </row>
    <row r="50" spans="1:58" s="180" customFormat="1">
      <c r="A50" s="931"/>
      <c r="B50" s="2555" t="s">
        <v>544</v>
      </c>
      <c r="C50" s="2555"/>
      <c r="D50" s="2555"/>
      <c r="E50" s="2555"/>
      <c r="F50" s="2555"/>
      <c r="G50" s="2555"/>
      <c r="H50" s="2555"/>
      <c r="I50" s="2555"/>
      <c r="J50" s="2555"/>
      <c r="K50" s="2555"/>
      <c r="L50" s="2555"/>
      <c r="M50" s="2555"/>
      <c r="N50" s="2555"/>
      <c r="O50" s="2555"/>
      <c r="P50" s="2555"/>
      <c r="Q50" s="2555"/>
      <c r="R50" s="2555"/>
      <c r="S50" s="2555"/>
      <c r="T50" s="2555"/>
      <c r="U50" s="2555"/>
      <c r="V50" s="2555"/>
      <c r="W50" s="2555"/>
      <c r="X50" s="2555"/>
      <c r="Y50" s="2555"/>
      <c r="Z50" s="2555"/>
      <c r="AA50" s="2555"/>
      <c r="AB50" s="2555"/>
      <c r="AC50" s="2555"/>
      <c r="AD50" s="931"/>
      <c r="AE50" s="931"/>
      <c r="AF50" s="931"/>
      <c r="AG50" s="931"/>
      <c r="AH50" s="931"/>
      <c r="AI50" s="936"/>
      <c r="AJ50" s="931"/>
      <c r="AK50" s="931"/>
      <c r="AL50" s="931"/>
      <c r="AM50" s="931"/>
      <c r="AN50" s="931"/>
      <c r="AO50" s="931"/>
      <c r="AP50" s="931"/>
      <c r="AQ50" s="931"/>
      <c r="AR50" s="931"/>
      <c r="AS50" s="931"/>
      <c r="AT50" s="931"/>
      <c r="AU50" s="931"/>
      <c r="AV50" s="931"/>
      <c r="AW50" s="931"/>
      <c r="AX50" s="931"/>
      <c r="AY50" s="931"/>
      <c r="AZ50" s="931"/>
      <c r="BA50" s="931"/>
      <c r="BB50" s="931"/>
      <c r="BF50" s="2229"/>
    </row>
    <row r="51" spans="1:58" s="180" customFormat="1" ht="27.6" customHeight="1">
      <c r="A51" s="931"/>
      <c r="B51" s="2555"/>
      <c r="C51" s="2555"/>
      <c r="D51" s="2555"/>
      <c r="E51" s="2555"/>
      <c r="F51" s="2555"/>
      <c r="G51" s="2555"/>
      <c r="H51" s="2555"/>
      <c r="I51" s="2555"/>
      <c r="J51" s="2555"/>
      <c r="K51" s="2555"/>
      <c r="L51" s="2555"/>
      <c r="M51" s="2555"/>
      <c r="N51" s="2555"/>
      <c r="O51" s="2555"/>
      <c r="P51" s="2555"/>
      <c r="Q51" s="2555"/>
      <c r="R51" s="2555"/>
      <c r="S51" s="2555"/>
      <c r="T51" s="2555"/>
      <c r="U51" s="2555"/>
      <c r="V51" s="2555"/>
      <c r="W51" s="2555"/>
      <c r="X51" s="2555"/>
      <c r="Y51" s="2555"/>
      <c r="Z51" s="2555"/>
      <c r="AA51" s="2555"/>
      <c r="AB51" s="2555"/>
      <c r="AC51" s="2555"/>
      <c r="AD51" s="931"/>
      <c r="AE51" s="931"/>
      <c r="AF51" s="931"/>
      <c r="AG51" s="931"/>
      <c r="AH51" s="931"/>
      <c r="AI51" s="936"/>
      <c r="AJ51" s="931"/>
      <c r="AK51" s="931"/>
      <c r="AL51" s="931"/>
      <c r="AM51" s="931"/>
      <c r="AN51" s="931"/>
      <c r="AO51" s="931"/>
      <c r="AP51" s="931"/>
      <c r="AQ51" s="931"/>
      <c r="AR51" s="931"/>
      <c r="AS51" s="931"/>
      <c r="AT51" s="931"/>
      <c r="AU51" s="931"/>
      <c r="AV51" s="931"/>
      <c r="AW51" s="931"/>
      <c r="AX51" s="931"/>
      <c r="AY51" s="931"/>
      <c r="AZ51" s="931"/>
      <c r="BA51" s="931"/>
      <c r="BB51" s="931"/>
      <c r="BF51" s="2229"/>
    </row>
    <row r="52" spans="1:58" s="180" customFormat="1">
      <c r="A52" s="931"/>
      <c r="B52" s="935" t="s">
        <v>545</v>
      </c>
      <c r="C52" s="931"/>
      <c r="D52" s="931"/>
      <c r="E52" s="931"/>
      <c r="F52" s="931"/>
      <c r="G52" s="931"/>
      <c r="H52" s="931"/>
      <c r="I52" s="931"/>
      <c r="J52" s="931"/>
      <c r="K52" s="931"/>
      <c r="L52" s="931"/>
      <c r="M52" s="931"/>
      <c r="N52" s="931"/>
      <c r="O52" s="931"/>
      <c r="P52" s="931"/>
      <c r="Q52" s="931"/>
      <c r="R52" s="931"/>
      <c r="S52" s="931"/>
      <c r="T52" s="931"/>
      <c r="U52" s="931"/>
      <c r="V52" s="931"/>
      <c r="W52" s="931"/>
      <c r="X52" s="931"/>
      <c r="Y52" s="931"/>
      <c r="Z52" s="931"/>
      <c r="AA52" s="931"/>
      <c r="AB52" s="931"/>
      <c r="AC52" s="931"/>
      <c r="AD52" s="931"/>
      <c r="AE52" s="931"/>
      <c r="AF52" s="931"/>
      <c r="AG52" s="931"/>
      <c r="AH52" s="931"/>
      <c r="AI52" s="936"/>
      <c r="AJ52" s="931"/>
      <c r="AK52" s="931"/>
      <c r="AL52" s="931"/>
      <c r="AM52" s="931"/>
      <c r="AN52" s="931"/>
      <c r="AO52" s="931"/>
      <c r="AP52" s="931"/>
      <c r="AQ52" s="931"/>
      <c r="AR52" s="931"/>
      <c r="AS52" s="931"/>
      <c r="AT52" s="931"/>
      <c r="AU52" s="931"/>
      <c r="AV52" s="931"/>
      <c r="AW52" s="931"/>
      <c r="AX52" s="931"/>
      <c r="AY52" s="931"/>
      <c r="AZ52" s="931"/>
      <c r="BA52" s="931"/>
      <c r="BB52" s="931"/>
      <c r="BF52" s="2229"/>
    </row>
    <row r="53" spans="1:58" s="180" customFormat="1">
      <c r="A53" s="931"/>
      <c r="B53" s="935" t="s">
        <v>546</v>
      </c>
      <c r="C53" s="931"/>
      <c r="D53" s="931"/>
      <c r="E53" s="931"/>
      <c r="F53" s="931"/>
      <c r="G53" s="931"/>
      <c r="H53" s="931"/>
      <c r="I53" s="931"/>
      <c r="J53" s="931"/>
      <c r="K53" s="931"/>
      <c r="L53" s="931"/>
      <c r="M53" s="931"/>
      <c r="N53" s="931"/>
      <c r="O53" s="931"/>
      <c r="P53" s="931"/>
      <c r="Q53" s="931"/>
      <c r="R53" s="931"/>
      <c r="S53" s="931"/>
      <c r="T53" s="931"/>
      <c r="U53" s="931"/>
      <c r="V53" s="931"/>
      <c r="W53" s="931"/>
      <c r="X53" s="931"/>
      <c r="Y53" s="931"/>
      <c r="Z53" s="931"/>
      <c r="AA53" s="931"/>
      <c r="AB53" s="931"/>
      <c r="AC53" s="931"/>
      <c r="AD53" s="931"/>
      <c r="AE53" s="931"/>
      <c r="AF53" s="931"/>
      <c r="AG53" s="931"/>
      <c r="AH53" s="931"/>
      <c r="AI53" s="936"/>
      <c r="AJ53" s="931"/>
      <c r="AK53" s="931"/>
      <c r="AL53" s="931"/>
      <c r="AM53" s="931"/>
      <c r="AN53" s="931"/>
      <c r="AO53" s="931"/>
      <c r="AP53" s="931"/>
      <c r="AQ53" s="931"/>
      <c r="AR53" s="931"/>
      <c r="AS53" s="931"/>
      <c r="AT53" s="931"/>
      <c r="AU53" s="931"/>
      <c r="AV53" s="931"/>
      <c r="AW53" s="931"/>
      <c r="AX53" s="931"/>
      <c r="AY53" s="931"/>
      <c r="AZ53" s="931"/>
      <c r="BA53" s="931"/>
      <c r="BB53" s="931"/>
      <c r="BF53" s="2229"/>
    </row>
    <row r="54" spans="1:58">
      <c r="A54" s="899"/>
      <c r="B54" s="935" t="s">
        <v>547</v>
      </c>
      <c r="C54" s="931"/>
      <c r="D54" s="931"/>
      <c r="E54" s="931"/>
      <c r="F54" s="931"/>
      <c r="G54" s="931"/>
      <c r="H54" s="931"/>
      <c r="I54" s="931"/>
      <c r="J54" s="931"/>
      <c r="K54" s="931"/>
      <c r="L54" s="931"/>
      <c r="M54" s="931"/>
      <c r="N54" s="931"/>
      <c r="O54" s="931"/>
      <c r="P54" s="931"/>
      <c r="Q54" s="931"/>
      <c r="R54" s="931"/>
      <c r="S54" s="931"/>
      <c r="T54" s="931"/>
      <c r="U54" s="931"/>
      <c r="V54" s="931"/>
      <c r="W54" s="931"/>
      <c r="X54" s="931"/>
      <c r="Y54" s="931"/>
      <c r="Z54" s="931"/>
      <c r="AA54" s="931"/>
      <c r="AB54" s="931"/>
      <c r="AC54" s="931"/>
      <c r="AD54" s="899"/>
      <c r="AE54" s="899"/>
      <c r="AF54" s="899"/>
      <c r="AG54" s="899"/>
      <c r="AH54" s="899"/>
      <c r="AI54" s="901"/>
      <c r="AJ54" s="899"/>
      <c r="AK54" s="899"/>
      <c r="AL54" s="899"/>
      <c r="AM54" s="899"/>
      <c r="AN54" s="899"/>
      <c r="AO54" s="899"/>
      <c r="AP54" s="899"/>
      <c r="AQ54" s="899"/>
      <c r="AR54" s="899"/>
      <c r="AS54" s="899"/>
      <c r="AT54" s="899"/>
      <c r="AU54" s="899"/>
      <c r="AV54" s="899"/>
      <c r="AW54" s="899"/>
      <c r="AX54" s="899"/>
      <c r="AY54" s="899"/>
      <c r="AZ54" s="899"/>
      <c r="BA54" s="899"/>
      <c r="BB54" s="899"/>
    </row>
    <row r="55" spans="1:58">
      <c r="A55" s="899"/>
      <c r="B55" s="900"/>
      <c r="C55" s="899"/>
      <c r="D55" s="899"/>
      <c r="E55" s="899"/>
      <c r="F55" s="899"/>
      <c r="G55" s="899"/>
      <c r="H55" s="899"/>
      <c r="I55" s="899"/>
      <c r="J55" s="899"/>
      <c r="K55" s="899"/>
      <c r="L55" s="899"/>
      <c r="M55" s="899"/>
      <c r="N55" s="899"/>
      <c r="O55" s="899"/>
      <c r="P55" s="899"/>
      <c r="Q55" s="899"/>
      <c r="R55" s="899"/>
      <c r="S55" s="899"/>
      <c r="T55" s="899"/>
      <c r="U55" s="899"/>
      <c r="V55" s="899"/>
      <c r="W55" s="899"/>
      <c r="X55" s="899"/>
      <c r="Y55" s="899"/>
      <c r="Z55" s="899"/>
      <c r="AA55" s="899"/>
      <c r="AB55" s="899"/>
      <c r="AC55" s="899"/>
      <c r="AD55" s="899"/>
      <c r="AE55" s="899"/>
      <c r="AF55" s="899"/>
      <c r="AG55" s="899"/>
      <c r="AH55" s="899"/>
      <c r="AI55" s="901"/>
      <c r="AJ55" s="899"/>
      <c r="AK55" s="899"/>
      <c r="AL55" s="899"/>
      <c r="AM55" s="899"/>
      <c r="AN55" s="899"/>
      <c r="AO55" s="899"/>
      <c r="AP55" s="899"/>
      <c r="AQ55" s="899"/>
      <c r="AR55" s="899"/>
      <c r="AS55" s="899"/>
      <c r="AT55" s="899"/>
      <c r="AU55" s="899"/>
      <c r="AV55" s="899"/>
      <c r="AW55" s="899"/>
      <c r="AX55" s="899"/>
      <c r="AY55" s="899"/>
      <c r="AZ55" s="899"/>
      <c r="BA55" s="899"/>
      <c r="BB55" s="899"/>
    </row>
    <row r="56" spans="1:58">
      <c r="A56" s="899"/>
      <c r="B56" s="900"/>
      <c r="C56" s="899"/>
      <c r="D56" s="899"/>
      <c r="E56" s="899"/>
      <c r="F56" s="899"/>
      <c r="G56" s="899"/>
      <c r="H56" s="899"/>
      <c r="I56" s="899"/>
      <c r="J56" s="899"/>
      <c r="K56" s="899"/>
      <c r="L56" s="899"/>
      <c r="M56" s="899"/>
      <c r="N56" s="899"/>
      <c r="O56" s="899"/>
      <c r="P56" s="899"/>
      <c r="Q56" s="899"/>
      <c r="R56" s="899"/>
      <c r="S56" s="899"/>
      <c r="T56" s="899"/>
      <c r="U56" s="899"/>
      <c r="V56" s="899"/>
      <c r="W56" s="899"/>
      <c r="X56" s="899"/>
      <c r="Y56" s="899"/>
      <c r="Z56" s="899"/>
      <c r="AA56" s="899"/>
      <c r="AB56" s="899"/>
      <c r="AC56" s="899"/>
      <c r="AD56" s="899"/>
      <c r="AE56" s="899"/>
      <c r="AF56" s="899"/>
      <c r="AG56" s="899"/>
      <c r="AH56" s="899"/>
      <c r="AI56" s="901"/>
      <c r="AJ56" s="899"/>
      <c r="AK56" s="899"/>
      <c r="AL56" s="899"/>
      <c r="AM56" s="899"/>
      <c r="AN56" s="899"/>
      <c r="AO56" s="899"/>
      <c r="AP56" s="899"/>
      <c r="AQ56" s="899"/>
      <c r="AR56" s="899"/>
      <c r="AS56" s="899"/>
      <c r="AT56" s="899"/>
      <c r="AU56" s="899"/>
      <c r="AV56" s="899"/>
      <c r="AW56" s="899"/>
      <c r="AX56" s="899"/>
      <c r="AY56" s="899"/>
      <c r="AZ56" s="899"/>
      <c r="BA56" s="899"/>
      <c r="BB56" s="899"/>
    </row>
    <row r="57" spans="1:58">
      <c r="A57" s="899"/>
      <c r="B57" s="2553" t="s">
        <v>548</v>
      </c>
      <c r="C57" s="2553"/>
      <c r="D57" s="2553"/>
      <c r="E57" s="2553"/>
      <c r="F57" s="2553"/>
      <c r="G57" s="2553"/>
      <c r="H57" s="2553"/>
      <c r="I57" s="2553"/>
      <c r="J57" s="2553"/>
      <c r="K57" s="2553"/>
      <c r="L57" s="2553"/>
      <c r="M57" s="2553"/>
      <c r="N57" s="2553"/>
      <c r="O57" s="2553"/>
      <c r="P57" s="2553"/>
      <c r="Q57" s="2553"/>
      <c r="R57" s="2553"/>
      <c r="S57" s="2553"/>
      <c r="T57" s="2553"/>
      <c r="U57" s="2553"/>
      <c r="V57" s="2553"/>
      <c r="W57" s="2553"/>
      <c r="X57" s="2553"/>
      <c r="Y57" s="2553"/>
      <c r="Z57" s="2553"/>
      <c r="AA57" s="2553"/>
      <c r="AB57" s="2553"/>
      <c r="AC57" s="2553"/>
      <c r="AD57" s="2553"/>
      <c r="AE57" s="2553"/>
      <c r="AF57" s="899"/>
      <c r="AG57" s="899"/>
      <c r="AH57" s="899"/>
      <c r="AI57" s="901"/>
      <c r="AJ57" s="899"/>
      <c r="AK57" s="899"/>
      <c r="AL57" s="899"/>
      <c r="AM57" s="899"/>
      <c r="AN57" s="899"/>
      <c r="AO57" s="899"/>
      <c r="AP57" s="899"/>
      <c r="AQ57" s="899"/>
      <c r="AR57" s="899"/>
      <c r="AS57" s="899"/>
      <c r="AT57" s="899"/>
      <c r="AU57" s="899"/>
      <c r="AV57" s="899"/>
      <c r="AW57" s="899"/>
      <c r="AX57" s="899"/>
      <c r="AY57" s="899"/>
      <c r="AZ57" s="899"/>
      <c r="BA57" s="899"/>
      <c r="BB57" s="899"/>
    </row>
    <row r="58" spans="1:58">
      <c r="A58" s="899"/>
      <c r="B58" s="2554" t="s">
        <v>549</v>
      </c>
      <c r="C58" s="2554"/>
      <c r="D58" s="2554"/>
      <c r="E58" s="2554"/>
      <c r="F58" s="2554"/>
      <c r="G58" s="2554"/>
      <c r="H58" s="2554"/>
      <c r="I58" s="2554"/>
      <c r="J58" s="2554"/>
      <c r="K58" s="2554"/>
      <c r="L58" s="2554"/>
      <c r="M58" s="2554"/>
      <c r="N58" s="2554"/>
      <c r="O58" s="2554"/>
      <c r="P58" s="2554"/>
      <c r="Q58" s="2554"/>
      <c r="R58" s="2554"/>
      <c r="S58" s="2554"/>
      <c r="T58" s="2554"/>
      <c r="U58" s="2554"/>
      <c r="V58" s="2554"/>
      <c r="W58" s="2554"/>
      <c r="X58" s="2554"/>
      <c r="Y58" s="2554"/>
      <c r="Z58" s="2554"/>
      <c r="AA58" s="2554"/>
      <c r="AB58" s="2554"/>
      <c r="AC58" s="2554"/>
      <c r="AD58" s="2554"/>
      <c r="AE58" s="2554"/>
      <c r="AF58" s="899"/>
      <c r="AG58" s="899"/>
      <c r="AH58" s="899"/>
      <c r="AI58" s="901"/>
      <c r="AJ58" s="899"/>
      <c r="AK58" s="899"/>
      <c r="AL58" s="899"/>
      <c r="AM58" s="899"/>
      <c r="AN58" s="899"/>
      <c r="AO58" s="899"/>
      <c r="AP58" s="899"/>
      <c r="AQ58" s="899"/>
      <c r="AR58" s="899"/>
      <c r="AS58" s="899"/>
      <c r="AT58" s="899"/>
      <c r="AU58" s="899"/>
      <c r="AV58" s="899"/>
      <c r="AW58" s="899"/>
      <c r="AX58" s="899"/>
      <c r="AY58" s="899"/>
      <c r="AZ58" s="899"/>
      <c r="BA58" s="899"/>
      <c r="BB58" s="899"/>
    </row>
    <row r="59" spans="1:58" ht="19.5" customHeight="1">
      <c r="A59" s="899"/>
      <c r="B59" s="937"/>
      <c r="C59" s="938"/>
      <c r="D59" s="938"/>
      <c r="E59" s="938"/>
      <c r="F59" s="938"/>
      <c r="G59" s="938"/>
      <c r="H59" s="938"/>
      <c r="I59" s="938"/>
      <c r="J59" s="938"/>
      <c r="K59" s="938"/>
      <c r="L59" s="938"/>
      <c r="M59" s="938"/>
      <c r="N59" s="938"/>
      <c r="O59" s="938"/>
      <c r="P59" s="938"/>
      <c r="Q59" s="938"/>
      <c r="R59" s="938"/>
      <c r="S59" s="938"/>
      <c r="T59" s="938"/>
      <c r="U59" s="938"/>
      <c r="V59" s="938"/>
      <c r="W59" s="938"/>
      <c r="X59" s="938"/>
      <c r="Y59" s="938"/>
      <c r="Z59" s="938"/>
      <c r="AA59" s="938"/>
      <c r="AB59" s="938"/>
      <c r="AC59" s="938"/>
      <c r="AD59" s="899"/>
      <c r="AE59" s="899"/>
      <c r="AF59" s="899"/>
      <c r="AG59" s="899"/>
      <c r="AH59" s="899"/>
      <c r="AI59" s="901"/>
      <c r="AJ59" s="2223"/>
      <c r="AK59" s="899"/>
      <c r="AL59" s="899"/>
      <c r="AM59" s="899"/>
      <c r="AN59" s="899"/>
      <c r="AO59" s="899"/>
      <c r="AP59" s="899"/>
      <c r="AQ59" s="899"/>
      <c r="AR59" s="899"/>
      <c r="AS59" s="899"/>
      <c r="AT59" s="899"/>
      <c r="AU59" s="899"/>
      <c r="AV59" s="899"/>
      <c r="AW59" s="899"/>
      <c r="AX59" s="899"/>
      <c r="AY59" s="899"/>
      <c r="AZ59" s="899"/>
      <c r="BA59" s="899"/>
      <c r="BB59" s="899"/>
      <c r="BC59" s="899"/>
    </row>
    <row r="60" spans="1:58" ht="15" thickBot="1">
      <c r="AJ60" s="2224"/>
    </row>
    <row r="61" spans="1:58">
      <c r="C61" s="2548" t="s">
        <v>28</v>
      </c>
      <c r="D61" s="2549"/>
      <c r="E61" s="2549"/>
      <c r="F61" s="2549"/>
      <c r="G61" s="2549"/>
      <c r="H61" s="2549"/>
      <c r="I61" s="2549"/>
      <c r="J61" s="2549"/>
      <c r="K61" s="2549"/>
      <c r="L61" s="2549"/>
      <c r="M61" s="2549"/>
      <c r="N61" s="2549"/>
      <c r="O61" s="2549"/>
      <c r="P61" s="2549"/>
      <c r="Q61" s="2549"/>
      <c r="R61" s="2549"/>
      <c r="S61" s="2550" t="s">
        <v>424</v>
      </c>
      <c r="T61" s="2551"/>
      <c r="U61" s="2551"/>
      <c r="V61" s="2551"/>
      <c r="W61" s="2551"/>
      <c r="X61" s="2551"/>
      <c r="Y61" s="2551"/>
      <c r="Z61" s="2551"/>
      <c r="AA61" s="2551"/>
      <c r="AB61" s="2551"/>
      <c r="AC61" s="2551"/>
      <c r="AD61" s="2551"/>
      <c r="AE61" s="2551"/>
      <c r="AF61" s="2551"/>
      <c r="AG61" s="2551"/>
      <c r="AH61" s="2552"/>
      <c r="AJ61" s="2224"/>
      <c r="AK61" s="1537"/>
      <c r="AL61" s="1538"/>
      <c r="AM61" s="1538"/>
      <c r="AN61" s="1538" t="s">
        <v>28</v>
      </c>
      <c r="AO61" s="1538"/>
      <c r="AP61" s="1538"/>
      <c r="AQ61" s="1538"/>
      <c r="AR61" s="1538"/>
      <c r="AS61" s="1538"/>
      <c r="AT61" s="1538"/>
      <c r="AU61" s="1539"/>
      <c r="AV61" s="2227"/>
      <c r="AW61" s="2228"/>
      <c r="AX61" s="2228"/>
      <c r="AY61" s="2228"/>
      <c r="AZ61" s="2228" t="s">
        <v>29</v>
      </c>
      <c r="BA61" s="2228"/>
      <c r="BB61" s="2228"/>
      <c r="BC61" s="2228"/>
      <c r="BD61" s="1538"/>
      <c r="BE61" s="1538"/>
      <c r="BF61" s="1539"/>
    </row>
    <row r="62" spans="1:58" ht="15" thickBot="1">
      <c r="A62" s="899"/>
      <c r="B62" s="937"/>
      <c r="C62" s="802" t="s">
        <v>32</v>
      </c>
      <c r="D62" s="804" t="s">
        <v>33</v>
      </c>
      <c r="E62" s="804" t="s">
        <v>22</v>
      </c>
      <c r="F62" s="804" t="s">
        <v>34</v>
      </c>
      <c r="G62" s="804" t="s">
        <v>35</v>
      </c>
      <c r="H62" s="804" t="s">
        <v>36</v>
      </c>
      <c r="I62" s="804" t="s">
        <v>37</v>
      </c>
      <c r="J62" s="804" t="s">
        <v>38</v>
      </c>
      <c r="K62" s="804" t="s">
        <v>39</v>
      </c>
      <c r="L62" s="804" t="s">
        <v>40</v>
      </c>
      <c r="M62" s="804" t="s">
        <v>23</v>
      </c>
      <c r="N62" s="804" t="s">
        <v>41</v>
      </c>
      <c r="O62" s="804" t="s">
        <v>42</v>
      </c>
      <c r="P62" s="171" t="s">
        <v>43</v>
      </c>
      <c r="Q62" s="171" t="s">
        <v>24</v>
      </c>
      <c r="R62" s="804" t="s">
        <v>44</v>
      </c>
      <c r="S62" s="1500" t="s">
        <v>150</v>
      </c>
      <c r="T62" s="1501" t="s">
        <v>149</v>
      </c>
      <c r="U62" s="1501" t="s">
        <v>148</v>
      </c>
      <c r="V62" s="1501" t="s">
        <v>146</v>
      </c>
      <c r="W62" s="1502" t="s">
        <v>145</v>
      </c>
      <c r="X62" s="1501" t="s">
        <v>144</v>
      </c>
      <c r="Y62" s="1501" t="s">
        <v>147</v>
      </c>
      <c r="Z62" s="1501" t="s">
        <v>143</v>
      </c>
      <c r="AA62" s="1501" t="s">
        <v>142</v>
      </c>
      <c r="AB62" s="1501" t="s">
        <v>140</v>
      </c>
      <c r="AC62" s="1503" t="s">
        <v>93</v>
      </c>
      <c r="AD62" s="1501" t="s">
        <v>132</v>
      </c>
      <c r="AE62" s="1501" t="s">
        <v>141</v>
      </c>
      <c r="AF62" s="1501" t="s">
        <v>100</v>
      </c>
      <c r="AG62" s="1503" t="s">
        <v>94</v>
      </c>
      <c r="AH62" s="1504" t="s">
        <v>133</v>
      </c>
      <c r="AI62" s="901"/>
      <c r="AJ62" s="2223"/>
      <c r="AK62" s="1987" t="s">
        <v>42</v>
      </c>
      <c r="AL62" s="1988" t="s">
        <v>43</v>
      </c>
      <c r="AM62" s="1989" t="s">
        <v>24</v>
      </c>
      <c r="AN62" s="1989" t="s">
        <v>44</v>
      </c>
      <c r="AO62" s="1988" t="s">
        <v>796</v>
      </c>
      <c r="AP62" s="1988" t="s">
        <v>857</v>
      </c>
      <c r="AQ62" s="1989" t="s">
        <v>875</v>
      </c>
      <c r="AR62" s="1989" t="s">
        <v>1013</v>
      </c>
      <c r="AS62" s="1988" t="s">
        <v>1053</v>
      </c>
      <c r="AT62" s="1988" t="s">
        <v>1139</v>
      </c>
      <c r="AU62" s="1990" t="s">
        <v>1157</v>
      </c>
      <c r="AV62" s="358" t="s">
        <v>141</v>
      </c>
      <c r="AW62" s="295" t="s">
        <v>100</v>
      </c>
      <c r="AX62" s="295" t="s">
        <v>94</v>
      </c>
      <c r="AY62" s="295" t="s">
        <v>834</v>
      </c>
      <c r="AZ62" s="1280" t="s">
        <v>799</v>
      </c>
      <c r="BA62" s="295" t="s">
        <v>858</v>
      </c>
      <c r="BB62" s="295" t="s">
        <v>879</v>
      </c>
      <c r="BC62" s="295" t="s">
        <v>1014</v>
      </c>
      <c r="BD62" s="295" t="s">
        <v>1054</v>
      </c>
      <c r="BE62" s="295" t="s">
        <v>1140</v>
      </c>
      <c r="BF62" s="296" t="s">
        <v>1158</v>
      </c>
    </row>
    <row r="63" spans="1:58">
      <c r="A63" s="899"/>
      <c r="B63" s="939" t="s">
        <v>550</v>
      </c>
      <c r="C63" s="1008"/>
      <c r="D63" s="1007"/>
      <c r="E63" s="1007"/>
      <c r="F63" s="1007"/>
      <c r="G63" s="1007"/>
      <c r="H63" s="1007"/>
      <c r="I63" s="1007"/>
      <c r="J63" s="1007"/>
      <c r="K63" s="1007"/>
      <c r="L63" s="1007"/>
      <c r="M63" s="1007"/>
      <c r="N63" s="1007"/>
      <c r="O63" s="1007"/>
      <c r="P63" s="1007"/>
      <c r="Q63" s="1007"/>
      <c r="R63" s="1035"/>
      <c r="S63" s="1044"/>
      <c r="T63" s="1045"/>
      <c r="U63" s="1045"/>
      <c r="V63" s="1045"/>
      <c r="W63" s="1045"/>
      <c r="X63" s="1045"/>
      <c r="Y63" s="1045"/>
      <c r="Z63" s="1045"/>
      <c r="AA63" s="1045"/>
      <c r="AB63" s="1045"/>
      <c r="AC63" s="1045"/>
      <c r="AD63" s="1045"/>
      <c r="AE63" s="1045"/>
      <c r="AF63" s="1045"/>
      <c r="AG63" s="1045"/>
      <c r="AH63" s="1046"/>
      <c r="AI63" s="901"/>
      <c r="AJ63" s="939" t="s">
        <v>550</v>
      </c>
      <c r="AK63" s="2225"/>
      <c r="AL63" s="2226"/>
      <c r="AM63" s="2226"/>
      <c r="AN63" s="2226"/>
      <c r="AO63" s="2226"/>
      <c r="AP63" s="2226"/>
      <c r="AQ63" s="2226"/>
      <c r="AR63" s="2226"/>
      <c r="AS63" s="2226"/>
      <c r="AT63" s="2226"/>
      <c r="AU63" s="1863"/>
      <c r="AV63" s="1044"/>
      <c r="AW63" s="1045"/>
      <c r="AX63" s="1045"/>
      <c r="AY63" s="1045"/>
      <c r="AZ63" s="1045"/>
      <c r="BA63" s="1045"/>
      <c r="BB63" s="1045"/>
      <c r="BC63" s="1045"/>
      <c r="BD63" s="1045"/>
      <c r="BE63" s="1045"/>
      <c r="BF63" s="1046"/>
    </row>
    <row r="64" spans="1:58">
      <c r="A64" s="899"/>
      <c r="B64" s="940" t="s">
        <v>238</v>
      </c>
      <c r="C64" s="1008">
        <v>258455.38162</v>
      </c>
      <c r="D64" s="1007">
        <v>264725.38259999995</v>
      </c>
      <c r="E64" s="1007">
        <v>275950.64024000004</v>
      </c>
      <c r="F64" s="1007">
        <v>279049.65770999982</v>
      </c>
      <c r="G64" s="1007">
        <v>278256.44465000002</v>
      </c>
      <c r="H64" s="1007">
        <v>266614.49787000002</v>
      </c>
      <c r="I64" s="1007">
        <v>285898.76141000004</v>
      </c>
      <c r="J64" s="1007">
        <v>288741.6442499999</v>
      </c>
      <c r="K64" s="1007">
        <v>277944.46193999995</v>
      </c>
      <c r="L64" s="1007">
        <v>288351.53161000006</v>
      </c>
      <c r="M64" s="1007">
        <v>301597.9855200001</v>
      </c>
      <c r="N64" s="1007">
        <v>303539.33929999988</v>
      </c>
      <c r="O64" s="1007">
        <v>314362</v>
      </c>
      <c r="P64" s="1007">
        <v>315592.4656099999</v>
      </c>
      <c r="Q64" s="1007">
        <v>331322.75724000006</v>
      </c>
      <c r="R64" s="1035">
        <v>320372</v>
      </c>
      <c r="S64" s="1008">
        <f>+C64</f>
        <v>258455.38162</v>
      </c>
      <c r="T64" s="1007">
        <f>+C64+D64</f>
        <v>523180.76421999995</v>
      </c>
      <c r="U64" s="1007">
        <f>+C64+D64+E64</f>
        <v>799131.40445999999</v>
      </c>
      <c r="V64" s="1007">
        <f>+C64+D64+E64+F64</f>
        <v>1078181.0621699998</v>
      </c>
      <c r="W64" s="1007">
        <f>+G64</f>
        <v>278256.44465000002</v>
      </c>
      <c r="X64" s="1007">
        <f>+G64+H64</f>
        <v>544870.94252000004</v>
      </c>
      <c r="Y64" s="1007">
        <f>+G64+H64+I64</f>
        <v>830769.70393000008</v>
      </c>
      <c r="Z64" s="1007">
        <f>+G64+H64+I64+J64</f>
        <v>1119511.34818</v>
      </c>
      <c r="AA64" s="1007">
        <f>+K64</f>
        <v>277944.46193999995</v>
      </c>
      <c r="AB64" s="1007">
        <f>+K64+L64</f>
        <v>566295.99355000001</v>
      </c>
      <c r="AC64" s="1007">
        <f>+K64+L64+M64</f>
        <v>867893.97907000012</v>
      </c>
      <c r="AD64" s="1007">
        <f>+K64+L64+M64+N64</f>
        <v>1171433.31837</v>
      </c>
      <c r="AE64" s="1007">
        <f>+O64</f>
        <v>314362</v>
      </c>
      <c r="AF64" s="1007">
        <f>+O64+P64</f>
        <v>629954.46560999984</v>
      </c>
      <c r="AG64" s="1007">
        <f>+O64+P64+Q64</f>
        <v>961277.2228499999</v>
      </c>
      <c r="AH64" s="1035">
        <f>+O64+P64+Q64+R64</f>
        <v>1281649.22285</v>
      </c>
      <c r="AI64" s="901"/>
      <c r="AJ64" s="940" t="s">
        <v>238</v>
      </c>
      <c r="AK64" s="1490">
        <v>314361.93067000009</v>
      </c>
      <c r="AL64" s="1495">
        <v>315592.4656099999</v>
      </c>
      <c r="AM64" s="1491">
        <v>331322.75724000006</v>
      </c>
      <c r="AN64" s="1491">
        <v>320371.88663999957</v>
      </c>
      <c r="AO64" s="1495">
        <v>340905.04364999995</v>
      </c>
      <c r="AP64" s="1495">
        <v>325487.87360000011</v>
      </c>
      <c r="AQ64" s="1491">
        <v>343092.40293999983</v>
      </c>
      <c r="AR64" s="1491">
        <v>350925.93634000001</v>
      </c>
      <c r="AS64" s="1491">
        <v>357999.00085999997</v>
      </c>
      <c r="AT64" s="1491">
        <v>357033.24991000007</v>
      </c>
      <c r="AU64" s="2232">
        <v>374166.11180999991</v>
      </c>
      <c r="AV64" s="1008">
        <v>314361.93067000009</v>
      </c>
      <c r="AW64" s="1007">
        <v>629954.39627999999</v>
      </c>
      <c r="AX64" s="1007">
        <v>961277.15352000017</v>
      </c>
      <c r="AY64" s="1007">
        <v>1281649.0401599996</v>
      </c>
      <c r="AZ64" s="1007">
        <v>340905.04364999995</v>
      </c>
      <c r="BA64" s="1007">
        <v>666392.91725000006</v>
      </c>
      <c r="BB64" s="1007">
        <v>1009485.3201899999</v>
      </c>
      <c r="BC64" s="1007">
        <v>1360411.2565299999</v>
      </c>
      <c r="BD64" s="1007">
        <v>357999.00085999997</v>
      </c>
      <c r="BE64" s="1007">
        <v>715032.25077000004</v>
      </c>
      <c r="BF64" s="1035">
        <v>1089198.36258</v>
      </c>
    </row>
    <row r="65" spans="1:58">
      <c r="A65" s="899"/>
      <c r="B65" s="940" t="s">
        <v>551</v>
      </c>
      <c r="C65" s="1008">
        <v>-233596.98989</v>
      </c>
      <c r="D65" s="870">
        <v>-225704.22248000003</v>
      </c>
      <c r="E65" s="870">
        <v>-233948.83992000011</v>
      </c>
      <c r="F65" s="870">
        <v>-228399.56420999975</v>
      </c>
      <c r="G65" s="870">
        <v>-213978.05145999999</v>
      </c>
      <c r="H65" s="1007">
        <v>-173710.76535</v>
      </c>
      <c r="I65" s="870">
        <v>-243095.79744999995</v>
      </c>
      <c r="J65" s="870">
        <v>-223321.90077000007</v>
      </c>
      <c r="K65" s="870">
        <v>-215638.35821999999</v>
      </c>
      <c r="L65" s="870">
        <v>-273350.19080999994</v>
      </c>
      <c r="M65" s="870">
        <v>-259819.97405999998</v>
      </c>
      <c r="N65" s="870">
        <v>-271099.72580000013</v>
      </c>
      <c r="O65" s="870">
        <v>-276082</v>
      </c>
      <c r="P65" s="870">
        <v>-266259.02585999994</v>
      </c>
      <c r="Q65" s="870">
        <v>-276094.12841999996</v>
      </c>
      <c r="R65" s="871">
        <v>-258466</v>
      </c>
      <c r="S65" s="1008">
        <f>+C65</f>
        <v>-233596.98989</v>
      </c>
      <c r="T65" s="1007">
        <f>+C65+D65</f>
        <v>-459301.21237000002</v>
      </c>
      <c r="U65" s="1007">
        <f>+C65+D65+E65</f>
        <v>-693250.05229000014</v>
      </c>
      <c r="V65" s="1007">
        <f>+C65+D65+E65+F65</f>
        <v>-921649.61649999989</v>
      </c>
      <c r="W65" s="1007">
        <f>+G65</f>
        <v>-213978.05145999999</v>
      </c>
      <c r="X65" s="1007">
        <f>+G65+H65</f>
        <v>-387688.81680999999</v>
      </c>
      <c r="Y65" s="1007">
        <f>+G65+H65+I65</f>
        <v>-630784.61425999994</v>
      </c>
      <c r="Z65" s="1007">
        <f>+G65+H65+I65+J65</f>
        <v>-854106.51503000001</v>
      </c>
      <c r="AA65" s="1007">
        <f>+K65</f>
        <v>-215638.35821999999</v>
      </c>
      <c r="AB65" s="1007">
        <f>+K65+L65</f>
        <v>-488988.54902999994</v>
      </c>
      <c r="AC65" s="1007">
        <f>+K65+L65+M65</f>
        <v>-748808.52308999992</v>
      </c>
      <c r="AD65" s="1007">
        <f>+K65+L65+M65+N65</f>
        <v>-1019908.24889</v>
      </c>
      <c r="AE65" s="1007">
        <f>+O65</f>
        <v>-276082</v>
      </c>
      <c r="AF65" s="1007">
        <f>+O65+P65</f>
        <v>-542341.02585999994</v>
      </c>
      <c r="AG65" s="1007">
        <f>+O65+P65+Q65</f>
        <v>-818435.1542799999</v>
      </c>
      <c r="AH65" s="1035">
        <f>+O65+P65+Q65+R65</f>
        <v>-1076901.1542799999</v>
      </c>
      <c r="AI65" s="901"/>
      <c r="AJ65" s="940" t="s">
        <v>551</v>
      </c>
      <c r="AK65" s="1490">
        <v>-276082.25230000005</v>
      </c>
      <c r="AL65" s="1495">
        <v>-266259.02585999994</v>
      </c>
      <c r="AM65" s="1491">
        <v>-276094.12841999996</v>
      </c>
      <c r="AN65" s="1491">
        <v>-258465.97459</v>
      </c>
      <c r="AO65" s="1495">
        <v>-259039.48222000003</v>
      </c>
      <c r="AP65" s="1495">
        <v>-277752.73797999998</v>
      </c>
      <c r="AQ65" s="1491">
        <v>-273212.09956</v>
      </c>
      <c r="AR65" s="1491">
        <v>-260200.81340999983</v>
      </c>
      <c r="AS65" s="1491">
        <v>-290266.49601999996</v>
      </c>
      <c r="AT65" s="1491">
        <v>-310342.84204000002</v>
      </c>
      <c r="AU65" s="2232">
        <v>-315868.66551999992</v>
      </c>
      <c r="AV65" s="1008">
        <v>-276082.25230000005</v>
      </c>
      <c r="AW65" s="1007">
        <v>-542341.27815999999</v>
      </c>
      <c r="AX65" s="1007">
        <v>-818435.40657999995</v>
      </c>
      <c r="AY65" s="1007">
        <v>-1076901.3811699999</v>
      </c>
      <c r="AZ65" s="1007">
        <v>-259039.48222000003</v>
      </c>
      <c r="BA65" s="1007">
        <v>-536792.22019999998</v>
      </c>
      <c r="BB65" s="1007">
        <v>-810004.31975999998</v>
      </c>
      <c r="BC65" s="1007">
        <v>-1070205.1331699998</v>
      </c>
      <c r="BD65" s="1007">
        <v>-290266.49601999996</v>
      </c>
      <c r="BE65" s="1007">
        <v>-600609.33805999998</v>
      </c>
      <c r="BF65" s="1035">
        <v>-916478.0035799999</v>
      </c>
    </row>
    <row r="66" spans="1:58">
      <c r="A66" s="899"/>
      <c r="B66" s="940" t="s">
        <v>235</v>
      </c>
      <c r="C66" s="1008">
        <v>-11878.69029</v>
      </c>
      <c r="D66" s="870">
        <v>-11697.321740000001</v>
      </c>
      <c r="E66" s="870">
        <v>-12364.60816</v>
      </c>
      <c r="F66" s="870">
        <v>-12335.205529999999</v>
      </c>
      <c r="G66" s="870">
        <v>-12117.963170000001</v>
      </c>
      <c r="H66" s="1007">
        <v>-11454.685659999997</v>
      </c>
      <c r="I66" s="870">
        <v>-12185.044130000002</v>
      </c>
      <c r="J66" s="870">
        <v>-11583.38147</v>
      </c>
      <c r="K66" s="870">
        <v>-12309.43777</v>
      </c>
      <c r="L66" s="870">
        <v>-12231.049639999997</v>
      </c>
      <c r="M66" s="870">
        <v>-12836.228519999993</v>
      </c>
      <c r="N66" s="870">
        <v>-13613.418780000015</v>
      </c>
      <c r="O66" s="870">
        <v>-13671</v>
      </c>
      <c r="P66" s="870">
        <v>-13394.743120000001</v>
      </c>
      <c r="Q66" s="870">
        <v>-14323.403309999994</v>
      </c>
      <c r="R66" s="871">
        <v>-14511</v>
      </c>
      <c r="S66" s="1008">
        <f>+C66</f>
        <v>-11878.69029</v>
      </c>
      <c r="T66" s="1007">
        <f>+C66+D66</f>
        <v>-23576.012030000002</v>
      </c>
      <c r="U66" s="1007">
        <f>+C66+D66+E66</f>
        <v>-35940.620190000001</v>
      </c>
      <c r="V66" s="1007">
        <f>+C66+D66+E66+F66</f>
        <v>-48275.825720000001</v>
      </c>
      <c r="W66" s="1007">
        <f>+G66</f>
        <v>-12117.963170000001</v>
      </c>
      <c r="X66" s="1007">
        <f>+G66+H66</f>
        <v>-23572.648829999998</v>
      </c>
      <c r="Y66" s="1007">
        <f>+G66+H66+I66</f>
        <v>-35757.69296</v>
      </c>
      <c r="Z66" s="1007">
        <f>+G66+H66+I66+J66</f>
        <v>-47341.074430000001</v>
      </c>
      <c r="AA66" s="1007">
        <f>+K66</f>
        <v>-12309.43777</v>
      </c>
      <c r="AB66" s="1007">
        <f>+K66+L66</f>
        <v>-24540.487409999998</v>
      </c>
      <c r="AC66" s="1007">
        <f>+K66+L66+M66</f>
        <v>-37376.715929999991</v>
      </c>
      <c r="AD66" s="1007">
        <f>+K66+L66+M66+N66</f>
        <v>-50990.134710000006</v>
      </c>
      <c r="AE66" s="1007">
        <f>+O66</f>
        <v>-13671</v>
      </c>
      <c r="AF66" s="1007">
        <f>+O66+P66</f>
        <v>-27065.743119999999</v>
      </c>
      <c r="AG66" s="1007">
        <f>+O66+P66+Q66</f>
        <v>-41389.146429999993</v>
      </c>
      <c r="AH66" s="1035">
        <f>+O66+P66+Q66+R66</f>
        <v>-55900.146429999993</v>
      </c>
      <c r="AI66" s="901"/>
      <c r="AJ66" s="940" t="s">
        <v>235</v>
      </c>
      <c r="AK66" s="1490">
        <v>-13670.74143</v>
      </c>
      <c r="AL66" s="1495">
        <v>-13394.743120000001</v>
      </c>
      <c r="AM66" s="1491">
        <v>-14323.403309999994</v>
      </c>
      <c r="AN66" s="1491">
        <v>-14511.271770000007</v>
      </c>
      <c r="AO66" s="1495">
        <v>-14627.413110000001</v>
      </c>
      <c r="AP66" s="1495">
        <v>-14344.05658</v>
      </c>
      <c r="AQ66" s="1491">
        <v>-14753.551100000001</v>
      </c>
      <c r="AR66" s="1491">
        <v>-14818.055210000006</v>
      </c>
      <c r="AS66" s="1491">
        <v>-15658.377320000001</v>
      </c>
      <c r="AT66" s="1491">
        <v>-15514.676559999998</v>
      </c>
      <c r="AU66" s="2232">
        <v>-16552.519230000005</v>
      </c>
      <c r="AV66" s="1008">
        <v>-13670.74143</v>
      </c>
      <c r="AW66" s="1007">
        <v>-27065.484550000001</v>
      </c>
      <c r="AX66" s="1007">
        <v>-41388.887859999995</v>
      </c>
      <c r="AY66" s="1007">
        <v>-55900.159630000002</v>
      </c>
      <c r="AZ66" s="1007">
        <v>-14627.413110000001</v>
      </c>
      <c r="BA66" s="1007">
        <v>-28971.469690000002</v>
      </c>
      <c r="BB66" s="1007">
        <v>-43725.020790000002</v>
      </c>
      <c r="BC66" s="1007">
        <v>-58543.076000000008</v>
      </c>
      <c r="BD66" s="1007">
        <v>-15658.377320000001</v>
      </c>
      <c r="BE66" s="1007">
        <v>-31173.053879999999</v>
      </c>
      <c r="BF66" s="1035">
        <v>-47725.573110000005</v>
      </c>
    </row>
    <row r="67" spans="1:58">
      <c r="A67" s="899"/>
      <c r="B67" s="940" t="s">
        <v>528</v>
      </c>
      <c r="C67" s="1008">
        <v>-2911.8497000000007</v>
      </c>
      <c r="D67" s="1007">
        <v>-2492.0798800000002</v>
      </c>
      <c r="E67" s="1007">
        <v>-2485.725550000001</v>
      </c>
      <c r="F67" s="1007">
        <v>-1693.0842499999972</v>
      </c>
      <c r="G67" s="1007">
        <v>-2845.4729799999996</v>
      </c>
      <c r="H67" s="1007">
        <v>-2929.3259500000013</v>
      </c>
      <c r="I67" s="1007">
        <v>-2646.3235599999989</v>
      </c>
      <c r="J67" s="1007">
        <v>-1997.2191699999985</v>
      </c>
      <c r="K67" s="1007">
        <v>-2877.0109400000001</v>
      </c>
      <c r="L67" s="1007">
        <v>-2412.4522699999998</v>
      </c>
      <c r="M67" s="1007">
        <v>-2566.1431099999991</v>
      </c>
      <c r="N67" s="1007">
        <v>-2281.8586500000019</v>
      </c>
      <c r="O67" s="1007">
        <v>-3263</v>
      </c>
      <c r="P67" s="1007">
        <v>-2504.6713999999997</v>
      </c>
      <c r="Q67" s="1007">
        <v>-2652.1667799999996</v>
      </c>
      <c r="R67" s="1035">
        <v>-3176</v>
      </c>
      <c r="S67" s="1008">
        <f>+C67</f>
        <v>-2911.8497000000007</v>
      </c>
      <c r="T67" s="1007">
        <f>+C67+D67</f>
        <v>-5403.9295800000009</v>
      </c>
      <c r="U67" s="1007">
        <f>+C67+D67+E67</f>
        <v>-7889.6551300000019</v>
      </c>
      <c r="V67" s="1007">
        <f>+C67+D67+E67+F67</f>
        <v>-9582.7393799999991</v>
      </c>
      <c r="W67" s="1007">
        <f>+G67</f>
        <v>-2845.4729799999996</v>
      </c>
      <c r="X67" s="1007">
        <f>+G67+H67</f>
        <v>-5774.7989300000008</v>
      </c>
      <c r="Y67" s="1007">
        <f>+G67+H67+I67</f>
        <v>-8421.1224899999997</v>
      </c>
      <c r="Z67" s="1007">
        <f>+G67+H67+I67+J67</f>
        <v>-10418.341659999998</v>
      </c>
      <c r="AA67" s="1007">
        <f>+K67</f>
        <v>-2877.0109400000001</v>
      </c>
      <c r="AB67" s="1007">
        <f>+K67+L67</f>
        <v>-5289.4632099999999</v>
      </c>
      <c r="AC67" s="1007">
        <f>+K67+L67+M67</f>
        <v>-7855.606319999999</v>
      </c>
      <c r="AD67" s="1007">
        <f>+K67+L67+M67+N67</f>
        <v>-10137.464970000001</v>
      </c>
      <c r="AE67" s="1007">
        <f>+O67</f>
        <v>-3263</v>
      </c>
      <c r="AF67" s="1007">
        <f>+O67+P67</f>
        <v>-5767.6713999999993</v>
      </c>
      <c r="AG67" s="1007">
        <f>+O67+P67+Q67</f>
        <v>-8419.8381799999988</v>
      </c>
      <c r="AH67" s="1035">
        <f>+O67+P67+Q67+R67</f>
        <v>-11595.838179999999</v>
      </c>
      <c r="AI67" s="901"/>
      <c r="AJ67" s="940" t="s">
        <v>528</v>
      </c>
      <c r="AK67" s="1490">
        <v>-3263.1892299999995</v>
      </c>
      <c r="AL67" s="1495">
        <v>-2504.6713999999997</v>
      </c>
      <c r="AM67" s="1491">
        <v>-2652.1667799999996</v>
      </c>
      <c r="AN67" s="1491">
        <v>-3176.0483600000025</v>
      </c>
      <c r="AO67" s="1495">
        <v>-2995.08619</v>
      </c>
      <c r="AP67" s="1495">
        <v>-2903.1421899999996</v>
      </c>
      <c r="AQ67" s="1491">
        <v>-2889.9539099999993</v>
      </c>
      <c r="AR67" s="1491">
        <v>-3262.3207199999997</v>
      </c>
      <c r="AS67" s="1491">
        <v>-3305.4132799999998</v>
      </c>
      <c r="AT67" s="1491">
        <v>-3482.2669500000002</v>
      </c>
      <c r="AU67" s="2232">
        <v>-4432.9308999999994</v>
      </c>
      <c r="AV67" s="1008">
        <v>-3263.1892299999995</v>
      </c>
      <c r="AW67" s="1007">
        <v>-5767.8606299999992</v>
      </c>
      <c r="AX67" s="1007">
        <v>-8420.0274099999988</v>
      </c>
      <c r="AY67" s="1007">
        <v>-11596.075770000001</v>
      </c>
      <c r="AZ67" s="1007">
        <v>-2995.08619</v>
      </c>
      <c r="BA67" s="1007">
        <v>-5898.2283799999996</v>
      </c>
      <c r="BB67" s="1007">
        <v>-8788.1822899999988</v>
      </c>
      <c r="BC67" s="1007">
        <v>-12050.503009999999</v>
      </c>
      <c r="BD67" s="1007">
        <v>-3305.4132799999998</v>
      </c>
      <c r="BE67" s="1007">
        <v>-6787.6802299999999</v>
      </c>
      <c r="BF67" s="1035">
        <v>-11220.611129999999</v>
      </c>
    </row>
    <row r="68" spans="1:58" s="2258" customFormat="1">
      <c r="A68" s="2256"/>
      <c r="B68" s="941" t="s">
        <v>552</v>
      </c>
      <c r="C68" s="1050">
        <v>10067.851740000004</v>
      </c>
      <c r="D68" s="1051">
        <v>24831.758499999916</v>
      </c>
      <c r="E68" s="1051">
        <v>27151.46660999993</v>
      </c>
      <c r="F68" s="1051">
        <v>36621.803720000098</v>
      </c>
      <c r="G68" s="1051">
        <v>49314.95704000003</v>
      </c>
      <c r="H68" s="1051">
        <v>78519.720910000033</v>
      </c>
      <c r="I68" s="1051">
        <v>27971.596270000067</v>
      </c>
      <c r="J68" s="1051">
        <v>51839.142839999811</v>
      </c>
      <c r="K68" s="1051">
        <v>47119.655009999959</v>
      </c>
      <c r="L68" s="1051">
        <v>357.8388900001155</v>
      </c>
      <c r="M68" s="1051">
        <v>26375.639830000146</v>
      </c>
      <c r="N68" s="1051">
        <v>16544.336069999714</v>
      </c>
      <c r="O68" s="1051">
        <v>21346</v>
      </c>
      <c r="P68" s="1051">
        <v>33434.025229999963</v>
      </c>
      <c r="Q68" s="1051">
        <v>38253.058730000106</v>
      </c>
      <c r="R68" s="1052">
        <v>44219</v>
      </c>
      <c r="S68" s="1050">
        <f>+C68</f>
        <v>10067.851740000004</v>
      </c>
      <c r="T68" s="1051">
        <f>+C68+D68</f>
        <v>34899.610239999922</v>
      </c>
      <c r="U68" s="1051">
        <f>+C68+D68+E68</f>
        <v>62051.076849999852</v>
      </c>
      <c r="V68" s="1051">
        <f>+C68+D68+E68+F68</f>
        <v>98672.88056999995</v>
      </c>
      <c r="W68" s="1051">
        <f>+G68</f>
        <v>49314.95704000003</v>
      </c>
      <c r="X68" s="1051">
        <f>+G68+H68</f>
        <v>127834.67795000007</v>
      </c>
      <c r="Y68" s="1051">
        <f>+G68+H68+I68</f>
        <v>155806.27422000014</v>
      </c>
      <c r="Z68" s="1051">
        <f>+G68+H68+I68+J68</f>
        <v>207645.41705999995</v>
      </c>
      <c r="AA68" s="1051">
        <f>+K68</f>
        <v>47119.655009999959</v>
      </c>
      <c r="AB68" s="1051">
        <f>+K68+L68</f>
        <v>47477.493900000074</v>
      </c>
      <c r="AC68" s="1051">
        <f>+K68+L68+M68</f>
        <v>73853.13373000022</v>
      </c>
      <c r="AD68" s="1051">
        <f>+K68+L68+M68+N68</f>
        <v>90397.469799999933</v>
      </c>
      <c r="AE68" s="1051">
        <f>+O68</f>
        <v>21346</v>
      </c>
      <c r="AF68" s="1051">
        <f>+O68+P68</f>
        <v>54780.025229999963</v>
      </c>
      <c r="AG68" s="1051">
        <f>+O68+P68+Q68</f>
        <v>93033.083960000076</v>
      </c>
      <c r="AH68" s="1052">
        <f>+O68+P68+Q68+R68</f>
        <v>137252.08396000008</v>
      </c>
      <c r="AI68" s="2257"/>
      <c r="AJ68" s="941" t="s">
        <v>552</v>
      </c>
      <c r="AK68" s="1492">
        <v>21345.747710000036</v>
      </c>
      <c r="AL68" s="1496">
        <v>33434.025229999963</v>
      </c>
      <c r="AM68" s="1493">
        <v>38253.058730000106</v>
      </c>
      <c r="AN68" s="1493">
        <v>44218.59191999957</v>
      </c>
      <c r="AO68" s="1496">
        <v>64243.062129999918</v>
      </c>
      <c r="AP68" s="1496">
        <v>30487.936850000129</v>
      </c>
      <c r="AQ68" s="1493">
        <v>52236.798369999829</v>
      </c>
      <c r="AR68" s="1493">
        <v>72644.747000000178</v>
      </c>
      <c r="AS68" s="1493">
        <v>48768.714240000008</v>
      </c>
      <c r="AT68" s="1493">
        <v>27693.464360000053</v>
      </c>
      <c r="AU68" s="2233">
        <v>37311.996159999988</v>
      </c>
      <c r="AV68" s="1050">
        <v>21345.747710000036</v>
      </c>
      <c r="AW68" s="1051">
        <v>54779.772939999995</v>
      </c>
      <c r="AX68" s="1051">
        <v>93032.831670000116</v>
      </c>
      <c r="AY68" s="1051">
        <v>137251.42358999967</v>
      </c>
      <c r="AZ68" s="1051">
        <v>64243.062129999918</v>
      </c>
      <c r="BA68" s="1051">
        <v>94730.998980000048</v>
      </c>
      <c r="BB68" s="1051">
        <v>146967.79734999989</v>
      </c>
      <c r="BC68" s="1051">
        <v>219612.54435000007</v>
      </c>
      <c r="BD68" s="1051">
        <v>48768.714240000008</v>
      </c>
      <c r="BE68" s="1051">
        <v>76462.178600000057</v>
      </c>
      <c r="BF68" s="1052">
        <v>113774.17476000005</v>
      </c>
    </row>
    <row r="69" spans="1:58">
      <c r="A69" s="899"/>
      <c r="B69" s="942"/>
      <c r="C69" s="1008"/>
      <c r="D69" s="870"/>
      <c r="E69" s="870"/>
      <c r="F69" s="870"/>
      <c r="G69" s="870"/>
      <c r="H69" s="1007"/>
      <c r="I69" s="870"/>
      <c r="J69" s="870"/>
      <c r="K69" s="870"/>
      <c r="L69" s="870"/>
      <c r="M69" s="870"/>
      <c r="N69" s="870"/>
      <c r="O69" s="870"/>
      <c r="P69" s="870"/>
      <c r="Q69" s="870"/>
      <c r="R69" s="871"/>
      <c r="S69" s="1008"/>
      <c r="T69" s="1007"/>
      <c r="U69" s="1007"/>
      <c r="V69" s="1007"/>
      <c r="W69" s="1007"/>
      <c r="X69" s="1007"/>
      <c r="Y69" s="1007"/>
      <c r="Z69" s="1007"/>
      <c r="AA69" s="1007"/>
      <c r="AB69" s="1007"/>
      <c r="AC69" s="1007"/>
      <c r="AD69" s="1007"/>
      <c r="AE69" s="1007"/>
      <c r="AF69" s="1007"/>
      <c r="AG69" s="1007"/>
      <c r="AH69" s="1035"/>
      <c r="AI69" s="901"/>
      <c r="AJ69" s="942"/>
      <c r="AK69" s="2234"/>
      <c r="AL69" s="2235"/>
      <c r="AM69" s="2235"/>
      <c r="AN69" s="2235"/>
      <c r="AO69" s="2235"/>
      <c r="AP69" s="2235"/>
      <c r="AQ69" s="2235"/>
      <c r="AR69" s="2235"/>
      <c r="AS69" s="2235"/>
      <c r="AT69" s="2235"/>
      <c r="AU69" s="2236"/>
      <c r="AV69" s="1008"/>
      <c r="AW69" s="1007"/>
      <c r="AX69" s="1007"/>
      <c r="AY69" s="1007"/>
      <c r="AZ69" s="1007"/>
      <c r="BA69" s="1007"/>
      <c r="BB69" s="1007"/>
      <c r="BC69" s="1007"/>
      <c r="BD69" s="1007"/>
      <c r="BE69" s="1007"/>
      <c r="BF69" s="1035"/>
    </row>
    <row r="70" spans="1:58">
      <c r="A70" s="899"/>
      <c r="B70" s="940" t="s">
        <v>530</v>
      </c>
      <c r="C70" s="1008">
        <v>1504.7815900000001</v>
      </c>
      <c r="D70" s="870">
        <v>1070.1576999999993</v>
      </c>
      <c r="E70" s="870">
        <v>1612.0005599999995</v>
      </c>
      <c r="F70" s="870">
        <v>1573.1531300000006</v>
      </c>
      <c r="G70" s="870">
        <v>532.10600000000022</v>
      </c>
      <c r="H70" s="1007">
        <v>1990.2680699999987</v>
      </c>
      <c r="I70" s="870">
        <v>1657.9330900000004</v>
      </c>
      <c r="J70" s="870">
        <v>1670.9204900000013</v>
      </c>
      <c r="K70" s="870">
        <v>1187.7282100000004</v>
      </c>
      <c r="L70" s="870">
        <v>1903.6860799999984</v>
      </c>
      <c r="M70" s="870">
        <v>1774.5870600000017</v>
      </c>
      <c r="N70" s="870">
        <v>1350.9342099999994</v>
      </c>
      <c r="O70" s="870">
        <v>1883</v>
      </c>
      <c r="P70" s="870">
        <v>1758.9388999999996</v>
      </c>
      <c r="Q70" s="870">
        <v>2748.7464599999976</v>
      </c>
      <c r="R70" s="871">
        <v>2639</v>
      </c>
      <c r="S70" s="1008">
        <f>+C70</f>
        <v>1504.7815900000001</v>
      </c>
      <c r="T70" s="1007">
        <f>+C70+D70</f>
        <v>2574.9392899999993</v>
      </c>
      <c r="U70" s="1007">
        <f>+C70+D70+E70</f>
        <v>4186.9398499999988</v>
      </c>
      <c r="V70" s="1007">
        <f>+C70+D70+E70+F70</f>
        <v>5760.0929799999994</v>
      </c>
      <c r="W70" s="1007">
        <f>+G70</f>
        <v>532.10600000000022</v>
      </c>
      <c r="X70" s="1007">
        <f>+G70+H70</f>
        <v>2522.3740699999989</v>
      </c>
      <c r="Y70" s="1007">
        <f>+G70+H70+I70</f>
        <v>4180.3071599999994</v>
      </c>
      <c r="Z70" s="1007">
        <f>+G70+H70+I70+J70</f>
        <v>5851.2276500000007</v>
      </c>
      <c r="AA70" s="1007">
        <f>+K70</f>
        <v>1187.7282100000004</v>
      </c>
      <c r="AB70" s="1007">
        <f>+K70+L70</f>
        <v>3091.4142899999988</v>
      </c>
      <c r="AC70" s="1007">
        <f>+K70+L70+M70</f>
        <v>4866.0013500000005</v>
      </c>
      <c r="AD70" s="1007">
        <f>+K70+L70+M70+N70</f>
        <v>6216.9355599999999</v>
      </c>
      <c r="AE70" s="1007">
        <f>+O70</f>
        <v>1883</v>
      </c>
      <c r="AF70" s="1007">
        <f>+O70+P70</f>
        <v>3641.9388999999996</v>
      </c>
      <c r="AG70" s="1007">
        <f>+O70+P70+Q70</f>
        <v>6390.6853599999977</v>
      </c>
      <c r="AH70" s="1035">
        <f>+O70+P70+Q70+R70</f>
        <v>9029.6853599999977</v>
      </c>
      <c r="AI70" s="901"/>
      <c r="AJ70" s="940" t="s">
        <v>530</v>
      </c>
      <c r="AK70" s="1490">
        <v>1882.57476</v>
      </c>
      <c r="AL70" s="1495">
        <v>1758.9388999999996</v>
      </c>
      <c r="AM70" s="1491">
        <v>2748.7464599999976</v>
      </c>
      <c r="AN70" s="1491">
        <v>2639.3657500000027</v>
      </c>
      <c r="AO70" s="1495">
        <v>4132.7921200000001</v>
      </c>
      <c r="AP70" s="1495">
        <v>3652.7290800000001</v>
      </c>
      <c r="AQ70" s="1491">
        <v>3741.3398200000001</v>
      </c>
      <c r="AR70" s="1491">
        <v>5035.4764900000009</v>
      </c>
      <c r="AS70" s="1491">
        <v>5776.1390800000008</v>
      </c>
      <c r="AT70" s="1491">
        <v>5586.7872899999966</v>
      </c>
      <c r="AU70" s="2232">
        <v>5834.2936499999996</v>
      </c>
      <c r="AV70" s="1008">
        <v>1882.57476</v>
      </c>
      <c r="AW70" s="1007">
        <v>3641.5136599999996</v>
      </c>
      <c r="AX70" s="1007">
        <v>6390.2601199999972</v>
      </c>
      <c r="AY70" s="1007">
        <v>9029.6258699999998</v>
      </c>
      <c r="AZ70" s="1007">
        <v>4132.7921200000001</v>
      </c>
      <c r="BA70" s="1007">
        <v>7785.5212000000001</v>
      </c>
      <c r="BB70" s="1007">
        <v>11526.86102</v>
      </c>
      <c r="BC70" s="1007">
        <v>16562.337510000001</v>
      </c>
      <c r="BD70" s="1007">
        <v>5776.1390800000008</v>
      </c>
      <c r="BE70" s="1007">
        <v>11362.926369999997</v>
      </c>
      <c r="BF70" s="1035">
        <v>17197.220019999997</v>
      </c>
    </row>
    <row r="71" spans="1:58">
      <c r="A71" s="899"/>
      <c r="B71" s="940" t="s">
        <v>394</v>
      </c>
      <c r="C71" s="1008">
        <v>-17535.497009999999</v>
      </c>
      <c r="D71" s="1007">
        <v>-18203.252779999995</v>
      </c>
      <c r="E71" s="1007">
        <v>-18352.491649999996</v>
      </c>
      <c r="F71" s="1007">
        <v>-20714.54196000001</v>
      </c>
      <c r="G71" s="1007">
        <v>-19659.054430000004</v>
      </c>
      <c r="H71" s="1007">
        <v>-19766.621149999984</v>
      </c>
      <c r="I71" s="1007">
        <v>-18340.132260000013</v>
      </c>
      <c r="J71" s="1007">
        <v>-28515.106329999988</v>
      </c>
      <c r="K71" s="1007">
        <v>-20708.533959999997</v>
      </c>
      <c r="L71" s="1007">
        <v>-19179.398680000002</v>
      </c>
      <c r="M71" s="1007">
        <v>-22725.320550000011</v>
      </c>
      <c r="N71" s="1007">
        <v>-25499.110329999989</v>
      </c>
      <c r="O71" s="1007">
        <v>-18870</v>
      </c>
      <c r="P71" s="1007">
        <v>-20251.136840000014</v>
      </c>
      <c r="Q71" s="1007">
        <v>-20826.205279999995</v>
      </c>
      <c r="R71" s="1035">
        <v>-24389</v>
      </c>
      <c r="S71" s="1008">
        <f>+C71</f>
        <v>-17535.497009999999</v>
      </c>
      <c r="T71" s="1007">
        <f>+C71+D71</f>
        <v>-35738.749789999994</v>
      </c>
      <c r="U71" s="1007">
        <f>+C71+D71+E71</f>
        <v>-54091.241439999991</v>
      </c>
      <c r="V71" s="1007">
        <f>+C71+D71+E71+F71</f>
        <v>-74805.7834</v>
      </c>
      <c r="W71" s="1007">
        <f>+G71</f>
        <v>-19659.054430000004</v>
      </c>
      <c r="X71" s="1007">
        <f>+G71+H71</f>
        <v>-39425.675579999988</v>
      </c>
      <c r="Y71" s="1007">
        <f>+G71+H71+I71</f>
        <v>-57765.807840000001</v>
      </c>
      <c r="Z71" s="1007">
        <f>+G71+H71+I71+J71</f>
        <v>-86280.914169999989</v>
      </c>
      <c r="AA71" s="1007">
        <f>+K71</f>
        <v>-20708.533959999997</v>
      </c>
      <c r="AB71" s="1007">
        <f>+K71+L71</f>
        <v>-39887.932639999999</v>
      </c>
      <c r="AC71" s="1007">
        <f>+K71+L71+M71</f>
        <v>-62613.25319000001</v>
      </c>
      <c r="AD71" s="1007">
        <f>+K71+L71+M71+N71</f>
        <v>-88112.363519999999</v>
      </c>
      <c r="AE71" s="1007">
        <f>+O71</f>
        <v>-18870</v>
      </c>
      <c r="AF71" s="1007">
        <f>+O71+P71</f>
        <v>-39121.136840000014</v>
      </c>
      <c r="AG71" s="1007">
        <f>+O71+P71+Q71</f>
        <v>-59947.342120000008</v>
      </c>
      <c r="AH71" s="1035">
        <f>+O71+P71+Q71+R71</f>
        <v>-84336.342120000016</v>
      </c>
      <c r="AI71" s="901"/>
      <c r="AJ71" s="940" t="s">
        <v>394</v>
      </c>
      <c r="AK71" s="1490">
        <v>-18870.408969999997</v>
      </c>
      <c r="AL71" s="1495">
        <v>-20251.136840000014</v>
      </c>
      <c r="AM71" s="1491">
        <v>-20826.205279999995</v>
      </c>
      <c r="AN71" s="1491">
        <v>-24388.936170000001</v>
      </c>
      <c r="AO71" s="1495">
        <v>-22468.693610000002</v>
      </c>
      <c r="AP71" s="1495">
        <v>-20237.226159999991</v>
      </c>
      <c r="AQ71" s="1491">
        <v>-23151.536760000017</v>
      </c>
      <c r="AR71" s="1491">
        <v>-33986.911170000021</v>
      </c>
      <c r="AS71" s="1491">
        <v>-25896.550079999997</v>
      </c>
      <c r="AT71" s="1491">
        <v>-26189.734940000006</v>
      </c>
      <c r="AU71" s="2232">
        <v>-24998.123410000007</v>
      </c>
      <c r="AV71" s="1008">
        <v>-18870.408969999997</v>
      </c>
      <c r="AW71" s="1007">
        <v>-39121.545810000011</v>
      </c>
      <c r="AX71" s="1007">
        <v>-59947.751090000005</v>
      </c>
      <c r="AY71" s="1007">
        <v>-84336.687260000006</v>
      </c>
      <c r="AZ71" s="1007">
        <v>-22468.693610000002</v>
      </c>
      <c r="BA71" s="1007">
        <v>-42705.919769999993</v>
      </c>
      <c r="BB71" s="1007">
        <v>-65857.45653000001</v>
      </c>
      <c r="BC71" s="1007">
        <v>-99844.367700000032</v>
      </c>
      <c r="BD71" s="1007">
        <v>-25896.550079999997</v>
      </c>
      <c r="BE71" s="1007">
        <v>-52086.285020000003</v>
      </c>
      <c r="BF71" s="1035">
        <v>-77084.40843000001</v>
      </c>
    </row>
    <row r="72" spans="1:58">
      <c r="A72" s="899"/>
      <c r="B72" s="940" t="s">
        <v>469</v>
      </c>
      <c r="C72" s="1008">
        <v>1011.8292400000003</v>
      </c>
      <c r="D72" s="1007">
        <v>620.87925999999993</v>
      </c>
      <c r="E72" s="1007">
        <v>251.38315000000034</v>
      </c>
      <c r="F72" s="1007">
        <v>905.18631999999957</v>
      </c>
      <c r="G72" s="1007">
        <v>243.72463999999962</v>
      </c>
      <c r="H72" s="1007">
        <v>161.83920999999924</v>
      </c>
      <c r="I72" s="1007">
        <v>513.20800000000031</v>
      </c>
      <c r="J72" s="1007">
        <v>2280.0328300000006</v>
      </c>
      <c r="K72" s="1007">
        <v>-417.06000000000051</v>
      </c>
      <c r="L72" s="1007">
        <v>-12.679209999998875</v>
      </c>
      <c r="M72" s="1007">
        <v>-7.8587500000002706</v>
      </c>
      <c r="N72" s="1007">
        <v>3939.5961999999995</v>
      </c>
      <c r="O72" s="1007">
        <v>1226</v>
      </c>
      <c r="P72" s="1007">
        <v>40.223459999998568</v>
      </c>
      <c r="Q72" s="1007">
        <v>-2854.108070000002</v>
      </c>
      <c r="R72" s="1035">
        <v>2767</v>
      </c>
      <c r="S72" s="1008">
        <f>+C72</f>
        <v>1011.8292400000003</v>
      </c>
      <c r="T72" s="1007">
        <f>+C72+D72</f>
        <v>1632.7085000000002</v>
      </c>
      <c r="U72" s="1007">
        <f>+C72+D72+E72</f>
        <v>1884.0916500000005</v>
      </c>
      <c r="V72" s="1007">
        <f>+C72+D72+E72+F72</f>
        <v>2789.2779700000001</v>
      </c>
      <c r="W72" s="1007">
        <f>+G72</f>
        <v>243.72463999999962</v>
      </c>
      <c r="X72" s="1007">
        <f>+G72+H72</f>
        <v>405.56384999999887</v>
      </c>
      <c r="Y72" s="1007">
        <f>+G72+H72+I72</f>
        <v>918.77184999999918</v>
      </c>
      <c r="Z72" s="1007">
        <f>+G72+H72+I72+J72</f>
        <v>3198.8046799999997</v>
      </c>
      <c r="AA72" s="1007">
        <f>+K72</f>
        <v>-417.06000000000051</v>
      </c>
      <c r="AB72" s="1007">
        <f>+K72+L72</f>
        <v>-429.73920999999939</v>
      </c>
      <c r="AC72" s="1007">
        <f>+K72+L72+M72</f>
        <v>-437.59795999999966</v>
      </c>
      <c r="AD72" s="1007">
        <f>+K72+L72+M72+N72</f>
        <v>3501.9982399999999</v>
      </c>
      <c r="AE72" s="1007">
        <f>+O72</f>
        <v>1226</v>
      </c>
      <c r="AF72" s="1007">
        <f>+O72+P72</f>
        <v>1266.2234599999986</v>
      </c>
      <c r="AG72" s="1007">
        <f>+O72+P72+Q72</f>
        <v>-1587.8846100000035</v>
      </c>
      <c r="AH72" s="1035">
        <f>+O72+P72+Q72+R72</f>
        <v>1179.1153899999965</v>
      </c>
      <c r="AI72" s="901"/>
      <c r="AJ72" s="940" t="s">
        <v>469</v>
      </c>
      <c r="AK72" s="1490">
        <v>1225.6526800000004</v>
      </c>
      <c r="AL72" s="1495">
        <v>40.223459999998568</v>
      </c>
      <c r="AM72" s="1491">
        <v>-2854.108070000002</v>
      </c>
      <c r="AN72" s="1491">
        <v>2766.6096500000035</v>
      </c>
      <c r="AO72" s="1495">
        <v>2708.6957899999998</v>
      </c>
      <c r="AP72" s="1495">
        <v>-5791.4565300000004</v>
      </c>
      <c r="AQ72" s="1491">
        <v>-1639.275899999996</v>
      </c>
      <c r="AR72" s="1491">
        <v>2036.3488200000002</v>
      </c>
      <c r="AS72" s="1491">
        <v>2215.5640400000011</v>
      </c>
      <c r="AT72" s="1491">
        <v>2244.4783599999964</v>
      </c>
      <c r="AU72" s="2232">
        <v>1945.364329999994</v>
      </c>
      <c r="AV72" s="1008">
        <v>1225.6526800000004</v>
      </c>
      <c r="AW72" s="1007">
        <v>1265.8761399999989</v>
      </c>
      <c r="AX72" s="1007">
        <v>-1588.2319300000033</v>
      </c>
      <c r="AY72" s="1007">
        <v>1178.3777200000004</v>
      </c>
      <c r="AZ72" s="1007">
        <v>2708.6957899999998</v>
      </c>
      <c r="BA72" s="1007">
        <v>-3082.7607400000006</v>
      </c>
      <c r="BB72" s="1007">
        <v>-4722.0366399999966</v>
      </c>
      <c r="BC72" s="1007">
        <v>-2685.6878199999965</v>
      </c>
      <c r="BD72" s="1007">
        <v>2215.5640400000011</v>
      </c>
      <c r="BE72" s="1007">
        <v>4460.0423999999975</v>
      </c>
      <c r="BF72" s="1035">
        <v>6405.4067299999915</v>
      </c>
    </row>
    <row r="73" spans="1:58">
      <c r="A73" s="899"/>
      <c r="B73" s="940" t="s">
        <v>531</v>
      </c>
      <c r="C73" s="1008">
        <v>-16.701280000000224</v>
      </c>
      <c r="D73" s="870">
        <v>-196.91170000000511</v>
      </c>
      <c r="E73" s="870">
        <v>1030.351250000007</v>
      </c>
      <c r="F73" s="870">
        <v>-715.92433000000165</v>
      </c>
      <c r="G73" s="870">
        <v>919.0790800000002</v>
      </c>
      <c r="H73" s="1007">
        <v>1385.7822099999996</v>
      </c>
      <c r="I73" s="870">
        <v>775.86293000000114</v>
      </c>
      <c r="J73" s="870">
        <v>270.83784000000014</v>
      </c>
      <c r="K73" s="870">
        <v>1384.9884299999999</v>
      </c>
      <c r="L73" s="870">
        <v>3005.2927600000016</v>
      </c>
      <c r="M73" s="870">
        <v>5087.0042599999942</v>
      </c>
      <c r="N73" s="870">
        <v>-2818.0315499999851</v>
      </c>
      <c r="O73" s="870">
        <v>-4397</v>
      </c>
      <c r="P73" s="870">
        <v>1784.0230299999976</v>
      </c>
      <c r="Q73" s="870">
        <v>2045.9423100000001</v>
      </c>
      <c r="R73" s="871">
        <v>-2843</v>
      </c>
      <c r="S73" s="1008">
        <f>+C73</f>
        <v>-16.701280000000224</v>
      </c>
      <c r="T73" s="1007">
        <f>+C73+D73</f>
        <v>-213.61298000000534</v>
      </c>
      <c r="U73" s="1007">
        <f>+C73+D73+E73</f>
        <v>816.73827000000165</v>
      </c>
      <c r="V73" s="1007">
        <f>+C73+D73+E73+F73</f>
        <v>100.81394</v>
      </c>
      <c r="W73" s="1007">
        <f>+G73</f>
        <v>919.0790800000002</v>
      </c>
      <c r="X73" s="1007">
        <f>+G73+H73</f>
        <v>2304.8612899999998</v>
      </c>
      <c r="Y73" s="1007">
        <f>+G73+H73+I73</f>
        <v>3080.724220000001</v>
      </c>
      <c r="Z73" s="1007">
        <f>+G73+H73+I73+J73</f>
        <v>3351.5620600000011</v>
      </c>
      <c r="AA73" s="1007">
        <f>+K73</f>
        <v>1384.9884299999999</v>
      </c>
      <c r="AB73" s="1007">
        <f>+K73+L73</f>
        <v>4390.2811900000015</v>
      </c>
      <c r="AC73" s="1007">
        <f>+K73+L73+M73</f>
        <v>9477.2854499999958</v>
      </c>
      <c r="AD73" s="1007">
        <f>+K73+L73+M73+N73</f>
        <v>6659.2539000000106</v>
      </c>
      <c r="AE73" s="1007">
        <f>+O73</f>
        <v>-4397</v>
      </c>
      <c r="AF73" s="1007">
        <f>+O73+P73</f>
        <v>-2612.9769700000024</v>
      </c>
      <c r="AG73" s="1007">
        <f>+O73+P73+Q73</f>
        <v>-567.0346600000023</v>
      </c>
      <c r="AH73" s="1035">
        <f>+O73+P73+Q73+R73</f>
        <v>-3410.0346600000021</v>
      </c>
      <c r="AI73" s="901"/>
      <c r="AJ73" s="940" t="s">
        <v>531</v>
      </c>
      <c r="AK73" s="1490">
        <v>-4397.0503599999975</v>
      </c>
      <c r="AL73" s="1495">
        <v>1784.0230299999976</v>
      </c>
      <c r="AM73" s="1491">
        <v>2045.9423099999999</v>
      </c>
      <c r="AN73" s="1491">
        <v>-2842.8389999999986</v>
      </c>
      <c r="AO73" s="1495">
        <v>-1179.9690799999998</v>
      </c>
      <c r="AP73" s="1495">
        <v>-2416.7098799999985</v>
      </c>
      <c r="AQ73" s="1491">
        <v>2768.7512099999985</v>
      </c>
      <c r="AR73" s="1491">
        <v>-1595.5205200000009</v>
      </c>
      <c r="AS73" s="1491">
        <v>63.608290000000125</v>
      </c>
      <c r="AT73" s="1491">
        <v>2459.2181900000014</v>
      </c>
      <c r="AU73" s="2232">
        <v>-2779.9178400000001</v>
      </c>
      <c r="AV73" s="1008">
        <v>-4397.0503599999975</v>
      </c>
      <c r="AW73" s="1007">
        <v>-2613.0273299999999</v>
      </c>
      <c r="AX73" s="1007">
        <v>-567.08501999999999</v>
      </c>
      <c r="AY73" s="1007">
        <v>-3409.9240199999986</v>
      </c>
      <c r="AZ73" s="1007">
        <v>-1179.9690799999998</v>
      </c>
      <c r="BA73" s="1007">
        <v>-3596.6789599999984</v>
      </c>
      <c r="BB73" s="1007">
        <v>-827.92774999999983</v>
      </c>
      <c r="BC73" s="1007">
        <v>-2423.4482700000008</v>
      </c>
      <c r="BD73" s="1007">
        <v>63.608290000000125</v>
      </c>
      <c r="BE73" s="1007">
        <v>2522.8264800000015</v>
      </c>
      <c r="BF73" s="1035">
        <v>-257.09135999999853</v>
      </c>
    </row>
    <row r="74" spans="1:58">
      <c r="A74" s="899"/>
      <c r="B74" s="940" t="s">
        <v>54</v>
      </c>
      <c r="C74" s="1008">
        <v>1615</v>
      </c>
      <c r="D74" s="870">
        <v>-2670.2374399999999</v>
      </c>
      <c r="E74" s="870">
        <v>-3716.3586400000004</v>
      </c>
      <c r="F74" s="870">
        <v>-5803.5683599999984</v>
      </c>
      <c r="G74" s="870">
        <v>-9825.2590199999995</v>
      </c>
      <c r="H74" s="1007">
        <v>-19698.617290000002</v>
      </c>
      <c r="I74" s="870">
        <v>-3655.0303399999975</v>
      </c>
      <c r="J74" s="870">
        <v>-9023.0802300000068</v>
      </c>
      <c r="K74" s="870">
        <v>-8645.3670099999999</v>
      </c>
      <c r="L74" s="870">
        <v>3502.82521</v>
      </c>
      <c r="M74" s="870">
        <v>-8175.33133</v>
      </c>
      <c r="N74" s="870">
        <v>-118.30645000000004</v>
      </c>
      <c r="O74" s="870">
        <v>-424000</v>
      </c>
      <c r="P74" s="870">
        <v>-6113.7171300000009</v>
      </c>
      <c r="Q74" s="870">
        <v>-12191.103839999996</v>
      </c>
      <c r="R74" s="871">
        <v>-3977</v>
      </c>
      <c r="S74" s="1008">
        <f>+C74</f>
        <v>1615</v>
      </c>
      <c r="T74" s="1007">
        <f>+C74+D74</f>
        <v>-1055.2374399999999</v>
      </c>
      <c r="U74" s="1007">
        <f>+C74+D74+E74</f>
        <v>-4771.5960800000003</v>
      </c>
      <c r="V74" s="1007">
        <f>+C74+D74+E74+F74</f>
        <v>-10575.164439999999</v>
      </c>
      <c r="W74" s="1007">
        <f>+G74</f>
        <v>-9825.2590199999995</v>
      </c>
      <c r="X74" s="1007">
        <f>+G74+H74</f>
        <v>-29523.87631</v>
      </c>
      <c r="Y74" s="1007">
        <f>+G74+H74+I74</f>
        <v>-33178.906649999997</v>
      </c>
      <c r="Z74" s="1007">
        <f>+G74+H74+I74+J74</f>
        <v>-42201.986880000004</v>
      </c>
      <c r="AA74" s="1007">
        <f>+K74</f>
        <v>-8645.3670099999999</v>
      </c>
      <c r="AB74" s="1007">
        <f>+K74+L74</f>
        <v>-5142.5418</v>
      </c>
      <c r="AC74" s="1007">
        <f>+K74+L74+M74</f>
        <v>-13317.87313</v>
      </c>
      <c r="AD74" s="1007">
        <f>+K74+L74+M74+N74</f>
        <v>-13436.17958</v>
      </c>
      <c r="AE74" s="1007">
        <f>+O74</f>
        <v>-424000</v>
      </c>
      <c r="AF74" s="1007">
        <f>+O74+P74</f>
        <v>-430113.71713</v>
      </c>
      <c r="AG74" s="1007">
        <f>+O74+P74+Q74</f>
        <v>-442304.82097</v>
      </c>
      <c r="AH74" s="1035">
        <f>+O74+P74+Q74+R74</f>
        <v>-446281.82097</v>
      </c>
      <c r="AI74" s="901"/>
      <c r="AJ74" s="940" t="s">
        <v>54</v>
      </c>
      <c r="AK74" s="1490">
        <v>-423.68027000000001</v>
      </c>
      <c r="AL74" s="1495">
        <v>-6113.7171300000009</v>
      </c>
      <c r="AM74" s="1491">
        <v>-12191.103839999996</v>
      </c>
      <c r="AN74" s="1491">
        <v>-3977.2226700000028</v>
      </c>
      <c r="AO74" s="1495">
        <v>-15249.32293</v>
      </c>
      <c r="AP74" s="1495">
        <v>-4294.7314099999985</v>
      </c>
      <c r="AQ74" s="1491">
        <v>-11778.416720000001</v>
      </c>
      <c r="AR74" s="1491">
        <v>-13532.101269999996</v>
      </c>
      <c r="AS74" s="1491">
        <v>-9193.3122100000001</v>
      </c>
      <c r="AT74" s="1493">
        <v>-3579.0019699999993</v>
      </c>
      <c r="AU74" s="2232">
        <v>-4865.7806900000014</v>
      </c>
      <c r="AV74" s="1008">
        <v>-423.68027000000001</v>
      </c>
      <c r="AW74" s="1007">
        <v>-6537.3974000000007</v>
      </c>
      <c r="AX74" s="1007">
        <v>-18728.501239999998</v>
      </c>
      <c r="AY74" s="1007">
        <v>-22705.723910000001</v>
      </c>
      <c r="AZ74" s="1007">
        <v>-15249.32293</v>
      </c>
      <c r="BA74" s="1007">
        <v>-19544.054339999999</v>
      </c>
      <c r="BB74" s="1007">
        <v>-31322.47106</v>
      </c>
      <c r="BC74" s="1007">
        <v>-44854.572329999995</v>
      </c>
      <c r="BD74" s="1007">
        <v>-9193.3122100000001</v>
      </c>
      <c r="BE74" s="1007">
        <v>-12772.314179999999</v>
      </c>
      <c r="BF74" s="1035">
        <v>-17638.094870000001</v>
      </c>
    </row>
    <row r="75" spans="1:58">
      <c r="A75" s="899"/>
      <c r="B75" s="941"/>
      <c r="C75" s="1008"/>
      <c r="D75" s="1007"/>
      <c r="E75" s="1007"/>
      <c r="F75" s="1007"/>
      <c r="G75" s="1007"/>
      <c r="H75" s="1007"/>
      <c r="I75" s="1007"/>
      <c r="J75" s="1007"/>
      <c r="K75" s="1007"/>
      <c r="L75" s="1007"/>
      <c r="M75" s="1007"/>
      <c r="N75" s="1007"/>
      <c r="O75" s="1007"/>
      <c r="P75" s="1007"/>
      <c r="Q75" s="1007"/>
      <c r="R75" s="1035"/>
      <c r="S75" s="1008"/>
      <c r="T75" s="1007"/>
      <c r="U75" s="1007"/>
      <c r="V75" s="1007"/>
      <c r="W75" s="1007"/>
      <c r="X75" s="1007"/>
      <c r="Y75" s="1007"/>
      <c r="Z75" s="1007"/>
      <c r="AA75" s="1007"/>
      <c r="AB75" s="1007"/>
      <c r="AC75" s="1007"/>
      <c r="AD75" s="1007"/>
      <c r="AE75" s="1007"/>
      <c r="AF75" s="1007"/>
      <c r="AG75" s="1007"/>
      <c r="AH75" s="1035"/>
      <c r="AI75" s="901"/>
      <c r="AJ75" s="941"/>
      <c r="AK75" s="2234"/>
      <c r="AL75" s="2235"/>
      <c r="AM75" s="2235"/>
      <c r="AN75" s="2235"/>
      <c r="AO75" s="2235"/>
      <c r="AP75" s="2235"/>
      <c r="AQ75" s="2235"/>
      <c r="AR75" s="2235"/>
      <c r="AS75" s="2235"/>
      <c r="AT75" s="2235"/>
      <c r="AU75" s="2236"/>
      <c r="AV75" s="1008"/>
      <c r="AW75" s="1007"/>
      <c r="AX75" s="1007"/>
      <c r="AY75" s="1007"/>
      <c r="AZ75" s="1007"/>
      <c r="BA75" s="1007"/>
      <c r="BB75" s="1007"/>
      <c r="BC75" s="1007"/>
      <c r="BD75" s="1007"/>
      <c r="BE75" s="1007"/>
      <c r="BF75" s="1035"/>
    </row>
    <row r="76" spans="1:58" s="2258" customFormat="1">
      <c r="A76" s="2256"/>
      <c r="B76" s="941" t="s">
        <v>553</v>
      </c>
      <c r="C76" s="1050">
        <v>-3352.7357199999951</v>
      </c>
      <c r="D76" s="1051">
        <v>5452.3935399999173</v>
      </c>
      <c r="E76" s="1051">
        <v>7976.3512799999389</v>
      </c>
      <c r="F76" s="1051">
        <v>11866.108520000093</v>
      </c>
      <c r="G76" s="1051">
        <v>21525.553310000025</v>
      </c>
      <c r="H76" s="1051">
        <v>42592.371960000077</v>
      </c>
      <c r="I76" s="1051">
        <v>8923.4376900000425</v>
      </c>
      <c r="J76" s="1051">
        <v>18522.747439999803</v>
      </c>
      <c r="K76" s="1051">
        <v>19921.410679999964</v>
      </c>
      <c r="L76" s="1051">
        <v>-10422.43494999989</v>
      </c>
      <c r="M76" s="1051">
        <v>2328.7205200001299</v>
      </c>
      <c r="N76" s="1051">
        <v>-6600.5818500002606</v>
      </c>
      <c r="O76" s="1051">
        <v>763000</v>
      </c>
      <c r="P76" s="1051">
        <v>10652.356649999947</v>
      </c>
      <c r="Q76" s="1051">
        <v>7176.3303100001067</v>
      </c>
      <c r="R76" s="1052">
        <v>18416</v>
      </c>
      <c r="S76" s="1050">
        <f>+C76</f>
        <v>-3352.7357199999951</v>
      </c>
      <c r="T76" s="1051">
        <f>+C76+D76</f>
        <v>2099.6578199999221</v>
      </c>
      <c r="U76" s="1051">
        <f>+C76+D76+E76</f>
        <v>10076.009099999861</v>
      </c>
      <c r="V76" s="1051">
        <f>+C76+D76+E76+F76</f>
        <v>21942.117619999954</v>
      </c>
      <c r="W76" s="1051">
        <f>+G76</f>
        <v>21525.553310000025</v>
      </c>
      <c r="X76" s="1051">
        <f>+G76+H76</f>
        <v>64117.925270000102</v>
      </c>
      <c r="Y76" s="1051">
        <f>+G76+H76+I76</f>
        <v>73041.362960000144</v>
      </c>
      <c r="Z76" s="1051">
        <f>+G76+H76+I76+J76</f>
        <v>91564.110399999947</v>
      </c>
      <c r="AA76" s="1051">
        <f>+K76</f>
        <v>19921.410679999964</v>
      </c>
      <c r="AB76" s="1051">
        <f>+K76+L76</f>
        <v>9498.9757300000747</v>
      </c>
      <c r="AC76" s="1051">
        <f>+K76+L76+M76</f>
        <v>11827.696250000205</v>
      </c>
      <c r="AD76" s="1051">
        <f>+K76+L76+M76+N76</f>
        <v>5227.114399999944</v>
      </c>
      <c r="AE76" s="1051">
        <f>+O76</f>
        <v>763000</v>
      </c>
      <c r="AF76" s="1051">
        <f>+O76+P76</f>
        <v>773652.35664999997</v>
      </c>
      <c r="AG76" s="1051">
        <f>+O76+P76+Q76</f>
        <v>780828.68696000008</v>
      </c>
      <c r="AH76" s="1052">
        <f>+O76+P76+Q76+R76</f>
        <v>799244.68696000008</v>
      </c>
      <c r="AI76" s="2257"/>
      <c r="AJ76" s="941" t="s">
        <v>553</v>
      </c>
      <c r="AK76" s="1492">
        <v>762.83555000004139</v>
      </c>
      <c r="AL76" s="1496">
        <v>10652.356649999947</v>
      </c>
      <c r="AM76" s="1493">
        <v>7176.3303100001067</v>
      </c>
      <c r="AN76" s="1493">
        <v>18415.569479999573</v>
      </c>
      <c r="AO76" s="1496">
        <v>32186.564419999908</v>
      </c>
      <c r="AP76" s="1496">
        <v>1400.5419500001381</v>
      </c>
      <c r="AQ76" s="1493">
        <v>22177.660019999814</v>
      </c>
      <c r="AR76" s="1493">
        <v>30602.039350000163</v>
      </c>
      <c r="AS76" s="1493">
        <v>21734.163360000013</v>
      </c>
      <c r="AT76" s="1493">
        <v>8215.2112900000429</v>
      </c>
      <c r="AU76" s="2233">
        <v>12447.832199999973</v>
      </c>
      <c r="AV76" s="1050">
        <v>762.83555000004139</v>
      </c>
      <c r="AW76" s="1051">
        <v>11415.192199999989</v>
      </c>
      <c r="AX76" s="1051">
        <v>18591.522510000093</v>
      </c>
      <c r="AY76" s="1051">
        <v>37007.091989999666</v>
      </c>
      <c r="AZ76" s="1051">
        <v>32186.564419999908</v>
      </c>
      <c r="BA76" s="1051">
        <v>33587.106370000045</v>
      </c>
      <c r="BB76" s="1051">
        <v>55764.766389999859</v>
      </c>
      <c r="BC76" s="1051">
        <v>86366.805740000025</v>
      </c>
      <c r="BD76" s="1051">
        <v>21734.163360000013</v>
      </c>
      <c r="BE76" s="1051">
        <v>29949.374650000056</v>
      </c>
      <c r="BF76" s="1052">
        <v>42397.206850000031</v>
      </c>
    </row>
    <row r="77" spans="1:58">
      <c r="A77" s="899"/>
      <c r="B77" s="943"/>
      <c r="C77" s="1050"/>
      <c r="D77" s="873"/>
      <c r="E77" s="873"/>
      <c r="F77" s="873"/>
      <c r="G77" s="873"/>
      <c r="H77" s="1058"/>
      <c r="I77" s="873"/>
      <c r="J77" s="873"/>
      <c r="K77" s="873"/>
      <c r="L77" s="873"/>
      <c r="M77" s="873"/>
      <c r="N77" s="873"/>
      <c r="O77" s="873"/>
      <c r="P77" s="873"/>
      <c r="Q77" s="873"/>
      <c r="R77" s="874"/>
      <c r="S77" s="1008"/>
      <c r="T77" s="1007"/>
      <c r="U77" s="1007"/>
      <c r="V77" s="1007"/>
      <c r="W77" s="1007"/>
      <c r="X77" s="1007"/>
      <c r="Y77" s="1007"/>
      <c r="Z77" s="1007"/>
      <c r="AA77" s="1007"/>
      <c r="AB77" s="1007"/>
      <c r="AC77" s="1007"/>
      <c r="AD77" s="1007"/>
      <c r="AE77" s="1007"/>
      <c r="AF77" s="1007"/>
      <c r="AG77" s="1007"/>
      <c r="AH77" s="1035"/>
      <c r="AI77" s="901"/>
      <c r="AJ77" s="943"/>
      <c r="AK77" s="2234"/>
      <c r="AL77" s="2235"/>
      <c r="AM77" s="2235"/>
      <c r="AN77" s="2235"/>
      <c r="AO77" s="2235"/>
      <c r="AP77" s="2235"/>
      <c r="AQ77" s="2235"/>
      <c r="AR77" s="2235"/>
      <c r="AS77" s="2235"/>
      <c r="AT77" s="2235"/>
      <c r="AU77" s="2236"/>
      <c r="AV77" s="1050"/>
      <c r="AW77" s="1051"/>
      <c r="AX77" s="1051"/>
      <c r="AY77" s="1051"/>
      <c r="AZ77" s="1051"/>
      <c r="BA77" s="1051"/>
      <c r="BB77" s="1051"/>
      <c r="BC77" s="1051"/>
      <c r="BD77" s="1051"/>
      <c r="BE77" s="1051"/>
      <c r="BF77" s="1052"/>
    </row>
    <row r="78" spans="1:58" s="2258" customFormat="1">
      <c r="A78" s="2256"/>
      <c r="B78" s="941" t="s">
        <v>554</v>
      </c>
      <c r="C78" s="1050">
        <v>21108.301600000003</v>
      </c>
      <c r="D78" s="1058">
        <v>19982.999759999995</v>
      </c>
      <c r="E78" s="1058">
        <v>21341.145600000003</v>
      </c>
      <c r="F78" s="1058">
        <v>22576.68005000001</v>
      </c>
      <c r="G78" s="1058">
        <v>12764.578669999999</v>
      </c>
      <c r="H78" s="1058">
        <v>-9168.6080199999997</v>
      </c>
      <c r="I78" s="1058">
        <v>9936.3903100000007</v>
      </c>
      <c r="J78" s="1058">
        <v>14647.161050000001</v>
      </c>
      <c r="K78" s="1058">
        <v>26749.65209</v>
      </c>
      <c r="L78" s="1058">
        <v>27938.972830000002</v>
      </c>
      <c r="M78" s="1058">
        <v>23575.136750000005</v>
      </c>
      <c r="N78" s="1058">
        <v>24088.048879999988</v>
      </c>
      <c r="O78" s="1051">
        <v>28460</v>
      </c>
      <c r="P78" s="1051">
        <v>25075.720889999997</v>
      </c>
      <c r="Q78" s="1051">
        <v>27598.493239999996</v>
      </c>
      <c r="R78" s="1052">
        <v>28336</v>
      </c>
      <c r="S78" s="1050">
        <f>+C78</f>
        <v>21108.301600000003</v>
      </c>
      <c r="T78" s="1051">
        <f>+C78+D78</f>
        <v>41091.301359999998</v>
      </c>
      <c r="U78" s="1051">
        <f>+C78+D78+E78</f>
        <v>62432.446960000001</v>
      </c>
      <c r="V78" s="1051">
        <f>+C78+D78+E78+F78</f>
        <v>85009.127010000011</v>
      </c>
      <c r="W78" s="1051">
        <f>+G78</f>
        <v>12764.578669999999</v>
      </c>
      <c r="X78" s="1051">
        <f>+G78+H78</f>
        <v>3595.9706499999993</v>
      </c>
      <c r="Y78" s="1051">
        <f>+G78+H78+I78</f>
        <v>13532.36096</v>
      </c>
      <c r="Z78" s="1051">
        <f>+G78+H78+I78+J78</f>
        <v>28179.522010000001</v>
      </c>
      <c r="AA78" s="1051">
        <f>+K78</f>
        <v>26749.65209</v>
      </c>
      <c r="AB78" s="1051">
        <f>+K78+L78</f>
        <v>54688.624920000002</v>
      </c>
      <c r="AC78" s="1051">
        <f>+K78+L78+M78</f>
        <v>78263.761670000007</v>
      </c>
      <c r="AD78" s="1051">
        <f>+K78+L78+M78+N78</f>
        <v>102351.81054999999</v>
      </c>
      <c r="AE78" s="1051">
        <f>+O78</f>
        <v>28460</v>
      </c>
      <c r="AF78" s="1051">
        <f>+O78+P78</f>
        <v>53535.720889999997</v>
      </c>
      <c r="AG78" s="1051">
        <f>+O78+P78+Q78</f>
        <v>81134.214129999993</v>
      </c>
      <c r="AH78" s="1052">
        <f>+O78+P78+Q78+R78</f>
        <v>109470.21412999999</v>
      </c>
      <c r="AI78" s="2257"/>
      <c r="AJ78" s="941" t="s">
        <v>554</v>
      </c>
      <c r="AK78" s="1492">
        <v>28459.627240000002</v>
      </c>
      <c r="AL78" s="1493">
        <v>25075.720889999997</v>
      </c>
      <c r="AM78" s="1493">
        <v>27598.493239999996</v>
      </c>
      <c r="AN78" s="1493">
        <v>28336.197540000008</v>
      </c>
      <c r="AO78" s="1496">
        <v>28462.351470000001</v>
      </c>
      <c r="AP78" s="1496">
        <v>33467.363449999997</v>
      </c>
      <c r="AQ78" s="1493">
        <v>26436.008790000007</v>
      </c>
      <c r="AR78" s="1493">
        <v>30083.37625999999</v>
      </c>
      <c r="AS78" s="1493">
        <v>31106.331550000003</v>
      </c>
      <c r="AT78" s="1493">
        <v>32694.106229999998</v>
      </c>
      <c r="AU78" s="2233">
        <v>40519.292829999984</v>
      </c>
      <c r="AV78" s="1050">
        <v>28459.627240000002</v>
      </c>
      <c r="AW78" s="1051">
        <v>53535.348129999998</v>
      </c>
      <c r="AX78" s="1051">
        <v>81133.841369999995</v>
      </c>
      <c r="AY78" s="1051">
        <v>109470.03891</v>
      </c>
      <c r="AZ78" s="1051">
        <v>28462.351470000001</v>
      </c>
      <c r="BA78" s="1051">
        <v>61929.714919999999</v>
      </c>
      <c r="BB78" s="1051">
        <v>88365.723710000006</v>
      </c>
      <c r="BC78" s="1051">
        <v>118449.09997</v>
      </c>
      <c r="BD78" s="1051">
        <v>31106.331550000003</v>
      </c>
      <c r="BE78" s="1051">
        <v>63800.43778</v>
      </c>
      <c r="BF78" s="1052">
        <v>104319.73060999998</v>
      </c>
    </row>
    <row r="79" spans="1:58">
      <c r="A79" s="899"/>
      <c r="B79" s="944"/>
      <c r="C79" s="1050"/>
      <c r="D79" s="1058"/>
      <c r="E79" s="1058"/>
      <c r="F79" s="1058"/>
      <c r="G79" s="1058"/>
      <c r="H79" s="1058"/>
      <c r="I79" s="1058"/>
      <c r="J79" s="1058"/>
      <c r="K79" s="1058"/>
      <c r="L79" s="1058"/>
      <c r="M79" s="1058"/>
      <c r="N79" s="1058"/>
      <c r="O79" s="1051"/>
      <c r="P79" s="1051"/>
      <c r="Q79" s="1051"/>
      <c r="R79" s="1052"/>
      <c r="S79" s="1008"/>
      <c r="T79" s="1007"/>
      <c r="U79" s="1007"/>
      <c r="V79" s="1007"/>
      <c r="W79" s="1007"/>
      <c r="X79" s="1007"/>
      <c r="Y79" s="1007"/>
      <c r="Z79" s="1007"/>
      <c r="AA79" s="1007"/>
      <c r="AB79" s="1007"/>
      <c r="AC79" s="1007"/>
      <c r="AD79" s="1007"/>
      <c r="AE79" s="1007"/>
      <c r="AF79" s="1007"/>
      <c r="AG79" s="1007"/>
      <c r="AH79" s="1035"/>
      <c r="AI79" s="901"/>
      <c r="AJ79" s="944"/>
      <c r="AK79" s="2234"/>
      <c r="AL79" s="2235"/>
      <c r="AM79" s="2235"/>
      <c r="AN79" s="2235"/>
      <c r="AO79" s="2235"/>
      <c r="AP79" s="2235"/>
      <c r="AQ79" s="2235"/>
      <c r="AR79" s="2235"/>
      <c r="AS79" s="2235"/>
      <c r="AT79" s="2235"/>
      <c r="AU79" s="2236"/>
      <c r="AV79" s="1050"/>
      <c r="AW79" s="1051"/>
      <c r="AX79" s="1051"/>
      <c r="AY79" s="1051"/>
      <c r="AZ79" s="1051"/>
      <c r="BA79" s="1051"/>
      <c r="BB79" s="1051"/>
      <c r="BC79" s="1051"/>
      <c r="BD79" s="1051"/>
      <c r="BE79" s="1051"/>
      <c r="BF79" s="1052"/>
    </row>
    <row r="80" spans="1:58" s="2258" customFormat="1" ht="15" thickBot="1">
      <c r="A80" s="2256"/>
      <c r="B80" s="945" t="s">
        <v>447</v>
      </c>
      <c r="C80" s="1055">
        <v>17755.565880000009</v>
      </c>
      <c r="D80" s="1056">
        <v>25435.393299999909</v>
      </c>
      <c r="E80" s="1056">
        <v>29317.496879999948</v>
      </c>
      <c r="F80" s="1056">
        <v>34442.788570000106</v>
      </c>
      <c r="G80" s="1056">
        <v>34290.13198000002</v>
      </c>
      <c r="H80" s="1156">
        <v>33423.763940000077</v>
      </c>
      <c r="I80" s="1056">
        <v>18859.828000000052</v>
      </c>
      <c r="J80" s="1056">
        <v>33169.908489999798</v>
      </c>
      <c r="K80" s="1056">
        <v>46671.06276999996</v>
      </c>
      <c r="L80" s="1056">
        <v>17516.53788000012</v>
      </c>
      <c r="M80" s="1056">
        <v>25903.857270000139</v>
      </c>
      <c r="N80" s="1056">
        <v>17487.467029999723</v>
      </c>
      <c r="O80" s="1056">
        <v>29222</v>
      </c>
      <c r="P80" s="1056">
        <v>35728.07753999994</v>
      </c>
      <c r="Q80" s="1056">
        <v>34774.823550000103</v>
      </c>
      <c r="R80" s="1057">
        <v>46752</v>
      </c>
      <c r="S80" s="1055">
        <f>+C80</f>
        <v>17755.565880000009</v>
      </c>
      <c r="T80" s="1156">
        <f>+C80+D80</f>
        <v>43190.959179999918</v>
      </c>
      <c r="U80" s="1156">
        <f>+C80+D80+E80</f>
        <v>72508.456059999866</v>
      </c>
      <c r="V80" s="1156">
        <f>+C80+D80+E80+F80</f>
        <v>106951.24462999997</v>
      </c>
      <c r="W80" s="1156">
        <f>+G80</f>
        <v>34290.13198000002</v>
      </c>
      <c r="X80" s="1156">
        <f>+G80+H80</f>
        <v>67713.895920000097</v>
      </c>
      <c r="Y80" s="1156">
        <f>+G80+H80+I80</f>
        <v>86573.72392000015</v>
      </c>
      <c r="Z80" s="1156">
        <f>+G80+H80+I80+J80</f>
        <v>119743.63240999995</v>
      </c>
      <c r="AA80" s="1156">
        <f>+K80</f>
        <v>46671.06276999996</v>
      </c>
      <c r="AB80" s="1156">
        <f>+K80+L80</f>
        <v>64187.60065000008</v>
      </c>
      <c r="AC80" s="1156">
        <f>+K80+L80+M80</f>
        <v>90091.457920000219</v>
      </c>
      <c r="AD80" s="1156">
        <f>+K80+L80+M80+N80</f>
        <v>107578.92494999994</v>
      </c>
      <c r="AE80" s="1156">
        <f>+O80</f>
        <v>29222</v>
      </c>
      <c r="AF80" s="1156">
        <f>+O80+P80</f>
        <v>64950.07753999994</v>
      </c>
      <c r="AG80" s="1156">
        <f>+O80+P80+Q80</f>
        <v>99724.901090000043</v>
      </c>
      <c r="AH80" s="1698">
        <f>+O80+P80+Q80+R80</f>
        <v>146476.90109000006</v>
      </c>
      <c r="AI80" s="2257"/>
      <c r="AJ80" s="2222" t="s">
        <v>447</v>
      </c>
      <c r="AK80" s="1494">
        <v>29222.462790000041</v>
      </c>
      <c r="AL80" s="1487">
        <v>35728.07753999994</v>
      </c>
      <c r="AM80" s="1487">
        <v>34774.823550000103</v>
      </c>
      <c r="AN80" s="1487">
        <v>46751.767019999577</v>
      </c>
      <c r="AO80" s="1488">
        <v>60648.915889999909</v>
      </c>
      <c r="AP80" s="1488">
        <v>34867.905400000134</v>
      </c>
      <c r="AQ80" s="1487">
        <v>48613.668809999821</v>
      </c>
      <c r="AR80" s="1487">
        <v>60685.415610000156</v>
      </c>
      <c r="AS80" s="1487">
        <v>52840.494910000016</v>
      </c>
      <c r="AT80" s="1487">
        <v>40909.317520000041</v>
      </c>
      <c r="AU80" s="2237">
        <v>52967.125029999959</v>
      </c>
      <c r="AV80" s="1055">
        <v>29222.462790000041</v>
      </c>
      <c r="AW80" s="1156">
        <v>64950.540329999982</v>
      </c>
      <c r="AX80" s="1156">
        <v>99725.363880000077</v>
      </c>
      <c r="AY80" s="1156">
        <v>146477.13089999964</v>
      </c>
      <c r="AZ80" s="1156">
        <v>60648.915889999909</v>
      </c>
      <c r="BA80" s="1156">
        <v>95516.821290000051</v>
      </c>
      <c r="BB80" s="1156">
        <v>144130.49009999988</v>
      </c>
      <c r="BC80" s="1156">
        <v>204815.90571000002</v>
      </c>
      <c r="BD80" s="1156">
        <v>52840.494910000016</v>
      </c>
      <c r="BE80" s="1156">
        <v>93749.812430000049</v>
      </c>
      <c r="BF80" s="1698">
        <v>146716.93746000002</v>
      </c>
    </row>
    <row r="81" spans="1:58">
      <c r="A81" s="899"/>
      <c r="B81" s="900"/>
      <c r="C81" s="899"/>
      <c r="D81" s="899"/>
      <c r="E81" s="899"/>
      <c r="F81" s="899"/>
      <c r="G81" s="899"/>
      <c r="H81" s="899"/>
      <c r="I81" s="899"/>
      <c r="J81" s="899"/>
      <c r="K81" s="899"/>
      <c r="L81" s="899"/>
      <c r="M81" s="899"/>
      <c r="N81" s="899"/>
      <c r="O81" s="899"/>
      <c r="P81" s="899"/>
      <c r="Q81" s="899"/>
      <c r="R81" s="899"/>
      <c r="S81" s="899"/>
      <c r="T81" s="899"/>
      <c r="U81" s="899"/>
      <c r="V81" s="899"/>
      <c r="W81" s="899"/>
      <c r="X81" s="899"/>
      <c r="Y81" s="899"/>
      <c r="Z81" s="899"/>
      <c r="AA81" s="899"/>
      <c r="AB81" s="899"/>
      <c r="AC81" s="899"/>
      <c r="AD81" s="899"/>
      <c r="AE81" s="899"/>
      <c r="AF81" s="899"/>
      <c r="AG81" s="899"/>
      <c r="AH81" s="899"/>
      <c r="AI81" s="901"/>
      <c r="AJ81" s="2223"/>
      <c r="AK81" s="899"/>
      <c r="AL81" s="899"/>
      <c r="AM81" s="899"/>
      <c r="AN81" s="899"/>
      <c r="AO81" s="899"/>
      <c r="AP81" s="899"/>
      <c r="AQ81" s="899"/>
      <c r="AR81" s="899"/>
      <c r="AV81" s="899"/>
      <c r="AW81" s="899"/>
      <c r="AX81" s="899"/>
      <c r="AY81" s="899"/>
      <c r="AZ81" s="899"/>
      <c r="BA81" s="899"/>
      <c r="BB81" s="899"/>
      <c r="BC81" s="899"/>
      <c r="BD81" s="899"/>
      <c r="BE81" s="899"/>
      <c r="BF81" s="2231"/>
    </row>
    <row r="82" spans="1:58">
      <c r="A82" s="899"/>
      <c r="B82" s="900"/>
      <c r="C82" s="899"/>
      <c r="D82" s="899"/>
      <c r="E82" s="899"/>
      <c r="F82" s="899"/>
      <c r="G82" s="899"/>
      <c r="H82" s="899"/>
      <c r="I82" s="899"/>
      <c r="J82" s="899"/>
      <c r="K82" s="899"/>
      <c r="L82" s="899"/>
      <c r="M82" s="899"/>
      <c r="N82" s="899"/>
      <c r="O82" s="899"/>
      <c r="P82" s="899"/>
      <c r="Q82" s="899"/>
      <c r="R82" s="899"/>
      <c r="S82" s="899"/>
      <c r="T82" s="899"/>
      <c r="U82" s="899"/>
      <c r="V82" s="899"/>
      <c r="W82" s="899"/>
      <c r="X82" s="899"/>
      <c r="Y82" s="899"/>
      <c r="Z82" s="899"/>
      <c r="AA82" s="899"/>
      <c r="AB82" s="899"/>
      <c r="AC82" s="899"/>
      <c r="AD82" s="899"/>
      <c r="AE82" s="899"/>
      <c r="AF82" s="899"/>
      <c r="AG82" s="899"/>
      <c r="AH82" s="899"/>
      <c r="AI82" s="901"/>
      <c r="AJ82" s="2223"/>
      <c r="AK82" s="899"/>
      <c r="AL82" s="899"/>
      <c r="AM82" s="899"/>
      <c r="AN82" s="899"/>
      <c r="AO82" s="899"/>
      <c r="AP82" s="899"/>
      <c r="AQ82" s="899"/>
      <c r="AR82" s="899"/>
      <c r="AV82" s="899"/>
      <c r="AW82" s="899"/>
      <c r="AX82" s="899"/>
      <c r="AY82" s="899"/>
      <c r="AZ82" s="899"/>
      <c r="BA82" s="899"/>
      <c r="BB82" s="899"/>
      <c r="BC82" s="899"/>
      <c r="BD82" s="899"/>
      <c r="BE82" s="899"/>
      <c r="BF82" s="2231"/>
    </row>
    <row r="83" spans="1:58">
      <c r="A83" s="899"/>
      <c r="B83" s="900"/>
      <c r="C83" s="899"/>
      <c r="D83" s="899"/>
      <c r="E83" s="899"/>
      <c r="F83" s="899"/>
      <c r="G83" s="899"/>
      <c r="H83" s="899"/>
      <c r="I83" s="899"/>
      <c r="J83" s="899"/>
      <c r="K83" s="899"/>
      <c r="L83" s="899"/>
      <c r="M83" s="899"/>
      <c r="N83" s="899"/>
      <c r="O83" s="899"/>
      <c r="P83" s="899"/>
      <c r="Q83" s="899"/>
      <c r="R83" s="899"/>
      <c r="S83" s="899"/>
      <c r="T83" s="899"/>
      <c r="U83" s="899"/>
      <c r="V83" s="899"/>
      <c r="W83" s="899"/>
      <c r="X83" s="899"/>
      <c r="Y83" s="899"/>
      <c r="Z83" s="899"/>
      <c r="AA83" s="899"/>
      <c r="AB83" s="899"/>
      <c r="AC83" s="899"/>
      <c r="AD83" s="899"/>
      <c r="AE83" s="899"/>
      <c r="AF83" s="899"/>
      <c r="AG83" s="899"/>
      <c r="AH83" s="899"/>
      <c r="AI83" s="901"/>
      <c r="AJ83" s="2223"/>
      <c r="AK83" s="899"/>
      <c r="AL83" s="899"/>
      <c r="AM83" s="899"/>
      <c r="AN83" s="899"/>
      <c r="AO83" s="899"/>
      <c r="AP83" s="899"/>
      <c r="AQ83" s="899"/>
      <c r="AR83" s="899"/>
      <c r="AV83" s="899"/>
      <c r="AW83" s="899"/>
      <c r="AX83" s="899"/>
      <c r="AY83" s="899"/>
      <c r="AZ83" s="899"/>
      <c r="BA83" s="899"/>
      <c r="BB83" s="899"/>
      <c r="BC83" s="899"/>
      <c r="BD83" s="899"/>
      <c r="BE83" s="899"/>
      <c r="BF83" s="2231"/>
    </row>
    <row r="84" spans="1:58">
      <c r="A84" s="899"/>
      <c r="B84" s="900"/>
      <c r="C84" s="899"/>
      <c r="D84" s="899"/>
      <c r="E84" s="899"/>
      <c r="F84" s="899"/>
      <c r="G84" s="899"/>
      <c r="H84" s="899"/>
      <c r="I84" s="899"/>
      <c r="J84" s="899"/>
      <c r="K84" s="899"/>
      <c r="L84" s="899"/>
      <c r="M84" s="899"/>
      <c r="N84" s="899"/>
      <c r="O84" s="899"/>
      <c r="P84" s="899"/>
      <c r="Q84" s="899"/>
      <c r="R84" s="899"/>
      <c r="S84" s="899"/>
      <c r="T84" s="899"/>
      <c r="U84" s="899"/>
      <c r="V84" s="899"/>
      <c r="W84" s="899"/>
      <c r="X84" s="899"/>
      <c r="Y84" s="899"/>
      <c r="Z84" s="899"/>
      <c r="AA84" s="899"/>
      <c r="AB84" s="899"/>
      <c r="AC84" s="899"/>
      <c r="AD84" s="899"/>
      <c r="AE84" s="899"/>
      <c r="AF84" s="899"/>
      <c r="AG84" s="899"/>
      <c r="AH84" s="899"/>
      <c r="AI84" s="901"/>
      <c r="AJ84" s="2223"/>
      <c r="AK84" s="899"/>
      <c r="AL84" s="899"/>
      <c r="AM84" s="899"/>
      <c r="AN84" s="899"/>
      <c r="AO84" s="899"/>
      <c r="AP84" s="899"/>
      <c r="AQ84" s="899"/>
      <c r="AR84" s="899"/>
      <c r="AW84" s="899"/>
      <c r="AX84" s="899"/>
      <c r="AY84" s="899"/>
      <c r="AZ84" s="899"/>
      <c r="BA84" s="899"/>
      <c r="BB84" s="899"/>
      <c r="BC84" s="899"/>
      <c r="BD84" s="899"/>
      <c r="BE84" s="899"/>
      <c r="BF84" s="2231"/>
    </row>
    <row r="85" spans="1:58">
      <c r="A85" s="899"/>
      <c r="B85" s="900"/>
      <c r="C85" s="899"/>
      <c r="D85" s="899"/>
      <c r="E85" s="899"/>
      <c r="F85" s="899"/>
      <c r="G85" s="899"/>
      <c r="H85" s="899"/>
      <c r="I85" s="899"/>
      <c r="J85" s="899"/>
      <c r="K85" s="899"/>
      <c r="L85" s="899"/>
      <c r="M85" s="899"/>
      <c r="N85" s="899"/>
      <c r="O85" s="899"/>
      <c r="P85" s="899"/>
      <c r="Q85" s="899"/>
      <c r="R85" s="899"/>
      <c r="S85" s="899"/>
      <c r="T85" s="899"/>
      <c r="U85" s="899"/>
      <c r="V85" s="899"/>
      <c r="W85" s="899"/>
      <c r="X85" s="899"/>
      <c r="Y85" s="899"/>
      <c r="Z85" s="899"/>
      <c r="AA85" s="899"/>
      <c r="AB85" s="899"/>
      <c r="AC85" s="899"/>
      <c r="AD85" s="899"/>
      <c r="AE85" s="899"/>
      <c r="AF85" s="899"/>
      <c r="AG85" s="899"/>
      <c r="AH85" s="899"/>
      <c r="AI85" s="901"/>
      <c r="AJ85" s="2223"/>
      <c r="AK85" s="899"/>
      <c r="AL85" s="899"/>
      <c r="AM85" s="899"/>
      <c r="AN85" s="899"/>
      <c r="AO85" s="899"/>
      <c r="AP85" s="899"/>
      <c r="AQ85" s="899"/>
      <c r="AR85" s="899"/>
      <c r="AW85" s="899"/>
      <c r="AX85" s="899"/>
      <c r="AY85" s="899"/>
      <c r="AZ85" s="899"/>
      <c r="BA85" s="899"/>
      <c r="BB85" s="899"/>
      <c r="BC85" s="899"/>
      <c r="BD85" s="899"/>
      <c r="BE85" s="899"/>
      <c r="BF85" s="2231"/>
    </row>
    <row r="86" spans="1:58">
      <c r="A86" s="899"/>
      <c r="B86" s="900"/>
      <c r="C86" s="2238"/>
      <c r="D86" s="2238"/>
      <c r="E86" s="2238"/>
      <c r="F86" s="2238"/>
      <c r="G86" s="2238"/>
      <c r="H86" s="2238"/>
      <c r="I86" s="2238"/>
      <c r="J86" s="2238"/>
      <c r="K86" s="2238"/>
      <c r="L86" s="2238"/>
      <c r="M86" s="2238"/>
      <c r="N86" s="2238"/>
      <c r="O86" s="2238"/>
      <c r="P86" s="2238"/>
      <c r="Q86" s="2238"/>
      <c r="R86" s="2238"/>
      <c r="S86" s="2238"/>
      <c r="T86" s="2238"/>
      <c r="U86" s="2238"/>
      <c r="V86" s="2238"/>
      <c r="W86" s="2238"/>
      <c r="X86" s="2238"/>
      <c r="Y86" s="2238"/>
      <c r="Z86" s="2238"/>
      <c r="AA86" s="2238"/>
      <c r="AB86" s="2238"/>
      <c r="AC86" s="2238"/>
      <c r="AD86" s="2238"/>
      <c r="AE86" s="2238"/>
      <c r="AF86" s="2238"/>
      <c r="AG86" s="2238"/>
      <c r="AH86" s="2238"/>
      <c r="AI86" s="901"/>
      <c r="AJ86" s="2223"/>
      <c r="AK86" s="899"/>
      <c r="AL86" s="899"/>
      <c r="AM86" s="899"/>
      <c r="AN86" s="899"/>
      <c r="AO86" s="899"/>
      <c r="AP86" s="899"/>
      <c r="AQ86" s="899"/>
      <c r="AR86" s="899"/>
      <c r="BF86" s="2230"/>
    </row>
    <row r="87" spans="1:58">
      <c r="A87" s="899"/>
      <c r="B87" s="900"/>
      <c r="C87" s="2238"/>
      <c r="D87" s="2238"/>
      <c r="E87" s="2238"/>
      <c r="F87" s="2238"/>
      <c r="G87" s="2238"/>
      <c r="H87" s="2238"/>
      <c r="I87" s="2238"/>
      <c r="J87" s="2238"/>
      <c r="K87" s="2238"/>
      <c r="L87" s="2238"/>
      <c r="M87" s="2238"/>
      <c r="N87" s="2238"/>
      <c r="O87" s="2238"/>
      <c r="P87" s="2238"/>
      <c r="Q87" s="2238"/>
      <c r="R87" s="2238"/>
      <c r="S87" s="2238"/>
      <c r="T87" s="2238"/>
      <c r="U87" s="2238"/>
      <c r="V87" s="2238"/>
      <c r="W87" s="2238"/>
      <c r="X87" s="2238"/>
      <c r="Y87" s="2238"/>
      <c r="Z87" s="2238"/>
      <c r="AA87" s="2238"/>
      <c r="AB87" s="2238"/>
      <c r="AC87" s="2238"/>
      <c r="AD87" s="2238"/>
      <c r="AE87" s="2238"/>
      <c r="AF87" s="2238"/>
      <c r="AG87" s="2238"/>
      <c r="AH87" s="2238"/>
      <c r="AI87" s="901"/>
      <c r="AJ87" s="2223"/>
      <c r="AK87" s="899"/>
      <c r="AL87" s="899"/>
      <c r="AM87" s="899"/>
      <c r="AN87" s="899"/>
      <c r="AO87" s="899"/>
      <c r="AP87" s="899"/>
      <c r="AQ87" s="899"/>
      <c r="AR87" s="899"/>
      <c r="BF87" s="2230"/>
    </row>
    <row r="88" spans="1:58">
      <c r="A88" s="899"/>
      <c r="B88" s="900"/>
      <c r="C88" s="2238"/>
      <c r="D88" s="2238"/>
      <c r="E88" s="2238"/>
      <c r="F88" s="2238"/>
      <c r="G88" s="2238"/>
      <c r="H88" s="2238"/>
      <c r="I88" s="2238"/>
      <c r="J88" s="2238"/>
      <c r="K88" s="2238"/>
      <c r="L88" s="2238"/>
      <c r="M88" s="2238"/>
      <c r="N88" s="2238"/>
      <c r="O88" s="2238"/>
      <c r="P88" s="2238"/>
      <c r="Q88" s="2238"/>
      <c r="R88" s="2238"/>
      <c r="S88" s="2238"/>
      <c r="T88" s="2238"/>
      <c r="U88" s="2238"/>
      <c r="V88" s="2238"/>
      <c r="W88" s="2238"/>
      <c r="X88" s="2238"/>
      <c r="Y88" s="2238"/>
      <c r="Z88" s="2238"/>
      <c r="AA88" s="2238"/>
      <c r="AB88" s="2238"/>
      <c r="AC88" s="2238"/>
      <c r="AD88" s="2238"/>
      <c r="AE88" s="2238"/>
      <c r="AF88" s="2238"/>
      <c r="AG88" s="2238"/>
      <c r="AH88" s="2238"/>
      <c r="AI88" s="901"/>
      <c r="AJ88" s="2223"/>
      <c r="AK88" s="899"/>
      <c r="AL88" s="899"/>
      <c r="AM88" s="899"/>
      <c r="AN88" s="899"/>
      <c r="AO88" s="899"/>
      <c r="AP88" s="899"/>
      <c r="AQ88" s="899"/>
      <c r="AR88" s="899"/>
      <c r="BF88" s="2230"/>
    </row>
    <row r="89" spans="1:58">
      <c r="A89" s="899"/>
      <c r="B89" s="900"/>
      <c r="C89" s="2238"/>
      <c r="D89" s="2238"/>
      <c r="E89" s="2238"/>
      <c r="F89" s="2238"/>
      <c r="G89" s="2238"/>
      <c r="H89" s="2238"/>
      <c r="I89" s="2238"/>
      <c r="J89" s="2238"/>
      <c r="K89" s="2238"/>
      <c r="L89" s="2238"/>
      <c r="M89" s="2238"/>
      <c r="N89" s="2238"/>
      <c r="O89" s="2238"/>
      <c r="P89" s="2238"/>
      <c r="Q89" s="2238"/>
      <c r="R89" s="2238"/>
      <c r="S89" s="2238"/>
      <c r="T89" s="2238"/>
      <c r="U89" s="2238"/>
      <c r="V89" s="2238"/>
      <c r="W89" s="2238"/>
      <c r="X89" s="2238"/>
      <c r="Y89" s="2238"/>
      <c r="Z89" s="2238"/>
      <c r="AA89" s="2238"/>
      <c r="AB89" s="2238"/>
      <c r="AC89" s="2238"/>
      <c r="AD89" s="2238"/>
      <c r="AE89" s="2238"/>
      <c r="AF89" s="2238"/>
      <c r="AG89" s="2238"/>
      <c r="AH89" s="2238"/>
      <c r="AI89" s="901"/>
      <c r="AJ89" s="899"/>
      <c r="AK89" s="899"/>
      <c r="AL89" s="899"/>
      <c r="AM89" s="899"/>
      <c r="AN89" s="899"/>
      <c r="AO89" s="899"/>
      <c r="AP89" s="899"/>
      <c r="AQ89" s="899"/>
      <c r="AR89" s="899"/>
      <c r="BF89" s="2230"/>
    </row>
    <row r="90" spans="1:58">
      <c r="A90" s="899"/>
      <c r="B90" s="900"/>
      <c r="C90" s="2238"/>
      <c r="D90" s="2238"/>
      <c r="E90" s="2238"/>
      <c r="F90" s="2238"/>
      <c r="G90" s="2238"/>
      <c r="H90" s="2238"/>
      <c r="I90" s="2238"/>
      <c r="J90" s="2238"/>
      <c r="K90" s="2238"/>
      <c r="L90" s="2238"/>
      <c r="M90" s="2238"/>
      <c r="N90" s="2238"/>
      <c r="O90" s="2238"/>
      <c r="P90" s="2238"/>
      <c r="Q90" s="2238"/>
      <c r="R90" s="2238"/>
      <c r="S90" s="2238"/>
      <c r="T90" s="2238"/>
      <c r="U90" s="2238"/>
      <c r="V90" s="2238"/>
      <c r="W90" s="2238"/>
      <c r="X90" s="2238"/>
      <c r="Y90" s="2238"/>
      <c r="Z90" s="2238"/>
      <c r="AA90" s="2238"/>
      <c r="AB90" s="2238"/>
      <c r="AC90" s="2238"/>
      <c r="AD90" s="2238"/>
      <c r="AE90" s="2238"/>
      <c r="AF90" s="2238"/>
      <c r="AG90" s="2238"/>
      <c r="AH90" s="2238"/>
      <c r="AI90" s="901"/>
      <c r="AJ90" s="899"/>
      <c r="AK90" s="899"/>
      <c r="AL90" s="899"/>
      <c r="AM90" s="899"/>
      <c r="AN90" s="899"/>
      <c r="AO90" s="899"/>
      <c r="AP90" s="899"/>
      <c r="AQ90" s="899"/>
      <c r="AR90" s="899"/>
      <c r="BF90" s="2230"/>
    </row>
    <row r="91" spans="1:58">
      <c r="A91" s="899"/>
      <c r="B91" s="900"/>
      <c r="C91" s="2238"/>
      <c r="D91" s="2238"/>
      <c r="E91" s="2238"/>
      <c r="F91" s="2238"/>
      <c r="G91" s="2238"/>
      <c r="H91" s="2238"/>
      <c r="I91" s="2238"/>
      <c r="J91" s="2238"/>
      <c r="K91" s="2238"/>
      <c r="L91" s="2238"/>
      <c r="M91" s="2238"/>
      <c r="N91" s="2238"/>
      <c r="O91" s="2238"/>
      <c r="P91" s="2238"/>
      <c r="Q91" s="2238"/>
      <c r="R91" s="2238"/>
      <c r="S91" s="2238"/>
      <c r="T91" s="2238"/>
      <c r="U91" s="2238"/>
      <c r="V91" s="2238"/>
      <c r="W91" s="2238"/>
      <c r="X91" s="2238"/>
      <c r="Y91" s="2238"/>
      <c r="Z91" s="2238"/>
      <c r="AA91" s="2238"/>
      <c r="AB91" s="2238"/>
      <c r="AC91" s="2238"/>
      <c r="AD91" s="2238"/>
      <c r="AE91" s="2238"/>
      <c r="AF91" s="2238"/>
      <c r="AG91" s="2238"/>
      <c r="AH91" s="2238"/>
      <c r="AI91" s="901"/>
      <c r="AJ91" s="899"/>
      <c r="AK91" s="899"/>
      <c r="AL91" s="899"/>
      <c r="AM91" s="899"/>
      <c r="AN91" s="899"/>
      <c r="AO91" s="899"/>
      <c r="AP91" s="899"/>
      <c r="AQ91" s="899"/>
      <c r="AR91" s="899"/>
      <c r="BF91" s="2230"/>
    </row>
    <row r="92" spans="1:58">
      <c r="A92" s="899"/>
      <c r="B92" s="900"/>
      <c r="C92" s="2238"/>
      <c r="D92" s="2238"/>
      <c r="E92" s="2238"/>
      <c r="F92" s="2238"/>
      <c r="G92" s="2238"/>
      <c r="H92" s="2238"/>
      <c r="I92" s="2238"/>
      <c r="J92" s="2238"/>
      <c r="K92" s="2238"/>
      <c r="L92" s="2238"/>
      <c r="M92" s="2238"/>
      <c r="N92" s="2238"/>
      <c r="O92" s="2238"/>
      <c r="P92" s="2238"/>
      <c r="Q92" s="2238"/>
      <c r="R92" s="2238"/>
      <c r="S92" s="2238"/>
      <c r="T92" s="2238"/>
      <c r="U92" s="2238"/>
      <c r="V92" s="2238"/>
      <c r="W92" s="2238"/>
      <c r="X92" s="2238"/>
      <c r="Y92" s="2238"/>
      <c r="Z92" s="2238"/>
      <c r="AA92" s="2238"/>
      <c r="AB92" s="2238"/>
      <c r="AC92" s="2238"/>
      <c r="AD92" s="2238"/>
      <c r="AE92" s="2238"/>
      <c r="AF92" s="2238"/>
      <c r="AG92" s="2238"/>
      <c r="AH92" s="2238"/>
      <c r="AI92" s="901"/>
      <c r="AJ92" s="899"/>
      <c r="AK92" s="899"/>
      <c r="AL92" s="899"/>
      <c r="AM92" s="899"/>
      <c r="AN92" s="899"/>
      <c r="AO92" s="899"/>
      <c r="AP92" s="899"/>
      <c r="AQ92" s="899"/>
      <c r="AR92" s="899"/>
      <c r="BF92" s="2230"/>
    </row>
    <row r="93" spans="1:58">
      <c r="A93" s="899"/>
      <c r="B93" s="900"/>
      <c r="C93" s="2238"/>
      <c r="D93" s="2238"/>
      <c r="E93" s="2238"/>
      <c r="F93" s="2238"/>
      <c r="G93" s="2238"/>
      <c r="H93" s="2238"/>
      <c r="I93" s="2238"/>
      <c r="J93" s="2238"/>
      <c r="K93" s="2238"/>
      <c r="L93" s="2238"/>
      <c r="M93" s="2238"/>
      <c r="N93" s="2238"/>
      <c r="O93" s="2238"/>
      <c r="P93" s="2238"/>
      <c r="Q93" s="2238"/>
      <c r="R93" s="2238"/>
      <c r="S93" s="2238"/>
      <c r="T93" s="2238"/>
      <c r="U93" s="2238"/>
      <c r="V93" s="2238"/>
      <c r="W93" s="2238"/>
      <c r="X93" s="2238"/>
      <c r="Y93" s="2238"/>
      <c r="Z93" s="2238"/>
      <c r="AA93" s="2238"/>
      <c r="AB93" s="2238"/>
      <c r="AC93" s="2238"/>
      <c r="AD93" s="2238"/>
      <c r="AE93" s="2238"/>
      <c r="AF93" s="2238"/>
      <c r="AG93" s="2238"/>
      <c r="AH93" s="2238"/>
      <c r="AI93" s="901"/>
      <c r="AJ93" s="899"/>
      <c r="AK93" s="899"/>
      <c r="AL93" s="899"/>
      <c r="AM93" s="899"/>
      <c r="AN93" s="899"/>
      <c r="AO93" s="899"/>
      <c r="AP93" s="899"/>
      <c r="AQ93" s="899"/>
      <c r="AR93" s="899"/>
      <c r="BF93" s="2230"/>
    </row>
    <row r="94" spans="1:58">
      <c r="A94" s="899"/>
      <c r="B94" s="900"/>
      <c r="C94" s="2238"/>
      <c r="D94" s="2238"/>
      <c r="E94" s="2238"/>
      <c r="F94" s="2238"/>
      <c r="G94" s="2238"/>
      <c r="H94" s="2238"/>
      <c r="I94" s="2238"/>
      <c r="J94" s="2238"/>
      <c r="K94" s="2238"/>
      <c r="L94" s="2238"/>
      <c r="M94" s="2238"/>
      <c r="N94" s="2238"/>
      <c r="O94" s="2238"/>
      <c r="P94" s="2238"/>
      <c r="Q94" s="2238"/>
      <c r="R94" s="2238"/>
      <c r="S94" s="2238"/>
      <c r="T94" s="2238"/>
      <c r="U94" s="2238"/>
      <c r="V94" s="2238"/>
      <c r="W94" s="2238"/>
      <c r="X94" s="2238"/>
      <c r="Y94" s="2238"/>
      <c r="Z94" s="2238"/>
      <c r="AA94" s="2238"/>
      <c r="AB94" s="2238"/>
      <c r="AC94" s="2238"/>
      <c r="AD94" s="2238"/>
      <c r="AE94" s="2238"/>
      <c r="AF94" s="2238"/>
      <c r="AG94" s="2238"/>
      <c r="AH94" s="2238"/>
      <c r="AI94" s="901"/>
      <c r="AJ94" s="899"/>
      <c r="AK94" s="899"/>
      <c r="AL94" s="899"/>
      <c r="AM94" s="899"/>
      <c r="AN94" s="899"/>
      <c r="AO94" s="899"/>
      <c r="AP94" s="899"/>
      <c r="AQ94" s="899"/>
      <c r="AR94" s="899"/>
      <c r="BF94" s="2230"/>
    </row>
    <row r="95" spans="1:58">
      <c r="A95" s="899"/>
      <c r="B95" s="900"/>
      <c r="C95" s="2238"/>
      <c r="D95" s="2238"/>
      <c r="E95" s="2238"/>
      <c r="F95" s="2238"/>
      <c r="G95" s="2238"/>
      <c r="H95" s="2238"/>
      <c r="I95" s="2238"/>
      <c r="J95" s="2238"/>
      <c r="K95" s="2238"/>
      <c r="L95" s="2238"/>
      <c r="M95" s="2238"/>
      <c r="N95" s="2238"/>
      <c r="O95" s="2238"/>
      <c r="P95" s="2238"/>
      <c r="Q95" s="2238"/>
      <c r="R95" s="2238"/>
      <c r="S95" s="2238"/>
      <c r="T95" s="2238"/>
      <c r="U95" s="2238"/>
      <c r="V95" s="2238"/>
      <c r="W95" s="2238"/>
      <c r="X95" s="2238"/>
      <c r="Y95" s="2238"/>
      <c r="Z95" s="2238"/>
      <c r="AA95" s="2238"/>
      <c r="AB95" s="2238"/>
      <c r="AC95" s="2238"/>
      <c r="AD95" s="2238"/>
      <c r="AE95" s="2238"/>
      <c r="AF95" s="2238"/>
      <c r="AG95" s="2238"/>
      <c r="AH95" s="2238"/>
      <c r="AI95" s="901"/>
      <c r="AJ95" s="899"/>
      <c r="AK95" s="899"/>
      <c r="AL95" s="899"/>
      <c r="AM95" s="899"/>
      <c r="AN95" s="899"/>
      <c r="AO95" s="899"/>
      <c r="AP95" s="899"/>
      <c r="AQ95" s="899"/>
      <c r="AR95" s="899"/>
      <c r="BF95" s="2230"/>
    </row>
    <row r="96" spans="1:58">
      <c r="A96" s="899"/>
      <c r="B96" s="900"/>
      <c r="C96" s="2238"/>
      <c r="D96" s="2238"/>
      <c r="E96" s="2238"/>
      <c r="F96" s="2238"/>
      <c r="G96" s="2238"/>
      <c r="H96" s="2238"/>
      <c r="I96" s="2238"/>
      <c r="J96" s="2238"/>
      <c r="K96" s="2238"/>
      <c r="L96" s="2238"/>
      <c r="M96" s="2238"/>
      <c r="N96" s="2238"/>
      <c r="O96" s="2238"/>
      <c r="P96" s="2238"/>
      <c r="Q96" s="2238"/>
      <c r="R96" s="2238"/>
      <c r="S96" s="2238"/>
      <c r="T96" s="2238"/>
      <c r="U96" s="2238"/>
      <c r="V96" s="2238"/>
      <c r="W96" s="2238"/>
      <c r="X96" s="2238"/>
      <c r="Y96" s="2238"/>
      <c r="Z96" s="2238"/>
      <c r="AA96" s="2238"/>
      <c r="AB96" s="2238"/>
      <c r="AC96" s="2238"/>
      <c r="AD96" s="2238"/>
      <c r="AE96" s="2238"/>
      <c r="AF96" s="2238"/>
      <c r="AG96" s="2238"/>
      <c r="AH96" s="2238"/>
      <c r="AI96" s="901"/>
      <c r="AJ96" s="899"/>
      <c r="AK96" s="899"/>
      <c r="AL96" s="899"/>
      <c r="AM96" s="899"/>
      <c r="AN96" s="899"/>
      <c r="AO96" s="899"/>
      <c r="AP96" s="899"/>
      <c r="AQ96" s="899"/>
      <c r="AR96" s="899"/>
      <c r="BF96" s="2230"/>
    </row>
    <row r="97" spans="1:58">
      <c r="A97" s="899"/>
      <c r="B97" s="900"/>
      <c r="C97" s="2238"/>
      <c r="D97" s="2238"/>
      <c r="E97" s="2238"/>
      <c r="F97" s="2238"/>
      <c r="G97" s="2238"/>
      <c r="H97" s="2238"/>
      <c r="I97" s="2238"/>
      <c r="J97" s="2238"/>
      <c r="K97" s="2238"/>
      <c r="L97" s="2238"/>
      <c r="M97" s="2238"/>
      <c r="N97" s="2238"/>
      <c r="O97" s="2238"/>
      <c r="P97" s="2238"/>
      <c r="Q97" s="2238"/>
      <c r="R97" s="2238"/>
      <c r="S97" s="2238"/>
      <c r="T97" s="2238"/>
      <c r="U97" s="2238"/>
      <c r="V97" s="2238"/>
      <c r="W97" s="2238"/>
      <c r="X97" s="2238"/>
      <c r="Y97" s="2238"/>
      <c r="Z97" s="2238"/>
      <c r="AA97" s="2238"/>
      <c r="AB97" s="2238"/>
      <c r="AC97" s="2238"/>
      <c r="AD97" s="2238"/>
      <c r="AE97" s="2238"/>
      <c r="AF97" s="2238"/>
      <c r="AG97" s="2238"/>
      <c r="AH97" s="2238"/>
      <c r="AI97" s="901"/>
      <c r="AJ97" s="899"/>
      <c r="AK97" s="899"/>
      <c r="AL97" s="899"/>
      <c r="AM97" s="899"/>
      <c r="AN97" s="899"/>
      <c r="AO97" s="899"/>
      <c r="AP97" s="899"/>
      <c r="AQ97" s="899"/>
      <c r="AR97" s="899"/>
      <c r="BF97" s="2230"/>
    </row>
    <row r="98" spans="1:58">
      <c r="A98" s="899"/>
      <c r="B98" s="900"/>
      <c r="C98" s="2238"/>
      <c r="D98" s="2238"/>
      <c r="E98" s="2238"/>
      <c r="F98" s="2238"/>
      <c r="G98" s="2238"/>
      <c r="H98" s="2238"/>
      <c r="I98" s="2238"/>
      <c r="J98" s="2238"/>
      <c r="K98" s="2238"/>
      <c r="L98" s="2238"/>
      <c r="M98" s="2238"/>
      <c r="N98" s="2238"/>
      <c r="O98" s="2238"/>
      <c r="P98" s="2238"/>
      <c r="Q98" s="2238"/>
      <c r="R98" s="2238"/>
      <c r="S98" s="2238"/>
      <c r="T98" s="2238"/>
      <c r="U98" s="2238"/>
      <c r="V98" s="2238"/>
      <c r="W98" s="2238"/>
      <c r="X98" s="2238"/>
      <c r="Y98" s="2238"/>
      <c r="Z98" s="2238"/>
      <c r="AA98" s="2238"/>
      <c r="AB98" s="2238"/>
      <c r="AC98" s="2238"/>
      <c r="AD98" s="2238"/>
      <c r="AE98" s="2238"/>
      <c r="AF98" s="2238"/>
      <c r="AG98" s="2238"/>
      <c r="AH98" s="2238"/>
      <c r="AI98" s="901"/>
      <c r="AJ98" s="899"/>
      <c r="AK98" s="899"/>
      <c r="AL98" s="899"/>
      <c r="AM98" s="899"/>
      <c r="AN98" s="899"/>
      <c r="AO98" s="899"/>
      <c r="AP98" s="899"/>
      <c r="AQ98" s="899"/>
      <c r="AR98" s="899"/>
      <c r="BF98" s="2230"/>
    </row>
    <row r="99" spans="1:58">
      <c r="C99" s="2238"/>
      <c r="D99" s="2238"/>
      <c r="E99" s="2238"/>
      <c r="F99" s="2238"/>
      <c r="G99" s="2238"/>
      <c r="H99" s="2238"/>
      <c r="I99" s="2238"/>
      <c r="J99" s="2238"/>
      <c r="K99" s="2238"/>
      <c r="L99" s="2238"/>
      <c r="M99" s="2238"/>
      <c r="N99" s="2238"/>
      <c r="O99" s="2238"/>
      <c r="P99" s="2238"/>
      <c r="Q99" s="2238"/>
      <c r="R99" s="2238"/>
      <c r="S99" s="2238"/>
      <c r="T99" s="2238"/>
      <c r="U99" s="2238"/>
      <c r="V99" s="2238"/>
      <c r="W99" s="2238"/>
      <c r="X99" s="2238"/>
      <c r="Y99" s="2238"/>
      <c r="Z99" s="2238"/>
      <c r="AA99" s="2238"/>
      <c r="AB99" s="2238"/>
      <c r="AC99" s="2238"/>
      <c r="AD99" s="2238"/>
      <c r="AE99" s="2238"/>
      <c r="AF99" s="2238"/>
      <c r="AG99" s="2238"/>
      <c r="AH99" s="2238"/>
      <c r="AJ99" s="899"/>
      <c r="AK99" s="899"/>
      <c r="AL99" s="899"/>
      <c r="AM99" s="899"/>
      <c r="AN99" s="899"/>
      <c r="AO99" s="899"/>
      <c r="AP99" s="899"/>
      <c r="AQ99" s="899"/>
      <c r="AR99" s="899"/>
      <c r="BF99" s="2230"/>
    </row>
    <row r="100" spans="1:58">
      <c r="C100" s="2238"/>
      <c r="D100" s="2238"/>
      <c r="E100" s="2238"/>
      <c r="F100" s="2238"/>
      <c r="G100" s="2238"/>
      <c r="H100" s="2238"/>
      <c r="I100" s="2238"/>
      <c r="J100" s="2238"/>
      <c r="K100" s="2238"/>
      <c r="L100" s="2238"/>
      <c r="M100" s="2238"/>
      <c r="N100" s="2238"/>
      <c r="O100" s="2238"/>
      <c r="P100" s="2238"/>
      <c r="Q100" s="2238"/>
      <c r="R100" s="2238"/>
      <c r="S100" s="2238"/>
      <c r="T100" s="2238"/>
      <c r="U100" s="2238"/>
      <c r="V100" s="2238"/>
      <c r="W100" s="2238"/>
      <c r="X100" s="2238"/>
      <c r="Y100" s="2238"/>
      <c r="Z100" s="2238"/>
      <c r="AA100" s="2238"/>
      <c r="AB100" s="2238"/>
      <c r="AC100" s="2238"/>
      <c r="AD100" s="2238"/>
      <c r="AE100" s="2238"/>
      <c r="AF100" s="2238"/>
      <c r="AG100" s="2238"/>
      <c r="AH100" s="2238"/>
      <c r="AJ100" s="899"/>
      <c r="AK100" s="899"/>
      <c r="AL100" s="899"/>
      <c r="AM100" s="899"/>
      <c r="AN100" s="899"/>
      <c r="AO100" s="899"/>
      <c r="AP100" s="899"/>
      <c r="AQ100" s="899"/>
      <c r="AR100" s="899"/>
      <c r="BF100" s="2230"/>
    </row>
    <row r="101" spans="1:58">
      <c r="C101" s="2238"/>
      <c r="D101" s="2238"/>
      <c r="E101" s="2238"/>
      <c r="F101" s="2238"/>
      <c r="G101" s="2238"/>
      <c r="H101" s="2238"/>
      <c r="I101" s="2238"/>
      <c r="J101" s="2238"/>
      <c r="K101" s="2238"/>
      <c r="L101" s="2238"/>
      <c r="M101" s="2238"/>
      <c r="N101" s="2238"/>
      <c r="O101" s="2238"/>
      <c r="P101" s="2238"/>
      <c r="Q101" s="2238"/>
      <c r="R101" s="2238"/>
      <c r="S101" s="2238"/>
      <c r="T101" s="2238"/>
      <c r="U101" s="2238"/>
      <c r="V101" s="2238"/>
      <c r="W101" s="2238"/>
      <c r="X101" s="2238"/>
      <c r="Y101" s="2238"/>
      <c r="Z101" s="2238"/>
      <c r="AA101" s="2238"/>
      <c r="AB101" s="2238"/>
      <c r="AC101" s="2238"/>
      <c r="AD101" s="2238"/>
      <c r="AE101" s="2238"/>
      <c r="AF101" s="2238"/>
      <c r="AG101" s="2238"/>
      <c r="AH101" s="2238"/>
      <c r="AJ101" s="899"/>
      <c r="AK101" s="899"/>
      <c r="AL101" s="899"/>
      <c r="AM101" s="899"/>
      <c r="AN101" s="899"/>
      <c r="AO101" s="899"/>
      <c r="AP101" s="899"/>
      <c r="AQ101" s="899"/>
      <c r="AR101" s="899"/>
      <c r="BF101" s="2230"/>
    </row>
    <row r="102" spans="1:58">
      <c r="C102" s="2238"/>
      <c r="D102" s="2238"/>
      <c r="E102" s="2238"/>
      <c r="F102" s="2238"/>
      <c r="G102" s="2238"/>
      <c r="H102" s="2238"/>
      <c r="I102" s="2238"/>
      <c r="J102" s="2238"/>
      <c r="K102" s="2238"/>
      <c r="L102" s="2238"/>
      <c r="M102" s="2238"/>
      <c r="N102" s="2238"/>
      <c r="O102" s="2238"/>
      <c r="P102" s="2238"/>
      <c r="Q102" s="2238"/>
      <c r="R102" s="2238"/>
      <c r="S102" s="2238"/>
      <c r="T102" s="2238"/>
      <c r="U102" s="2238"/>
      <c r="V102" s="2238"/>
      <c r="W102" s="2238"/>
      <c r="X102" s="2238"/>
      <c r="Y102" s="2238"/>
      <c r="Z102" s="2238"/>
      <c r="AA102" s="2238"/>
      <c r="AB102" s="2238"/>
      <c r="AC102" s="2238"/>
      <c r="AD102" s="2238"/>
      <c r="AE102" s="2238"/>
      <c r="AF102" s="2238"/>
      <c r="AG102" s="2238"/>
      <c r="AH102" s="2238"/>
      <c r="AJ102" s="899"/>
      <c r="AK102" s="899"/>
      <c r="AL102" s="899"/>
      <c r="AM102" s="899"/>
      <c r="AN102" s="899"/>
      <c r="AO102" s="899"/>
      <c r="AP102" s="899"/>
      <c r="AQ102" s="899"/>
      <c r="AR102" s="899"/>
      <c r="BF102" s="2230"/>
    </row>
    <row r="103" spans="1:58">
      <c r="C103" s="2238"/>
      <c r="D103" s="2238"/>
      <c r="E103" s="2238"/>
      <c r="F103" s="2238"/>
      <c r="G103" s="2238"/>
      <c r="H103" s="2238"/>
      <c r="I103" s="2238"/>
      <c r="J103" s="2238"/>
      <c r="K103" s="2238"/>
      <c r="L103" s="2238"/>
      <c r="M103" s="2238"/>
      <c r="N103" s="2238"/>
      <c r="O103" s="2238"/>
      <c r="P103" s="2238"/>
      <c r="Q103" s="2238"/>
      <c r="R103" s="2238"/>
      <c r="S103" s="2238"/>
      <c r="T103" s="2238"/>
      <c r="U103" s="2238"/>
      <c r="V103" s="2238"/>
      <c r="W103" s="2238"/>
      <c r="X103" s="2238"/>
      <c r="Y103" s="2238"/>
      <c r="Z103" s="2238"/>
      <c r="AA103" s="2238"/>
      <c r="AB103" s="2238"/>
      <c r="AC103" s="2238"/>
      <c r="AD103" s="2238"/>
      <c r="AE103" s="2238"/>
      <c r="AF103" s="2238"/>
      <c r="AG103" s="2238"/>
      <c r="AH103" s="2238"/>
      <c r="AJ103" s="899"/>
      <c r="AK103" s="899"/>
      <c r="AL103" s="899"/>
      <c r="AM103" s="899"/>
      <c r="AN103" s="899"/>
      <c r="AO103" s="899"/>
      <c r="AP103" s="899"/>
      <c r="AQ103" s="899"/>
      <c r="AR103" s="899"/>
      <c r="BF103" s="2230"/>
    </row>
    <row r="104" spans="1:58">
      <c r="C104" s="2238"/>
      <c r="D104" s="2238"/>
      <c r="E104" s="2238"/>
      <c r="F104" s="2238"/>
      <c r="G104" s="2238"/>
      <c r="H104" s="2238"/>
      <c r="I104" s="2238"/>
      <c r="J104" s="2238"/>
      <c r="K104" s="2238"/>
      <c r="L104" s="2238"/>
      <c r="M104" s="2238"/>
      <c r="N104" s="2238"/>
      <c r="O104" s="2238"/>
      <c r="P104" s="2238"/>
      <c r="Q104" s="2238"/>
      <c r="R104" s="2238"/>
      <c r="S104" s="2238"/>
      <c r="T104" s="2238"/>
      <c r="U104" s="2238"/>
      <c r="V104" s="2238"/>
      <c r="W104" s="2238"/>
      <c r="X104" s="2238"/>
      <c r="Y104" s="2238"/>
      <c r="Z104" s="2238"/>
      <c r="AA104" s="2238"/>
      <c r="AB104" s="2238"/>
      <c r="AC104" s="2238"/>
      <c r="AD104" s="2238"/>
      <c r="AE104" s="2238"/>
      <c r="AF104" s="2238"/>
      <c r="AG104" s="2238"/>
      <c r="AH104" s="2238"/>
      <c r="AJ104" s="899"/>
      <c r="AK104" s="899"/>
      <c r="AL104" s="899"/>
      <c r="AM104" s="899"/>
      <c r="AN104" s="899"/>
      <c r="AO104" s="899"/>
      <c r="AP104" s="899"/>
      <c r="AQ104" s="899"/>
      <c r="AR104" s="899"/>
      <c r="BF104" s="2230"/>
    </row>
    <row r="105" spans="1:58">
      <c r="C105" s="2238"/>
      <c r="D105" s="2238"/>
      <c r="E105" s="2238"/>
      <c r="F105" s="2238"/>
      <c r="G105" s="2238"/>
      <c r="H105" s="2238"/>
      <c r="I105" s="2238"/>
      <c r="J105" s="2238"/>
      <c r="K105" s="2238"/>
      <c r="L105" s="2238"/>
      <c r="M105" s="2238"/>
      <c r="N105" s="2238"/>
      <c r="O105" s="2238"/>
      <c r="P105" s="2238"/>
      <c r="Q105" s="2238"/>
      <c r="R105" s="2238"/>
      <c r="S105" s="2238"/>
      <c r="T105" s="2238"/>
      <c r="U105" s="2238"/>
      <c r="V105" s="2238"/>
      <c r="W105" s="2238"/>
      <c r="X105" s="2238"/>
      <c r="Y105" s="2238"/>
      <c r="Z105" s="2238"/>
      <c r="AA105" s="2238"/>
      <c r="AB105" s="2238"/>
      <c r="AC105" s="2238"/>
      <c r="AD105" s="2238"/>
      <c r="AE105" s="2238"/>
      <c r="AF105" s="2238"/>
      <c r="AG105" s="2238"/>
      <c r="AH105" s="2238"/>
      <c r="AJ105" s="899"/>
      <c r="AK105" s="899"/>
      <c r="AL105" s="899"/>
      <c r="AM105" s="899"/>
      <c r="AN105" s="899"/>
      <c r="AO105" s="899"/>
      <c r="AP105" s="899"/>
      <c r="AQ105" s="899"/>
      <c r="AR105" s="899"/>
    </row>
    <row r="106" spans="1:58">
      <c r="C106" s="2238"/>
      <c r="D106" s="2238"/>
      <c r="E106" s="2238"/>
      <c r="F106" s="2238"/>
      <c r="G106" s="2238"/>
      <c r="H106" s="2238"/>
      <c r="I106" s="2238"/>
      <c r="J106" s="2238"/>
      <c r="K106" s="2238"/>
      <c r="L106" s="2238"/>
      <c r="M106" s="2238"/>
      <c r="N106" s="2238"/>
      <c r="O106" s="2238"/>
      <c r="P106" s="2238"/>
      <c r="Q106" s="2238"/>
      <c r="R106" s="2238"/>
      <c r="S106" s="2238"/>
      <c r="T106" s="2238"/>
      <c r="U106" s="2238"/>
      <c r="V106" s="2238"/>
      <c r="W106" s="2238"/>
      <c r="X106" s="2238"/>
      <c r="Y106" s="2238"/>
      <c r="Z106" s="2238"/>
      <c r="AA106" s="2238"/>
      <c r="AB106" s="2238"/>
      <c r="AC106" s="2238"/>
      <c r="AD106" s="2238"/>
      <c r="AE106" s="2238"/>
      <c r="AF106" s="2238"/>
      <c r="AG106" s="2238"/>
      <c r="AH106" s="2238"/>
      <c r="AJ106" s="899"/>
      <c r="AK106" s="899"/>
      <c r="AL106" s="899"/>
      <c r="AM106" s="899"/>
      <c r="AN106" s="899"/>
      <c r="AO106" s="899"/>
      <c r="AP106" s="899"/>
      <c r="AQ106" s="899"/>
      <c r="AR106" s="899"/>
    </row>
    <row r="107" spans="1:58">
      <c r="C107" s="2238"/>
      <c r="D107" s="2238"/>
      <c r="E107" s="2238"/>
      <c r="F107" s="2238"/>
      <c r="G107" s="2238"/>
      <c r="H107" s="2238"/>
      <c r="I107" s="2238"/>
      <c r="J107" s="2238"/>
      <c r="K107" s="2238"/>
      <c r="L107" s="2238"/>
      <c r="M107" s="2238"/>
      <c r="N107" s="2238"/>
      <c r="O107" s="2238"/>
      <c r="P107" s="2238"/>
      <c r="Q107" s="2238"/>
      <c r="R107" s="2238"/>
      <c r="S107" s="2238"/>
      <c r="T107" s="2238"/>
      <c r="U107" s="2238"/>
      <c r="V107" s="2238"/>
      <c r="W107" s="2238"/>
      <c r="X107" s="2238"/>
      <c r="Y107" s="2238"/>
      <c r="Z107" s="2238"/>
      <c r="AA107" s="2238"/>
      <c r="AB107" s="2238"/>
      <c r="AC107" s="2238"/>
      <c r="AD107" s="2238"/>
      <c r="AE107" s="2238"/>
      <c r="AF107" s="2238"/>
      <c r="AG107" s="2238"/>
      <c r="AH107" s="2238"/>
      <c r="AJ107" s="899"/>
      <c r="AK107" s="899"/>
      <c r="AL107" s="899"/>
      <c r="AM107" s="899"/>
      <c r="AN107" s="899"/>
      <c r="AO107" s="899"/>
      <c r="AP107" s="899"/>
      <c r="AQ107" s="899"/>
      <c r="AR107" s="899"/>
    </row>
    <row r="108" spans="1:58">
      <c r="C108" s="2238"/>
      <c r="D108" s="2238"/>
      <c r="E108" s="2238"/>
      <c r="F108" s="2238"/>
      <c r="G108" s="2238"/>
      <c r="H108" s="2238"/>
      <c r="I108" s="2238"/>
      <c r="J108" s="2238"/>
      <c r="K108" s="2238"/>
      <c r="L108" s="2238"/>
      <c r="M108" s="2238"/>
      <c r="N108" s="2238"/>
      <c r="O108" s="2238"/>
      <c r="P108" s="2238"/>
      <c r="Q108" s="2238"/>
      <c r="R108" s="2238"/>
      <c r="S108" s="2238"/>
      <c r="T108" s="2238"/>
      <c r="U108" s="2238"/>
      <c r="V108" s="2238"/>
      <c r="W108" s="2238"/>
      <c r="X108" s="2238"/>
      <c r="Y108" s="2238"/>
      <c r="Z108" s="2238"/>
      <c r="AA108" s="2238"/>
      <c r="AB108" s="2238"/>
      <c r="AC108" s="2238"/>
      <c r="AD108" s="2238"/>
      <c r="AE108" s="2238"/>
      <c r="AF108" s="2238"/>
      <c r="AG108" s="2238"/>
      <c r="AH108" s="2238"/>
      <c r="AJ108" s="899"/>
      <c r="AK108" s="899"/>
      <c r="AL108" s="899"/>
      <c r="AM108" s="899"/>
      <c r="AN108" s="899"/>
      <c r="AO108" s="899"/>
      <c r="AP108" s="899"/>
      <c r="AQ108" s="899"/>
      <c r="AR108" s="899"/>
    </row>
    <row r="109" spans="1:58">
      <c r="C109" s="2238"/>
      <c r="D109" s="2238"/>
      <c r="E109" s="2238"/>
      <c r="F109" s="2238"/>
      <c r="G109" s="2238"/>
      <c r="H109" s="2238"/>
      <c r="I109" s="2238"/>
      <c r="J109" s="2238"/>
      <c r="K109" s="2238"/>
      <c r="L109" s="2238"/>
      <c r="M109" s="2238"/>
      <c r="N109" s="2238"/>
      <c r="O109" s="2238"/>
      <c r="P109" s="2238"/>
      <c r="Q109" s="2238"/>
      <c r="R109" s="2238"/>
      <c r="S109" s="2238"/>
      <c r="T109" s="2238"/>
      <c r="U109" s="2238"/>
      <c r="V109" s="2238"/>
      <c r="W109" s="2238"/>
      <c r="X109" s="2238"/>
      <c r="Y109" s="2238"/>
      <c r="Z109" s="2238"/>
      <c r="AA109" s="2238"/>
      <c r="AB109" s="2238"/>
      <c r="AC109" s="2238"/>
      <c r="AD109" s="2238"/>
      <c r="AE109" s="2238"/>
      <c r="AF109" s="2238"/>
      <c r="AG109" s="2238"/>
      <c r="AH109" s="2238"/>
    </row>
    <row r="110" spans="1:58">
      <c r="C110" s="2238"/>
      <c r="D110" s="2238"/>
      <c r="E110" s="2238"/>
      <c r="F110" s="2238"/>
      <c r="G110" s="2238"/>
      <c r="H110" s="2238"/>
      <c r="I110" s="2238"/>
      <c r="J110" s="2238"/>
      <c r="K110" s="2238"/>
      <c r="L110" s="2238"/>
      <c r="M110" s="2238"/>
      <c r="N110" s="2238"/>
      <c r="O110" s="2238"/>
      <c r="P110" s="2238"/>
      <c r="Q110" s="2238"/>
      <c r="R110" s="2238"/>
      <c r="S110" s="2238"/>
      <c r="T110" s="2238"/>
      <c r="U110" s="2238"/>
      <c r="V110" s="2238"/>
      <c r="W110" s="2238"/>
      <c r="X110" s="2238"/>
      <c r="Y110" s="2238"/>
      <c r="Z110" s="2238"/>
      <c r="AA110" s="2238"/>
      <c r="AB110" s="2238"/>
      <c r="AC110" s="2238"/>
      <c r="AD110" s="2238"/>
      <c r="AE110" s="2238"/>
      <c r="AF110" s="2238"/>
      <c r="AG110" s="2238"/>
      <c r="AH110" s="2238"/>
    </row>
    <row r="111" spans="1:58">
      <c r="C111" s="2238"/>
      <c r="D111" s="2238"/>
      <c r="E111" s="2238"/>
      <c r="F111" s="2238"/>
      <c r="G111" s="2238"/>
      <c r="H111" s="2238"/>
      <c r="I111" s="2238"/>
      <c r="J111" s="2238"/>
      <c r="K111" s="2238"/>
      <c r="L111" s="2238"/>
      <c r="M111" s="2238"/>
      <c r="N111" s="2238"/>
      <c r="O111" s="2238"/>
      <c r="P111" s="2238"/>
      <c r="Q111" s="2238"/>
      <c r="R111" s="2238"/>
      <c r="S111" s="2238"/>
      <c r="T111" s="2238"/>
      <c r="U111" s="2238"/>
      <c r="V111" s="2238"/>
      <c r="W111" s="2238"/>
      <c r="X111" s="2238"/>
      <c r="Y111" s="2238"/>
      <c r="Z111" s="2238"/>
      <c r="AA111" s="2238"/>
      <c r="AB111" s="2238"/>
      <c r="AC111" s="2238"/>
      <c r="AD111" s="2238"/>
      <c r="AE111" s="2238"/>
      <c r="AF111" s="2238"/>
      <c r="AG111" s="2238"/>
      <c r="AH111" s="2238"/>
    </row>
  </sheetData>
  <mergeCells count="10">
    <mergeCell ref="AL5:AU5"/>
    <mergeCell ref="AV14:BE14"/>
    <mergeCell ref="C4:R4"/>
    <mergeCell ref="C12:R12"/>
    <mergeCell ref="S12:AH12"/>
    <mergeCell ref="C61:R61"/>
    <mergeCell ref="S61:AH61"/>
    <mergeCell ref="B57:AE57"/>
    <mergeCell ref="B58:AE58"/>
    <mergeCell ref="B50:AC51"/>
  </mergeCells>
  <phoneticPr fontId="39" type="noConversion"/>
  <hyperlinks>
    <hyperlink ref="B1" location="Index!A1" display="Back to index" xr:uid="{63A2F943-31B8-4EF8-8370-DA6DEE198559}"/>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sheetPr>
    <tabColor rgb="FF2AD2C9"/>
  </sheetPr>
  <dimension ref="A1:AJ33"/>
  <sheetViews>
    <sheetView showGridLines="0" topLeftCell="H1" zoomScale="70" zoomScaleNormal="70" workbookViewId="0">
      <selection activeCell="T23" sqref="T23"/>
    </sheetView>
  </sheetViews>
  <sheetFormatPr baseColWidth="10" defaultColWidth="11.44140625" defaultRowHeight="13.8"/>
  <cols>
    <col min="1" max="1" width="11.44140625" style="9"/>
    <col min="2" max="2" width="53.44140625" style="9" customWidth="1"/>
    <col min="3" max="8" width="11.44140625" style="9"/>
    <col min="9" max="9" width="8.5546875" style="9" bestFit="1" customWidth="1"/>
    <col min="10" max="12" width="11.44140625" style="9"/>
    <col min="13" max="13" width="11.5546875" style="9" customWidth="1"/>
    <col min="14" max="16384" width="11.44140625" style="9"/>
  </cols>
  <sheetData>
    <row r="1" spans="1:36" ht="14.4">
      <c r="A1" s="197"/>
      <c r="B1" s="884" t="s">
        <v>31</v>
      </c>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197"/>
      <c r="AI1" s="197"/>
      <c r="AJ1" s="197"/>
    </row>
    <row r="2" spans="1:36" ht="14.4">
      <c r="A2" s="197"/>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row>
    <row r="3" spans="1:36" ht="15" thickBot="1">
      <c r="A3" s="197"/>
      <c r="B3" s="196" t="s">
        <v>798</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row>
    <row r="4" spans="1:36" ht="15" customHeight="1">
      <c r="A4" s="197"/>
      <c r="B4" s="462" t="s">
        <v>1050</v>
      </c>
      <c r="C4" s="1746"/>
      <c r="D4" s="1747"/>
      <c r="E4" s="1747"/>
      <c r="F4" s="1747"/>
      <c r="G4" s="1747"/>
      <c r="H4" s="1747"/>
      <c r="I4" s="1747" t="s">
        <v>28</v>
      </c>
      <c r="J4" s="1747"/>
      <c r="K4" s="1747"/>
      <c r="L4" s="1747"/>
      <c r="M4" s="1747"/>
      <c r="N4" s="1747"/>
      <c r="O4" s="1747"/>
      <c r="P4" s="1747"/>
      <c r="Q4" s="1747"/>
      <c r="R4" s="1736"/>
      <c r="S4" s="1736"/>
      <c r="T4" s="2052"/>
      <c r="U4" s="2052"/>
      <c r="V4" s="2193"/>
      <c r="W4" s="2194" t="s">
        <v>424</v>
      </c>
      <c r="X4" s="2195"/>
      <c r="Y4" s="2195"/>
      <c r="Z4" s="2022"/>
      <c r="AA4" s="197"/>
      <c r="AB4" s="197"/>
      <c r="AC4" s="197"/>
      <c r="AD4" s="197"/>
      <c r="AE4" s="197"/>
      <c r="AF4" s="197"/>
      <c r="AG4" s="197"/>
      <c r="AH4" s="197"/>
      <c r="AI4" s="197"/>
      <c r="AJ4" s="197"/>
    </row>
    <row r="5" spans="1:36" ht="14.1" customHeight="1">
      <c r="A5" s="197"/>
      <c r="B5" s="443"/>
      <c r="C5" s="1748"/>
      <c r="D5" s="231"/>
      <c r="E5" s="231"/>
      <c r="F5" s="231"/>
      <c r="G5" s="231"/>
      <c r="H5" s="231"/>
      <c r="I5" s="231"/>
      <c r="J5" s="231"/>
      <c r="K5" s="231"/>
      <c r="L5" s="231"/>
      <c r="M5" s="231"/>
      <c r="N5" s="231"/>
      <c r="O5" s="231"/>
      <c r="P5" s="231"/>
      <c r="Q5" s="231"/>
      <c r="R5" s="231"/>
      <c r="S5" s="231"/>
      <c r="T5" s="231"/>
      <c r="U5" s="2192"/>
      <c r="V5" s="2196"/>
      <c r="W5" s="2197"/>
      <c r="X5" s="2197"/>
      <c r="Y5" s="2197"/>
      <c r="Z5" s="2023"/>
      <c r="AA5" s="197"/>
      <c r="AB5" s="197"/>
      <c r="AC5" s="197"/>
      <c r="AD5" s="197"/>
      <c r="AE5" s="197"/>
      <c r="AF5" s="197"/>
      <c r="AG5" s="197"/>
      <c r="AH5" s="197"/>
      <c r="AI5" s="197"/>
      <c r="AJ5" s="197"/>
    </row>
    <row r="6" spans="1:36" ht="15" thickBot="1">
      <c r="A6" s="197"/>
      <c r="B6" s="443" t="s">
        <v>30</v>
      </c>
      <c r="C6" s="1749" t="s">
        <v>35</v>
      </c>
      <c r="D6" s="1750" t="s">
        <v>36</v>
      </c>
      <c r="E6" s="1750" t="s">
        <v>37</v>
      </c>
      <c r="F6" s="1750" t="s">
        <v>38</v>
      </c>
      <c r="G6" s="1750" t="s">
        <v>39</v>
      </c>
      <c r="H6" s="1750" t="s">
        <v>40</v>
      </c>
      <c r="I6" s="1750" t="s">
        <v>23</v>
      </c>
      <c r="J6" s="1750" t="s">
        <v>41</v>
      </c>
      <c r="K6" s="1750" t="s">
        <v>42</v>
      </c>
      <c r="L6" s="1750" t="s">
        <v>43</v>
      </c>
      <c r="M6" s="1750" t="s">
        <v>24</v>
      </c>
      <c r="N6" s="1750" t="s">
        <v>44</v>
      </c>
      <c r="O6" s="1750" t="s">
        <v>796</v>
      </c>
      <c r="P6" s="1750" t="s">
        <v>857</v>
      </c>
      <c r="Q6" s="1750" t="s">
        <v>875</v>
      </c>
      <c r="R6" s="1750" t="s">
        <v>1013</v>
      </c>
      <c r="S6" s="1750" t="s">
        <v>1053</v>
      </c>
      <c r="T6" s="1750" t="s">
        <v>1139</v>
      </c>
      <c r="U6" s="1750" t="s">
        <v>1157</v>
      </c>
      <c r="V6" s="2198" t="s">
        <v>46</v>
      </c>
      <c r="W6" s="1745" t="s">
        <v>47</v>
      </c>
      <c r="X6" s="1745" t="s">
        <v>48</v>
      </c>
      <c r="Y6" s="2021">
        <v>2023</v>
      </c>
      <c r="Z6" s="526">
        <v>2024</v>
      </c>
      <c r="AA6" s="197"/>
      <c r="AB6" s="197"/>
      <c r="AC6" s="197"/>
      <c r="AD6" s="197"/>
      <c r="AE6" s="197"/>
      <c r="AF6" s="197"/>
      <c r="AG6" s="197"/>
      <c r="AH6" s="197"/>
      <c r="AI6" s="197"/>
      <c r="AJ6" s="197"/>
    </row>
    <row r="7" spans="1:36" ht="14.4">
      <c r="A7" s="197"/>
      <c r="B7" s="885" t="s">
        <v>179</v>
      </c>
      <c r="C7" s="888">
        <v>13735</v>
      </c>
      <c r="D7" s="891">
        <v>17534</v>
      </c>
      <c r="E7" s="891">
        <v>17786</v>
      </c>
      <c r="F7" s="891">
        <v>19349</v>
      </c>
      <c r="G7" s="891">
        <v>23087</v>
      </c>
      <c r="H7" s="891">
        <v>23055</v>
      </c>
      <c r="I7" s="891">
        <v>14290</v>
      </c>
      <c r="J7" s="891">
        <v>14681</v>
      </c>
      <c r="K7" s="891">
        <v>19340</v>
      </c>
      <c r="L7" s="891">
        <v>18930</v>
      </c>
      <c r="M7" s="891">
        <v>19025</v>
      </c>
      <c r="N7" s="891">
        <v>22012</v>
      </c>
      <c r="O7" s="891">
        <v>22042</v>
      </c>
      <c r="P7" s="891">
        <v>21206</v>
      </c>
      <c r="Q7" s="891">
        <v>20100</v>
      </c>
      <c r="R7" s="891">
        <v>18757</v>
      </c>
      <c r="S7" s="891">
        <v>6460</v>
      </c>
      <c r="T7" s="891">
        <v>5277</v>
      </c>
      <c r="U7" s="889">
        <v>9934</v>
      </c>
      <c r="V7" s="888">
        <v>68404</v>
      </c>
      <c r="W7" s="891">
        <v>75113</v>
      </c>
      <c r="X7" s="891">
        <v>79307</v>
      </c>
      <c r="Y7" s="891">
        <v>82105</v>
      </c>
      <c r="Z7" s="895">
        <v>21671</v>
      </c>
      <c r="AA7" s="197"/>
      <c r="AB7" s="197"/>
      <c r="AC7" s="197"/>
      <c r="AD7" s="197"/>
      <c r="AE7" s="197"/>
      <c r="AF7" s="197"/>
      <c r="AG7" s="197"/>
      <c r="AH7" s="197"/>
      <c r="AI7" s="197"/>
      <c r="AJ7" s="197"/>
    </row>
    <row r="8" spans="1:36" ht="14.4">
      <c r="A8" s="197"/>
      <c r="B8" s="885" t="s">
        <v>381</v>
      </c>
      <c r="C8" s="888">
        <v>133318</v>
      </c>
      <c r="D8" s="891">
        <v>282425</v>
      </c>
      <c r="E8" s="891">
        <v>170987</v>
      </c>
      <c r="F8" s="891">
        <v>302575</v>
      </c>
      <c r="G8" s="891">
        <v>178065</v>
      </c>
      <c r="H8" s="891">
        <v>213732</v>
      </c>
      <c r="I8" s="891">
        <v>217358</v>
      </c>
      <c r="J8" s="891">
        <v>184296</v>
      </c>
      <c r="K8" s="891">
        <v>179997</v>
      </c>
      <c r="L8" s="891">
        <v>146646</v>
      </c>
      <c r="M8" s="891">
        <v>177191</v>
      </c>
      <c r="N8" s="891">
        <v>190667</v>
      </c>
      <c r="O8" s="891">
        <v>192785</v>
      </c>
      <c r="P8" s="891">
        <v>207535</v>
      </c>
      <c r="Q8" s="891">
        <v>182989</v>
      </c>
      <c r="R8" s="891">
        <v>226078</v>
      </c>
      <c r="S8" s="891">
        <v>233390</v>
      </c>
      <c r="T8" s="891">
        <v>255814</v>
      </c>
      <c r="U8" s="889">
        <v>241628</v>
      </c>
      <c r="V8" s="888">
        <v>889305</v>
      </c>
      <c r="W8" s="891">
        <v>793451</v>
      </c>
      <c r="X8" s="891">
        <v>694501</v>
      </c>
      <c r="Y8" s="891">
        <v>809387</v>
      </c>
      <c r="Z8" s="895">
        <v>730832</v>
      </c>
      <c r="AA8" s="197"/>
      <c r="AB8" s="197"/>
      <c r="AC8" s="197"/>
      <c r="AD8" s="197"/>
      <c r="AE8" s="197"/>
      <c r="AF8" s="197"/>
      <c r="AG8" s="197"/>
      <c r="AH8" s="197"/>
      <c r="AI8" s="197"/>
      <c r="AJ8" s="197"/>
    </row>
    <row r="9" spans="1:36" ht="14.4">
      <c r="A9" s="197"/>
      <c r="B9" s="886" t="s">
        <v>214</v>
      </c>
      <c r="C9" s="888">
        <v>112658</v>
      </c>
      <c r="D9" s="891">
        <v>93602</v>
      </c>
      <c r="E9" s="891">
        <v>143492</v>
      </c>
      <c r="F9" s="891">
        <v>156753</v>
      </c>
      <c r="G9" s="891">
        <v>147594</v>
      </c>
      <c r="H9" s="891">
        <v>168937</v>
      </c>
      <c r="I9" s="891">
        <v>149029</v>
      </c>
      <c r="J9" s="891">
        <v>155193</v>
      </c>
      <c r="K9" s="891">
        <v>137586</v>
      </c>
      <c r="L9" s="891">
        <v>138468</v>
      </c>
      <c r="M9" s="891">
        <v>133374</v>
      </c>
      <c r="N9" s="891">
        <v>124761</v>
      </c>
      <c r="O9" s="891">
        <v>122861</v>
      </c>
      <c r="P9" s="891">
        <v>133448</v>
      </c>
      <c r="Q9" s="891">
        <v>127085</v>
      </c>
      <c r="R9" s="891">
        <v>147019</v>
      </c>
      <c r="S9" s="891">
        <v>145099</v>
      </c>
      <c r="T9" s="891">
        <v>168822</v>
      </c>
      <c r="U9" s="889">
        <v>157828</v>
      </c>
      <c r="V9" s="888">
        <v>506505</v>
      </c>
      <c r="W9" s="891">
        <v>620753</v>
      </c>
      <c r="X9" s="891">
        <v>534189</v>
      </c>
      <c r="Y9" s="891">
        <v>530413</v>
      </c>
      <c r="Z9" s="895">
        <v>471749</v>
      </c>
      <c r="AA9" s="197"/>
      <c r="AB9" s="197"/>
      <c r="AC9" s="197"/>
      <c r="AD9" s="197"/>
      <c r="AE9" s="197"/>
      <c r="AF9" s="197"/>
      <c r="AG9" s="197"/>
      <c r="AH9" s="197"/>
      <c r="AI9" s="197"/>
      <c r="AJ9" s="197"/>
    </row>
    <row r="10" spans="1:36" ht="14.4">
      <c r="A10" s="197"/>
      <c r="B10" s="886" t="s">
        <v>456</v>
      </c>
      <c r="C10" s="888">
        <v>-5406</v>
      </c>
      <c r="D10" s="891">
        <v>8209</v>
      </c>
      <c r="E10" s="891">
        <v>8846</v>
      </c>
      <c r="F10" s="891">
        <v>-21862</v>
      </c>
      <c r="G10" s="891">
        <v>12288</v>
      </c>
      <c r="H10" s="891">
        <v>-2498</v>
      </c>
      <c r="I10" s="891">
        <v>-3033</v>
      </c>
      <c r="J10" s="891">
        <v>9485</v>
      </c>
      <c r="K10" s="891">
        <v>8160</v>
      </c>
      <c r="L10" s="891">
        <v>12338</v>
      </c>
      <c r="M10" s="891">
        <v>2503</v>
      </c>
      <c r="N10" s="891">
        <v>9758</v>
      </c>
      <c r="O10" s="891">
        <v>16084</v>
      </c>
      <c r="P10" s="891">
        <v>12836</v>
      </c>
      <c r="Q10" s="891">
        <v>11709</v>
      </c>
      <c r="R10" s="891">
        <v>14844</v>
      </c>
      <c r="S10" s="891">
        <v>12638</v>
      </c>
      <c r="T10" s="891">
        <v>19082</v>
      </c>
      <c r="U10" s="889">
        <v>19448</v>
      </c>
      <c r="V10" s="888">
        <v>-10213</v>
      </c>
      <c r="W10" s="891">
        <v>18927</v>
      </c>
      <c r="X10" s="891">
        <v>32759</v>
      </c>
      <c r="Y10" s="891">
        <v>55473</v>
      </c>
      <c r="Z10" s="895">
        <v>51168</v>
      </c>
      <c r="AA10" s="197"/>
      <c r="AB10" s="197"/>
      <c r="AC10" s="197"/>
      <c r="AD10" s="197"/>
      <c r="AE10" s="197"/>
      <c r="AF10" s="197"/>
      <c r="AG10" s="197"/>
      <c r="AH10" s="197"/>
      <c r="AI10" s="197"/>
      <c r="AJ10" s="197"/>
    </row>
    <row r="11" spans="1:36" ht="14.4">
      <c r="A11" s="197"/>
      <c r="B11" s="886" t="s">
        <v>555</v>
      </c>
      <c r="C11" s="888">
        <v>-25193</v>
      </c>
      <c r="D11" s="891">
        <v>178536</v>
      </c>
      <c r="E11" s="891">
        <v>58045</v>
      </c>
      <c r="F11" s="891">
        <v>101559</v>
      </c>
      <c r="G11" s="891">
        <v>-44052</v>
      </c>
      <c r="H11" s="891">
        <v>44184</v>
      </c>
      <c r="I11" s="891">
        <v>34790</v>
      </c>
      <c r="J11" s="891">
        <v>-6334</v>
      </c>
      <c r="K11" s="891">
        <v>10696</v>
      </c>
      <c r="L11" s="891">
        <v>-15406</v>
      </c>
      <c r="M11" s="891">
        <v>12745</v>
      </c>
      <c r="N11" s="891">
        <v>42349</v>
      </c>
      <c r="O11" s="891">
        <v>51902</v>
      </c>
      <c r="P11" s="891">
        <v>64116</v>
      </c>
      <c r="Q11" s="891">
        <v>28120</v>
      </c>
      <c r="R11" s="891">
        <v>64928</v>
      </c>
      <c r="S11" s="891">
        <v>54569</v>
      </c>
      <c r="T11" s="891">
        <v>45643</v>
      </c>
      <c r="U11" s="889">
        <v>72105</v>
      </c>
      <c r="V11" s="888">
        <v>312947</v>
      </c>
      <c r="W11" s="891">
        <v>28588</v>
      </c>
      <c r="X11" s="891">
        <v>50384</v>
      </c>
      <c r="Y11" s="891">
        <v>209066</v>
      </c>
      <c r="Z11" s="895">
        <v>172317</v>
      </c>
      <c r="AA11" s="197"/>
      <c r="AB11" s="197"/>
      <c r="AC11" s="197"/>
      <c r="AD11" s="197"/>
      <c r="AE11" s="197"/>
      <c r="AF11" s="197"/>
      <c r="AG11" s="197"/>
      <c r="AH11" s="197"/>
      <c r="AI11" s="197"/>
      <c r="AJ11" s="197"/>
    </row>
    <row r="12" spans="1:36" ht="14.4">
      <c r="A12" s="197"/>
      <c r="B12" s="887" t="s">
        <v>556</v>
      </c>
      <c r="C12" s="888">
        <v>35957</v>
      </c>
      <c r="D12" s="891">
        <v>-26746</v>
      </c>
      <c r="E12" s="891">
        <v>-33610</v>
      </c>
      <c r="F12" s="891">
        <v>13027</v>
      </c>
      <c r="G12" s="891">
        <v>56265</v>
      </c>
      <c r="H12" s="891">
        <v>21640</v>
      </c>
      <c r="I12" s="891">
        <v>42607</v>
      </c>
      <c r="J12" s="891">
        <v>19062</v>
      </c>
      <c r="K12" s="891">
        <v>4997</v>
      </c>
      <c r="L12" s="891">
        <v>31345</v>
      </c>
      <c r="M12" s="891">
        <v>35975</v>
      </c>
      <c r="N12" s="891">
        <v>-11908</v>
      </c>
      <c r="O12" s="891">
        <v>-28858</v>
      </c>
      <c r="P12" s="891">
        <v>-21679</v>
      </c>
      <c r="Q12" s="891">
        <v>21771</v>
      </c>
      <c r="R12" s="891">
        <v>-16731</v>
      </c>
      <c r="S12" s="891">
        <v>22028</v>
      </c>
      <c r="T12" s="891">
        <v>20551</v>
      </c>
      <c r="U12" s="889">
        <v>-17139</v>
      </c>
      <c r="V12" s="888">
        <v>-11372</v>
      </c>
      <c r="W12" s="891">
        <v>148677</v>
      </c>
      <c r="X12" s="891">
        <v>60409</v>
      </c>
      <c r="Y12" s="891">
        <v>-45497</v>
      </c>
      <c r="Z12" s="895">
        <v>25440</v>
      </c>
      <c r="AA12" s="197"/>
      <c r="AB12" s="197"/>
      <c r="AC12" s="197"/>
      <c r="AD12" s="197"/>
      <c r="AE12" s="197"/>
      <c r="AF12" s="197"/>
      <c r="AG12" s="197"/>
      <c r="AH12" s="197"/>
      <c r="AI12" s="197"/>
      <c r="AJ12" s="197"/>
    </row>
    <row r="13" spans="1:36" ht="14.4">
      <c r="A13" s="197"/>
      <c r="B13" s="886" t="s">
        <v>557</v>
      </c>
      <c r="C13" s="888">
        <v>170</v>
      </c>
      <c r="D13" s="891">
        <v>15601</v>
      </c>
      <c r="E13" s="891">
        <v>5306</v>
      </c>
      <c r="F13" s="891">
        <v>5671</v>
      </c>
      <c r="G13" s="891">
        <v>-1001</v>
      </c>
      <c r="H13" s="891">
        <v>-24660</v>
      </c>
      <c r="I13" s="891">
        <v>-10599</v>
      </c>
      <c r="J13" s="891">
        <v>-12397</v>
      </c>
      <c r="K13" s="891">
        <v>10557</v>
      </c>
      <c r="L13" s="891">
        <v>-28225</v>
      </c>
      <c r="M13" s="891">
        <v>-15651</v>
      </c>
      <c r="N13" s="891">
        <v>19483</v>
      </c>
      <c r="O13" s="891">
        <v>22997</v>
      </c>
      <c r="P13" s="891">
        <v>8513</v>
      </c>
      <c r="Q13" s="891">
        <v>-7650</v>
      </c>
      <c r="R13" s="891">
        <v>9470</v>
      </c>
      <c r="S13" s="891">
        <v>-12973</v>
      </c>
      <c r="T13" s="891">
        <v>-4378</v>
      </c>
      <c r="U13" s="889">
        <v>6061</v>
      </c>
      <c r="V13" s="888">
        <v>26748</v>
      </c>
      <c r="W13" s="891">
        <v>-60445</v>
      </c>
      <c r="X13" s="891">
        <v>-13836</v>
      </c>
      <c r="Y13" s="891">
        <v>33330</v>
      </c>
      <c r="Z13" s="895">
        <v>-11290</v>
      </c>
      <c r="AA13" s="197"/>
      <c r="AB13" s="1560"/>
      <c r="AC13" s="197"/>
      <c r="AD13" s="197"/>
      <c r="AE13" s="1559"/>
      <c r="AF13" s="197"/>
      <c r="AG13" s="197"/>
      <c r="AH13" s="197"/>
      <c r="AI13" s="197"/>
      <c r="AJ13" s="197"/>
    </row>
    <row r="14" spans="1:36" ht="14.4">
      <c r="A14" s="197"/>
      <c r="B14" s="886" t="s">
        <v>469</v>
      </c>
      <c r="C14" s="888">
        <v>15132</v>
      </c>
      <c r="D14" s="891">
        <v>13223</v>
      </c>
      <c r="E14" s="891">
        <v>-11092</v>
      </c>
      <c r="F14" s="891">
        <v>47427</v>
      </c>
      <c r="G14" s="891">
        <v>6971</v>
      </c>
      <c r="H14" s="891">
        <v>6129</v>
      </c>
      <c r="I14" s="891">
        <v>4564</v>
      </c>
      <c r="J14" s="891">
        <v>19287</v>
      </c>
      <c r="K14" s="891">
        <v>8001</v>
      </c>
      <c r="L14" s="891">
        <v>8126</v>
      </c>
      <c r="M14" s="891">
        <v>8245</v>
      </c>
      <c r="N14" s="891">
        <v>6224</v>
      </c>
      <c r="O14" s="891">
        <v>7799</v>
      </c>
      <c r="P14" s="891">
        <v>10301</v>
      </c>
      <c r="Q14" s="891">
        <v>1954</v>
      </c>
      <c r="R14" s="891">
        <v>6548</v>
      </c>
      <c r="S14" s="891">
        <v>12029</v>
      </c>
      <c r="T14" s="891">
        <v>6094</v>
      </c>
      <c r="U14" s="889">
        <v>3325</v>
      </c>
      <c r="V14" s="888">
        <v>64690</v>
      </c>
      <c r="W14" s="891">
        <v>36951</v>
      </c>
      <c r="X14" s="891">
        <v>30596</v>
      </c>
      <c r="Y14" s="891">
        <v>26602</v>
      </c>
      <c r="Z14" s="895">
        <v>21448</v>
      </c>
      <c r="AA14" s="197"/>
      <c r="AB14" s="197"/>
      <c r="AC14" s="197"/>
      <c r="AD14" s="197"/>
      <c r="AE14" s="197"/>
      <c r="AF14" s="197"/>
      <c r="AG14" s="197"/>
      <c r="AH14" s="197"/>
      <c r="AI14" s="197"/>
      <c r="AJ14" s="197"/>
    </row>
    <row r="15" spans="1:36" ht="15" thickBot="1">
      <c r="A15" s="197"/>
      <c r="B15" s="885" t="s">
        <v>558</v>
      </c>
      <c r="C15" s="888">
        <v>-144873</v>
      </c>
      <c r="D15" s="891">
        <v>-149884</v>
      </c>
      <c r="E15" s="891">
        <v>-208324</v>
      </c>
      <c r="F15" s="891">
        <v>-225503</v>
      </c>
      <c r="G15" s="891">
        <v>-156685</v>
      </c>
      <c r="H15" s="891">
        <v>-162087</v>
      </c>
      <c r="I15" s="891">
        <v>-166716</v>
      </c>
      <c r="J15" s="891">
        <v>-189766</v>
      </c>
      <c r="K15" s="891">
        <v>-162258</v>
      </c>
      <c r="L15" s="891">
        <v>-160877</v>
      </c>
      <c r="M15" s="891">
        <v>-159294</v>
      </c>
      <c r="N15" s="891">
        <v>-163684</v>
      </c>
      <c r="O15" s="891">
        <v>-163109</v>
      </c>
      <c r="P15" s="891">
        <v>-167982</v>
      </c>
      <c r="Q15" s="891">
        <v>-175514</v>
      </c>
      <c r="R15" s="891">
        <v>-192097</v>
      </c>
      <c r="S15" s="891">
        <v>-180091</v>
      </c>
      <c r="T15" s="891">
        <v>-172693</v>
      </c>
      <c r="U15" s="889">
        <v>-187915</v>
      </c>
      <c r="V15" s="888">
        <v>-728584</v>
      </c>
      <c r="W15" s="891">
        <v>-675254</v>
      </c>
      <c r="X15" s="891">
        <v>-646113</v>
      </c>
      <c r="Y15" s="891">
        <v>-698702</v>
      </c>
      <c r="Z15" s="895">
        <v>-540699</v>
      </c>
      <c r="AA15" s="197"/>
      <c r="AB15" s="197"/>
      <c r="AC15" s="197"/>
      <c r="AD15" s="197"/>
      <c r="AE15" s="197"/>
      <c r="AF15" s="197"/>
      <c r="AG15" s="197"/>
      <c r="AH15" s="197"/>
      <c r="AI15" s="197"/>
      <c r="AJ15" s="197"/>
    </row>
    <row r="16" spans="1:36" ht="15" thickBot="1">
      <c r="A16" s="197"/>
      <c r="B16" s="890" t="s">
        <v>559</v>
      </c>
      <c r="C16" s="896">
        <v>2180</v>
      </c>
      <c r="D16" s="897">
        <v>150075</v>
      </c>
      <c r="E16" s="897">
        <v>-19551</v>
      </c>
      <c r="F16" s="897">
        <v>96421</v>
      </c>
      <c r="G16" s="897">
        <v>44467</v>
      </c>
      <c r="H16" s="897">
        <v>74700</v>
      </c>
      <c r="I16" s="897">
        <v>64932</v>
      </c>
      <c r="J16" s="897">
        <v>9211</v>
      </c>
      <c r="K16" s="897">
        <v>37079</v>
      </c>
      <c r="L16" s="897">
        <v>4699</v>
      </c>
      <c r="M16" s="897">
        <v>36922</v>
      </c>
      <c r="N16" s="897">
        <v>48995</v>
      </c>
      <c r="O16" s="897">
        <v>51718</v>
      </c>
      <c r="P16" s="897">
        <v>60759</v>
      </c>
      <c r="Q16" s="897">
        <v>27575</v>
      </c>
      <c r="R16" s="897">
        <v>52738</v>
      </c>
      <c r="S16" s="897">
        <v>59759</v>
      </c>
      <c r="T16" s="897">
        <v>88398</v>
      </c>
      <c r="U16" s="897">
        <v>63647</v>
      </c>
      <c r="V16" s="896">
        <v>229125</v>
      </c>
      <c r="W16" s="897">
        <v>193310</v>
      </c>
      <c r="X16" s="897">
        <v>127695</v>
      </c>
      <c r="Y16" s="897">
        <v>192790</v>
      </c>
      <c r="Z16" s="898">
        <v>211804</v>
      </c>
      <c r="AA16" s="197"/>
      <c r="AB16" s="197"/>
      <c r="AC16" s="197"/>
      <c r="AD16" s="197"/>
      <c r="AE16" s="197"/>
      <c r="AF16" s="197"/>
      <c r="AG16" s="197"/>
      <c r="AH16" s="197"/>
      <c r="AI16" s="197"/>
      <c r="AJ16" s="197"/>
    </row>
    <row r="17" spans="1:36" ht="14.4">
      <c r="A17" s="197"/>
      <c r="B17" s="878" t="s">
        <v>486</v>
      </c>
      <c r="C17" s="892">
        <v>-2301</v>
      </c>
      <c r="D17" s="893">
        <v>-7242</v>
      </c>
      <c r="E17" s="893">
        <v>-14397</v>
      </c>
      <c r="F17" s="893">
        <v>-12595</v>
      </c>
      <c r="G17" s="893">
        <v>-7137</v>
      </c>
      <c r="H17" s="893">
        <v>-9314</v>
      </c>
      <c r="I17" s="893">
        <v>-9284</v>
      </c>
      <c r="J17" s="893">
        <v>347</v>
      </c>
      <c r="K17" s="893">
        <v>-1548</v>
      </c>
      <c r="L17" s="893">
        <v>273</v>
      </c>
      <c r="M17" s="893">
        <v>-7929</v>
      </c>
      <c r="N17" s="893">
        <v>-12803</v>
      </c>
      <c r="O17" s="893">
        <v>-7611</v>
      </c>
      <c r="P17" s="893">
        <v>-8840</v>
      </c>
      <c r="Q17" s="893">
        <v>-4937</v>
      </c>
      <c r="R17" s="893">
        <v>-10006</v>
      </c>
      <c r="S17" s="893">
        <v>-10943</v>
      </c>
      <c r="T17" s="893">
        <v>-23942</v>
      </c>
      <c r="U17" s="893">
        <v>-11053</v>
      </c>
      <c r="V17" s="892">
        <v>-36535</v>
      </c>
      <c r="W17" s="893">
        <v>-25388</v>
      </c>
      <c r="X17" s="893">
        <v>-22007</v>
      </c>
      <c r="Y17" s="893">
        <v>-31394</v>
      </c>
      <c r="Z17" s="894">
        <v>-45938</v>
      </c>
      <c r="AA17" s="197"/>
      <c r="AB17" s="197"/>
      <c r="AC17" s="197"/>
      <c r="AD17" s="197"/>
      <c r="AE17" s="197"/>
      <c r="AF17" s="197"/>
      <c r="AG17" s="197"/>
      <c r="AH17" s="197"/>
      <c r="AI17" s="197"/>
      <c r="AJ17" s="197"/>
    </row>
    <row r="18" spans="1:36" ht="15" thickBot="1">
      <c r="A18" s="197"/>
      <c r="B18" s="879" t="s">
        <v>560</v>
      </c>
      <c r="C18" s="888">
        <v>32</v>
      </c>
      <c r="D18" s="889">
        <v>112</v>
      </c>
      <c r="E18" s="889">
        <v>219</v>
      </c>
      <c r="F18" s="889">
        <v>453</v>
      </c>
      <c r="G18" s="889">
        <v>629</v>
      </c>
      <c r="H18" s="889">
        <v>943</v>
      </c>
      <c r="I18" s="889">
        <v>1537</v>
      </c>
      <c r="J18" s="889">
        <v>923</v>
      </c>
      <c r="K18" s="889">
        <v>757</v>
      </c>
      <c r="L18" s="889">
        <v>459</v>
      </c>
      <c r="M18" s="889">
        <v>763</v>
      </c>
      <c r="N18" s="889">
        <v>-2829</v>
      </c>
      <c r="O18" s="889">
        <v>-175</v>
      </c>
      <c r="P18" s="889">
        <v>-1681</v>
      </c>
      <c r="Q18" s="889">
        <v>-3281</v>
      </c>
      <c r="R18" s="889">
        <v>-6818</v>
      </c>
      <c r="S18" s="889">
        <v>2576</v>
      </c>
      <c r="T18" s="889">
        <v>-2426</v>
      </c>
      <c r="U18" s="889">
        <v>86</v>
      </c>
      <c r="V18" s="888">
        <v>816</v>
      </c>
      <c r="W18" s="891">
        <v>4032</v>
      </c>
      <c r="X18" s="891">
        <v>-850</v>
      </c>
      <c r="Y18" s="891">
        <v>-11955</v>
      </c>
      <c r="Z18" s="895">
        <v>236</v>
      </c>
      <c r="AA18" s="197"/>
      <c r="AB18" s="197"/>
      <c r="AC18" s="197"/>
      <c r="AD18" s="197"/>
      <c r="AE18" s="197"/>
      <c r="AF18" s="197"/>
      <c r="AG18" s="197"/>
      <c r="AH18" s="197"/>
      <c r="AI18" s="197"/>
      <c r="AJ18" s="197"/>
    </row>
    <row r="19" spans="1:36" ht="15" thickBot="1">
      <c r="A19" s="197"/>
      <c r="B19" s="880" t="s">
        <v>447</v>
      </c>
      <c r="C19" s="896">
        <v>-153</v>
      </c>
      <c r="D19" s="897">
        <v>142721</v>
      </c>
      <c r="E19" s="897">
        <v>-34167</v>
      </c>
      <c r="F19" s="897">
        <v>83373</v>
      </c>
      <c r="G19" s="897">
        <v>36701</v>
      </c>
      <c r="H19" s="897">
        <v>64443</v>
      </c>
      <c r="I19" s="897">
        <v>54111</v>
      </c>
      <c r="J19" s="897">
        <v>8635</v>
      </c>
      <c r="K19" s="897">
        <v>34774</v>
      </c>
      <c r="L19" s="897">
        <v>4513</v>
      </c>
      <c r="M19" s="897">
        <v>28230</v>
      </c>
      <c r="N19" s="897">
        <v>39021</v>
      </c>
      <c r="O19" s="897">
        <v>44282</v>
      </c>
      <c r="P19" s="897">
        <v>53600</v>
      </c>
      <c r="Q19" s="897">
        <v>25919</v>
      </c>
      <c r="R19" s="897">
        <v>49550</v>
      </c>
      <c r="S19" s="897">
        <v>46240</v>
      </c>
      <c r="T19" s="897">
        <v>66882</v>
      </c>
      <c r="U19" s="897">
        <v>52508</v>
      </c>
      <c r="V19" s="896">
        <v>191774</v>
      </c>
      <c r="W19" s="897">
        <v>163890</v>
      </c>
      <c r="X19" s="897">
        <v>106538</v>
      </c>
      <c r="Y19" s="897">
        <v>173351</v>
      </c>
      <c r="Z19" s="898">
        <v>165630</v>
      </c>
      <c r="AA19" s="197"/>
      <c r="AB19" s="197"/>
      <c r="AC19" s="197"/>
      <c r="AD19" s="197"/>
      <c r="AE19" s="197"/>
      <c r="AF19" s="197"/>
      <c r="AG19" s="197"/>
      <c r="AH19" s="197"/>
      <c r="AI19" s="197"/>
      <c r="AJ19" s="197"/>
    </row>
    <row r="20" spans="1:36" ht="9.75" customHeight="1">
      <c r="A20" s="197"/>
      <c r="B20" s="881"/>
      <c r="C20" s="881"/>
      <c r="D20" s="881"/>
      <c r="E20" s="881"/>
      <c r="F20" s="881"/>
      <c r="G20" s="881"/>
      <c r="H20" s="881"/>
      <c r="I20" s="881"/>
      <c r="J20" s="881"/>
      <c r="K20" s="881"/>
      <c r="L20" s="881"/>
      <c r="M20" s="881"/>
      <c r="N20" s="881"/>
      <c r="O20" s="881"/>
      <c r="P20" s="881"/>
      <c r="Q20" s="881"/>
      <c r="R20" s="881"/>
      <c r="S20" s="881"/>
      <c r="T20" s="881"/>
      <c r="U20" s="881"/>
      <c r="V20" s="197"/>
      <c r="W20" s="197"/>
      <c r="X20" s="197"/>
      <c r="Y20" s="197"/>
      <c r="Z20" s="197"/>
      <c r="AA20" s="197"/>
      <c r="AB20" s="197"/>
      <c r="AC20" s="197"/>
      <c r="AD20" s="197"/>
      <c r="AE20" s="197"/>
      <c r="AF20" s="197"/>
      <c r="AG20" s="197"/>
      <c r="AH20" s="197"/>
      <c r="AI20" s="197"/>
      <c r="AJ20" s="197"/>
    </row>
    <row r="21" spans="1:36" ht="14.4">
      <c r="A21" s="197"/>
      <c r="B21" s="2566"/>
      <c r="C21" s="2566"/>
      <c r="D21" s="2566"/>
      <c r="E21" s="2566"/>
      <c r="F21" s="2566"/>
      <c r="G21" s="2566"/>
      <c r="H21" s="2566"/>
      <c r="I21" s="2566"/>
      <c r="J21" s="2566"/>
      <c r="K21" s="2566"/>
      <c r="L21" s="2566"/>
      <c r="M21" s="2566"/>
      <c r="N21" s="2566"/>
      <c r="O21" s="882"/>
      <c r="P21" s="882"/>
      <c r="Q21" s="882"/>
      <c r="R21" s="882"/>
      <c r="S21" s="882"/>
      <c r="T21" s="882"/>
      <c r="U21" s="2069"/>
      <c r="V21" s="197"/>
      <c r="W21" s="197"/>
      <c r="X21" s="197"/>
      <c r="Y21" s="197"/>
      <c r="Z21" s="197"/>
      <c r="AA21" s="197"/>
      <c r="AB21" s="197"/>
      <c r="AC21" s="197"/>
      <c r="AD21" s="197"/>
      <c r="AE21" s="197"/>
      <c r="AF21" s="197"/>
      <c r="AG21" s="197"/>
      <c r="AH21" s="197"/>
      <c r="AI21" s="197"/>
      <c r="AJ21" s="197"/>
    </row>
    <row r="22" spans="1:36" ht="14.4">
      <c r="A22" s="197"/>
      <c r="B22" s="2565" t="s">
        <v>1049</v>
      </c>
      <c r="C22" s="2565"/>
      <c r="D22" s="2565"/>
      <c r="E22" s="2565"/>
      <c r="F22" s="2565"/>
      <c r="G22" s="2565"/>
      <c r="H22" s="2565"/>
      <c r="I22" s="2565"/>
      <c r="J22" s="2565"/>
      <c r="K22" s="2565"/>
      <c r="L22" s="2565"/>
      <c r="M22" s="2565"/>
      <c r="N22" s="2565"/>
      <c r="O22" s="883"/>
      <c r="P22" s="883"/>
      <c r="Q22" s="883"/>
      <c r="R22" s="883"/>
      <c r="S22" s="883"/>
      <c r="T22" s="883"/>
      <c r="U22" s="2068"/>
      <c r="V22" s="197"/>
      <c r="W22" s="197"/>
      <c r="X22" s="197"/>
      <c r="Y22" s="197"/>
      <c r="Z22" s="197"/>
      <c r="AA22" s="197"/>
      <c r="AB22" s="197"/>
      <c r="AC22" s="197"/>
      <c r="AD22" s="197"/>
      <c r="AE22" s="197"/>
      <c r="AF22" s="197"/>
      <c r="AG22" s="197"/>
      <c r="AH22" s="197"/>
      <c r="AI22" s="197"/>
      <c r="AJ22" s="197"/>
    </row>
    <row r="23" spans="1:36" ht="21.75" customHeight="1">
      <c r="A23" s="197"/>
      <c r="B23" s="2565" t="s">
        <v>561</v>
      </c>
      <c r="C23" s="2565"/>
      <c r="D23" s="2565"/>
      <c r="E23" s="2565"/>
      <c r="F23" s="2565"/>
      <c r="G23" s="2565"/>
      <c r="H23" s="2565"/>
      <c r="I23" s="2565"/>
      <c r="J23" s="2565"/>
      <c r="K23" s="2565"/>
      <c r="L23" s="2565"/>
      <c r="M23" s="2565"/>
      <c r="N23" s="2565"/>
      <c r="O23" s="883"/>
      <c r="P23" s="883"/>
      <c r="Q23" s="883"/>
      <c r="R23" s="883"/>
      <c r="S23" s="883"/>
      <c r="T23" s="883"/>
      <c r="U23" s="2068"/>
      <c r="V23" s="197"/>
      <c r="W23" s="1714"/>
      <c r="X23" s="197"/>
      <c r="Y23" s="197"/>
      <c r="Z23" s="197"/>
      <c r="AA23" s="197"/>
      <c r="AB23" s="197"/>
      <c r="AC23" s="197"/>
      <c r="AD23" s="197"/>
      <c r="AE23" s="197"/>
      <c r="AF23" s="197"/>
      <c r="AG23" s="197"/>
      <c r="AH23" s="197"/>
      <c r="AI23" s="197"/>
      <c r="AJ23" s="197"/>
    </row>
    <row r="24" spans="1:36" ht="14.4">
      <c r="A24" s="197"/>
      <c r="B24" s="197"/>
      <c r="C24" s="197"/>
      <c r="D24" s="197"/>
      <c r="E24" s="197"/>
      <c r="F24" s="197"/>
      <c r="G24" s="197"/>
      <c r="H24" s="197"/>
      <c r="I24" s="197"/>
      <c r="J24" s="197"/>
      <c r="K24" s="197"/>
      <c r="L24" s="197"/>
      <c r="M24" s="197"/>
      <c r="N24" s="197"/>
      <c r="O24" s="197"/>
      <c r="P24" s="197"/>
      <c r="Q24" s="197"/>
      <c r="R24" s="197"/>
      <c r="S24" s="197"/>
      <c r="T24" s="197"/>
      <c r="U24" s="197"/>
      <c r="V24" s="1714"/>
      <c r="W24" s="197"/>
      <c r="X24" s="197"/>
      <c r="Y24" s="197"/>
      <c r="Z24" s="197"/>
      <c r="AA24" s="197"/>
      <c r="AB24" s="197"/>
      <c r="AC24" s="197"/>
      <c r="AD24" s="197"/>
      <c r="AE24" s="197"/>
      <c r="AF24" s="197"/>
      <c r="AG24" s="197"/>
      <c r="AH24" s="197"/>
      <c r="AI24" s="197"/>
      <c r="AJ24" s="197"/>
    </row>
    <row r="25" spans="1:36" ht="14.4">
      <c r="A25" s="197"/>
      <c r="B25" s="197"/>
      <c r="C25" s="197"/>
      <c r="D25" s="197"/>
      <c r="E25" s="197"/>
      <c r="F25" s="197"/>
      <c r="G25" s="197"/>
      <c r="H25" s="197"/>
      <c r="I25" s="197"/>
      <c r="J25" s="197"/>
      <c r="K25" s="197"/>
      <c r="L25" s="197"/>
      <c r="M25" s="197"/>
      <c r="N25" s="197"/>
      <c r="O25" s="197"/>
      <c r="P25" s="197"/>
      <c r="Q25" s="197"/>
      <c r="R25" s="197"/>
      <c r="S25" s="1714"/>
      <c r="T25" s="1714"/>
      <c r="U25" s="1714"/>
      <c r="V25" s="197"/>
      <c r="W25" s="197"/>
      <c r="X25" s="197"/>
      <c r="Y25" s="197"/>
      <c r="Z25" s="197"/>
      <c r="AA25" s="197"/>
      <c r="AB25" s="197"/>
      <c r="AC25" s="197"/>
      <c r="AD25" s="197"/>
      <c r="AE25" s="197"/>
      <c r="AF25" s="197"/>
      <c r="AG25" s="197"/>
      <c r="AH25" s="197"/>
      <c r="AI25" s="197"/>
      <c r="AJ25" s="197"/>
    </row>
    <row r="26" spans="1:36" ht="14.4">
      <c r="A26" s="197"/>
      <c r="B26" s="197"/>
      <c r="C26" s="197"/>
      <c r="D26" s="197"/>
      <c r="E26" s="197"/>
      <c r="F26" s="197"/>
      <c r="G26" s="197"/>
      <c r="H26" s="197"/>
      <c r="I26" s="197"/>
      <c r="J26" s="197"/>
      <c r="K26" s="197"/>
      <c r="L26" s="197"/>
      <c r="M26" s="197"/>
      <c r="N26" s="197"/>
      <c r="O26" s="197"/>
      <c r="P26" s="197"/>
      <c r="Q26" s="197"/>
      <c r="R26" s="197"/>
      <c r="S26" s="197"/>
      <c r="T26" s="197"/>
      <c r="U26" s="197"/>
      <c r="V26" s="197"/>
      <c r="W26" s="1714"/>
      <c r="X26" s="197"/>
      <c r="Y26" s="1714"/>
      <c r="Z26" s="1714"/>
      <c r="AA26" s="197"/>
      <c r="AB26" s="197"/>
      <c r="AC26" s="197"/>
      <c r="AD26" s="197"/>
      <c r="AE26" s="197"/>
      <c r="AF26" s="197"/>
      <c r="AG26" s="197"/>
      <c r="AH26" s="197"/>
      <c r="AI26" s="197"/>
      <c r="AJ26" s="197"/>
    </row>
    <row r="27" spans="1:36" ht="14.4">
      <c r="A27" s="197"/>
      <c r="B27" s="197"/>
      <c r="C27" s="197"/>
      <c r="D27" s="197"/>
      <c r="E27" s="197"/>
      <c r="F27" s="197"/>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row>
    <row r="28" spans="1:36" ht="14.4">
      <c r="A28" s="197"/>
      <c r="B28" s="197"/>
      <c r="C28" s="197"/>
      <c r="D28" s="197"/>
      <c r="E28" s="197"/>
      <c r="F28" s="197"/>
      <c r="G28" s="197"/>
      <c r="H28" s="197"/>
      <c r="I28" s="197"/>
      <c r="J28" s="197"/>
      <c r="K28" s="197"/>
      <c r="L28" s="197"/>
      <c r="M28" s="197"/>
      <c r="N28" s="197"/>
      <c r="O28" s="197"/>
      <c r="P28" s="197"/>
      <c r="Q28" s="197"/>
      <c r="R28" s="197"/>
      <c r="S28" s="1714"/>
      <c r="T28" s="1714"/>
      <c r="U28" s="1714"/>
      <c r="V28" s="1714"/>
      <c r="W28" s="197"/>
      <c r="X28" s="1714"/>
      <c r="Y28" s="197"/>
      <c r="Z28" s="197"/>
      <c r="AA28" s="197"/>
      <c r="AB28" s="197"/>
      <c r="AC28" s="197"/>
      <c r="AD28" s="197"/>
      <c r="AE28" s="197"/>
      <c r="AF28" s="197"/>
      <c r="AG28" s="197"/>
      <c r="AH28" s="197"/>
      <c r="AI28" s="197"/>
      <c r="AJ28" s="197"/>
    </row>
    <row r="29" spans="1:36" ht="14.4">
      <c r="A29" s="197"/>
      <c r="B29" s="197"/>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row>
    <row r="30" spans="1:36" ht="14.4">
      <c r="A30" s="197"/>
      <c r="B30" s="197"/>
      <c r="C30" s="197"/>
      <c r="D30" s="197"/>
      <c r="E30" s="197"/>
      <c r="F30" s="197"/>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row>
    <row r="31" spans="1:36" ht="14.4">
      <c r="A31" s="197"/>
      <c r="B31" s="197"/>
      <c r="C31" s="197"/>
      <c r="D31" s="197"/>
      <c r="E31" s="197"/>
      <c r="F31" s="197"/>
      <c r="G31" s="197"/>
      <c r="H31" s="197"/>
      <c r="I31" s="197"/>
      <c r="J31" s="197"/>
      <c r="K31" s="197"/>
      <c r="L31" s="197"/>
      <c r="M31" s="197"/>
      <c r="N31" s="197"/>
      <c r="O31" s="197"/>
      <c r="P31" s="197"/>
      <c r="Q31" s="197"/>
      <c r="R31" s="197"/>
      <c r="S31" s="197"/>
      <c r="T31" s="197"/>
      <c r="U31" s="197"/>
      <c r="V31" s="197"/>
      <c r="W31" s="1714"/>
      <c r="X31" s="1714"/>
      <c r="Y31" s="197"/>
      <c r="Z31" s="197"/>
      <c r="AA31" s="197"/>
      <c r="AB31" s="197"/>
      <c r="AC31" s="197"/>
      <c r="AD31" s="197"/>
      <c r="AE31" s="197"/>
      <c r="AF31" s="197"/>
      <c r="AG31" s="197"/>
      <c r="AH31" s="197"/>
      <c r="AI31" s="197"/>
      <c r="AJ31" s="197"/>
    </row>
    <row r="32" spans="1:36" ht="14.4">
      <c r="A32" s="197"/>
      <c r="B32" s="197"/>
      <c r="C32" s="197"/>
      <c r="D32" s="197"/>
      <c r="E32" s="197"/>
      <c r="F32" s="197"/>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7"/>
      <c r="AI32" s="197"/>
      <c r="AJ32" s="197"/>
    </row>
    <row r="33" spans="1:36" ht="14.4">
      <c r="A33" s="197"/>
      <c r="B33" s="197"/>
      <c r="C33" s="197"/>
      <c r="D33" s="197"/>
      <c r="E33" s="197"/>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row>
  </sheetData>
  <mergeCells count="3">
    <mergeCell ref="B22:N22"/>
    <mergeCell ref="B23:N23"/>
    <mergeCell ref="B21:N21"/>
  </mergeCells>
  <hyperlinks>
    <hyperlink ref="B1" location="Index!A1" display="Back to index" xr:uid="{14B6DB85-45FB-472C-9367-B4DB15E0885B}"/>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rgb="FF2AD2C9"/>
  </sheetPr>
  <dimension ref="B1:BA27"/>
  <sheetViews>
    <sheetView showGridLines="0" zoomScale="70" zoomScaleNormal="70" workbookViewId="0">
      <pane xSplit="2" topLeftCell="AB1" activePane="topRight" state="frozen"/>
      <selection pane="topRight" activeCell="AH12" sqref="AH12"/>
    </sheetView>
  </sheetViews>
  <sheetFormatPr baseColWidth="10" defaultColWidth="11.44140625" defaultRowHeight="14.4"/>
  <cols>
    <col min="2" max="2" width="53.5546875" customWidth="1"/>
    <col min="23" max="23" width="11.44140625" style="183"/>
    <col min="35" max="35" width="3.44140625" customWidth="1"/>
  </cols>
  <sheetData>
    <row r="1" spans="2:53">
      <c r="B1" s="2249" t="s">
        <v>31</v>
      </c>
      <c r="C1" s="197"/>
      <c r="D1" s="197"/>
      <c r="E1" s="197"/>
      <c r="F1" s="197"/>
      <c r="G1" s="197"/>
      <c r="H1" s="197"/>
      <c r="I1" s="197"/>
      <c r="J1" s="197"/>
      <c r="K1" s="197"/>
      <c r="L1" s="197"/>
      <c r="M1" s="197"/>
      <c r="N1" s="197"/>
      <c r="O1" s="197"/>
      <c r="P1" s="197"/>
      <c r="Q1" s="197"/>
      <c r="R1" s="197"/>
      <c r="S1" s="197"/>
      <c r="T1" s="197"/>
      <c r="U1" s="197"/>
      <c r="V1" s="197"/>
      <c r="W1" s="308"/>
      <c r="X1" s="197"/>
      <c r="Y1" s="197"/>
      <c r="Z1" s="197"/>
      <c r="AA1" s="197"/>
      <c r="AB1" s="197"/>
      <c r="AC1" s="197"/>
      <c r="AD1" s="197"/>
      <c r="AE1" s="197"/>
      <c r="AF1" s="197"/>
      <c r="AG1" s="197"/>
      <c r="AH1" s="197"/>
      <c r="AI1" s="197"/>
      <c r="AJ1" s="197"/>
      <c r="AK1" s="197"/>
      <c r="AL1" s="197"/>
      <c r="AM1" s="197"/>
      <c r="AN1" s="197"/>
      <c r="AO1" s="197"/>
      <c r="AP1" s="197"/>
      <c r="AQ1" s="197"/>
      <c r="AR1" s="197"/>
      <c r="AS1" s="197"/>
      <c r="AT1" s="197"/>
      <c r="AU1" s="197"/>
      <c r="AV1" s="197"/>
      <c r="AW1" s="197"/>
      <c r="AX1" s="197"/>
      <c r="AY1" s="197"/>
      <c r="AZ1" s="197"/>
      <c r="BA1" s="197"/>
    </row>
    <row r="2" spans="2:53">
      <c r="B2" s="197"/>
      <c r="C2" s="197"/>
      <c r="D2" s="197"/>
      <c r="E2" s="197"/>
      <c r="F2" s="197"/>
      <c r="G2" s="197"/>
      <c r="H2" s="197"/>
      <c r="I2" s="197"/>
      <c r="J2" s="197"/>
      <c r="K2" s="197"/>
      <c r="L2" s="197"/>
      <c r="M2" s="197"/>
      <c r="N2" s="197"/>
      <c r="O2" s="197"/>
      <c r="P2" s="197"/>
      <c r="Q2" s="197"/>
      <c r="R2" s="197"/>
      <c r="S2" s="197"/>
      <c r="T2" s="197"/>
      <c r="U2" s="197"/>
      <c r="V2" s="197"/>
      <c r="W2" s="308"/>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row>
    <row r="3" spans="2:53" ht="15" thickBot="1">
      <c r="B3" s="196" t="s">
        <v>798</v>
      </c>
      <c r="C3" s="197"/>
      <c r="D3" s="197"/>
      <c r="E3" s="197"/>
      <c r="F3" s="197"/>
      <c r="G3" s="197"/>
      <c r="H3" s="197"/>
      <c r="I3" s="197"/>
      <c r="J3" s="197"/>
      <c r="K3" s="197"/>
      <c r="L3" s="197"/>
      <c r="M3" s="197"/>
      <c r="N3" s="197"/>
      <c r="O3" s="197"/>
      <c r="P3" s="197"/>
      <c r="Q3" s="197"/>
      <c r="R3" s="197"/>
      <c r="S3" s="196" t="s">
        <v>865</v>
      </c>
      <c r="T3" s="197"/>
      <c r="U3" s="197"/>
      <c r="V3" s="197"/>
      <c r="W3" s="308"/>
      <c r="X3" s="196" t="s">
        <v>866</v>
      </c>
      <c r="Y3" s="197"/>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row>
    <row r="4" spans="2:53" s="139" customFormat="1" ht="14.85" customHeight="1">
      <c r="B4" s="2212" t="s">
        <v>62</v>
      </c>
      <c r="C4" s="2313" t="s">
        <v>28</v>
      </c>
      <c r="D4" s="2314"/>
      <c r="E4" s="2314"/>
      <c r="F4" s="2314"/>
      <c r="G4" s="2314"/>
      <c r="H4" s="2314"/>
      <c r="I4" s="2314"/>
      <c r="J4" s="2314"/>
      <c r="K4" s="2314"/>
      <c r="L4" s="2314"/>
      <c r="M4" s="2314"/>
      <c r="N4" s="2314"/>
      <c r="O4" s="2314"/>
      <c r="P4" s="2314"/>
      <c r="Q4" s="2314"/>
      <c r="R4" s="2324"/>
      <c r="S4" s="2329" t="s">
        <v>29</v>
      </c>
      <c r="T4" s="2330"/>
      <c r="U4" s="2330"/>
      <c r="V4" s="2330"/>
      <c r="W4" s="308"/>
      <c r="X4" s="2212"/>
      <c r="Y4" s="2213"/>
      <c r="Z4" s="2213"/>
      <c r="AA4" s="2213"/>
      <c r="AB4" s="2213"/>
      <c r="AC4" s="2213"/>
      <c r="AD4" s="2213"/>
      <c r="AE4" s="2213"/>
      <c r="AF4" s="2213"/>
      <c r="AG4" s="2213"/>
      <c r="AH4" s="2216"/>
      <c r="AI4" s="201"/>
      <c r="AJ4" s="2313" t="s">
        <v>29</v>
      </c>
      <c r="AK4" s="2324"/>
      <c r="AL4" s="201"/>
      <c r="AM4" s="201"/>
      <c r="AN4" s="201"/>
      <c r="AO4" s="201"/>
      <c r="AP4" s="201"/>
      <c r="AQ4" s="201"/>
      <c r="AR4" s="201"/>
      <c r="AS4" s="201"/>
      <c r="AT4" s="201"/>
      <c r="AU4" s="201"/>
      <c r="AV4" s="201"/>
      <c r="AW4" s="201"/>
      <c r="AX4" s="201"/>
      <c r="AY4" s="201"/>
      <c r="AZ4" s="201"/>
      <c r="BA4" s="309"/>
    </row>
    <row r="5" spans="2:53" s="139" customFormat="1">
      <c r="B5" s="325"/>
      <c r="C5" s="2315"/>
      <c r="D5" s="2316"/>
      <c r="E5" s="2316"/>
      <c r="F5" s="2316"/>
      <c r="G5" s="2316"/>
      <c r="H5" s="2316"/>
      <c r="I5" s="2316"/>
      <c r="J5" s="2316"/>
      <c r="K5" s="2316"/>
      <c r="L5" s="2316"/>
      <c r="M5" s="2316"/>
      <c r="N5" s="2316"/>
      <c r="O5" s="2316"/>
      <c r="P5" s="2316"/>
      <c r="Q5" s="2316"/>
      <c r="R5" s="2325"/>
      <c r="S5" s="2331"/>
      <c r="T5" s="2332"/>
      <c r="U5" s="2332"/>
      <c r="V5" s="2332"/>
      <c r="W5" s="308"/>
      <c r="X5" s="2214"/>
      <c r="Y5" s="2215"/>
      <c r="Z5" s="2215"/>
      <c r="AA5" s="2215"/>
      <c r="AB5" s="2215"/>
      <c r="AC5" s="2215"/>
      <c r="AD5" s="2215"/>
      <c r="AE5" s="2215"/>
      <c r="AF5" s="2215"/>
      <c r="AG5" s="2215"/>
      <c r="AH5" s="2217"/>
      <c r="AI5" s="201"/>
      <c r="AJ5" s="2315"/>
      <c r="AK5" s="2325"/>
      <c r="AL5" s="201"/>
      <c r="AM5" s="201"/>
      <c r="AN5" s="201"/>
      <c r="AO5" s="201"/>
      <c r="AP5" s="201"/>
      <c r="AQ5" s="201"/>
      <c r="AR5" s="201"/>
      <c r="AS5" s="201"/>
      <c r="AT5" s="201"/>
      <c r="AU5" s="201"/>
      <c r="AV5" s="201"/>
      <c r="AW5" s="201"/>
      <c r="AX5" s="201"/>
      <c r="AY5" s="201"/>
      <c r="AZ5" s="201"/>
      <c r="BA5" s="309"/>
    </row>
    <row r="6" spans="2:53" s="139" customFormat="1" ht="15" thickBot="1">
      <c r="B6" s="294"/>
      <c r="C6" s="236" t="s">
        <v>32</v>
      </c>
      <c r="D6" s="237" t="s">
        <v>33</v>
      </c>
      <c r="E6" s="237" t="s">
        <v>22</v>
      </c>
      <c r="F6" s="237" t="s">
        <v>34</v>
      </c>
      <c r="G6" s="237" t="s">
        <v>35</v>
      </c>
      <c r="H6" s="237" t="s">
        <v>36</v>
      </c>
      <c r="I6" s="237" t="s">
        <v>37</v>
      </c>
      <c r="J6" s="237" t="s">
        <v>38</v>
      </c>
      <c r="K6" s="237" t="s">
        <v>39</v>
      </c>
      <c r="L6" s="237" t="s">
        <v>40</v>
      </c>
      <c r="M6" s="237" t="s">
        <v>23</v>
      </c>
      <c r="N6" s="237" t="s">
        <v>41</v>
      </c>
      <c r="O6" s="237" t="s">
        <v>42</v>
      </c>
      <c r="P6" s="237" t="s">
        <v>43</v>
      </c>
      <c r="Q6" s="237" t="s">
        <v>24</v>
      </c>
      <c r="R6" s="238" t="s">
        <v>44</v>
      </c>
      <c r="S6" s="310" t="s">
        <v>45</v>
      </c>
      <c r="T6" s="311" t="s">
        <v>46</v>
      </c>
      <c r="U6" s="311" t="s">
        <v>47</v>
      </c>
      <c r="V6" s="312" t="s">
        <v>864</v>
      </c>
      <c r="W6" s="308"/>
      <c r="X6" s="236" t="s">
        <v>42</v>
      </c>
      <c r="Y6" s="237" t="s">
        <v>43</v>
      </c>
      <c r="Z6" s="237" t="s">
        <v>24</v>
      </c>
      <c r="AA6" s="237" t="s">
        <v>44</v>
      </c>
      <c r="AB6" s="237" t="s">
        <v>796</v>
      </c>
      <c r="AC6" s="237" t="s">
        <v>857</v>
      </c>
      <c r="AD6" s="237" t="s">
        <v>875</v>
      </c>
      <c r="AE6" s="237" t="s">
        <v>1013</v>
      </c>
      <c r="AF6" s="237" t="s">
        <v>1053</v>
      </c>
      <c r="AG6" s="237" t="s">
        <v>1139</v>
      </c>
      <c r="AH6" s="238" t="s">
        <v>1157</v>
      </c>
      <c r="AI6" s="201"/>
      <c r="AJ6" s="358" t="s">
        <v>884</v>
      </c>
      <c r="AK6" s="296" t="s">
        <v>1158</v>
      </c>
      <c r="AL6" s="201"/>
      <c r="AM6" s="201"/>
      <c r="AN6" s="201"/>
      <c r="AO6" s="201"/>
      <c r="AP6" s="201"/>
      <c r="AQ6" s="201"/>
      <c r="AR6" s="201"/>
      <c r="AS6" s="201"/>
      <c r="AT6" s="201"/>
      <c r="AU6" s="201"/>
      <c r="AV6" s="201"/>
      <c r="AW6" s="201"/>
      <c r="AX6" s="201"/>
      <c r="AY6" s="201"/>
      <c r="AZ6" s="201"/>
      <c r="BA6" s="309"/>
    </row>
    <row r="7" spans="2:53" s="90" customFormat="1">
      <c r="B7" s="326" t="s">
        <v>80</v>
      </c>
      <c r="C7" s="327"/>
      <c r="D7" s="328"/>
      <c r="E7" s="328"/>
      <c r="F7" s="328"/>
      <c r="G7" s="328"/>
      <c r="H7" s="328"/>
      <c r="I7" s="328"/>
      <c r="J7" s="328"/>
      <c r="K7" s="328"/>
      <c r="L7" s="328"/>
      <c r="M7" s="328"/>
      <c r="N7" s="328"/>
      <c r="O7" s="328"/>
      <c r="P7" s="328"/>
      <c r="Q7" s="328"/>
      <c r="R7" s="329"/>
      <c r="S7" s="352"/>
      <c r="T7" s="353"/>
      <c r="U7" s="353"/>
      <c r="V7" s="354"/>
      <c r="W7" s="355"/>
      <c r="X7" s="327"/>
      <c r="Y7" s="328"/>
      <c r="Z7" s="328"/>
      <c r="AA7" s="328"/>
      <c r="AB7" s="328"/>
      <c r="AC7" s="328"/>
      <c r="AD7" s="328"/>
      <c r="AE7"/>
      <c r="AF7"/>
      <c r="AG7"/>
      <c r="AH7" s="1742"/>
      <c r="AI7" s="356"/>
      <c r="AJ7" s="1784"/>
      <c r="AK7" s="1785"/>
      <c r="AL7" s="201"/>
      <c r="AM7" s="201"/>
      <c r="AN7" s="201"/>
      <c r="AO7" s="201"/>
      <c r="AP7" s="201"/>
      <c r="AQ7" s="201"/>
      <c r="AR7" s="201"/>
      <c r="AS7" s="201"/>
      <c r="AT7" s="201"/>
      <c r="AU7" s="201"/>
      <c r="AV7" s="201"/>
      <c r="AW7" s="201"/>
      <c r="AX7" s="201"/>
      <c r="AY7" s="201"/>
      <c r="AZ7" s="201"/>
      <c r="BA7" s="201"/>
    </row>
    <row r="8" spans="2:53" s="90" customFormat="1">
      <c r="B8" s="330" t="s">
        <v>81</v>
      </c>
      <c r="C8" s="313">
        <v>0.22500000000000001</v>
      </c>
      <c r="D8" s="314">
        <v>0.2152</v>
      </c>
      <c r="E8" s="314">
        <v>0.217</v>
      </c>
      <c r="F8" s="314">
        <v>0.14699999999999999</v>
      </c>
      <c r="G8" s="314">
        <v>3.4891409206243902E-2</v>
      </c>
      <c r="H8" s="314">
        <v>-0.13637278313912291</v>
      </c>
      <c r="I8" s="314">
        <v>0.11261027959099934</v>
      </c>
      <c r="J8" s="314">
        <v>0.1474</v>
      </c>
      <c r="K8" s="314">
        <v>0.18431334254984136</v>
      </c>
      <c r="L8" s="314">
        <v>0.18140665249486829</v>
      </c>
      <c r="M8" s="314">
        <v>0.23098358943773001</v>
      </c>
      <c r="N8" s="314">
        <v>0.20705696840972299</v>
      </c>
      <c r="O8" s="314">
        <v>0.23495661507673701</v>
      </c>
      <c r="P8" s="314">
        <v>0.22837936748909426</v>
      </c>
      <c r="Q8" s="314">
        <v>0.24266510970374608</v>
      </c>
      <c r="R8" s="315">
        <v>0.20413726226945611</v>
      </c>
      <c r="S8" s="331">
        <v>0.20349999999999999</v>
      </c>
      <c r="T8" s="332">
        <v>3.7699999999999997E-2</v>
      </c>
      <c r="U8" s="332">
        <v>0.19686233902572037</v>
      </c>
      <c r="V8" s="333">
        <v>0.21989799919024999</v>
      </c>
      <c r="W8" s="355"/>
      <c r="X8" s="313">
        <v>0.23499999999999999</v>
      </c>
      <c r="Y8" s="314">
        <v>0.22837936748909426</v>
      </c>
      <c r="Z8" s="314">
        <v>0.24266510970374608</v>
      </c>
      <c r="AA8" s="314">
        <v>0.2041</v>
      </c>
      <c r="AB8" s="314">
        <v>0.25159999999999999</v>
      </c>
      <c r="AC8" s="314">
        <v>0.24182637035122664</v>
      </c>
      <c r="AD8" s="314">
        <v>0.20024573344622382</v>
      </c>
      <c r="AE8" s="314">
        <v>0.16600000000000001</v>
      </c>
      <c r="AF8" s="314">
        <v>0.24721988387949873</v>
      </c>
      <c r="AG8" s="314">
        <v>0.23743784607450136</v>
      </c>
      <c r="AH8" s="315">
        <v>0.24548420027188922</v>
      </c>
      <c r="AI8" s="356"/>
      <c r="AJ8" s="2250">
        <v>0.22192399449164096</v>
      </c>
      <c r="AK8" s="2251">
        <v>0.22900048793322494</v>
      </c>
      <c r="AL8" s="201"/>
      <c r="AM8" s="201"/>
      <c r="AN8" s="201"/>
      <c r="AO8" s="201"/>
      <c r="AP8" s="201"/>
      <c r="AQ8" s="201"/>
      <c r="AR8" s="201"/>
      <c r="AS8" s="201"/>
      <c r="AT8" s="201"/>
      <c r="AU8" s="201"/>
      <c r="AV8" s="201"/>
      <c r="AW8" s="201"/>
      <c r="AX8" s="201"/>
      <c r="AY8" s="201"/>
      <c r="AZ8" s="201"/>
      <c r="BA8" s="201"/>
    </row>
    <row r="9" spans="2:53" s="90" customFormat="1">
      <c r="B9" s="330" t="s">
        <v>82</v>
      </c>
      <c r="C9" s="316">
        <v>7.3999999999999996E-2</v>
      </c>
      <c r="D9" s="317">
        <v>0.158</v>
      </c>
      <c r="E9" s="317">
        <v>0.14399999999999999</v>
      </c>
      <c r="F9" s="317">
        <v>-0.121</v>
      </c>
      <c r="G9" s="317">
        <v>3.776754488145103E-2</v>
      </c>
      <c r="H9" s="317">
        <v>-0.22496108732423584</v>
      </c>
      <c r="I9" s="317">
        <v>-0.12021490738997581</v>
      </c>
      <c r="J9" s="317">
        <v>-0.1208</v>
      </c>
      <c r="K9" s="317">
        <v>6.4918253476220003E-2</v>
      </c>
      <c r="L9" s="317">
        <v>8.17680824314167E-2</v>
      </c>
      <c r="M9" s="317">
        <v>0.11525656499694362</v>
      </c>
      <c r="N9" s="317">
        <v>0.10752530377353876</v>
      </c>
      <c r="O9" s="317">
        <v>0.10085881969712551</v>
      </c>
      <c r="P9" s="317">
        <v>8.3767474330404282E-2</v>
      </c>
      <c r="Q9" s="317">
        <v>6.5806212969676134E-2</v>
      </c>
      <c r="R9" s="318">
        <v>7.7430503016435323E-2</v>
      </c>
      <c r="S9" s="334">
        <v>0.11</v>
      </c>
      <c r="T9" s="335">
        <v>-0.104</v>
      </c>
      <c r="U9" s="335">
        <v>9.4738249648993786E-2</v>
      </c>
      <c r="V9" s="336">
        <v>8.0279650283698906E-2</v>
      </c>
      <c r="W9" s="355"/>
      <c r="X9" s="316">
        <v>0.1009</v>
      </c>
      <c r="Y9" s="317">
        <v>8.3767474330404282E-2</v>
      </c>
      <c r="Z9" s="317">
        <v>6.5806212969676134E-2</v>
      </c>
      <c r="AA9" s="317">
        <v>7.7399999999999997E-2</v>
      </c>
      <c r="AB9" s="317">
        <v>9.6999999999999989E-2</v>
      </c>
      <c r="AC9" s="317">
        <v>0.10134219057135753</v>
      </c>
      <c r="AD9" s="317">
        <v>9.6554467202991226E-2</v>
      </c>
      <c r="AE9" s="314">
        <v>8.8400000000000006E-2</v>
      </c>
      <c r="AF9" s="314">
        <v>9.1088743396194757E-2</v>
      </c>
      <c r="AG9" s="314">
        <v>0.1404412647705523</v>
      </c>
      <c r="AH9" s="315">
        <v>6.8108428289900463E-2</v>
      </c>
      <c r="AI9" s="356"/>
      <c r="AJ9" s="2250">
        <v>9.663505781618853E-2</v>
      </c>
      <c r="AK9" s="2251">
        <v>0.10050993260419162</v>
      </c>
      <c r="AL9" s="201"/>
      <c r="AM9" s="201"/>
      <c r="AN9" s="201"/>
      <c r="AO9" s="201"/>
      <c r="AP9" s="201"/>
      <c r="AQ9" s="201"/>
      <c r="AR9" s="201"/>
      <c r="AS9" s="201"/>
      <c r="AT9" s="201"/>
      <c r="AU9" s="201"/>
      <c r="AV9" s="201"/>
      <c r="AW9" s="201"/>
      <c r="AX9" s="201"/>
      <c r="AY9" s="201"/>
      <c r="AZ9" s="201"/>
      <c r="BA9" s="201"/>
    </row>
    <row r="10" spans="2:53" s="90" customFormat="1">
      <c r="B10" s="337" t="s">
        <v>83</v>
      </c>
      <c r="C10" s="316"/>
      <c r="D10" s="317"/>
      <c r="E10" s="317"/>
      <c r="F10" s="317"/>
      <c r="G10" s="317"/>
      <c r="H10" s="317"/>
      <c r="I10" s="317"/>
      <c r="J10" s="317"/>
      <c r="K10" s="317"/>
      <c r="L10" s="317"/>
      <c r="M10" s="317"/>
      <c r="N10" s="317"/>
      <c r="O10" s="317"/>
      <c r="P10" s="317"/>
      <c r="Q10" s="317"/>
      <c r="R10" s="318"/>
      <c r="S10" s="338"/>
      <c r="T10" s="339"/>
      <c r="U10" s="339"/>
      <c r="V10" s="340"/>
      <c r="W10" s="355"/>
      <c r="X10" s="316"/>
      <c r="Y10" s="317"/>
      <c r="Z10" s="317"/>
      <c r="AA10" s="317"/>
      <c r="AB10" s="317"/>
      <c r="AC10" s="317"/>
      <c r="AD10" s="317"/>
      <c r="AE10" s="314"/>
      <c r="AF10" s="314"/>
      <c r="AG10" s="314"/>
      <c r="AH10" s="315"/>
      <c r="AI10" s="356"/>
      <c r="AJ10" s="2250"/>
      <c r="AK10" s="2251"/>
      <c r="AL10" s="201"/>
      <c r="AM10" s="201"/>
      <c r="AN10" s="201"/>
      <c r="AO10" s="201"/>
      <c r="AP10" s="201"/>
      <c r="AQ10" s="201"/>
      <c r="AR10" s="201"/>
      <c r="AS10" s="201"/>
      <c r="AT10" s="201"/>
      <c r="AU10" s="201"/>
      <c r="AV10" s="201"/>
      <c r="AW10" s="201"/>
      <c r="AX10" s="201"/>
      <c r="AY10" s="201"/>
      <c r="AZ10" s="201"/>
      <c r="BA10" s="201"/>
    </row>
    <row r="11" spans="2:53" s="90" customFormat="1">
      <c r="B11" s="341" t="s">
        <v>95</v>
      </c>
      <c r="C11" s="316">
        <v>0.21299999999999999</v>
      </c>
      <c r="D11" s="317">
        <v>0.2</v>
      </c>
      <c r="E11" s="317">
        <v>0.187</v>
      </c>
      <c r="F11" s="317">
        <v>4.8000000000000001E-2</v>
      </c>
      <c r="G11" s="317">
        <v>6.4832542153723138E-2</v>
      </c>
      <c r="H11" s="317">
        <v>-0.55964991413133647</v>
      </c>
      <c r="I11" s="317">
        <v>-0.3583237822160284</v>
      </c>
      <c r="J11" s="317">
        <v>4.8399999999999999E-2</v>
      </c>
      <c r="K11" s="317">
        <v>2.6587027117517124E-2</v>
      </c>
      <c r="L11" s="317">
        <v>0.10307187970233093</v>
      </c>
      <c r="M11" s="317">
        <v>0.13939838553518338</v>
      </c>
      <c r="N11" s="317">
        <v>0.20820829756054876</v>
      </c>
      <c r="O11" s="317">
        <v>0.17060382925501841</v>
      </c>
      <c r="P11" s="317">
        <v>0.20269187636982311</v>
      </c>
      <c r="Q11" s="317">
        <v>0.22118156244547271</v>
      </c>
      <c r="R11" s="318">
        <v>6.813848281486605E-2</v>
      </c>
      <c r="S11" s="334">
        <v>0.2011</v>
      </c>
      <c r="T11" s="335">
        <v>-0.18060000000000001</v>
      </c>
      <c r="U11" s="335">
        <v>0.11902230258726584</v>
      </c>
      <c r="V11" s="336">
        <v>0.16519617607575215</v>
      </c>
      <c r="W11" s="355"/>
      <c r="X11" s="316">
        <v>0.1706</v>
      </c>
      <c r="Y11" s="317">
        <v>0.20269187636982311</v>
      </c>
      <c r="Z11" s="317">
        <v>0.22118156244547271</v>
      </c>
      <c r="AA11" s="317">
        <v>6.8099999999999994E-2</v>
      </c>
      <c r="AB11" s="317">
        <v>3.32E-2</v>
      </c>
      <c r="AC11" s="317">
        <v>9.5090972007078847E-2</v>
      </c>
      <c r="AD11" s="317">
        <v>8.3150393455643554E-2</v>
      </c>
      <c r="AE11" s="314">
        <v>7.2700000000000001E-2</v>
      </c>
      <c r="AF11" s="314">
        <v>0.13157719483427732</v>
      </c>
      <c r="AG11" s="314">
        <v>5.3863270367119381E-2</v>
      </c>
      <c r="AH11" s="315">
        <v>9.4275742045956665E-2</v>
      </c>
      <c r="AI11" s="356"/>
      <c r="AJ11" s="2250">
        <v>6.9967682782983778E-2</v>
      </c>
      <c r="AK11" s="2251">
        <v>8.9249976987208116E-2</v>
      </c>
      <c r="AL11" s="201"/>
      <c r="AM11" s="201"/>
      <c r="AN11" s="201"/>
      <c r="AO11" s="201"/>
      <c r="AP11" s="201"/>
      <c r="AQ11" s="201"/>
      <c r="AR11" s="201"/>
      <c r="AS11" s="201"/>
      <c r="AT11" s="201"/>
      <c r="AU11" s="201"/>
      <c r="AV11" s="201"/>
      <c r="AW11" s="201"/>
      <c r="AX11" s="201"/>
      <c r="AY11" s="201"/>
      <c r="AZ11" s="201"/>
      <c r="BA11" s="201"/>
    </row>
    <row r="12" spans="2:53" s="90" customFormat="1">
      <c r="B12" s="342" t="s">
        <v>84</v>
      </c>
      <c r="C12" s="316"/>
      <c r="D12" s="317"/>
      <c r="E12" s="317"/>
      <c r="F12" s="317">
        <v>-0.188</v>
      </c>
      <c r="G12" s="317">
        <v>-3.1674229591293485E-2</v>
      </c>
      <c r="H12" s="317">
        <v>-0.20138257793271594</v>
      </c>
      <c r="I12" s="317">
        <v>-1.0745924915459004</v>
      </c>
      <c r="J12" s="317">
        <v>-0.188</v>
      </c>
      <c r="K12" s="317">
        <v>1.7743454239877745E-2</v>
      </c>
      <c r="L12" s="317">
        <v>6.8830539726094209E-2</v>
      </c>
      <c r="M12" s="317">
        <v>0.16430232702384451</v>
      </c>
      <c r="N12" s="317">
        <v>0.20939655110477157</v>
      </c>
      <c r="O12" s="317">
        <v>5.3754655961719404E-2</v>
      </c>
      <c r="P12" s="317">
        <v>0.11389043741294222</v>
      </c>
      <c r="Q12" s="317">
        <v>6.877814369233394E-2</v>
      </c>
      <c r="R12" s="318">
        <v>-9.4090243254612474E-2</v>
      </c>
      <c r="S12" s="334">
        <v>-7.4499999999999997E-2</v>
      </c>
      <c r="T12" s="335">
        <v>-0.30470000000000003</v>
      </c>
      <c r="U12" s="335">
        <v>0.11664255881207691</v>
      </c>
      <c r="V12" s="336">
        <v>3.6880386518870212E-2</v>
      </c>
      <c r="W12" s="355"/>
      <c r="X12" s="316">
        <v>5.3800000000000001E-2</v>
      </c>
      <c r="Y12" s="317">
        <v>0.11389043741294222</v>
      </c>
      <c r="Z12" s="317">
        <v>6.877814369233394E-2</v>
      </c>
      <c r="AA12" s="317">
        <v>-0.113602528608081</v>
      </c>
      <c r="AB12" s="317">
        <v>-4.7800000000000002E-2</v>
      </c>
      <c r="AC12" s="317">
        <v>-0.10775587133974054</v>
      </c>
      <c r="AD12" s="317">
        <v>-0.15049333844231264</v>
      </c>
      <c r="AE12" s="314">
        <v>-0.43848999688934198</v>
      </c>
      <c r="AF12" s="314">
        <v>-0.20400052780770578</v>
      </c>
      <c r="AG12" s="314">
        <v>-8.7218169208914814E-2</v>
      </c>
      <c r="AH12" s="315">
        <v>3.2000000000000001E-2</v>
      </c>
      <c r="AI12" s="356"/>
      <c r="AJ12" s="2250">
        <v>-9.5516532639741511E-2</v>
      </c>
      <c r="AK12" s="2251">
        <v>-8.1010346109642306E-2</v>
      </c>
      <c r="AL12" s="201"/>
      <c r="AM12" s="201"/>
      <c r="AN12" s="201"/>
      <c r="AO12" s="201"/>
      <c r="AP12" s="201"/>
      <c r="AQ12" s="201"/>
      <c r="AR12" s="201"/>
      <c r="AS12" s="201"/>
      <c r="AT12" s="201"/>
      <c r="AU12" s="201"/>
      <c r="AV12" s="201"/>
      <c r="AW12" s="201"/>
      <c r="AX12" s="201"/>
      <c r="AY12" s="201"/>
      <c r="AZ12" s="201"/>
      <c r="BA12" s="201"/>
    </row>
    <row r="13" spans="2:53" s="90" customFormat="1">
      <c r="B13" s="2221" t="s">
        <v>85</v>
      </c>
      <c r="C13" s="316"/>
      <c r="D13" s="317"/>
      <c r="E13" s="317"/>
      <c r="F13" s="317"/>
      <c r="G13" s="317"/>
      <c r="H13" s="317"/>
      <c r="I13" s="317"/>
      <c r="J13" s="317"/>
      <c r="K13" s="317"/>
      <c r="L13" s="317"/>
      <c r="M13" s="317"/>
      <c r="N13" s="317"/>
      <c r="O13" s="317"/>
      <c r="P13" s="317"/>
      <c r="Q13" s="317"/>
      <c r="R13" s="318"/>
      <c r="S13" s="334"/>
      <c r="T13" s="335"/>
      <c r="U13" s="335"/>
      <c r="V13" s="336"/>
      <c r="W13" s="355"/>
      <c r="X13" s="316"/>
      <c r="Y13" s="317"/>
      <c r="Z13" s="317"/>
      <c r="AA13" s="317"/>
      <c r="AB13" s="317"/>
      <c r="AC13" s="317"/>
      <c r="AD13" s="317"/>
      <c r="AE13" s="1741"/>
      <c r="AF13" s="1741"/>
      <c r="AG13" s="1741"/>
      <c r="AH13" s="315"/>
      <c r="AI13" s="356"/>
      <c r="AJ13" s="2252"/>
      <c r="AK13" s="2253"/>
      <c r="AL13" s="201"/>
      <c r="AM13" s="201"/>
      <c r="AN13" s="201"/>
      <c r="AO13" s="201"/>
      <c r="AP13" s="201"/>
      <c r="AQ13" s="201"/>
      <c r="AR13" s="201"/>
      <c r="AS13" s="201"/>
      <c r="AT13" s="201"/>
      <c r="AU13" s="201"/>
      <c r="AV13" s="201"/>
      <c r="AW13" s="201"/>
      <c r="AX13" s="201"/>
      <c r="AY13" s="201"/>
      <c r="AZ13" s="201"/>
      <c r="BA13" s="201"/>
    </row>
    <row r="14" spans="2:53" s="90" customFormat="1">
      <c r="B14" s="330" t="s">
        <v>96</v>
      </c>
      <c r="C14" s="316">
        <v>0.11799999999999999</v>
      </c>
      <c r="D14" s="317">
        <v>0.13600000000000001</v>
      </c>
      <c r="E14" s="317">
        <v>0.11</v>
      </c>
      <c r="F14" s="317">
        <v>1.2E-2</v>
      </c>
      <c r="G14" s="317">
        <v>0.14378287750462945</v>
      </c>
      <c r="H14" s="317">
        <v>0.14485935765999405</v>
      </c>
      <c r="I14" s="317">
        <v>-2.0745707744687179E-2</v>
      </c>
      <c r="J14" s="317">
        <v>1.1900000000000001E-2</v>
      </c>
      <c r="K14" s="317">
        <v>-0.14399427241271484</v>
      </c>
      <c r="L14" s="317">
        <v>-0.28242885601272183</v>
      </c>
      <c r="M14" s="317">
        <v>0.12586956054470957</v>
      </c>
      <c r="N14" s="317">
        <v>0.11841163830523284</v>
      </c>
      <c r="O14" s="317">
        <v>0.12799448858645601</v>
      </c>
      <c r="P14" s="317">
        <v>0.18640175946959844</v>
      </c>
      <c r="Q14" s="317">
        <v>0.30109192361363457</v>
      </c>
      <c r="R14" s="318">
        <v>0.21069922110473893</v>
      </c>
      <c r="S14" s="334">
        <v>0.1399</v>
      </c>
      <c r="T14" s="335">
        <v>6.7100000000000007E-2</v>
      </c>
      <c r="U14" s="335">
        <v>-4.9404185602852452E-2</v>
      </c>
      <c r="V14" s="336">
        <v>0.19245856723111765</v>
      </c>
      <c r="W14" s="355"/>
      <c r="X14" s="316">
        <v>0.13597960491055602</v>
      </c>
      <c r="Y14" s="317">
        <v>0.2286074234492623</v>
      </c>
      <c r="Z14" s="317">
        <v>0.32621990518883515</v>
      </c>
      <c r="AA14" s="317">
        <v>9.6799999999999997E-2</v>
      </c>
      <c r="AB14" s="317">
        <v>0.36520000000000002</v>
      </c>
      <c r="AC14" s="317">
        <v>0.32083848385183444</v>
      </c>
      <c r="AD14" s="317">
        <v>0.34675456729991871</v>
      </c>
      <c r="AE14" s="314">
        <v>0.17899999999999999</v>
      </c>
      <c r="AF14" s="314">
        <v>0.28915474825510201</v>
      </c>
      <c r="AG14" s="314">
        <v>0.26438150512269076</v>
      </c>
      <c r="AH14" s="315">
        <v>0.24330360451836375</v>
      </c>
      <c r="AI14" s="356"/>
      <c r="AJ14" s="2250">
        <v>0.33428324936019915</v>
      </c>
      <c r="AK14" s="2251">
        <v>0.25215350293974953</v>
      </c>
      <c r="AL14" s="201"/>
      <c r="AM14" s="201"/>
      <c r="AN14" s="201"/>
      <c r="AO14" s="201"/>
      <c r="AP14" s="201"/>
      <c r="AQ14" s="201"/>
      <c r="AR14" s="201"/>
      <c r="AS14" s="201"/>
      <c r="AT14" s="201"/>
      <c r="AU14" s="201"/>
      <c r="AV14" s="201"/>
      <c r="AW14" s="201"/>
      <c r="AX14" s="201"/>
      <c r="AY14" s="201"/>
      <c r="AZ14" s="201"/>
      <c r="BA14" s="201"/>
    </row>
    <row r="15" spans="2:53" s="90" customFormat="1">
      <c r="B15" s="330" t="s">
        <v>97</v>
      </c>
      <c r="C15" s="316">
        <v>0.376</v>
      </c>
      <c r="D15" s="317">
        <v>0.33310000000000001</v>
      </c>
      <c r="E15" s="317">
        <v>0.26</v>
      </c>
      <c r="F15" s="317">
        <v>0.377</v>
      </c>
      <c r="G15" s="317">
        <v>-2.6204127519473219E-2</v>
      </c>
      <c r="H15" s="317">
        <v>0.35767388403629308</v>
      </c>
      <c r="I15" s="317">
        <v>0.2463985100912974</v>
      </c>
      <c r="J15" s="317">
        <v>0.37680000000000002</v>
      </c>
      <c r="K15" s="317">
        <v>0.21291696893653064</v>
      </c>
      <c r="L15" s="317">
        <v>0.28488518839456672</v>
      </c>
      <c r="M15" s="317">
        <v>0.21429199202244531</v>
      </c>
      <c r="N15" s="317">
        <v>0.25476613391332148</v>
      </c>
      <c r="O15" s="317">
        <v>0.19815080067431609</v>
      </c>
      <c r="P15" s="317">
        <v>0.13462484536722596</v>
      </c>
      <c r="Q15" s="317">
        <v>0.27873173884205693</v>
      </c>
      <c r="R15" s="318">
        <v>0.33783951070593049</v>
      </c>
      <c r="S15" s="334">
        <v>0.29530000000000001</v>
      </c>
      <c r="T15" s="335">
        <v>0.21190000000000001</v>
      </c>
      <c r="U15" s="335">
        <v>0.22915269341529404</v>
      </c>
      <c r="V15" s="336">
        <v>0.20443056405967652</v>
      </c>
      <c r="W15" s="355"/>
      <c r="X15" s="316">
        <v>0.19819999999999999</v>
      </c>
      <c r="Y15" s="317">
        <v>0.13462484536722596</v>
      </c>
      <c r="Z15" s="317">
        <v>0.27873173884205693</v>
      </c>
      <c r="AA15" s="317">
        <v>0.33779999999999999</v>
      </c>
      <c r="AB15" s="317">
        <v>0.35859999999999997</v>
      </c>
      <c r="AC15" s="317">
        <v>0.36598903148099465</v>
      </c>
      <c r="AD15" s="317">
        <v>0.28850744418271779</v>
      </c>
      <c r="AE15" s="314">
        <v>0.33660000000000001</v>
      </c>
      <c r="AF15" s="314">
        <v>0.3141227067018304</v>
      </c>
      <c r="AG15" s="314">
        <v>0.320183586730306</v>
      </c>
      <c r="AH15" s="315">
        <v>0.27922945646573932</v>
      </c>
      <c r="AI15" s="356"/>
      <c r="AJ15" s="2250">
        <v>0.30439918287993345</v>
      </c>
      <c r="AK15" s="2251">
        <v>0.28551101401640511</v>
      </c>
      <c r="AL15" s="201"/>
      <c r="AM15" s="201"/>
      <c r="AN15" s="201"/>
      <c r="AO15" s="201"/>
      <c r="AP15" s="201"/>
      <c r="AQ15" s="201"/>
      <c r="AR15" s="201"/>
      <c r="AS15" s="201"/>
      <c r="AT15" s="201"/>
      <c r="AU15" s="201"/>
      <c r="AV15" s="201"/>
      <c r="AW15" s="201"/>
      <c r="AX15" s="201"/>
      <c r="AY15" s="201"/>
      <c r="AZ15" s="201"/>
      <c r="BA15" s="201"/>
    </row>
    <row r="16" spans="2:53" s="90" customFormat="1">
      <c r="B16" s="343" t="s">
        <v>87</v>
      </c>
      <c r="C16" s="316"/>
      <c r="D16" s="317"/>
      <c r="E16" s="317"/>
      <c r="F16" s="317"/>
      <c r="G16" s="317"/>
      <c r="H16" s="317"/>
      <c r="I16" s="317"/>
      <c r="J16" s="317"/>
      <c r="K16" s="317"/>
      <c r="L16" s="317"/>
      <c r="M16" s="317"/>
      <c r="N16" s="317"/>
      <c r="O16" s="317"/>
      <c r="P16" s="317"/>
      <c r="Q16" s="317"/>
      <c r="R16" s="318"/>
      <c r="S16" s="334"/>
      <c r="T16" s="335"/>
      <c r="U16" s="335"/>
      <c r="V16" s="336"/>
      <c r="W16" s="355"/>
      <c r="X16" s="316"/>
      <c r="Y16" s="317"/>
      <c r="Z16" s="317"/>
      <c r="AA16" s="317"/>
      <c r="AB16" s="317"/>
      <c r="AC16" s="317"/>
      <c r="AD16" s="317"/>
      <c r="AE16" s="314"/>
      <c r="AF16" s="314"/>
      <c r="AG16" s="314"/>
      <c r="AH16" s="315"/>
      <c r="AI16" s="356"/>
      <c r="AJ16" s="2250"/>
      <c r="AK16" s="2251"/>
      <c r="AL16" s="201"/>
      <c r="AM16" s="201"/>
      <c r="AN16" s="201"/>
      <c r="AO16" s="201"/>
      <c r="AP16" s="201"/>
      <c r="AQ16" s="201"/>
      <c r="AR16" s="201"/>
      <c r="AS16" s="201"/>
      <c r="AT16" s="201"/>
      <c r="AU16" s="201"/>
      <c r="AV16" s="201"/>
      <c r="AW16" s="201"/>
      <c r="AX16" s="201"/>
      <c r="AY16" s="201"/>
      <c r="AZ16" s="201"/>
      <c r="BA16" s="201"/>
    </row>
    <row r="17" spans="2:53" s="90" customFormat="1">
      <c r="B17" s="330" t="s">
        <v>88</v>
      </c>
      <c r="C17" s="316">
        <v>9.8000000000000004E-2</v>
      </c>
      <c r="D17" s="317">
        <v>7.6700000000000004E-2</v>
      </c>
      <c r="E17" s="317">
        <v>9.2999999999999999E-2</v>
      </c>
      <c r="F17" s="317">
        <v>7.8E-2</v>
      </c>
      <c r="G17" s="317">
        <v>2.3150219290291015E-3</v>
      </c>
      <c r="H17" s="317">
        <v>0.10180104271751939</v>
      </c>
      <c r="I17" s="317">
        <v>0.16270317393298564</v>
      </c>
      <c r="J17" s="317">
        <v>7.8100000000000003E-2</v>
      </c>
      <c r="K17" s="317">
        <v>6.7891077100262709E-2</v>
      </c>
      <c r="L17" s="317">
        <v>9.6542228049437961E-2</v>
      </c>
      <c r="M17" s="317">
        <v>7.1436301252140483E-2</v>
      </c>
      <c r="N17" s="317">
        <v>9.5256138471237303E-2</v>
      </c>
      <c r="O17" s="317">
        <v>7.826589186576928E-2</v>
      </c>
      <c r="P17" s="317">
        <v>3.6487506001234543E-2</v>
      </c>
      <c r="Q17" s="317">
        <v>0.13708730590186252</v>
      </c>
      <c r="R17" s="318">
        <v>0.13462589287473867</v>
      </c>
      <c r="S17" s="344">
        <v>6.4899999999999999E-2</v>
      </c>
      <c r="T17" s="345">
        <v>8.3799999999999999E-2</v>
      </c>
      <c r="U17" s="345">
        <v>8.8221294281401325E-2</v>
      </c>
      <c r="V17" s="346">
        <v>9.3254780234063528E-2</v>
      </c>
      <c r="W17" s="355"/>
      <c r="X17" s="316">
        <v>7.8299999999999995E-2</v>
      </c>
      <c r="Y17" s="317">
        <v>3.6487506001234543E-2</v>
      </c>
      <c r="Z17" s="317">
        <v>0.13708730590186252</v>
      </c>
      <c r="AA17" s="317">
        <v>0.1346</v>
      </c>
      <c r="AB17" s="317">
        <v>7.5199999999999989E-2</v>
      </c>
      <c r="AC17" s="317">
        <v>5.0954301884520443E-2</v>
      </c>
      <c r="AD17" s="317">
        <v>-5.4072705637448759E-3</v>
      </c>
      <c r="AE17" s="314">
        <v>0.11940000000000001</v>
      </c>
      <c r="AF17" s="314">
        <v>9.6333093638135775E-2</v>
      </c>
      <c r="AG17" s="314">
        <v>0.22559418511242776</v>
      </c>
      <c r="AH17" s="315">
        <v>0.1263422534600078</v>
      </c>
      <c r="AI17" s="356"/>
      <c r="AJ17" s="2250">
        <v>3.8980356268809926E-2</v>
      </c>
      <c r="AK17" s="2251">
        <v>0.14639593866087275</v>
      </c>
      <c r="AL17" s="201"/>
      <c r="AM17" s="201"/>
      <c r="AN17" s="201"/>
      <c r="AO17" s="201"/>
      <c r="AP17" s="201"/>
      <c r="AQ17" s="201"/>
      <c r="AR17" s="201"/>
      <c r="AS17" s="201"/>
      <c r="AT17" s="201"/>
      <c r="AU17" s="201"/>
      <c r="AV17" s="201"/>
      <c r="AW17" s="201"/>
      <c r="AX17" s="201"/>
      <c r="AY17" s="201"/>
      <c r="AZ17" s="201"/>
      <c r="BA17" s="201"/>
    </row>
    <row r="18" spans="2:53" s="90" customFormat="1" ht="15" thickBot="1">
      <c r="B18" s="347" t="s">
        <v>98</v>
      </c>
      <c r="C18" s="319">
        <v>0.25900000000000001</v>
      </c>
      <c r="D18" s="320">
        <v>0.25729999999999997</v>
      </c>
      <c r="E18" s="320">
        <v>0.20300000000000001</v>
      </c>
      <c r="F18" s="320">
        <v>0.32800000000000001</v>
      </c>
      <c r="G18" s="320">
        <v>-3.3972980863656872E-3</v>
      </c>
      <c r="H18" s="320">
        <v>0.73501157265182149</v>
      </c>
      <c r="I18" s="320">
        <v>-0.29939885912180625</v>
      </c>
      <c r="J18" s="320">
        <v>0.32769999999999999</v>
      </c>
      <c r="K18" s="320">
        <v>0.11036706943702945</v>
      </c>
      <c r="L18" s="320">
        <v>0.18876459186968869</v>
      </c>
      <c r="M18" s="320">
        <v>0.17360295241188858</v>
      </c>
      <c r="N18" s="320">
        <v>-2.5205542167142502E-2</v>
      </c>
      <c r="O18" s="320">
        <v>0.10944936743640241</v>
      </c>
      <c r="P18" s="320">
        <v>-3.6184980951211344E-3</v>
      </c>
      <c r="Q18" s="320">
        <v>5.3730551914842037E-2</v>
      </c>
      <c r="R18" s="321">
        <v>0.11159074020203245</v>
      </c>
      <c r="S18" s="344">
        <v>0.2606</v>
      </c>
      <c r="T18" s="345">
        <v>0.17399999999999999</v>
      </c>
      <c r="U18" s="345">
        <v>0.11802386047090467</v>
      </c>
      <c r="V18" s="346">
        <v>6.2889860802409076E-2</v>
      </c>
      <c r="W18" s="355"/>
      <c r="X18" s="319">
        <v>0.1094</v>
      </c>
      <c r="Y18" s="320">
        <v>-3.6184980951211344E-3</v>
      </c>
      <c r="Z18" s="320">
        <v>5.3730551914842037E-2</v>
      </c>
      <c r="AA18" s="320">
        <v>0.1116</v>
      </c>
      <c r="AB18" s="320">
        <v>0.17149999999999999</v>
      </c>
      <c r="AC18" s="320">
        <v>0.22815419881669366</v>
      </c>
      <c r="AD18" s="320">
        <v>0.1378495728271513</v>
      </c>
      <c r="AE18" s="314">
        <v>0.14000000000000001</v>
      </c>
      <c r="AF18" s="314">
        <v>0.13761346222716339</v>
      </c>
      <c r="AG18" s="314">
        <v>0.13560594490456468</v>
      </c>
      <c r="AH18" s="315">
        <v>0.15147608114320329</v>
      </c>
      <c r="AI18" s="356"/>
      <c r="AJ18" s="2250">
        <v>0.18531304392584702</v>
      </c>
      <c r="AK18" s="2251">
        <v>0.13956445046918611</v>
      </c>
      <c r="AL18" s="201"/>
      <c r="AM18" s="201"/>
      <c r="AN18" s="201"/>
      <c r="AO18" s="201"/>
      <c r="AP18" s="201"/>
      <c r="AQ18" s="201"/>
      <c r="AR18" s="201"/>
      <c r="AS18" s="201"/>
      <c r="AT18" s="201"/>
      <c r="AU18" s="201"/>
      <c r="AV18" s="201"/>
      <c r="AW18" s="201"/>
      <c r="AX18" s="201"/>
      <c r="AY18" s="201"/>
      <c r="AZ18" s="201"/>
      <c r="BA18" s="201"/>
    </row>
    <row r="19" spans="2:53" s="90" customFormat="1" ht="15" thickBot="1">
      <c r="B19" s="348" t="s">
        <v>99</v>
      </c>
      <c r="C19" s="322">
        <v>0.185</v>
      </c>
      <c r="D19" s="323">
        <v>0.18</v>
      </c>
      <c r="E19" s="323">
        <v>0.17100000000000001</v>
      </c>
      <c r="F19" s="323">
        <v>0.108</v>
      </c>
      <c r="G19" s="323">
        <v>3.3860479414929333E-2</v>
      </c>
      <c r="H19" s="323">
        <v>-0.10650073726974751</v>
      </c>
      <c r="I19" s="323">
        <v>1.7808783410435396E-2</v>
      </c>
      <c r="J19" s="323">
        <v>0.1077</v>
      </c>
      <c r="K19" s="323">
        <v>0.1068478147924642</v>
      </c>
      <c r="L19" s="323">
        <v>0.11280924504267981</v>
      </c>
      <c r="M19" s="323">
        <v>0.18519973612555954</v>
      </c>
      <c r="N19" s="323">
        <v>0.16415238283763664</v>
      </c>
      <c r="O19" s="323">
        <v>0.17040868030092304</v>
      </c>
      <c r="P19" s="323">
        <v>0.169169539167734</v>
      </c>
      <c r="Q19" s="323">
        <v>0.19554286521599731</v>
      </c>
      <c r="R19" s="324">
        <v>0.15289035669056816</v>
      </c>
      <c r="S19" s="349">
        <v>0.17030000000000001</v>
      </c>
      <c r="T19" s="350">
        <v>1.3599999999999999E-2</v>
      </c>
      <c r="U19" s="350">
        <v>0.13936229861937868</v>
      </c>
      <c r="V19" s="351">
        <v>0.16700382741916053</v>
      </c>
      <c r="W19" s="355"/>
      <c r="X19" s="322">
        <v>0.17040868030092304</v>
      </c>
      <c r="Y19" s="323">
        <v>0.17255575940028081</v>
      </c>
      <c r="Z19" s="323">
        <v>0.1979644472996383</v>
      </c>
      <c r="AA19" s="323">
        <v>0.14360000000000001</v>
      </c>
      <c r="AB19" s="323">
        <v>0.18659999999999999</v>
      </c>
      <c r="AC19" s="323">
        <v>0.18563843628822088</v>
      </c>
      <c r="AD19" s="323">
        <v>0.16160280536162475</v>
      </c>
      <c r="AE19" s="1976">
        <v>0.1057</v>
      </c>
      <c r="AF19" s="1976">
        <v>0.18236501440544542</v>
      </c>
      <c r="AG19" s="1976">
        <v>0.16166012197854604</v>
      </c>
      <c r="AH19" s="1977">
        <v>0.1850482383983644</v>
      </c>
      <c r="AI19" s="356"/>
      <c r="AJ19" s="2254">
        <v>0.17804436779229299</v>
      </c>
      <c r="AK19" s="2255">
        <v>0.17695666662798493</v>
      </c>
      <c r="AL19" s="201"/>
      <c r="AM19" s="201"/>
      <c r="AN19" s="201"/>
      <c r="AO19" s="201"/>
      <c r="AP19" s="201"/>
      <c r="AQ19" s="201"/>
      <c r="AR19" s="201"/>
      <c r="AS19" s="201"/>
      <c r="AT19" s="201"/>
      <c r="AU19" s="201"/>
      <c r="AV19" s="201"/>
      <c r="AW19" s="201"/>
      <c r="AX19" s="201"/>
      <c r="AY19" s="201"/>
      <c r="AZ19" s="201"/>
      <c r="BA19" s="201"/>
    </row>
    <row r="20" spans="2:53">
      <c r="B20" s="197" t="s">
        <v>1156</v>
      </c>
      <c r="C20" s="197"/>
      <c r="D20" s="197"/>
      <c r="E20" s="197"/>
      <c r="F20" s="197"/>
      <c r="G20" s="197"/>
      <c r="H20" s="197"/>
      <c r="I20" s="197"/>
      <c r="J20" s="197"/>
      <c r="K20" s="197"/>
      <c r="L20" s="197"/>
      <c r="M20" s="197"/>
      <c r="N20" s="197"/>
      <c r="O20" s="197"/>
      <c r="P20" s="197"/>
      <c r="Q20" s="197"/>
      <c r="R20" s="197"/>
      <c r="S20" s="197"/>
      <c r="T20" s="197"/>
      <c r="U20" s="197"/>
      <c r="V20" s="197"/>
      <c r="W20" s="308"/>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197"/>
      <c r="AU20" s="197"/>
      <c r="AV20" s="197"/>
      <c r="AW20" s="197"/>
      <c r="AX20" s="197"/>
      <c r="AY20" s="197"/>
      <c r="AZ20" s="197"/>
      <c r="BA20" s="197"/>
    </row>
    <row r="21" spans="2:53">
      <c r="B21" s="197"/>
      <c r="C21" s="197"/>
      <c r="D21" s="197"/>
      <c r="E21" s="197"/>
      <c r="F21" s="197"/>
      <c r="G21" s="197"/>
      <c r="H21" s="197"/>
      <c r="I21" s="197"/>
      <c r="J21" s="197"/>
      <c r="K21" s="197"/>
      <c r="L21" s="197"/>
      <c r="M21" s="197"/>
      <c r="N21" s="197"/>
      <c r="O21" s="197"/>
      <c r="P21" s="197"/>
      <c r="Q21" s="197"/>
      <c r="R21" s="197"/>
      <c r="S21" s="197"/>
      <c r="T21" s="197"/>
      <c r="U21" s="197"/>
      <c r="V21" s="197"/>
      <c r="W21" s="308"/>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row>
    <row r="22" spans="2:53" ht="15" customHeight="1">
      <c r="B22" s="2328"/>
      <c r="C22" s="2328"/>
      <c r="D22" s="2328"/>
      <c r="E22" s="2328"/>
      <c r="F22" s="2328"/>
      <c r="G22" s="2328"/>
      <c r="H22" s="2328"/>
      <c r="I22" s="2328"/>
      <c r="J22" s="2328"/>
      <c r="K22" s="2328"/>
      <c r="L22" s="2328"/>
      <c r="M22" s="2328"/>
      <c r="N22" s="2328"/>
      <c r="O22" s="2328"/>
      <c r="P22" s="2328"/>
      <c r="Q22" s="2328"/>
      <c r="R22" s="2328"/>
      <c r="S22" s="197"/>
      <c r="T22" s="197"/>
      <c r="U22" s="197"/>
      <c r="V22" s="197"/>
      <c r="W22" s="308"/>
      <c r="X22" s="2218"/>
      <c r="Y22" s="2218"/>
      <c r="Z22" s="2218"/>
      <c r="AA22" s="2218"/>
      <c r="AB22" s="197"/>
      <c r="AC22" s="197"/>
      <c r="AD22" s="197"/>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row>
    <row r="23" spans="2:53" ht="38.25" customHeight="1">
      <c r="B23" s="2328"/>
      <c r="C23" s="2328"/>
      <c r="D23" s="2328"/>
      <c r="E23" s="2328"/>
      <c r="F23" s="2328"/>
      <c r="G23" s="2328"/>
      <c r="H23" s="2328"/>
      <c r="I23" s="2328"/>
      <c r="J23" s="2328"/>
      <c r="K23" s="2328"/>
      <c r="L23" s="2328"/>
      <c r="M23" s="2328"/>
      <c r="N23" s="2328"/>
      <c r="O23" s="2328"/>
      <c r="P23" s="2328"/>
      <c r="Q23" s="2328"/>
      <c r="R23" s="2328"/>
      <c r="S23" s="197"/>
      <c r="T23" s="197"/>
      <c r="U23" s="197"/>
      <c r="V23" s="197"/>
      <c r="W23" s="308"/>
      <c r="X23" s="2218"/>
      <c r="Y23" s="2218"/>
      <c r="Z23" s="2218"/>
      <c r="AA23" s="2218"/>
      <c r="AB23" s="197"/>
      <c r="AC23" s="197"/>
      <c r="AD23" s="197"/>
      <c r="AE23" s="197"/>
      <c r="AF23" s="197"/>
      <c r="AG23" s="197"/>
      <c r="AH23" s="197"/>
      <c r="AI23" s="197"/>
      <c r="AJ23" s="197"/>
      <c r="AK23" s="197"/>
      <c r="AL23" s="197"/>
      <c r="AM23" s="197"/>
      <c r="AN23" s="197"/>
      <c r="AO23" s="197"/>
      <c r="AP23" s="197"/>
      <c r="AQ23" s="197"/>
      <c r="AR23" s="197"/>
      <c r="AS23" s="197"/>
      <c r="AT23" s="197"/>
      <c r="AU23" s="197"/>
      <c r="AV23" s="197"/>
      <c r="AW23" s="197"/>
      <c r="AX23" s="197"/>
      <c r="AY23" s="197"/>
      <c r="AZ23" s="197"/>
      <c r="BA23" s="197"/>
    </row>
    <row r="24" spans="2:53" ht="16.5" customHeight="1">
      <c r="B24" s="2328"/>
      <c r="C24" s="2328"/>
      <c r="D24" s="2328"/>
      <c r="E24" s="2328"/>
      <c r="F24" s="2328"/>
      <c r="G24" s="2328"/>
      <c r="H24" s="2328"/>
      <c r="I24" s="2328"/>
      <c r="J24" s="2328"/>
      <c r="K24" s="2328"/>
      <c r="L24" s="2328"/>
      <c r="M24" s="2328"/>
      <c r="N24" s="2328"/>
      <c r="O24" s="2328"/>
      <c r="P24" s="2328"/>
      <c r="Q24" s="2328"/>
      <c r="R24" s="2328"/>
      <c r="S24" s="197"/>
      <c r="T24" s="197"/>
      <c r="U24" s="197"/>
      <c r="V24" s="197"/>
      <c r="W24" s="308"/>
      <c r="X24" s="2218"/>
      <c r="Y24" s="2218"/>
      <c r="Z24" s="2218"/>
      <c r="AA24" s="2218"/>
      <c r="AB24" s="197"/>
      <c r="AC24" s="197"/>
      <c r="AD24" s="197"/>
      <c r="AE24" s="197"/>
      <c r="AF24" s="197"/>
      <c r="AG24" s="197"/>
      <c r="AH24" s="197"/>
      <c r="AI24" s="197"/>
      <c r="AJ24" s="197"/>
      <c r="AK24" s="197"/>
      <c r="AL24" s="197"/>
      <c r="AM24" s="197"/>
      <c r="AN24" s="197"/>
      <c r="AO24" s="197"/>
      <c r="AP24" s="197"/>
      <c r="AQ24" s="197"/>
      <c r="AR24" s="197"/>
      <c r="AS24" s="197"/>
      <c r="AT24" s="197"/>
      <c r="AU24" s="197"/>
      <c r="AV24" s="197"/>
      <c r="AW24" s="197"/>
      <c r="AX24" s="197"/>
      <c r="AY24" s="197"/>
      <c r="AZ24" s="197"/>
      <c r="BA24" s="197"/>
    </row>
    <row r="25" spans="2:53">
      <c r="B25" s="2328"/>
      <c r="C25" s="2328"/>
      <c r="D25" s="2328"/>
      <c r="E25" s="2328"/>
      <c r="F25" s="2328"/>
      <c r="G25" s="2328"/>
      <c r="H25" s="2328"/>
      <c r="I25" s="2328"/>
      <c r="J25" s="2328"/>
      <c r="K25" s="2328"/>
      <c r="L25" s="2328"/>
      <c r="M25" s="2328"/>
      <c r="N25" s="2328"/>
      <c r="O25" s="2328"/>
      <c r="P25" s="2328"/>
      <c r="Q25" s="2328"/>
      <c r="R25" s="2328"/>
      <c r="S25" s="197"/>
      <c r="T25" s="197"/>
      <c r="U25" s="197"/>
      <c r="V25" s="197"/>
      <c r="W25" s="308"/>
      <c r="X25" s="2218"/>
      <c r="Y25" s="2218"/>
      <c r="Z25" s="2218"/>
      <c r="AA25" s="2218"/>
      <c r="AB25" s="197"/>
      <c r="AC25" s="197"/>
      <c r="AD25" s="197"/>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7"/>
    </row>
    <row r="26" spans="2:53" ht="46.5" customHeight="1">
      <c r="B26" s="2328"/>
      <c r="C26" s="2328"/>
      <c r="D26" s="2328"/>
      <c r="E26" s="2328"/>
      <c r="F26" s="2328"/>
      <c r="G26" s="2328"/>
      <c r="H26" s="2328"/>
      <c r="I26" s="2328"/>
      <c r="J26" s="2328"/>
      <c r="K26" s="2328"/>
      <c r="L26" s="2328"/>
      <c r="M26" s="2328"/>
      <c r="N26" s="2328"/>
      <c r="O26" s="2328"/>
      <c r="P26" s="2328"/>
      <c r="Q26" s="2328"/>
      <c r="R26" s="2328"/>
      <c r="S26" s="197"/>
      <c r="T26" s="197"/>
      <c r="U26" s="197"/>
      <c r="V26" s="197"/>
      <c r="W26" s="308"/>
      <c r="X26" s="2218"/>
      <c r="Y26" s="2218"/>
      <c r="Z26" s="2218"/>
      <c r="AA26" s="2218"/>
      <c r="AB26" s="197"/>
      <c r="AC26" s="197"/>
      <c r="AD26" s="197"/>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7"/>
    </row>
    <row r="27" spans="2:53">
      <c r="B27" s="197"/>
      <c r="C27" s="197"/>
      <c r="D27" s="197"/>
      <c r="E27" s="197"/>
      <c r="F27" s="197"/>
      <c r="G27" s="197"/>
      <c r="H27" s="197"/>
      <c r="I27" s="197"/>
      <c r="J27" s="197"/>
      <c r="K27" s="197"/>
      <c r="L27" s="197"/>
      <c r="M27" s="197"/>
      <c r="N27" s="197"/>
      <c r="O27" s="197"/>
      <c r="P27" s="197"/>
      <c r="Q27" s="197"/>
      <c r="R27" s="197"/>
      <c r="S27" s="197"/>
      <c r="T27" s="197"/>
      <c r="U27" s="197"/>
      <c r="V27" s="197"/>
      <c r="W27" s="308"/>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row>
  </sheetData>
  <mergeCells count="5">
    <mergeCell ref="C4:R5"/>
    <mergeCell ref="B22:R23"/>
    <mergeCell ref="B24:R26"/>
    <mergeCell ref="S4:V5"/>
    <mergeCell ref="AJ4:AK5"/>
  </mergeCells>
  <hyperlinks>
    <hyperlink ref="B1" location="Index!A1" display="Back to index" xr:uid="{F9E595E4-F671-4046-A2B9-EBA3CAD25E54}"/>
  </hyperlinks>
  <pageMargins left="0.7" right="0.7" top="0.75" bottom="0.75" header="0.3" footer="0.3"/>
  <headerFooter>
    <oddFooter>&amp;C_x000D_&amp;1#&amp;"Calibri"&amp;8&amp;K0000FF Datos elaborados por BCP para uso Interno</oddFooter>
  </headerFooter>
  <ignoredErrors>
    <ignoredError sqref="U6 S6:T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tabColor rgb="FF2AD2C9"/>
  </sheetPr>
  <dimension ref="B1:EC76"/>
  <sheetViews>
    <sheetView showGridLines="0" zoomScale="70" zoomScaleNormal="70" workbookViewId="0">
      <pane xSplit="2" topLeftCell="P1" activePane="topRight" state="frozen"/>
      <selection pane="topRight" activeCell="AA11" sqref="AA11"/>
    </sheetView>
  </sheetViews>
  <sheetFormatPr baseColWidth="10" defaultColWidth="11.44140625" defaultRowHeight="14.4"/>
  <cols>
    <col min="2" max="2" width="55.44140625" customWidth="1"/>
    <col min="18" max="21" width="9" customWidth="1"/>
    <col min="22" max="25" width="9.44140625" customWidth="1"/>
    <col min="28" max="29" width="12" customWidth="1"/>
  </cols>
  <sheetData>
    <row r="1" spans="2:133">
      <c r="B1" s="299" t="s">
        <v>31</v>
      </c>
    </row>
    <row r="2" spans="2:133" ht="15" thickBot="1">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c r="BH2" s="197"/>
      <c r="BI2" s="197"/>
      <c r="BJ2" s="197"/>
      <c r="BK2" s="197"/>
      <c r="BL2" s="197"/>
      <c r="BM2" s="197"/>
      <c r="BN2" s="197"/>
      <c r="BO2" s="197"/>
      <c r="BP2" s="197"/>
      <c r="BQ2" s="197"/>
      <c r="BR2" s="197"/>
      <c r="BS2" s="197"/>
      <c r="BT2" s="197"/>
      <c r="BU2" s="197"/>
      <c r="BV2" s="197"/>
      <c r="BW2" s="197"/>
      <c r="BX2" s="197"/>
      <c r="BY2" s="197"/>
      <c r="BZ2" s="197"/>
      <c r="CA2" s="197"/>
      <c r="CB2" s="197"/>
      <c r="CC2" s="197"/>
      <c r="CD2" s="197"/>
      <c r="CE2" s="197"/>
      <c r="CF2" s="197"/>
      <c r="CG2" s="197"/>
      <c r="CH2" s="197"/>
      <c r="CI2" s="197"/>
      <c r="CJ2" s="197"/>
      <c r="CK2" s="197"/>
      <c r="CL2" s="197"/>
      <c r="CM2" s="197"/>
      <c r="CN2" s="197"/>
      <c r="CO2" s="197"/>
      <c r="CP2" s="197"/>
      <c r="CQ2" s="197"/>
      <c r="CR2" s="197"/>
      <c r="CS2" s="197"/>
      <c r="CT2" s="197"/>
      <c r="CU2" s="197"/>
      <c r="CV2" s="197"/>
      <c r="CW2" s="197"/>
      <c r="CX2" s="197"/>
      <c r="CY2" s="197"/>
      <c r="CZ2" s="197"/>
      <c r="DA2" s="197"/>
      <c r="DB2" s="197"/>
      <c r="DC2" s="197"/>
      <c r="DD2" s="197"/>
      <c r="DE2" s="197"/>
      <c r="DF2" s="197"/>
      <c r="DG2" s="197"/>
      <c r="DH2" s="197"/>
      <c r="DI2" s="197"/>
      <c r="DJ2" s="197"/>
      <c r="DK2" s="197"/>
      <c r="DL2" s="197"/>
      <c r="DM2" s="197"/>
      <c r="DN2" s="197"/>
      <c r="DO2" s="197"/>
      <c r="DP2" s="197"/>
      <c r="DQ2" s="197"/>
      <c r="DR2" s="197"/>
      <c r="DS2" s="197"/>
      <c r="DT2" s="197"/>
      <c r="DU2" s="197"/>
      <c r="DV2" s="197"/>
      <c r="DW2" s="197"/>
      <c r="DX2" s="197"/>
      <c r="DY2" s="197"/>
      <c r="DZ2" s="197"/>
      <c r="EA2" s="197"/>
      <c r="EB2" s="197"/>
      <c r="EC2" s="197"/>
    </row>
    <row r="3" spans="2:133" ht="15" customHeight="1">
      <c r="B3" s="2333" t="s">
        <v>880</v>
      </c>
      <c r="C3" s="359"/>
      <c r="D3" s="360"/>
      <c r="E3" s="360"/>
      <c r="F3" s="360"/>
      <c r="G3" s="360"/>
      <c r="H3" s="360"/>
      <c r="I3" s="360"/>
      <c r="J3" s="360"/>
      <c r="K3" s="360"/>
      <c r="L3" s="360"/>
      <c r="M3" s="360"/>
      <c r="N3" s="360"/>
      <c r="O3" s="360"/>
      <c r="P3" s="360"/>
      <c r="Q3" s="360"/>
      <c r="R3" s="360"/>
      <c r="S3" s="360"/>
      <c r="T3" s="360"/>
      <c r="U3" s="360"/>
      <c r="V3" s="415"/>
      <c r="W3" s="415"/>
      <c r="X3" s="415"/>
      <c r="Y3" s="399"/>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c r="BH3" s="197"/>
      <c r="BI3" s="197"/>
      <c r="BJ3" s="197"/>
      <c r="BK3" s="197"/>
      <c r="BL3" s="197"/>
      <c r="BM3" s="197"/>
      <c r="BN3" s="197"/>
      <c r="BO3" s="197"/>
      <c r="BP3" s="197"/>
      <c r="BQ3" s="197"/>
      <c r="BR3" s="197"/>
      <c r="BS3" s="197"/>
      <c r="BT3" s="197"/>
      <c r="BU3" s="197"/>
      <c r="BV3" s="197"/>
      <c r="BW3" s="197"/>
      <c r="BX3" s="197"/>
      <c r="BY3" s="197"/>
      <c r="BZ3" s="197"/>
      <c r="CA3" s="197"/>
      <c r="CB3" s="197"/>
      <c r="CC3" s="197"/>
      <c r="CD3" s="197"/>
      <c r="CE3" s="197"/>
      <c r="CF3" s="197"/>
      <c r="CG3" s="197"/>
      <c r="CH3" s="197"/>
      <c r="CI3" s="197"/>
      <c r="CJ3" s="197"/>
      <c r="CK3" s="197"/>
      <c r="CL3" s="197"/>
      <c r="CM3" s="197"/>
      <c r="CN3" s="197"/>
      <c r="CO3" s="197"/>
      <c r="CP3" s="197"/>
      <c r="CQ3" s="197"/>
      <c r="CR3" s="197"/>
      <c r="CS3" s="197"/>
      <c r="CT3" s="197"/>
      <c r="CU3" s="197"/>
      <c r="CV3" s="197"/>
      <c r="CW3" s="197"/>
      <c r="CX3" s="197"/>
      <c r="CY3" s="197"/>
      <c r="CZ3" s="197"/>
      <c r="DA3" s="197"/>
      <c r="DB3" s="197"/>
      <c r="DC3" s="197"/>
      <c r="DD3" s="197"/>
      <c r="DE3" s="197"/>
      <c r="DF3" s="197"/>
      <c r="DG3" s="197"/>
      <c r="DH3" s="197"/>
      <c r="DI3" s="197"/>
      <c r="DJ3" s="197"/>
      <c r="DK3" s="197"/>
      <c r="DL3" s="197"/>
      <c r="DM3" s="197"/>
      <c r="DN3" s="197"/>
      <c r="DO3" s="197"/>
      <c r="DP3" s="197"/>
      <c r="DQ3" s="197"/>
      <c r="DR3" s="197"/>
      <c r="DS3" s="197"/>
      <c r="DT3" s="197"/>
      <c r="DU3" s="197"/>
      <c r="DV3" s="197"/>
      <c r="DW3" s="197"/>
      <c r="DX3" s="197"/>
      <c r="DY3" s="197"/>
      <c r="DZ3" s="197"/>
      <c r="EA3" s="197"/>
      <c r="EB3" s="197"/>
      <c r="EC3" s="197"/>
    </row>
    <row r="4" spans="2:133">
      <c r="B4" s="2334"/>
      <c r="C4" s="398"/>
      <c r="D4" s="396"/>
      <c r="E4" s="396"/>
      <c r="F4" s="396"/>
      <c r="G4" s="396"/>
      <c r="H4" s="396"/>
      <c r="I4" s="396"/>
      <c r="J4" s="396"/>
      <c r="K4" s="396"/>
      <c r="L4" s="396"/>
      <c r="M4" s="396"/>
      <c r="N4" s="396"/>
      <c r="O4" s="396"/>
      <c r="P4" s="396"/>
      <c r="Q4" s="396"/>
      <c r="R4" s="396"/>
      <c r="S4" s="396"/>
      <c r="T4" s="396"/>
      <c r="U4" s="396"/>
      <c r="V4" s="416"/>
      <c r="W4" s="416"/>
      <c r="X4" s="416"/>
      <c r="Y4" s="400"/>
      <c r="Z4" s="197"/>
      <c r="AA4" s="197"/>
      <c r="AB4" s="197"/>
      <c r="AC4" s="197"/>
      <c r="AD4" s="197"/>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7"/>
      <c r="BC4" s="197"/>
      <c r="BD4" s="197"/>
      <c r="BE4" s="197"/>
      <c r="BF4" s="197"/>
      <c r="BG4" s="197"/>
      <c r="BH4" s="197"/>
      <c r="BI4" s="197"/>
      <c r="BJ4" s="197"/>
      <c r="BK4" s="197"/>
      <c r="BL4" s="197"/>
      <c r="BM4" s="197"/>
      <c r="BN4" s="197"/>
      <c r="BO4" s="197"/>
      <c r="BP4" s="197"/>
      <c r="BQ4" s="197"/>
      <c r="BR4" s="197"/>
      <c r="BS4" s="197"/>
      <c r="BT4" s="197"/>
      <c r="BU4" s="197"/>
      <c r="BV4" s="197"/>
      <c r="BW4" s="197"/>
      <c r="BX4" s="197"/>
      <c r="BY4" s="197"/>
      <c r="BZ4" s="197"/>
      <c r="CA4" s="197"/>
      <c r="CB4" s="197"/>
      <c r="CC4" s="197"/>
      <c r="CD4" s="197"/>
      <c r="CE4" s="197"/>
      <c r="CF4" s="197"/>
      <c r="CG4" s="197"/>
      <c r="CH4" s="197"/>
      <c r="CI4" s="197"/>
      <c r="CJ4" s="197"/>
      <c r="CK4" s="197"/>
      <c r="CL4" s="197"/>
      <c r="CM4" s="197"/>
      <c r="CN4" s="197"/>
      <c r="CO4" s="197"/>
      <c r="CP4" s="197"/>
      <c r="CQ4" s="197"/>
      <c r="CR4" s="197"/>
      <c r="CS4" s="197"/>
      <c r="CT4" s="197"/>
      <c r="CU4" s="197"/>
      <c r="CV4" s="197"/>
      <c r="CW4" s="197"/>
      <c r="CX4" s="197"/>
      <c r="CY4" s="197"/>
      <c r="CZ4" s="197"/>
      <c r="DA4" s="197"/>
      <c r="DB4" s="197"/>
      <c r="DC4" s="197"/>
      <c r="DD4" s="197"/>
      <c r="DE4" s="197"/>
      <c r="DF4" s="197"/>
      <c r="DG4" s="197"/>
      <c r="DH4" s="197"/>
      <c r="DI4" s="197"/>
      <c r="DJ4" s="197"/>
      <c r="DK4" s="197"/>
      <c r="DL4" s="197"/>
      <c r="DM4" s="197"/>
      <c r="DN4" s="197"/>
      <c r="DO4" s="197"/>
      <c r="DP4" s="197"/>
      <c r="DQ4" s="197"/>
      <c r="DR4" s="197"/>
      <c r="DS4" s="197"/>
      <c r="DT4" s="197"/>
      <c r="DU4" s="197"/>
      <c r="DV4" s="197"/>
      <c r="DW4" s="197"/>
      <c r="DX4" s="197"/>
      <c r="DY4" s="197"/>
      <c r="DZ4" s="197"/>
      <c r="EA4" s="197"/>
      <c r="EB4" s="197"/>
      <c r="EC4" s="197"/>
    </row>
    <row r="5" spans="2:133" ht="15" thickBot="1">
      <c r="B5" s="233"/>
      <c r="C5" s="405" t="s">
        <v>150</v>
      </c>
      <c r="D5" s="397" t="s">
        <v>149</v>
      </c>
      <c r="E5" s="397" t="s">
        <v>148</v>
      </c>
      <c r="F5" s="397" t="s">
        <v>146</v>
      </c>
      <c r="G5" s="397" t="s">
        <v>145</v>
      </c>
      <c r="H5" s="397" t="s">
        <v>144</v>
      </c>
      <c r="I5" s="397" t="s">
        <v>147</v>
      </c>
      <c r="J5" s="397" t="s">
        <v>143</v>
      </c>
      <c r="K5" s="397" t="s">
        <v>142</v>
      </c>
      <c r="L5" s="397" t="s">
        <v>140</v>
      </c>
      <c r="M5" s="397" t="s">
        <v>93</v>
      </c>
      <c r="N5" s="397" t="s">
        <v>132</v>
      </c>
      <c r="O5" s="397" t="s">
        <v>141</v>
      </c>
      <c r="P5" s="397" t="s">
        <v>100</v>
      </c>
      <c r="Q5" s="397" t="s">
        <v>94</v>
      </c>
      <c r="R5" s="397" t="s">
        <v>133</v>
      </c>
      <c r="S5" s="397" t="s">
        <v>799</v>
      </c>
      <c r="T5" s="397" t="s">
        <v>858</v>
      </c>
      <c r="U5" s="397" t="s">
        <v>879</v>
      </c>
      <c r="V5" s="397" t="s">
        <v>1014</v>
      </c>
      <c r="W5" s="397" t="s">
        <v>1054</v>
      </c>
      <c r="X5" s="397" t="s">
        <v>1140</v>
      </c>
      <c r="Y5" s="406" t="s">
        <v>1158</v>
      </c>
      <c r="Z5" s="197"/>
      <c r="AA5" s="197"/>
      <c r="AB5" s="197"/>
      <c r="AC5" s="197"/>
      <c r="AD5" s="197"/>
      <c r="AE5" s="197"/>
      <c r="AF5" s="197"/>
      <c r="AG5" s="197"/>
      <c r="AH5" s="197"/>
      <c r="AI5" s="197"/>
      <c r="AJ5" s="197"/>
      <c r="AK5" s="197"/>
      <c r="AL5" s="197"/>
      <c r="AM5" s="197"/>
      <c r="AN5" s="197"/>
      <c r="AO5" s="197"/>
      <c r="AP5" s="197"/>
      <c r="AQ5" s="197"/>
      <c r="AR5" s="197"/>
      <c r="AS5" s="197"/>
      <c r="AT5" s="197"/>
      <c r="AU5" s="197"/>
      <c r="AV5" s="197"/>
      <c r="AW5" s="197"/>
      <c r="AX5" s="197"/>
      <c r="AY5" s="197"/>
      <c r="AZ5" s="197"/>
      <c r="BA5" s="197"/>
      <c r="BB5" s="197"/>
      <c r="BC5" s="197"/>
      <c r="BD5" s="197"/>
      <c r="BE5" s="197"/>
      <c r="BF5" s="197"/>
      <c r="BG5" s="197"/>
      <c r="BH5" s="197"/>
      <c r="BI5" s="197"/>
      <c r="BJ5" s="197"/>
      <c r="BK5" s="197"/>
      <c r="BL5" s="197"/>
      <c r="BM5" s="197"/>
      <c r="BN5" s="197"/>
      <c r="BO5" s="197"/>
      <c r="BP5" s="197"/>
      <c r="BQ5" s="197"/>
      <c r="BR5" s="197"/>
      <c r="BS5" s="197"/>
      <c r="BT5" s="197"/>
      <c r="BU5" s="197"/>
      <c r="BV5" s="197"/>
      <c r="BW5" s="197"/>
      <c r="BX5" s="197"/>
      <c r="BY5" s="197"/>
      <c r="BZ5" s="197"/>
      <c r="CA5" s="197"/>
      <c r="CB5" s="197"/>
      <c r="CC5" s="197"/>
      <c r="CD5" s="197"/>
      <c r="CE5" s="197"/>
      <c r="CF5" s="197"/>
      <c r="CG5" s="197"/>
      <c r="CH5" s="197"/>
      <c r="CI5" s="197"/>
      <c r="CJ5" s="197"/>
      <c r="CK5" s="197"/>
      <c r="CL5" s="197"/>
      <c r="CM5" s="197"/>
      <c r="CN5" s="197"/>
      <c r="CO5" s="197"/>
      <c r="CP5" s="197"/>
      <c r="CQ5" s="197"/>
      <c r="CR5" s="197"/>
      <c r="CS5" s="197"/>
      <c r="CT5" s="197"/>
      <c r="CU5" s="197"/>
      <c r="CV5" s="197"/>
      <c r="CW5" s="197"/>
      <c r="CX5" s="197"/>
      <c r="CY5" s="197"/>
      <c r="CZ5" s="197"/>
      <c r="DA5" s="197"/>
      <c r="DB5" s="197"/>
      <c r="DC5" s="197"/>
      <c r="DD5" s="197"/>
      <c r="DE5" s="197"/>
      <c r="DF5" s="197"/>
      <c r="DG5" s="197"/>
      <c r="DH5" s="197"/>
      <c r="DI5" s="197"/>
      <c r="DJ5" s="197"/>
      <c r="DK5" s="197"/>
      <c r="DL5" s="197"/>
      <c r="DM5" s="197"/>
      <c r="DN5" s="197"/>
      <c r="DO5" s="197"/>
      <c r="DP5" s="197"/>
      <c r="DQ5" s="197"/>
      <c r="DR5" s="197"/>
      <c r="DS5" s="197"/>
      <c r="DT5" s="197"/>
      <c r="DU5" s="197"/>
      <c r="DV5" s="197"/>
      <c r="DW5" s="197"/>
      <c r="DX5" s="197"/>
      <c r="DY5" s="197"/>
      <c r="DZ5" s="197"/>
      <c r="EA5" s="197"/>
      <c r="EB5" s="197"/>
      <c r="EC5" s="197"/>
    </row>
    <row r="6" spans="2:133">
      <c r="B6" s="401" t="s">
        <v>101</v>
      </c>
      <c r="C6" s="361">
        <v>88019.715634452805</v>
      </c>
      <c r="D6" s="362">
        <v>89631.591718036172</v>
      </c>
      <c r="E6" s="362">
        <v>91700.358555200612</v>
      </c>
      <c r="F6" s="362">
        <v>90935.444888919868</v>
      </c>
      <c r="G6" s="362">
        <v>95083.035453726581</v>
      </c>
      <c r="H6" s="362">
        <v>106609.90626683801</v>
      </c>
      <c r="I6" s="362">
        <v>111384.96801929157</v>
      </c>
      <c r="J6" s="362">
        <v>112981.23872909874</v>
      </c>
      <c r="K6" s="362">
        <v>111927.87091316625</v>
      </c>
      <c r="L6" s="362">
        <v>114436.27001896598</v>
      </c>
      <c r="M6" s="362">
        <v>120721.83784031858</v>
      </c>
      <c r="N6" s="362">
        <v>119100.22036119014</v>
      </c>
      <c r="O6" s="362">
        <v>118248.04425454837</v>
      </c>
      <c r="P6" s="362">
        <v>120299.36895682923</v>
      </c>
      <c r="Q6" s="362">
        <v>122986</v>
      </c>
      <c r="R6" s="362">
        <v>122671.43850110318</v>
      </c>
      <c r="S6" s="362">
        <v>118706.87959447126</v>
      </c>
      <c r="T6" s="362">
        <v>115772.80781680883</v>
      </c>
      <c r="U6" s="362">
        <v>115851.18615539749</v>
      </c>
      <c r="V6" s="362">
        <v>116010.68990431303</v>
      </c>
      <c r="W6" s="362">
        <v>114383.23153432191</v>
      </c>
      <c r="X6" s="362">
        <v>116450.00263953244</v>
      </c>
      <c r="Y6" s="363">
        <v>115569.04054951978</v>
      </c>
      <c r="Z6" s="197"/>
      <c r="AA6" s="197"/>
      <c r="AB6" s="197"/>
      <c r="AC6" s="197"/>
      <c r="AD6" s="197"/>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c r="BH6" s="197"/>
      <c r="BI6" s="197"/>
      <c r="BJ6" s="197"/>
      <c r="BK6" s="197"/>
      <c r="BL6" s="197"/>
      <c r="BM6" s="197"/>
      <c r="BN6" s="197"/>
      <c r="BO6" s="197"/>
      <c r="BP6" s="197"/>
      <c r="BQ6" s="197"/>
      <c r="BR6" s="197"/>
      <c r="BS6" s="197"/>
      <c r="BT6" s="197"/>
      <c r="BU6" s="197"/>
      <c r="BV6" s="197"/>
      <c r="BW6" s="197"/>
      <c r="BX6" s="197"/>
      <c r="BY6" s="197"/>
      <c r="BZ6" s="197"/>
      <c r="CA6" s="197"/>
      <c r="CB6" s="197"/>
      <c r="CC6" s="197"/>
      <c r="CD6" s="197"/>
      <c r="CE6" s="197"/>
      <c r="CF6" s="197"/>
      <c r="CG6" s="197"/>
      <c r="CH6" s="197"/>
      <c r="CI6" s="197"/>
      <c r="CJ6" s="197"/>
      <c r="CK6" s="197"/>
      <c r="CL6" s="197"/>
      <c r="CM6" s="197"/>
      <c r="CN6" s="197"/>
      <c r="CO6" s="197"/>
      <c r="CP6" s="197"/>
      <c r="CQ6" s="197"/>
      <c r="CR6" s="197"/>
      <c r="CS6" s="197"/>
      <c r="CT6" s="197"/>
      <c r="CU6" s="197"/>
      <c r="CV6" s="197"/>
      <c r="CW6" s="197"/>
      <c r="CX6" s="197"/>
      <c r="CY6" s="197"/>
      <c r="CZ6" s="197"/>
      <c r="DA6" s="197"/>
      <c r="DB6" s="197"/>
      <c r="DC6" s="197"/>
      <c r="DD6" s="197"/>
      <c r="DE6" s="197"/>
      <c r="DF6" s="197"/>
      <c r="DG6" s="197"/>
      <c r="DH6" s="197"/>
      <c r="DI6" s="197"/>
      <c r="DJ6" s="197"/>
      <c r="DK6" s="197"/>
      <c r="DL6" s="197"/>
      <c r="DM6" s="197"/>
      <c r="DN6" s="197"/>
      <c r="DO6" s="197"/>
      <c r="DP6" s="197"/>
      <c r="DQ6" s="197"/>
      <c r="DR6" s="197"/>
      <c r="DS6" s="197"/>
      <c r="DT6" s="197"/>
      <c r="DU6" s="197"/>
      <c r="DV6" s="197"/>
      <c r="DW6" s="197"/>
      <c r="DX6" s="197"/>
      <c r="DY6" s="197"/>
      <c r="DZ6" s="197"/>
      <c r="EA6" s="197"/>
      <c r="EB6" s="197"/>
      <c r="EC6" s="197"/>
    </row>
    <row r="7" spans="2:133">
      <c r="B7" s="402" t="s">
        <v>102</v>
      </c>
      <c r="C7" s="364">
        <v>45299.294036287007</v>
      </c>
      <c r="D7" s="2073">
        <v>45882.592170410411</v>
      </c>
      <c r="E7" s="2073">
        <v>46434.175420804524</v>
      </c>
      <c r="F7" s="2073">
        <v>46265.556120716283</v>
      </c>
      <c r="G7" s="2073">
        <v>47657.788602254914</v>
      </c>
      <c r="H7" s="2073">
        <v>55940.278135638182</v>
      </c>
      <c r="I7" s="2073">
        <v>54837.501217299083</v>
      </c>
      <c r="J7" s="2073">
        <v>51674.970490602813</v>
      </c>
      <c r="K7" s="2073">
        <v>49818.816943588339</v>
      </c>
      <c r="L7" s="2073">
        <v>51684.488510572039</v>
      </c>
      <c r="M7" s="2073">
        <v>57831.253551919326</v>
      </c>
      <c r="N7" s="2073">
        <v>56358.892478482303</v>
      </c>
      <c r="O7" s="2073">
        <v>55580.344796937396</v>
      </c>
      <c r="P7" s="2073">
        <v>56447.311595929146</v>
      </c>
      <c r="Q7" s="2073">
        <v>58318</v>
      </c>
      <c r="R7" s="2073">
        <v>58121.329600615492</v>
      </c>
      <c r="S7" s="2073">
        <v>55141.363071883236</v>
      </c>
      <c r="T7" s="2073">
        <v>52944.134033467177</v>
      </c>
      <c r="U7" s="2073">
        <v>52796.316795134706</v>
      </c>
      <c r="V7" s="2073">
        <v>52475.537857619791</v>
      </c>
      <c r="W7" s="2073">
        <v>51265.881411091774</v>
      </c>
      <c r="X7" s="2073">
        <v>53157.133948941686</v>
      </c>
      <c r="Y7" s="395">
        <v>52256.566747023484</v>
      </c>
      <c r="Z7" s="197"/>
      <c r="AA7" s="197"/>
      <c r="AB7" s="197"/>
      <c r="AC7" s="197"/>
      <c r="AD7" s="197"/>
      <c r="AE7" s="197"/>
      <c r="AF7" s="197"/>
      <c r="AG7" s="197"/>
      <c r="AH7" s="197"/>
      <c r="AI7" s="197"/>
      <c r="AJ7" s="197"/>
      <c r="AK7" s="197"/>
      <c r="AL7" s="197"/>
      <c r="AM7" s="197"/>
      <c r="AN7" s="197"/>
      <c r="AO7" s="197"/>
      <c r="AP7" s="197"/>
      <c r="AQ7" s="197"/>
      <c r="AR7" s="197"/>
      <c r="AS7" s="197"/>
      <c r="AT7" s="197"/>
      <c r="AU7" s="197"/>
      <c r="AV7" s="197"/>
      <c r="AW7" s="197"/>
      <c r="AX7" s="197"/>
      <c r="AY7" s="197"/>
      <c r="AZ7" s="197"/>
      <c r="BA7" s="197"/>
      <c r="BB7" s="197"/>
      <c r="BC7" s="197"/>
      <c r="BD7" s="197"/>
      <c r="BE7" s="197"/>
      <c r="BF7" s="197"/>
      <c r="BG7" s="197"/>
      <c r="BH7" s="197"/>
      <c r="BI7" s="197"/>
      <c r="BJ7" s="197"/>
      <c r="BK7" s="197"/>
      <c r="BL7" s="197"/>
      <c r="BM7" s="197"/>
      <c r="BN7" s="197"/>
      <c r="BO7" s="197"/>
      <c r="BP7" s="197"/>
      <c r="BQ7" s="197"/>
      <c r="BR7" s="197"/>
      <c r="BS7" s="197"/>
      <c r="BT7" s="197"/>
      <c r="BU7" s="197"/>
      <c r="BV7" s="197"/>
      <c r="BW7" s="197"/>
      <c r="BX7" s="197"/>
      <c r="BY7" s="197"/>
      <c r="BZ7" s="197"/>
      <c r="CA7" s="197"/>
      <c r="CB7" s="197"/>
      <c r="CC7" s="197"/>
      <c r="CD7" s="197"/>
      <c r="CE7" s="197"/>
      <c r="CF7" s="197"/>
      <c r="CG7" s="197"/>
      <c r="CH7" s="197"/>
      <c r="CI7" s="197"/>
      <c r="CJ7" s="197"/>
      <c r="CK7" s="197"/>
      <c r="CL7" s="197"/>
      <c r="CM7" s="197"/>
      <c r="CN7" s="197"/>
      <c r="CO7" s="197"/>
      <c r="CP7" s="197"/>
      <c r="CQ7" s="197"/>
      <c r="CR7" s="197"/>
      <c r="CS7" s="197"/>
      <c r="CT7" s="197"/>
      <c r="CU7" s="197"/>
      <c r="CV7" s="197"/>
      <c r="CW7" s="197"/>
      <c r="CX7" s="197"/>
      <c r="CY7" s="197"/>
      <c r="CZ7" s="197"/>
      <c r="DA7" s="197"/>
      <c r="DB7" s="197"/>
      <c r="DC7" s="197"/>
      <c r="DD7" s="197"/>
      <c r="DE7" s="197"/>
      <c r="DF7" s="197"/>
      <c r="DG7" s="197"/>
      <c r="DH7" s="197"/>
      <c r="DI7" s="197"/>
      <c r="DJ7" s="197"/>
      <c r="DK7" s="197"/>
      <c r="DL7" s="197"/>
      <c r="DM7" s="197"/>
      <c r="DN7" s="197"/>
      <c r="DO7" s="197"/>
      <c r="DP7" s="197"/>
      <c r="DQ7" s="197"/>
      <c r="DR7" s="197"/>
      <c r="DS7" s="197"/>
      <c r="DT7" s="197"/>
      <c r="DU7" s="197"/>
      <c r="DV7" s="197"/>
      <c r="DW7" s="197"/>
      <c r="DX7" s="197"/>
      <c r="DY7" s="197"/>
      <c r="DZ7" s="197"/>
      <c r="EA7" s="197"/>
      <c r="EB7" s="197"/>
      <c r="EC7" s="197"/>
    </row>
    <row r="8" spans="2:133">
      <c r="B8" s="403" t="s">
        <v>103</v>
      </c>
      <c r="C8" s="366">
        <v>27670.476336849195</v>
      </c>
      <c r="D8" s="2074">
        <v>28064.531703474906</v>
      </c>
      <c r="E8" s="2074">
        <v>28024.2646651781</v>
      </c>
      <c r="F8" s="2074">
        <v>28154.831105378238</v>
      </c>
      <c r="G8" s="2074">
        <v>29146.398803328659</v>
      </c>
      <c r="H8" s="2074">
        <v>34028.211468346046</v>
      </c>
      <c r="I8" s="2074">
        <v>31448.294175216619</v>
      </c>
      <c r="J8" s="2074">
        <v>28522.114167399985</v>
      </c>
      <c r="K8" s="2074">
        <v>27229.29884401042</v>
      </c>
      <c r="L8" s="2074">
        <v>28825.347524932953</v>
      </c>
      <c r="M8" s="2074">
        <v>32610.127462564316</v>
      </c>
      <c r="N8" s="2074">
        <v>31850.665399896196</v>
      </c>
      <c r="O8" s="2074">
        <v>31624.959678953583</v>
      </c>
      <c r="P8" s="2074">
        <v>32435.340746436803</v>
      </c>
      <c r="Q8" s="2074">
        <v>34179.945052159848</v>
      </c>
      <c r="R8" s="2074">
        <v>34085.513284617671</v>
      </c>
      <c r="S8" s="2074">
        <v>32717.272221807405</v>
      </c>
      <c r="T8" s="2074">
        <v>32093.492169373621</v>
      </c>
      <c r="U8" s="2074">
        <v>31134.210430876174</v>
      </c>
      <c r="V8" s="2074">
        <v>30559.185632445751</v>
      </c>
      <c r="W8" s="2074">
        <v>29676.410201966039</v>
      </c>
      <c r="X8" s="2074">
        <v>31878.746330625931</v>
      </c>
      <c r="Y8" s="407">
        <v>31108.35121455933</v>
      </c>
      <c r="Z8" s="197"/>
      <c r="AA8" s="197"/>
      <c r="AB8" s="197"/>
      <c r="AC8" s="197"/>
      <c r="AD8" s="197"/>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c r="BH8" s="197"/>
      <c r="BI8" s="197"/>
      <c r="BJ8" s="197"/>
      <c r="BK8" s="197"/>
      <c r="BL8" s="197"/>
      <c r="BM8" s="197"/>
      <c r="BN8" s="197"/>
      <c r="BO8" s="197"/>
      <c r="BP8" s="197"/>
      <c r="BQ8" s="197"/>
      <c r="BR8" s="197"/>
      <c r="BS8" s="197"/>
      <c r="BT8" s="197"/>
      <c r="BU8" s="197"/>
      <c r="BV8" s="197"/>
      <c r="BW8" s="197"/>
      <c r="BX8" s="197"/>
      <c r="BY8" s="197"/>
      <c r="BZ8" s="197"/>
      <c r="CA8" s="197"/>
      <c r="CB8" s="197"/>
      <c r="CC8" s="197"/>
      <c r="CD8" s="197"/>
      <c r="CE8" s="197"/>
      <c r="CF8" s="197"/>
      <c r="CG8" s="197"/>
      <c r="CH8" s="197"/>
      <c r="CI8" s="197"/>
      <c r="CJ8" s="197"/>
      <c r="CK8" s="197"/>
      <c r="CL8" s="197"/>
      <c r="CM8" s="197"/>
      <c r="CN8" s="197"/>
      <c r="CO8" s="197"/>
      <c r="CP8" s="197"/>
      <c r="CQ8" s="197"/>
      <c r="CR8" s="197"/>
      <c r="CS8" s="197"/>
      <c r="CT8" s="197"/>
      <c r="CU8" s="197"/>
      <c r="CV8" s="197"/>
      <c r="CW8" s="197"/>
      <c r="CX8" s="197"/>
      <c r="CY8" s="197"/>
      <c r="CZ8" s="197"/>
      <c r="DA8" s="197"/>
      <c r="DB8" s="197"/>
      <c r="DC8" s="197"/>
      <c r="DD8" s="197"/>
      <c r="DE8" s="197"/>
      <c r="DF8" s="197"/>
      <c r="DG8" s="197"/>
      <c r="DH8" s="197"/>
      <c r="DI8" s="197"/>
      <c r="DJ8" s="197"/>
      <c r="DK8" s="197"/>
      <c r="DL8" s="197"/>
      <c r="DM8" s="197"/>
      <c r="DN8" s="197"/>
      <c r="DO8" s="197"/>
      <c r="DP8" s="197"/>
      <c r="DQ8" s="197"/>
      <c r="DR8" s="197"/>
      <c r="DS8" s="197"/>
      <c r="DT8" s="197"/>
      <c r="DU8" s="197"/>
      <c r="DV8" s="197"/>
      <c r="DW8" s="197"/>
      <c r="DX8" s="197"/>
      <c r="DY8" s="197"/>
      <c r="DZ8" s="197"/>
      <c r="EA8" s="197"/>
      <c r="EB8" s="197"/>
      <c r="EC8" s="197"/>
    </row>
    <row r="9" spans="2:133">
      <c r="B9" s="403" t="s">
        <v>104</v>
      </c>
      <c r="C9" s="366">
        <v>17628.817699437812</v>
      </c>
      <c r="D9" s="2074">
        <v>17818.060466935509</v>
      </c>
      <c r="E9" s="2074">
        <v>18409.910755626417</v>
      </c>
      <c r="F9" s="2074">
        <v>18110.725015338045</v>
      </c>
      <c r="G9" s="2074">
        <v>18511.389798926259</v>
      </c>
      <c r="H9" s="2074">
        <v>21912.066667292122</v>
      </c>
      <c r="I9" s="2074">
        <v>23389.207042082464</v>
      </c>
      <c r="J9" s="2074">
        <v>23152.856323202828</v>
      </c>
      <c r="K9" s="2074">
        <v>22589.518099577912</v>
      </c>
      <c r="L9" s="2074">
        <v>22859.140985639082</v>
      </c>
      <c r="M9" s="2074">
        <v>25221.126089355006</v>
      </c>
      <c r="N9" s="2074">
        <v>24508.227078586107</v>
      </c>
      <c r="O9" s="2074">
        <v>23955.385117983809</v>
      </c>
      <c r="P9" s="2074">
        <v>24011.97084949234</v>
      </c>
      <c r="Q9" s="2074">
        <v>24137.868024569267</v>
      </c>
      <c r="R9" s="2074">
        <v>24035.816315997825</v>
      </c>
      <c r="S9" s="2074">
        <v>22424.090850075834</v>
      </c>
      <c r="T9" s="2074">
        <v>20850.641864093548</v>
      </c>
      <c r="U9" s="2074">
        <v>21662.106364258532</v>
      </c>
      <c r="V9" s="2074">
        <v>21916.35222517404</v>
      </c>
      <c r="W9" s="2074">
        <v>21589.471209125735</v>
      </c>
      <c r="X9" s="2074">
        <v>21278.387618315763</v>
      </c>
      <c r="Y9" s="407">
        <v>21148.215532464154</v>
      </c>
      <c r="Z9" s="197"/>
      <c r="AA9" s="197"/>
      <c r="AB9" s="197"/>
      <c r="AC9" s="197"/>
      <c r="AD9" s="197"/>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c r="BH9" s="197"/>
      <c r="BI9" s="197"/>
      <c r="BJ9" s="197"/>
      <c r="BK9" s="197"/>
      <c r="BL9" s="197"/>
      <c r="BM9" s="197"/>
      <c r="BN9" s="197"/>
      <c r="BO9" s="197"/>
      <c r="BP9" s="197"/>
      <c r="BQ9" s="197"/>
      <c r="BR9" s="197"/>
      <c r="BS9" s="197"/>
      <c r="BT9" s="197"/>
      <c r="BU9" s="197"/>
      <c r="BV9" s="197"/>
      <c r="BW9" s="197"/>
      <c r="BX9" s="197"/>
      <c r="BY9" s="197"/>
      <c r="BZ9" s="197"/>
      <c r="CA9" s="197"/>
      <c r="CB9" s="197"/>
      <c r="CC9" s="197"/>
      <c r="CD9" s="197"/>
      <c r="CE9" s="197"/>
      <c r="CF9" s="197"/>
      <c r="CG9" s="197"/>
      <c r="CH9" s="197"/>
      <c r="CI9" s="197"/>
      <c r="CJ9" s="197"/>
      <c r="CK9" s="197"/>
      <c r="CL9" s="197"/>
      <c r="CM9" s="197"/>
      <c r="CN9" s="197"/>
      <c r="CO9" s="197"/>
      <c r="CP9" s="197"/>
      <c r="CQ9" s="197"/>
      <c r="CR9" s="197"/>
      <c r="CS9" s="197"/>
      <c r="CT9" s="197"/>
      <c r="CU9" s="197"/>
      <c r="CV9" s="197"/>
      <c r="CW9" s="197"/>
      <c r="CX9" s="197"/>
      <c r="CY9" s="197"/>
      <c r="CZ9" s="197"/>
      <c r="DA9" s="197"/>
      <c r="DB9" s="197"/>
      <c r="DC9" s="197"/>
      <c r="DD9" s="197"/>
      <c r="DE9" s="197"/>
      <c r="DF9" s="197"/>
      <c r="DG9" s="197"/>
      <c r="DH9" s="197"/>
      <c r="DI9" s="197"/>
      <c r="DJ9" s="197"/>
      <c r="DK9" s="197"/>
      <c r="DL9" s="197"/>
      <c r="DM9" s="197"/>
      <c r="DN9" s="197"/>
      <c r="DO9" s="197"/>
      <c r="DP9" s="197"/>
      <c r="DQ9" s="197"/>
      <c r="DR9" s="197"/>
      <c r="DS9" s="197"/>
      <c r="DT9" s="197"/>
      <c r="DU9" s="197"/>
      <c r="DV9" s="197"/>
      <c r="DW9" s="197"/>
      <c r="DX9" s="197"/>
      <c r="DY9" s="197"/>
      <c r="DZ9" s="197"/>
      <c r="EA9" s="197"/>
      <c r="EB9" s="197"/>
      <c r="EC9" s="197"/>
    </row>
    <row r="10" spans="2:133">
      <c r="B10" s="402" t="s">
        <v>105</v>
      </c>
      <c r="C10" s="364">
        <v>42720.421598165805</v>
      </c>
      <c r="D10" s="2073">
        <v>43748.999547625754</v>
      </c>
      <c r="E10" s="2073">
        <v>45266.183134396073</v>
      </c>
      <c r="F10" s="2073">
        <v>44669.888768203586</v>
      </c>
      <c r="G10" s="2073">
        <v>47425.246851471653</v>
      </c>
      <c r="H10" s="2073">
        <v>50669.628131199825</v>
      </c>
      <c r="I10" s="2073">
        <v>56547.466801992494</v>
      </c>
      <c r="J10" s="2073">
        <v>61306.268238495919</v>
      </c>
      <c r="K10" s="2073">
        <v>62109.053969577923</v>
      </c>
      <c r="L10" s="2073">
        <v>62751.781508393957</v>
      </c>
      <c r="M10" s="2073">
        <v>62890.584288399259</v>
      </c>
      <c r="N10" s="2073">
        <v>62741.327882707817</v>
      </c>
      <c r="O10" s="2073">
        <v>62667.699457610979</v>
      </c>
      <c r="P10" s="2073">
        <v>63852.057360900078</v>
      </c>
      <c r="Q10" s="2073">
        <v>64668</v>
      </c>
      <c r="R10" s="2073">
        <v>64550.108900487692</v>
      </c>
      <c r="S10" s="2073">
        <v>63565.516522588026</v>
      </c>
      <c r="T10" s="2073">
        <v>62828.673783341656</v>
      </c>
      <c r="U10" s="2073">
        <v>63054.869360262768</v>
      </c>
      <c r="V10" s="2073">
        <v>63535.152046693227</v>
      </c>
      <c r="W10" s="2073">
        <v>63117.350123230135</v>
      </c>
      <c r="X10" s="2073">
        <v>63292.868690590753</v>
      </c>
      <c r="Y10" s="395">
        <v>63312.473802496308</v>
      </c>
      <c r="Z10" s="197"/>
      <c r="AA10" s="197"/>
      <c r="AB10" s="197"/>
      <c r="AC10" s="197"/>
      <c r="AD10" s="197"/>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c r="BH10" s="197"/>
      <c r="BI10" s="197"/>
      <c r="BJ10" s="197"/>
      <c r="BK10" s="197"/>
      <c r="BL10" s="197"/>
      <c r="BM10" s="197"/>
      <c r="BN10" s="197"/>
      <c r="BO10" s="197"/>
      <c r="BP10" s="197"/>
      <c r="BQ10" s="197"/>
      <c r="BR10" s="197"/>
      <c r="BS10" s="197"/>
      <c r="BT10" s="197"/>
      <c r="BU10" s="197"/>
      <c r="BV10" s="197"/>
      <c r="BW10" s="197"/>
      <c r="BX10" s="197"/>
      <c r="BY10" s="197"/>
      <c r="BZ10" s="197"/>
      <c r="CA10" s="197"/>
      <c r="CB10" s="197"/>
      <c r="CC10" s="197"/>
      <c r="CD10" s="197"/>
      <c r="CE10" s="197"/>
      <c r="CF10" s="197"/>
      <c r="CG10" s="197"/>
      <c r="CH10" s="197"/>
      <c r="CI10" s="197"/>
      <c r="CJ10" s="197"/>
      <c r="CK10" s="197"/>
      <c r="CL10" s="197"/>
      <c r="CM10" s="197"/>
      <c r="CN10" s="197"/>
      <c r="CO10" s="197"/>
      <c r="CP10" s="197"/>
      <c r="CQ10" s="197"/>
      <c r="CR10" s="197"/>
      <c r="CS10" s="197"/>
      <c r="CT10" s="197"/>
      <c r="CU10" s="197"/>
      <c r="CV10" s="197"/>
      <c r="CW10" s="197"/>
      <c r="CX10" s="197"/>
      <c r="CY10" s="197"/>
      <c r="CZ10" s="197"/>
      <c r="DA10" s="197"/>
      <c r="DB10" s="197"/>
      <c r="DC10" s="197"/>
      <c r="DD10" s="197"/>
      <c r="DE10" s="197"/>
      <c r="DF10" s="197"/>
      <c r="DG10" s="197"/>
      <c r="DH10" s="197"/>
      <c r="DI10" s="197"/>
      <c r="DJ10" s="197"/>
      <c r="DK10" s="197"/>
      <c r="DL10" s="197"/>
      <c r="DM10" s="197"/>
      <c r="DN10" s="197"/>
      <c r="DO10" s="197"/>
      <c r="DP10" s="197"/>
      <c r="DQ10" s="197"/>
      <c r="DR10" s="197"/>
      <c r="DS10" s="197"/>
      <c r="DT10" s="197"/>
      <c r="DU10" s="197"/>
      <c r="DV10" s="197"/>
      <c r="DW10" s="197"/>
      <c r="DX10" s="197"/>
      <c r="DY10" s="197"/>
      <c r="DZ10" s="197"/>
      <c r="EA10" s="197"/>
      <c r="EB10" s="197"/>
      <c r="EC10" s="197"/>
    </row>
    <row r="11" spans="2:133">
      <c r="B11" s="403" t="s">
        <v>106</v>
      </c>
      <c r="C11" s="366">
        <v>5258.1507884668736</v>
      </c>
      <c r="D11" s="2074">
        <v>5340.3909700716495</v>
      </c>
      <c r="E11" s="2074">
        <v>5543.5326081700041</v>
      </c>
      <c r="F11" s="2074">
        <v>5487.0256356577247</v>
      </c>
      <c r="G11" s="2074">
        <v>5456.4208773122928</v>
      </c>
      <c r="H11" s="2074">
        <v>7531.9228790053576</v>
      </c>
      <c r="I11" s="2074">
        <v>10013.69526377956</v>
      </c>
      <c r="J11" s="2074">
        <v>10892.707886733726</v>
      </c>
      <c r="K11" s="2074">
        <v>10793.075908924051</v>
      </c>
      <c r="L11" s="2074">
        <v>11279.32246353494</v>
      </c>
      <c r="M11" s="2074">
        <v>11400.163787251438</v>
      </c>
      <c r="N11" s="2074">
        <v>10484.098126270315</v>
      </c>
      <c r="O11" s="2074">
        <v>9434.8412168018913</v>
      </c>
      <c r="P11" s="2074">
        <v>9329.6240762186917</v>
      </c>
      <c r="Q11" s="2074">
        <v>9155.6263114332123</v>
      </c>
      <c r="R11" s="2074">
        <v>8694.5541032797828</v>
      </c>
      <c r="S11" s="2074">
        <v>7883.7820500562266</v>
      </c>
      <c r="T11" s="2074">
        <v>7420.4794757077552</v>
      </c>
      <c r="U11" s="2074">
        <v>7291.5601173651694</v>
      </c>
      <c r="V11" s="2074">
        <v>7167.8889917416082</v>
      </c>
      <c r="W11" s="2074">
        <v>6872.3614590998159</v>
      </c>
      <c r="X11" s="2074">
        <v>7120.9551905323497</v>
      </c>
      <c r="Y11" s="407">
        <v>7356.3243967808548</v>
      </c>
      <c r="Z11" s="197"/>
      <c r="AA11" s="197"/>
      <c r="AB11" s="197"/>
      <c r="AC11" s="197"/>
      <c r="AD11" s="197"/>
      <c r="AE11" s="197"/>
      <c r="AF11" s="197"/>
      <c r="AG11" s="197"/>
      <c r="AH11" s="197"/>
      <c r="AI11" s="197"/>
      <c r="AJ11" s="197"/>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c r="BH11" s="197"/>
      <c r="BI11" s="197"/>
      <c r="BJ11" s="197"/>
      <c r="BK11" s="197"/>
      <c r="BL11" s="197"/>
      <c r="BM11" s="197"/>
      <c r="BN11" s="197"/>
      <c r="BO11" s="197"/>
      <c r="BP11" s="197"/>
      <c r="BQ11" s="197"/>
      <c r="BR11" s="197"/>
      <c r="BS11" s="197"/>
      <c r="BT11" s="197"/>
      <c r="BU11" s="197"/>
      <c r="BV11" s="197"/>
      <c r="BW11" s="197"/>
      <c r="BX11" s="197"/>
      <c r="BY11" s="197"/>
      <c r="BZ11" s="197"/>
      <c r="CA11" s="197"/>
      <c r="CB11" s="197"/>
      <c r="CC11" s="197"/>
      <c r="CD11" s="197"/>
      <c r="CE11" s="197"/>
      <c r="CF11" s="197"/>
      <c r="CG11" s="197"/>
      <c r="CH11" s="197"/>
      <c r="CI11" s="197"/>
      <c r="CJ11" s="197"/>
      <c r="CK11" s="197"/>
      <c r="CL11" s="197"/>
      <c r="CM11" s="197"/>
      <c r="CN11" s="197"/>
      <c r="CO11" s="197"/>
      <c r="CP11" s="197"/>
      <c r="CQ11" s="197"/>
      <c r="CR11" s="197"/>
      <c r="CS11" s="197"/>
      <c r="CT11" s="197"/>
      <c r="CU11" s="197"/>
      <c r="CV11" s="197"/>
      <c r="CW11" s="197"/>
      <c r="CX11" s="197"/>
      <c r="CY11" s="197"/>
      <c r="CZ11" s="197"/>
      <c r="DA11" s="197"/>
      <c r="DB11" s="197"/>
      <c r="DC11" s="197"/>
      <c r="DD11" s="197"/>
      <c r="DE11" s="197"/>
      <c r="DF11" s="197"/>
      <c r="DG11" s="197"/>
      <c r="DH11" s="197"/>
      <c r="DI11" s="197"/>
      <c r="DJ11" s="197"/>
      <c r="DK11" s="197"/>
      <c r="DL11" s="197"/>
      <c r="DM11" s="197"/>
      <c r="DN11" s="197"/>
      <c r="DO11" s="197"/>
      <c r="DP11" s="197"/>
      <c r="DQ11" s="197"/>
      <c r="DR11" s="197"/>
      <c r="DS11" s="197"/>
      <c r="DT11" s="197"/>
      <c r="DU11" s="197"/>
      <c r="DV11" s="197"/>
      <c r="DW11" s="197"/>
      <c r="DX11" s="197"/>
      <c r="DY11" s="197"/>
      <c r="DZ11" s="197"/>
      <c r="EA11" s="197"/>
      <c r="EB11" s="197"/>
      <c r="EC11" s="197"/>
    </row>
    <row r="12" spans="2:133">
      <c r="B12" s="403" t="s">
        <v>107</v>
      </c>
      <c r="C12" s="366">
        <v>9412.6881568240406</v>
      </c>
      <c r="D12" s="2074">
        <v>9557.9971768635896</v>
      </c>
      <c r="E12" s="2074">
        <v>9850.9473799276711</v>
      </c>
      <c r="F12" s="2074">
        <v>9753.8562149474201</v>
      </c>
      <c r="G12" s="2074">
        <v>10329.602807943682</v>
      </c>
      <c r="H12" s="2074">
        <v>11927.555004790431</v>
      </c>
      <c r="I12" s="2074">
        <v>16062.404568483063</v>
      </c>
      <c r="J12" s="2074">
        <v>19239.318722746397</v>
      </c>
      <c r="K12" s="2074">
        <v>19562.229394033453</v>
      </c>
      <c r="L12" s="2074">
        <v>19646.615946655831</v>
      </c>
      <c r="M12" s="2074">
        <v>19626.122481047805</v>
      </c>
      <c r="N12" s="2074">
        <v>19716.536305505822</v>
      </c>
      <c r="O12" s="2074">
        <v>19404.139026490073</v>
      </c>
      <c r="P12" s="2074">
        <v>18939.346389994495</v>
      </c>
      <c r="Q12" s="2074">
        <v>18538.364954593319</v>
      </c>
      <c r="R12" s="2074">
        <v>17942.576006594889</v>
      </c>
      <c r="S12" s="2074">
        <v>16996.023610374566</v>
      </c>
      <c r="T12" s="2074">
        <v>16497.017594468256</v>
      </c>
      <c r="U12" s="2074">
        <v>16548.777488394975</v>
      </c>
      <c r="V12" s="2074">
        <v>16751.242698051461</v>
      </c>
      <c r="W12" s="2074">
        <v>16512.194104962877</v>
      </c>
      <c r="X12" s="2074">
        <v>16295.439154495694</v>
      </c>
      <c r="Y12" s="407">
        <v>16184.462959544622</v>
      </c>
      <c r="Z12" s="197"/>
      <c r="AA12" s="197"/>
      <c r="AB12" s="197"/>
      <c r="AC12" s="197"/>
      <c r="AD12" s="197"/>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c r="BH12" s="197"/>
      <c r="BI12" s="197"/>
      <c r="BJ12" s="197"/>
      <c r="BK12" s="197"/>
      <c r="BL12" s="197"/>
      <c r="BM12" s="197"/>
      <c r="BN12" s="197"/>
      <c r="BO12" s="197"/>
      <c r="BP12" s="197"/>
      <c r="BQ12" s="197"/>
      <c r="BR12" s="197"/>
      <c r="BS12" s="197"/>
      <c r="BT12" s="197"/>
      <c r="BU12" s="197"/>
      <c r="BV12" s="197"/>
      <c r="BW12" s="197"/>
      <c r="BX12" s="197"/>
      <c r="BY12" s="197"/>
      <c r="BZ12" s="197"/>
      <c r="CA12" s="197"/>
      <c r="CB12" s="197"/>
      <c r="CC12" s="197"/>
      <c r="CD12" s="197"/>
      <c r="CE12" s="197"/>
      <c r="CF12" s="197"/>
      <c r="CG12" s="197"/>
      <c r="CH12" s="197"/>
      <c r="CI12" s="197"/>
      <c r="CJ12" s="197"/>
      <c r="CK12" s="197"/>
      <c r="CL12" s="197"/>
      <c r="CM12" s="197"/>
      <c r="CN12" s="197"/>
      <c r="CO12" s="197"/>
      <c r="CP12" s="197"/>
      <c r="CQ12" s="197"/>
      <c r="CR12" s="197"/>
      <c r="CS12" s="197"/>
      <c r="CT12" s="197"/>
      <c r="CU12" s="197"/>
      <c r="CV12" s="197"/>
      <c r="CW12" s="197"/>
      <c r="CX12" s="197"/>
      <c r="CY12" s="197"/>
      <c r="CZ12" s="197"/>
      <c r="DA12" s="197"/>
      <c r="DB12" s="197"/>
      <c r="DC12" s="197"/>
      <c r="DD12" s="197"/>
      <c r="DE12" s="197"/>
      <c r="DF12" s="197"/>
      <c r="DG12" s="197"/>
      <c r="DH12" s="197"/>
      <c r="DI12" s="197"/>
      <c r="DJ12" s="197"/>
      <c r="DK12" s="197"/>
      <c r="DL12" s="197"/>
      <c r="DM12" s="197"/>
      <c r="DN12" s="197"/>
      <c r="DO12" s="197"/>
      <c r="DP12" s="197"/>
      <c r="DQ12" s="197"/>
      <c r="DR12" s="197"/>
      <c r="DS12" s="197"/>
      <c r="DT12" s="197"/>
      <c r="DU12" s="197"/>
      <c r="DV12" s="197"/>
      <c r="DW12" s="197"/>
      <c r="DX12" s="197"/>
      <c r="DY12" s="197"/>
      <c r="DZ12" s="197"/>
      <c r="EA12" s="197"/>
      <c r="EB12" s="197"/>
      <c r="EC12" s="197"/>
    </row>
    <row r="13" spans="2:133">
      <c r="B13" s="403" t="s">
        <v>108</v>
      </c>
      <c r="C13" s="366">
        <v>15099.550837092087</v>
      </c>
      <c r="D13" s="2074">
        <v>15539.38418527003</v>
      </c>
      <c r="E13" s="2074">
        <v>16094.837046166116</v>
      </c>
      <c r="F13" s="2074">
        <v>15830.875392880193</v>
      </c>
      <c r="G13" s="2074">
        <v>16905.476832882345</v>
      </c>
      <c r="H13" s="2074">
        <v>16938.74246700219</v>
      </c>
      <c r="I13" s="2074">
        <v>16815.880341340588</v>
      </c>
      <c r="J13" s="2074">
        <v>17217.776352557772</v>
      </c>
      <c r="K13" s="2074">
        <v>17720.265930747271</v>
      </c>
      <c r="L13" s="2074">
        <v>17884.077552970302</v>
      </c>
      <c r="M13" s="2074">
        <v>18133.250464847366</v>
      </c>
      <c r="N13" s="2074">
        <v>18431.900541412386</v>
      </c>
      <c r="O13" s="2074">
        <v>18832.652656246115</v>
      </c>
      <c r="P13" s="2074">
        <v>19300.784336264063</v>
      </c>
      <c r="Q13" s="2074">
        <v>19736.327720898582</v>
      </c>
      <c r="R13" s="2074">
        <v>20073.810049204705</v>
      </c>
      <c r="S13" s="2074">
        <v>20281.517886583268</v>
      </c>
      <c r="T13" s="2074">
        <v>20448.161413858066</v>
      </c>
      <c r="U13" s="2074">
        <v>20712.099166739587</v>
      </c>
      <c r="V13" s="2074">
        <v>21061.415840980957</v>
      </c>
      <c r="W13" s="2074">
        <v>21235.352892343955</v>
      </c>
      <c r="X13" s="2074">
        <v>21432.154068543852</v>
      </c>
      <c r="Y13" s="407">
        <v>21605.945398982069</v>
      </c>
      <c r="Z13" s="197"/>
      <c r="AA13" s="197"/>
      <c r="AB13" s="197"/>
      <c r="AC13" s="197"/>
      <c r="AD13" s="197"/>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c r="BG13" s="197"/>
      <c r="BH13" s="197"/>
      <c r="BI13" s="197"/>
      <c r="BJ13" s="197"/>
      <c r="BK13" s="197"/>
      <c r="BL13" s="197"/>
      <c r="BM13" s="197"/>
      <c r="BN13" s="197"/>
      <c r="BO13" s="197"/>
      <c r="BP13" s="197"/>
      <c r="BQ13" s="197"/>
      <c r="BR13" s="197"/>
      <c r="BS13" s="197"/>
      <c r="BT13" s="197"/>
      <c r="BU13" s="197"/>
      <c r="BV13" s="197"/>
      <c r="BW13" s="197"/>
      <c r="BX13" s="197"/>
      <c r="BY13" s="197"/>
      <c r="BZ13" s="197"/>
      <c r="CA13" s="197"/>
      <c r="CB13" s="197"/>
      <c r="CC13" s="197"/>
      <c r="CD13" s="197"/>
      <c r="CE13" s="197"/>
      <c r="CF13" s="197"/>
      <c r="CG13" s="197"/>
      <c r="CH13" s="197"/>
      <c r="CI13" s="197"/>
      <c r="CJ13" s="197"/>
      <c r="CK13" s="197"/>
      <c r="CL13" s="197"/>
      <c r="CM13" s="197"/>
      <c r="CN13" s="197"/>
      <c r="CO13" s="197"/>
      <c r="CP13" s="197"/>
      <c r="CQ13" s="197"/>
      <c r="CR13" s="197"/>
      <c r="CS13" s="197"/>
      <c r="CT13" s="197"/>
      <c r="CU13" s="197"/>
      <c r="CV13" s="197"/>
      <c r="CW13" s="197"/>
      <c r="CX13" s="197"/>
      <c r="CY13" s="197"/>
      <c r="CZ13" s="197"/>
      <c r="DA13" s="197"/>
      <c r="DB13" s="197"/>
      <c r="DC13" s="197"/>
      <c r="DD13" s="197"/>
      <c r="DE13" s="197"/>
      <c r="DF13" s="197"/>
      <c r="DG13" s="197"/>
      <c r="DH13" s="197"/>
      <c r="DI13" s="197"/>
      <c r="DJ13" s="197"/>
      <c r="DK13" s="197"/>
      <c r="DL13" s="197"/>
      <c r="DM13" s="197"/>
      <c r="DN13" s="197"/>
      <c r="DO13" s="197"/>
      <c r="DP13" s="197"/>
      <c r="DQ13" s="197"/>
      <c r="DR13" s="197"/>
      <c r="DS13" s="197"/>
      <c r="DT13" s="197"/>
      <c r="DU13" s="197"/>
      <c r="DV13" s="197"/>
      <c r="DW13" s="197"/>
      <c r="DX13" s="197"/>
      <c r="DY13" s="197"/>
      <c r="DZ13" s="197"/>
      <c r="EA13" s="197"/>
      <c r="EB13" s="197"/>
      <c r="EC13" s="197"/>
    </row>
    <row r="14" spans="2:133">
      <c r="B14" s="403" t="s">
        <v>109</v>
      </c>
      <c r="C14" s="366">
        <v>7644.8987207716964</v>
      </c>
      <c r="D14" s="2074">
        <v>7877.7984473759898</v>
      </c>
      <c r="E14" s="2074">
        <v>8238.5942796318832</v>
      </c>
      <c r="F14" s="2074">
        <v>8105.1570623825537</v>
      </c>
      <c r="G14" s="2074">
        <v>8984.1545333333343</v>
      </c>
      <c r="H14" s="2074">
        <v>9118.4421863247098</v>
      </c>
      <c r="I14" s="2074">
        <v>9018.1624193927273</v>
      </c>
      <c r="J14" s="2074">
        <v>9544.4842870199773</v>
      </c>
      <c r="K14" s="2074">
        <v>9958.4971049576616</v>
      </c>
      <c r="L14" s="2074">
        <v>10075.939574241689</v>
      </c>
      <c r="M14" s="2074">
        <v>9999.8004606021404</v>
      </c>
      <c r="N14" s="2074">
        <v>10295.511194971257</v>
      </c>
      <c r="O14" s="2074">
        <v>10973.605413294679</v>
      </c>
      <c r="P14" s="2074">
        <v>11847.701129062421</v>
      </c>
      <c r="Q14" s="2074">
        <v>12445.64434225719</v>
      </c>
      <c r="R14" s="2074">
        <v>12736.075925735035</v>
      </c>
      <c r="S14" s="2074">
        <v>12984.480843481733</v>
      </c>
      <c r="T14" s="2074">
        <v>12770.604400000158</v>
      </c>
      <c r="U14" s="2074">
        <v>12654.19653621267</v>
      </c>
      <c r="V14" s="2074">
        <v>12604.056458159464</v>
      </c>
      <c r="W14" s="2074">
        <v>12495.545691738205</v>
      </c>
      <c r="X14" s="2074">
        <v>12466.441547704579</v>
      </c>
      <c r="Y14" s="407">
        <v>12318.749459152612</v>
      </c>
      <c r="Z14" s="197"/>
      <c r="AA14" s="197"/>
      <c r="AB14" s="197"/>
      <c r="AC14" s="197"/>
      <c r="AD14" s="197"/>
      <c r="AE14" s="197"/>
      <c r="AF14" s="197"/>
      <c r="AG14" s="197"/>
      <c r="AH14" s="197"/>
      <c r="AI14" s="197"/>
      <c r="AJ14" s="197"/>
      <c r="AK14" s="197"/>
      <c r="AL14" s="197"/>
      <c r="AM14" s="197"/>
      <c r="AN14" s="197"/>
      <c r="AO14" s="197"/>
      <c r="AP14" s="197"/>
      <c r="AQ14" s="197"/>
      <c r="AR14" s="197"/>
      <c r="AS14" s="197"/>
      <c r="AT14" s="197"/>
      <c r="AU14" s="197"/>
      <c r="AV14" s="197"/>
      <c r="AW14" s="197"/>
      <c r="AX14" s="197"/>
      <c r="AY14" s="197"/>
      <c r="AZ14" s="197"/>
      <c r="BA14" s="197"/>
      <c r="BB14" s="197"/>
      <c r="BC14" s="197"/>
      <c r="BD14" s="197"/>
      <c r="BE14" s="197"/>
      <c r="BF14" s="197"/>
      <c r="BG14" s="197"/>
      <c r="BH14" s="197"/>
      <c r="BI14" s="197"/>
      <c r="BJ14" s="197"/>
      <c r="BK14" s="197"/>
      <c r="BL14" s="197"/>
      <c r="BM14" s="197"/>
      <c r="BN14" s="197"/>
      <c r="BO14" s="197"/>
      <c r="BP14" s="197"/>
      <c r="BQ14" s="197"/>
      <c r="BR14" s="197"/>
      <c r="BS14" s="197"/>
      <c r="BT14" s="197"/>
      <c r="BU14" s="197"/>
      <c r="BV14" s="197"/>
      <c r="BW14" s="197"/>
      <c r="BX14" s="197"/>
      <c r="BY14" s="197"/>
      <c r="BZ14" s="197"/>
      <c r="CA14" s="197"/>
      <c r="CB14" s="197"/>
      <c r="CC14" s="197"/>
      <c r="CD14" s="197"/>
      <c r="CE14" s="197"/>
      <c r="CF14" s="197"/>
      <c r="CG14" s="197"/>
      <c r="CH14" s="197"/>
      <c r="CI14" s="197"/>
      <c r="CJ14" s="197"/>
      <c r="CK14" s="197"/>
      <c r="CL14" s="197"/>
      <c r="CM14" s="197"/>
      <c r="CN14" s="197"/>
      <c r="CO14" s="197"/>
      <c r="CP14" s="197"/>
      <c r="CQ14" s="197"/>
      <c r="CR14" s="197"/>
      <c r="CS14" s="197"/>
      <c r="CT14" s="197"/>
      <c r="CU14" s="197"/>
      <c r="CV14" s="197"/>
      <c r="CW14" s="197"/>
      <c r="CX14" s="197"/>
      <c r="CY14" s="197"/>
      <c r="CZ14" s="197"/>
      <c r="DA14" s="197"/>
      <c r="DB14" s="197"/>
      <c r="DC14" s="197"/>
      <c r="DD14" s="197"/>
      <c r="DE14" s="197"/>
      <c r="DF14" s="197"/>
      <c r="DG14" s="197"/>
      <c r="DH14" s="197"/>
      <c r="DI14" s="197"/>
      <c r="DJ14" s="197"/>
      <c r="DK14" s="197"/>
      <c r="DL14" s="197"/>
      <c r="DM14" s="197"/>
      <c r="DN14" s="197"/>
      <c r="DO14" s="197"/>
      <c r="DP14" s="197"/>
      <c r="DQ14" s="197"/>
      <c r="DR14" s="197"/>
      <c r="DS14" s="197"/>
      <c r="DT14" s="197"/>
      <c r="DU14" s="197"/>
      <c r="DV14" s="197"/>
      <c r="DW14" s="197"/>
      <c r="DX14" s="197"/>
      <c r="DY14" s="197"/>
      <c r="DZ14" s="197"/>
      <c r="EA14" s="197"/>
      <c r="EB14" s="197"/>
      <c r="EC14" s="197"/>
    </row>
    <row r="15" spans="2:133">
      <c r="B15" s="403" t="s">
        <v>110</v>
      </c>
      <c r="C15" s="366">
        <v>5305.1330950111069</v>
      </c>
      <c r="D15" s="2074">
        <v>5433.4287680444968</v>
      </c>
      <c r="E15" s="2074">
        <v>5538.271820500403</v>
      </c>
      <c r="F15" s="2074">
        <v>5492.9744623356955</v>
      </c>
      <c r="G15" s="2074">
        <v>5749.5917999999992</v>
      </c>
      <c r="H15" s="2074">
        <v>5152.9655940771327</v>
      </c>
      <c r="I15" s="2074">
        <v>4637.3242089965534</v>
      </c>
      <c r="J15" s="2074">
        <v>4411.9809894380523</v>
      </c>
      <c r="K15" s="2074">
        <v>4074.9856309154834</v>
      </c>
      <c r="L15" s="2074">
        <v>3865.8259709911868</v>
      </c>
      <c r="M15" s="2074">
        <v>3731.2470946505068</v>
      </c>
      <c r="N15" s="2074">
        <v>3813.2817145480367</v>
      </c>
      <c r="O15" s="2074">
        <v>4022.4611447782099</v>
      </c>
      <c r="P15" s="2074">
        <v>4434.6014293604094</v>
      </c>
      <c r="Q15" s="2074">
        <v>4792.4206961625869</v>
      </c>
      <c r="R15" s="2074">
        <v>5103.0928156732871</v>
      </c>
      <c r="S15" s="2074">
        <v>5419.712132092227</v>
      </c>
      <c r="T15" s="2074">
        <v>5692.4108993074324</v>
      </c>
      <c r="U15" s="2074">
        <v>5848.2360515503742</v>
      </c>
      <c r="V15" s="2074">
        <v>5950.5480577597336</v>
      </c>
      <c r="W15" s="2074">
        <v>6001.8959750852882</v>
      </c>
      <c r="X15" s="2074">
        <v>5977.8787293142805</v>
      </c>
      <c r="Y15" s="407">
        <v>5846.9915880361523</v>
      </c>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c r="BH15" s="197"/>
      <c r="BI15" s="197"/>
      <c r="BJ15" s="197"/>
      <c r="BK15" s="197"/>
      <c r="BL15" s="197"/>
      <c r="BM15" s="197"/>
      <c r="BN15" s="197"/>
      <c r="BO15" s="197"/>
      <c r="BP15" s="197"/>
      <c r="BQ15" s="197"/>
      <c r="BR15" s="197"/>
      <c r="BS15" s="197"/>
      <c r="BT15" s="197"/>
      <c r="BU15" s="197"/>
      <c r="BV15" s="197"/>
      <c r="BW15" s="197"/>
      <c r="BX15" s="197"/>
      <c r="BY15" s="197"/>
      <c r="BZ15" s="197"/>
      <c r="CA15" s="197"/>
      <c r="CB15" s="197"/>
      <c r="CC15" s="197"/>
      <c r="CD15" s="197"/>
      <c r="CE15" s="197"/>
      <c r="CF15" s="197"/>
      <c r="CG15" s="197"/>
      <c r="CH15" s="197"/>
      <c r="CI15" s="197"/>
      <c r="CJ15" s="197"/>
      <c r="CK15" s="197"/>
      <c r="CL15" s="197"/>
      <c r="CM15" s="197"/>
      <c r="CN15" s="197"/>
      <c r="CO15" s="197"/>
      <c r="CP15" s="197"/>
      <c r="CQ15" s="197"/>
      <c r="CR15" s="197"/>
      <c r="CS15" s="197"/>
      <c r="CT15" s="197"/>
      <c r="CU15" s="197"/>
      <c r="CV15" s="197"/>
      <c r="CW15" s="197"/>
      <c r="CX15" s="197"/>
      <c r="CY15" s="197"/>
      <c r="CZ15" s="197"/>
      <c r="DA15" s="197"/>
      <c r="DB15" s="197"/>
      <c r="DC15" s="197"/>
      <c r="DD15" s="197"/>
      <c r="DE15" s="197"/>
      <c r="DF15" s="197"/>
      <c r="DG15" s="197"/>
      <c r="DH15" s="197"/>
      <c r="DI15" s="197"/>
      <c r="DJ15" s="197"/>
      <c r="DK15" s="197"/>
      <c r="DL15" s="197"/>
      <c r="DM15" s="197"/>
      <c r="DN15" s="197"/>
      <c r="DO15" s="197"/>
      <c r="DP15" s="197"/>
      <c r="DQ15" s="197"/>
      <c r="DR15" s="197"/>
      <c r="DS15" s="197"/>
      <c r="DT15" s="197"/>
      <c r="DU15" s="197"/>
      <c r="DV15" s="197"/>
      <c r="DW15" s="197"/>
      <c r="DX15" s="197"/>
      <c r="DY15" s="197"/>
      <c r="DZ15" s="197"/>
      <c r="EA15" s="197"/>
      <c r="EB15" s="197"/>
      <c r="EC15" s="197"/>
    </row>
    <row r="16" spans="2:133">
      <c r="B16" s="367" t="s">
        <v>25</v>
      </c>
      <c r="C16" s="364">
        <v>9909.9414174600988</v>
      </c>
      <c r="D16" s="2073">
        <v>10030.546228361402</v>
      </c>
      <c r="E16" s="2073">
        <v>10067.783596606367</v>
      </c>
      <c r="F16" s="2073">
        <v>10079.533656698808</v>
      </c>
      <c r="G16" s="2073">
        <v>10628.712799999999</v>
      </c>
      <c r="H16" s="2073">
        <v>10823.280765351034</v>
      </c>
      <c r="I16" s="2073">
        <v>11592.939078960568</v>
      </c>
      <c r="J16" s="2073">
        <v>12679.191040697266</v>
      </c>
      <c r="K16" s="2073">
        <v>12923.319335017433</v>
      </c>
      <c r="L16" s="2073">
        <v>13022.754360701532</v>
      </c>
      <c r="M16" s="2073">
        <v>13082.536905980867</v>
      </c>
      <c r="N16" s="2073">
        <v>13352.299115165833</v>
      </c>
      <c r="O16" s="2073">
        <v>13582.1769097202</v>
      </c>
      <c r="P16" s="2073">
        <v>14171.552704346434</v>
      </c>
      <c r="Q16" s="2073">
        <v>14285.857588437366</v>
      </c>
      <c r="R16" s="2073">
        <v>14261.325135876867</v>
      </c>
      <c r="S16" s="2073">
        <v>14097.873964760933</v>
      </c>
      <c r="T16" s="2073">
        <v>14232.233277483201</v>
      </c>
      <c r="U16" s="2073">
        <v>14121.087779091133</v>
      </c>
      <c r="V16" s="2073">
        <v>13664.965976660103</v>
      </c>
      <c r="W16" s="2073">
        <v>13243.701350529605</v>
      </c>
      <c r="X16" s="2073">
        <v>12814.750401717052</v>
      </c>
      <c r="Y16" s="395">
        <v>12199.494901741587</v>
      </c>
      <c r="Z16" s="197"/>
      <c r="AA16" s="197"/>
      <c r="AB16" s="197"/>
      <c r="AC16" s="197"/>
      <c r="AD16" s="197"/>
      <c r="AE16" s="197"/>
      <c r="AF16" s="197"/>
      <c r="AG16" s="197"/>
      <c r="AH16" s="197"/>
      <c r="AI16" s="197"/>
      <c r="AJ16" s="197"/>
      <c r="AK16" s="197"/>
      <c r="AL16" s="197"/>
      <c r="AM16" s="197"/>
      <c r="AN16" s="197"/>
      <c r="AO16" s="197"/>
      <c r="AP16" s="197"/>
      <c r="AQ16" s="197"/>
      <c r="AR16" s="197"/>
      <c r="AS16" s="197"/>
      <c r="AT16" s="197"/>
      <c r="AU16" s="197"/>
      <c r="AV16" s="197"/>
      <c r="AW16" s="197"/>
      <c r="AX16" s="197"/>
      <c r="AY16" s="197"/>
      <c r="AZ16" s="197"/>
      <c r="BA16" s="197"/>
      <c r="BB16" s="197"/>
      <c r="BC16" s="197"/>
      <c r="BD16" s="197"/>
      <c r="BE16" s="197"/>
      <c r="BF16" s="197"/>
      <c r="BG16" s="197"/>
      <c r="BH16" s="197"/>
      <c r="BI16" s="197"/>
      <c r="BJ16" s="197"/>
      <c r="BK16" s="197"/>
      <c r="BL16" s="197"/>
      <c r="BM16" s="197"/>
      <c r="BN16" s="197"/>
      <c r="BO16" s="197"/>
      <c r="BP16" s="197"/>
      <c r="BQ16" s="197"/>
      <c r="BR16" s="197"/>
      <c r="BS16" s="197"/>
      <c r="BT16" s="197"/>
      <c r="BU16" s="197"/>
      <c r="BV16" s="197"/>
      <c r="BW16" s="197"/>
      <c r="BX16" s="197"/>
      <c r="BY16" s="197"/>
      <c r="BZ16" s="197"/>
      <c r="CA16" s="197"/>
      <c r="CB16" s="197"/>
      <c r="CC16" s="197"/>
      <c r="CD16" s="197"/>
      <c r="CE16" s="197"/>
      <c r="CF16" s="197"/>
      <c r="CG16" s="197"/>
      <c r="CH16" s="197"/>
      <c r="CI16" s="197"/>
      <c r="CJ16" s="197"/>
      <c r="CK16" s="197"/>
      <c r="CL16" s="197"/>
      <c r="CM16" s="197"/>
      <c r="CN16" s="197"/>
      <c r="CO16" s="197"/>
      <c r="CP16" s="197"/>
      <c r="CQ16" s="197"/>
      <c r="CR16" s="197"/>
      <c r="CS16" s="197"/>
      <c r="CT16" s="197"/>
      <c r="CU16" s="197"/>
      <c r="CV16" s="197"/>
      <c r="CW16" s="197"/>
      <c r="CX16" s="197"/>
      <c r="CY16" s="197"/>
      <c r="CZ16" s="197"/>
      <c r="DA16" s="197"/>
      <c r="DB16" s="197"/>
      <c r="DC16" s="197"/>
      <c r="DD16" s="197"/>
      <c r="DE16" s="197"/>
      <c r="DF16" s="197"/>
      <c r="DG16" s="197"/>
      <c r="DH16" s="197"/>
      <c r="DI16" s="197"/>
      <c r="DJ16" s="197"/>
      <c r="DK16" s="197"/>
      <c r="DL16" s="197"/>
      <c r="DM16" s="197"/>
      <c r="DN16" s="197"/>
      <c r="DO16" s="197"/>
      <c r="DP16" s="197"/>
      <c r="DQ16" s="197"/>
      <c r="DR16" s="197"/>
      <c r="DS16" s="197"/>
      <c r="DT16" s="197"/>
      <c r="DU16" s="197"/>
      <c r="DV16" s="197"/>
      <c r="DW16" s="197"/>
      <c r="DX16" s="197"/>
      <c r="DY16" s="197"/>
      <c r="DZ16" s="197"/>
      <c r="EA16" s="197"/>
      <c r="EB16" s="197"/>
      <c r="EC16" s="197"/>
    </row>
    <row r="17" spans="2:133">
      <c r="B17" s="367" t="s">
        <v>111</v>
      </c>
      <c r="C17" s="408">
        <v>0</v>
      </c>
      <c r="D17" s="2081">
        <v>0</v>
      </c>
      <c r="E17" s="2081">
        <v>0</v>
      </c>
      <c r="F17" s="2081">
        <v>0</v>
      </c>
      <c r="G17" s="2073">
        <v>834.5</v>
      </c>
      <c r="H17" s="2073">
        <v>757.83333333333337</v>
      </c>
      <c r="I17" s="2073">
        <v>787.5</v>
      </c>
      <c r="J17" s="2073">
        <v>865.83333333333337</v>
      </c>
      <c r="K17" s="2073">
        <v>908.63333333333333</v>
      </c>
      <c r="L17" s="2073">
        <v>962.5</v>
      </c>
      <c r="M17" s="2073">
        <v>1046.7511627469228</v>
      </c>
      <c r="N17" s="2073">
        <v>1063.6963156119373</v>
      </c>
      <c r="O17" s="2073">
        <v>1077.4402873460772</v>
      </c>
      <c r="P17" s="2073">
        <v>1151.8441250381991</v>
      </c>
      <c r="Q17" s="2073">
        <v>1162.8506580834976</v>
      </c>
      <c r="R17" s="2073">
        <v>1174.4480320629459</v>
      </c>
      <c r="S17" s="2073">
        <v>1250.3492707566729</v>
      </c>
      <c r="T17" s="2073">
        <v>1340.2203097217687</v>
      </c>
      <c r="U17" s="2073">
        <v>1557.2187479394988</v>
      </c>
      <c r="V17" s="2073">
        <v>1666.9678929606514</v>
      </c>
      <c r="W17" s="2073">
        <v>1729.56080932035</v>
      </c>
      <c r="X17" s="2073">
        <v>1745.8583470034364</v>
      </c>
      <c r="Y17" s="395">
        <v>1720.6270941757564</v>
      </c>
      <c r="Z17" s="197"/>
      <c r="AA17" s="197"/>
      <c r="AB17" s="197"/>
      <c r="AC17" s="197"/>
      <c r="AD17" s="197"/>
      <c r="AE17" s="197"/>
      <c r="AF17" s="197"/>
      <c r="AG17" s="197"/>
      <c r="AH17" s="197"/>
      <c r="AI17" s="197"/>
      <c r="AJ17" s="197"/>
      <c r="AK17" s="197"/>
      <c r="AL17" s="197"/>
      <c r="AM17" s="197"/>
      <c r="AN17" s="197"/>
      <c r="AO17" s="197"/>
      <c r="AP17" s="197"/>
      <c r="AQ17" s="197"/>
      <c r="AR17" s="197"/>
      <c r="AS17" s="197"/>
      <c r="AT17" s="197"/>
      <c r="AU17" s="197"/>
      <c r="AV17" s="197"/>
      <c r="AW17" s="197"/>
      <c r="AX17" s="197"/>
      <c r="AY17" s="197"/>
      <c r="AZ17" s="197"/>
      <c r="BA17" s="197"/>
      <c r="BB17" s="197"/>
      <c r="BC17" s="197"/>
      <c r="BD17" s="197"/>
      <c r="BE17" s="197"/>
      <c r="BF17" s="197"/>
      <c r="BG17" s="197"/>
      <c r="BH17" s="197"/>
      <c r="BI17" s="197"/>
      <c r="BJ17" s="197"/>
      <c r="BK17" s="197"/>
      <c r="BL17" s="197"/>
      <c r="BM17" s="197"/>
      <c r="BN17" s="197"/>
      <c r="BO17" s="197"/>
      <c r="BP17" s="197"/>
      <c r="BQ17" s="197"/>
      <c r="BR17" s="197"/>
      <c r="BS17" s="197"/>
      <c r="BT17" s="197"/>
      <c r="BU17" s="197"/>
      <c r="BV17" s="197"/>
      <c r="BW17" s="197"/>
      <c r="BX17" s="197"/>
      <c r="BY17" s="197"/>
      <c r="BZ17" s="197"/>
      <c r="CA17" s="197"/>
      <c r="CB17" s="197"/>
      <c r="CC17" s="197"/>
      <c r="CD17" s="197"/>
      <c r="CE17" s="197"/>
      <c r="CF17" s="197"/>
      <c r="CG17" s="197"/>
      <c r="CH17" s="197"/>
      <c r="CI17" s="197"/>
      <c r="CJ17" s="197"/>
      <c r="CK17" s="197"/>
      <c r="CL17" s="197"/>
      <c r="CM17" s="197"/>
      <c r="CN17" s="197"/>
      <c r="CO17" s="197"/>
      <c r="CP17" s="197"/>
      <c r="CQ17" s="197"/>
      <c r="CR17" s="197"/>
      <c r="CS17" s="197"/>
      <c r="CT17" s="197"/>
      <c r="CU17" s="197"/>
      <c r="CV17" s="197"/>
      <c r="CW17" s="197"/>
      <c r="CX17" s="197"/>
      <c r="CY17" s="197"/>
      <c r="CZ17" s="197"/>
      <c r="DA17" s="197"/>
      <c r="DB17" s="197"/>
      <c r="DC17" s="197"/>
      <c r="DD17" s="197"/>
      <c r="DE17" s="197"/>
      <c r="DF17" s="197"/>
      <c r="DG17" s="197"/>
      <c r="DH17" s="197"/>
      <c r="DI17" s="197"/>
      <c r="DJ17" s="197"/>
      <c r="DK17" s="197"/>
      <c r="DL17" s="197"/>
      <c r="DM17" s="197"/>
      <c r="DN17" s="197"/>
      <c r="DO17" s="197"/>
      <c r="DP17" s="197"/>
      <c r="DQ17" s="197"/>
      <c r="DR17" s="197"/>
      <c r="DS17" s="197"/>
      <c r="DT17" s="197"/>
      <c r="DU17" s="197"/>
      <c r="DV17" s="197"/>
      <c r="DW17" s="197"/>
      <c r="DX17" s="197"/>
      <c r="DY17" s="197"/>
      <c r="DZ17" s="197"/>
      <c r="EA17" s="197"/>
      <c r="EB17" s="197"/>
      <c r="EC17" s="197"/>
    </row>
    <row r="18" spans="2:133">
      <c r="B18" s="367" t="s">
        <v>112</v>
      </c>
      <c r="C18" s="364">
        <v>7096.4350491091036</v>
      </c>
      <c r="D18" s="2073">
        <v>7244.2303212878433</v>
      </c>
      <c r="E18" s="2073">
        <v>7431.0769249408595</v>
      </c>
      <c r="F18" s="2073">
        <v>7333.745234464569</v>
      </c>
      <c r="G18" s="2073">
        <v>7685.8116333333337</v>
      </c>
      <c r="H18" s="2073">
        <v>7902.3112094077396</v>
      </c>
      <c r="I18" s="2073">
        <v>8148.6912603833262</v>
      </c>
      <c r="J18" s="2073">
        <v>8272.2962842006382</v>
      </c>
      <c r="K18" s="2073">
        <v>8419.5698764612152</v>
      </c>
      <c r="L18" s="2073">
        <v>8746.7697535348416</v>
      </c>
      <c r="M18" s="2073">
        <v>9407.872166888892</v>
      </c>
      <c r="N18" s="2073">
        <v>9230.3607245620442</v>
      </c>
      <c r="O18" s="2073">
        <v>8602.2819333427851</v>
      </c>
      <c r="P18" s="2073">
        <v>8621.9904465917425</v>
      </c>
      <c r="Q18" s="2073">
        <v>8992.2830824418434</v>
      </c>
      <c r="R18" s="2073">
        <v>9033.7530371745215</v>
      </c>
      <c r="S18" s="2073">
        <v>8951.3429945464068</v>
      </c>
      <c r="T18" s="2073">
        <v>8834.2387829226736</v>
      </c>
      <c r="U18" s="2073">
        <v>8956.979721133217</v>
      </c>
      <c r="V18" s="2073">
        <v>9186.1812688186528</v>
      </c>
      <c r="W18" s="2073">
        <v>9361.5090723939556</v>
      </c>
      <c r="X18" s="2073">
        <v>9645.0108317008708</v>
      </c>
      <c r="Y18" s="395">
        <v>9554.6627079183163</v>
      </c>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7"/>
      <c r="BA18" s="197"/>
      <c r="BB18" s="197"/>
      <c r="BC18" s="197"/>
      <c r="BD18" s="197"/>
      <c r="BE18" s="197"/>
      <c r="BF18" s="197"/>
      <c r="BG18" s="197"/>
      <c r="BH18" s="197"/>
      <c r="BI18" s="197"/>
      <c r="BJ18" s="197"/>
      <c r="BK18" s="197"/>
      <c r="BL18" s="197"/>
      <c r="BM18" s="197"/>
      <c r="BN18" s="197"/>
      <c r="BO18" s="197"/>
      <c r="BP18" s="197"/>
      <c r="BQ18" s="197"/>
      <c r="BR18" s="197"/>
      <c r="BS18" s="197"/>
      <c r="BT18" s="197"/>
      <c r="BU18" s="197"/>
      <c r="BV18" s="197"/>
      <c r="BW18" s="197"/>
      <c r="BX18" s="197"/>
      <c r="BY18" s="197"/>
      <c r="BZ18" s="197"/>
      <c r="CA18" s="197"/>
      <c r="CB18" s="197"/>
      <c r="CC18" s="197"/>
      <c r="CD18" s="197"/>
      <c r="CE18" s="197"/>
      <c r="CF18" s="197"/>
      <c r="CG18" s="197"/>
      <c r="CH18" s="197"/>
      <c r="CI18" s="197"/>
      <c r="CJ18" s="197"/>
      <c r="CK18" s="197"/>
      <c r="CL18" s="197"/>
      <c r="CM18" s="197"/>
      <c r="CN18" s="197"/>
      <c r="CO18" s="197"/>
      <c r="CP18" s="197"/>
      <c r="CQ18" s="197"/>
      <c r="CR18" s="197"/>
      <c r="CS18" s="197"/>
      <c r="CT18" s="197"/>
      <c r="CU18" s="197"/>
      <c r="CV18" s="197"/>
      <c r="CW18" s="197"/>
      <c r="CX18" s="197"/>
      <c r="CY18" s="197"/>
      <c r="CZ18" s="197"/>
      <c r="DA18" s="197"/>
      <c r="DB18" s="197"/>
      <c r="DC18" s="197"/>
      <c r="DD18" s="197"/>
      <c r="DE18" s="197"/>
      <c r="DF18" s="197"/>
      <c r="DG18" s="197"/>
      <c r="DH18" s="197"/>
      <c r="DI18" s="197"/>
      <c r="DJ18" s="197"/>
      <c r="DK18" s="197"/>
      <c r="DL18" s="197"/>
      <c r="DM18" s="197"/>
      <c r="DN18" s="197"/>
      <c r="DO18" s="197"/>
      <c r="DP18" s="197"/>
      <c r="DQ18" s="197"/>
      <c r="DR18" s="197"/>
      <c r="DS18" s="197"/>
      <c r="DT18" s="197"/>
      <c r="DU18" s="197"/>
      <c r="DV18" s="197"/>
      <c r="DW18" s="197"/>
      <c r="DX18" s="197"/>
      <c r="DY18" s="197"/>
      <c r="DZ18" s="197"/>
      <c r="EA18" s="197"/>
      <c r="EB18" s="197"/>
      <c r="EC18" s="197"/>
    </row>
    <row r="19" spans="2:133" ht="15" thickBot="1">
      <c r="B19" s="367" t="s">
        <v>113</v>
      </c>
      <c r="C19" s="409">
        <v>2441.9403598394601</v>
      </c>
      <c r="D19" s="410">
        <v>2530.1172890473085</v>
      </c>
      <c r="E19" s="410">
        <v>2466.6107624002857</v>
      </c>
      <c r="F19" s="410">
        <v>2451.643031731719</v>
      </c>
      <c r="G19" s="410">
        <v>2415.0661749727428</v>
      </c>
      <c r="H19" s="410">
        <v>2443.0727903786178</v>
      </c>
      <c r="I19" s="410">
        <v>2438.4392210666661</v>
      </c>
      <c r="J19" s="410">
        <v>2341.5707686999999</v>
      </c>
      <c r="K19" s="410">
        <v>2519.5676629999998</v>
      </c>
      <c r="L19" s="410">
        <v>2401.9070324923337</v>
      </c>
      <c r="M19" s="410">
        <v>2122.6900655508939</v>
      </c>
      <c r="N19" s="410">
        <v>2310.8935638350358</v>
      </c>
      <c r="O19" s="410">
        <v>2102.7583866666664</v>
      </c>
      <c r="P19" s="410">
        <v>2029.8502466977427</v>
      </c>
      <c r="Q19" s="410">
        <v>2053.4767403811934</v>
      </c>
      <c r="R19" s="410">
        <v>2067.9360185470473</v>
      </c>
      <c r="S19" s="410">
        <v>1957.9928192720242</v>
      </c>
      <c r="T19" s="410">
        <v>1831.3497280199997</v>
      </c>
      <c r="U19" s="410">
        <v>1732.6970325809398</v>
      </c>
      <c r="V19" s="410">
        <v>1748.7652368677536</v>
      </c>
      <c r="W19" s="410">
        <v>1711.3263537960584</v>
      </c>
      <c r="X19" s="410">
        <v>1605.1194303594796</v>
      </c>
      <c r="Y19" s="411">
        <v>1529.8808867307944</v>
      </c>
      <c r="Z19" s="197"/>
      <c r="AA19" s="197"/>
      <c r="AB19" s="197"/>
      <c r="AC19" s="197"/>
      <c r="AD19" s="197"/>
      <c r="AE19" s="197"/>
      <c r="AF19" s="197"/>
      <c r="AG19" s="197"/>
      <c r="AH19" s="197"/>
      <c r="AI19" s="197"/>
      <c r="AJ19" s="197"/>
      <c r="AK19" s="197"/>
      <c r="AL19" s="197"/>
      <c r="AM19" s="197"/>
      <c r="AN19" s="197"/>
      <c r="AO19" s="197"/>
      <c r="AP19" s="197"/>
      <c r="AQ19" s="197"/>
      <c r="AR19" s="197"/>
      <c r="AS19" s="197"/>
      <c r="AT19" s="197"/>
      <c r="AU19" s="197"/>
      <c r="AV19" s="197"/>
      <c r="AW19" s="197"/>
      <c r="AX19" s="197"/>
      <c r="AY19" s="197"/>
      <c r="AZ19" s="197"/>
      <c r="BA19" s="197"/>
      <c r="BB19" s="197"/>
      <c r="BC19" s="197"/>
      <c r="BD19" s="197"/>
      <c r="BE19" s="197"/>
      <c r="BF19" s="197"/>
      <c r="BG19" s="197"/>
      <c r="BH19" s="197"/>
      <c r="BI19" s="197"/>
      <c r="BJ19" s="197"/>
      <c r="BK19" s="197"/>
      <c r="BL19" s="197"/>
      <c r="BM19" s="197"/>
      <c r="BN19" s="197"/>
      <c r="BO19" s="197"/>
      <c r="BP19" s="197"/>
      <c r="BQ19" s="197"/>
      <c r="BR19" s="197"/>
      <c r="BS19" s="197"/>
      <c r="BT19" s="197"/>
      <c r="BU19" s="197"/>
      <c r="BV19" s="197"/>
      <c r="BW19" s="197"/>
      <c r="BX19" s="197"/>
      <c r="BY19" s="197"/>
      <c r="BZ19" s="197"/>
      <c r="CA19" s="197"/>
      <c r="CB19" s="197"/>
      <c r="CC19" s="197"/>
      <c r="CD19" s="197"/>
      <c r="CE19" s="197"/>
      <c r="CF19" s="197"/>
      <c r="CG19" s="197"/>
      <c r="CH19" s="197"/>
      <c r="CI19" s="197"/>
      <c r="CJ19" s="197"/>
      <c r="CK19" s="197"/>
      <c r="CL19" s="197"/>
      <c r="CM19" s="197"/>
      <c r="CN19" s="197"/>
      <c r="CO19" s="197"/>
      <c r="CP19" s="197"/>
      <c r="CQ19" s="197"/>
      <c r="CR19" s="197"/>
      <c r="CS19" s="197"/>
      <c r="CT19" s="197"/>
      <c r="CU19" s="197"/>
      <c r="CV19" s="197"/>
      <c r="CW19" s="197"/>
      <c r="CX19" s="197"/>
      <c r="CY19" s="197"/>
      <c r="CZ19" s="197"/>
      <c r="DA19" s="197"/>
      <c r="DB19" s="197"/>
      <c r="DC19" s="197"/>
      <c r="DD19" s="197"/>
      <c r="DE19" s="197"/>
      <c r="DF19" s="197"/>
      <c r="DG19" s="197"/>
      <c r="DH19" s="197"/>
      <c r="DI19" s="197"/>
      <c r="DJ19" s="197"/>
      <c r="DK19" s="197"/>
      <c r="DL19" s="197"/>
      <c r="DM19" s="197"/>
      <c r="DN19" s="197"/>
      <c r="DO19" s="197"/>
      <c r="DP19" s="197"/>
      <c r="DQ19" s="197"/>
      <c r="DR19" s="197"/>
      <c r="DS19" s="197"/>
      <c r="DT19" s="197"/>
      <c r="DU19" s="197"/>
      <c r="DV19" s="197"/>
      <c r="DW19" s="197"/>
      <c r="DX19" s="197"/>
      <c r="DY19" s="197"/>
      <c r="DZ19" s="197"/>
      <c r="EA19" s="197"/>
      <c r="EB19" s="197"/>
      <c r="EC19" s="197"/>
    </row>
    <row r="20" spans="2:133" ht="15" thickBot="1">
      <c r="B20" s="404" t="s">
        <v>114</v>
      </c>
      <c r="C20" s="368">
        <v>107468.03246086148</v>
      </c>
      <c r="D20" s="369">
        <v>109436.48555673273</v>
      </c>
      <c r="E20" s="369">
        <v>111665.82983914814</v>
      </c>
      <c r="F20" s="369">
        <v>110800.36681181498</v>
      </c>
      <c r="G20" s="369">
        <v>116647.12606203265</v>
      </c>
      <c r="H20" s="369">
        <v>128536.40436530874</v>
      </c>
      <c r="I20" s="369">
        <v>134352.53757970213</v>
      </c>
      <c r="J20" s="369">
        <v>137140.13015602998</v>
      </c>
      <c r="K20" s="369">
        <v>136698.96112097823</v>
      </c>
      <c r="L20" s="369">
        <v>139570.20116569469</v>
      </c>
      <c r="M20" s="369">
        <v>146381.68814148617</v>
      </c>
      <c r="N20" s="369">
        <v>145057.47008036499</v>
      </c>
      <c r="O20" s="369">
        <v>143612.7017716241</v>
      </c>
      <c r="P20" s="369">
        <v>146274.60647950336</v>
      </c>
      <c r="Q20" s="369">
        <v>149480</v>
      </c>
      <c r="R20" s="369">
        <v>149208.90072476456</v>
      </c>
      <c r="S20" s="369">
        <v>144964.43864380731</v>
      </c>
      <c r="T20" s="369">
        <v>142010.84991495646</v>
      </c>
      <c r="U20" s="369">
        <v>142219.16943614229</v>
      </c>
      <c r="V20" s="369">
        <v>142277.57027962021</v>
      </c>
      <c r="W20" s="369">
        <v>140429.32912036189</v>
      </c>
      <c r="X20" s="369">
        <v>142260.74165031326</v>
      </c>
      <c r="Y20" s="370">
        <v>140573.70614008626</v>
      </c>
      <c r="Z20" s="197"/>
      <c r="AA20" s="197"/>
      <c r="AB20" s="197"/>
      <c r="AC20" s="197"/>
      <c r="AD20" s="197"/>
      <c r="AE20" s="197"/>
      <c r="AF20" s="197"/>
      <c r="AG20" s="197"/>
      <c r="AH20" s="197"/>
      <c r="AI20" s="197"/>
      <c r="AJ20" s="197"/>
      <c r="AK20" s="197"/>
      <c r="AL20" s="197"/>
      <c r="AM20" s="197"/>
      <c r="AN20" s="197"/>
      <c r="AO20" s="197"/>
      <c r="AP20" s="197"/>
      <c r="AQ20" s="197"/>
      <c r="AR20" s="197"/>
      <c r="AS20" s="197"/>
      <c r="AT20" s="197"/>
      <c r="AU20" s="197"/>
      <c r="AV20" s="197"/>
      <c r="AW20" s="197"/>
      <c r="AX20" s="197"/>
      <c r="AY20" s="197"/>
      <c r="AZ20" s="197"/>
      <c r="BA20" s="197"/>
      <c r="BB20" s="197"/>
      <c r="BC20" s="197"/>
      <c r="BD20" s="197"/>
      <c r="BE20" s="197"/>
      <c r="BF20" s="197"/>
      <c r="BG20" s="197"/>
      <c r="BH20" s="197"/>
      <c r="BI20" s="197"/>
      <c r="BJ20" s="197"/>
      <c r="BK20" s="197"/>
      <c r="BL20" s="197"/>
      <c r="BM20" s="197"/>
      <c r="BN20" s="197"/>
      <c r="BO20" s="197"/>
      <c r="BP20" s="197"/>
      <c r="BQ20" s="197"/>
      <c r="BR20" s="197"/>
      <c r="BS20" s="197"/>
      <c r="BT20" s="197"/>
      <c r="BU20" s="197"/>
      <c r="BV20" s="197"/>
      <c r="BW20" s="197"/>
      <c r="BX20" s="197"/>
      <c r="BY20" s="197"/>
      <c r="BZ20" s="197"/>
      <c r="CA20" s="197"/>
      <c r="CB20" s="197"/>
      <c r="CC20" s="197"/>
      <c r="CD20" s="197"/>
      <c r="CE20" s="197"/>
      <c r="CF20" s="197"/>
      <c r="CG20" s="197"/>
      <c r="CH20" s="197"/>
      <c r="CI20" s="197"/>
      <c r="CJ20" s="197"/>
      <c r="CK20" s="197"/>
      <c r="CL20" s="197"/>
      <c r="CM20" s="197"/>
      <c r="CN20" s="197"/>
      <c r="CO20" s="197"/>
      <c r="CP20" s="197"/>
      <c r="CQ20" s="197"/>
      <c r="CR20" s="197"/>
      <c r="CS20" s="197"/>
      <c r="CT20" s="197"/>
      <c r="CU20" s="197"/>
      <c r="CV20" s="197"/>
      <c r="CW20" s="197"/>
      <c r="CX20" s="197"/>
      <c r="CY20" s="197"/>
      <c r="CZ20" s="197"/>
      <c r="DA20" s="197"/>
      <c r="DB20" s="197"/>
      <c r="DC20" s="197"/>
      <c r="DD20" s="197"/>
      <c r="DE20" s="197"/>
      <c r="DF20" s="197"/>
      <c r="DG20" s="197"/>
      <c r="DH20" s="197"/>
      <c r="DI20" s="197"/>
      <c r="DJ20" s="197"/>
      <c r="DK20" s="197"/>
      <c r="DL20" s="197"/>
      <c r="DM20" s="197"/>
      <c r="DN20" s="197"/>
      <c r="DO20" s="197"/>
      <c r="DP20" s="197"/>
      <c r="DQ20" s="197"/>
      <c r="DR20" s="197"/>
      <c r="DS20" s="197"/>
      <c r="DT20" s="197"/>
      <c r="DU20" s="197"/>
      <c r="DV20" s="197"/>
      <c r="DW20" s="197"/>
      <c r="DX20" s="197"/>
      <c r="DY20" s="197"/>
      <c r="DZ20" s="197"/>
      <c r="EA20" s="197"/>
      <c r="EB20" s="197"/>
      <c r="EC20" s="197"/>
    </row>
    <row r="21" spans="2:133">
      <c r="B21" s="371"/>
      <c r="C21" s="365"/>
      <c r="D21" s="365"/>
      <c r="E21" s="365"/>
      <c r="F21" s="365"/>
      <c r="G21" s="365"/>
      <c r="H21" s="365"/>
      <c r="I21" s="365"/>
      <c r="J21" s="365"/>
      <c r="K21" s="365"/>
      <c r="L21" s="365"/>
      <c r="M21" s="365"/>
      <c r="N21" s="365"/>
      <c r="O21" s="365"/>
      <c r="P21" s="365"/>
      <c r="Q21" s="365"/>
      <c r="R21" s="365"/>
      <c r="S21" s="365"/>
      <c r="T21" s="365"/>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7"/>
      <c r="BG21" s="197"/>
      <c r="BH21" s="197"/>
      <c r="BI21" s="197"/>
      <c r="BJ21" s="197"/>
      <c r="BK21" s="197"/>
      <c r="BL21" s="197"/>
      <c r="BM21" s="197"/>
      <c r="BN21" s="197"/>
      <c r="BO21" s="197"/>
      <c r="BP21" s="197"/>
      <c r="BQ21" s="197"/>
      <c r="BR21" s="197"/>
      <c r="BS21" s="197"/>
      <c r="BT21" s="197"/>
      <c r="BU21" s="197"/>
      <c r="BV21" s="197"/>
      <c r="BW21" s="197"/>
      <c r="BX21" s="197"/>
      <c r="BY21" s="197"/>
      <c r="BZ21" s="197"/>
      <c r="CA21" s="197"/>
      <c r="CB21" s="197"/>
      <c r="CC21" s="197"/>
      <c r="CD21" s="197"/>
      <c r="CE21" s="197"/>
      <c r="CF21" s="197"/>
      <c r="CG21" s="197"/>
      <c r="CH21" s="197"/>
      <c r="CI21" s="197"/>
      <c r="CJ21" s="197"/>
      <c r="CK21" s="197"/>
      <c r="CL21" s="197"/>
      <c r="CM21" s="197"/>
      <c r="CN21" s="197"/>
      <c r="CO21" s="197"/>
      <c r="CP21" s="197"/>
      <c r="CQ21" s="197"/>
      <c r="CR21" s="197"/>
      <c r="CS21" s="197"/>
      <c r="CT21" s="197"/>
      <c r="CU21" s="197"/>
      <c r="CV21" s="197"/>
      <c r="CW21" s="197"/>
      <c r="CX21" s="197"/>
      <c r="CY21" s="197"/>
      <c r="CZ21" s="197"/>
      <c r="DA21" s="197"/>
      <c r="DB21" s="197"/>
      <c r="DC21" s="197"/>
      <c r="DD21" s="197"/>
      <c r="DE21" s="197"/>
      <c r="DF21" s="197"/>
      <c r="DG21" s="197"/>
      <c r="DH21" s="197"/>
      <c r="DI21" s="197"/>
      <c r="DJ21" s="197"/>
      <c r="DK21" s="197"/>
      <c r="DL21" s="197"/>
      <c r="DM21" s="197"/>
      <c r="DN21" s="197"/>
      <c r="DO21" s="197"/>
      <c r="DP21" s="197"/>
      <c r="DQ21" s="197"/>
      <c r="DR21" s="197"/>
      <c r="DS21" s="197"/>
      <c r="DT21" s="197"/>
      <c r="DU21" s="197"/>
      <c r="DV21" s="197"/>
      <c r="DW21" s="197"/>
      <c r="DX21" s="197"/>
      <c r="DY21" s="197"/>
      <c r="DZ21" s="197"/>
      <c r="EA21" s="197"/>
      <c r="EB21" s="197"/>
      <c r="EC21" s="197"/>
    </row>
    <row r="22" spans="2:133">
      <c r="B22" s="372" t="s">
        <v>115</v>
      </c>
      <c r="C22" s="373"/>
      <c r="D22" s="373"/>
      <c r="E22" s="373"/>
      <c r="F22" s="373"/>
      <c r="G22" s="373"/>
      <c r="H22" s="373"/>
      <c r="I22" s="373"/>
      <c r="J22" s="373"/>
      <c r="K22" s="373"/>
      <c r="L22" s="373"/>
      <c r="M22" s="373"/>
      <c r="N22" s="435"/>
      <c r="O22" s="373"/>
      <c r="P22" s="373"/>
      <c r="Q22" s="373"/>
      <c r="R22" s="435"/>
      <c r="S22" s="373"/>
      <c r="T22" s="373"/>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c r="BH22" s="197"/>
      <c r="BI22" s="197"/>
      <c r="BJ22" s="197"/>
      <c r="BK22" s="197"/>
      <c r="BL22" s="197"/>
      <c r="BM22" s="197"/>
      <c r="BN22" s="197"/>
      <c r="BO22" s="197"/>
      <c r="BP22" s="197"/>
      <c r="BQ22" s="197"/>
      <c r="BR22" s="197"/>
      <c r="BS22" s="197"/>
      <c r="BT22" s="197"/>
      <c r="BU22" s="197"/>
      <c r="BV22" s="197"/>
      <c r="BW22" s="197"/>
      <c r="BX22" s="197"/>
      <c r="BY22" s="197"/>
      <c r="BZ22" s="197"/>
      <c r="CA22" s="197"/>
      <c r="CB22" s="197"/>
      <c r="CC22" s="197"/>
      <c r="CD22" s="197"/>
      <c r="CE22" s="197"/>
      <c r="CF22" s="197"/>
      <c r="CG22" s="197"/>
      <c r="CH22" s="197"/>
      <c r="CI22" s="197"/>
      <c r="CJ22" s="197"/>
      <c r="CK22" s="197"/>
      <c r="CL22" s="197"/>
      <c r="CM22" s="197"/>
      <c r="CN22" s="197"/>
      <c r="CO22" s="197"/>
      <c r="CP22" s="197"/>
      <c r="CQ22" s="197"/>
      <c r="CR22" s="197"/>
      <c r="CS22" s="197"/>
      <c r="CT22" s="197"/>
      <c r="CU22" s="197"/>
      <c r="CV22" s="197"/>
      <c r="CW22" s="197"/>
      <c r="CX22" s="197"/>
      <c r="CY22" s="197"/>
      <c r="CZ22" s="197"/>
      <c r="DA22" s="197"/>
      <c r="DB22" s="197"/>
      <c r="DC22" s="197"/>
      <c r="DD22" s="197"/>
      <c r="DE22" s="197"/>
      <c r="DF22" s="197"/>
      <c r="DG22" s="197"/>
      <c r="DH22" s="197"/>
      <c r="DI22" s="197"/>
      <c r="DJ22" s="197"/>
      <c r="DK22" s="197"/>
      <c r="DL22" s="197"/>
      <c r="DM22" s="197"/>
      <c r="DN22" s="197"/>
      <c r="DO22" s="197"/>
      <c r="DP22" s="197"/>
      <c r="DQ22" s="197"/>
      <c r="DR22" s="197"/>
      <c r="DS22" s="197"/>
      <c r="DT22" s="197"/>
      <c r="DU22" s="197"/>
      <c r="DV22" s="197"/>
      <c r="DW22" s="197"/>
      <c r="DX22" s="197"/>
      <c r="DY22" s="197"/>
      <c r="DZ22" s="197"/>
      <c r="EA22" s="197"/>
      <c r="EB22" s="197"/>
      <c r="EC22" s="197"/>
    </row>
    <row r="23" spans="2:133">
      <c r="B23" s="372" t="s">
        <v>116</v>
      </c>
      <c r="C23" s="373"/>
      <c r="D23" s="373"/>
      <c r="E23" s="373"/>
      <c r="F23" s="373"/>
      <c r="G23" s="373"/>
      <c r="H23" s="373"/>
      <c r="I23" s="373"/>
      <c r="J23" s="373"/>
      <c r="K23" s="373"/>
      <c r="L23" s="373"/>
      <c r="M23" s="373"/>
      <c r="N23" s="373"/>
      <c r="O23" s="373"/>
      <c r="P23" s="373"/>
      <c r="Q23" s="373"/>
      <c r="R23" s="373"/>
      <c r="S23" s="373"/>
      <c r="T23" s="373"/>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197"/>
      <c r="AU23" s="197"/>
      <c r="AV23" s="197"/>
      <c r="AW23" s="197"/>
      <c r="AX23" s="197"/>
      <c r="AY23" s="197"/>
      <c r="AZ23" s="197"/>
      <c r="BA23" s="197"/>
      <c r="BB23" s="197"/>
      <c r="BC23" s="197"/>
      <c r="BD23" s="197"/>
      <c r="BE23" s="197"/>
      <c r="BF23" s="197"/>
      <c r="BG23" s="197"/>
      <c r="BH23" s="197"/>
      <c r="BI23" s="197"/>
      <c r="BJ23" s="197"/>
      <c r="BK23" s="197"/>
      <c r="BL23" s="197"/>
      <c r="BM23" s="197"/>
      <c r="BN23" s="197"/>
      <c r="BO23" s="197"/>
      <c r="BP23" s="197"/>
      <c r="BQ23" s="197"/>
      <c r="BR23" s="197"/>
      <c r="BS23" s="197"/>
      <c r="BT23" s="197"/>
      <c r="BU23" s="197"/>
      <c r="BV23" s="197"/>
      <c r="BW23" s="197"/>
      <c r="BX23" s="197"/>
      <c r="BY23" s="197"/>
      <c r="BZ23" s="197"/>
      <c r="CA23" s="197"/>
      <c r="CB23" s="197"/>
      <c r="CC23" s="197"/>
      <c r="CD23" s="197"/>
      <c r="CE23" s="197"/>
      <c r="CF23" s="197"/>
      <c r="CG23" s="197"/>
      <c r="CH23" s="197"/>
      <c r="CI23" s="197"/>
      <c r="CJ23" s="197"/>
      <c r="CK23" s="197"/>
      <c r="CL23" s="197"/>
      <c r="CM23" s="197"/>
      <c r="CN23" s="197"/>
      <c r="CO23" s="197"/>
      <c r="CP23" s="197"/>
      <c r="CQ23" s="197"/>
      <c r="CR23" s="197"/>
      <c r="CS23" s="197"/>
      <c r="CT23" s="197"/>
      <c r="CU23" s="197"/>
      <c r="CV23" s="197"/>
      <c r="CW23" s="197"/>
      <c r="CX23" s="197"/>
      <c r="CY23" s="197"/>
      <c r="CZ23" s="197"/>
      <c r="DA23" s="197"/>
      <c r="DB23" s="197"/>
      <c r="DC23" s="197"/>
      <c r="DD23" s="197"/>
      <c r="DE23" s="197"/>
      <c r="DF23" s="197"/>
      <c r="DG23" s="197"/>
      <c r="DH23" s="197"/>
      <c r="DI23" s="197"/>
      <c r="DJ23" s="197"/>
      <c r="DK23" s="197"/>
      <c r="DL23" s="197"/>
      <c r="DM23" s="197"/>
      <c r="DN23" s="197"/>
      <c r="DO23" s="197"/>
      <c r="DP23" s="197"/>
      <c r="DQ23" s="197"/>
      <c r="DR23" s="197"/>
      <c r="DS23" s="197"/>
      <c r="DT23" s="197"/>
      <c r="DU23" s="197"/>
      <c r="DV23" s="197"/>
      <c r="DW23" s="197"/>
      <c r="DX23" s="197"/>
      <c r="DY23" s="197"/>
      <c r="DZ23" s="197"/>
      <c r="EA23" s="197"/>
      <c r="EB23" s="197"/>
      <c r="EC23" s="197"/>
    </row>
    <row r="24" spans="2:133">
      <c r="B24" s="374" t="s">
        <v>117</v>
      </c>
      <c r="C24" s="373"/>
      <c r="D24" s="373"/>
      <c r="E24" s="373"/>
      <c r="F24" s="373"/>
      <c r="G24" s="373"/>
      <c r="H24" s="373"/>
      <c r="I24" s="373"/>
      <c r="J24" s="373"/>
      <c r="K24" s="373"/>
      <c r="L24" s="373"/>
      <c r="M24" s="373"/>
      <c r="N24" s="373"/>
      <c r="O24" s="373"/>
      <c r="P24" s="373"/>
      <c r="Q24" s="373"/>
      <c r="R24" s="373"/>
      <c r="S24" s="373"/>
      <c r="T24" s="373"/>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197"/>
      <c r="AU24" s="197"/>
      <c r="AV24" s="197"/>
      <c r="AW24" s="197"/>
      <c r="AX24" s="197"/>
      <c r="AY24" s="197"/>
      <c r="AZ24" s="197"/>
      <c r="BA24" s="197"/>
      <c r="BB24" s="197"/>
      <c r="BC24" s="197"/>
      <c r="BD24" s="197"/>
      <c r="BE24" s="197"/>
      <c r="BF24" s="197"/>
      <c r="BG24" s="197"/>
      <c r="BH24" s="197"/>
      <c r="BI24" s="197"/>
      <c r="BJ24" s="197"/>
      <c r="BK24" s="197"/>
      <c r="BL24" s="197"/>
      <c r="BM24" s="197"/>
      <c r="BN24" s="197"/>
      <c r="BO24" s="197"/>
      <c r="BP24" s="197"/>
      <c r="BQ24" s="197"/>
      <c r="BR24" s="197"/>
      <c r="BS24" s="197"/>
      <c r="BT24" s="197"/>
      <c r="BU24" s="197"/>
      <c r="BV24" s="197"/>
      <c r="BW24" s="197"/>
      <c r="BX24" s="197"/>
      <c r="BY24" s="197"/>
      <c r="BZ24" s="197"/>
      <c r="CA24" s="197"/>
      <c r="CB24" s="197"/>
      <c r="CC24" s="197"/>
      <c r="CD24" s="197"/>
      <c r="CE24" s="197"/>
      <c r="CF24" s="197"/>
      <c r="CG24" s="197"/>
      <c r="CH24" s="197"/>
      <c r="CI24" s="197"/>
      <c r="CJ24" s="197"/>
      <c r="CK24" s="197"/>
      <c r="CL24" s="197"/>
      <c r="CM24" s="197"/>
      <c r="CN24" s="197"/>
      <c r="CO24" s="197"/>
      <c r="CP24" s="197"/>
      <c r="CQ24" s="197"/>
      <c r="CR24" s="197"/>
      <c r="CS24" s="197"/>
      <c r="CT24" s="197"/>
      <c r="CU24" s="197"/>
      <c r="CV24" s="197"/>
      <c r="CW24" s="197"/>
      <c r="CX24" s="197"/>
      <c r="CY24" s="197"/>
      <c r="CZ24" s="197"/>
      <c r="DA24" s="197"/>
      <c r="DB24" s="197"/>
      <c r="DC24" s="197"/>
      <c r="DD24" s="197"/>
      <c r="DE24" s="197"/>
      <c r="DF24" s="197"/>
      <c r="DG24" s="197"/>
      <c r="DH24" s="197"/>
      <c r="DI24" s="197"/>
      <c r="DJ24" s="197"/>
      <c r="DK24" s="197"/>
      <c r="DL24" s="197"/>
      <c r="DM24" s="197"/>
      <c r="DN24" s="197"/>
      <c r="DO24" s="197"/>
      <c r="DP24" s="197"/>
      <c r="DQ24" s="197"/>
      <c r="DR24" s="197"/>
      <c r="DS24" s="197"/>
      <c r="DT24" s="197"/>
      <c r="DU24" s="197"/>
      <c r="DV24" s="197"/>
      <c r="DW24" s="197"/>
      <c r="DX24" s="197"/>
      <c r="DY24" s="197"/>
      <c r="DZ24" s="197"/>
      <c r="EA24" s="197"/>
      <c r="EB24" s="197"/>
      <c r="EC24" s="197"/>
    </row>
    <row r="25" spans="2:133" s="6" customFormat="1">
      <c r="B25" s="375"/>
      <c r="C25" s="197"/>
      <c r="D25" s="197"/>
      <c r="E25" s="197"/>
      <c r="F25" s="197"/>
      <c r="G25" s="197"/>
      <c r="H25" s="197"/>
      <c r="I25" s="197"/>
      <c r="J25" s="197"/>
      <c r="K25" s="197"/>
      <c r="L25" s="197"/>
      <c r="M25" s="197"/>
      <c r="N25" s="197"/>
      <c r="O25" s="197"/>
      <c r="P25" s="376"/>
      <c r="Q25" s="376"/>
      <c r="R25" s="376"/>
      <c r="S25" s="376"/>
      <c r="T25" s="376"/>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7"/>
      <c r="BB25" s="197"/>
      <c r="BC25" s="197"/>
      <c r="BD25" s="197"/>
      <c r="BE25" s="197"/>
      <c r="BF25" s="197"/>
      <c r="BG25" s="197"/>
      <c r="BH25" s="197"/>
      <c r="BI25" s="197"/>
      <c r="BJ25" s="197"/>
      <c r="BK25" s="197"/>
      <c r="BL25" s="197"/>
      <c r="BM25" s="197"/>
      <c r="BN25" s="197"/>
      <c r="BO25" s="197"/>
      <c r="BP25" s="197"/>
      <c r="BQ25" s="197"/>
      <c r="BR25" s="197"/>
      <c r="BS25" s="197"/>
      <c r="BT25" s="197"/>
      <c r="BU25" s="197"/>
      <c r="BV25" s="197"/>
      <c r="BW25" s="197"/>
      <c r="BX25" s="197"/>
      <c r="BY25" s="197"/>
      <c r="BZ25" s="197"/>
      <c r="CA25" s="197"/>
      <c r="CB25" s="197"/>
      <c r="CC25" s="197"/>
      <c r="CD25" s="197"/>
      <c r="CE25" s="197"/>
      <c r="CF25" s="197"/>
      <c r="CG25" s="197"/>
      <c r="CH25" s="197"/>
      <c r="CI25" s="197"/>
      <c r="CJ25" s="197"/>
      <c r="CK25" s="197"/>
      <c r="CL25" s="197"/>
      <c r="CM25" s="197"/>
      <c r="CN25" s="197"/>
      <c r="CO25" s="197"/>
      <c r="CP25" s="197"/>
      <c r="CQ25" s="197"/>
      <c r="CR25" s="197"/>
      <c r="CS25" s="197"/>
      <c r="CT25" s="197"/>
      <c r="CU25" s="197"/>
      <c r="CV25" s="197"/>
      <c r="CW25" s="197"/>
      <c r="CX25" s="197"/>
      <c r="CY25" s="197"/>
      <c r="CZ25" s="197"/>
      <c r="DA25" s="197"/>
      <c r="DB25" s="197"/>
      <c r="DC25" s="197"/>
      <c r="DD25" s="197"/>
      <c r="DE25" s="197"/>
      <c r="DF25" s="197"/>
      <c r="DG25" s="197"/>
      <c r="DH25" s="197"/>
      <c r="DI25" s="197"/>
      <c r="DJ25" s="197"/>
      <c r="DK25" s="197"/>
      <c r="DL25" s="197"/>
      <c r="DM25" s="197"/>
      <c r="DN25" s="197"/>
      <c r="DO25" s="197"/>
      <c r="DP25" s="197"/>
      <c r="DQ25" s="197"/>
      <c r="DR25" s="197"/>
      <c r="DS25" s="197"/>
      <c r="DT25" s="197"/>
      <c r="DU25" s="197"/>
      <c r="DV25" s="197"/>
      <c r="DW25" s="197"/>
      <c r="DX25" s="197"/>
      <c r="DY25" s="197"/>
      <c r="DZ25" s="197"/>
      <c r="EA25" s="197"/>
      <c r="EB25" s="197"/>
      <c r="EC25" s="197"/>
    </row>
    <row r="26" spans="2:133" s="6" customFormat="1">
      <c r="B26" s="375"/>
      <c r="C26" s="197"/>
      <c r="D26" s="197"/>
      <c r="E26" s="197"/>
      <c r="F26" s="197"/>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7"/>
      <c r="BB26" s="197"/>
      <c r="BC26" s="197"/>
      <c r="BD26" s="197"/>
      <c r="BE26" s="197"/>
      <c r="BF26" s="197"/>
      <c r="BG26" s="197"/>
      <c r="BH26" s="197"/>
      <c r="BI26" s="197"/>
      <c r="BJ26" s="197"/>
      <c r="BK26" s="197"/>
      <c r="BL26" s="197"/>
      <c r="BM26" s="197"/>
      <c r="BN26" s="197"/>
      <c r="BO26" s="197"/>
      <c r="BP26" s="197"/>
      <c r="BQ26" s="197"/>
      <c r="BR26" s="197"/>
      <c r="BS26" s="197"/>
      <c r="BT26" s="197"/>
      <c r="BU26" s="197"/>
      <c r="BV26" s="197"/>
      <c r="BW26" s="197"/>
      <c r="BX26" s="197"/>
      <c r="BY26" s="197"/>
      <c r="BZ26" s="197"/>
      <c r="CA26" s="197"/>
      <c r="CB26" s="197"/>
      <c r="CC26" s="197"/>
      <c r="CD26" s="197"/>
      <c r="CE26" s="197"/>
      <c r="CF26" s="197"/>
      <c r="CG26" s="197"/>
      <c r="CH26" s="197"/>
      <c r="CI26" s="197"/>
      <c r="CJ26" s="197"/>
      <c r="CK26" s="197"/>
      <c r="CL26" s="197"/>
      <c r="CM26" s="197"/>
      <c r="CN26" s="197"/>
      <c r="CO26" s="197"/>
      <c r="CP26" s="197"/>
      <c r="CQ26" s="197"/>
      <c r="CR26" s="197"/>
      <c r="CS26" s="197"/>
      <c r="CT26" s="197"/>
      <c r="CU26" s="197"/>
      <c r="CV26" s="197"/>
      <c r="CW26" s="197"/>
      <c r="CX26" s="197"/>
      <c r="CY26" s="197"/>
      <c r="CZ26" s="197"/>
      <c r="DA26" s="197"/>
      <c r="DB26" s="197"/>
      <c r="DC26" s="197"/>
      <c r="DD26" s="197"/>
      <c r="DE26" s="197"/>
      <c r="DF26" s="197"/>
      <c r="DG26" s="197"/>
      <c r="DH26" s="197"/>
      <c r="DI26" s="197"/>
      <c r="DJ26" s="197"/>
      <c r="DK26" s="197"/>
      <c r="DL26" s="197"/>
      <c r="DM26" s="197"/>
      <c r="DN26" s="197"/>
      <c r="DO26" s="197"/>
      <c r="DP26" s="197"/>
      <c r="DQ26" s="197"/>
      <c r="DR26" s="197"/>
      <c r="DS26" s="197"/>
      <c r="DT26" s="197"/>
      <c r="DU26" s="197"/>
      <c r="DV26" s="197"/>
      <c r="DW26" s="197"/>
      <c r="DX26" s="197"/>
      <c r="DY26" s="197"/>
      <c r="DZ26" s="197"/>
      <c r="EA26" s="197"/>
      <c r="EB26" s="197"/>
      <c r="EC26" s="197"/>
    </row>
    <row r="27" spans="2:133">
      <c r="B27" s="197"/>
      <c r="C27" s="197"/>
      <c r="D27" s="197"/>
      <c r="E27" s="197"/>
      <c r="F27" s="197"/>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D27" s="197"/>
      <c r="BE27" s="197"/>
      <c r="BF27" s="197"/>
      <c r="BG27" s="197"/>
      <c r="BH27" s="197"/>
      <c r="BI27" s="197"/>
      <c r="BJ27" s="197"/>
      <c r="BK27" s="197"/>
      <c r="BL27" s="197"/>
      <c r="BM27" s="197"/>
      <c r="BN27" s="197"/>
      <c r="BO27" s="197"/>
      <c r="BP27" s="197"/>
      <c r="BQ27" s="197"/>
      <c r="BR27" s="197"/>
      <c r="BS27" s="197"/>
      <c r="BT27" s="197"/>
      <c r="BU27" s="197"/>
      <c r="BV27" s="197"/>
      <c r="BW27" s="197"/>
      <c r="BX27" s="197"/>
      <c r="BY27" s="197"/>
      <c r="BZ27" s="197"/>
      <c r="CA27" s="197"/>
      <c r="CB27" s="197"/>
      <c r="CC27" s="197"/>
      <c r="CD27" s="197"/>
      <c r="CE27" s="197"/>
      <c r="CF27" s="197"/>
      <c r="CG27" s="197"/>
      <c r="CH27" s="197"/>
      <c r="CI27" s="197"/>
      <c r="CJ27" s="197"/>
      <c r="CK27" s="197"/>
      <c r="CL27" s="197"/>
      <c r="CM27" s="197"/>
      <c r="CN27" s="197"/>
      <c r="CO27" s="197"/>
      <c r="CP27" s="197"/>
      <c r="CQ27" s="197"/>
      <c r="CR27" s="197"/>
      <c r="CS27" s="197"/>
      <c r="CT27" s="197"/>
      <c r="CU27" s="197"/>
      <c r="CV27" s="197"/>
      <c r="CW27" s="197"/>
      <c r="CX27" s="197"/>
      <c r="CY27" s="197"/>
      <c r="CZ27" s="197"/>
      <c r="DA27" s="197"/>
      <c r="DB27" s="197"/>
      <c r="DC27" s="197"/>
      <c r="DD27" s="197"/>
      <c r="DE27" s="197"/>
      <c r="DF27" s="197"/>
      <c r="DG27" s="197"/>
      <c r="DH27" s="197"/>
      <c r="DI27" s="197"/>
      <c r="DJ27" s="197"/>
      <c r="DK27" s="197"/>
      <c r="DL27" s="197"/>
      <c r="DM27" s="197"/>
      <c r="DN27" s="197"/>
      <c r="DO27" s="197"/>
      <c r="DP27" s="197"/>
      <c r="DQ27" s="197"/>
      <c r="DR27" s="197"/>
      <c r="DS27" s="197"/>
      <c r="DT27" s="197"/>
      <c r="DU27" s="197"/>
      <c r="DV27" s="197"/>
      <c r="DW27" s="197"/>
      <c r="DX27" s="197"/>
      <c r="DY27" s="197"/>
      <c r="DZ27" s="197"/>
      <c r="EA27" s="197"/>
      <c r="EB27" s="197"/>
      <c r="EC27" s="197"/>
    </row>
    <row r="28" spans="2:133" s="6" customFormat="1">
      <c r="B28" s="375"/>
      <c r="C28" s="197"/>
      <c r="D28" s="197"/>
      <c r="E28" s="197"/>
      <c r="F28" s="197"/>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7"/>
      <c r="BA28" s="197"/>
      <c r="BB28" s="197"/>
      <c r="BC28" s="197"/>
      <c r="BD28" s="197"/>
      <c r="BE28" s="197"/>
      <c r="BF28" s="197"/>
      <c r="BG28" s="197"/>
      <c r="BH28" s="197"/>
      <c r="BI28" s="197"/>
      <c r="BJ28" s="197"/>
      <c r="BK28" s="197"/>
      <c r="BL28" s="197"/>
      <c r="BM28" s="197"/>
      <c r="BN28" s="197"/>
      <c r="BO28" s="197"/>
      <c r="BP28" s="197"/>
      <c r="BQ28" s="197"/>
      <c r="BR28" s="197"/>
      <c r="BS28" s="197"/>
      <c r="BT28" s="197"/>
      <c r="BU28" s="197"/>
      <c r="BV28" s="197"/>
      <c r="BW28" s="197"/>
      <c r="BX28" s="197"/>
      <c r="BY28" s="197"/>
      <c r="BZ28" s="197"/>
      <c r="CA28" s="197"/>
      <c r="CB28" s="197"/>
      <c r="CC28" s="197"/>
      <c r="CD28" s="197"/>
      <c r="CE28" s="197"/>
      <c r="CF28" s="197"/>
      <c r="CG28" s="197"/>
      <c r="CH28" s="197"/>
      <c r="CI28" s="197"/>
      <c r="CJ28" s="197"/>
      <c r="CK28" s="197"/>
      <c r="CL28" s="197"/>
      <c r="CM28" s="197"/>
      <c r="CN28" s="197"/>
      <c r="CO28" s="197"/>
      <c r="CP28" s="197"/>
      <c r="CQ28" s="197"/>
      <c r="CR28" s="197"/>
      <c r="CS28" s="197"/>
      <c r="CT28" s="197"/>
      <c r="CU28" s="197"/>
      <c r="CV28" s="197"/>
      <c r="CW28" s="197"/>
      <c r="CX28" s="197"/>
      <c r="CY28" s="197"/>
      <c r="CZ28" s="197"/>
      <c r="DA28" s="197"/>
      <c r="DB28" s="197"/>
      <c r="DC28" s="197"/>
      <c r="DD28" s="197"/>
      <c r="DE28" s="197"/>
      <c r="DF28" s="197"/>
      <c r="DG28" s="197"/>
      <c r="DH28" s="197"/>
      <c r="DI28" s="197"/>
      <c r="DJ28" s="197"/>
      <c r="DK28" s="197"/>
      <c r="DL28" s="197"/>
      <c r="DM28" s="197"/>
      <c r="DN28" s="197"/>
      <c r="DO28" s="197"/>
      <c r="DP28" s="197"/>
      <c r="DQ28" s="197"/>
      <c r="DR28" s="197"/>
      <c r="DS28" s="197"/>
      <c r="DT28" s="197"/>
      <c r="DU28" s="197"/>
      <c r="DV28" s="197"/>
      <c r="DW28" s="197"/>
      <c r="DX28" s="197"/>
      <c r="DY28" s="197"/>
      <c r="DZ28" s="197"/>
      <c r="EA28" s="197"/>
      <c r="EB28" s="197"/>
      <c r="EC28" s="197"/>
    </row>
    <row r="29" spans="2:133" s="6" customFormat="1">
      <c r="B29" s="375"/>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c r="BH29" s="197"/>
      <c r="BI29" s="197"/>
      <c r="BJ29" s="197"/>
      <c r="BK29" s="197"/>
      <c r="BL29" s="197"/>
      <c r="BM29" s="197"/>
      <c r="BN29" s="197"/>
      <c r="BO29" s="197"/>
      <c r="BP29" s="197"/>
      <c r="BQ29" s="197"/>
      <c r="BR29" s="197"/>
      <c r="BS29" s="197"/>
      <c r="BT29" s="197"/>
      <c r="BU29" s="197"/>
      <c r="BV29" s="197"/>
      <c r="BW29" s="197"/>
      <c r="BX29" s="197"/>
      <c r="BY29" s="197"/>
      <c r="BZ29" s="197"/>
      <c r="CA29" s="197"/>
      <c r="CB29" s="197"/>
      <c r="CC29" s="197"/>
      <c r="CD29" s="197"/>
      <c r="CE29" s="197"/>
      <c r="CF29" s="197"/>
      <c r="CG29" s="197"/>
      <c r="CH29" s="197"/>
      <c r="CI29" s="197"/>
      <c r="CJ29" s="197"/>
      <c r="CK29" s="197"/>
      <c r="CL29" s="197"/>
      <c r="CM29" s="197"/>
      <c r="CN29" s="197"/>
      <c r="CO29" s="197"/>
      <c r="CP29" s="197"/>
      <c r="CQ29" s="197"/>
      <c r="CR29" s="197"/>
      <c r="CS29" s="197"/>
      <c r="CT29" s="197"/>
      <c r="CU29" s="197"/>
      <c r="CV29" s="197"/>
      <c r="CW29" s="197"/>
      <c r="CX29" s="197"/>
      <c r="CY29" s="197"/>
      <c r="CZ29" s="197"/>
      <c r="DA29" s="197"/>
      <c r="DB29" s="197"/>
      <c r="DC29" s="197"/>
      <c r="DD29" s="197"/>
      <c r="DE29" s="197"/>
      <c r="DF29" s="197"/>
      <c r="DG29" s="197"/>
      <c r="DH29" s="197"/>
      <c r="DI29" s="197"/>
      <c r="DJ29" s="197"/>
      <c r="DK29" s="197"/>
      <c r="DL29" s="197"/>
      <c r="DM29" s="197"/>
      <c r="DN29" s="197"/>
      <c r="DO29" s="197"/>
      <c r="DP29" s="197"/>
      <c r="DQ29" s="197"/>
      <c r="DR29" s="197"/>
      <c r="DS29" s="197"/>
      <c r="DT29" s="197"/>
      <c r="DU29" s="197"/>
      <c r="DV29" s="197"/>
      <c r="DW29" s="197"/>
      <c r="DX29" s="197"/>
      <c r="DY29" s="197"/>
      <c r="DZ29" s="197"/>
      <c r="EA29" s="197"/>
      <c r="EB29" s="197"/>
      <c r="EC29" s="197"/>
    </row>
    <row r="30" spans="2:133" ht="15" thickBot="1">
      <c r="B30" s="197"/>
      <c r="C30" s="197"/>
      <c r="D30" s="197"/>
      <c r="E30" s="197"/>
      <c r="F30" s="197"/>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c r="BH30" s="197"/>
      <c r="BI30" s="197"/>
      <c r="BJ30" s="197"/>
      <c r="BK30" s="197"/>
      <c r="BL30" s="197"/>
      <c r="BM30" s="197"/>
      <c r="BN30" s="197"/>
      <c r="BO30" s="197"/>
      <c r="BP30" s="197"/>
      <c r="BQ30" s="197"/>
      <c r="BR30" s="197"/>
      <c r="BS30" s="197"/>
      <c r="BT30" s="197"/>
      <c r="BU30" s="197"/>
      <c r="BV30" s="197"/>
      <c r="BW30" s="197"/>
      <c r="BX30" s="197"/>
      <c r="BY30" s="197"/>
      <c r="BZ30" s="197"/>
      <c r="CA30" s="197"/>
      <c r="CB30" s="197"/>
      <c r="CC30" s="197"/>
      <c r="CD30" s="197"/>
      <c r="CE30" s="197"/>
      <c r="CF30" s="197"/>
      <c r="CG30" s="197"/>
      <c r="CH30" s="197"/>
      <c r="CI30" s="197"/>
      <c r="CJ30" s="197"/>
      <c r="CK30" s="197"/>
      <c r="CL30" s="197"/>
      <c r="CM30" s="197"/>
      <c r="CN30" s="197"/>
      <c r="CO30" s="197"/>
      <c r="CP30" s="197"/>
      <c r="CQ30" s="197"/>
      <c r="CR30" s="197"/>
      <c r="CS30" s="197"/>
      <c r="CT30" s="197"/>
      <c r="CU30" s="197"/>
      <c r="CV30" s="197"/>
      <c r="CW30" s="197"/>
      <c r="CX30" s="197"/>
      <c r="CY30" s="197"/>
      <c r="CZ30" s="197"/>
      <c r="DA30" s="197"/>
      <c r="DB30" s="197"/>
      <c r="DC30" s="197"/>
      <c r="DD30" s="197"/>
      <c r="DE30" s="197"/>
      <c r="DF30" s="197"/>
      <c r="DG30" s="197"/>
      <c r="DH30" s="197"/>
      <c r="DI30" s="197"/>
      <c r="DJ30" s="197"/>
      <c r="DK30" s="197"/>
      <c r="DL30" s="197"/>
      <c r="DM30" s="197"/>
      <c r="DN30" s="197"/>
      <c r="DO30" s="197"/>
      <c r="DP30" s="197"/>
      <c r="DQ30" s="197"/>
      <c r="DR30" s="197"/>
      <c r="DS30" s="197"/>
      <c r="DT30" s="197"/>
      <c r="DU30" s="197"/>
      <c r="DV30" s="197"/>
      <c r="DW30" s="197"/>
      <c r="DX30" s="197"/>
      <c r="DY30" s="197"/>
      <c r="DZ30" s="197"/>
      <c r="EA30" s="197"/>
      <c r="EB30" s="197"/>
      <c r="EC30" s="197"/>
    </row>
    <row r="31" spans="2:133" ht="15" customHeight="1">
      <c r="B31" s="2333" t="s">
        <v>881</v>
      </c>
      <c r="C31" s="412"/>
      <c r="D31" s="413"/>
      <c r="E31" s="413"/>
      <c r="F31" s="413"/>
      <c r="G31" s="413"/>
      <c r="H31" s="413"/>
      <c r="I31" s="413"/>
      <c r="J31" s="413"/>
      <c r="K31" s="413"/>
      <c r="L31" s="413"/>
      <c r="M31" s="413"/>
      <c r="N31" s="413"/>
      <c r="O31" s="413"/>
      <c r="P31" s="413"/>
      <c r="Q31" s="413"/>
      <c r="R31" s="413"/>
      <c r="S31" s="413"/>
      <c r="T31" s="413"/>
      <c r="U31" s="413"/>
      <c r="V31" s="413"/>
      <c r="W31" s="413"/>
      <c r="X31" s="413"/>
      <c r="Y31" s="414"/>
      <c r="CZ31" s="197"/>
      <c r="DA31" s="197"/>
      <c r="DB31" s="197"/>
      <c r="DC31" s="197"/>
      <c r="DD31" s="197"/>
      <c r="DE31" s="197"/>
      <c r="DF31" s="197"/>
      <c r="DG31" s="197"/>
      <c r="DH31" s="197"/>
      <c r="DI31" s="197"/>
      <c r="DJ31" s="197"/>
      <c r="DK31" s="197"/>
      <c r="DL31" s="197"/>
      <c r="DM31" s="197"/>
      <c r="DN31" s="197"/>
      <c r="DO31" s="197"/>
      <c r="DP31" s="197"/>
      <c r="DQ31" s="197"/>
      <c r="DR31" s="197"/>
      <c r="DS31" s="197"/>
      <c r="DT31" s="197"/>
      <c r="DU31" s="197"/>
      <c r="DV31" s="197"/>
      <c r="DW31" s="197"/>
      <c r="DX31" s="197"/>
      <c r="DY31" s="197"/>
      <c r="DZ31" s="197"/>
      <c r="EA31" s="197"/>
      <c r="EB31" s="197"/>
      <c r="EC31" s="197"/>
    </row>
    <row r="32" spans="2:133" ht="15.6">
      <c r="B32" s="2334"/>
      <c r="C32" s="417"/>
      <c r="D32" s="418"/>
      <c r="E32" s="418"/>
      <c r="F32" s="418"/>
      <c r="G32" s="418"/>
      <c r="H32" s="418"/>
      <c r="I32" s="418"/>
      <c r="J32" s="418"/>
      <c r="K32" s="418"/>
      <c r="L32" s="418"/>
      <c r="M32" s="418"/>
      <c r="N32" s="418"/>
      <c r="O32" s="418"/>
      <c r="P32" s="418"/>
      <c r="Q32" s="418"/>
      <c r="R32" s="418"/>
      <c r="S32" s="418"/>
      <c r="T32" s="418"/>
      <c r="U32" s="418"/>
      <c r="V32" s="418"/>
      <c r="W32" s="418"/>
      <c r="X32" s="418"/>
      <c r="Y32" s="419"/>
      <c r="CZ32" s="197"/>
      <c r="DA32" s="197"/>
      <c r="DB32" s="197"/>
      <c r="DC32" s="197"/>
      <c r="DD32" s="197"/>
      <c r="DE32" s="197"/>
      <c r="DF32" s="197"/>
      <c r="DG32" s="197"/>
      <c r="DH32" s="197"/>
      <c r="DI32" s="197"/>
      <c r="DJ32" s="197"/>
      <c r="DK32" s="197"/>
      <c r="DL32" s="197"/>
      <c r="DM32" s="197"/>
      <c r="DN32" s="197"/>
      <c r="DO32" s="197"/>
      <c r="DP32" s="197"/>
      <c r="DQ32" s="197"/>
      <c r="DR32" s="197"/>
      <c r="DS32" s="197"/>
      <c r="DT32" s="197"/>
      <c r="DU32" s="197"/>
      <c r="DV32" s="197"/>
      <c r="DW32" s="197"/>
      <c r="DX32" s="197"/>
      <c r="DY32" s="197"/>
      <c r="DZ32" s="197"/>
      <c r="EA32" s="197"/>
      <c r="EB32" s="197"/>
      <c r="EC32" s="197"/>
    </row>
    <row r="33" spans="2:133" ht="15" thickBot="1">
      <c r="B33" s="233"/>
      <c r="C33" s="358" t="s">
        <v>150</v>
      </c>
      <c r="D33" s="295" t="s">
        <v>149</v>
      </c>
      <c r="E33" s="295" t="s">
        <v>148</v>
      </c>
      <c r="F33" s="295" t="s">
        <v>146</v>
      </c>
      <c r="G33" s="295" t="s">
        <v>145</v>
      </c>
      <c r="H33" s="295" t="s">
        <v>144</v>
      </c>
      <c r="I33" s="295" t="s">
        <v>147</v>
      </c>
      <c r="J33" s="295" t="s">
        <v>143</v>
      </c>
      <c r="K33" s="295" t="s">
        <v>142</v>
      </c>
      <c r="L33" s="295" t="s">
        <v>140</v>
      </c>
      <c r="M33" s="295" t="s">
        <v>93</v>
      </c>
      <c r="N33" s="295" t="s">
        <v>132</v>
      </c>
      <c r="O33" s="295" t="s">
        <v>141</v>
      </c>
      <c r="P33" s="295" t="s">
        <v>100</v>
      </c>
      <c r="Q33" s="295" t="s">
        <v>94</v>
      </c>
      <c r="R33" s="295" t="s">
        <v>834</v>
      </c>
      <c r="S33" s="295" t="s">
        <v>799</v>
      </c>
      <c r="T33" s="295" t="s">
        <v>858</v>
      </c>
      <c r="U33" s="295" t="s">
        <v>879</v>
      </c>
      <c r="V33" s="295" t="s">
        <v>1014</v>
      </c>
      <c r="W33" s="295" t="s">
        <v>1054</v>
      </c>
      <c r="X33" s="295" t="s">
        <v>1140</v>
      </c>
      <c r="Y33" s="296" t="s">
        <v>1158</v>
      </c>
      <c r="CZ33" s="197"/>
      <c r="DA33" s="197"/>
      <c r="DB33" s="197"/>
      <c r="DC33" s="197"/>
      <c r="DD33" s="197"/>
      <c r="DE33" s="197"/>
      <c r="DF33" s="197"/>
      <c r="DG33" s="197"/>
      <c r="DH33" s="197"/>
      <c r="DI33" s="197"/>
      <c r="DJ33" s="197"/>
      <c r="DK33" s="197"/>
      <c r="DL33" s="197"/>
      <c r="DM33" s="197"/>
      <c r="DN33" s="197"/>
      <c r="DO33" s="197"/>
      <c r="DP33" s="197"/>
      <c r="DQ33" s="197"/>
      <c r="DR33" s="197"/>
      <c r="DS33" s="197"/>
      <c r="DT33" s="197"/>
      <c r="DU33" s="197"/>
      <c r="DV33" s="197"/>
      <c r="DW33" s="197"/>
      <c r="DX33" s="197"/>
      <c r="DY33" s="197"/>
      <c r="DZ33" s="197"/>
      <c r="EA33" s="197"/>
      <c r="EB33" s="197"/>
      <c r="EC33" s="197"/>
    </row>
    <row r="34" spans="2:133">
      <c r="B34" s="377" t="s">
        <v>101</v>
      </c>
      <c r="C34" s="422">
        <v>54956.016249223328</v>
      </c>
      <c r="D34" s="379">
        <v>56165.131362720007</v>
      </c>
      <c r="E34" s="379">
        <v>57635.977845783338</v>
      </c>
      <c r="F34" s="379">
        <v>57406.797516358332</v>
      </c>
      <c r="G34" s="379">
        <v>60854.306078153335</v>
      </c>
      <c r="H34" s="379">
        <v>70855.659599166669</v>
      </c>
      <c r="I34" s="379">
        <v>78056.23770759</v>
      </c>
      <c r="J34" s="379">
        <v>80944.98963579</v>
      </c>
      <c r="K34" s="379">
        <v>80116.631739166667</v>
      </c>
      <c r="L34" s="379">
        <v>80959.880744546666</v>
      </c>
      <c r="M34" s="379">
        <v>83441.51030296665</v>
      </c>
      <c r="N34" s="379">
        <v>84592.075846776672</v>
      </c>
      <c r="O34" s="379">
        <v>85289.808067004327</v>
      </c>
      <c r="P34" s="379">
        <v>85162.411436676673</v>
      </c>
      <c r="Q34" s="379">
        <v>85883.265956283329</v>
      </c>
      <c r="R34" s="379">
        <v>85105.925216620672</v>
      </c>
      <c r="S34" s="379">
        <v>82116.665771321335</v>
      </c>
      <c r="T34" s="379">
        <v>80559.687516436985</v>
      </c>
      <c r="U34" s="379">
        <v>79895.958059962664</v>
      </c>
      <c r="V34" s="379">
        <v>79425.148585707662</v>
      </c>
      <c r="W34" s="379">
        <v>78220.371212125989</v>
      </c>
      <c r="X34" s="379">
        <v>79153.878821249018</v>
      </c>
      <c r="Y34" s="380">
        <v>78618.561704505337</v>
      </c>
      <c r="CZ34" s="197"/>
      <c r="DA34" s="197"/>
      <c r="DB34" s="197"/>
      <c r="DC34" s="197"/>
      <c r="DD34" s="197"/>
      <c r="DE34" s="197"/>
      <c r="DF34" s="197"/>
      <c r="DG34" s="197"/>
      <c r="DH34" s="197"/>
      <c r="DI34" s="197"/>
      <c r="DJ34" s="197"/>
      <c r="DK34" s="197"/>
      <c r="DL34" s="197"/>
      <c r="DM34" s="197"/>
      <c r="DN34" s="197"/>
      <c r="DO34" s="197"/>
      <c r="DP34" s="197"/>
      <c r="DQ34" s="197"/>
      <c r="DR34" s="197"/>
      <c r="DS34" s="197"/>
      <c r="DT34" s="197"/>
      <c r="DU34" s="197"/>
      <c r="DV34" s="197"/>
      <c r="DW34" s="197"/>
      <c r="DX34" s="197"/>
      <c r="DY34" s="197"/>
      <c r="DZ34" s="197"/>
      <c r="EA34" s="197"/>
      <c r="EB34" s="197"/>
      <c r="EC34" s="197"/>
    </row>
    <row r="35" spans="2:133">
      <c r="B35" s="382" t="s">
        <v>102</v>
      </c>
      <c r="C35" s="378">
        <v>19752.734020853331</v>
      </c>
      <c r="D35" s="2075">
        <v>19876.154208516669</v>
      </c>
      <c r="E35" s="2075">
        <v>19963.72876125</v>
      </c>
      <c r="F35" s="2075">
        <v>20301.543022907928</v>
      </c>
      <c r="G35" s="2075">
        <v>20732.667842879033</v>
      </c>
      <c r="H35" s="2075">
        <v>27206.996544383332</v>
      </c>
      <c r="I35" s="2075">
        <v>28200.995134896668</v>
      </c>
      <c r="J35" s="2075">
        <v>26489.536076053333</v>
      </c>
      <c r="K35" s="2075">
        <v>24935.226598059438</v>
      </c>
      <c r="L35" s="2075">
        <v>25859.632829896669</v>
      </c>
      <c r="M35" s="2075">
        <v>28561.974050399996</v>
      </c>
      <c r="N35" s="2075">
        <v>28967.157488120003</v>
      </c>
      <c r="O35" s="2075">
        <v>29123.663163522997</v>
      </c>
      <c r="P35" s="2075">
        <v>28411.190820100001</v>
      </c>
      <c r="Q35" s="2075">
        <v>28929.003564698</v>
      </c>
      <c r="R35" s="2075">
        <v>28351.100218667667</v>
      </c>
      <c r="S35" s="2075">
        <v>25983.603374504</v>
      </c>
      <c r="T35" s="2075">
        <v>25061.937866853666</v>
      </c>
      <c r="U35" s="2075">
        <v>24340.536189897335</v>
      </c>
      <c r="V35" s="2075">
        <v>23453.503486482339</v>
      </c>
      <c r="W35" s="2075">
        <v>22587.185832713982</v>
      </c>
      <c r="X35" s="2075">
        <v>23361.02943842467</v>
      </c>
      <c r="Y35" s="381">
        <v>22748.364593939008</v>
      </c>
      <c r="CZ35" s="197"/>
      <c r="DA35" s="197"/>
      <c r="DB35" s="197"/>
      <c r="DC35" s="197"/>
      <c r="DD35" s="197"/>
      <c r="DE35" s="197"/>
      <c r="DF35" s="197"/>
      <c r="DG35" s="197"/>
      <c r="DH35" s="197"/>
      <c r="DI35" s="197"/>
      <c r="DJ35" s="197"/>
      <c r="DK35" s="197"/>
      <c r="DL35" s="197"/>
      <c r="DM35" s="197"/>
      <c r="DN35" s="197"/>
      <c r="DO35" s="197"/>
      <c r="DP35" s="197"/>
      <c r="DQ35" s="197"/>
      <c r="DR35" s="197"/>
      <c r="DS35" s="197"/>
      <c r="DT35" s="197"/>
      <c r="DU35" s="197"/>
      <c r="DV35" s="197"/>
      <c r="DW35" s="197"/>
      <c r="DX35" s="197"/>
      <c r="DY35" s="197"/>
      <c r="DZ35" s="197"/>
      <c r="EA35" s="197"/>
      <c r="EB35" s="197"/>
      <c r="EC35" s="197"/>
    </row>
    <row r="36" spans="2:133">
      <c r="B36" s="384" t="s">
        <v>103</v>
      </c>
      <c r="C36" s="385">
        <v>11550.840471999998</v>
      </c>
      <c r="D36" s="2076">
        <v>11581.444175186667</v>
      </c>
      <c r="E36" s="2076">
        <v>11319.70252624</v>
      </c>
      <c r="F36" s="2076">
        <v>11826.484787537165</v>
      </c>
      <c r="G36" s="2076">
        <v>12186.369995332561</v>
      </c>
      <c r="H36" s="2076">
        <v>15245.284353823334</v>
      </c>
      <c r="I36" s="2076">
        <v>14203.768045396666</v>
      </c>
      <c r="J36" s="2076">
        <v>12595.770649046666</v>
      </c>
      <c r="K36" s="2076">
        <v>11537.546631295862</v>
      </c>
      <c r="L36" s="2076">
        <v>12571.780413140003</v>
      </c>
      <c r="M36" s="2076">
        <v>14770.841691223332</v>
      </c>
      <c r="N36" s="2076">
        <v>15076.6708609</v>
      </c>
      <c r="O36" s="2076">
        <v>15503.126279647999</v>
      </c>
      <c r="P36" s="2076">
        <v>15375.367059536666</v>
      </c>
      <c r="Q36" s="2076">
        <v>16303.021581742001</v>
      </c>
      <c r="R36" s="2076">
        <v>16044.462342955332</v>
      </c>
      <c r="S36" s="2076">
        <v>15064.549849546665</v>
      </c>
      <c r="T36" s="2076">
        <v>15266.951058555002</v>
      </c>
      <c r="U36" s="2076">
        <v>14592.269306693333</v>
      </c>
      <c r="V36" s="2076">
        <v>14017.224490648005</v>
      </c>
      <c r="W36" s="2076">
        <v>13125.52049859302</v>
      </c>
      <c r="X36" s="2076">
        <v>14200.525735179001</v>
      </c>
      <c r="Y36" s="420">
        <v>13915.789517090336</v>
      </c>
      <c r="BF36" s="197"/>
      <c r="BG36" s="197"/>
      <c r="BH36" s="197"/>
      <c r="BI36" s="197"/>
      <c r="BJ36" s="197"/>
      <c r="BK36" s="197"/>
      <c r="BL36" s="197"/>
      <c r="BM36" s="197"/>
      <c r="BN36" s="197"/>
      <c r="BO36" s="197"/>
      <c r="BP36" s="197"/>
      <c r="BQ36" s="197"/>
      <c r="BR36" s="197"/>
      <c r="BS36" s="197"/>
      <c r="BT36" s="197"/>
      <c r="BU36" s="197"/>
      <c r="BV36" s="197"/>
      <c r="BW36" s="197"/>
      <c r="BX36" s="197"/>
      <c r="BY36" s="197"/>
      <c r="BZ36" s="197"/>
      <c r="CA36" s="197"/>
      <c r="CB36" s="197"/>
      <c r="CC36" s="197"/>
      <c r="CD36" s="197"/>
      <c r="CE36" s="197"/>
      <c r="CF36" s="197"/>
      <c r="CG36" s="197"/>
      <c r="CH36" s="197"/>
      <c r="CI36" s="197"/>
      <c r="CJ36" s="197"/>
      <c r="CK36" s="197"/>
      <c r="CL36" s="197"/>
      <c r="CM36" s="197"/>
      <c r="CN36" s="197"/>
      <c r="CO36" s="197"/>
      <c r="CP36" s="197"/>
      <c r="CQ36" s="197"/>
      <c r="CR36" s="197"/>
      <c r="CS36" s="197"/>
      <c r="CT36" s="197"/>
      <c r="CU36" s="197"/>
      <c r="CV36" s="197"/>
      <c r="CW36" s="197"/>
      <c r="CX36" s="197"/>
      <c r="CY36" s="197"/>
      <c r="CZ36" s="197"/>
      <c r="DA36" s="197"/>
      <c r="DB36" s="197"/>
      <c r="DC36" s="197"/>
      <c r="DD36" s="197"/>
      <c r="DE36" s="197"/>
      <c r="DF36" s="197"/>
      <c r="DG36" s="197"/>
      <c r="DH36" s="197"/>
      <c r="DI36" s="197"/>
      <c r="DJ36" s="197"/>
      <c r="DK36" s="197"/>
      <c r="DL36" s="197"/>
      <c r="DM36" s="197"/>
      <c r="DN36" s="197"/>
      <c r="DO36" s="197"/>
      <c r="DP36" s="197"/>
      <c r="DQ36" s="197"/>
      <c r="DR36" s="197"/>
      <c r="DS36" s="197"/>
      <c r="DT36" s="197"/>
      <c r="DU36" s="197"/>
      <c r="DV36" s="197"/>
      <c r="DW36" s="197"/>
      <c r="DX36" s="197"/>
      <c r="DY36" s="197"/>
      <c r="DZ36" s="197"/>
      <c r="EA36" s="197"/>
      <c r="EB36" s="197"/>
      <c r="EC36" s="197"/>
    </row>
    <row r="37" spans="2:133">
      <c r="B37" s="384" t="s">
        <v>120</v>
      </c>
      <c r="C37" s="385">
        <v>8201.8935488533334</v>
      </c>
      <c r="D37" s="2076">
        <v>8294.7100333300023</v>
      </c>
      <c r="E37" s="2076">
        <v>8644.0262350100002</v>
      </c>
      <c r="F37" s="2076">
        <v>8475.0582353707614</v>
      </c>
      <c r="G37" s="2076">
        <v>8546.2978475464715</v>
      </c>
      <c r="H37" s="2076">
        <v>11961.712190559998</v>
      </c>
      <c r="I37" s="2076">
        <v>13997.227089500002</v>
      </c>
      <c r="J37" s="2076">
        <v>13893.765427006665</v>
      </c>
      <c r="K37" s="2076">
        <v>13397.679966763577</v>
      </c>
      <c r="L37" s="2076">
        <v>13287.852416756667</v>
      </c>
      <c r="M37" s="2076">
        <v>13791.132359176669</v>
      </c>
      <c r="N37" s="2076">
        <v>13890.486627220002</v>
      </c>
      <c r="O37" s="2076">
        <v>13620.536883874998</v>
      </c>
      <c r="P37" s="2076">
        <v>13035.823760563333</v>
      </c>
      <c r="Q37" s="2076">
        <v>12625.981982956</v>
      </c>
      <c r="R37" s="2076">
        <v>12306.637875712338</v>
      </c>
      <c r="S37" s="2076">
        <v>10919.053524957335</v>
      </c>
      <c r="T37" s="2076">
        <v>9794.9868082986632</v>
      </c>
      <c r="U37" s="2076">
        <v>9748.2668832040017</v>
      </c>
      <c r="V37" s="2076">
        <v>9436.2789958343365</v>
      </c>
      <c r="W37" s="2076">
        <v>9461.6653341209621</v>
      </c>
      <c r="X37" s="2076">
        <v>9160.503703245673</v>
      </c>
      <c r="Y37" s="420">
        <v>8832.5750768486687</v>
      </c>
      <c r="BF37" s="197"/>
      <c r="BG37" s="197"/>
      <c r="BH37" s="197"/>
      <c r="BI37" s="197"/>
      <c r="BJ37" s="197"/>
      <c r="BK37" s="197"/>
      <c r="BL37" s="197"/>
      <c r="BM37" s="197"/>
      <c r="BN37" s="197"/>
      <c r="BO37" s="197"/>
      <c r="BP37" s="197"/>
      <c r="BQ37" s="197"/>
      <c r="BR37" s="197"/>
      <c r="BS37" s="197"/>
      <c r="BT37" s="197"/>
      <c r="BU37" s="197"/>
      <c r="BV37" s="197"/>
      <c r="BW37" s="197"/>
      <c r="BX37" s="197"/>
      <c r="BY37" s="197"/>
      <c r="BZ37" s="197"/>
      <c r="CA37" s="197"/>
      <c r="CB37" s="197"/>
      <c r="CC37" s="197"/>
      <c r="CD37" s="197"/>
      <c r="CE37" s="197"/>
      <c r="CF37" s="197"/>
      <c r="CG37" s="197"/>
      <c r="CH37" s="197"/>
      <c r="CI37" s="197"/>
      <c r="CJ37" s="197"/>
      <c r="CK37" s="197"/>
      <c r="CL37" s="197"/>
      <c r="CM37" s="197"/>
      <c r="CN37" s="197"/>
      <c r="CO37" s="197"/>
      <c r="CP37" s="197"/>
      <c r="CQ37" s="197"/>
      <c r="CR37" s="197"/>
      <c r="CS37" s="197"/>
      <c r="CT37" s="197"/>
      <c r="CU37" s="197"/>
      <c r="CV37" s="197"/>
      <c r="CW37" s="197"/>
      <c r="CX37" s="197"/>
      <c r="CY37" s="197"/>
      <c r="CZ37" s="197"/>
      <c r="DA37" s="197"/>
      <c r="DB37" s="197"/>
      <c r="DC37" s="197"/>
      <c r="DD37" s="197"/>
      <c r="DE37" s="197"/>
      <c r="DF37" s="197"/>
      <c r="DG37" s="197"/>
      <c r="DH37" s="197"/>
      <c r="DI37" s="197"/>
      <c r="DJ37" s="197"/>
      <c r="DK37" s="197"/>
      <c r="DL37" s="197"/>
      <c r="DM37" s="197"/>
      <c r="DN37" s="197"/>
      <c r="DO37" s="197"/>
      <c r="DP37" s="197"/>
      <c r="DQ37" s="197"/>
      <c r="DR37" s="197"/>
      <c r="DS37" s="197"/>
      <c r="DT37" s="197"/>
      <c r="DU37" s="197"/>
      <c r="DV37" s="197"/>
      <c r="DW37" s="197"/>
      <c r="DX37" s="197"/>
      <c r="DY37" s="197"/>
      <c r="DZ37" s="197"/>
      <c r="EA37" s="197"/>
      <c r="EB37" s="197"/>
      <c r="EC37" s="197"/>
    </row>
    <row r="38" spans="2:133">
      <c r="B38" s="382" t="s">
        <v>105</v>
      </c>
      <c r="C38" s="383">
        <v>35203.282228370001</v>
      </c>
      <c r="D38" s="2077">
        <v>36288.977154203334</v>
      </c>
      <c r="E38" s="2077">
        <v>37672.249084533338</v>
      </c>
      <c r="F38" s="2077">
        <v>37105.254493450404</v>
      </c>
      <c r="G38" s="2077">
        <v>40121.638235274295</v>
      </c>
      <c r="H38" s="2077">
        <v>43648.663054783334</v>
      </c>
      <c r="I38" s="2077">
        <v>49855.242572693329</v>
      </c>
      <c r="J38" s="2077">
        <v>54455.453559736663</v>
      </c>
      <c r="K38" s="2077">
        <v>55181.405141107236</v>
      </c>
      <c r="L38" s="2077">
        <v>55100.247914650005</v>
      </c>
      <c r="M38" s="2077">
        <v>54879.536252566664</v>
      </c>
      <c r="N38" s="2077">
        <v>55624.918358656665</v>
      </c>
      <c r="O38" s="2077">
        <v>56166.144903481327</v>
      </c>
      <c r="P38" s="2077">
        <v>56751.220616576662</v>
      </c>
      <c r="Q38" s="2077">
        <v>56954.262391585333</v>
      </c>
      <c r="R38" s="2077">
        <v>56754.824997953001</v>
      </c>
      <c r="S38" s="2077">
        <v>56133.062396817339</v>
      </c>
      <c r="T38" s="2077">
        <v>55497.74964958334</v>
      </c>
      <c r="U38" s="2077">
        <v>55555.421870065329</v>
      </c>
      <c r="V38" s="2077">
        <v>55971.645099225338</v>
      </c>
      <c r="W38" s="2077">
        <v>55633.185379412018</v>
      </c>
      <c r="X38" s="2077">
        <v>55792.849382824345</v>
      </c>
      <c r="Y38" s="421">
        <v>55870.197110566332</v>
      </c>
      <c r="BF38" s="197"/>
      <c r="BG38" s="197"/>
      <c r="BH38" s="197"/>
      <c r="BI38" s="197"/>
      <c r="BJ38" s="197"/>
      <c r="BK38" s="197"/>
      <c r="BL38" s="197"/>
      <c r="BM38" s="197"/>
      <c r="BN38" s="197"/>
      <c r="BO38" s="197"/>
      <c r="BP38" s="197"/>
      <c r="BQ38" s="197"/>
      <c r="BR38" s="197"/>
      <c r="BS38" s="197"/>
      <c r="BT38" s="197"/>
      <c r="BU38" s="197"/>
      <c r="BV38" s="197"/>
      <c r="BW38" s="197"/>
      <c r="BX38" s="197"/>
      <c r="BY38" s="197"/>
      <c r="BZ38" s="197"/>
      <c r="CA38" s="197"/>
      <c r="CB38" s="197"/>
      <c r="CC38" s="197"/>
      <c r="CD38" s="197"/>
      <c r="CE38" s="197"/>
      <c r="CF38" s="197"/>
      <c r="CG38" s="197"/>
      <c r="CH38" s="197"/>
      <c r="CI38" s="197"/>
      <c r="CJ38" s="197"/>
      <c r="CK38" s="197"/>
      <c r="CL38" s="197"/>
      <c r="CM38" s="197"/>
      <c r="CN38" s="197"/>
      <c r="CO38" s="197"/>
      <c r="CP38" s="197"/>
      <c r="CQ38" s="197"/>
      <c r="CR38" s="197"/>
      <c r="CS38" s="197"/>
      <c r="CT38" s="197"/>
      <c r="CU38" s="197"/>
      <c r="CV38" s="197"/>
      <c r="CW38" s="197"/>
      <c r="CX38" s="197"/>
      <c r="CY38" s="197"/>
      <c r="CZ38" s="197"/>
      <c r="DA38" s="197"/>
      <c r="DB38" s="197"/>
      <c r="DC38" s="197"/>
      <c r="DD38" s="197"/>
      <c r="DE38" s="197"/>
      <c r="DF38" s="197"/>
      <c r="DG38" s="197"/>
      <c r="DH38" s="197"/>
      <c r="DI38" s="197"/>
      <c r="DJ38" s="197"/>
      <c r="DK38" s="197"/>
      <c r="DL38" s="197"/>
      <c r="DM38" s="197"/>
      <c r="DN38" s="197"/>
      <c r="DO38" s="197"/>
      <c r="DP38" s="197"/>
      <c r="DQ38" s="197"/>
      <c r="DR38" s="197"/>
      <c r="DS38" s="197"/>
      <c r="DT38" s="197"/>
      <c r="DU38" s="197"/>
      <c r="DV38" s="197"/>
      <c r="DW38" s="197"/>
      <c r="DX38" s="197"/>
      <c r="DY38" s="197"/>
      <c r="DZ38" s="197"/>
      <c r="EA38" s="197"/>
      <c r="EB38" s="197"/>
      <c r="EC38" s="197"/>
    </row>
    <row r="39" spans="2:133">
      <c r="B39" s="384" t="s">
        <v>106</v>
      </c>
      <c r="C39" s="385">
        <v>2489.9135234259998</v>
      </c>
      <c r="D39" s="2076">
        <v>2541.7795390659999</v>
      </c>
      <c r="E39" s="2076">
        <v>2614.3144880653335</v>
      </c>
      <c r="F39" s="2076">
        <v>2585.2477782031588</v>
      </c>
      <c r="G39" s="2076">
        <v>2624.4485324101074</v>
      </c>
      <c r="H39" s="2076">
        <v>4739.8350823939991</v>
      </c>
      <c r="I39" s="2076">
        <v>7545.3802583246661</v>
      </c>
      <c r="J39" s="2076">
        <v>8402.2180517726665</v>
      </c>
      <c r="K39" s="2076">
        <v>8320.3831808397827</v>
      </c>
      <c r="L39" s="2076">
        <v>8284.1221115320004</v>
      </c>
      <c r="M39" s="2076">
        <v>8075.6547541833343</v>
      </c>
      <c r="N39" s="2076">
        <v>7779.5278106326659</v>
      </c>
      <c r="O39" s="2076">
        <v>7061.168453675934</v>
      </c>
      <c r="P39" s="2076">
        <v>6586.1200414359992</v>
      </c>
      <c r="Q39" s="2076">
        <v>6099.3346004056657</v>
      </c>
      <c r="R39" s="2076">
        <v>5529.9741869750005</v>
      </c>
      <c r="S39" s="2076">
        <v>4970.3023784246006</v>
      </c>
      <c r="T39" s="2076">
        <v>4486.4326395843336</v>
      </c>
      <c r="U39" s="2076">
        <v>4302.189517365201</v>
      </c>
      <c r="V39" s="2076">
        <v>4242.4646229301334</v>
      </c>
      <c r="W39" s="2076">
        <v>4051.4615225980106</v>
      </c>
      <c r="X39" s="2076">
        <v>4286.1333965517997</v>
      </c>
      <c r="Y39" s="420">
        <v>4580.9675996057995</v>
      </c>
      <c r="BF39" s="197"/>
      <c r="BG39" s="197"/>
      <c r="BH39" s="197"/>
      <c r="BI39" s="197"/>
      <c r="BJ39" s="197"/>
      <c r="BK39" s="197"/>
      <c r="BL39" s="197"/>
      <c r="BM39" s="197"/>
      <c r="BN39" s="197"/>
      <c r="BO39" s="197"/>
      <c r="BP39" s="197"/>
      <c r="BQ39" s="197"/>
      <c r="BR39" s="197"/>
      <c r="BS39" s="197"/>
      <c r="BT39" s="197"/>
      <c r="BU39" s="197"/>
      <c r="BV39" s="197"/>
      <c r="BW39" s="197"/>
      <c r="BX39" s="197"/>
      <c r="BY39" s="197"/>
      <c r="BZ39" s="197"/>
      <c r="CA39" s="197"/>
      <c r="CB39" s="197"/>
      <c r="CC39" s="197"/>
      <c r="CD39" s="197"/>
      <c r="CE39" s="197"/>
      <c r="CF39" s="197"/>
      <c r="CG39" s="197"/>
      <c r="CH39" s="197"/>
      <c r="CI39" s="197"/>
      <c r="CJ39" s="197"/>
      <c r="CK39" s="197"/>
      <c r="CL39" s="197"/>
      <c r="CM39" s="197"/>
      <c r="CN39" s="197"/>
      <c r="CO39" s="197"/>
      <c r="CP39" s="197"/>
      <c r="CQ39" s="197"/>
      <c r="CR39" s="197"/>
      <c r="CS39" s="197"/>
      <c r="CT39" s="197"/>
      <c r="CU39" s="197"/>
      <c r="CV39" s="197"/>
      <c r="CW39" s="197"/>
      <c r="CX39" s="197"/>
      <c r="CY39" s="197"/>
      <c r="CZ39" s="197"/>
      <c r="DA39" s="197"/>
      <c r="DB39" s="197"/>
      <c r="DC39" s="197"/>
      <c r="DD39" s="197"/>
      <c r="DE39" s="197"/>
      <c r="DF39" s="197"/>
      <c r="DG39" s="197"/>
      <c r="DH39" s="197"/>
      <c r="DI39" s="197"/>
      <c r="DJ39" s="197"/>
      <c r="DK39" s="197"/>
      <c r="DL39" s="197"/>
      <c r="DM39" s="197"/>
      <c r="DN39" s="197"/>
      <c r="DO39" s="197"/>
      <c r="DP39" s="197"/>
      <c r="DQ39" s="197"/>
      <c r="DR39" s="197"/>
      <c r="DS39" s="197"/>
      <c r="DT39" s="197"/>
      <c r="DU39" s="197"/>
      <c r="DV39" s="197"/>
      <c r="DW39" s="197"/>
      <c r="DX39" s="197"/>
      <c r="DY39" s="197"/>
      <c r="DZ39" s="197"/>
      <c r="EA39" s="197"/>
      <c r="EB39" s="197"/>
      <c r="EC39" s="197"/>
    </row>
    <row r="40" spans="2:133">
      <c r="B40" s="384" t="s">
        <v>107</v>
      </c>
      <c r="C40" s="385">
        <v>9160.5985758966654</v>
      </c>
      <c r="D40" s="2076">
        <v>9324.1133339833323</v>
      </c>
      <c r="E40" s="2076">
        <v>9628.0283816433348</v>
      </c>
      <c r="F40" s="2076">
        <v>9523.6308508016646</v>
      </c>
      <c r="G40" s="2076">
        <v>10104.296384773334</v>
      </c>
      <c r="H40" s="2076">
        <v>11700.399350283333</v>
      </c>
      <c r="I40" s="2076">
        <v>15862.223314363335</v>
      </c>
      <c r="J40" s="2076">
        <v>19040.173858730002</v>
      </c>
      <c r="K40" s="2076">
        <v>19352.13739534</v>
      </c>
      <c r="L40" s="2076">
        <v>19463.291667866666</v>
      </c>
      <c r="M40" s="2076">
        <v>19440.847275190001</v>
      </c>
      <c r="N40" s="2076">
        <v>19517.328753153331</v>
      </c>
      <c r="O40" s="2076">
        <v>19239.560355223668</v>
      </c>
      <c r="P40" s="2076">
        <v>18774.666371136667</v>
      </c>
      <c r="Q40" s="2076">
        <v>18376.369806676335</v>
      </c>
      <c r="R40" s="2076">
        <v>17779.192716729664</v>
      </c>
      <c r="S40" s="2076">
        <v>16830.178672533668</v>
      </c>
      <c r="T40" s="2076">
        <v>16332.434173864336</v>
      </c>
      <c r="U40" s="2076">
        <v>16378.070328464333</v>
      </c>
      <c r="V40" s="2076">
        <v>16588.584034806332</v>
      </c>
      <c r="W40" s="2076">
        <v>16339.369936032666</v>
      </c>
      <c r="X40" s="2076">
        <v>16126.998032727666</v>
      </c>
      <c r="Y40" s="420">
        <v>16022.761437132331</v>
      </c>
      <c r="BF40" s="197"/>
      <c r="BG40" s="197"/>
      <c r="BH40" s="197"/>
      <c r="BI40" s="197"/>
      <c r="BJ40" s="197"/>
      <c r="BK40" s="197"/>
      <c r="BL40" s="197"/>
      <c r="BM40" s="197"/>
      <c r="BN40" s="197"/>
      <c r="BO40" s="197"/>
      <c r="BP40" s="197"/>
      <c r="BQ40" s="197"/>
      <c r="BR40" s="197"/>
      <c r="BS40" s="197"/>
      <c r="BT40" s="197"/>
      <c r="BU40" s="197"/>
      <c r="BV40" s="197"/>
      <c r="BW40" s="197"/>
      <c r="BX40" s="197"/>
      <c r="BY40" s="197"/>
      <c r="BZ40" s="197"/>
      <c r="CA40" s="197"/>
      <c r="CB40" s="197"/>
      <c r="CC40" s="197"/>
      <c r="CD40" s="197"/>
      <c r="CE40" s="197"/>
      <c r="CF40" s="197"/>
      <c r="CG40" s="197"/>
      <c r="CH40" s="197"/>
      <c r="CI40" s="197"/>
      <c r="CJ40" s="197"/>
      <c r="CK40" s="197"/>
      <c r="CL40" s="197"/>
      <c r="CM40" s="197"/>
      <c r="CN40" s="197"/>
      <c r="CO40" s="197"/>
      <c r="CP40" s="197"/>
      <c r="CQ40" s="197"/>
      <c r="CR40" s="197"/>
      <c r="CS40" s="197"/>
      <c r="CT40" s="197"/>
      <c r="CU40" s="197"/>
      <c r="CV40" s="197"/>
      <c r="CW40" s="197"/>
      <c r="CX40" s="197"/>
      <c r="CY40" s="197"/>
      <c r="CZ40" s="197"/>
      <c r="DA40" s="197"/>
      <c r="DB40" s="197"/>
      <c r="DC40" s="197"/>
      <c r="DD40" s="197"/>
      <c r="DE40" s="197"/>
      <c r="DF40" s="197"/>
      <c r="DG40" s="197"/>
      <c r="DH40" s="197"/>
      <c r="DI40" s="197"/>
      <c r="DJ40" s="197"/>
      <c r="DK40" s="197"/>
      <c r="DL40" s="197"/>
      <c r="DM40" s="197"/>
      <c r="DN40" s="197"/>
      <c r="DO40" s="197"/>
      <c r="DP40" s="197"/>
      <c r="DQ40" s="197"/>
      <c r="DR40" s="197"/>
      <c r="DS40" s="197"/>
      <c r="DT40" s="197"/>
      <c r="DU40" s="197"/>
      <c r="DV40" s="197"/>
      <c r="DW40" s="197"/>
      <c r="DX40" s="197"/>
      <c r="DY40" s="197"/>
      <c r="DZ40" s="197"/>
      <c r="EA40" s="197"/>
      <c r="EB40" s="197"/>
      <c r="EC40" s="197"/>
    </row>
    <row r="41" spans="2:133">
      <c r="B41" s="384" t="s">
        <v>108</v>
      </c>
      <c r="C41" s="385">
        <v>12476.759731484</v>
      </c>
      <c r="D41" s="2076">
        <v>13007.851853977334</v>
      </c>
      <c r="E41" s="2076">
        <v>13631.598092868002</v>
      </c>
      <c r="F41" s="2076">
        <v>13341.422882148081</v>
      </c>
      <c r="G41" s="2076">
        <v>14697.759984757526</v>
      </c>
      <c r="H41" s="2076">
        <v>14794.225948539332</v>
      </c>
      <c r="I41" s="2076">
        <v>14672.918343621999</v>
      </c>
      <c r="J41" s="2076">
        <v>15063.069609020667</v>
      </c>
      <c r="K41" s="2076">
        <v>15571.602661744111</v>
      </c>
      <c r="L41" s="2076">
        <v>15722.145099981333</v>
      </c>
      <c r="M41" s="2076">
        <v>15960.428394886665</v>
      </c>
      <c r="N41" s="2076">
        <v>16390.91078211067</v>
      </c>
      <c r="O41" s="2076">
        <v>16919.399699982401</v>
      </c>
      <c r="P41" s="2076">
        <v>17353.353014697335</v>
      </c>
      <c r="Q41" s="2076">
        <v>17681.821667885666</v>
      </c>
      <c r="R41" s="2076">
        <v>18005.270268490334</v>
      </c>
      <c r="S41" s="2076">
        <v>18263.529044274401</v>
      </c>
      <c r="T41" s="2076">
        <v>18495.347129836664</v>
      </c>
      <c r="U41" s="2076">
        <v>18767.794180044133</v>
      </c>
      <c r="V41" s="2076">
        <v>19094.503917876533</v>
      </c>
      <c r="W41" s="2076">
        <v>19279.054519013338</v>
      </c>
      <c r="X41" s="2076">
        <v>19490.612124140534</v>
      </c>
      <c r="Y41" s="420">
        <v>19690.255861843198</v>
      </c>
      <c r="BF41" s="197"/>
      <c r="BG41" s="197"/>
      <c r="BH41" s="197"/>
      <c r="BI41" s="197"/>
      <c r="BJ41" s="197"/>
      <c r="BK41" s="197"/>
      <c r="BL41" s="197"/>
      <c r="BM41" s="197"/>
      <c r="BN41" s="197"/>
      <c r="BO41" s="197"/>
      <c r="BP41" s="197"/>
      <c r="BQ41" s="197"/>
      <c r="BR41" s="197"/>
      <c r="BS41" s="197"/>
      <c r="BT41" s="197"/>
      <c r="BU41" s="197"/>
      <c r="BV41" s="197"/>
      <c r="BW41" s="197"/>
      <c r="BX41" s="197"/>
      <c r="BY41" s="197"/>
      <c r="BZ41" s="197"/>
      <c r="CA41" s="197"/>
      <c r="CB41" s="197"/>
      <c r="CC41" s="197"/>
      <c r="CD41" s="197"/>
      <c r="CE41" s="197"/>
      <c r="CF41" s="197"/>
      <c r="CG41" s="197"/>
      <c r="CH41" s="197"/>
      <c r="CI41" s="197"/>
      <c r="CJ41" s="197"/>
      <c r="CK41" s="197"/>
      <c r="CL41" s="197"/>
      <c r="CM41" s="197"/>
      <c r="CN41" s="197"/>
      <c r="CO41" s="197"/>
      <c r="CP41" s="197"/>
      <c r="CQ41" s="197"/>
      <c r="CR41" s="197"/>
      <c r="CS41" s="197"/>
      <c r="CT41" s="197"/>
      <c r="CU41" s="197"/>
      <c r="CV41" s="197"/>
      <c r="CW41" s="197"/>
      <c r="CX41" s="197"/>
      <c r="CY41" s="197"/>
      <c r="CZ41" s="197"/>
      <c r="DA41" s="197"/>
      <c r="DB41" s="197"/>
      <c r="DC41" s="197"/>
      <c r="DD41" s="197"/>
      <c r="DE41" s="197"/>
      <c r="DF41" s="197"/>
      <c r="DG41" s="197"/>
      <c r="DH41" s="197"/>
      <c r="DI41" s="197"/>
      <c r="DJ41" s="197"/>
      <c r="DK41" s="197"/>
      <c r="DL41" s="197"/>
      <c r="DM41" s="197"/>
      <c r="DN41" s="197"/>
      <c r="DO41" s="197"/>
      <c r="DP41" s="197"/>
      <c r="DQ41" s="197"/>
      <c r="DR41" s="197"/>
      <c r="DS41" s="197"/>
      <c r="DT41" s="197"/>
      <c r="DU41" s="197"/>
      <c r="DV41" s="197"/>
      <c r="DW41" s="197"/>
      <c r="DX41" s="197"/>
      <c r="DY41" s="197"/>
      <c r="DZ41" s="197"/>
      <c r="EA41" s="197"/>
      <c r="EB41" s="197"/>
      <c r="EC41" s="197"/>
    </row>
    <row r="42" spans="2:133">
      <c r="B42" s="384" t="s">
        <v>109</v>
      </c>
      <c r="C42" s="385">
        <v>6477.5912880299993</v>
      </c>
      <c r="D42" s="2076">
        <v>6731.7138086833338</v>
      </c>
      <c r="E42" s="2076">
        <v>7056.5162559966675</v>
      </c>
      <c r="F42" s="2076">
        <v>6932.7276437516657</v>
      </c>
      <c r="G42" s="2076">
        <v>7763.4666666666672</v>
      </c>
      <c r="H42" s="2076">
        <v>7899.1260318599998</v>
      </c>
      <c r="I42" s="2076">
        <v>7717.0172097633331</v>
      </c>
      <c r="J42" s="2076">
        <v>8118.9421427433335</v>
      </c>
      <c r="K42" s="2076">
        <v>8435.673356233332</v>
      </c>
      <c r="L42" s="2076">
        <v>8491.4633118966667</v>
      </c>
      <c r="M42" s="2076">
        <v>8469.3085625666663</v>
      </c>
      <c r="N42" s="2076">
        <v>8898.2393631433315</v>
      </c>
      <c r="O42" s="2076">
        <v>9616.6345977033361</v>
      </c>
      <c r="P42" s="2076">
        <v>10372.684298176666</v>
      </c>
      <c r="Q42" s="2076">
        <v>10851.006738962</v>
      </c>
      <c r="R42" s="2076">
        <v>11191.772717635</v>
      </c>
      <c r="S42" s="2076">
        <v>11514.481750251669</v>
      </c>
      <c r="T42" s="2076">
        <v>11387.673830934669</v>
      </c>
      <c r="U42" s="2076">
        <v>11209.719394196329</v>
      </c>
      <c r="V42" s="2076">
        <v>11074.916077784665</v>
      </c>
      <c r="W42" s="2076">
        <v>10933.902197924668</v>
      </c>
      <c r="X42" s="2076">
        <v>10908.313339074672</v>
      </c>
      <c r="Y42" s="420">
        <v>10742.277653435329</v>
      </c>
      <c r="BF42" s="197"/>
      <c r="BG42" s="197"/>
      <c r="BH42" s="197"/>
      <c r="BI42" s="197"/>
      <c r="BJ42" s="197"/>
      <c r="BK42" s="197"/>
      <c r="BL42" s="197"/>
      <c r="BM42" s="197"/>
      <c r="BN42" s="197"/>
      <c r="BO42" s="197"/>
      <c r="BP42" s="197"/>
      <c r="BQ42" s="197"/>
      <c r="BR42" s="197"/>
      <c r="BS42" s="197"/>
      <c r="BT42" s="197"/>
      <c r="BU42" s="197"/>
      <c r="BV42" s="197"/>
      <c r="BW42" s="197"/>
      <c r="BX42" s="197"/>
      <c r="BY42" s="197"/>
      <c r="BZ42" s="197"/>
      <c r="CA42" s="197"/>
      <c r="CB42" s="197"/>
      <c r="CC42" s="197"/>
      <c r="CD42" s="197"/>
      <c r="CE42" s="197"/>
      <c r="CF42" s="197"/>
      <c r="CG42" s="197"/>
      <c r="CH42" s="197"/>
      <c r="CI42" s="197"/>
      <c r="CJ42" s="197"/>
      <c r="CK42" s="197"/>
      <c r="CL42" s="197"/>
      <c r="CM42" s="197"/>
      <c r="CN42" s="197"/>
      <c r="CO42" s="197"/>
      <c r="CP42" s="197"/>
      <c r="CQ42" s="197"/>
      <c r="CR42" s="197"/>
      <c r="CS42" s="197"/>
      <c r="CT42" s="197"/>
      <c r="CU42" s="197"/>
      <c r="CV42" s="197"/>
      <c r="CW42" s="197"/>
      <c r="CX42" s="197"/>
      <c r="CY42" s="197"/>
      <c r="CZ42" s="197"/>
      <c r="DA42" s="197"/>
      <c r="DB42" s="197"/>
      <c r="DC42" s="197"/>
      <c r="DD42" s="197"/>
      <c r="DE42" s="197"/>
      <c r="DF42" s="197"/>
      <c r="DG42" s="197"/>
      <c r="DH42" s="197"/>
      <c r="DI42" s="197"/>
      <c r="DJ42" s="197"/>
      <c r="DK42" s="197"/>
      <c r="DL42" s="197"/>
      <c r="DM42" s="197"/>
      <c r="DN42" s="197"/>
      <c r="DO42" s="197"/>
      <c r="DP42" s="197"/>
      <c r="DQ42" s="197"/>
      <c r="DR42" s="197"/>
      <c r="DS42" s="197"/>
      <c r="DT42" s="197"/>
      <c r="DU42" s="197"/>
      <c r="DV42" s="197"/>
      <c r="DW42" s="197"/>
      <c r="DX42" s="197"/>
      <c r="DY42" s="197"/>
      <c r="DZ42" s="197"/>
      <c r="EA42" s="197"/>
      <c r="EB42" s="197"/>
      <c r="EC42" s="197"/>
    </row>
    <row r="43" spans="2:133">
      <c r="B43" s="384" t="s">
        <v>110</v>
      </c>
      <c r="C43" s="385">
        <v>4598.4191095333326</v>
      </c>
      <c r="D43" s="2076">
        <v>4683.5186184933336</v>
      </c>
      <c r="E43" s="2076">
        <v>4741.79186596</v>
      </c>
      <c r="F43" s="2076">
        <v>4722.2253385458334</v>
      </c>
      <c r="G43" s="2076">
        <v>4931.666666666667</v>
      </c>
      <c r="H43" s="2076">
        <v>4515.0766417066661</v>
      </c>
      <c r="I43" s="2076">
        <v>4057.7034466200002</v>
      </c>
      <c r="J43" s="2076">
        <v>3831.0498974699999</v>
      </c>
      <c r="K43" s="2076">
        <v>3501.6085469499999</v>
      </c>
      <c r="L43" s="2076">
        <v>3139.2257233733339</v>
      </c>
      <c r="M43" s="2076">
        <v>2933.2972657400001</v>
      </c>
      <c r="N43" s="2076">
        <v>3038.9116496166666</v>
      </c>
      <c r="O43" s="2076">
        <v>3329.3817968959975</v>
      </c>
      <c r="P43" s="2076">
        <v>3664.3968911299999</v>
      </c>
      <c r="Q43" s="2076">
        <v>3945.7295776556657</v>
      </c>
      <c r="R43" s="2076">
        <v>4248.6151081230009</v>
      </c>
      <c r="S43" s="2076">
        <v>4554.5705513330004</v>
      </c>
      <c r="T43" s="2076">
        <v>4795.8618753633327</v>
      </c>
      <c r="U43" s="2076">
        <v>4897.6484499953358</v>
      </c>
      <c r="V43" s="2076">
        <v>4971.1764458276666</v>
      </c>
      <c r="W43" s="2076">
        <v>5029.397203843334</v>
      </c>
      <c r="X43" s="2076">
        <v>4980.7924903296662</v>
      </c>
      <c r="Y43" s="420">
        <v>4833.9345585496667</v>
      </c>
      <c r="BF43" s="197"/>
      <c r="BG43" s="197"/>
      <c r="BH43" s="197"/>
      <c r="BI43" s="197"/>
      <c r="BJ43" s="197"/>
      <c r="BK43" s="197"/>
      <c r="BL43" s="197"/>
      <c r="BM43" s="197"/>
      <c r="BN43" s="197"/>
      <c r="BO43" s="197"/>
      <c r="BP43" s="197"/>
      <c r="BQ43" s="197"/>
      <c r="BR43" s="197"/>
      <c r="BS43" s="197"/>
      <c r="BT43" s="197"/>
      <c r="BU43" s="197"/>
      <c r="BV43" s="197"/>
      <c r="BW43" s="197"/>
      <c r="BX43" s="197"/>
      <c r="BY43" s="197"/>
      <c r="BZ43" s="197"/>
      <c r="CA43" s="197"/>
      <c r="CB43" s="197"/>
      <c r="CC43" s="197"/>
      <c r="CD43" s="197"/>
      <c r="CE43" s="197"/>
      <c r="CF43" s="197"/>
      <c r="CG43" s="197"/>
      <c r="CH43" s="197"/>
      <c r="CI43" s="197"/>
      <c r="CJ43" s="197"/>
      <c r="CK43" s="197"/>
      <c r="CL43" s="197"/>
      <c r="CM43" s="197"/>
      <c r="CN43" s="197"/>
      <c r="CO43" s="197"/>
      <c r="CP43" s="197"/>
      <c r="CQ43" s="197"/>
      <c r="CR43" s="197"/>
      <c r="CS43" s="197"/>
      <c r="CT43" s="197"/>
      <c r="CU43" s="197"/>
      <c r="CV43" s="197"/>
      <c r="CW43" s="197"/>
      <c r="CX43" s="197"/>
      <c r="CY43" s="197"/>
      <c r="CZ43" s="197"/>
      <c r="DA43" s="197"/>
      <c r="DB43" s="197"/>
      <c r="DC43" s="197"/>
      <c r="DD43" s="197"/>
      <c r="DE43" s="197"/>
      <c r="DF43" s="197"/>
      <c r="DG43" s="197"/>
      <c r="DH43" s="197"/>
      <c r="DI43" s="197"/>
      <c r="DJ43" s="197"/>
      <c r="DK43" s="197"/>
      <c r="DL43" s="197"/>
      <c r="DM43" s="197"/>
      <c r="DN43" s="197"/>
      <c r="DO43" s="197"/>
      <c r="DP43" s="197"/>
      <c r="DQ43" s="197"/>
      <c r="DR43" s="197"/>
      <c r="DS43" s="197"/>
      <c r="DT43" s="197"/>
      <c r="DU43" s="197"/>
      <c r="DV43" s="197"/>
      <c r="DW43" s="197"/>
      <c r="DX43" s="197"/>
      <c r="DY43" s="197"/>
      <c r="DZ43" s="197"/>
      <c r="EA43" s="197"/>
      <c r="EB43" s="197"/>
      <c r="EC43" s="197"/>
    </row>
    <row r="44" spans="2:133">
      <c r="B44" s="386" t="s">
        <v>25</v>
      </c>
      <c r="C44" s="383">
        <v>9364.422830333333</v>
      </c>
      <c r="D44" s="2077">
        <v>9488.6344726666666</v>
      </c>
      <c r="E44" s="2077">
        <v>9522.1476533333334</v>
      </c>
      <c r="F44" s="2077">
        <v>9540.0028778108335</v>
      </c>
      <c r="G44" s="2077">
        <v>10064.333333333334</v>
      </c>
      <c r="H44" s="2077">
        <v>10275.599110666666</v>
      </c>
      <c r="I44" s="2077">
        <v>11084.812747000002</v>
      </c>
      <c r="J44" s="2077">
        <v>12190.930112</v>
      </c>
      <c r="K44" s="2077">
        <v>12440.95945</v>
      </c>
      <c r="L44" s="2077">
        <v>12550.759141333334</v>
      </c>
      <c r="M44" s="2077">
        <v>12614.257126666665</v>
      </c>
      <c r="N44" s="2077">
        <v>12880.275067</v>
      </c>
      <c r="O44" s="2077">
        <v>13108.962053999998</v>
      </c>
      <c r="P44" s="2077">
        <v>13695.617845000001</v>
      </c>
      <c r="Q44" s="2077">
        <v>13812.322909</v>
      </c>
      <c r="R44" s="2077">
        <v>13784.089741333335</v>
      </c>
      <c r="S44" s="2077">
        <v>13618.707200333332</v>
      </c>
      <c r="T44" s="2077">
        <v>13745.815521666666</v>
      </c>
      <c r="U44" s="2077">
        <v>13632.569593666667</v>
      </c>
      <c r="V44" s="2077">
        <v>13181.060689863334</v>
      </c>
      <c r="W44" s="2077">
        <v>12922.403532103335</v>
      </c>
      <c r="X44" s="2077">
        <v>12800.200501403335</v>
      </c>
      <c r="Y44" s="421">
        <v>12186.344215570001</v>
      </c>
      <c r="BF44" s="197"/>
      <c r="BG44" s="197"/>
      <c r="BH44" s="197"/>
      <c r="BI44" s="197"/>
      <c r="BJ44" s="197"/>
      <c r="BK44" s="197"/>
      <c r="BL44" s="197"/>
      <c r="BM44" s="197"/>
      <c r="BN44" s="197"/>
      <c r="BO44" s="197"/>
      <c r="BP44" s="197"/>
      <c r="BQ44" s="197"/>
      <c r="BR44" s="197"/>
      <c r="BS44" s="197"/>
      <c r="BT44" s="197"/>
      <c r="BU44" s="197"/>
      <c r="BV44" s="197"/>
      <c r="BW44" s="197"/>
      <c r="BX44" s="197"/>
      <c r="BY44" s="197"/>
      <c r="BZ44" s="197"/>
      <c r="CA44" s="197"/>
      <c r="CB44" s="197"/>
      <c r="CC44" s="197"/>
      <c r="CD44" s="197"/>
      <c r="CE44" s="197"/>
      <c r="CF44" s="197"/>
      <c r="CG44" s="197"/>
      <c r="CH44" s="197"/>
      <c r="CI44" s="197"/>
      <c r="CJ44" s="197"/>
      <c r="CK44" s="197"/>
      <c r="CL44" s="197"/>
      <c r="CM44" s="197"/>
      <c r="CN44" s="197"/>
      <c r="CO44" s="197"/>
      <c r="CP44" s="197"/>
      <c r="CQ44" s="197"/>
      <c r="CR44" s="197"/>
      <c r="CS44" s="197"/>
      <c r="CT44" s="197"/>
      <c r="CU44" s="197"/>
      <c r="CV44" s="197"/>
      <c r="CW44" s="197"/>
      <c r="CX44" s="197"/>
      <c r="CY44" s="197"/>
      <c r="CZ44" s="197"/>
      <c r="DA44" s="197"/>
      <c r="DB44" s="197"/>
      <c r="DC44" s="197"/>
      <c r="DD44" s="197"/>
      <c r="DE44" s="197"/>
      <c r="DF44" s="197"/>
      <c r="DG44" s="197"/>
      <c r="DH44" s="197"/>
      <c r="DI44" s="197"/>
      <c r="DJ44" s="197"/>
      <c r="DK44" s="197"/>
      <c r="DL44" s="197"/>
      <c r="DM44" s="197"/>
      <c r="DN44" s="197"/>
      <c r="DO44" s="197"/>
      <c r="DP44" s="197"/>
      <c r="DQ44" s="197"/>
      <c r="DR44" s="197"/>
      <c r="DS44" s="197"/>
      <c r="DT44" s="197"/>
      <c r="DU44" s="197"/>
      <c r="DV44" s="197"/>
      <c r="DW44" s="197"/>
      <c r="DX44" s="197"/>
      <c r="DY44" s="197"/>
      <c r="DZ44" s="197"/>
      <c r="EA44" s="197"/>
      <c r="EB44" s="197"/>
      <c r="EC44" s="197"/>
    </row>
    <row r="45" spans="2:133">
      <c r="B45" s="386" t="s">
        <v>111</v>
      </c>
      <c r="C45" s="387">
        <v>0</v>
      </c>
      <c r="D45" s="388">
        <v>0</v>
      </c>
      <c r="E45" s="388">
        <v>0</v>
      </c>
      <c r="F45" s="388">
        <v>0</v>
      </c>
      <c r="G45" s="388">
        <v>0</v>
      </c>
      <c r="H45" s="388">
        <v>0</v>
      </c>
      <c r="I45" s="388">
        <v>0</v>
      </c>
      <c r="J45" s="388">
        <v>0</v>
      </c>
      <c r="K45" s="388">
        <v>0</v>
      </c>
      <c r="L45" s="388">
        <v>0</v>
      </c>
      <c r="M45" s="388">
        <v>0</v>
      </c>
      <c r="N45" s="388">
        <v>0</v>
      </c>
      <c r="O45" s="388">
        <v>0</v>
      </c>
      <c r="P45" s="388">
        <v>0</v>
      </c>
      <c r="Q45" s="388">
        <v>0</v>
      </c>
      <c r="R45" s="388">
        <v>0</v>
      </c>
      <c r="S45" s="388">
        <v>0</v>
      </c>
      <c r="T45" s="388">
        <v>0</v>
      </c>
      <c r="U45" s="388">
        <v>0</v>
      </c>
      <c r="V45" s="2078">
        <v>0</v>
      </c>
      <c r="W45" s="2078">
        <v>0</v>
      </c>
      <c r="X45" s="2078">
        <v>0</v>
      </c>
      <c r="Y45" s="1774">
        <v>0</v>
      </c>
      <c r="BF45" s="197"/>
      <c r="BG45" s="197"/>
      <c r="BH45" s="197"/>
      <c r="BI45" s="197"/>
      <c r="BJ45" s="197"/>
      <c r="BK45" s="197"/>
      <c r="BL45" s="197"/>
      <c r="BM45" s="197"/>
      <c r="BN45" s="197"/>
      <c r="BO45" s="197"/>
      <c r="BP45" s="197"/>
      <c r="BQ45" s="197"/>
      <c r="BR45" s="197"/>
      <c r="BS45" s="197"/>
      <c r="BT45" s="197"/>
      <c r="BU45" s="197"/>
      <c r="BV45" s="197"/>
      <c r="BW45" s="197"/>
      <c r="BX45" s="197"/>
      <c r="BY45" s="197"/>
      <c r="BZ45" s="197"/>
      <c r="CA45" s="197"/>
      <c r="CB45" s="197"/>
      <c r="CC45" s="197"/>
      <c r="CD45" s="197"/>
      <c r="CE45" s="197"/>
      <c r="CF45" s="197"/>
      <c r="CG45" s="197"/>
      <c r="CH45" s="197"/>
      <c r="CI45" s="197"/>
      <c r="CJ45" s="197"/>
      <c r="CK45" s="197"/>
      <c r="CL45" s="197"/>
      <c r="CM45" s="197"/>
      <c r="CN45" s="197"/>
      <c r="CO45" s="197"/>
      <c r="CP45" s="197"/>
      <c r="CQ45" s="197"/>
      <c r="CR45" s="197"/>
      <c r="CS45" s="197"/>
      <c r="CT45" s="197"/>
      <c r="CU45" s="197"/>
      <c r="CV45" s="197"/>
      <c r="CW45" s="197"/>
      <c r="CX45" s="197"/>
      <c r="CY45" s="197"/>
      <c r="CZ45" s="197"/>
      <c r="DA45" s="197"/>
      <c r="DB45" s="197"/>
      <c r="DC45" s="197"/>
      <c r="DD45" s="197"/>
      <c r="DE45" s="197"/>
      <c r="DF45" s="197"/>
      <c r="DG45" s="197"/>
      <c r="DH45" s="197"/>
      <c r="DI45" s="197"/>
      <c r="DJ45" s="197"/>
      <c r="DK45" s="197"/>
      <c r="DL45" s="197"/>
      <c r="DM45" s="197"/>
      <c r="DN45" s="197"/>
      <c r="DO45" s="197"/>
      <c r="DP45" s="197"/>
      <c r="DQ45" s="197"/>
      <c r="DR45" s="197"/>
      <c r="DS45" s="197"/>
      <c r="DT45" s="197"/>
      <c r="DU45" s="197"/>
      <c r="DV45" s="197"/>
      <c r="DW45" s="197"/>
      <c r="DX45" s="197"/>
      <c r="DY45" s="197"/>
      <c r="DZ45" s="197"/>
      <c r="EA45" s="197"/>
      <c r="EB45" s="197"/>
      <c r="EC45" s="197"/>
    </row>
    <row r="46" spans="2:133">
      <c r="B46" s="386" t="s">
        <v>112</v>
      </c>
      <c r="C46" s="387">
        <v>0</v>
      </c>
      <c r="D46" s="388">
        <v>0</v>
      </c>
      <c r="E46" s="388">
        <v>0</v>
      </c>
      <c r="F46" s="388">
        <v>0</v>
      </c>
      <c r="G46" s="388">
        <v>0</v>
      </c>
      <c r="H46" s="388">
        <v>0</v>
      </c>
      <c r="I46" s="388">
        <v>0</v>
      </c>
      <c r="J46" s="388">
        <v>0</v>
      </c>
      <c r="K46" s="388">
        <v>0</v>
      </c>
      <c r="L46" s="388">
        <v>0</v>
      </c>
      <c r="M46" s="388">
        <v>0</v>
      </c>
      <c r="N46" s="388">
        <v>0</v>
      </c>
      <c r="O46" s="388">
        <v>0</v>
      </c>
      <c r="P46" s="388">
        <v>0</v>
      </c>
      <c r="Q46" s="388">
        <v>0</v>
      </c>
      <c r="R46" s="388">
        <v>0</v>
      </c>
      <c r="S46" s="388">
        <v>0</v>
      </c>
      <c r="T46" s="388">
        <v>0</v>
      </c>
      <c r="U46" s="388">
        <v>0</v>
      </c>
      <c r="V46" s="2078">
        <v>0</v>
      </c>
      <c r="W46" s="2078">
        <v>0</v>
      </c>
      <c r="X46" s="2078">
        <v>0</v>
      </c>
      <c r="Y46" s="1774">
        <v>0</v>
      </c>
      <c r="BF46" s="197"/>
      <c r="BG46" s="197"/>
      <c r="BH46" s="197"/>
      <c r="BI46" s="197"/>
      <c r="BJ46" s="197"/>
      <c r="BK46" s="197"/>
      <c r="BL46" s="197"/>
      <c r="BM46" s="197"/>
      <c r="BN46" s="197"/>
      <c r="BO46" s="197"/>
      <c r="BP46" s="197"/>
      <c r="BQ46" s="197"/>
      <c r="BR46" s="197"/>
      <c r="BS46" s="197"/>
      <c r="BT46" s="197"/>
      <c r="BU46" s="197"/>
      <c r="BV46" s="197"/>
      <c r="BW46" s="197"/>
      <c r="BX46" s="197"/>
      <c r="BY46" s="197"/>
      <c r="BZ46" s="197"/>
      <c r="CA46" s="197"/>
      <c r="CB46" s="197"/>
      <c r="CC46" s="197"/>
      <c r="CD46" s="197"/>
      <c r="CE46" s="197"/>
      <c r="CF46" s="197"/>
      <c r="CG46" s="197"/>
      <c r="CH46" s="197"/>
      <c r="CI46" s="197"/>
      <c r="CJ46" s="197"/>
      <c r="CK46" s="197"/>
      <c r="CL46" s="197"/>
      <c r="CM46" s="197"/>
      <c r="CN46" s="197"/>
      <c r="CO46" s="197"/>
      <c r="CP46" s="197"/>
      <c r="CQ46" s="197"/>
      <c r="CR46" s="197"/>
      <c r="CS46" s="197"/>
      <c r="CT46" s="197"/>
      <c r="CU46" s="197"/>
      <c r="CV46" s="197"/>
      <c r="CW46" s="197"/>
      <c r="CX46" s="197"/>
      <c r="CY46" s="197"/>
      <c r="CZ46" s="197"/>
      <c r="DA46" s="197"/>
      <c r="DB46" s="197"/>
      <c r="DC46" s="197"/>
      <c r="DD46" s="197"/>
      <c r="DE46" s="197"/>
      <c r="DF46" s="197"/>
      <c r="DG46" s="197"/>
      <c r="DH46" s="197"/>
      <c r="DI46" s="197"/>
      <c r="DJ46" s="197"/>
      <c r="DK46" s="197"/>
      <c r="DL46" s="197"/>
      <c r="DM46" s="197"/>
      <c r="DN46" s="197"/>
      <c r="DO46" s="197"/>
      <c r="DP46" s="197"/>
      <c r="DQ46" s="197"/>
      <c r="DR46" s="197"/>
      <c r="DS46" s="197"/>
      <c r="DT46" s="197"/>
      <c r="DU46" s="197"/>
      <c r="DV46" s="197"/>
      <c r="DW46" s="197"/>
      <c r="DX46" s="197"/>
      <c r="DY46" s="197"/>
      <c r="DZ46" s="197"/>
      <c r="EA46" s="197"/>
      <c r="EB46" s="197"/>
      <c r="EC46" s="197"/>
    </row>
    <row r="47" spans="2:133" ht="15" thickBot="1">
      <c r="B47" s="2080" t="s">
        <v>113</v>
      </c>
      <c r="C47" s="387">
        <v>0</v>
      </c>
      <c r="D47" s="388">
        <v>0</v>
      </c>
      <c r="E47" s="388">
        <v>0</v>
      </c>
      <c r="F47" s="388">
        <v>0</v>
      </c>
      <c r="G47" s="388">
        <v>0</v>
      </c>
      <c r="H47" s="388">
        <v>0</v>
      </c>
      <c r="I47" s="388">
        <v>0</v>
      </c>
      <c r="J47" s="388">
        <v>0</v>
      </c>
      <c r="K47" s="388">
        <v>0</v>
      </c>
      <c r="L47" s="388">
        <v>0</v>
      </c>
      <c r="M47" s="388">
        <v>0</v>
      </c>
      <c r="N47" s="388">
        <v>0</v>
      </c>
      <c r="O47" s="388">
        <v>0</v>
      </c>
      <c r="P47" s="388">
        <v>0</v>
      </c>
      <c r="Q47" s="388">
        <v>0</v>
      </c>
      <c r="R47" s="388">
        <v>0</v>
      </c>
      <c r="S47" s="388">
        <v>0</v>
      </c>
      <c r="T47" s="388">
        <v>0</v>
      </c>
      <c r="U47" s="388">
        <v>0</v>
      </c>
      <c r="V47" s="2078">
        <v>0</v>
      </c>
      <c r="W47" s="2078">
        <v>0</v>
      </c>
      <c r="X47" s="2078">
        <v>0</v>
      </c>
      <c r="Y47" s="1774">
        <v>0</v>
      </c>
      <c r="BF47" s="197"/>
      <c r="BG47" s="197"/>
      <c r="BH47" s="197"/>
      <c r="BI47" s="197"/>
      <c r="BJ47" s="197"/>
      <c r="BK47" s="197"/>
      <c r="BL47" s="197"/>
      <c r="BM47" s="197"/>
      <c r="BN47" s="197"/>
      <c r="BO47" s="197"/>
      <c r="BP47" s="197"/>
      <c r="BQ47" s="197"/>
      <c r="BR47" s="197"/>
      <c r="BS47" s="197"/>
      <c r="BT47" s="197"/>
      <c r="BU47" s="197"/>
      <c r="BV47" s="197"/>
      <c r="BW47" s="197"/>
      <c r="BX47" s="197"/>
      <c r="BY47" s="197"/>
      <c r="BZ47" s="197"/>
      <c r="CA47" s="197"/>
      <c r="CB47" s="197"/>
      <c r="CC47" s="197"/>
      <c r="CD47" s="197"/>
      <c r="CE47" s="197"/>
      <c r="CF47" s="197"/>
      <c r="CG47" s="197"/>
      <c r="CH47" s="197"/>
      <c r="CI47" s="197"/>
      <c r="CJ47" s="197"/>
      <c r="CK47" s="197"/>
      <c r="CL47" s="197"/>
      <c r="CM47" s="197"/>
      <c r="CN47" s="197"/>
      <c r="CO47" s="197"/>
      <c r="CP47" s="197"/>
      <c r="CQ47" s="197"/>
      <c r="CR47" s="197"/>
      <c r="CS47" s="197"/>
      <c r="CT47" s="197"/>
      <c r="CU47" s="197"/>
      <c r="CV47" s="197"/>
      <c r="CW47" s="197"/>
      <c r="CX47" s="197"/>
      <c r="CY47" s="197"/>
      <c r="CZ47" s="197"/>
      <c r="DA47" s="197"/>
      <c r="DB47" s="197"/>
      <c r="DC47" s="197"/>
      <c r="DD47" s="197"/>
      <c r="DE47" s="197"/>
      <c r="DF47" s="197"/>
      <c r="DG47" s="197"/>
      <c r="DH47" s="197"/>
      <c r="DI47" s="197"/>
      <c r="DJ47" s="197"/>
      <c r="DK47" s="197"/>
      <c r="DL47" s="197"/>
      <c r="DM47" s="197"/>
      <c r="DN47" s="197"/>
      <c r="DO47" s="197"/>
      <c r="DP47" s="197"/>
      <c r="DQ47" s="197"/>
      <c r="DR47" s="197"/>
      <c r="DS47" s="197"/>
      <c r="DT47" s="197"/>
      <c r="DU47" s="197"/>
      <c r="DV47" s="197"/>
      <c r="DW47" s="197"/>
      <c r="DX47" s="197"/>
      <c r="DY47" s="197"/>
      <c r="DZ47" s="197"/>
      <c r="EA47" s="197"/>
      <c r="EB47" s="197"/>
      <c r="EC47" s="197"/>
    </row>
    <row r="48" spans="2:133" ht="15" thickBot="1">
      <c r="B48" s="389" t="s">
        <v>121</v>
      </c>
      <c r="C48" s="390">
        <v>64320.439079556672</v>
      </c>
      <c r="D48" s="391">
        <v>65653.765835386672</v>
      </c>
      <c r="E48" s="391">
        <v>67158.125499116679</v>
      </c>
      <c r="F48" s="391">
        <v>66946.800394169171</v>
      </c>
      <c r="G48" s="391">
        <v>70918.639411486671</v>
      </c>
      <c r="H48" s="392">
        <v>81131.258709833317</v>
      </c>
      <c r="I48" s="392">
        <v>89141.050454590004</v>
      </c>
      <c r="J48" s="392">
        <v>93135.919747789987</v>
      </c>
      <c r="K48" s="392">
        <v>92557.591189166662</v>
      </c>
      <c r="L48" s="392">
        <v>93510.639885880009</v>
      </c>
      <c r="M48" s="392">
        <v>96055.767429633343</v>
      </c>
      <c r="N48" s="392">
        <v>97472.350913776667</v>
      </c>
      <c r="O48" s="392">
        <v>98398.770121004316</v>
      </c>
      <c r="P48" s="392">
        <v>98858.029281676674</v>
      </c>
      <c r="Q48" s="392">
        <v>99695.588865283338</v>
      </c>
      <c r="R48" s="392">
        <v>98890.014957954016</v>
      </c>
      <c r="S48" s="392">
        <v>95735.37297165468</v>
      </c>
      <c r="T48" s="392">
        <v>94305.503038103678</v>
      </c>
      <c r="U48" s="392">
        <v>93528.527653629353</v>
      </c>
      <c r="V48" s="1772">
        <v>92606.209275571004</v>
      </c>
      <c r="W48" s="1772">
        <v>91142.774744229318</v>
      </c>
      <c r="X48" s="1772">
        <v>91954.079322652353</v>
      </c>
      <c r="Y48" s="1775">
        <v>90804.905920075325</v>
      </c>
      <c r="BF48" s="197"/>
      <c r="BG48" s="197"/>
      <c r="BH48" s="197"/>
      <c r="BI48" s="197"/>
      <c r="BJ48" s="197"/>
      <c r="BK48" s="197"/>
      <c r="BL48" s="197"/>
      <c r="BM48" s="197"/>
      <c r="BN48" s="197"/>
      <c r="BO48" s="197"/>
      <c r="BP48" s="197"/>
      <c r="BQ48" s="197"/>
      <c r="BR48" s="197"/>
      <c r="BS48" s="197"/>
      <c r="BT48" s="197"/>
      <c r="BU48" s="197"/>
      <c r="BV48" s="197"/>
      <c r="BW48" s="197"/>
      <c r="BX48" s="197"/>
      <c r="BY48" s="197"/>
      <c r="BZ48" s="197"/>
      <c r="CA48" s="197"/>
      <c r="CB48" s="197"/>
      <c r="CC48" s="197"/>
      <c r="CD48" s="197"/>
      <c r="CE48" s="197"/>
      <c r="CF48" s="197"/>
      <c r="CG48" s="197"/>
      <c r="CH48" s="197"/>
      <c r="CI48" s="197"/>
      <c r="CJ48" s="197"/>
      <c r="CK48" s="197"/>
      <c r="CL48" s="197"/>
      <c r="CM48" s="197"/>
      <c r="CN48" s="197"/>
      <c r="CO48" s="197"/>
      <c r="CP48" s="197"/>
      <c r="CQ48" s="197"/>
      <c r="CR48" s="197"/>
      <c r="CS48" s="197"/>
      <c r="CT48" s="197"/>
      <c r="CU48" s="197"/>
      <c r="CV48" s="197"/>
      <c r="CW48" s="197"/>
      <c r="CX48" s="197"/>
      <c r="CY48" s="197"/>
      <c r="CZ48" s="197"/>
      <c r="DA48" s="197"/>
      <c r="DB48" s="197"/>
      <c r="DC48" s="197"/>
      <c r="DD48" s="197"/>
      <c r="DE48" s="197"/>
      <c r="DF48" s="197"/>
      <c r="DG48" s="197"/>
      <c r="DH48" s="197"/>
      <c r="DI48" s="197"/>
      <c r="DJ48" s="197"/>
      <c r="DK48" s="197"/>
      <c r="DL48" s="197"/>
      <c r="DM48" s="197"/>
      <c r="DN48" s="197"/>
      <c r="DO48" s="197"/>
      <c r="DP48" s="197"/>
      <c r="DQ48" s="197"/>
      <c r="DR48" s="197"/>
      <c r="DS48" s="197"/>
      <c r="DT48" s="197"/>
      <c r="DU48" s="197"/>
      <c r="DV48" s="197"/>
      <c r="DW48" s="197"/>
      <c r="DX48" s="197"/>
      <c r="DY48" s="197"/>
      <c r="DZ48" s="197"/>
      <c r="EA48" s="197"/>
      <c r="EB48" s="197"/>
      <c r="EC48" s="197"/>
    </row>
    <row r="49" spans="2:133">
      <c r="B49" s="197"/>
      <c r="C49" s="197"/>
      <c r="D49" s="197"/>
      <c r="E49" s="197"/>
      <c r="F49" s="197"/>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197"/>
      <c r="AU49" s="197"/>
      <c r="AV49" s="197"/>
      <c r="AW49" s="197"/>
      <c r="AX49" s="197"/>
      <c r="AY49" s="197"/>
      <c r="AZ49" s="197"/>
      <c r="BA49" s="197"/>
      <c r="BB49" s="197"/>
      <c r="BC49" s="197"/>
      <c r="BD49" s="197"/>
      <c r="BE49" s="197"/>
      <c r="BF49" s="197"/>
      <c r="BG49" s="197"/>
      <c r="BH49" s="197"/>
      <c r="BI49" s="197"/>
      <c r="BJ49" s="197"/>
      <c r="BK49" s="197"/>
      <c r="BL49" s="197"/>
      <c r="BM49" s="197"/>
      <c r="BN49" s="197"/>
      <c r="BO49" s="197"/>
      <c r="BP49" s="197"/>
      <c r="BQ49" s="197"/>
      <c r="BR49" s="197"/>
      <c r="BS49" s="197"/>
      <c r="BT49" s="197"/>
      <c r="BU49" s="197"/>
      <c r="BV49" s="197"/>
      <c r="BW49" s="197"/>
      <c r="BX49" s="197"/>
      <c r="BY49" s="197"/>
      <c r="BZ49" s="197"/>
      <c r="CA49" s="197"/>
      <c r="CB49" s="197"/>
      <c r="CC49" s="197"/>
      <c r="CD49" s="197"/>
      <c r="CE49" s="197"/>
      <c r="CF49" s="197"/>
      <c r="CG49" s="197"/>
      <c r="CH49" s="197"/>
      <c r="CI49" s="197"/>
      <c r="CJ49" s="197"/>
      <c r="CK49" s="197"/>
      <c r="CL49" s="197"/>
      <c r="CM49" s="197"/>
      <c r="CN49" s="197"/>
      <c r="CO49" s="197"/>
      <c r="CP49" s="197"/>
      <c r="CQ49" s="197"/>
      <c r="CR49" s="197"/>
      <c r="CS49" s="197"/>
      <c r="CT49" s="197"/>
      <c r="CU49" s="197"/>
      <c r="CV49" s="197"/>
      <c r="CW49" s="197"/>
      <c r="CX49" s="197"/>
      <c r="CY49" s="197"/>
      <c r="CZ49" s="197"/>
      <c r="DA49" s="197"/>
      <c r="DB49" s="197"/>
      <c r="DC49" s="197"/>
      <c r="DD49" s="197"/>
      <c r="DE49" s="197"/>
      <c r="DF49" s="197"/>
      <c r="DG49" s="197"/>
      <c r="DH49" s="197"/>
      <c r="DI49" s="197"/>
      <c r="DJ49" s="197"/>
      <c r="DK49" s="197"/>
      <c r="DL49" s="197"/>
      <c r="DM49" s="197"/>
      <c r="DN49" s="197"/>
      <c r="DO49" s="197"/>
      <c r="DP49" s="197"/>
      <c r="DQ49" s="197"/>
      <c r="DR49" s="197"/>
      <c r="DS49" s="197"/>
      <c r="DT49" s="197"/>
      <c r="DU49" s="197"/>
      <c r="DV49" s="197"/>
      <c r="DW49" s="197"/>
      <c r="DX49" s="197"/>
      <c r="DY49" s="197"/>
      <c r="DZ49" s="197"/>
      <c r="EA49" s="197"/>
      <c r="EB49" s="197"/>
      <c r="EC49" s="197"/>
    </row>
    <row r="50" spans="2:133">
      <c r="B50" s="372" t="s">
        <v>122</v>
      </c>
      <c r="C50" s="197"/>
      <c r="D50" s="197"/>
      <c r="E50" s="197"/>
      <c r="F50" s="197"/>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197"/>
      <c r="AU50" s="197"/>
      <c r="AV50" s="197"/>
      <c r="AW50" s="197"/>
      <c r="AX50" s="197"/>
      <c r="AY50" s="197"/>
      <c r="AZ50" s="197"/>
      <c r="BA50" s="197"/>
      <c r="BB50" s="197"/>
      <c r="BC50" s="197"/>
      <c r="BD50" s="197"/>
      <c r="BE50" s="197"/>
      <c r="BF50" s="197"/>
      <c r="BG50" s="197"/>
      <c r="BH50" s="197"/>
      <c r="BI50" s="197"/>
      <c r="BJ50" s="197"/>
      <c r="BK50" s="197"/>
      <c r="BL50" s="197"/>
      <c r="BM50" s="197"/>
      <c r="BN50" s="197"/>
      <c r="BO50" s="197"/>
      <c r="BP50" s="197"/>
      <c r="BQ50" s="197"/>
      <c r="BR50" s="197"/>
      <c r="BS50" s="197"/>
      <c r="BT50" s="197"/>
      <c r="BU50" s="197"/>
      <c r="BV50" s="197"/>
      <c r="BW50" s="197"/>
      <c r="BX50" s="197"/>
      <c r="BY50" s="197"/>
      <c r="BZ50" s="197"/>
      <c r="CA50" s="197"/>
      <c r="CB50" s="197"/>
      <c r="CC50" s="197"/>
      <c r="CD50" s="197"/>
      <c r="CE50" s="197"/>
      <c r="CF50" s="197"/>
      <c r="CG50" s="197"/>
      <c r="CH50" s="197"/>
      <c r="CI50" s="197"/>
      <c r="CJ50" s="197"/>
      <c r="CK50" s="197"/>
      <c r="CL50" s="197"/>
      <c r="CM50" s="197"/>
      <c r="CN50" s="197"/>
      <c r="CO50" s="197"/>
      <c r="CP50" s="197"/>
      <c r="CQ50" s="197"/>
      <c r="CR50" s="197"/>
      <c r="CS50" s="197"/>
      <c r="CT50" s="197"/>
      <c r="CU50" s="197"/>
      <c r="CV50" s="197"/>
      <c r="CW50" s="197"/>
      <c r="CX50" s="197"/>
      <c r="CY50" s="197"/>
      <c r="CZ50" s="197"/>
      <c r="DA50" s="197"/>
      <c r="DB50" s="197"/>
      <c r="DC50" s="197"/>
      <c r="DD50" s="197"/>
      <c r="DE50" s="197"/>
      <c r="DF50" s="197"/>
      <c r="DG50" s="197"/>
      <c r="DH50" s="197"/>
      <c r="DI50" s="197"/>
      <c r="DJ50" s="197"/>
      <c r="DK50" s="197"/>
      <c r="DL50" s="197"/>
      <c r="DM50" s="197"/>
      <c r="DN50" s="197"/>
      <c r="DO50" s="197"/>
      <c r="DP50" s="197"/>
      <c r="DQ50" s="197"/>
      <c r="DR50" s="197"/>
      <c r="DS50" s="197"/>
      <c r="DT50" s="197"/>
      <c r="DU50" s="197"/>
      <c r="DV50" s="197"/>
      <c r="DW50" s="197"/>
      <c r="DX50" s="197"/>
      <c r="DY50" s="197"/>
      <c r="DZ50" s="197"/>
      <c r="EA50" s="197"/>
      <c r="EB50" s="197"/>
      <c r="EC50" s="197"/>
    </row>
    <row r="51" spans="2:133">
      <c r="B51" s="372" t="s">
        <v>116</v>
      </c>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3"/>
      <c r="AT51" s="373"/>
      <c r="AU51" s="373"/>
      <c r="AV51" s="373"/>
      <c r="AW51" s="373"/>
      <c r="AX51" s="373"/>
      <c r="AY51" s="373"/>
      <c r="AZ51" s="373"/>
      <c r="BA51" s="197"/>
      <c r="BB51" s="197"/>
      <c r="BC51" s="197"/>
      <c r="BD51" s="197"/>
      <c r="BE51" s="197"/>
      <c r="BF51" s="197"/>
      <c r="BG51" s="197"/>
      <c r="BH51" s="197"/>
      <c r="BI51" s="197"/>
      <c r="BJ51" s="197"/>
      <c r="BK51" s="197"/>
      <c r="BL51" s="197"/>
      <c r="BM51" s="197"/>
      <c r="BN51" s="197"/>
      <c r="BO51" s="197"/>
      <c r="BP51" s="197"/>
      <c r="BQ51" s="197"/>
      <c r="BR51" s="197"/>
      <c r="BS51" s="197"/>
      <c r="BT51" s="197"/>
      <c r="BU51" s="197"/>
      <c r="BV51" s="197"/>
      <c r="BW51" s="197"/>
      <c r="BX51" s="197"/>
      <c r="BY51" s="197"/>
      <c r="BZ51" s="197"/>
      <c r="CA51" s="197"/>
      <c r="CB51" s="197"/>
      <c r="CC51" s="197"/>
      <c r="CD51" s="197"/>
      <c r="CE51" s="197"/>
      <c r="CF51" s="197"/>
      <c r="CG51" s="197"/>
      <c r="CH51" s="197"/>
      <c r="CI51" s="197"/>
      <c r="CJ51" s="197"/>
      <c r="CK51" s="197"/>
      <c r="CL51" s="197"/>
      <c r="CM51" s="197"/>
      <c r="CN51" s="197"/>
      <c r="CO51" s="197"/>
      <c r="CP51" s="197"/>
      <c r="CQ51" s="197"/>
      <c r="CR51" s="197"/>
      <c r="CS51" s="197"/>
      <c r="CT51" s="197"/>
      <c r="CU51" s="197"/>
      <c r="CV51" s="197"/>
      <c r="CW51" s="197"/>
      <c r="CX51" s="197"/>
      <c r="CY51" s="197"/>
      <c r="CZ51" s="197"/>
      <c r="DA51" s="197"/>
      <c r="DB51" s="197"/>
      <c r="DC51" s="197"/>
      <c r="DD51" s="197"/>
      <c r="DE51" s="197"/>
      <c r="DF51" s="197"/>
      <c r="DG51" s="197"/>
      <c r="DH51" s="197"/>
      <c r="DI51" s="197"/>
      <c r="DJ51" s="197"/>
      <c r="DK51" s="197"/>
      <c r="DL51" s="197"/>
      <c r="DM51" s="197"/>
      <c r="DN51" s="197"/>
      <c r="DO51" s="197"/>
      <c r="DP51" s="197"/>
      <c r="DQ51" s="197"/>
      <c r="DR51" s="197"/>
      <c r="DS51" s="197"/>
      <c r="DT51" s="197"/>
      <c r="DU51" s="197"/>
      <c r="DV51" s="197"/>
      <c r="DW51" s="197"/>
      <c r="DX51" s="197"/>
      <c r="DY51" s="197"/>
      <c r="DZ51" s="197"/>
      <c r="EA51" s="197"/>
      <c r="EB51" s="197"/>
      <c r="EC51" s="197"/>
    </row>
    <row r="52" spans="2:133">
      <c r="B52" s="374" t="s">
        <v>117</v>
      </c>
      <c r="C52" s="197"/>
      <c r="D52" s="197"/>
      <c r="E52" s="197"/>
      <c r="F52" s="197"/>
      <c r="G52" s="197"/>
      <c r="H52" s="197"/>
      <c r="I52" s="197"/>
      <c r="J52" s="197"/>
      <c r="K52" s="197"/>
      <c r="L52" s="197"/>
      <c r="M52" s="197"/>
      <c r="N52" s="197"/>
      <c r="O52" s="197"/>
      <c r="P52" s="373"/>
      <c r="Q52" s="373"/>
      <c r="R52" s="373"/>
      <c r="S52" s="373"/>
      <c r="T52" s="373"/>
      <c r="U52" s="373"/>
      <c r="V52" s="373"/>
      <c r="W52" s="373"/>
      <c r="X52" s="373"/>
      <c r="Y52" s="373"/>
      <c r="Z52" s="373"/>
      <c r="AA52" s="373"/>
      <c r="AB52" s="373"/>
      <c r="AC52" s="373"/>
      <c r="AD52" s="373"/>
      <c r="AE52" s="373"/>
      <c r="AF52" s="373"/>
      <c r="AG52" s="373"/>
      <c r="AH52" s="373"/>
      <c r="AI52" s="373"/>
      <c r="AJ52" s="373"/>
      <c r="AK52" s="373"/>
      <c r="AL52" s="373"/>
      <c r="AM52" s="373"/>
      <c r="AN52" s="373"/>
      <c r="AO52" s="373"/>
      <c r="AP52" s="373"/>
      <c r="AQ52" s="373"/>
      <c r="AR52" s="373"/>
      <c r="AS52" s="373"/>
      <c r="AT52" s="373"/>
      <c r="AU52" s="373"/>
      <c r="AV52" s="373"/>
      <c r="AW52" s="373"/>
      <c r="AX52" s="373"/>
      <c r="AY52" s="373"/>
      <c r="AZ52" s="373"/>
      <c r="BA52" s="197"/>
      <c r="BB52" s="197"/>
      <c r="BC52" s="197"/>
      <c r="BD52" s="197"/>
      <c r="BE52" s="197"/>
      <c r="BF52" s="197"/>
      <c r="BG52" s="197"/>
      <c r="BH52" s="197"/>
      <c r="BI52" s="197"/>
      <c r="BJ52" s="197"/>
      <c r="BK52" s="197"/>
      <c r="BL52" s="197"/>
      <c r="BM52" s="197"/>
      <c r="BN52" s="197"/>
      <c r="BO52" s="197"/>
      <c r="BP52" s="197"/>
      <c r="BQ52" s="197"/>
      <c r="BR52" s="197"/>
      <c r="BS52" s="197"/>
      <c r="BT52" s="197"/>
      <c r="BU52" s="197"/>
      <c r="BV52" s="197"/>
      <c r="BW52" s="197"/>
      <c r="BX52" s="197"/>
      <c r="BY52" s="197"/>
      <c r="BZ52" s="197"/>
      <c r="CA52" s="197"/>
      <c r="CB52" s="197"/>
      <c r="CC52" s="197"/>
      <c r="CD52" s="197"/>
      <c r="CE52" s="197"/>
      <c r="CF52" s="197"/>
      <c r="CG52" s="197"/>
      <c r="CH52" s="197"/>
      <c r="CI52" s="197"/>
      <c r="CJ52" s="197"/>
      <c r="CK52" s="197"/>
      <c r="CL52" s="197"/>
      <c r="CM52" s="197"/>
      <c r="CN52" s="197"/>
      <c r="CO52" s="197"/>
      <c r="CP52" s="197"/>
      <c r="CQ52" s="197"/>
      <c r="CR52" s="197"/>
      <c r="CS52" s="197"/>
      <c r="CT52" s="197"/>
      <c r="CU52" s="197"/>
      <c r="CV52" s="197"/>
      <c r="CW52" s="197"/>
      <c r="CX52" s="197"/>
      <c r="CY52" s="197"/>
      <c r="CZ52" s="197"/>
      <c r="DA52" s="197"/>
      <c r="DB52" s="197"/>
      <c r="DC52" s="197"/>
      <c r="DD52" s="197"/>
      <c r="DE52" s="197"/>
      <c r="DF52" s="197"/>
      <c r="DG52" s="197"/>
      <c r="DH52" s="197"/>
      <c r="DI52" s="197"/>
      <c r="DJ52" s="197"/>
      <c r="DK52" s="197"/>
      <c r="DL52" s="197"/>
      <c r="DM52" s="197"/>
      <c r="DN52" s="197"/>
      <c r="DO52" s="197"/>
      <c r="DP52" s="197"/>
      <c r="DQ52" s="197"/>
      <c r="DR52" s="197"/>
      <c r="DS52" s="197"/>
      <c r="DT52" s="197"/>
      <c r="DU52" s="197"/>
      <c r="DV52" s="197"/>
      <c r="DW52" s="197"/>
      <c r="DX52" s="197"/>
      <c r="DY52" s="197"/>
      <c r="DZ52" s="197"/>
      <c r="EA52" s="197"/>
      <c r="EB52" s="197"/>
      <c r="EC52" s="197"/>
    </row>
    <row r="53" spans="2:133" s="6" customFormat="1">
      <c r="B53" s="375"/>
      <c r="C53" s="197"/>
      <c r="D53" s="197"/>
      <c r="E53" s="197"/>
      <c r="F53" s="197"/>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197"/>
      <c r="AU53" s="197"/>
      <c r="AV53" s="197"/>
      <c r="AW53" s="197"/>
      <c r="AX53" s="197"/>
      <c r="AY53" s="197"/>
      <c r="AZ53" s="197"/>
      <c r="BA53" s="197"/>
      <c r="BB53" s="197"/>
      <c r="BC53" s="197"/>
      <c r="BD53" s="197"/>
      <c r="BE53" s="197"/>
      <c r="BF53" s="197"/>
      <c r="BG53" s="197"/>
      <c r="BH53" s="197"/>
      <c r="BI53" s="197"/>
      <c r="BJ53" s="197"/>
      <c r="BK53" s="197"/>
      <c r="BL53" s="197"/>
      <c r="BM53" s="197"/>
      <c r="BN53" s="197"/>
      <c r="BO53" s="197"/>
      <c r="BP53" s="197"/>
      <c r="BQ53" s="197"/>
      <c r="BR53" s="197"/>
      <c r="BS53" s="197"/>
      <c r="BT53" s="197"/>
      <c r="BU53" s="197"/>
      <c r="BV53" s="197"/>
      <c r="BW53" s="197"/>
      <c r="BX53" s="197"/>
      <c r="BY53" s="197"/>
      <c r="BZ53" s="197"/>
      <c r="CA53" s="197"/>
      <c r="CB53" s="197"/>
      <c r="CC53" s="197"/>
      <c r="CD53" s="197"/>
      <c r="CE53" s="197"/>
      <c r="CF53" s="197"/>
      <c r="CG53" s="197"/>
      <c r="CH53" s="197"/>
      <c r="CI53" s="197"/>
      <c r="CJ53" s="197"/>
      <c r="CK53" s="197"/>
      <c r="CL53" s="197"/>
      <c r="CM53" s="197"/>
      <c r="CN53" s="197"/>
      <c r="CO53" s="197"/>
      <c r="CP53" s="197"/>
      <c r="CQ53" s="197"/>
      <c r="CR53" s="197"/>
      <c r="CS53" s="197"/>
      <c r="CT53" s="197"/>
      <c r="CU53" s="197"/>
      <c r="CV53" s="197"/>
      <c r="CW53" s="197"/>
      <c r="CX53" s="197"/>
      <c r="CY53" s="197"/>
      <c r="CZ53" s="197"/>
      <c r="DA53" s="197"/>
      <c r="DB53" s="197"/>
      <c r="DC53" s="197"/>
      <c r="DD53" s="197"/>
      <c r="DE53" s="197"/>
      <c r="DF53" s="197"/>
      <c r="DG53" s="197"/>
      <c r="DH53" s="197"/>
      <c r="DI53" s="197"/>
      <c r="DJ53" s="197"/>
      <c r="DK53" s="197"/>
      <c r="DL53" s="197"/>
      <c r="DM53" s="197"/>
      <c r="DN53" s="197"/>
      <c r="DO53" s="197"/>
      <c r="DP53" s="197"/>
      <c r="DQ53" s="197"/>
      <c r="DR53" s="197"/>
      <c r="DS53" s="197"/>
      <c r="DT53" s="197"/>
      <c r="DU53" s="197"/>
      <c r="DV53" s="197"/>
      <c r="DW53" s="197"/>
      <c r="DX53" s="197"/>
      <c r="DY53" s="197"/>
      <c r="DZ53" s="197"/>
      <c r="EA53" s="197"/>
      <c r="EB53" s="197"/>
      <c r="EC53" s="197"/>
    </row>
    <row r="54" spans="2:133">
      <c r="B54" s="197"/>
      <c r="C54" s="197"/>
      <c r="D54" s="197"/>
      <c r="E54" s="197"/>
      <c r="F54" s="197"/>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197"/>
      <c r="AU54" s="197"/>
      <c r="AV54" s="197"/>
      <c r="AW54" s="197"/>
      <c r="AX54" s="197"/>
      <c r="AY54" s="197"/>
      <c r="AZ54" s="197"/>
      <c r="BA54" s="197"/>
      <c r="BB54" s="197"/>
      <c r="BC54" s="197"/>
      <c r="BD54" s="197"/>
      <c r="BE54" s="197"/>
      <c r="BF54" s="197"/>
      <c r="BG54" s="197"/>
      <c r="BH54" s="197"/>
      <c r="BI54" s="197"/>
      <c r="BJ54" s="197"/>
      <c r="BK54" s="197"/>
      <c r="BL54" s="197"/>
      <c r="BM54" s="197"/>
      <c r="BN54" s="197"/>
      <c r="BO54" s="197"/>
      <c r="BP54" s="197"/>
      <c r="BQ54" s="197"/>
      <c r="BR54" s="197"/>
      <c r="BS54" s="197"/>
      <c r="BT54" s="197"/>
      <c r="BU54" s="197"/>
      <c r="BV54" s="197"/>
      <c r="BW54" s="197"/>
      <c r="BX54" s="197"/>
      <c r="BY54" s="197"/>
      <c r="BZ54" s="197"/>
      <c r="CA54" s="197"/>
      <c r="CB54" s="197"/>
      <c r="CC54" s="197"/>
      <c r="CD54" s="197"/>
      <c r="CE54" s="197"/>
      <c r="CF54" s="197"/>
      <c r="CG54" s="197"/>
      <c r="CH54" s="197"/>
      <c r="CI54" s="197"/>
      <c r="CJ54" s="197"/>
      <c r="CK54" s="197"/>
      <c r="CL54" s="197"/>
      <c r="CM54" s="197"/>
      <c r="CN54" s="197"/>
      <c r="CO54" s="197"/>
      <c r="CP54" s="197"/>
      <c r="CQ54" s="197"/>
      <c r="CR54" s="197"/>
      <c r="CS54" s="197"/>
      <c r="CT54" s="197"/>
      <c r="CU54" s="197"/>
      <c r="CV54" s="197"/>
      <c r="CW54" s="197"/>
      <c r="CX54" s="197"/>
      <c r="CY54" s="197"/>
      <c r="CZ54" s="197"/>
      <c r="DA54" s="197"/>
      <c r="DB54" s="197"/>
      <c r="DC54" s="197"/>
      <c r="DD54" s="197"/>
      <c r="DE54" s="197"/>
      <c r="DF54" s="197"/>
      <c r="DG54" s="197"/>
      <c r="DH54" s="197"/>
      <c r="DI54" s="197"/>
      <c r="DJ54" s="197"/>
      <c r="DK54" s="197"/>
      <c r="DL54" s="197"/>
      <c r="DM54" s="197"/>
      <c r="DN54" s="197"/>
      <c r="DO54" s="197"/>
      <c r="DP54" s="197"/>
      <c r="DQ54" s="197"/>
      <c r="DR54" s="197"/>
      <c r="DS54" s="197"/>
      <c r="DT54" s="197"/>
      <c r="DU54" s="197"/>
      <c r="DV54" s="197"/>
      <c r="DW54" s="197"/>
      <c r="DX54" s="197"/>
      <c r="DY54" s="197"/>
      <c r="DZ54" s="197"/>
      <c r="EA54" s="197"/>
      <c r="EB54" s="197"/>
      <c r="EC54" s="197"/>
    </row>
    <row r="55" spans="2:133">
      <c r="B55" s="197"/>
      <c r="C55" s="197"/>
      <c r="D55" s="197"/>
      <c r="E55" s="197"/>
      <c r="F55" s="197"/>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197"/>
      <c r="AU55" s="197"/>
      <c r="AV55" s="197"/>
      <c r="AW55" s="197"/>
      <c r="AX55" s="197"/>
      <c r="AY55" s="197"/>
      <c r="AZ55" s="197"/>
      <c r="BA55" s="197"/>
      <c r="BB55" s="197"/>
      <c r="BC55" s="197"/>
      <c r="BD55" s="197"/>
      <c r="BE55" s="197"/>
      <c r="BF55" s="197"/>
      <c r="BG55" s="197"/>
      <c r="BH55" s="197"/>
      <c r="BI55" s="197"/>
      <c r="BJ55" s="197"/>
      <c r="BK55" s="197"/>
      <c r="BL55" s="197"/>
      <c r="BM55" s="197"/>
      <c r="BN55" s="197"/>
      <c r="BO55" s="197"/>
      <c r="BP55" s="197"/>
      <c r="BQ55" s="197"/>
      <c r="BR55" s="197"/>
      <c r="BS55" s="197"/>
      <c r="BT55" s="197"/>
      <c r="BU55" s="197"/>
      <c r="BV55" s="197"/>
      <c r="BW55" s="197"/>
      <c r="BX55" s="197"/>
      <c r="BY55" s="197"/>
      <c r="BZ55" s="197"/>
      <c r="CA55" s="197"/>
      <c r="CB55" s="197"/>
      <c r="CC55" s="197"/>
      <c r="CD55" s="197"/>
      <c r="CE55" s="197"/>
      <c r="CF55" s="197"/>
      <c r="CG55" s="197"/>
      <c r="CH55" s="197"/>
      <c r="CI55" s="197"/>
      <c r="CJ55" s="197"/>
      <c r="CK55" s="197"/>
      <c r="CL55" s="197"/>
      <c r="CM55" s="197"/>
      <c r="CN55" s="197"/>
      <c r="CO55" s="197"/>
      <c r="CP55" s="197"/>
      <c r="CQ55" s="197"/>
      <c r="CR55" s="197"/>
      <c r="CS55" s="197"/>
      <c r="CT55" s="197"/>
      <c r="CU55" s="197"/>
      <c r="CV55" s="197"/>
      <c r="CW55" s="197"/>
      <c r="CX55" s="197"/>
      <c r="CY55" s="197"/>
      <c r="CZ55" s="197"/>
      <c r="DA55" s="197"/>
      <c r="DB55" s="197"/>
      <c r="DC55" s="197"/>
      <c r="DD55" s="197"/>
      <c r="DE55" s="197"/>
      <c r="DF55" s="197"/>
      <c r="DG55" s="197"/>
      <c r="DH55" s="197"/>
      <c r="DI55" s="197"/>
      <c r="DJ55" s="197"/>
      <c r="DK55" s="197"/>
      <c r="DL55" s="197"/>
      <c r="DM55" s="197"/>
      <c r="DN55" s="197"/>
      <c r="DO55" s="197"/>
      <c r="DP55" s="197"/>
      <c r="DQ55" s="197"/>
      <c r="DR55" s="197"/>
      <c r="DS55" s="197"/>
      <c r="DT55" s="197"/>
      <c r="DU55" s="197"/>
      <c r="DV55" s="197"/>
      <c r="DW55" s="197"/>
      <c r="DX55" s="197"/>
      <c r="DY55" s="197"/>
      <c r="DZ55" s="197"/>
      <c r="EA55" s="197"/>
      <c r="EB55" s="197"/>
      <c r="EC55" s="197"/>
    </row>
    <row r="58" spans="2:133" ht="15" thickBot="1"/>
    <row r="59" spans="2:133">
      <c r="B59" s="2333" t="s">
        <v>1012</v>
      </c>
      <c r="C59" s="1540"/>
      <c r="D59" s="429"/>
      <c r="E59" s="429"/>
      <c r="F59" s="429"/>
      <c r="G59" s="429"/>
      <c r="H59" s="429"/>
      <c r="I59" s="429"/>
      <c r="J59" s="429"/>
      <c r="K59" s="429"/>
      <c r="L59" s="429"/>
      <c r="M59" s="429"/>
      <c r="N59" s="429"/>
      <c r="O59" s="429"/>
      <c r="P59" s="429"/>
      <c r="Q59" s="429"/>
      <c r="R59" s="429"/>
      <c r="S59" s="429"/>
      <c r="T59" s="429"/>
      <c r="U59" s="429"/>
      <c r="V59" s="429"/>
      <c r="W59" s="429"/>
      <c r="X59" s="429"/>
      <c r="Y59" s="430"/>
    </row>
    <row r="60" spans="2:133">
      <c r="B60" s="2334"/>
      <c r="C60" s="1541"/>
      <c r="D60" s="1"/>
      <c r="E60" s="1"/>
      <c r="F60" s="1"/>
      <c r="G60" s="1"/>
      <c r="H60" s="1"/>
      <c r="I60" s="1"/>
      <c r="J60" s="1"/>
      <c r="K60" s="1"/>
      <c r="L60" s="1"/>
      <c r="M60" s="1"/>
      <c r="N60" s="1"/>
      <c r="O60" s="1"/>
      <c r="P60" s="1"/>
      <c r="Q60" s="1"/>
      <c r="R60" s="1"/>
      <c r="S60" s="1"/>
      <c r="T60" s="1"/>
      <c r="U60" s="1"/>
      <c r="V60" s="1"/>
      <c r="W60" s="1"/>
      <c r="X60" s="1"/>
      <c r="Y60" s="431"/>
    </row>
    <row r="61" spans="2:133" ht="15" thickBot="1">
      <c r="B61" s="233"/>
      <c r="C61" s="405" t="s">
        <v>150</v>
      </c>
      <c r="D61" s="397" t="s">
        <v>149</v>
      </c>
      <c r="E61" s="397" t="s">
        <v>148</v>
      </c>
      <c r="F61" s="397" t="s">
        <v>146</v>
      </c>
      <c r="G61" s="397" t="s">
        <v>145</v>
      </c>
      <c r="H61" s="397" t="s">
        <v>144</v>
      </c>
      <c r="I61" s="397" t="s">
        <v>147</v>
      </c>
      <c r="J61" s="397" t="s">
        <v>143</v>
      </c>
      <c r="K61" s="397" t="s">
        <v>142</v>
      </c>
      <c r="L61" s="397" t="s">
        <v>140</v>
      </c>
      <c r="M61" s="397" t="s">
        <v>93</v>
      </c>
      <c r="N61" s="397" t="s">
        <v>132</v>
      </c>
      <c r="O61" s="397" t="s">
        <v>141</v>
      </c>
      <c r="P61" s="397" t="s">
        <v>100</v>
      </c>
      <c r="Q61" s="397" t="s">
        <v>94</v>
      </c>
      <c r="R61" s="397" t="s">
        <v>834</v>
      </c>
      <c r="S61" s="397" t="s">
        <v>799</v>
      </c>
      <c r="T61" s="397" t="s">
        <v>858</v>
      </c>
      <c r="U61" s="397" t="s">
        <v>879</v>
      </c>
      <c r="V61" s="397" t="s">
        <v>1014</v>
      </c>
      <c r="W61" s="397" t="s">
        <v>1054</v>
      </c>
      <c r="X61" s="397" t="s">
        <v>1140</v>
      </c>
      <c r="Y61" s="406" t="s">
        <v>1158</v>
      </c>
    </row>
    <row r="62" spans="2:133">
      <c r="B62" s="2079" t="s">
        <v>101</v>
      </c>
      <c r="C62" s="422">
        <v>9963.4868418999995</v>
      </c>
      <c r="D62" s="379">
        <v>10075.255934033332</v>
      </c>
      <c r="E62" s="379">
        <v>10131.939580343336</v>
      </c>
      <c r="F62" s="379">
        <v>9999.669587393335</v>
      </c>
      <c r="G62" s="379">
        <v>10008.655678368172</v>
      </c>
      <c r="H62" s="379">
        <v>10371.280607555656</v>
      </c>
      <c r="I62" s="379">
        <v>9375.3636467666165</v>
      </c>
      <c r="J62" s="379">
        <v>8865.1722491689234</v>
      </c>
      <c r="K62" s="379">
        <v>9127.2867033553466</v>
      </c>
      <c r="L62" s="379">
        <v>8758.4845044786962</v>
      </c>
      <c r="M62" s="379">
        <v>9127.2867033553466</v>
      </c>
      <c r="N62" s="379">
        <v>8600.3112637936156</v>
      </c>
      <c r="O62" s="379">
        <v>8512.6848931008408</v>
      </c>
      <c r="P62" s="379">
        <v>9278.2939096645314</v>
      </c>
      <c r="Q62" s="379">
        <v>9477.7149971987328</v>
      </c>
      <c r="R62" s="379">
        <v>9489.6449242455419</v>
      </c>
      <c r="S62" s="379">
        <v>9614.6377412330094</v>
      </c>
      <c r="T62" s="379">
        <v>9584.7699990751189</v>
      </c>
      <c r="U62" s="379">
        <v>9722.3362089116763</v>
      </c>
      <c r="V62" s="379">
        <v>9728.141433990284</v>
      </c>
      <c r="W62" s="379">
        <v>9597.5731035656227</v>
      </c>
      <c r="X62" s="379">
        <v>9886.0408342285937</v>
      </c>
      <c r="Y62" s="380">
        <v>9923.9114905498227</v>
      </c>
    </row>
    <row r="63" spans="2:133">
      <c r="B63" s="423" t="s">
        <v>102</v>
      </c>
      <c r="C63" s="383">
        <v>7698.2093837499997</v>
      </c>
      <c r="D63" s="2077">
        <v>7829.3790990499992</v>
      </c>
      <c r="E63" s="2077">
        <v>7873.4506287666673</v>
      </c>
      <c r="F63" s="2077">
        <v>7706.5149266969747</v>
      </c>
      <c r="G63" s="2077">
        <v>7872.9711141560429</v>
      </c>
      <c r="H63" s="2077">
        <v>8335.2721998924844</v>
      </c>
      <c r="I63" s="2077">
        <v>7492.9796252982196</v>
      </c>
      <c r="J63" s="2077">
        <v>6969.3819532155258</v>
      </c>
      <c r="K63" s="2077">
        <v>7164.9209100533335</v>
      </c>
      <c r="L63" s="2077">
        <v>6756.8906259166661</v>
      </c>
      <c r="M63" s="2077">
        <v>7164.9209100533335</v>
      </c>
      <c r="N63" s="2077">
        <v>6826.8026049433329</v>
      </c>
      <c r="O63" s="2077">
        <v>6765.7707891163336</v>
      </c>
      <c r="P63" s="2077">
        <v>7403.085018230001</v>
      </c>
      <c r="Q63" s="2077">
        <v>7507.3907625860002</v>
      </c>
      <c r="R63" s="2077">
        <v>7504.6914902866665</v>
      </c>
      <c r="S63" s="2077">
        <v>7661.5341634203332</v>
      </c>
      <c r="T63" s="2077">
        <v>7589.2616591396682</v>
      </c>
      <c r="U63" s="2077">
        <v>7694.5174253920013</v>
      </c>
      <c r="V63" s="2077">
        <v>7716.9370946136669</v>
      </c>
      <c r="W63" s="2077">
        <v>7611.0068051456665</v>
      </c>
      <c r="X63" s="2077">
        <v>7897.7696788146668</v>
      </c>
      <c r="Y63" s="421">
        <v>7925.0807464380005</v>
      </c>
    </row>
    <row r="64" spans="2:133">
      <c r="B64" s="424" t="s">
        <v>103</v>
      </c>
      <c r="C64" s="385">
        <v>4857.3910829633342</v>
      </c>
      <c r="D64" s="2076">
        <v>4962.1799279400002</v>
      </c>
      <c r="E64" s="2076">
        <v>4968.7278310166666</v>
      </c>
      <c r="F64" s="2076">
        <v>4775.1736950088771</v>
      </c>
      <c r="G64" s="2076">
        <v>4959.4074258953633</v>
      </c>
      <c r="H64" s="2076">
        <v>5449.0496700213844</v>
      </c>
      <c r="I64" s="2076">
        <v>4851.0584318634674</v>
      </c>
      <c r="J64" s="2076">
        <v>4407.2451536439175</v>
      </c>
      <c r="K64" s="2076">
        <v>4367.1722505299995</v>
      </c>
      <c r="L64" s="2076">
        <v>4252.4277958599996</v>
      </c>
      <c r="M64" s="2076">
        <v>4367.1722505299995</v>
      </c>
      <c r="N64" s="2076">
        <v>4180.6248448666665</v>
      </c>
      <c r="O64" s="2076">
        <v>4128.8940158160003</v>
      </c>
      <c r="P64" s="2076">
        <v>4504.5131551133327</v>
      </c>
      <c r="Q64" s="2076">
        <v>4567.0868204783319</v>
      </c>
      <c r="R64" s="2076">
        <v>4524.9172635640007</v>
      </c>
      <c r="S64" s="2076">
        <v>4638.5379336140013</v>
      </c>
      <c r="T64" s="2076">
        <v>4579.8041020790006</v>
      </c>
      <c r="U64" s="2076">
        <v>4474.6683587426669</v>
      </c>
      <c r="V64" s="2076">
        <v>4398.4715196936668</v>
      </c>
      <c r="W64" s="2076">
        <v>4392.7621307790005</v>
      </c>
      <c r="X64" s="2076">
        <v>4686.6916511110003</v>
      </c>
      <c r="Y64" s="420">
        <v>4617.5594150713341</v>
      </c>
    </row>
    <row r="65" spans="2:25">
      <c r="B65" s="424" t="s">
        <v>120</v>
      </c>
      <c r="C65" s="385">
        <v>2840.8183007866664</v>
      </c>
      <c r="D65" s="2076">
        <v>2867.19917111</v>
      </c>
      <c r="E65" s="2076">
        <v>2904.7227977500002</v>
      </c>
      <c r="F65" s="2076">
        <v>2931.3412316880981</v>
      </c>
      <c r="G65" s="2076">
        <v>2913.56368826068</v>
      </c>
      <c r="H65" s="2076">
        <v>2886.2225298710987</v>
      </c>
      <c r="I65" s="2076">
        <v>2641.9211934347518</v>
      </c>
      <c r="J65" s="2076">
        <v>2562.1367995716087</v>
      </c>
      <c r="K65" s="2076">
        <v>2797.7486595233327</v>
      </c>
      <c r="L65" s="2076">
        <v>2504.4628300566669</v>
      </c>
      <c r="M65" s="2076">
        <v>2797.7486595233327</v>
      </c>
      <c r="N65" s="2076">
        <v>2646.1777600766668</v>
      </c>
      <c r="O65" s="2076">
        <v>2636.8767733003338</v>
      </c>
      <c r="P65" s="2076">
        <v>2898.5718631166669</v>
      </c>
      <c r="Q65" s="2076">
        <v>2940.3039421076683</v>
      </c>
      <c r="R65" s="2076">
        <v>2979.7742267226672</v>
      </c>
      <c r="S65" s="2076">
        <v>3022.9962298063342</v>
      </c>
      <c r="T65" s="2076">
        <v>3009.4575570606667</v>
      </c>
      <c r="U65" s="2076">
        <v>3219.8490666493344</v>
      </c>
      <c r="V65" s="2076">
        <v>3318.4655749200006</v>
      </c>
      <c r="W65" s="2076">
        <v>3218.2446743666665</v>
      </c>
      <c r="X65" s="2076">
        <v>3211.0780277036665</v>
      </c>
      <c r="Y65" s="420">
        <v>3307.5213313666668</v>
      </c>
    </row>
    <row r="66" spans="2:25">
      <c r="B66" s="423" t="s">
        <v>105</v>
      </c>
      <c r="C66" s="383">
        <v>2265.2774581500003</v>
      </c>
      <c r="D66" s="2077">
        <v>2245.8768349833335</v>
      </c>
      <c r="E66" s="2077">
        <v>2258.4889515766672</v>
      </c>
      <c r="F66" s="2077">
        <v>2293.1546606963607</v>
      </c>
      <c r="G66" s="2077">
        <v>2135.6845642121275</v>
      </c>
      <c r="H66" s="2077">
        <v>2036.0084076631711</v>
      </c>
      <c r="I66" s="2077">
        <v>1882.3840214683962</v>
      </c>
      <c r="J66" s="2077">
        <v>1895.7902959533976</v>
      </c>
      <c r="K66" s="2077">
        <v>1962.3657933020129</v>
      </c>
      <c r="L66" s="2077">
        <v>2001.5938785620303</v>
      </c>
      <c r="M66" s="2077">
        <v>1962.3657933020129</v>
      </c>
      <c r="N66" s="2077">
        <v>1773.5086588502825</v>
      </c>
      <c r="O66" s="2077">
        <v>1746.9141039845065</v>
      </c>
      <c r="P66" s="2077">
        <v>1875.2088914345302</v>
      </c>
      <c r="Q66" s="2077">
        <v>1970.3242346127324</v>
      </c>
      <c r="R66" s="2077">
        <v>1984.9534339588756</v>
      </c>
      <c r="S66" s="2077">
        <v>1953.1035778126745</v>
      </c>
      <c r="T66" s="2077">
        <v>1995.5083399354492</v>
      </c>
      <c r="U66" s="2077">
        <v>2027.8187835196752</v>
      </c>
      <c r="V66" s="2077">
        <v>2011.2043393766135</v>
      </c>
      <c r="W66" s="2077">
        <v>1986.5662984199562</v>
      </c>
      <c r="X66" s="2077">
        <v>1988.2711554139271</v>
      </c>
      <c r="Y66" s="421">
        <v>1998.8307441118243</v>
      </c>
    </row>
    <row r="67" spans="2:25">
      <c r="B67" s="424" t="s">
        <v>106</v>
      </c>
      <c r="C67" s="385">
        <v>834.18001003866675</v>
      </c>
      <c r="D67" s="2076">
        <v>842.56436106666672</v>
      </c>
      <c r="E67" s="2076">
        <v>871.11625081733325</v>
      </c>
      <c r="F67" s="2076">
        <v>928.07298773975401</v>
      </c>
      <c r="G67" s="2076">
        <v>828.09504521849851</v>
      </c>
      <c r="H67" s="2076">
        <v>809.80067700867994</v>
      </c>
      <c r="I67" s="2076">
        <v>694.36903310942387</v>
      </c>
      <c r="J67" s="2076">
        <v>689.18775295891112</v>
      </c>
      <c r="K67" s="2076">
        <v>815.12382317399977</v>
      </c>
      <c r="L67" s="2076">
        <v>782.95741092066658</v>
      </c>
      <c r="M67" s="2076">
        <v>815.12382317399977</v>
      </c>
      <c r="N67" s="2076">
        <v>674.02559362000011</v>
      </c>
      <c r="O67" s="2076">
        <v>649.85294827979999</v>
      </c>
      <c r="P67" s="2076">
        <v>724.45974043999979</v>
      </c>
      <c r="Q67" s="2076">
        <v>780.63352443719987</v>
      </c>
      <c r="R67" s="2076">
        <v>785.97116221173326</v>
      </c>
      <c r="S67" s="2076">
        <v>765.52151286293349</v>
      </c>
      <c r="T67" s="2076">
        <v>798.70740827226655</v>
      </c>
      <c r="U67" s="2076">
        <v>808.50079962413349</v>
      </c>
      <c r="V67" s="2076">
        <v>777.92608663859994</v>
      </c>
      <c r="W67" s="2076">
        <v>748.74665647326663</v>
      </c>
      <c r="X67" s="2076">
        <v>751.52393758533344</v>
      </c>
      <c r="Y67" s="420">
        <v>745.40475867686666</v>
      </c>
    </row>
    <row r="68" spans="2:25">
      <c r="B68" s="424" t="s">
        <v>107</v>
      </c>
      <c r="C68" s="385">
        <v>75.965026960000003</v>
      </c>
      <c r="D68" s="2076">
        <v>70.409854836666668</v>
      </c>
      <c r="E68" s="2076">
        <v>66.305348636666665</v>
      </c>
      <c r="F68" s="2076">
        <v>63.237357996666667</v>
      </c>
      <c r="G68" s="2076">
        <v>65.883741824838083</v>
      </c>
      <c r="H68" s="2076">
        <v>65.910769895654667</v>
      </c>
      <c r="I68" s="2076">
        <v>56.307241956616586</v>
      </c>
      <c r="J68" s="2076">
        <v>55.104404318925447</v>
      </c>
      <c r="K68" s="2076">
        <v>45.352772682013359</v>
      </c>
      <c r="L68" s="2076">
        <v>47.983409625363301</v>
      </c>
      <c r="M68" s="2076">
        <v>45.352772682013359</v>
      </c>
      <c r="N68" s="2076">
        <v>49.649403666948309</v>
      </c>
      <c r="O68" s="2076">
        <v>42.147053124504474</v>
      </c>
      <c r="P68" s="2076">
        <v>43.489498434529303</v>
      </c>
      <c r="Q68" s="2076">
        <v>41.378484965398492</v>
      </c>
      <c r="R68" s="2076">
        <v>43.12119963554229</v>
      </c>
      <c r="S68" s="2076">
        <v>43.5840114510085</v>
      </c>
      <c r="T68" s="2076">
        <v>44.799612671117075</v>
      </c>
      <c r="U68" s="2076">
        <v>46.155748248341915</v>
      </c>
      <c r="V68" s="2076">
        <v>43.277292360279311</v>
      </c>
      <c r="W68" s="2076">
        <v>45.868773008288549</v>
      </c>
      <c r="X68" s="2076">
        <v>44.659302358927285</v>
      </c>
      <c r="Y68" s="420">
        <v>43.429294396825377</v>
      </c>
    </row>
    <row r="69" spans="2:25">
      <c r="B69" s="424" t="s">
        <v>108</v>
      </c>
      <c r="C69" s="385">
        <v>790.37752952799985</v>
      </c>
      <c r="D69" s="2076">
        <v>762.10991632000002</v>
      </c>
      <c r="E69" s="2076">
        <v>732.67488776266657</v>
      </c>
      <c r="F69" s="2076">
        <v>698.05592465660538</v>
      </c>
      <c r="G69" s="2076">
        <v>645.60577716879141</v>
      </c>
      <c r="H69" s="2076">
        <v>621.7419456988365</v>
      </c>
      <c r="I69" s="2076">
        <v>602.72603258902245</v>
      </c>
      <c r="J69" s="2076">
        <v>596.26816667222749</v>
      </c>
      <c r="K69" s="2076">
        <v>531.87115106933322</v>
      </c>
      <c r="L69" s="2076">
        <v>565.86216270266641</v>
      </c>
      <c r="M69" s="2076">
        <v>531.87115106933322</v>
      </c>
      <c r="N69" s="2076">
        <v>508.64881957333336</v>
      </c>
      <c r="O69" s="2076">
        <v>507.33399978986671</v>
      </c>
      <c r="P69" s="2076">
        <v>514.29630741333312</v>
      </c>
      <c r="Q69" s="2076">
        <v>524.74665881046656</v>
      </c>
      <c r="R69" s="2076">
        <v>532.19985507926674</v>
      </c>
      <c r="S69" s="2076">
        <v>530.3299800350668</v>
      </c>
      <c r="T69" s="2076">
        <v>531.51307657573341</v>
      </c>
      <c r="U69" s="2076">
        <v>525.69844206486675</v>
      </c>
      <c r="V69" s="2076">
        <v>522.9755865564</v>
      </c>
      <c r="W69" s="2076">
        <v>519.26181828573351</v>
      </c>
      <c r="X69" s="2076">
        <v>514.72235555933332</v>
      </c>
      <c r="Y69" s="420">
        <v>514.51117079879998</v>
      </c>
    </row>
    <row r="70" spans="2:25">
      <c r="B70" s="424" t="s">
        <v>109</v>
      </c>
      <c r="C70" s="385">
        <v>351.77028594333336</v>
      </c>
      <c r="D70" s="2076">
        <v>345.02764848999999</v>
      </c>
      <c r="E70" s="2076">
        <v>351.54877010333331</v>
      </c>
      <c r="F70" s="2076">
        <v>356.2435044566667</v>
      </c>
      <c r="G70" s="2076">
        <v>356.93333333333334</v>
      </c>
      <c r="H70" s="2076">
        <v>353.43853379666672</v>
      </c>
      <c r="I70" s="2076">
        <v>365.93956366999993</v>
      </c>
      <c r="J70" s="2076">
        <v>394.47505550333335</v>
      </c>
      <c r="K70" s="2076">
        <v>374.69092444333336</v>
      </c>
      <c r="L70" s="2076">
        <v>414.72521094333337</v>
      </c>
      <c r="M70" s="2076">
        <v>374.69092444333336</v>
      </c>
      <c r="N70" s="2076">
        <v>348.2273777333333</v>
      </c>
      <c r="O70" s="2076">
        <v>360.92066665400006</v>
      </c>
      <c r="P70" s="2076">
        <v>389.52678850666666</v>
      </c>
      <c r="Q70" s="2076">
        <v>407.29144276766664</v>
      </c>
      <c r="R70" s="2076">
        <v>397.87232055933322</v>
      </c>
      <c r="S70" s="2076">
        <v>386.268078667</v>
      </c>
      <c r="T70" s="2076">
        <v>376.42027255166676</v>
      </c>
      <c r="U70" s="2076">
        <v>390.47413716400007</v>
      </c>
      <c r="V70" s="2076">
        <v>406.60585612833324</v>
      </c>
      <c r="W70" s="2076">
        <v>414.5612262483333</v>
      </c>
      <c r="X70" s="2076">
        <v>413.04307107533333</v>
      </c>
      <c r="Y70" s="420">
        <v>423.41454260166671</v>
      </c>
    </row>
    <row r="71" spans="2:25">
      <c r="B71" s="424" t="s">
        <v>110</v>
      </c>
      <c r="C71" s="385">
        <v>212.98460567999999</v>
      </c>
      <c r="D71" s="2076">
        <v>225.76505426999998</v>
      </c>
      <c r="E71" s="2076">
        <v>236.84369425666668</v>
      </c>
      <c r="F71" s="2076">
        <v>247.54488584666669</v>
      </c>
      <c r="G71" s="2076">
        <v>239.16666666666666</v>
      </c>
      <c r="H71" s="2076">
        <v>185.11648126333338</v>
      </c>
      <c r="I71" s="2076">
        <v>163.04215014333334</v>
      </c>
      <c r="J71" s="2076">
        <v>160.75491650000001</v>
      </c>
      <c r="K71" s="2076">
        <v>195.32712193333336</v>
      </c>
      <c r="L71" s="2076">
        <v>190.06568437000001</v>
      </c>
      <c r="M71" s="2076">
        <v>195.32712193333336</v>
      </c>
      <c r="N71" s="2076">
        <v>192.95746425666667</v>
      </c>
      <c r="O71" s="2076">
        <v>186.6594361363334</v>
      </c>
      <c r="P71" s="2076">
        <v>203.43655663999996</v>
      </c>
      <c r="Q71" s="2076">
        <v>216.27412363199997</v>
      </c>
      <c r="R71" s="2076">
        <v>225.78889647300005</v>
      </c>
      <c r="S71" s="2076">
        <v>227.39999479666662</v>
      </c>
      <c r="T71" s="2076">
        <v>244.06796986466665</v>
      </c>
      <c r="U71" s="2076">
        <v>256.98965641833325</v>
      </c>
      <c r="V71" s="2076">
        <v>260.41951769299993</v>
      </c>
      <c r="W71" s="2076">
        <v>258.12782440433341</v>
      </c>
      <c r="X71" s="2076">
        <v>264.32248883500012</v>
      </c>
      <c r="Y71" s="420">
        <v>272.07097763766666</v>
      </c>
    </row>
    <row r="72" spans="2:25">
      <c r="B72" s="425" t="s">
        <v>25</v>
      </c>
      <c r="C72" s="383">
        <v>164.39957456666664</v>
      </c>
      <c r="D72" s="2077">
        <v>163.14651746666667</v>
      </c>
      <c r="E72" s="2077">
        <v>162.30167169999999</v>
      </c>
      <c r="F72" s="2077">
        <v>156.53930826333331</v>
      </c>
      <c r="G72" s="2077">
        <v>165.03333333333333</v>
      </c>
      <c r="H72" s="2077">
        <v>158.86532066666666</v>
      </c>
      <c r="I72" s="2077">
        <v>142.93882656666668</v>
      </c>
      <c r="J72" s="2077">
        <v>135.11512746666668</v>
      </c>
      <c r="K72" s="2077">
        <v>114.61267656666666</v>
      </c>
      <c r="L72" s="2077">
        <v>123.53633403333333</v>
      </c>
      <c r="M72" s="2077">
        <v>114.61267656666666</v>
      </c>
      <c r="N72" s="2077">
        <v>117.6424111</v>
      </c>
      <c r="O72" s="2077">
        <v>125.70243183333334</v>
      </c>
      <c r="P72" s="2077">
        <v>125.72026993333333</v>
      </c>
      <c r="Q72" s="2077">
        <v>120.98041213333333</v>
      </c>
      <c r="R72" s="2077">
        <v>122.90652110000001</v>
      </c>
      <c r="S72" s="2077">
        <v>125.93817146666667</v>
      </c>
      <c r="T72" s="2077">
        <v>132.41316483333333</v>
      </c>
      <c r="U72" s="2077">
        <v>132.14029616666667</v>
      </c>
      <c r="V72" s="2077">
        <v>128.68434505999997</v>
      </c>
      <c r="W72" s="2077">
        <v>84.756776613333344</v>
      </c>
      <c r="X72" s="2077">
        <v>3.8582510933333332</v>
      </c>
      <c r="Y72" s="421">
        <v>3.5319972733333338</v>
      </c>
    </row>
    <row r="73" spans="2:25">
      <c r="B73" s="425" t="s">
        <v>111</v>
      </c>
      <c r="C73" s="383" t="s">
        <v>26</v>
      </c>
      <c r="D73" s="2075" t="s">
        <v>26</v>
      </c>
      <c r="E73" s="2075" t="s">
        <v>26</v>
      </c>
      <c r="F73" s="2075" t="s">
        <v>26</v>
      </c>
      <c r="G73" s="2077">
        <v>244.11124348226323</v>
      </c>
      <c r="H73" s="2077">
        <v>219.64903695315832</v>
      </c>
      <c r="I73" s="2077">
        <v>221.49371660985287</v>
      </c>
      <c r="J73" s="2077">
        <v>239.58655186253182</v>
      </c>
      <c r="K73" s="2077">
        <v>256.12366341837031</v>
      </c>
      <c r="L73" s="2077">
        <v>251.88245113326897</v>
      </c>
      <c r="M73" s="2077">
        <v>256.12366341837031</v>
      </c>
      <c r="N73" s="2077">
        <v>265.10937272858541</v>
      </c>
      <c r="O73" s="2077">
        <v>286.30045001112057</v>
      </c>
      <c r="P73" s="2077">
        <v>304.35099843264862</v>
      </c>
      <c r="Q73" s="2077">
        <v>297.03298071883552</v>
      </c>
      <c r="R73" s="2077">
        <v>302.50164140773597</v>
      </c>
      <c r="S73" s="2077">
        <v>328.62418045816304</v>
      </c>
      <c r="T73" s="2077">
        <v>365.00818952769555</v>
      </c>
      <c r="U73" s="2077">
        <v>421.0286848491055</v>
      </c>
      <c r="V73" s="2077">
        <v>443.39850033027028</v>
      </c>
      <c r="W73" s="2077">
        <v>459.16048228769665</v>
      </c>
      <c r="X73" s="2077">
        <v>462.97587924691061</v>
      </c>
      <c r="Y73" s="421">
        <v>462.11989554410417</v>
      </c>
    </row>
    <row r="74" spans="2:25">
      <c r="B74" s="425" t="s">
        <v>112</v>
      </c>
      <c r="C74" s="383">
        <v>2138.574334833334</v>
      </c>
      <c r="D74" s="2075">
        <v>2180.8970974033332</v>
      </c>
      <c r="E74" s="2077">
        <v>2209.9619997533332</v>
      </c>
      <c r="F74" s="2077">
        <v>2256.17290331</v>
      </c>
      <c r="G74" s="2077">
        <v>2247.3666666666668</v>
      </c>
      <c r="H74" s="2077">
        <v>2290.60158112</v>
      </c>
      <c r="I74" s="2077">
        <v>2291.7691050166668</v>
      </c>
      <c r="J74" s="2077">
        <v>2289.1551886633333</v>
      </c>
      <c r="K74" s="2077">
        <v>2302.4667173900002</v>
      </c>
      <c r="L74" s="2077">
        <v>2288.9960145433338</v>
      </c>
      <c r="M74" s="2077">
        <v>2302.4667173900002</v>
      </c>
      <c r="N74" s="2077">
        <v>2300.2922916333337</v>
      </c>
      <c r="O74" s="2077">
        <v>2284.3359312066664</v>
      </c>
      <c r="P74" s="2077">
        <v>2276.9132374200003</v>
      </c>
      <c r="Q74" s="2077">
        <v>2296.7867131033331</v>
      </c>
      <c r="R74" s="2077">
        <v>2325.5159341466665</v>
      </c>
      <c r="S74" s="2077">
        <v>2352.4477564107665</v>
      </c>
      <c r="T74" s="2077">
        <v>2404.5806377167269</v>
      </c>
      <c r="U74" s="2077">
        <v>2421.5191104683367</v>
      </c>
      <c r="V74" s="2077">
        <v>2442.5643966416328</v>
      </c>
      <c r="W74" s="2077">
        <v>2485.1655220234989</v>
      </c>
      <c r="X74" s="2077">
        <v>2556.9236698211848</v>
      </c>
      <c r="Y74" s="421">
        <v>2566.1813514766768</v>
      </c>
    </row>
    <row r="75" spans="2:25" ht="15" thickBot="1">
      <c r="B75" s="426" t="s">
        <v>113</v>
      </c>
      <c r="C75" s="383">
        <v>735.87541776854869</v>
      </c>
      <c r="D75" s="2075">
        <v>761.71939003517343</v>
      </c>
      <c r="E75" s="2077">
        <v>733.62113682695372</v>
      </c>
      <c r="F75" s="2077">
        <v>706.38532877799332</v>
      </c>
      <c r="G75" s="2077">
        <v>706.13180898671533</v>
      </c>
      <c r="H75" s="2077">
        <v>708.20546633837603</v>
      </c>
      <c r="I75" s="2077">
        <v>685.78959999999995</v>
      </c>
      <c r="J75" s="2077">
        <v>647.95269999999994</v>
      </c>
      <c r="K75" s="2077">
        <v>519.5611781379813</v>
      </c>
      <c r="L75" s="2077">
        <v>628.58380399999999</v>
      </c>
      <c r="M75" s="2077">
        <v>519.5611781379813</v>
      </c>
      <c r="N75" s="2077">
        <v>575.86631947437934</v>
      </c>
      <c r="O75" s="2077">
        <v>558.14666666666665</v>
      </c>
      <c r="P75" s="2077">
        <v>536.03993095038697</v>
      </c>
      <c r="Q75" s="2077">
        <v>524.50200870127594</v>
      </c>
      <c r="R75" s="2077">
        <v>524.96715968473995</v>
      </c>
      <c r="S75" s="2077">
        <v>514.52680114345674</v>
      </c>
      <c r="T75" s="2077">
        <v>498.40840116439773</v>
      </c>
      <c r="U75" s="2077">
        <v>468.54148302575987</v>
      </c>
      <c r="V75" s="2077">
        <v>465.01035413132263</v>
      </c>
      <c r="W75" s="2077">
        <v>454.22087494804964</v>
      </c>
      <c r="X75" s="2077">
        <v>425.60377737909675</v>
      </c>
      <c r="Y75" s="421">
        <v>410.8745289631326</v>
      </c>
    </row>
    <row r="76" spans="2:25" ht="15" thickBot="1">
      <c r="B76" s="427" t="s">
        <v>121</v>
      </c>
      <c r="C76" s="394">
        <v>13002.336169068549</v>
      </c>
      <c r="D76" s="392">
        <v>13181.018938938505</v>
      </c>
      <c r="E76" s="392">
        <v>13237.824388623621</v>
      </c>
      <c r="F76" s="392">
        <v>13118.767127744663</v>
      </c>
      <c r="G76" s="392">
        <v>13371.298730837147</v>
      </c>
      <c r="H76" s="392">
        <v>13748.602012633857</v>
      </c>
      <c r="I76" s="392">
        <v>12717.354894959803</v>
      </c>
      <c r="J76" s="392">
        <v>12176.981817161455</v>
      </c>
      <c r="K76" s="392">
        <v>12320.050938868364</v>
      </c>
      <c r="L76" s="392">
        <v>12051.483108188631</v>
      </c>
      <c r="M76" s="392">
        <v>12320.050938868364</v>
      </c>
      <c r="N76" s="392">
        <v>11859.221658729914</v>
      </c>
      <c r="O76" s="392">
        <v>11767.170372818628</v>
      </c>
      <c r="P76" s="392">
        <v>12521.318346400903</v>
      </c>
      <c r="Q76" s="392">
        <v>12717.017111855514</v>
      </c>
      <c r="R76" s="392">
        <v>12765.536180584686</v>
      </c>
      <c r="S76" s="392">
        <v>12936.174650712064</v>
      </c>
      <c r="T76" s="428">
        <v>12985.18039231727</v>
      </c>
      <c r="U76" s="428">
        <v>13165.565783421544</v>
      </c>
      <c r="V76" s="428">
        <v>13207.799030153508</v>
      </c>
      <c r="W76" s="428">
        <v>13080.876759438202</v>
      </c>
      <c r="X76" s="428">
        <v>13335.402411769113</v>
      </c>
      <c r="Y76" s="393">
        <v>13366.61926380707</v>
      </c>
    </row>
  </sheetData>
  <mergeCells count="3">
    <mergeCell ref="B59:B60"/>
    <mergeCell ref="B3:B4"/>
    <mergeCell ref="B31:B32"/>
  </mergeCells>
  <phoneticPr fontId="39" type="noConversion"/>
  <hyperlinks>
    <hyperlink ref="B1" location="Index!A1" display="Back to index" xr:uid="{D0C713B3-478D-4E4A-88EE-8924ACFD6ECE}"/>
  </hyperlinks>
  <pageMargins left="0.7" right="0.7" top="0.75" bottom="0.75" header="0.3" footer="0.3"/>
  <pageSetup paperSize="9" scale="11" orientation="portrait" horizontalDpi="360" verticalDpi="360" r:id="rId1"/>
  <headerFooter>
    <oddFooter>&amp;C_x000D_&amp;1#&amp;"Calibri"&amp;8&amp;K0000FF Datos elaborados por BCP para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F3F1-D30E-475B-9106-7EC390B5A060}">
  <sheetPr>
    <tabColor rgb="FF2AD2C9"/>
  </sheetPr>
  <dimension ref="A1:AZ21"/>
  <sheetViews>
    <sheetView showGridLines="0" zoomScale="70" zoomScaleNormal="70" workbookViewId="0">
      <pane xSplit="2" topLeftCell="P1" activePane="topRight" state="frozen"/>
      <selection activeCell="N35" sqref="N35"/>
      <selection pane="topRight" activeCell="Y5" sqref="Y5"/>
    </sheetView>
  </sheetViews>
  <sheetFormatPr baseColWidth="10" defaultColWidth="11.44140625" defaultRowHeight="13.8"/>
  <cols>
    <col min="1" max="1" width="11.44140625" style="9"/>
    <col min="2" max="2" width="45.5546875" style="9" customWidth="1"/>
    <col min="3" max="3" width="15.88671875" style="9" bestFit="1" customWidth="1"/>
    <col min="4" max="16" width="15.88671875" style="9" customWidth="1"/>
    <col min="17" max="18" width="15.88671875" style="9" bestFit="1" customWidth="1"/>
    <col min="19" max="23" width="10.5546875" style="9" customWidth="1"/>
    <col min="24" max="16384" width="11.44140625" style="9"/>
  </cols>
  <sheetData>
    <row r="1" spans="1:52" ht="14.4">
      <c r="A1" s="197"/>
      <c r="B1" s="299" t="s">
        <v>31</v>
      </c>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197"/>
      <c r="AI1" s="197"/>
      <c r="AJ1" s="197"/>
      <c r="AK1" s="197"/>
      <c r="AL1" s="197"/>
      <c r="AM1" s="197"/>
      <c r="AN1" s="197"/>
      <c r="AO1" s="197"/>
      <c r="AP1" s="197"/>
      <c r="AQ1" s="197"/>
      <c r="AR1" s="197"/>
      <c r="AS1" s="197"/>
      <c r="AT1" s="197"/>
      <c r="AU1" s="197"/>
      <c r="AV1" s="197"/>
      <c r="AW1" s="197"/>
      <c r="AX1" s="197"/>
      <c r="AY1" s="197"/>
    </row>
    <row r="2" spans="1:52" ht="15" thickBot="1">
      <c r="A2" s="197"/>
      <c r="B2" s="434"/>
      <c r="C2" s="434"/>
      <c r="D2" s="434"/>
      <c r="E2" s="434"/>
      <c r="F2" s="435"/>
      <c r="G2" s="434"/>
      <c r="H2" s="434"/>
      <c r="I2" s="434"/>
      <c r="J2" s="435"/>
      <c r="K2" s="434"/>
      <c r="L2" s="434"/>
      <c r="M2" s="434"/>
      <c r="N2" s="435"/>
      <c r="O2" s="434"/>
      <c r="P2" s="434"/>
      <c r="Q2" s="434"/>
      <c r="R2" s="197"/>
      <c r="S2" s="435"/>
      <c r="T2" s="435"/>
      <c r="U2" s="197"/>
      <c r="V2" s="197"/>
      <c r="W2" s="197"/>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58"/>
    </row>
    <row r="3" spans="1:52" ht="14.4">
      <c r="A3" s="197"/>
      <c r="B3" s="1869" t="s">
        <v>1095</v>
      </c>
      <c r="C3" s="438"/>
      <c r="D3" s="439"/>
      <c r="E3" s="439"/>
      <c r="F3" s="439"/>
      <c r="G3" s="439"/>
      <c r="H3" s="439"/>
      <c r="I3" s="439"/>
      <c r="J3" s="439"/>
      <c r="K3" s="439"/>
      <c r="L3" s="439"/>
      <c r="M3" s="439"/>
      <c r="N3" s="2049" t="s">
        <v>424</v>
      </c>
      <c r="O3" s="2049"/>
      <c r="P3" s="2049"/>
      <c r="Q3" s="2049"/>
      <c r="R3" s="2049"/>
      <c r="S3" s="2049"/>
      <c r="T3" s="2049"/>
      <c r="U3" s="2049"/>
      <c r="V3" s="2049"/>
      <c r="W3" s="2049"/>
      <c r="X3" s="2049"/>
      <c r="Y3" s="2050"/>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58"/>
    </row>
    <row r="4" spans="1:52" ht="15" thickBot="1">
      <c r="A4" s="197"/>
      <c r="B4" s="1878" t="s">
        <v>131</v>
      </c>
      <c r="C4" s="405" t="s">
        <v>150</v>
      </c>
      <c r="D4" s="2072" t="s">
        <v>149</v>
      </c>
      <c r="E4" s="2072" t="s">
        <v>148</v>
      </c>
      <c r="F4" s="2072" t="s">
        <v>146</v>
      </c>
      <c r="G4" s="2072" t="s">
        <v>145</v>
      </c>
      <c r="H4" s="2072" t="s">
        <v>144</v>
      </c>
      <c r="I4" s="2072" t="s">
        <v>147</v>
      </c>
      <c r="J4" s="2072" t="s">
        <v>143</v>
      </c>
      <c r="K4" s="2072" t="s">
        <v>142</v>
      </c>
      <c r="L4" s="2072" t="s">
        <v>140</v>
      </c>
      <c r="M4" s="2072" t="s">
        <v>93</v>
      </c>
      <c r="N4" s="2072" t="s">
        <v>132</v>
      </c>
      <c r="O4" s="2072" t="s">
        <v>141</v>
      </c>
      <c r="P4" s="2072" t="s">
        <v>100</v>
      </c>
      <c r="Q4" s="2072" t="s">
        <v>94</v>
      </c>
      <c r="R4" s="2072" t="s">
        <v>133</v>
      </c>
      <c r="S4" s="2072" t="s">
        <v>799</v>
      </c>
      <c r="T4" s="2072" t="s">
        <v>858</v>
      </c>
      <c r="U4" s="2072" t="s">
        <v>879</v>
      </c>
      <c r="V4" s="2072" t="s">
        <v>1014</v>
      </c>
      <c r="W4" s="2072" t="s">
        <v>1054</v>
      </c>
      <c r="X4" s="2072" t="s">
        <v>1140</v>
      </c>
      <c r="Y4" s="406" t="s">
        <v>1158</v>
      </c>
      <c r="Z4" s="197"/>
      <c r="AA4" s="197"/>
      <c r="AB4" s="197"/>
      <c r="AC4" s="197"/>
      <c r="AD4" s="197"/>
      <c r="AE4" s="197"/>
      <c r="AF4" s="197"/>
      <c r="AG4" s="197"/>
      <c r="AH4" s="197"/>
      <c r="AI4" s="197"/>
      <c r="AJ4" s="197"/>
      <c r="AK4" s="197"/>
      <c r="AL4" s="197"/>
      <c r="AM4" s="197"/>
      <c r="AN4" s="197"/>
      <c r="AO4" s="197"/>
      <c r="AP4" s="197"/>
      <c r="AQ4" s="197"/>
      <c r="AR4" s="197"/>
      <c r="AS4" s="197"/>
      <c r="AT4" s="197"/>
      <c r="AU4" s="197"/>
      <c r="AV4" s="197"/>
      <c r="AW4" s="197"/>
      <c r="AX4" s="197"/>
      <c r="AY4" s="197"/>
      <c r="AZ4" s="58"/>
    </row>
    <row r="5" spans="1:52" ht="15" thickBot="1">
      <c r="A5" s="197"/>
      <c r="B5" s="1870" t="s">
        <v>123</v>
      </c>
      <c r="C5" s="562">
        <v>108350384</v>
      </c>
      <c r="D5" s="437">
        <v>109381123</v>
      </c>
      <c r="E5" s="437">
        <v>112209990</v>
      </c>
      <c r="F5" s="437">
        <v>115609679</v>
      </c>
      <c r="G5" s="437">
        <v>120708515</v>
      </c>
      <c r="H5" s="437">
        <v>132741720</v>
      </c>
      <c r="I5" s="437">
        <v>136148711</v>
      </c>
      <c r="J5" s="437">
        <v>137659885</v>
      </c>
      <c r="K5" s="437">
        <v>137031239</v>
      </c>
      <c r="L5" s="437">
        <v>143091752</v>
      </c>
      <c r="M5" s="437">
        <v>146551226</v>
      </c>
      <c r="N5" s="437">
        <v>147597412</v>
      </c>
      <c r="O5" s="437">
        <v>144621513</v>
      </c>
      <c r="P5" s="437">
        <v>150370184</v>
      </c>
      <c r="Q5" s="437">
        <v>151392202</v>
      </c>
      <c r="R5" s="437">
        <v>148626374</v>
      </c>
      <c r="S5" s="437">
        <v>145165713</v>
      </c>
      <c r="T5" s="437">
        <v>142845549</v>
      </c>
      <c r="U5" s="437">
        <v>145129260</v>
      </c>
      <c r="V5" s="437">
        <v>144976051</v>
      </c>
      <c r="W5" s="437">
        <v>140798083</v>
      </c>
      <c r="X5" s="437">
        <v>146946546</v>
      </c>
      <c r="Y5" s="1700">
        <v>142568785</v>
      </c>
      <c r="Z5" s="197"/>
      <c r="AA5" s="197"/>
      <c r="AB5" s="197"/>
      <c r="AC5" s="197"/>
      <c r="AD5" s="197"/>
      <c r="AE5" s="197"/>
      <c r="AF5" s="197"/>
      <c r="AG5" s="197"/>
      <c r="AH5" s="197"/>
      <c r="AI5" s="197"/>
      <c r="AJ5" s="197"/>
      <c r="AK5" s="197"/>
      <c r="AL5" s="197"/>
      <c r="AM5" s="197"/>
      <c r="AN5" s="197"/>
      <c r="AO5" s="197"/>
      <c r="AP5" s="197"/>
      <c r="AQ5" s="197"/>
      <c r="AR5" s="197"/>
      <c r="AS5" s="197"/>
      <c r="AT5" s="197"/>
      <c r="AU5" s="197"/>
      <c r="AV5" s="197"/>
      <c r="AW5" s="197"/>
      <c r="AX5" s="197"/>
      <c r="AY5" s="197"/>
      <c r="AZ5" s="58"/>
    </row>
    <row r="6" spans="1:52" ht="15" thickBot="1">
      <c r="A6" s="197"/>
      <c r="B6" s="1871" t="s">
        <v>125</v>
      </c>
      <c r="C6" s="184">
        <v>433231.3130962468</v>
      </c>
      <c r="D6" s="185">
        <v>407347.66237784352</v>
      </c>
      <c r="E6" s="185">
        <v>456932.20043713407</v>
      </c>
      <c r="F6" s="185">
        <v>509571.00368245313</v>
      </c>
      <c r="G6" s="185">
        <v>519866.13159784127</v>
      </c>
      <c r="H6" s="185">
        <v>42103.613532522053</v>
      </c>
      <c r="I6" s="185">
        <v>20248.953075796511</v>
      </c>
      <c r="J6" s="185">
        <v>509000.60671335785</v>
      </c>
      <c r="K6" s="185">
        <v>767136</v>
      </c>
      <c r="L6" s="185">
        <v>742211.326</v>
      </c>
      <c r="M6" s="185">
        <v>670273</v>
      </c>
      <c r="N6" s="185">
        <v>683180.56185696565</v>
      </c>
      <c r="O6" s="185">
        <v>378093.04461149022</v>
      </c>
      <c r="P6" s="185">
        <v>413501</v>
      </c>
      <c r="Q6" s="185">
        <v>837923.63551385899</v>
      </c>
      <c r="R6" s="185">
        <v>754326.00700764952</v>
      </c>
      <c r="S6" s="185">
        <v>677147.59611435106</v>
      </c>
      <c r="T6" s="185">
        <v>682153.9939609298</v>
      </c>
      <c r="U6" s="185">
        <v>1018084</v>
      </c>
      <c r="V6" s="185">
        <v>879400.59139457066</v>
      </c>
      <c r="W6" s="185">
        <v>950433.47589669493</v>
      </c>
      <c r="X6" s="185">
        <v>994556.04165410192</v>
      </c>
      <c r="Y6" s="894">
        <v>923946.13648514054</v>
      </c>
      <c r="Z6" s="197"/>
      <c r="AA6" s="197"/>
      <c r="AB6" s="197"/>
      <c r="AC6" s="197"/>
      <c r="AD6" s="197"/>
      <c r="AE6" s="197"/>
      <c r="AF6" s="197"/>
      <c r="AG6" s="197"/>
      <c r="AH6" s="197"/>
      <c r="AI6" s="197"/>
      <c r="AJ6" s="197"/>
      <c r="AK6" s="197"/>
      <c r="AL6" s="197"/>
      <c r="AM6" s="197"/>
      <c r="AN6" s="197"/>
      <c r="AO6" s="197"/>
      <c r="AP6" s="197"/>
      <c r="AQ6" s="197"/>
      <c r="AR6" s="197"/>
      <c r="AS6" s="197"/>
      <c r="AT6" s="197"/>
      <c r="AU6" s="197"/>
      <c r="AV6" s="197"/>
      <c r="AW6" s="197"/>
      <c r="AX6" s="197"/>
      <c r="AY6" s="197"/>
      <c r="AZ6" s="58"/>
    </row>
    <row r="7" spans="1:52" ht="14.4">
      <c r="A7" s="197"/>
      <c r="B7" s="1872" t="s">
        <v>1096</v>
      </c>
      <c r="C7" s="184">
        <v>3153187</v>
      </c>
      <c r="D7" s="185">
        <v>3285279</v>
      </c>
      <c r="E7" s="185">
        <v>3346389</v>
      </c>
      <c r="F7" s="185">
        <v>3297791</v>
      </c>
      <c r="G7" s="185">
        <v>3579504</v>
      </c>
      <c r="H7" s="185">
        <v>3842830</v>
      </c>
      <c r="I7" s="185">
        <v>4142844</v>
      </c>
      <c r="J7" s="185">
        <v>4675731</v>
      </c>
      <c r="K7" s="185">
        <v>4868483</v>
      </c>
      <c r="L7" s="185">
        <v>5054353</v>
      </c>
      <c r="M7" s="185">
        <v>5473685</v>
      </c>
      <c r="N7" s="185">
        <v>5551258</v>
      </c>
      <c r="O7" s="185">
        <v>5872999</v>
      </c>
      <c r="P7" s="185">
        <v>6105256</v>
      </c>
      <c r="Q7" s="185">
        <v>6250131</v>
      </c>
      <c r="R7" s="185">
        <v>5939744</v>
      </c>
      <c r="S7" s="185">
        <v>5789497</v>
      </c>
      <c r="T7" s="185">
        <v>5979395</v>
      </c>
      <c r="U7" s="185">
        <v>6406345</v>
      </c>
      <c r="V7" s="185">
        <v>6126487</v>
      </c>
      <c r="W7" s="185">
        <v>6205024</v>
      </c>
      <c r="X7" s="185">
        <v>6230761</v>
      </c>
      <c r="Y7" s="894">
        <v>6026341</v>
      </c>
      <c r="Z7" s="197"/>
      <c r="AA7" s="197"/>
      <c r="AB7" s="197"/>
      <c r="AC7" s="197"/>
      <c r="AD7" s="197"/>
      <c r="AE7" s="197"/>
      <c r="AF7" s="197"/>
      <c r="AG7" s="197"/>
      <c r="AH7" s="197"/>
      <c r="AI7" s="197"/>
      <c r="AJ7" s="197"/>
      <c r="AK7" s="197"/>
      <c r="AL7" s="197"/>
      <c r="AM7" s="197"/>
      <c r="AN7" s="197"/>
      <c r="AO7" s="197"/>
      <c r="AP7" s="197"/>
      <c r="AQ7" s="197"/>
      <c r="AR7" s="197"/>
      <c r="AS7" s="197"/>
      <c r="AT7" s="197"/>
      <c r="AU7" s="197"/>
      <c r="AV7" s="197"/>
      <c r="AW7" s="197"/>
      <c r="AX7" s="197"/>
      <c r="AY7" s="197"/>
      <c r="AZ7" s="58"/>
    </row>
    <row r="8" spans="1:52" ht="14.4">
      <c r="A8" s="197"/>
      <c r="B8" s="1873" t="s">
        <v>1097</v>
      </c>
      <c r="C8" s="187">
        <v>2263777.4087706744</v>
      </c>
      <c r="D8" s="188">
        <v>2431144.3691184525</v>
      </c>
      <c r="E8" s="188">
        <v>2539750.5180751262</v>
      </c>
      <c r="F8" s="188">
        <v>2480671.5019999999</v>
      </c>
      <c r="G8" s="188">
        <v>2572477.642</v>
      </c>
      <c r="H8" s="188">
        <v>3112919.9139999999</v>
      </c>
      <c r="I8" s="188">
        <v>3442908.1170000001</v>
      </c>
      <c r="J8" s="188">
        <v>3709864.585498658</v>
      </c>
      <c r="K8" s="188">
        <v>3789286</v>
      </c>
      <c r="L8" s="188">
        <v>3817463.3446838781</v>
      </c>
      <c r="M8" s="188">
        <v>4051717</v>
      </c>
      <c r="N8" s="188">
        <v>4203671.3603125112</v>
      </c>
      <c r="O8" s="188">
        <v>4424384.3060258487</v>
      </c>
      <c r="P8" s="188">
        <v>4596259</v>
      </c>
      <c r="Q8" s="188">
        <v>4667607.5598690491</v>
      </c>
      <c r="R8" s="188">
        <v>4620461.1743096244</v>
      </c>
      <c r="S8" s="188">
        <v>4270131</v>
      </c>
      <c r="T8" s="188">
        <v>4562341</v>
      </c>
      <c r="U8" s="188">
        <v>4874960</v>
      </c>
      <c r="V8" s="188">
        <v>4681343</v>
      </c>
      <c r="W8" s="188">
        <v>4702733</v>
      </c>
      <c r="X8" s="188">
        <v>4760837</v>
      </c>
      <c r="Y8" s="895">
        <v>4851591</v>
      </c>
      <c r="Z8" s="197"/>
      <c r="AA8" s="197"/>
      <c r="AB8" s="197"/>
      <c r="AC8" s="197"/>
      <c r="AD8" s="197"/>
      <c r="AE8" s="197"/>
      <c r="AF8" s="197"/>
      <c r="AG8" s="197"/>
      <c r="AH8" s="197"/>
      <c r="AI8" s="197"/>
      <c r="AJ8" s="197"/>
      <c r="AK8" s="197"/>
      <c r="AL8" s="197"/>
      <c r="AM8" s="197"/>
      <c r="AN8" s="197"/>
      <c r="AO8" s="197"/>
      <c r="AP8" s="197"/>
      <c r="AQ8" s="197"/>
      <c r="AR8" s="197"/>
      <c r="AS8" s="197"/>
      <c r="AT8" s="197"/>
      <c r="AU8" s="197"/>
      <c r="AV8" s="197"/>
      <c r="AW8" s="197"/>
      <c r="AX8" s="197"/>
      <c r="AY8" s="197"/>
      <c r="AZ8" s="58"/>
    </row>
    <row r="9" spans="1:52" ht="14.4">
      <c r="A9" s="197"/>
      <c r="B9" s="1873" t="s">
        <v>1098</v>
      </c>
      <c r="C9" s="187">
        <v>1278459</v>
      </c>
      <c r="D9" s="188">
        <v>1212669</v>
      </c>
      <c r="E9" s="188">
        <v>1225691</v>
      </c>
      <c r="F9" s="188">
        <v>1182797</v>
      </c>
      <c r="G9" s="188">
        <v>1125394</v>
      </c>
      <c r="H9" s="188">
        <v>1179031</v>
      </c>
      <c r="I9" s="188">
        <v>1539484</v>
      </c>
      <c r="J9" s="188">
        <v>1664626</v>
      </c>
      <c r="K9" s="188">
        <v>1951855</v>
      </c>
      <c r="L9" s="188">
        <v>1800076</v>
      </c>
      <c r="M9" s="188">
        <v>1798965</v>
      </c>
      <c r="N9" s="188">
        <v>1799541</v>
      </c>
      <c r="O9" s="188">
        <v>1714074</v>
      </c>
      <c r="P9" s="188">
        <v>1686186</v>
      </c>
      <c r="Q9" s="188">
        <v>1808982</v>
      </c>
      <c r="R9" s="188">
        <v>2098748</v>
      </c>
      <c r="S9" s="188">
        <v>2121068</v>
      </c>
      <c r="T9" s="188">
        <v>2084124</v>
      </c>
      <c r="U9" s="188">
        <v>2253098</v>
      </c>
      <c r="V9" s="188">
        <v>2406058</v>
      </c>
      <c r="W9" s="188">
        <v>2557749</v>
      </c>
      <c r="X9" s="188">
        <v>2555135</v>
      </c>
      <c r="Y9" s="895">
        <v>2333814</v>
      </c>
      <c r="Z9" s="197"/>
      <c r="AA9" s="197"/>
      <c r="AB9" s="197"/>
      <c r="AC9" s="197"/>
      <c r="AD9" s="197"/>
      <c r="AE9" s="197"/>
      <c r="AF9" s="197"/>
      <c r="AG9" s="197"/>
      <c r="AH9" s="197"/>
      <c r="AI9" s="197"/>
      <c r="AJ9" s="197"/>
      <c r="AK9" s="197"/>
      <c r="AL9" s="197"/>
      <c r="AM9" s="197"/>
      <c r="AN9" s="197"/>
      <c r="AO9" s="197"/>
      <c r="AP9" s="197"/>
      <c r="AQ9" s="197"/>
      <c r="AR9" s="197"/>
      <c r="AS9" s="197"/>
      <c r="AT9" s="197"/>
      <c r="AU9" s="197"/>
      <c r="AV9" s="197"/>
      <c r="AW9" s="197"/>
      <c r="AX9" s="197"/>
      <c r="AY9" s="197"/>
      <c r="AZ9" s="58"/>
    </row>
    <row r="10" spans="1:52" ht="15" thickBot="1">
      <c r="A10" s="197"/>
      <c r="B10" s="1874" t="s">
        <v>1099</v>
      </c>
      <c r="C10" s="187">
        <v>4431646</v>
      </c>
      <c r="D10" s="188">
        <v>4497948</v>
      </c>
      <c r="E10" s="188">
        <v>4572080</v>
      </c>
      <c r="F10" s="188">
        <v>4480588</v>
      </c>
      <c r="G10" s="188">
        <v>4704898</v>
      </c>
      <c r="H10" s="188">
        <v>5021861</v>
      </c>
      <c r="I10" s="188">
        <v>5682328</v>
      </c>
      <c r="J10" s="188">
        <v>6340357</v>
      </c>
      <c r="K10" s="188">
        <v>6820338</v>
      </c>
      <c r="L10" s="188">
        <v>6854429</v>
      </c>
      <c r="M10" s="188">
        <v>7272650</v>
      </c>
      <c r="N10" s="188">
        <v>7350799</v>
      </c>
      <c r="O10" s="188">
        <v>7587073</v>
      </c>
      <c r="P10" s="188">
        <v>7791442</v>
      </c>
      <c r="Q10" s="188">
        <v>8059113</v>
      </c>
      <c r="R10" s="188">
        <v>8038492</v>
      </c>
      <c r="S10" s="188">
        <v>7910565</v>
      </c>
      <c r="T10" s="188">
        <v>8063519</v>
      </c>
      <c r="U10" s="188">
        <v>8659443</v>
      </c>
      <c r="V10" s="188">
        <v>8532545</v>
      </c>
      <c r="W10" s="188">
        <v>8762773</v>
      </c>
      <c r="X10" s="188">
        <v>8785896</v>
      </c>
      <c r="Y10" s="895">
        <v>8360155</v>
      </c>
      <c r="Z10" s="197"/>
      <c r="AA10" s="197"/>
      <c r="AB10" s="197"/>
      <c r="AC10" s="197"/>
      <c r="AD10" s="197"/>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58"/>
    </row>
    <row r="11" spans="1:52">
      <c r="A11" s="58"/>
      <c r="B11" s="1875" t="s">
        <v>126</v>
      </c>
      <c r="C11" s="1542">
        <v>2.9101761189881892E-2</v>
      </c>
      <c r="D11" s="1455">
        <v>3.0035155151954328E-2</v>
      </c>
      <c r="E11" s="1455">
        <v>2.9822558579677264E-2</v>
      </c>
      <c r="F11" s="1455">
        <v>2.8500000000000001E-2</v>
      </c>
      <c r="G11" s="1455">
        <v>2.9654113464986295E-2</v>
      </c>
      <c r="H11" s="1455">
        <v>2.8949677614543493E-2</v>
      </c>
      <c r="I11" s="1455">
        <v>3.0428815444312213E-2</v>
      </c>
      <c r="J11" s="1455">
        <v>3.3965820907085602E-2</v>
      </c>
      <c r="K11" s="1455">
        <v>3.5528271038985496E-2</v>
      </c>
      <c r="L11" s="1455">
        <v>3.5322462191950801E-2</v>
      </c>
      <c r="M11" s="1455">
        <v>3.7349977543006022E-2</v>
      </c>
      <c r="N11" s="1455">
        <v>3.7610808514718402E-2</v>
      </c>
      <c r="O11" s="1455">
        <v>4.060944238634815E-2</v>
      </c>
      <c r="P11" s="1455">
        <v>4.0601506479502614E-2</v>
      </c>
      <c r="Q11" s="1455">
        <v>4.1284365491955785E-2</v>
      </c>
      <c r="R11" s="1455">
        <v>3.9964266369036223E-2</v>
      </c>
      <c r="S11" s="1455">
        <v>3.9881986457780148E-2</v>
      </c>
      <c r="T11" s="1455">
        <v>4.1859162164023744E-2</v>
      </c>
      <c r="U11" s="1455">
        <v>4.414233904313989E-2</v>
      </c>
      <c r="V11" s="1455">
        <v>4.2258614148622385E-2</v>
      </c>
      <c r="W11" s="1455">
        <v>4.4070372747901689E-2</v>
      </c>
      <c r="X11" s="1455">
        <v>4.240154783903529E-2</v>
      </c>
      <c r="Y11" s="2303">
        <v>4.2269708618194367E-2</v>
      </c>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row>
    <row r="12" spans="1:52">
      <c r="B12" s="1876" t="s">
        <v>127</v>
      </c>
      <c r="C12" s="1543">
        <v>2.0893118466203814E-2</v>
      </c>
      <c r="D12" s="445">
        <v>2.2226361390698581E-2</v>
      </c>
      <c r="E12" s="445">
        <v>2.2633907355977183E-2</v>
      </c>
      <c r="F12" s="445">
        <v>2.1457299453275014E-2</v>
      </c>
      <c r="G12" s="445">
        <v>2.131148446321289E-2</v>
      </c>
      <c r="H12" s="445">
        <v>2.3450953581134852E-2</v>
      </c>
      <c r="I12" s="445">
        <v>2.52878495265372E-2</v>
      </c>
      <c r="J12" s="445">
        <v>2.6949496474580507E-2</v>
      </c>
      <c r="K12" s="445">
        <v>2.7652716472920457E-2</v>
      </c>
      <c r="L12" s="445">
        <v>2.6678430386986092E-2</v>
      </c>
      <c r="M12" s="445">
        <v>2.7647104091780166E-2</v>
      </c>
      <c r="N12" s="445">
        <v>2.8480657644000637E-2</v>
      </c>
      <c r="O12" s="445">
        <v>3.0592850359862082E-2</v>
      </c>
      <c r="P12" s="445">
        <v>3.0566292317631267E-2</v>
      </c>
      <c r="Q12" s="445">
        <v>3.0831228413396413E-2</v>
      </c>
      <c r="R12" s="445">
        <v>3.1087760872842287E-2</v>
      </c>
      <c r="S12" s="445">
        <v>2.9415561786273869E-2</v>
      </c>
      <c r="T12" s="445">
        <v>3.1938979071724521E-2</v>
      </c>
      <c r="U12" s="445">
        <v>3.3590469626869179E-2</v>
      </c>
      <c r="V12" s="445">
        <v>3.2290457408030791E-2</v>
      </c>
      <c r="W12" s="445">
        <v>3.3400547079891707E-2</v>
      </c>
      <c r="X12" s="445">
        <v>3.2398427384608276E-2</v>
      </c>
      <c r="Y12" s="2304">
        <v>3.4029826374686434E-2</v>
      </c>
    </row>
    <row r="13" spans="1:52" ht="14.4" thickBot="1">
      <c r="B13" s="1877" t="s">
        <v>128</v>
      </c>
      <c r="C13" s="1891">
        <v>4.0901064088522288E-2</v>
      </c>
      <c r="D13" s="1892">
        <v>4.1121793931481208E-2</v>
      </c>
      <c r="E13" s="1892">
        <v>4.0745748217248752E-2</v>
      </c>
      <c r="F13" s="1892">
        <v>3.8800000000000001E-2</v>
      </c>
      <c r="G13" s="1892">
        <v>3.8977349692356E-2</v>
      </c>
      <c r="H13" s="1892">
        <v>3.7831821073284269E-2</v>
      </c>
      <c r="I13" s="1892">
        <v>4.1736186543844693E-2</v>
      </c>
      <c r="J13" s="1892">
        <v>4.6058130878142166E-2</v>
      </c>
      <c r="K13" s="1892">
        <v>4.9772139913293788E-2</v>
      </c>
      <c r="L13" s="1892">
        <v>4.7902334720173106E-2</v>
      </c>
      <c r="M13" s="1892">
        <v>4.9625309855817923E-2</v>
      </c>
      <c r="N13" s="1892">
        <v>4.980303448681065E-2</v>
      </c>
      <c r="O13" s="1892">
        <v>5.2461579488523258E-2</v>
      </c>
      <c r="P13" s="1892">
        <v>5.1815072594444657E-2</v>
      </c>
      <c r="Q13" s="1892">
        <v>5.3233342890408583E-2</v>
      </c>
      <c r="R13" s="1892">
        <v>5.4085232544258934E-2</v>
      </c>
      <c r="S13" s="1892">
        <v>5.4493343066485678E-2</v>
      </c>
      <c r="T13" s="1892">
        <v>5.6449214248880795E-2</v>
      </c>
      <c r="U13" s="1892">
        <v>5.9667106412586962E-2</v>
      </c>
      <c r="V13" s="1892">
        <v>5.8854858724217834E-2</v>
      </c>
      <c r="W13" s="1892">
        <v>6.2236451045998974E-2</v>
      </c>
      <c r="X13" s="1892">
        <v>5.9789741502328339E-2</v>
      </c>
      <c r="Y13" s="1890">
        <v>5.8639449021046224E-2</v>
      </c>
    </row>
    <row r="14" spans="1:52" ht="14.4" thickBot="1"/>
    <row r="15" spans="1:52">
      <c r="B15" s="1869" t="s">
        <v>1095</v>
      </c>
      <c r="C15" s="438"/>
      <c r="D15" s="439"/>
      <c r="E15" s="439"/>
      <c r="F15" s="439"/>
      <c r="G15" s="439"/>
      <c r="H15" s="439"/>
      <c r="I15" s="439"/>
      <c r="J15" s="439"/>
      <c r="K15" s="439"/>
      <c r="L15" s="439"/>
      <c r="M15" s="439"/>
      <c r="N15" s="2049" t="s">
        <v>424</v>
      </c>
      <c r="O15" s="2049"/>
      <c r="P15" s="2049"/>
      <c r="Q15" s="2049"/>
      <c r="R15" s="2049"/>
      <c r="S15" s="2049"/>
      <c r="T15" s="2049"/>
      <c r="U15" s="2049"/>
      <c r="V15" s="2049"/>
      <c r="W15" s="2049"/>
      <c r="X15" s="2049"/>
      <c r="Y15" s="2050"/>
    </row>
    <row r="16" spans="1:52" ht="14.4" thickBot="1">
      <c r="B16" s="1878" t="s">
        <v>131</v>
      </c>
      <c r="C16" s="405" t="s">
        <v>150</v>
      </c>
      <c r="D16" s="2072" t="s">
        <v>149</v>
      </c>
      <c r="E16" s="2072" t="s">
        <v>148</v>
      </c>
      <c r="F16" s="2072" t="s">
        <v>146</v>
      </c>
      <c r="G16" s="2072" t="s">
        <v>145</v>
      </c>
      <c r="H16" s="2072" t="s">
        <v>144</v>
      </c>
      <c r="I16" s="2072" t="s">
        <v>147</v>
      </c>
      <c r="J16" s="2072" t="s">
        <v>143</v>
      </c>
      <c r="K16" s="2072" t="s">
        <v>142</v>
      </c>
      <c r="L16" s="2072" t="s">
        <v>140</v>
      </c>
      <c r="M16" s="2072" t="s">
        <v>93</v>
      </c>
      <c r="N16" s="2072" t="s">
        <v>132</v>
      </c>
      <c r="O16" s="2072" t="s">
        <v>141</v>
      </c>
      <c r="P16" s="2072" t="s">
        <v>100</v>
      </c>
      <c r="Q16" s="2072" t="s">
        <v>94</v>
      </c>
      <c r="R16" s="2072" t="s">
        <v>133</v>
      </c>
      <c r="S16" s="2072" t="s">
        <v>799</v>
      </c>
      <c r="T16" s="2072" t="s">
        <v>858</v>
      </c>
      <c r="U16" s="2072" t="s">
        <v>879</v>
      </c>
      <c r="V16" s="2072" t="s">
        <v>1014</v>
      </c>
      <c r="W16" s="2072" t="s">
        <v>1054</v>
      </c>
      <c r="X16" s="2072" t="s">
        <v>1140</v>
      </c>
      <c r="Y16" s="406" t="s">
        <v>1158</v>
      </c>
    </row>
    <row r="17" spans="2:25" ht="14.4" thickBot="1">
      <c r="B17" s="1879" t="s">
        <v>123</v>
      </c>
      <c r="C17" s="1882">
        <v>108350384</v>
      </c>
      <c r="D17" s="1885">
        <v>109381123</v>
      </c>
      <c r="E17" s="1885">
        <v>112209990</v>
      </c>
      <c r="F17" s="1885">
        <v>115609679</v>
      </c>
      <c r="G17" s="1885">
        <v>120708515</v>
      </c>
      <c r="H17" s="1885">
        <v>132741720</v>
      </c>
      <c r="I17" s="1885">
        <v>136148711</v>
      </c>
      <c r="J17" s="1885">
        <v>137659885</v>
      </c>
      <c r="K17" s="1885">
        <v>137031239</v>
      </c>
      <c r="L17" s="1885">
        <v>143091752</v>
      </c>
      <c r="M17" s="1885">
        <v>146551226</v>
      </c>
      <c r="N17" s="1885">
        <v>147597412</v>
      </c>
      <c r="O17" s="1885">
        <v>144621513</v>
      </c>
      <c r="P17" s="1885">
        <v>150370184</v>
      </c>
      <c r="Q17" s="1885">
        <v>151392202</v>
      </c>
      <c r="R17" s="1885">
        <v>148626374</v>
      </c>
      <c r="S17" s="1885">
        <v>145165713</v>
      </c>
      <c r="T17" s="1885">
        <v>142845549</v>
      </c>
      <c r="U17" s="1885">
        <v>145129260</v>
      </c>
      <c r="V17" s="1885">
        <v>144976051</v>
      </c>
      <c r="W17" s="1885">
        <v>140798083</v>
      </c>
      <c r="X17" s="1885">
        <v>146946546</v>
      </c>
      <c r="Y17" s="1756">
        <v>142568785</v>
      </c>
    </row>
    <row r="18" spans="2:25" ht="15" thickBot="1">
      <c r="B18" s="1880" t="s">
        <v>124</v>
      </c>
      <c r="C18" s="1883">
        <v>4862801</v>
      </c>
      <c r="D18" s="1886">
        <v>4878150</v>
      </c>
      <c r="E18" s="1886">
        <v>4977809</v>
      </c>
      <c r="F18" s="1886">
        <v>5123962</v>
      </c>
      <c r="G18" s="1886">
        <v>5931772</v>
      </c>
      <c r="H18" s="1886">
        <v>8412544</v>
      </c>
      <c r="I18" s="1886">
        <v>9656383</v>
      </c>
      <c r="J18" s="1886">
        <v>9898760</v>
      </c>
      <c r="K18" s="1886">
        <v>9744298</v>
      </c>
      <c r="L18" s="1886">
        <v>9391151</v>
      </c>
      <c r="M18" s="1886">
        <v>9077449</v>
      </c>
      <c r="N18" s="1886">
        <v>8477308</v>
      </c>
      <c r="O18" s="1886">
        <v>8262383</v>
      </c>
      <c r="P18" s="1886">
        <v>8306500</v>
      </c>
      <c r="Q18" s="1886">
        <v>8030104</v>
      </c>
      <c r="R18" s="1886">
        <v>7872402</v>
      </c>
      <c r="S18" s="1886">
        <v>7915350</v>
      </c>
      <c r="T18" s="1886">
        <v>7956184</v>
      </c>
      <c r="U18" s="1886">
        <v>8056216</v>
      </c>
      <c r="V18" s="1886">
        <v>8277916</v>
      </c>
      <c r="W18" s="1886">
        <v>8190343</v>
      </c>
      <c r="X18" s="1886">
        <v>8350024</v>
      </c>
      <c r="Y18" s="1888">
        <v>8250023</v>
      </c>
    </row>
    <row r="19" spans="2:25" ht="15" thickBot="1">
      <c r="B19" s="1881" t="s">
        <v>1099</v>
      </c>
      <c r="C19" s="1883">
        <v>4431646</v>
      </c>
      <c r="D19" s="1886">
        <v>4497948</v>
      </c>
      <c r="E19" s="1886">
        <v>4572080</v>
      </c>
      <c r="F19" s="1886">
        <v>4480588</v>
      </c>
      <c r="G19" s="1886">
        <v>4704898</v>
      </c>
      <c r="H19" s="1886">
        <v>5021861</v>
      </c>
      <c r="I19" s="1886">
        <v>5682328</v>
      </c>
      <c r="J19" s="1886">
        <v>6340357</v>
      </c>
      <c r="K19" s="1886">
        <v>6820338</v>
      </c>
      <c r="L19" s="1886">
        <v>6854429</v>
      </c>
      <c r="M19" s="1886">
        <v>7272650</v>
      </c>
      <c r="N19" s="1886">
        <v>7350799</v>
      </c>
      <c r="O19" s="1886">
        <v>7587073</v>
      </c>
      <c r="P19" s="1886">
        <v>7791442</v>
      </c>
      <c r="Q19" s="1886">
        <v>8059113</v>
      </c>
      <c r="R19" s="1886">
        <v>8038492</v>
      </c>
      <c r="S19" s="1886">
        <v>7910565</v>
      </c>
      <c r="T19" s="1886">
        <v>8063519</v>
      </c>
      <c r="U19" s="1886">
        <v>8659443</v>
      </c>
      <c r="V19" s="1886">
        <v>8532545</v>
      </c>
      <c r="W19" s="1886">
        <v>8762773</v>
      </c>
      <c r="X19" s="1886">
        <v>8785896</v>
      </c>
      <c r="Y19" s="1888">
        <v>8360155</v>
      </c>
    </row>
    <row r="20" spans="2:25" ht="15" thickBot="1">
      <c r="B20" s="1721" t="s">
        <v>129</v>
      </c>
      <c r="C20" s="1884">
        <f t="shared" ref="C20:W20" si="0">C18/C17</f>
        <v>4.4880330096476628E-2</v>
      </c>
      <c r="D20" s="1887">
        <f t="shared" si="0"/>
        <v>4.4597731913942777E-2</v>
      </c>
      <c r="E20" s="1887">
        <f t="shared" si="0"/>
        <v>4.4361549270256595E-2</v>
      </c>
      <c r="F20" s="1887">
        <f t="shared" si="0"/>
        <v>4.4321219852189023E-2</v>
      </c>
      <c r="G20" s="1887">
        <f t="shared" si="0"/>
        <v>4.9141288831198032E-2</v>
      </c>
      <c r="H20" s="1887">
        <f t="shared" si="0"/>
        <v>6.337528246582913E-2</v>
      </c>
      <c r="I20" s="1887">
        <f t="shared" si="0"/>
        <v>7.0925262010009038E-2</v>
      </c>
      <c r="J20" s="1887">
        <f t="shared" si="0"/>
        <v>7.1907367930751934E-2</v>
      </c>
      <c r="K20" s="1887">
        <f t="shared" si="0"/>
        <v>7.1110048125595654E-2</v>
      </c>
      <c r="L20" s="1887">
        <f t="shared" si="0"/>
        <v>6.5630274762447524E-2</v>
      </c>
      <c r="M20" s="1887">
        <f t="shared" si="0"/>
        <v>6.1940450774529858E-2</v>
      </c>
      <c r="N20" s="1887">
        <f t="shared" si="0"/>
        <v>5.7435343107506517E-2</v>
      </c>
      <c r="O20" s="1887">
        <f t="shared" si="0"/>
        <v>5.7131078417081697E-2</v>
      </c>
      <c r="P20" s="1887">
        <f t="shared" si="0"/>
        <v>5.5240339401327061E-2</v>
      </c>
      <c r="Q20" s="1887">
        <f t="shared" si="0"/>
        <v>5.3041728001287675E-2</v>
      </c>
      <c r="R20" s="1887">
        <f t="shared" si="0"/>
        <v>5.2967732362225295E-2</v>
      </c>
      <c r="S20" s="1887">
        <f t="shared" si="0"/>
        <v>5.4526305395544747E-2</v>
      </c>
      <c r="T20" s="1887">
        <f t="shared" si="0"/>
        <v>5.5697808267025528E-2</v>
      </c>
      <c r="U20" s="1887">
        <v>5.5510625493439436E-2</v>
      </c>
      <c r="V20" s="1887">
        <f t="shared" si="0"/>
        <v>5.7098506566439722E-2</v>
      </c>
      <c r="W20" s="1887">
        <f t="shared" si="0"/>
        <v>5.8170841715224207E-2</v>
      </c>
      <c r="X20" s="1887">
        <v>5.6823547250984721E-2</v>
      </c>
      <c r="Y20" s="1889">
        <v>5.7866965759720827E-2</v>
      </c>
    </row>
    <row r="21" spans="2:25" ht="15" thickBot="1">
      <c r="B21" s="1721" t="s">
        <v>63</v>
      </c>
      <c r="C21" s="1884">
        <v>1.0972900362528957</v>
      </c>
      <c r="D21" s="1887">
        <v>1.0845278780457221</v>
      </c>
      <c r="E21" s="1887">
        <v>1.0887405732183164</v>
      </c>
      <c r="F21" s="1887">
        <v>1.1439999999999999</v>
      </c>
      <c r="G21" s="1887">
        <v>1.2607652705754726</v>
      </c>
      <c r="H21" s="1887">
        <v>1.6751845580751836</v>
      </c>
      <c r="I21" s="1887">
        <v>1.699370926845476</v>
      </c>
      <c r="J21" s="1887">
        <v>1.5612307004163961</v>
      </c>
      <c r="K21" s="1887">
        <v>1.4287118908183143</v>
      </c>
      <c r="L21" s="1887">
        <v>1.3700850938860114</v>
      </c>
      <c r="M21" s="1887">
        <v>1.2481624992265543</v>
      </c>
      <c r="N21" s="1887">
        <v>1.1532498712044772</v>
      </c>
      <c r="O21" s="1887">
        <v>1.0890079744850221</v>
      </c>
      <c r="P21" s="1887">
        <v>1.0661056066386685</v>
      </c>
      <c r="Q21" s="1887">
        <v>0.99640047235967533</v>
      </c>
      <c r="R21" s="1887">
        <v>0.97933816442188415</v>
      </c>
      <c r="S21" s="1887">
        <v>1.0006048872615294</v>
      </c>
      <c r="T21" s="1887">
        <v>0.98668881415173693</v>
      </c>
      <c r="U21" s="1887">
        <v>0.93033882202354123</v>
      </c>
      <c r="V21" s="1887">
        <v>0.97015790716603312</v>
      </c>
      <c r="W21" s="1887">
        <v>0.93467478844881635</v>
      </c>
      <c r="X21" s="1887">
        <v>0.95038957893423737</v>
      </c>
      <c r="Y21" s="1889">
        <v>0.98682656003387492</v>
      </c>
    </row>
  </sheetData>
  <phoneticPr fontId="39" type="noConversion"/>
  <hyperlinks>
    <hyperlink ref="B1" location="Index!A1" display="Back to index" xr:uid="{BC5C1D1B-560C-418F-ABBD-DCBAFC1E75FF}"/>
  </hyperlinks>
  <pageMargins left="0.7" right="0.7" top="0.75" bottom="0.75" header="0.3" footer="0.3"/>
  <pageSetup orientation="portrait" horizontalDpi="4294967293" verticalDpi="0" r:id="rId1"/>
  <headerFooter>
    <oddFooter>&amp;C_x000D_&amp;1#&amp;"Calibri"&amp;8&amp;K0000FF Datos elaborados por BCP para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rgb="FF2AD2C9"/>
  </sheetPr>
  <dimension ref="A1:BJ24"/>
  <sheetViews>
    <sheetView showGridLines="0" zoomScale="85" zoomScaleNormal="100" workbookViewId="0">
      <pane xSplit="2" topLeftCell="V1" activePane="topRight" state="frozen"/>
      <selection pane="topRight" activeCell="AA6" sqref="AA6"/>
    </sheetView>
  </sheetViews>
  <sheetFormatPr baseColWidth="10" defaultColWidth="11.44140625" defaultRowHeight="14.4"/>
  <cols>
    <col min="2" max="2" width="34.5546875" customWidth="1"/>
    <col min="3" max="20" width="15.88671875" customWidth="1"/>
    <col min="21" max="62" width="11.44140625" style="90"/>
  </cols>
  <sheetData>
    <row r="1" spans="1:25" s="90" customFormat="1">
      <c r="A1" s="201"/>
      <c r="B1" s="447" t="s">
        <v>31</v>
      </c>
      <c r="C1" s="448"/>
      <c r="D1" s="448"/>
      <c r="E1" s="448"/>
      <c r="F1" s="448"/>
      <c r="G1" s="448"/>
      <c r="H1" s="448"/>
      <c r="I1" s="448"/>
      <c r="J1" s="448"/>
      <c r="K1" s="448"/>
      <c r="L1" s="448"/>
      <c r="M1" s="449"/>
      <c r="N1" s="449"/>
      <c r="O1" s="449"/>
      <c r="P1" s="449"/>
      <c r="Q1" s="449"/>
      <c r="R1" s="449"/>
      <c r="S1" s="449"/>
      <c r="T1" s="449"/>
      <c r="U1" s="201"/>
      <c r="V1" s="201"/>
      <c r="W1" s="201"/>
      <c r="X1" s="201"/>
      <c r="Y1" s="201"/>
    </row>
    <row r="2" spans="1:25" s="90" customFormat="1" ht="15" thickBot="1">
      <c r="A2" s="201"/>
      <c r="B2" s="447"/>
      <c r="C2" s="448"/>
      <c r="D2" s="448"/>
      <c r="E2" s="448"/>
      <c r="F2" s="448"/>
      <c r="G2" s="448"/>
      <c r="H2" s="448"/>
      <c r="I2" s="448"/>
      <c r="J2" s="448"/>
      <c r="K2" s="448"/>
      <c r="L2" s="448"/>
      <c r="M2" s="449"/>
      <c r="N2" s="449"/>
      <c r="O2" s="449"/>
      <c r="P2" s="449"/>
      <c r="Q2" s="449"/>
      <c r="R2" s="449"/>
      <c r="S2" s="449"/>
      <c r="T2" s="449"/>
      <c r="U2" s="201"/>
      <c r="V2" s="201"/>
      <c r="W2" s="201"/>
      <c r="X2" s="201"/>
      <c r="Y2" s="201"/>
    </row>
    <row r="3" spans="1:25" s="90" customFormat="1">
      <c r="A3" s="201"/>
      <c r="B3" s="98" t="s">
        <v>130</v>
      </c>
      <c r="C3" s="2048"/>
      <c r="D3" s="2049"/>
      <c r="E3" s="2049"/>
      <c r="F3" s="2049"/>
      <c r="G3" s="2049"/>
      <c r="H3" s="2049"/>
      <c r="I3" s="2049"/>
      <c r="J3" s="2049"/>
      <c r="K3" s="2049"/>
      <c r="L3" s="2049"/>
      <c r="M3" s="2049"/>
      <c r="N3" s="2049" t="s">
        <v>424</v>
      </c>
      <c r="O3" s="2049"/>
      <c r="P3" s="2049"/>
      <c r="Q3" s="2049"/>
      <c r="R3" s="2049"/>
      <c r="S3" s="2049"/>
      <c r="T3" s="2049"/>
      <c r="U3" s="2049"/>
      <c r="V3" s="2049"/>
      <c r="W3" s="2049"/>
      <c r="X3" s="2049"/>
      <c r="Y3" s="2050"/>
    </row>
    <row r="4" spans="1:25" s="90" customFormat="1">
      <c r="A4" s="201"/>
      <c r="B4" s="443"/>
      <c r="C4" s="234"/>
      <c r="D4" s="2071"/>
      <c r="E4" s="2071"/>
      <c r="F4" s="2071"/>
      <c r="G4" s="2071"/>
      <c r="H4" s="2071"/>
      <c r="I4" s="2071"/>
      <c r="J4" s="2071"/>
      <c r="K4" s="2071"/>
      <c r="L4" s="2071"/>
      <c r="M4" s="2071"/>
      <c r="N4" s="2070"/>
      <c r="O4" s="2070"/>
      <c r="P4" s="2070"/>
      <c r="Q4" s="2070"/>
      <c r="R4" s="2070"/>
      <c r="S4" s="2070"/>
      <c r="T4" s="2070"/>
      <c r="U4" s="2070"/>
      <c r="V4" s="2070"/>
      <c r="W4" s="2070"/>
      <c r="X4" s="2070"/>
      <c r="Y4" s="2051"/>
    </row>
    <row r="5" spans="1:25" s="90" customFormat="1" ht="15" thickBot="1">
      <c r="A5" s="201"/>
      <c r="B5" s="2139" t="s">
        <v>131</v>
      </c>
      <c r="C5" s="405" t="s">
        <v>150</v>
      </c>
      <c r="D5" s="2072" t="s">
        <v>149</v>
      </c>
      <c r="E5" s="2072" t="s">
        <v>148</v>
      </c>
      <c r="F5" s="2072" t="s">
        <v>146</v>
      </c>
      <c r="G5" s="2072" t="s">
        <v>145</v>
      </c>
      <c r="H5" s="2072" t="s">
        <v>144</v>
      </c>
      <c r="I5" s="2072" t="s">
        <v>147</v>
      </c>
      <c r="J5" s="2072" t="s">
        <v>143</v>
      </c>
      <c r="K5" s="2072" t="s">
        <v>142</v>
      </c>
      <c r="L5" s="2072" t="s">
        <v>140</v>
      </c>
      <c r="M5" s="2072" t="s">
        <v>93</v>
      </c>
      <c r="N5" s="2072" t="s">
        <v>132</v>
      </c>
      <c r="O5" s="2072" t="s">
        <v>141</v>
      </c>
      <c r="P5" s="2072" t="s">
        <v>100</v>
      </c>
      <c r="Q5" s="2072" t="s">
        <v>94</v>
      </c>
      <c r="R5" s="2072" t="s">
        <v>133</v>
      </c>
      <c r="S5" s="2072" t="s">
        <v>799</v>
      </c>
      <c r="T5" s="2072" t="s">
        <v>858</v>
      </c>
      <c r="U5" s="2072" t="s">
        <v>879</v>
      </c>
      <c r="V5" s="2072" t="s">
        <v>1014</v>
      </c>
      <c r="W5" s="2072" t="s">
        <v>1054</v>
      </c>
      <c r="X5" s="2072" t="s">
        <v>1140</v>
      </c>
      <c r="Y5" s="406" t="s">
        <v>1158</v>
      </c>
    </row>
    <row r="6" spans="1:25" s="90" customFormat="1">
      <c r="A6" s="201"/>
      <c r="B6" s="13" t="s">
        <v>134</v>
      </c>
      <c r="C6" s="184">
        <v>31695558</v>
      </c>
      <c r="D6" s="185">
        <v>29863335</v>
      </c>
      <c r="E6" s="185">
        <v>32626001</v>
      </c>
      <c r="F6" s="185">
        <v>34213188</v>
      </c>
      <c r="G6" s="185">
        <v>38746287</v>
      </c>
      <c r="H6" s="185">
        <v>48926791</v>
      </c>
      <c r="I6" s="185">
        <v>53574151</v>
      </c>
      <c r="J6" s="185">
        <v>54530356</v>
      </c>
      <c r="K6" s="185">
        <v>58074996</v>
      </c>
      <c r="L6" s="185">
        <v>59998764</v>
      </c>
      <c r="M6" s="185">
        <v>61112084</v>
      </c>
      <c r="N6" s="185">
        <v>58629661</v>
      </c>
      <c r="O6" s="185">
        <v>56923859</v>
      </c>
      <c r="P6" s="185">
        <v>51554195</v>
      </c>
      <c r="Q6" s="185">
        <v>53512524</v>
      </c>
      <c r="R6" s="185">
        <v>48467247</v>
      </c>
      <c r="S6" s="185">
        <v>47483662</v>
      </c>
      <c r="T6" s="185">
        <v>43930450</v>
      </c>
      <c r="U6" s="185">
        <v>45120127</v>
      </c>
      <c r="V6" s="185">
        <v>48229322</v>
      </c>
      <c r="W6" s="185">
        <v>47384819</v>
      </c>
      <c r="X6" s="185">
        <v>50657031</v>
      </c>
      <c r="Y6" s="894">
        <v>53149144</v>
      </c>
    </row>
    <row r="7" spans="1:25" s="90" customFormat="1">
      <c r="A7" s="201"/>
      <c r="B7" s="13" t="s">
        <v>135</v>
      </c>
      <c r="C7" s="187">
        <v>32968147</v>
      </c>
      <c r="D7" s="188">
        <v>32604309</v>
      </c>
      <c r="E7" s="188">
        <v>33681765</v>
      </c>
      <c r="F7" s="188">
        <v>35179770</v>
      </c>
      <c r="G7" s="188">
        <v>37872908</v>
      </c>
      <c r="H7" s="188">
        <v>42562229</v>
      </c>
      <c r="I7" s="188">
        <v>45999882</v>
      </c>
      <c r="J7" s="188">
        <v>50069129</v>
      </c>
      <c r="K7" s="188">
        <v>51013689</v>
      </c>
      <c r="L7" s="188">
        <v>52687270</v>
      </c>
      <c r="M7" s="188">
        <v>54365781</v>
      </c>
      <c r="N7" s="188">
        <v>56945262</v>
      </c>
      <c r="O7" s="188">
        <v>56454479</v>
      </c>
      <c r="P7" s="188">
        <v>54936107</v>
      </c>
      <c r="Q7" s="188">
        <v>55154337</v>
      </c>
      <c r="R7" s="188">
        <v>54769045</v>
      </c>
      <c r="S7" s="188">
        <v>53418288</v>
      </c>
      <c r="T7" s="188">
        <v>49456054</v>
      </c>
      <c r="U7" s="188">
        <v>49395543</v>
      </c>
      <c r="V7" s="188">
        <v>52375813</v>
      </c>
      <c r="W7" s="188">
        <v>52238357</v>
      </c>
      <c r="X7" s="188">
        <v>53015745</v>
      </c>
      <c r="Y7" s="895">
        <v>54474960</v>
      </c>
    </row>
    <row r="8" spans="1:25" s="90" customFormat="1">
      <c r="A8" s="201"/>
      <c r="B8" s="13" t="s">
        <v>136</v>
      </c>
      <c r="C8" s="187">
        <v>31399811</v>
      </c>
      <c r="D8" s="188">
        <v>32472216</v>
      </c>
      <c r="E8" s="188">
        <v>33194331</v>
      </c>
      <c r="F8" s="188">
        <v>34034037</v>
      </c>
      <c r="G8" s="188">
        <v>35045214</v>
      </c>
      <c r="H8" s="188">
        <v>30019871</v>
      </c>
      <c r="I8" s="188">
        <v>29785440</v>
      </c>
      <c r="J8" s="188">
        <v>29324090</v>
      </c>
      <c r="K8" s="188">
        <v>31389760</v>
      </c>
      <c r="L8" s="188">
        <v>30302103</v>
      </c>
      <c r="M8" s="188">
        <v>31601351</v>
      </c>
      <c r="N8" s="188">
        <v>29995810</v>
      </c>
      <c r="O8" s="188">
        <v>30029261</v>
      </c>
      <c r="P8" s="188">
        <v>35923266</v>
      </c>
      <c r="Q8" s="188">
        <v>39372047</v>
      </c>
      <c r="R8" s="188">
        <v>38897010</v>
      </c>
      <c r="S8" s="188">
        <v>43194573</v>
      </c>
      <c r="T8" s="188">
        <v>45107429</v>
      </c>
      <c r="U8" s="188">
        <v>49213763</v>
      </c>
      <c r="V8" s="188">
        <v>42484664</v>
      </c>
      <c r="W8" s="188">
        <v>43775526</v>
      </c>
      <c r="X8" s="188">
        <v>43504883</v>
      </c>
      <c r="Y8" s="895">
        <v>42514849</v>
      </c>
    </row>
    <row r="9" spans="1:25" s="90" customFormat="1">
      <c r="A9" s="201"/>
      <c r="B9" s="13" t="s">
        <v>137</v>
      </c>
      <c r="C9" s="187">
        <v>7074344</v>
      </c>
      <c r="D9" s="188">
        <v>7609448</v>
      </c>
      <c r="E9" s="188">
        <v>7205449</v>
      </c>
      <c r="F9" s="188">
        <v>7897199</v>
      </c>
      <c r="G9" s="188">
        <v>7204922</v>
      </c>
      <c r="H9" s="188">
        <v>7441044</v>
      </c>
      <c r="I9" s="188">
        <v>7127617</v>
      </c>
      <c r="J9" s="188">
        <v>7736747</v>
      </c>
      <c r="K9" s="188">
        <v>7457440</v>
      </c>
      <c r="L9" s="188">
        <v>5456510</v>
      </c>
      <c r="M9" s="188">
        <v>4681224</v>
      </c>
      <c r="N9" s="188">
        <v>4017065</v>
      </c>
      <c r="O9" s="188">
        <v>3750593</v>
      </c>
      <c r="P9" s="188">
        <v>4155932</v>
      </c>
      <c r="Q9" s="188">
        <v>3745597</v>
      </c>
      <c r="R9" s="188">
        <v>3824629</v>
      </c>
      <c r="S9" s="188">
        <v>3322691</v>
      </c>
      <c r="T9" s="188">
        <v>3545001</v>
      </c>
      <c r="U9" s="188">
        <v>3245358</v>
      </c>
      <c r="V9" s="188">
        <v>3185603</v>
      </c>
      <c r="W9" s="188">
        <v>3086767</v>
      </c>
      <c r="X9" s="188">
        <v>3358408</v>
      </c>
      <c r="Y9" s="895">
        <v>2989705</v>
      </c>
    </row>
    <row r="10" spans="1:25" s="90" customFormat="1" ht="15" thickBot="1">
      <c r="A10" s="201"/>
      <c r="B10" s="13" t="s">
        <v>138</v>
      </c>
      <c r="C10" s="193">
        <v>589397</v>
      </c>
      <c r="D10" s="194">
        <v>607736</v>
      </c>
      <c r="E10" s="194">
        <v>684174</v>
      </c>
      <c r="F10" s="194">
        <v>681191</v>
      </c>
      <c r="G10" s="194">
        <v>694214</v>
      </c>
      <c r="H10" s="194">
        <v>714397</v>
      </c>
      <c r="I10" s="194">
        <v>715584</v>
      </c>
      <c r="J10" s="194">
        <v>705180</v>
      </c>
      <c r="K10" s="194">
        <v>690454</v>
      </c>
      <c r="L10" s="194">
        <v>717156</v>
      </c>
      <c r="M10" s="194">
        <v>787928</v>
      </c>
      <c r="N10" s="194">
        <v>753064</v>
      </c>
      <c r="O10" s="194">
        <v>757772</v>
      </c>
      <c r="P10" s="194">
        <v>871075</v>
      </c>
      <c r="Q10" s="194">
        <v>1007509</v>
      </c>
      <c r="R10" s="194">
        <v>1062856</v>
      </c>
      <c r="S10" s="194">
        <v>1204086</v>
      </c>
      <c r="T10" s="194">
        <v>1348783</v>
      </c>
      <c r="U10" s="194">
        <v>1496744</v>
      </c>
      <c r="V10" s="194">
        <v>1429592</v>
      </c>
      <c r="W10" s="194">
        <v>1371658</v>
      </c>
      <c r="X10" s="194">
        <v>1435917</v>
      </c>
      <c r="Y10" s="1702">
        <v>1306793</v>
      </c>
    </row>
    <row r="11" spans="1:25" s="90" customFormat="1" ht="15" thickBot="1">
      <c r="A11" s="201"/>
      <c r="B11" s="14" t="s">
        <v>139</v>
      </c>
      <c r="C11" s="305">
        <v>103727257</v>
      </c>
      <c r="D11" s="306">
        <v>103157044</v>
      </c>
      <c r="E11" s="306">
        <v>107391720</v>
      </c>
      <c r="F11" s="306">
        <v>112005385</v>
      </c>
      <c r="G11" s="306">
        <v>119563545</v>
      </c>
      <c r="H11" s="306">
        <v>129664332</v>
      </c>
      <c r="I11" s="306">
        <v>137202674</v>
      </c>
      <c r="J11" s="306">
        <v>142365502</v>
      </c>
      <c r="K11" s="306">
        <v>148626339</v>
      </c>
      <c r="L11" s="306">
        <v>149161803</v>
      </c>
      <c r="M11" s="306">
        <v>152548368</v>
      </c>
      <c r="N11" s="306">
        <v>150340862</v>
      </c>
      <c r="O11" s="306">
        <v>147915964</v>
      </c>
      <c r="P11" s="306">
        <v>147440575</v>
      </c>
      <c r="Q11" s="306">
        <v>152792014</v>
      </c>
      <c r="R11" s="306">
        <v>147020787</v>
      </c>
      <c r="S11" s="306">
        <v>148623300</v>
      </c>
      <c r="T11" s="306">
        <v>143387717</v>
      </c>
      <c r="U11" s="306">
        <v>148471535</v>
      </c>
      <c r="V11" s="897">
        <v>147704994</v>
      </c>
      <c r="W11" s="306">
        <v>147857127</v>
      </c>
      <c r="X11" s="306">
        <v>151971984</v>
      </c>
      <c r="Y11" s="898">
        <v>154435451</v>
      </c>
    </row>
    <row r="12" spans="1:25">
      <c r="A12" s="197"/>
      <c r="B12" s="197"/>
      <c r="C12" s="197"/>
      <c r="D12" s="197"/>
      <c r="E12" s="197"/>
      <c r="F12" s="197"/>
      <c r="G12" s="197"/>
      <c r="H12" s="197"/>
      <c r="I12" s="197"/>
      <c r="J12" s="197"/>
      <c r="K12" s="197"/>
      <c r="L12" s="197"/>
      <c r="M12" s="197"/>
      <c r="N12" s="197"/>
      <c r="O12" s="197"/>
      <c r="P12" s="197"/>
      <c r="Q12" s="197"/>
      <c r="R12" s="197"/>
      <c r="S12" s="197"/>
      <c r="T12" s="197"/>
      <c r="U12" s="201"/>
      <c r="V12" s="201"/>
      <c r="W12" s="201"/>
      <c r="X12" s="201"/>
      <c r="Y12" s="201"/>
    </row>
    <row r="13" spans="1:25">
      <c r="A13" s="197"/>
      <c r="B13" s="197"/>
      <c r="C13" s="197"/>
      <c r="D13" s="197"/>
      <c r="E13" s="197"/>
      <c r="F13" s="197"/>
      <c r="G13" s="197"/>
      <c r="H13" s="197"/>
      <c r="I13" s="197"/>
      <c r="J13" s="197"/>
      <c r="K13" s="197"/>
      <c r="L13" s="197"/>
      <c r="M13" s="197"/>
      <c r="N13" s="197"/>
      <c r="O13" s="197"/>
      <c r="P13" s="197"/>
      <c r="Q13" s="197"/>
      <c r="R13" s="197"/>
      <c r="S13" s="197"/>
      <c r="T13" s="197"/>
      <c r="U13" s="201"/>
      <c r="V13" s="1735"/>
      <c r="W13" s="201"/>
      <c r="X13" s="201"/>
      <c r="Y13" s="201"/>
    </row>
    <row r="14" spans="1:25">
      <c r="A14" s="197"/>
      <c r="B14" s="197"/>
      <c r="C14" s="197"/>
      <c r="D14" s="197"/>
      <c r="E14" s="197"/>
      <c r="F14" s="197"/>
      <c r="G14" s="197"/>
      <c r="H14" s="197"/>
      <c r="I14" s="197"/>
      <c r="J14" s="197"/>
      <c r="K14" s="197"/>
      <c r="L14" s="197"/>
      <c r="M14" s="197"/>
      <c r="N14" s="197"/>
      <c r="O14" s="197"/>
      <c r="P14" s="197"/>
      <c r="Q14" s="197"/>
      <c r="R14" s="197"/>
      <c r="S14" s="197"/>
      <c r="T14" s="197"/>
      <c r="U14" s="201"/>
      <c r="V14" s="201"/>
      <c r="W14" s="201"/>
      <c r="X14" s="201"/>
      <c r="Y14" s="201"/>
    </row>
    <row r="15" spans="1:25">
      <c r="A15" s="197"/>
      <c r="B15" s="197"/>
      <c r="C15" s="197"/>
      <c r="D15" s="197"/>
      <c r="E15" s="197"/>
      <c r="F15" s="197"/>
      <c r="G15" s="197"/>
      <c r="H15" s="197"/>
      <c r="I15" s="197"/>
      <c r="J15" s="446"/>
      <c r="K15" s="446"/>
      <c r="L15" s="446"/>
      <c r="M15" s="446"/>
      <c r="N15" s="446"/>
      <c r="O15" s="446"/>
      <c r="P15" s="446"/>
      <c r="Q15" s="446"/>
      <c r="R15" s="446"/>
      <c r="S15" s="446"/>
      <c r="T15" s="446"/>
      <c r="U15" s="201"/>
      <c r="V15" s="201"/>
      <c r="W15" s="201"/>
      <c r="X15" s="201"/>
      <c r="Y15" s="201"/>
    </row>
    <row r="16" spans="1:25">
      <c r="A16" s="197"/>
      <c r="B16" s="197"/>
      <c r="C16" s="197"/>
      <c r="D16" s="197"/>
      <c r="E16" s="197"/>
      <c r="F16" s="197"/>
      <c r="G16" s="197"/>
      <c r="H16" s="197"/>
      <c r="I16" s="197"/>
      <c r="J16" s="446"/>
      <c r="K16" s="446"/>
      <c r="L16" s="446"/>
      <c r="M16" s="446"/>
      <c r="N16" s="446"/>
      <c r="O16" s="446"/>
      <c r="P16" s="446"/>
      <c r="Q16" s="446"/>
      <c r="R16" s="446"/>
      <c r="S16" s="446"/>
      <c r="T16" s="446"/>
      <c r="U16" s="201"/>
      <c r="V16" s="201"/>
      <c r="W16" s="201"/>
      <c r="X16" s="201"/>
      <c r="Y16" s="201"/>
    </row>
    <row r="17" spans="1:25">
      <c r="A17" s="197"/>
      <c r="B17" s="197"/>
      <c r="C17" s="197"/>
      <c r="D17" s="197"/>
      <c r="E17" s="197"/>
      <c r="F17" s="197"/>
      <c r="G17" s="197"/>
      <c r="H17" s="197"/>
      <c r="I17" s="197"/>
      <c r="J17" s="446"/>
      <c r="K17" s="446"/>
      <c r="L17" s="446"/>
      <c r="M17" s="446"/>
      <c r="N17" s="446"/>
      <c r="O17" s="446"/>
      <c r="P17" s="446"/>
      <c r="Q17" s="446"/>
      <c r="R17" s="446"/>
      <c r="S17" s="446"/>
      <c r="T17" s="446"/>
      <c r="U17" s="201"/>
      <c r="V17" s="201"/>
      <c r="W17" s="201"/>
      <c r="X17" s="201"/>
      <c r="Y17" s="201"/>
    </row>
    <row r="18" spans="1:25">
      <c r="A18" s="197"/>
      <c r="B18" s="197"/>
      <c r="C18" s="197"/>
      <c r="D18" s="197"/>
      <c r="E18" s="197"/>
      <c r="F18" s="197"/>
      <c r="G18" s="197"/>
      <c r="H18" s="197"/>
      <c r="I18" s="197"/>
      <c r="J18" s="446"/>
      <c r="K18" s="446"/>
      <c r="L18" s="446"/>
      <c r="M18" s="446"/>
      <c r="N18" s="446"/>
      <c r="O18" s="446"/>
      <c r="P18" s="446"/>
      <c r="Q18" s="446"/>
      <c r="R18" s="446"/>
      <c r="S18" s="446"/>
      <c r="T18" s="446"/>
      <c r="U18" s="201"/>
      <c r="V18" s="201"/>
      <c r="W18" s="201"/>
      <c r="X18" s="201"/>
      <c r="Y18" s="201"/>
    </row>
    <row r="19" spans="1:25">
      <c r="A19" s="197"/>
      <c r="B19" s="197"/>
      <c r="C19" s="197"/>
      <c r="D19" s="197"/>
      <c r="E19" s="197"/>
      <c r="F19" s="197"/>
      <c r="G19" s="197"/>
      <c r="H19" s="197"/>
      <c r="I19" s="197"/>
      <c r="J19" s="446"/>
      <c r="K19" s="446"/>
      <c r="L19" s="446"/>
      <c r="M19" s="446"/>
      <c r="N19" s="446"/>
      <c r="O19" s="446"/>
      <c r="P19" s="446"/>
      <c r="Q19" s="446"/>
      <c r="R19" s="446"/>
      <c r="S19" s="446"/>
      <c r="T19" s="446"/>
      <c r="U19" s="201"/>
      <c r="V19" s="201"/>
      <c r="W19" s="201"/>
      <c r="X19" s="201"/>
      <c r="Y19" s="201"/>
    </row>
    <row r="20" spans="1:25">
      <c r="A20" s="197"/>
      <c r="B20" s="197"/>
      <c r="C20" s="197"/>
      <c r="D20" s="197"/>
      <c r="E20" s="197"/>
      <c r="F20" s="197"/>
      <c r="G20" s="197"/>
      <c r="H20" s="197"/>
      <c r="I20" s="197"/>
      <c r="J20" s="197"/>
      <c r="K20" s="197"/>
      <c r="L20" s="197"/>
      <c r="M20" s="197"/>
      <c r="N20" s="197"/>
      <c r="O20" s="197"/>
      <c r="P20" s="197"/>
      <c r="Q20" s="197"/>
      <c r="R20" s="197"/>
      <c r="S20" s="197"/>
      <c r="T20" s="197"/>
      <c r="U20" s="201"/>
      <c r="V20" s="201"/>
      <c r="W20" s="201"/>
      <c r="X20" s="201"/>
      <c r="Y20" s="201"/>
    </row>
    <row r="21" spans="1:25">
      <c r="A21" s="197"/>
      <c r="B21" s="197"/>
      <c r="C21" s="197"/>
      <c r="D21" s="197"/>
      <c r="E21" s="197"/>
      <c r="F21" s="197"/>
      <c r="G21" s="197"/>
      <c r="H21" s="197"/>
      <c r="I21" s="197"/>
      <c r="J21" s="197"/>
      <c r="K21" s="197"/>
      <c r="L21" s="197"/>
      <c r="M21" s="197"/>
      <c r="N21" s="197"/>
      <c r="O21" s="197"/>
      <c r="P21" s="197"/>
      <c r="Q21" s="197"/>
      <c r="R21" s="197"/>
      <c r="S21" s="197"/>
      <c r="T21" s="197"/>
      <c r="U21" s="201"/>
      <c r="V21" s="201"/>
      <c r="W21" s="201"/>
      <c r="X21" s="201"/>
      <c r="Y21" s="201"/>
    </row>
    <row r="22" spans="1:25">
      <c r="A22" s="197"/>
      <c r="B22" s="197"/>
      <c r="C22" s="197"/>
      <c r="D22" s="197"/>
      <c r="E22" s="197"/>
      <c r="F22" s="197"/>
      <c r="G22" s="197"/>
      <c r="H22" s="197"/>
      <c r="I22" s="197"/>
      <c r="J22" s="197"/>
      <c r="K22" s="197"/>
      <c r="L22" s="197"/>
      <c r="M22" s="197"/>
      <c r="N22" s="197"/>
      <c r="O22" s="197"/>
      <c r="P22" s="197"/>
      <c r="Q22" s="197"/>
      <c r="R22" s="197"/>
      <c r="S22" s="197"/>
      <c r="T22" s="197"/>
      <c r="U22" s="201"/>
      <c r="V22" s="201"/>
      <c r="W22" s="201"/>
      <c r="X22" s="201"/>
      <c r="Y22" s="201"/>
    </row>
    <row r="23" spans="1:25">
      <c r="A23" s="197"/>
      <c r="B23" s="197"/>
      <c r="C23" s="197"/>
      <c r="D23" s="197"/>
      <c r="E23" s="197"/>
      <c r="F23" s="197"/>
      <c r="G23" s="197"/>
      <c r="H23" s="197"/>
      <c r="I23" s="197"/>
      <c r="J23" s="197"/>
      <c r="K23" s="197"/>
      <c r="L23" s="197"/>
      <c r="M23" s="197"/>
      <c r="N23" s="197"/>
      <c r="O23" s="197"/>
      <c r="P23" s="197"/>
      <c r="Q23" s="197"/>
      <c r="R23" s="197"/>
      <c r="S23" s="197"/>
      <c r="T23" s="197"/>
      <c r="U23" s="201"/>
      <c r="V23" s="201"/>
      <c r="W23" s="201"/>
      <c r="X23" s="201"/>
      <c r="Y23" s="201"/>
    </row>
    <row r="24" spans="1:25">
      <c r="A24" s="197"/>
      <c r="B24" s="197"/>
      <c r="C24" s="197"/>
      <c r="D24" s="197"/>
      <c r="E24" s="197"/>
      <c r="F24" s="197"/>
      <c r="G24" s="197"/>
      <c r="H24" s="197"/>
      <c r="I24" s="197"/>
      <c r="J24" s="197"/>
      <c r="K24" s="197"/>
      <c r="L24" s="197"/>
      <c r="M24" s="197"/>
      <c r="N24" s="197"/>
      <c r="O24" s="197"/>
      <c r="P24" s="197"/>
      <c r="Q24" s="197"/>
      <c r="R24" s="197"/>
      <c r="S24" s="197"/>
      <c r="T24" s="197"/>
      <c r="U24" s="201"/>
      <c r="V24" s="201"/>
      <c r="W24" s="201"/>
      <c r="X24" s="201"/>
      <c r="Y24" s="201"/>
    </row>
  </sheetData>
  <phoneticPr fontId="39" type="noConversion"/>
  <hyperlinks>
    <hyperlink ref="B1" location="Index!A1" display="Back to index" xr:uid="{80BA3D75-CD6A-4A16-B5C7-95D9A6A1B064}"/>
  </hyperlinks>
  <pageMargins left="0.7" right="0.7" top="0.75" bottom="0.75" header="0.3" footer="0.3"/>
  <pageSetup orientation="portrait" r:id="rId1"/>
  <headerFooter>
    <oddFooter>&amp;C_x000D_&amp;1#&amp;"Calibri"&amp;8&amp;K0000FF Datos elaborados por BCP para uso Interno</oddFooter>
  </headerFooter>
  <ignoredErrors>
    <ignoredError sqref="B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rgb="FF2AD2C9"/>
  </sheetPr>
  <dimension ref="B1:AE31"/>
  <sheetViews>
    <sheetView showGridLines="0" topLeftCell="W12" zoomScale="97" zoomScaleNormal="112" workbookViewId="0">
      <selection activeCell="AD26" sqref="AD26"/>
    </sheetView>
  </sheetViews>
  <sheetFormatPr baseColWidth="10" defaultColWidth="11.44140625" defaultRowHeight="14.4"/>
  <cols>
    <col min="2" max="2" width="67.44140625" customWidth="1"/>
    <col min="3" max="18" width="16.109375" customWidth="1"/>
    <col min="19" max="19" width="13.5546875" style="163" customWidth="1"/>
    <col min="20" max="20" width="66.44140625" bestFit="1" customWidth="1"/>
    <col min="21" max="21" width="12" bestFit="1" customWidth="1"/>
    <col min="22" max="25" width="12" customWidth="1"/>
    <col min="26" max="26" width="12" bestFit="1" customWidth="1"/>
  </cols>
  <sheetData>
    <row r="1" spans="2:31">
      <c r="B1" s="482" t="s">
        <v>31</v>
      </c>
    </row>
    <row r="2" spans="2:31">
      <c r="C2" s="197"/>
      <c r="D2" s="197"/>
      <c r="E2" s="197"/>
      <c r="F2" s="197"/>
      <c r="G2" s="197"/>
      <c r="H2" s="197"/>
      <c r="I2" s="197"/>
      <c r="J2" s="197"/>
      <c r="K2" s="197"/>
      <c r="L2" s="197"/>
      <c r="M2" s="197"/>
      <c r="N2" s="197"/>
      <c r="O2" s="197"/>
      <c r="P2" s="197"/>
      <c r="Q2" s="197"/>
      <c r="R2" s="197"/>
      <c r="S2" s="450"/>
      <c r="T2" s="197"/>
      <c r="U2" s="197"/>
      <c r="V2" s="197"/>
      <c r="W2" s="197"/>
      <c r="X2" s="197"/>
      <c r="Y2" s="197"/>
      <c r="Z2" s="197"/>
    </row>
    <row r="3" spans="2:31" ht="15" thickBot="1">
      <c r="B3" s="196" t="s">
        <v>1010</v>
      </c>
      <c r="C3" s="197"/>
      <c r="D3" s="197"/>
      <c r="E3" s="197"/>
      <c r="F3" s="197"/>
      <c r="G3" s="197"/>
      <c r="H3" s="197"/>
      <c r="I3" s="197"/>
      <c r="J3" s="197"/>
      <c r="K3" s="197"/>
      <c r="L3" s="197"/>
      <c r="M3" s="197"/>
      <c r="N3" s="197"/>
      <c r="O3" s="197"/>
      <c r="P3" s="197"/>
      <c r="Q3" s="197"/>
      <c r="R3" s="197"/>
      <c r="S3" s="450"/>
      <c r="T3" s="196" t="s">
        <v>1009</v>
      </c>
      <c r="U3" s="197"/>
      <c r="V3" s="197"/>
      <c r="W3" s="197"/>
      <c r="X3" s="197"/>
      <c r="Y3" s="197"/>
      <c r="Z3" s="197"/>
    </row>
    <row r="4" spans="2:31" s="139" customFormat="1" ht="15" customHeight="1">
      <c r="B4" s="451" t="s">
        <v>151</v>
      </c>
      <c r="C4" s="2335" t="s">
        <v>29</v>
      </c>
      <c r="D4" s="2336"/>
      <c r="E4" s="2336"/>
      <c r="F4" s="2336"/>
      <c r="G4" s="2336"/>
      <c r="H4" s="2336"/>
      <c r="I4" s="2336"/>
      <c r="J4" s="2336"/>
      <c r="K4" s="2336"/>
      <c r="L4" s="2336"/>
      <c r="M4" s="2336"/>
      <c r="N4" s="2336"/>
      <c r="O4" s="2336"/>
      <c r="P4" s="2336"/>
      <c r="Q4" s="2336"/>
      <c r="R4" s="2337"/>
      <c r="S4" s="452"/>
      <c r="T4" s="288" t="s">
        <v>151</v>
      </c>
      <c r="U4" s="438"/>
      <c r="V4" s="439"/>
      <c r="W4" s="439"/>
      <c r="X4" s="439"/>
      <c r="Y4" s="439" t="s">
        <v>29</v>
      </c>
      <c r="Z4" s="439"/>
      <c r="AA4" s="439"/>
      <c r="AB4" s="439"/>
      <c r="AC4" s="439"/>
      <c r="AD4" s="439"/>
      <c r="AE4" s="440"/>
    </row>
    <row r="5" spans="2:31" s="139" customFormat="1" ht="14.85" customHeight="1">
      <c r="B5" s="453" t="s">
        <v>30</v>
      </c>
      <c r="C5" s="2338"/>
      <c r="D5" s="2339"/>
      <c r="E5" s="2339"/>
      <c r="F5" s="2339"/>
      <c r="G5" s="2339"/>
      <c r="H5" s="2339"/>
      <c r="I5" s="2339"/>
      <c r="J5" s="2339"/>
      <c r="K5" s="2339"/>
      <c r="L5" s="2339"/>
      <c r="M5" s="2339"/>
      <c r="N5" s="2339"/>
      <c r="O5" s="2339"/>
      <c r="P5" s="2339"/>
      <c r="Q5" s="2339"/>
      <c r="R5" s="2340"/>
      <c r="S5" s="452"/>
      <c r="T5" s="454" t="s">
        <v>30</v>
      </c>
      <c r="U5" s="325"/>
      <c r="V5" s="231"/>
      <c r="W5" s="231"/>
      <c r="X5" s="231"/>
      <c r="Y5" s="231"/>
      <c r="Z5" s="231"/>
      <c r="AA5" s="231"/>
      <c r="AB5" s="231"/>
      <c r="AC5" s="231"/>
      <c r="AD5" s="231"/>
      <c r="AE5" s="232"/>
    </row>
    <row r="6" spans="2:31" s="139" customFormat="1" ht="15" thickBot="1">
      <c r="B6" s="455"/>
      <c r="C6" s="479" t="s">
        <v>150</v>
      </c>
      <c r="D6" s="480" t="s">
        <v>149</v>
      </c>
      <c r="E6" s="480" t="s">
        <v>148</v>
      </c>
      <c r="F6" s="480" t="s">
        <v>146</v>
      </c>
      <c r="G6" s="480" t="s">
        <v>145</v>
      </c>
      <c r="H6" s="480" t="s">
        <v>144</v>
      </c>
      <c r="I6" s="480" t="s">
        <v>147</v>
      </c>
      <c r="J6" s="480" t="s">
        <v>143</v>
      </c>
      <c r="K6" s="480" t="s">
        <v>142</v>
      </c>
      <c r="L6" s="480" t="s">
        <v>140</v>
      </c>
      <c r="M6" s="480" t="s">
        <v>93</v>
      </c>
      <c r="N6" s="480" t="s">
        <v>132</v>
      </c>
      <c r="O6" s="480" t="s">
        <v>141</v>
      </c>
      <c r="P6" s="480" t="s">
        <v>100</v>
      </c>
      <c r="Q6" s="480" t="s">
        <v>94</v>
      </c>
      <c r="R6" s="481" t="s">
        <v>133</v>
      </c>
      <c r="S6" s="452"/>
      <c r="T6" s="233"/>
      <c r="U6" s="405" t="s">
        <v>141</v>
      </c>
      <c r="V6" s="480" t="s">
        <v>100</v>
      </c>
      <c r="W6" s="480" t="s">
        <v>94</v>
      </c>
      <c r="X6" s="480" t="s">
        <v>133</v>
      </c>
      <c r="Y6" s="397" t="s">
        <v>799</v>
      </c>
      <c r="Z6" s="397" t="s">
        <v>858</v>
      </c>
      <c r="AA6" s="397" t="s">
        <v>879</v>
      </c>
      <c r="AB6" s="397" t="s">
        <v>1014</v>
      </c>
      <c r="AC6" s="397" t="s">
        <v>1054</v>
      </c>
      <c r="AD6" s="397" t="s">
        <v>1140</v>
      </c>
      <c r="AE6" s="406" t="s">
        <v>1158</v>
      </c>
    </row>
    <row r="7" spans="2:31" s="90" customFormat="1">
      <c r="B7" s="456" t="s">
        <v>152</v>
      </c>
      <c r="C7" s="184">
        <v>14816077</v>
      </c>
      <c r="D7" s="185">
        <v>17298234</v>
      </c>
      <c r="E7" s="185">
        <v>20004002</v>
      </c>
      <c r="F7" s="185">
        <v>19697831</v>
      </c>
      <c r="G7" s="185">
        <v>19162140</v>
      </c>
      <c r="H7" s="185">
        <v>29425115</v>
      </c>
      <c r="I7" s="185">
        <v>28219512</v>
      </c>
      <c r="J7" s="185">
        <v>28544161</v>
      </c>
      <c r="K7" s="185">
        <v>31831948</v>
      </c>
      <c r="L7" s="185">
        <v>29058684</v>
      </c>
      <c r="M7" s="185">
        <v>36147225</v>
      </c>
      <c r="N7" s="185">
        <v>32392465</v>
      </c>
      <c r="O7" s="185">
        <v>29560067</v>
      </c>
      <c r="P7" s="185">
        <v>23831465</v>
      </c>
      <c r="Q7" s="185">
        <v>29067922</v>
      </c>
      <c r="R7" s="186">
        <v>26627902</v>
      </c>
      <c r="S7" s="450"/>
      <c r="T7" s="241" t="s">
        <v>152</v>
      </c>
      <c r="U7" s="184">
        <v>29563512</v>
      </c>
      <c r="V7" s="185">
        <v>23831465</v>
      </c>
      <c r="W7" s="185">
        <v>29330082</v>
      </c>
      <c r="X7" s="893">
        <v>26897216</v>
      </c>
      <c r="Y7" s="185">
        <v>28158941</v>
      </c>
      <c r="Z7" s="185">
        <v>26036894</v>
      </c>
      <c r="AA7" s="185">
        <v>24907836</v>
      </c>
      <c r="AB7" s="185">
        <v>25978577</v>
      </c>
      <c r="AC7" s="185">
        <v>31134572</v>
      </c>
      <c r="AD7" s="185">
        <v>27157901</v>
      </c>
      <c r="AE7" s="894">
        <v>37007966</v>
      </c>
    </row>
    <row r="8" spans="2:31" s="90" customFormat="1">
      <c r="B8" s="456" t="s">
        <v>562</v>
      </c>
      <c r="C8" s="187">
        <v>288093</v>
      </c>
      <c r="D8" s="188">
        <v>190415</v>
      </c>
      <c r="E8" s="188">
        <v>254175</v>
      </c>
      <c r="F8" s="188">
        <v>111575</v>
      </c>
      <c r="G8" s="188">
        <v>376289</v>
      </c>
      <c r="H8" s="188">
        <v>5403</v>
      </c>
      <c r="I8" s="188">
        <v>2031</v>
      </c>
      <c r="J8" s="188">
        <v>32221</v>
      </c>
      <c r="K8" s="188">
        <v>63301</v>
      </c>
      <c r="L8" s="188">
        <v>16790</v>
      </c>
      <c r="M8" s="188">
        <v>9782</v>
      </c>
      <c r="N8" s="188">
        <v>2943</v>
      </c>
      <c r="O8" s="188">
        <v>3445</v>
      </c>
      <c r="P8" s="188">
        <v>187376</v>
      </c>
      <c r="Q8" s="188">
        <v>262160</v>
      </c>
      <c r="R8" s="189">
        <v>269314</v>
      </c>
      <c r="S8" s="450"/>
      <c r="T8" s="241" t="s">
        <v>153</v>
      </c>
      <c r="U8" s="187">
        <v>48145429</v>
      </c>
      <c r="V8" s="188">
        <v>45342775</v>
      </c>
      <c r="W8" s="188">
        <v>46843270</v>
      </c>
      <c r="X8" s="889">
        <v>45431224</v>
      </c>
      <c r="Y8" s="188">
        <v>47729504</v>
      </c>
      <c r="Z8" s="188">
        <v>48035351</v>
      </c>
      <c r="AA8" s="188">
        <v>51116913</v>
      </c>
      <c r="AB8" s="188">
        <v>52215528</v>
      </c>
      <c r="AC8" s="188">
        <v>52555386</v>
      </c>
      <c r="AD8" s="188">
        <v>52426146</v>
      </c>
      <c r="AE8" s="895">
        <v>53328873</v>
      </c>
    </row>
    <row r="9" spans="2:31" s="90" customFormat="1">
      <c r="B9" s="456" t="s">
        <v>153</v>
      </c>
      <c r="C9" s="187">
        <v>34960529</v>
      </c>
      <c r="D9" s="188">
        <v>34414427</v>
      </c>
      <c r="E9" s="188">
        <v>33956227</v>
      </c>
      <c r="F9" s="188">
        <v>33530531</v>
      </c>
      <c r="G9" s="188">
        <v>36816653</v>
      </c>
      <c r="H9" s="188">
        <v>41637044</v>
      </c>
      <c r="I9" s="188">
        <v>51648986</v>
      </c>
      <c r="J9" s="188">
        <v>55173742</v>
      </c>
      <c r="K9" s="188">
        <v>59412732</v>
      </c>
      <c r="L9" s="188">
        <v>54772644</v>
      </c>
      <c r="M9" s="188">
        <v>48110456</v>
      </c>
      <c r="N9" s="188">
        <v>48952499</v>
      </c>
      <c r="O9" s="188">
        <v>48145429</v>
      </c>
      <c r="P9" s="188">
        <v>45342775</v>
      </c>
      <c r="Q9" s="188">
        <v>46843270</v>
      </c>
      <c r="R9" s="189">
        <v>45431054</v>
      </c>
      <c r="S9" s="450"/>
      <c r="T9" s="241" t="s">
        <v>154</v>
      </c>
      <c r="U9" s="187">
        <v>1516855</v>
      </c>
      <c r="V9" s="188">
        <v>2046209</v>
      </c>
      <c r="W9" s="188">
        <v>1586967</v>
      </c>
      <c r="X9" s="889">
        <v>1101856</v>
      </c>
      <c r="Y9" s="188">
        <v>1468180</v>
      </c>
      <c r="Z9" s="188">
        <v>1863243</v>
      </c>
      <c r="AA9" s="188">
        <v>1513622</v>
      </c>
      <c r="AB9" s="188">
        <v>1410647</v>
      </c>
      <c r="AC9" s="188">
        <v>1526232</v>
      </c>
      <c r="AD9" s="188">
        <v>1777491</v>
      </c>
      <c r="AE9" s="895">
        <v>1419305</v>
      </c>
    </row>
    <row r="10" spans="2:31" s="90" customFormat="1" ht="15" thickBot="1">
      <c r="B10" s="456" t="s">
        <v>154</v>
      </c>
      <c r="C10" s="187">
        <v>4026447</v>
      </c>
      <c r="D10" s="188">
        <v>4445749</v>
      </c>
      <c r="E10" s="188">
        <v>3903051</v>
      </c>
      <c r="F10" s="188">
        <v>4288524</v>
      </c>
      <c r="G10" s="188">
        <v>4424345</v>
      </c>
      <c r="H10" s="188">
        <v>2920789</v>
      </c>
      <c r="I10" s="188">
        <v>2821116</v>
      </c>
      <c r="J10" s="188">
        <v>2394302</v>
      </c>
      <c r="K10" s="188">
        <v>1769690</v>
      </c>
      <c r="L10" s="188">
        <v>1616654</v>
      </c>
      <c r="M10" s="188">
        <v>2555337</v>
      </c>
      <c r="N10" s="188">
        <v>1766948</v>
      </c>
      <c r="O10" s="188">
        <v>1516855</v>
      </c>
      <c r="P10" s="188">
        <v>2046209</v>
      </c>
      <c r="Q10" s="188">
        <v>1586967</v>
      </c>
      <c r="R10" s="189">
        <v>1101856</v>
      </c>
      <c r="S10" s="450"/>
      <c r="T10" s="457" t="s">
        <v>121</v>
      </c>
      <c r="U10" s="193">
        <v>144621513</v>
      </c>
      <c r="V10" s="194">
        <v>150370184</v>
      </c>
      <c r="W10" s="194">
        <v>151392202</v>
      </c>
      <c r="X10" s="1477">
        <v>148626374</v>
      </c>
      <c r="Y10" s="194">
        <v>145165713</v>
      </c>
      <c r="Z10" s="194">
        <v>142845549</v>
      </c>
      <c r="AA10" s="194">
        <v>145129260</v>
      </c>
      <c r="AB10" s="194">
        <v>144976051</v>
      </c>
      <c r="AC10" s="194">
        <v>140798083</v>
      </c>
      <c r="AD10" s="194">
        <v>146946546</v>
      </c>
      <c r="AE10" s="1702">
        <v>142568785</v>
      </c>
    </row>
    <row r="11" spans="2:31" s="90" customFormat="1" ht="15" thickBot="1">
      <c r="B11" s="456" t="s">
        <v>155</v>
      </c>
      <c r="C11" s="187">
        <v>576618</v>
      </c>
      <c r="D11" s="188">
        <v>588074</v>
      </c>
      <c r="E11" s="188">
        <v>617387</v>
      </c>
      <c r="F11" s="188">
        <v>620544</v>
      </c>
      <c r="G11" s="188">
        <v>559321</v>
      </c>
      <c r="H11" s="188">
        <v>662634</v>
      </c>
      <c r="I11" s="188">
        <v>729059</v>
      </c>
      <c r="J11" s="188">
        <v>823270</v>
      </c>
      <c r="K11" s="188">
        <v>888420</v>
      </c>
      <c r="L11" s="188">
        <v>921851</v>
      </c>
      <c r="M11" s="188">
        <v>981508</v>
      </c>
      <c r="N11" s="188">
        <v>974664</v>
      </c>
      <c r="O11" s="188">
        <v>856337</v>
      </c>
      <c r="P11" s="188">
        <v>765195</v>
      </c>
      <c r="Q11" s="188">
        <v>767425</v>
      </c>
      <c r="R11" s="189">
        <v>768801</v>
      </c>
      <c r="S11" s="450"/>
      <c r="T11" s="458" t="s">
        <v>156</v>
      </c>
      <c r="U11" s="305">
        <v>223847309</v>
      </c>
      <c r="V11" s="306">
        <v>221590633</v>
      </c>
      <c r="W11" s="306">
        <v>229152521</v>
      </c>
      <c r="X11" s="897">
        <v>222056670</v>
      </c>
      <c r="Y11" s="306">
        <v>222522338</v>
      </c>
      <c r="Z11" s="306">
        <v>218781037</v>
      </c>
      <c r="AA11" s="306">
        <v>222667631</v>
      </c>
      <c r="AB11" s="306">
        <v>224580803</v>
      </c>
      <c r="AC11" s="306">
        <v>226014273</v>
      </c>
      <c r="AD11" s="306">
        <v>228308084</v>
      </c>
      <c r="AE11" s="898">
        <v>234324929</v>
      </c>
    </row>
    <row r="12" spans="2:31" s="90" customFormat="1" ht="15" thickBot="1">
      <c r="B12" s="459" t="s">
        <v>121</v>
      </c>
      <c r="C12" s="193">
        <v>108350384</v>
      </c>
      <c r="D12" s="194">
        <v>109381123</v>
      </c>
      <c r="E12" s="194">
        <v>112209990</v>
      </c>
      <c r="F12" s="194">
        <v>115609679</v>
      </c>
      <c r="G12" s="194">
        <v>120708515</v>
      </c>
      <c r="H12" s="194">
        <v>132741720</v>
      </c>
      <c r="I12" s="194">
        <v>136148711</v>
      </c>
      <c r="J12" s="194">
        <v>137659885</v>
      </c>
      <c r="K12" s="194">
        <v>137031239</v>
      </c>
      <c r="L12" s="194">
        <v>143091752</v>
      </c>
      <c r="M12" s="194">
        <v>146551226</v>
      </c>
      <c r="N12" s="194">
        <v>147597412</v>
      </c>
      <c r="O12" s="194">
        <v>144621513</v>
      </c>
      <c r="P12" s="194">
        <v>150370184</v>
      </c>
      <c r="Q12" s="194">
        <v>151392202</v>
      </c>
      <c r="R12" s="195">
        <v>148626374</v>
      </c>
      <c r="S12" s="450"/>
      <c r="T12" s="201"/>
      <c r="U12" s="201"/>
      <c r="V12" s="201"/>
      <c r="W12" s="201"/>
      <c r="X12" s="201"/>
      <c r="Y12" s="201"/>
      <c r="Z12" s="201"/>
    </row>
    <row r="13" spans="2:31" s="90" customFormat="1" ht="15" thickBot="1">
      <c r="B13" s="460" t="s">
        <v>156</v>
      </c>
      <c r="C13" s="305">
        <v>163018148</v>
      </c>
      <c r="D13" s="306">
        <v>166318022</v>
      </c>
      <c r="E13" s="306">
        <v>170944832</v>
      </c>
      <c r="F13" s="306">
        <v>173858684</v>
      </c>
      <c r="G13" s="306">
        <v>182047263</v>
      </c>
      <c r="H13" s="306">
        <v>207392705</v>
      </c>
      <c r="I13" s="306">
        <v>219569415</v>
      </c>
      <c r="J13" s="306">
        <v>224627581</v>
      </c>
      <c r="K13" s="306">
        <v>230997330</v>
      </c>
      <c r="L13" s="306">
        <v>229478375</v>
      </c>
      <c r="M13" s="306">
        <v>234345752</v>
      </c>
      <c r="N13" s="306">
        <v>231686931</v>
      </c>
      <c r="O13" s="306">
        <v>224703646</v>
      </c>
      <c r="P13" s="306">
        <v>222355828</v>
      </c>
      <c r="Q13" s="306">
        <v>229919946</v>
      </c>
      <c r="R13" s="306">
        <v>222825301</v>
      </c>
      <c r="S13" s="450"/>
      <c r="T13" s="201"/>
      <c r="U13" s="201"/>
      <c r="V13" s="201"/>
      <c r="W13" s="201"/>
      <c r="X13" s="201"/>
      <c r="Y13" s="201"/>
      <c r="Z13" s="201"/>
    </row>
    <row r="14" spans="2:31" s="90" customFormat="1">
      <c r="B14" s="56"/>
      <c r="C14" s="461"/>
      <c r="D14" s="461"/>
      <c r="E14" s="461"/>
      <c r="F14" s="461"/>
      <c r="G14" s="461"/>
      <c r="H14" s="461"/>
      <c r="I14" s="461"/>
      <c r="J14" s="461"/>
      <c r="K14" s="461"/>
      <c r="L14" s="461"/>
      <c r="M14" s="461"/>
      <c r="N14" s="461"/>
      <c r="O14" s="461"/>
      <c r="P14" s="461"/>
      <c r="Q14" s="461"/>
      <c r="R14" s="461"/>
      <c r="S14" s="450"/>
      <c r="T14" s="201"/>
      <c r="U14" s="201"/>
      <c r="V14" s="201"/>
      <c r="W14" s="201"/>
      <c r="X14" s="201"/>
      <c r="Y14" s="201"/>
      <c r="Z14" s="201"/>
    </row>
    <row r="15" spans="2:31" s="90" customFormat="1" ht="15" thickBot="1">
      <c r="B15" s="56"/>
      <c r="C15" s="56"/>
      <c r="D15" s="56"/>
      <c r="E15" s="56"/>
      <c r="F15" s="56"/>
      <c r="G15" s="56"/>
      <c r="H15" s="56"/>
      <c r="I15" s="56"/>
      <c r="J15" s="56"/>
      <c r="K15" s="56"/>
      <c r="L15" s="56"/>
      <c r="M15" s="56"/>
      <c r="N15" s="56"/>
      <c r="O15" s="56"/>
      <c r="P15" s="56"/>
      <c r="Q15" s="56"/>
      <c r="R15" s="56"/>
      <c r="S15" s="450"/>
      <c r="T15" s="201"/>
      <c r="U15" s="201"/>
      <c r="V15" s="201"/>
      <c r="W15" s="201"/>
      <c r="X15" s="201"/>
      <c r="Y15" s="201"/>
      <c r="Z15" s="201"/>
    </row>
    <row r="16" spans="2:31" s="90" customFormat="1">
      <c r="B16" s="451" t="s">
        <v>157</v>
      </c>
      <c r="C16" s="2335" t="s">
        <v>29</v>
      </c>
      <c r="D16" s="2336"/>
      <c r="E16" s="2336"/>
      <c r="F16" s="2336"/>
      <c r="G16" s="2336"/>
      <c r="H16" s="2336"/>
      <c r="I16" s="2336"/>
      <c r="J16" s="2336"/>
      <c r="K16" s="2336"/>
      <c r="L16" s="2336"/>
      <c r="M16" s="2336"/>
      <c r="N16" s="2336"/>
      <c r="O16" s="2336"/>
      <c r="P16" s="2336"/>
      <c r="Q16" s="2336"/>
      <c r="R16" s="2337"/>
      <c r="S16" s="450"/>
      <c r="T16" s="462" t="s">
        <v>157</v>
      </c>
      <c r="U16" s="438"/>
      <c r="V16" s="439"/>
      <c r="W16" s="439"/>
      <c r="X16" s="439"/>
      <c r="Y16" s="439" t="s">
        <v>29</v>
      </c>
      <c r="Z16" s="439"/>
      <c r="AA16" s="439"/>
      <c r="AB16" s="439"/>
      <c r="AC16" s="439"/>
      <c r="AD16" s="439"/>
      <c r="AE16" s="440"/>
    </row>
    <row r="17" spans="2:31" s="90" customFormat="1">
      <c r="B17" s="453" t="s">
        <v>30</v>
      </c>
      <c r="C17" s="2338"/>
      <c r="D17" s="2339"/>
      <c r="E17" s="2339"/>
      <c r="F17" s="2339"/>
      <c r="G17" s="2339"/>
      <c r="H17" s="2339"/>
      <c r="I17" s="2339"/>
      <c r="J17" s="2339"/>
      <c r="K17" s="2339"/>
      <c r="L17" s="2339"/>
      <c r="M17" s="2339"/>
      <c r="N17" s="2339"/>
      <c r="O17" s="2339"/>
      <c r="P17" s="2339"/>
      <c r="Q17" s="2339"/>
      <c r="R17" s="2340"/>
      <c r="S17" s="450"/>
      <c r="T17" s="463" t="s">
        <v>30</v>
      </c>
      <c r="U17" s="325"/>
      <c r="V17" s="231"/>
      <c r="W17" s="231"/>
      <c r="X17" s="231"/>
      <c r="Y17" s="231"/>
      <c r="Z17" s="231"/>
      <c r="AA17" s="231"/>
      <c r="AB17" s="231"/>
      <c r="AC17" s="231"/>
      <c r="AD17" s="231"/>
      <c r="AE17" s="232"/>
    </row>
    <row r="18" spans="2:31" s="90" customFormat="1" ht="15" thickBot="1">
      <c r="B18" s="455"/>
      <c r="C18" s="479" t="s">
        <v>150</v>
      </c>
      <c r="D18" s="480" t="s">
        <v>149</v>
      </c>
      <c r="E18" s="480" t="s">
        <v>148</v>
      </c>
      <c r="F18" s="480" t="s">
        <v>146</v>
      </c>
      <c r="G18" s="480" t="s">
        <v>145</v>
      </c>
      <c r="H18" s="480" t="s">
        <v>144</v>
      </c>
      <c r="I18" s="480" t="s">
        <v>147</v>
      </c>
      <c r="J18" s="480" t="s">
        <v>143</v>
      </c>
      <c r="K18" s="480" t="s">
        <v>142</v>
      </c>
      <c r="L18" s="480" t="s">
        <v>140</v>
      </c>
      <c r="M18" s="480" t="s">
        <v>93</v>
      </c>
      <c r="N18" s="480" t="s">
        <v>132</v>
      </c>
      <c r="O18" s="480" t="s">
        <v>141</v>
      </c>
      <c r="P18" s="480" t="s">
        <v>100</v>
      </c>
      <c r="Q18" s="480" t="s">
        <v>94</v>
      </c>
      <c r="R18" s="481" t="s">
        <v>133</v>
      </c>
      <c r="S18" s="450"/>
      <c r="T18" s="294"/>
      <c r="U18" s="358" t="s">
        <v>141</v>
      </c>
      <c r="V18" s="295" t="s">
        <v>100</v>
      </c>
      <c r="W18" s="295" t="s">
        <v>94</v>
      </c>
      <c r="X18" s="295" t="s">
        <v>133</v>
      </c>
      <c r="Y18" s="295" t="s">
        <v>799</v>
      </c>
      <c r="Z18" s="295">
        <v>45078</v>
      </c>
      <c r="AA18" s="295" t="s">
        <v>879</v>
      </c>
      <c r="AB18" s="295" t="s">
        <v>1014</v>
      </c>
      <c r="AC18" s="295" t="s">
        <v>1054</v>
      </c>
      <c r="AD18" s="295" t="s">
        <v>1140</v>
      </c>
      <c r="AE18" s="296" t="s">
        <v>1158</v>
      </c>
    </row>
    <row r="19" spans="2:31" s="90" customFormat="1">
      <c r="B19" s="464" t="s">
        <v>158</v>
      </c>
      <c r="C19" s="184">
        <v>4136148</v>
      </c>
      <c r="D19" s="185">
        <v>4024490</v>
      </c>
      <c r="E19" s="185">
        <v>3808137</v>
      </c>
      <c r="F19" s="185">
        <v>3850762</v>
      </c>
      <c r="G19" s="185">
        <v>4185638</v>
      </c>
      <c r="H19" s="185">
        <v>5118994</v>
      </c>
      <c r="I19" s="185">
        <v>6658680</v>
      </c>
      <c r="J19" s="185">
        <v>6467471</v>
      </c>
      <c r="K19" s="185">
        <v>8083128</v>
      </c>
      <c r="L19" s="185">
        <v>6791288</v>
      </c>
      <c r="M19" s="185">
        <v>6661600</v>
      </c>
      <c r="N19" s="185">
        <v>5928497</v>
      </c>
      <c r="O19" s="185">
        <v>4628870</v>
      </c>
      <c r="P19" s="185">
        <v>4187000</v>
      </c>
      <c r="Q19" s="185">
        <v>4550783</v>
      </c>
      <c r="R19" s="186">
        <v>4198661</v>
      </c>
      <c r="S19" s="450"/>
      <c r="T19" s="465" t="s">
        <v>158</v>
      </c>
      <c r="U19" s="466">
        <v>4628870</v>
      </c>
      <c r="V19" s="467">
        <v>4187000</v>
      </c>
      <c r="W19" s="467">
        <v>4550783</v>
      </c>
      <c r="X19" s="467">
        <v>4199334</v>
      </c>
      <c r="Y19" s="467">
        <v>4080266</v>
      </c>
      <c r="Z19" s="467">
        <v>4508563</v>
      </c>
      <c r="AA19" s="467">
        <v>5558973</v>
      </c>
      <c r="AB19" s="467">
        <v>4982661</v>
      </c>
      <c r="AC19" s="467">
        <v>4448122</v>
      </c>
      <c r="AD19" s="467">
        <v>4282606</v>
      </c>
      <c r="AE19" s="468">
        <v>4642905</v>
      </c>
    </row>
    <row r="20" spans="2:31" s="90" customFormat="1">
      <c r="B20" s="456" t="s">
        <v>159</v>
      </c>
      <c r="C20" s="187">
        <v>27184560</v>
      </c>
      <c r="D20" s="188">
        <v>26800577</v>
      </c>
      <c r="E20" s="188">
        <v>26794192</v>
      </c>
      <c r="F20" s="188">
        <v>26202723</v>
      </c>
      <c r="G20" s="188">
        <v>28388372</v>
      </c>
      <c r="H20" s="188">
        <v>32213665</v>
      </c>
      <c r="I20" s="188">
        <v>40712831</v>
      </c>
      <c r="J20" s="188">
        <v>43743889</v>
      </c>
      <c r="K20" s="188">
        <v>45681969</v>
      </c>
      <c r="L20" s="188">
        <v>40273400</v>
      </c>
      <c r="M20" s="188">
        <v>33261505</v>
      </c>
      <c r="N20" s="188">
        <v>34758443</v>
      </c>
      <c r="O20" s="188">
        <v>35452509</v>
      </c>
      <c r="P20" s="188">
        <v>32955721</v>
      </c>
      <c r="Q20" s="188">
        <v>34263930</v>
      </c>
      <c r="R20" s="189">
        <v>30786663</v>
      </c>
      <c r="S20" s="450"/>
      <c r="T20" s="241" t="s">
        <v>159</v>
      </c>
      <c r="U20" s="469">
        <v>35452509</v>
      </c>
      <c r="V20" s="470">
        <v>32955721</v>
      </c>
      <c r="W20" s="470">
        <v>34263930</v>
      </c>
      <c r="X20" s="470">
        <v>30786161</v>
      </c>
      <c r="Y20" s="470">
        <v>33395987</v>
      </c>
      <c r="Z20" s="470">
        <v>33344169</v>
      </c>
      <c r="AA20" s="470">
        <v>35475821</v>
      </c>
      <c r="AB20" s="470">
        <v>37043940</v>
      </c>
      <c r="AC20" s="470">
        <v>38047888</v>
      </c>
      <c r="AD20" s="470">
        <v>39156806</v>
      </c>
      <c r="AE20" s="471">
        <v>39832274</v>
      </c>
    </row>
    <row r="21" spans="2:31" s="90" customFormat="1" ht="15" thickBot="1">
      <c r="B21" s="472" t="s">
        <v>160</v>
      </c>
      <c r="C21" s="193">
        <v>3639821</v>
      </c>
      <c r="D21" s="194">
        <v>3589360</v>
      </c>
      <c r="E21" s="194">
        <v>3353898</v>
      </c>
      <c r="F21" s="194">
        <v>3477046</v>
      </c>
      <c r="G21" s="194">
        <v>4242643</v>
      </c>
      <c r="H21" s="194">
        <v>4304385</v>
      </c>
      <c r="I21" s="194">
        <v>4277475</v>
      </c>
      <c r="J21" s="194">
        <v>4962382</v>
      </c>
      <c r="K21" s="194">
        <v>5647635</v>
      </c>
      <c r="L21" s="194">
        <v>7707956</v>
      </c>
      <c r="M21" s="194">
        <v>8187351</v>
      </c>
      <c r="N21" s="194">
        <v>8265559</v>
      </c>
      <c r="O21" s="194">
        <v>8064050</v>
      </c>
      <c r="P21" s="194">
        <v>8200054</v>
      </c>
      <c r="Q21" s="194">
        <v>8028557</v>
      </c>
      <c r="R21" s="195">
        <v>10445730</v>
      </c>
      <c r="S21" s="450"/>
      <c r="T21" s="442" t="s">
        <v>160</v>
      </c>
      <c r="U21" s="473">
        <v>8064050</v>
      </c>
      <c r="V21" s="474">
        <v>8200054</v>
      </c>
      <c r="W21" s="474">
        <v>8028557</v>
      </c>
      <c r="X21" s="474">
        <v>10445729</v>
      </c>
      <c r="Y21" s="474">
        <v>10253251</v>
      </c>
      <c r="Z21" s="474">
        <v>10182619</v>
      </c>
      <c r="AA21" s="474">
        <v>10082119</v>
      </c>
      <c r="AB21" s="474">
        <v>10188927</v>
      </c>
      <c r="AC21" s="474">
        <v>10059376</v>
      </c>
      <c r="AD21" s="474">
        <v>8986734</v>
      </c>
      <c r="AE21" s="475">
        <v>8853694</v>
      </c>
    </row>
    <row r="22" spans="2:31" s="90" customFormat="1" ht="15" thickBot="1">
      <c r="B22" s="460" t="s">
        <v>153</v>
      </c>
      <c r="C22" s="305">
        <v>34960529</v>
      </c>
      <c r="D22" s="306">
        <v>34414427</v>
      </c>
      <c r="E22" s="306">
        <v>33956227</v>
      </c>
      <c r="F22" s="306">
        <v>33530531</v>
      </c>
      <c r="G22" s="306">
        <v>36816653</v>
      </c>
      <c r="H22" s="306">
        <v>41637044</v>
      </c>
      <c r="I22" s="306">
        <v>51648986</v>
      </c>
      <c r="J22" s="306">
        <v>55173742</v>
      </c>
      <c r="K22" s="306">
        <v>59412732</v>
      </c>
      <c r="L22" s="306">
        <v>54772644</v>
      </c>
      <c r="M22" s="306">
        <v>48110456</v>
      </c>
      <c r="N22" s="306">
        <v>48952499</v>
      </c>
      <c r="O22" s="306">
        <v>48145429</v>
      </c>
      <c r="P22" s="306">
        <v>45342775</v>
      </c>
      <c r="Q22" s="306">
        <v>46843270</v>
      </c>
      <c r="R22" s="306">
        <v>45431054</v>
      </c>
      <c r="S22" s="450"/>
      <c r="T22" s="458" t="s">
        <v>153</v>
      </c>
      <c r="U22" s="476">
        <v>48145429</v>
      </c>
      <c r="V22" s="477">
        <v>45342775</v>
      </c>
      <c r="W22" s="477">
        <v>46843270</v>
      </c>
      <c r="X22" s="477">
        <v>45431224</v>
      </c>
      <c r="Y22" s="477">
        <v>47729504</v>
      </c>
      <c r="Z22" s="477">
        <v>48035351</v>
      </c>
      <c r="AA22" s="477">
        <v>51116913</v>
      </c>
      <c r="AB22" s="477">
        <v>52215528</v>
      </c>
      <c r="AC22" s="477">
        <v>52555386</v>
      </c>
      <c r="AD22" s="477">
        <v>52426146</v>
      </c>
      <c r="AE22" s="478">
        <v>53328873</v>
      </c>
    </row>
    <row r="23" spans="2:31" s="90" customFormat="1">
      <c r="B23" s="56"/>
      <c r="C23" s="461"/>
      <c r="D23" s="461"/>
      <c r="E23" s="461"/>
      <c r="F23" s="461"/>
      <c r="G23" s="461"/>
      <c r="H23" s="461"/>
      <c r="I23" s="461"/>
      <c r="J23" s="461"/>
      <c r="K23" s="461"/>
      <c r="L23" s="461"/>
      <c r="M23" s="461"/>
      <c r="N23" s="461"/>
      <c r="O23" s="461"/>
      <c r="P23" s="461"/>
      <c r="Q23" s="461"/>
      <c r="R23" s="461"/>
      <c r="S23" s="450"/>
      <c r="T23" s="201"/>
      <c r="U23" s="201"/>
      <c r="V23" s="201"/>
      <c r="W23" s="201"/>
      <c r="X23" s="201"/>
      <c r="Y23" s="201"/>
      <c r="Z23" s="201"/>
    </row>
    <row r="24" spans="2:31" s="90" customFormat="1">
      <c r="B24" s="56"/>
      <c r="C24" s="56"/>
      <c r="D24" s="56"/>
      <c r="E24" s="56"/>
      <c r="F24" s="56"/>
      <c r="G24" s="56"/>
      <c r="H24" s="56"/>
      <c r="I24" s="56"/>
      <c r="J24" s="56"/>
      <c r="K24" s="56"/>
      <c r="L24" s="56"/>
      <c r="M24" s="56"/>
      <c r="N24" s="56"/>
      <c r="O24" s="56"/>
      <c r="P24" s="56"/>
      <c r="Q24" s="56"/>
      <c r="R24" s="56"/>
      <c r="S24" s="450"/>
      <c r="T24" s="201"/>
      <c r="U24" s="201"/>
      <c r="V24" s="201"/>
      <c r="W24" s="201"/>
      <c r="X24" s="201"/>
      <c r="Y24" s="201"/>
      <c r="Z24" s="201"/>
    </row>
    <row r="25" spans="2:31">
      <c r="B25" s="197"/>
      <c r="C25" s="56"/>
      <c r="D25" s="56"/>
      <c r="E25" s="56"/>
      <c r="F25" s="56"/>
      <c r="G25" s="56"/>
      <c r="H25" s="56"/>
      <c r="I25" s="56"/>
      <c r="J25" s="56"/>
      <c r="K25" s="56"/>
      <c r="L25" s="56"/>
      <c r="M25" s="56"/>
      <c r="N25" s="56"/>
      <c r="O25" s="56"/>
      <c r="P25" s="56"/>
      <c r="Q25" s="56"/>
      <c r="R25" s="56"/>
      <c r="S25" s="450"/>
      <c r="T25" s="197"/>
      <c r="U25" s="197"/>
      <c r="V25" s="197"/>
      <c r="W25" s="197"/>
      <c r="X25" s="197"/>
      <c r="Y25" s="197"/>
      <c r="Z25" s="197"/>
    </row>
    <row r="26" spans="2:31">
      <c r="B26" s="56"/>
      <c r="C26" s="56"/>
      <c r="D26" s="56"/>
      <c r="E26" s="56"/>
      <c r="F26" s="56"/>
      <c r="G26" s="56"/>
      <c r="H26" s="56"/>
      <c r="I26" s="56"/>
      <c r="J26" s="56"/>
      <c r="K26" s="56"/>
      <c r="L26" s="56"/>
      <c r="M26" s="56"/>
      <c r="N26" s="56"/>
      <c r="O26" s="56"/>
      <c r="P26" s="56"/>
      <c r="Q26" s="56"/>
      <c r="R26" s="197"/>
      <c r="S26" s="450"/>
      <c r="T26" s="197"/>
      <c r="U26" s="197"/>
      <c r="V26" s="197"/>
      <c r="W26" s="197"/>
      <c r="X26" s="197"/>
      <c r="Y26" s="197"/>
      <c r="Z26" s="197"/>
    </row>
    <row r="27" spans="2:31">
      <c r="B27" s="197"/>
      <c r="C27" s="197"/>
      <c r="D27" s="197"/>
      <c r="E27" s="197"/>
      <c r="F27" s="197"/>
      <c r="G27" s="197"/>
      <c r="H27" s="197"/>
      <c r="I27" s="197"/>
      <c r="J27" s="197"/>
      <c r="K27" s="197"/>
      <c r="L27" s="197"/>
      <c r="M27" s="197"/>
      <c r="N27" s="197"/>
      <c r="O27" s="197"/>
      <c r="P27" s="197"/>
      <c r="Q27" s="197"/>
      <c r="R27" s="197"/>
      <c r="S27" s="450"/>
      <c r="T27" s="197"/>
      <c r="U27" s="197"/>
      <c r="V27" s="197"/>
      <c r="W27" s="197"/>
      <c r="X27" s="197"/>
      <c r="Y27" s="197"/>
      <c r="Z27" s="197"/>
    </row>
    <row r="28" spans="2:31">
      <c r="B28" s="197"/>
      <c r="C28" s="197"/>
      <c r="D28" s="197"/>
      <c r="E28" s="197"/>
      <c r="F28" s="197"/>
      <c r="G28" s="197"/>
      <c r="H28" s="197"/>
      <c r="I28" s="197"/>
      <c r="J28" s="197"/>
      <c r="K28" s="197"/>
      <c r="L28" s="197"/>
      <c r="M28" s="197"/>
      <c r="N28" s="197"/>
      <c r="O28" s="197"/>
      <c r="P28" s="197"/>
      <c r="Q28" s="197"/>
      <c r="R28" s="197"/>
      <c r="S28" s="450"/>
      <c r="T28" s="197"/>
      <c r="U28" s="197"/>
      <c r="V28" s="197"/>
      <c r="W28" s="197"/>
      <c r="X28" s="197"/>
      <c r="Y28" s="197"/>
      <c r="Z28" s="197"/>
    </row>
    <row r="29" spans="2:31">
      <c r="B29" s="197"/>
      <c r="C29" s="197"/>
      <c r="D29" s="197"/>
      <c r="E29" s="197"/>
      <c r="F29" s="197"/>
      <c r="G29" s="197"/>
      <c r="H29" s="197"/>
      <c r="I29" s="197"/>
      <c r="J29" s="197"/>
      <c r="K29" s="197"/>
      <c r="L29" s="197"/>
      <c r="M29" s="197"/>
      <c r="N29" s="197"/>
      <c r="O29" s="197"/>
      <c r="P29" s="197"/>
      <c r="Q29" s="197"/>
      <c r="R29" s="197"/>
      <c r="S29" s="450"/>
      <c r="T29" s="197"/>
      <c r="U29" s="197"/>
      <c r="V29" s="197"/>
      <c r="W29" s="197"/>
      <c r="X29" s="197"/>
      <c r="Y29" s="197"/>
      <c r="Z29" s="197"/>
    </row>
    <row r="30" spans="2:31">
      <c r="B30" s="197"/>
      <c r="C30" s="197"/>
      <c r="D30" s="197"/>
      <c r="E30" s="197"/>
      <c r="F30" s="197"/>
      <c r="G30" s="197"/>
      <c r="H30" s="197"/>
      <c r="I30" s="197"/>
      <c r="J30" s="197"/>
      <c r="K30" s="197"/>
      <c r="L30" s="197"/>
      <c r="M30" s="197"/>
      <c r="N30" s="197"/>
      <c r="O30" s="197"/>
      <c r="P30" s="197"/>
      <c r="Q30" s="197"/>
      <c r="R30" s="197"/>
      <c r="S30" s="450"/>
      <c r="T30" s="197"/>
      <c r="U30" s="197"/>
      <c r="V30" s="197"/>
      <c r="W30" s="197"/>
      <c r="X30" s="197"/>
      <c r="Y30" s="197"/>
      <c r="Z30" s="197"/>
    </row>
    <row r="31" spans="2:31">
      <c r="B31" s="197"/>
      <c r="C31" s="197"/>
      <c r="D31" s="197"/>
      <c r="E31" s="197"/>
      <c r="F31" s="197"/>
      <c r="G31" s="197"/>
      <c r="H31" s="197"/>
      <c r="I31" s="197"/>
      <c r="J31" s="197"/>
      <c r="K31" s="197"/>
      <c r="L31" s="197"/>
      <c r="M31" s="197"/>
      <c r="N31" s="197"/>
      <c r="O31" s="197"/>
      <c r="P31" s="197"/>
      <c r="Q31" s="197"/>
      <c r="R31" s="197"/>
      <c r="S31" s="450"/>
      <c r="T31" s="197"/>
      <c r="U31" s="197"/>
      <c r="V31" s="197"/>
      <c r="W31" s="197"/>
      <c r="X31" s="197"/>
      <c r="Y31" s="197"/>
      <c r="Z31" s="197"/>
    </row>
  </sheetData>
  <mergeCells count="2">
    <mergeCell ref="C4:R5"/>
    <mergeCell ref="C16:R17"/>
  </mergeCells>
  <phoneticPr fontId="39" type="noConversion"/>
  <hyperlinks>
    <hyperlink ref="B1" location="Index!A1" display="Back to index" xr:uid="{FDF1E93B-66F8-4A0A-81B7-282A80A67464}"/>
  </hyperlinks>
  <pageMargins left="0.7" right="0.7" top="0.75" bottom="0.75" header="0.3" footer="0.3"/>
  <headerFooter>
    <oddFooter>&amp;C_x000D_&amp;1#&amp;"Calibri"&amp;8&amp;K0000FF Datos elaborados por BCP para uso Interno</oddFooter>
  </headerFooter>
  <ignoredErrors>
    <ignoredError sqref="T5 T17 B5 B1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A958-7711-40E9-BF7F-4761E0B46424}">
  <sheetPr>
    <tabColor rgb="FF2AD2C9"/>
  </sheetPr>
  <dimension ref="A1:AJ29"/>
  <sheetViews>
    <sheetView showGridLines="0" zoomScale="85" zoomScaleNormal="85" workbookViewId="0">
      <pane xSplit="2" topLeftCell="AF1" activePane="topRight" state="frozen"/>
      <selection pane="topRight" activeCell="AJ9" sqref="AJ9"/>
    </sheetView>
  </sheetViews>
  <sheetFormatPr baseColWidth="10" defaultColWidth="11.44140625" defaultRowHeight="14.4"/>
  <cols>
    <col min="2" max="2" width="45.5546875" customWidth="1"/>
    <col min="3" max="5" width="15.5546875" customWidth="1"/>
    <col min="6" max="18" width="12.88671875" bestFit="1" customWidth="1"/>
    <col min="23" max="23" width="14.88671875" style="163" customWidth="1"/>
    <col min="24" max="27" width="15.44140625" customWidth="1"/>
    <col min="28" max="28" width="16.88671875" customWidth="1"/>
    <col min="29" max="30" width="17.44140625" customWidth="1"/>
  </cols>
  <sheetData>
    <row r="1" spans="1:36">
      <c r="B1" s="482" t="s">
        <v>31</v>
      </c>
    </row>
    <row r="2" spans="1:36">
      <c r="A2" s="197"/>
      <c r="B2" s="197"/>
      <c r="C2" s="197"/>
      <c r="D2" s="197"/>
      <c r="E2" s="197"/>
      <c r="F2" s="197"/>
      <c r="G2" s="197"/>
      <c r="H2" s="197"/>
      <c r="I2" s="197"/>
      <c r="J2" s="197"/>
      <c r="K2" s="197"/>
      <c r="L2" s="197"/>
      <c r="M2" s="197"/>
      <c r="N2" s="197"/>
      <c r="O2" s="197"/>
      <c r="P2" s="197"/>
      <c r="Q2" s="197"/>
      <c r="R2" s="197"/>
      <c r="S2" s="197"/>
      <c r="T2" s="197"/>
      <c r="U2" s="197"/>
      <c r="V2" s="197"/>
      <c r="W2" s="450"/>
      <c r="X2" s="197"/>
      <c r="Y2" s="197"/>
      <c r="Z2" s="197"/>
      <c r="AA2" s="197"/>
      <c r="AB2" s="197"/>
      <c r="AC2" s="197"/>
      <c r="AD2" s="197"/>
      <c r="AE2" s="197"/>
      <c r="AF2" s="197"/>
    </row>
    <row r="3" spans="1:36" ht="15" thickBot="1">
      <c r="A3" s="197"/>
      <c r="B3" s="196" t="s">
        <v>1010</v>
      </c>
      <c r="C3" s="197"/>
      <c r="D3" s="197"/>
      <c r="E3" s="197"/>
      <c r="F3" s="197"/>
      <c r="G3" s="197"/>
      <c r="H3" s="197"/>
      <c r="I3" s="197"/>
      <c r="J3" s="197"/>
      <c r="K3" s="197"/>
      <c r="L3" s="197"/>
      <c r="M3" s="197"/>
      <c r="N3" s="197"/>
      <c r="O3" s="197"/>
      <c r="P3" s="197"/>
      <c r="Q3" s="197"/>
      <c r="R3" s="197"/>
      <c r="S3" s="197"/>
      <c r="T3" s="197"/>
      <c r="U3" s="197"/>
      <c r="V3" s="197"/>
      <c r="W3" s="450"/>
      <c r="X3" s="196" t="s">
        <v>1009</v>
      </c>
      <c r="Y3" s="196"/>
      <c r="Z3" s="196"/>
      <c r="AA3" s="196"/>
      <c r="AB3" s="197"/>
      <c r="AC3" s="197"/>
      <c r="AD3" s="197"/>
      <c r="AE3" s="197"/>
      <c r="AF3" s="197"/>
    </row>
    <row r="4" spans="1:36">
      <c r="A4" s="197"/>
      <c r="B4" s="98" t="s">
        <v>1182</v>
      </c>
      <c r="C4" s="2342" t="s">
        <v>29</v>
      </c>
      <c r="D4" s="2343"/>
      <c r="E4" s="2343"/>
      <c r="F4" s="2343"/>
      <c r="G4" s="2343"/>
      <c r="H4" s="2343"/>
      <c r="I4" s="2343"/>
      <c r="J4" s="2343"/>
      <c r="K4" s="2343"/>
      <c r="L4" s="2343"/>
      <c r="M4" s="2343"/>
      <c r="N4" s="2343"/>
      <c r="O4" s="2343"/>
      <c r="P4" s="2343"/>
      <c r="Q4" s="2343"/>
      <c r="R4" s="2344"/>
      <c r="S4" s="197"/>
      <c r="T4" s="197"/>
      <c r="U4" s="197"/>
      <c r="V4" s="197"/>
      <c r="W4" s="450"/>
      <c r="X4" s="438"/>
      <c r="Y4" s="439"/>
      <c r="Z4" s="439"/>
      <c r="AA4" s="439"/>
      <c r="AB4" s="439" t="s">
        <v>29</v>
      </c>
      <c r="AC4" s="439"/>
      <c r="AD4" s="439"/>
      <c r="AE4" s="439"/>
      <c r="AF4" s="439"/>
      <c r="AG4" s="439"/>
      <c r="AH4" s="440"/>
    </row>
    <row r="5" spans="1:36">
      <c r="A5" s="197"/>
      <c r="B5" s="493" t="s">
        <v>30</v>
      </c>
      <c r="C5" s="2345"/>
      <c r="D5" s="2316"/>
      <c r="E5" s="2316"/>
      <c r="F5" s="2316"/>
      <c r="G5" s="2316"/>
      <c r="H5" s="2316"/>
      <c r="I5" s="2316"/>
      <c r="J5" s="2316"/>
      <c r="K5" s="2316"/>
      <c r="L5" s="2316"/>
      <c r="M5" s="2316"/>
      <c r="N5" s="2316"/>
      <c r="O5" s="2316"/>
      <c r="P5" s="2316"/>
      <c r="Q5" s="2316"/>
      <c r="R5" s="2346"/>
      <c r="S5" s="197"/>
      <c r="T5" s="197"/>
      <c r="U5" s="197"/>
      <c r="V5" s="197"/>
      <c r="W5" s="450"/>
      <c r="X5" s="325"/>
      <c r="Y5" s="231"/>
      <c r="Z5" s="231"/>
      <c r="AA5" s="231"/>
      <c r="AB5" s="231"/>
      <c r="AC5" s="231"/>
      <c r="AD5" s="231"/>
      <c r="AE5" s="231"/>
      <c r="AF5" s="231"/>
      <c r="AG5" s="231"/>
      <c r="AH5" s="232"/>
    </row>
    <row r="6" spans="1:36" ht="15" thickBot="1">
      <c r="A6" s="197"/>
      <c r="B6" s="444"/>
      <c r="C6" s="494" t="s">
        <v>150</v>
      </c>
      <c r="D6" s="397" t="s">
        <v>149</v>
      </c>
      <c r="E6" s="397" t="s">
        <v>148</v>
      </c>
      <c r="F6" s="397" t="s">
        <v>146</v>
      </c>
      <c r="G6" s="397" t="s">
        <v>145</v>
      </c>
      <c r="H6" s="397" t="s">
        <v>144</v>
      </c>
      <c r="I6" s="397" t="s">
        <v>147</v>
      </c>
      <c r="J6" s="397" t="s">
        <v>143</v>
      </c>
      <c r="K6" s="397" t="s">
        <v>142</v>
      </c>
      <c r="L6" s="397" t="s">
        <v>140</v>
      </c>
      <c r="M6" s="397" t="s">
        <v>93</v>
      </c>
      <c r="N6" s="397" t="s">
        <v>132</v>
      </c>
      <c r="O6" s="397" t="s">
        <v>141</v>
      </c>
      <c r="P6" s="397" t="s">
        <v>100</v>
      </c>
      <c r="Q6" s="397" t="s">
        <v>94</v>
      </c>
      <c r="R6" s="495" t="s">
        <v>133</v>
      </c>
      <c r="S6" s="197"/>
      <c r="T6" s="197"/>
      <c r="U6" s="197"/>
      <c r="V6" s="197"/>
      <c r="W6" s="450"/>
      <c r="X6" s="486" t="s">
        <v>141</v>
      </c>
      <c r="Y6" s="397" t="s">
        <v>100</v>
      </c>
      <c r="Z6" s="397" t="s">
        <v>94</v>
      </c>
      <c r="AA6" s="397" t="s">
        <v>133</v>
      </c>
      <c r="AB6" s="295" t="s">
        <v>799</v>
      </c>
      <c r="AC6" s="295" t="s">
        <v>858</v>
      </c>
      <c r="AD6" s="295" t="s">
        <v>879</v>
      </c>
      <c r="AE6" s="295" t="s">
        <v>1014</v>
      </c>
      <c r="AF6" s="295" t="s">
        <v>1054</v>
      </c>
      <c r="AG6" s="295" t="s">
        <v>1140</v>
      </c>
      <c r="AH6" s="296" t="s">
        <v>1158</v>
      </c>
    </row>
    <row r="7" spans="1:36">
      <c r="A7" s="197"/>
      <c r="B7" s="13" t="s">
        <v>59</v>
      </c>
      <c r="C7" s="184">
        <v>103727257</v>
      </c>
      <c r="D7" s="185">
        <v>103157044</v>
      </c>
      <c r="E7" s="185">
        <v>107391720</v>
      </c>
      <c r="F7" s="185">
        <v>112005385</v>
      </c>
      <c r="G7" s="185">
        <v>119563545</v>
      </c>
      <c r="H7" s="185">
        <v>129664332</v>
      </c>
      <c r="I7" s="185">
        <v>137202674</v>
      </c>
      <c r="J7" s="185">
        <v>142365502</v>
      </c>
      <c r="K7" s="185">
        <v>148626339</v>
      </c>
      <c r="L7" s="185">
        <v>149161803</v>
      </c>
      <c r="M7" s="185">
        <v>152548368</v>
      </c>
      <c r="N7" s="185">
        <v>150340862</v>
      </c>
      <c r="O7" s="185">
        <v>147915964</v>
      </c>
      <c r="P7" s="185">
        <v>147440576</v>
      </c>
      <c r="Q7" s="185">
        <v>152792014</v>
      </c>
      <c r="R7" s="186">
        <v>147020787</v>
      </c>
      <c r="S7" s="197"/>
      <c r="T7" s="197"/>
      <c r="U7" s="197"/>
      <c r="V7" s="197"/>
      <c r="W7" s="450"/>
      <c r="X7" s="184">
        <v>147915964</v>
      </c>
      <c r="Y7" s="185">
        <v>147440576</v>
      </c>
      <c r="Z7" s="185">
        <v>148471535</v>
      </c>
      <c r="AA7" s="893">
        <v>147020787</v>
      </c>
      <c r="AB7" s="185">
        <v>148623300</v>
      </c>
      <c r="AC7" s="185">
        <v>143387717</v>
      </c>
      <c r="AD7" s="185">
        <v>148471535</v>
      </c>
      <c r="AE7" s="185">
        <v>147704994</v>
      </c>
      <c r="AF7" s="185">
        <v>147857127</v>
      </c>
      <c r="AG7" s="185">
        <v>151971984</v>
      </c>
      <c r="AH7" s="894">
        <v>154435451</v>
      </c>
    </row>
    <row r="8" spans="1:36">
      <c r="A8" s="197"/>
      <c r="B8" s="17" t="s">
        <v>162</v>
      </c>
      <c r="C8" s="187">
        <v>7219120</v>
      </c>
      <c r="D8" s="188">
        <v>9222278</v>
      </c>
      <c r="E8" s="188">
        <v>8624286</v>
      </c>
      <c r="F8" s="188">
        <v>8841732</v>
      </c>
      <c r="G8" s="188">
        <v>9854630</v>
      </c>
      <c r="H8" s="188">
        <v>8374009</v>
      </c>
      <c r="I8" s="188">
        <v>6601722</v>
      </c>
      <c r="J8" s="188">
        <v>5978257</v>
      </c>
      <c r="K8" s="188">
        <v>5305933</v>
      </c>
      <c r="L8" s="188">
        <v>6239161</v>
      </c>
      <c r="M8" s="188">
        <v>7466434</v>
      </c>
      <c r="N8" s="188">
        <v>7212946</v>
      </c>
      <c r="O8" s="188">
        <v>6362990</v>
      </c>
      <c r="P8" s="188">
        <v>6456360</v>
      </c>
      <c r="Q8" s="188">
        <v>9002035</v>
      </c>
      <c r="R8" s="189">
        <v>8937411</v>
      </c>
      <c r="S8" s="197"/>
      <c r="T8" s="197"/>
      <c r="U8" s="197"/>
      <c r="V8" s="197"/>
      <c r="W8" s="450"/>
      <c r="X8" s="187">
        <v>6362990</v>
      </c>
      <c r="Y8" s="188">
        <v>6456360</v>
      </c>
      <c r="Z8" s="188">
        <v>10493411</v>
      </c>
      <c r="AA8" s="889">
        <v>8937411</v>
      </c>
      <c r="AB8" s="188">
        <v>10199650</v>
      </c>
      <c r="AC8" s="188">
        <v>10062290</v>
      </c>
      <c r="AD8" s="188">
        <v>10493411</v>
      </c>
      <c r="AE8" s="188">
        <v>12278681</v>
      </c>
      <c r="AF8" s="188">
        <v>10684673</v>
      </c>
      <c r="AG8" s="188">
        <v>12620346</v>
      </c>
      <c r="AH8" s="895">
        <v>12704234</v>
      </c>
    </row>
    <row r="9" spans="1:36">
      <c r="A9" s="197"/>
      <c r="B9" s="17" t="s">
        <v>163</v>
      </c>
      <c r="C9" s="187">
        <v>4984192</v>
      </c>
      <c r="D9" s="188">
        <v>6304186</v>
      </c>
      <c r="E9" s="188">
        <v>4144908</v>
      </c>
      <c r="F9" s="188">
        <v>4381011</v>
      </c>
      <c r="G9" s="188">
        <v>5346373</v>
      </c>
      <c r="H9" s="188">
        <v>19441733</v>
      </c>
      <c r="I9" s="188">
        <v>25344724</v>
      </c>
      <c r="J9" s="188">
        <v>25734963</v>
      </c>
      <c r="K9" s="188">
        <v>24303193</v>
      </c>
      <c r="L9" s="188">
        <v>23329990</v>
      </c>
      <c r="M9" s="188">
        <v>20746109</v>
      </c>
      <c r="N9" s="188">
        <v>19692474</v>
      </c>
      <c r="O9" s="188">
        <v>17532350</v>
      </c>
      <c r="P9" s="188">
        <v>16031618</v>
      </c>
      <c r="Q9" s="188">
        <v>14449597</v>
      </c>
      <c r="R9" s="189">
        <v>11297659</v>
      </c>
      <c r="S9" s="197"/>
      <c r="T9" s="197"/>
      <c r="U9" s="197"/>
      <c r="V9" s="197"/>
      <c r="W9" s="450"/>
      <c r="X9" s="187">
        <v>17532350</v>
      </c>
      <c r="Y9" s="188">
        <v>16031618</v>
      </c>
      <c r="Z9" s="188">
        <v>9616150</v>
      </c>
      <c r="AA9" s="889">
        <v>11297658.642349999</v>
      </c>
      <c r="AB9" s="188">
        <v>9780540</v>
      </c>
      <c r="AC9" s="188">
        <v>11772772</v>
      </c>
      <c r="AD9" s="188">
        <v>9616150</v>
      </c>
      <c r="AE9" s="188">
        <v>7461674</v>
      </c>
      <c r="AF9" s="188">
        <v>6854368</v>
      </c>
      <c r="AG9" s="188">
        <v>5542892</v>
      </c>
      <c r="AH9" s="895">
        <v>4788939</v>
      </c>
    </row>
    <row r="10" spans="1:36">
      <c r="A10" s="197"/>
      <c r="B10" s="17" t="s">
        <v>164</v>
      </c>
      <c r="C10" s="187">
        <v>2324385</v>
      </c>
      <c r="D10" s="188">
        <v>2455665</v>
      </c>
      <c r="E10" s="188">
        <v>2031025</v>
      </c>
      <c r="F10" s="188">
        <v>1820911</v>
      </c>
      <c r="G10" s="188">
        <v>1935879</v>
      </c>
      <c r="H10" s="188">
        <v>2091798</v>
      </c>
      <c r="I10" s="188">
        <v>1204487</v>
      </c>
      <c r="J10" s="188">
        <v>1072920</v>
      </c>
      <c r="K10" s="188">
        <v>1159587</v>
      </c>
      <c r="L10" s="188">
        <v>1276678.3399999999</v>
      </c>
      <c r="M10" s="188">
        <v>1330810.794</v>
      </c>
      <c r="N10" s="188">
        <v>1296277</v>
      </c>
      <c r="O10" s="188">
        <v>1218028</v>
      </c>
      <c r="P10" s="188">
        <v>2107245</v>
      </c>
      <c r="Q10" s="188">
        <v>1182946</v>
      </c>
      <c r="R10" s="189">
        <v>976020</v>
      </c>
      <c r="S10" s="197"/>
      <c r="T10" s="197"/>
      <c r="U10" s="197"/>
      <c r="V10" s="197"/>
      <c r="W10" s="450"/>
      <c r="X10" s="187">
        <v>1856645</v>
      </c>
      <c r="Y10" s="188">
        <v>2107245</v>
      </c>
      <c r="Z10" s="188">
        <v>2121870</v>
      </c>
      <c r="AA10" s="889">
        <v>1669066.3576500006</v>
      </c>
      <c r="AB10" s="188">
        <v>1905955</v>
      </c>
      <c r="AC10" s="188">
        <v>2534108</v>
      </c>
      <c r="AD10" s="188">
        <v>2121870</v>
      </c>
      <c r="AE10" s="188">
        <v>2706753</v>
      </c>
      <c r="AF10" s="188">
        <v>2636908</v>
      </c>
      <c r="AG10" s="188">
        <v>2146797</v>
      </c>
      <c r="AH10" s="895">
        <v>2594165</v>
      </c>
    </row>
    <row r="11" spans="1:36" ht="15" thickBot="1">
      <c r="A11" s="197"/>
      <c r="B11" s="17" t="s">
        <v>165</v>
      </c>
      <c r="C11" s="187">
        <v>15472882</v>
      </c>
      <c r="D11" s="188">
        <v>15058760</v>
      </c>
      <c r="E11" s="188">
        <v>17160564</v>
      </c>
      <c r="F11" s="188">
        <v>14946363</v>
      </c>
      <c r="G11" s="188">
        <v>15178148</v>
      </c>
      <c r="H11" s="188">
        <v>17250531</v>
      </c>
      <c r="I11" s="188">
        <v>16425832</v>
      </c>
      <c r="J11" s="188">
        <v>16319407</v>
      </c>
      <c r="K11" s="188">
        <v>17863198</v>
      </c>
      <c r="L11" s="188">
        <v>16951481</v>
      </c>
      <c r="M11" s="188">
        <v>17577630</v>
      </c>
      <c r="N11" s="188">
        <v>17078829</v>
      </c>
      <c r="O11" s="188">
        <v>16044671</v>
      </c>
      <c r="P11" s="188">
        <v>16579674</v>
      </c>
      <c r="Q11" s="188">
        <v>17019694</v>
      </c>
      <c r="R11" s="189">
        <v>17007023</v>
      </c>
      <c r="S11" s="197"/>
      <c r="T11" s="197"/>
      <c r="U11" s="197"/>
      <c r="V11" s="197"/>
      <c r="W11" s="450"/>
      <c r="X11" s="187">
        <v>16044671</v>
      </c>
      <c r="Y11" s="188">
        <v>16579674</v>
      </c>
      <c r="Z11" s="188">
        <v>14914632</v>
      </c>
      <c r="AA11" s="889">
        <v>17007194</v>
      </c>
      <c r="AB11" s="188">
        <v>14326930</v>
      </c>
      <c r="AC11" s="188">
        <v>14235697</v>
      </c>
      <c r="AD11" s="188">
        <v>14914632</v>
      </c>
      <c r="AE11" s="188">
        <v>14594785</v>
      </c>
      <c r="AF11" s="188">
        <v>17541121</v>
      </c>
      <c r="AG11" s="188">
        <v>17953508</v>
      </c>
      <c r="AH11" s="895">
        <v>16952011</v>
      </c>
    </row>
    <row r="12" spans="1:36" ht="15" thickBot="1">
      <c r="A12" s="197"/>
      <c r="B12" s="247" t="s">
        <v>166</v>
      </c>
      <c r="C12" s="305">
        <v>133727836</v>
      </c>
      <c r="D12" s="306">
        <v>136197933</v>
      </c>
      <c r="E12" s="306">
        <v>139352503</v>
      </c>
      <c r="F12" s="306">
        <v>141995402</v>
      </c>
      <c r="G12" s="306">
        <v>151878575</v>
      </c>
      <c r="H12" s="306">
        <v>176822403</v>
      </c>
      <c r="I12" s="306">
        <v>186779439</v>
      </c>
      <c r="J12" s="306">
        <v>191471049</v>
      </c>
      <c r="K12" s="306">
        <v>197258250</v>
      </c>
      <c r="L12" s="306">
        <v>196959113.34</v>
      </c>
      <c r="M12" s="306">
        <v>199669351.794</v>
      </c>
      <c r="N12" s="306">
        <v>195621388</v>
      </c>
      <c r="O12" s="306">
        <v>189074003</v>
      </c>
      <c r="P12" s="306">
        <v>188615473</v>
      </c>
      <c r="Q12" s="306">
        <v>194446286</v>
      </c>
      <c r="R12" s="307">
        <v>185238900</v>
      </c>
      <c r="S12" s="197"/>
      <c r="T12" s="197"/>
      <c r="U12" s="197"/>
      <c r="V12" s="197"/>
      <c r="W12" s="450"/>
      <c r="X12" s="305">
        <v>189712620</v>
      </c>
      <c r="Y12" s="306">
        <v>188615473</v>
      </c>
      <c r="Z12" s="306">
        <v>185617598</v>
      </c>
      <c r="AA12" s="897">
        <v>185932117</v>
      </c>
      <c r="AB12" s="306">
        <v>184836375</v>
      </c>
      <c r="AC12" s="306">
        <v>181992584</v>
      </c>
      <c r="AD12" s="306">
        <v>185617598</v>
      </c>
      <c r="AE12" s="306">
        <v>184746887</v>
      </c>
      <c r="AF12" s="306">
        <v>185574197</v>
      </c>
      <c r="AG12" s="306">
        <v>190235527</v>
      </c>
      <c r="AH12" s="898">
        <v>191474800</v>
      </c>
    </row>
    <row r="13" spans="1:36" ht="15" thickBot="1">
      <c r="A13" s="197"/>
      <c r="B13" s="197"/>
      <c r="C13" s="197"/>
      <c r="D13" s="197"/>
      <c r="E13" s="197"/>
      <c r="F13" s="197"/>
      <c r="G13" s="197"/>
      <c r="H13" s="197"/>
      <c r="I13" s="197"/>
      <c r="J13" s="197"/>
      <c r="K13" s="197"/>
      <c r="L13" s="197"/>
      <c r="M13" s="197"/>
      <c r="N13" s="197"/>
      <c r="O13" s="197"/>
      <c r="P13" s="197"/>
      <c r="Q13" s="197"/>
      <c r="R13" s="197"/>
      <c r="S13" s="197"/>
      <c r="T13" s="197"/>
      <c r="U13" s="197"/>
      <c r="V13" s="197"/>
      <c r="W13" s="450"/>
      <c r="X13" s="197"/>
      <c r="Y13" s="197"/>
      <c r="Z13" s="197"/>
      <c r="AA13" s="197"/>
      <c r="AB13" s="197"/>
      <c r="AC13" s="197"/>
      <c r="AD13" s="197"/>
      <c r="AE13" s="197"/>
      <c r="AF13" s="197"/>
      <c r="AG13" s="197"/>
    </row>
    <row r="14" spans="1:36">
      <c r="A14" s="197"/>
      <c r="B14" s="500" t="s">
        <v>161</v>
      </c>
      <c r="C14" s="2341" t="s">
        <v>28</v>
      </c>
      <c r="D14" s="2341"/>
      <c r="E14" s="2341"/>
      <c r="F14" s="2341"/>
      <c r="G14" s="2341"/>
      <c r="H14" s="2341"/>
      <c r="I14" s="2341"/>
      <c r="J14" s="2341"/>
      <c r="K14" s="2341"/>
      <c r="L14" s="2341"/>
      <c r="M14" s="2341"/>
      <c r="N14" s="2341"/>
      <c r="O14" s="2347" t="s">
        <v>424</v>
      </c>
      <c r="P14" s="2348"/>
      <c r="Q14" s="2348"/>
      <c r="R14" s="2348"/>
      <c r="S14" s="2348"/>
      <c r="T14" s="2348"/>
      <c r="U14" s="2348"/>
      <c r="V14" s="2349"/>
      <c r="W14" s="450"/>
      <c r="X14" s="502"/>
      <c r="Y14" s="503"/>
      <c r="Z14" s="503"/>
      <c r="AA14" s="503"/>
      <c r="AB14" s="503" t="s">
        <v>28</v>
      </c>
      <c r="AC14" s="503"/>
      <c r="AD14" s="503"/>
      <c r="AE14" s="503"/>
      <c r="AF14" s="503"/>
      <c r="AG14" s="503"/>
      <c r="AH14" s="504"/>
      <c r="AI14" s="2350" t="s">
        <v>29</v>
      </c>
      <c r="AJ14" s="2351"/>
    </row>
    <row r="15" spans="1:36" ht="15" thickBot="1">
      <c r="A15" s="197"/>
      <c r="B15" s="233"/>
      <c r="C15" s="235" t="s">
        <v>35</v>
      </c>
      <c r="D15" s="496" t="s">
        <v>36</v>
      </c>
      <c r="E15" s="496" t="s">
        <v>37</v>
      </c>
      <c r="F15" s="487" t="s">
        <v>38</v>
      </c>
      <c r="G15" s="487" t="s">
        <v>39</v>
      </c>
      <c r="H15" s="487" t="s">
        <v>40</v>
      </c>
      <c r="I15" s="487" t="s">
        <v>23</v>
      </c>
      <c r="J15" s="487" t="s">
        <v>41</v>
      </c>
      <c r="K15" s="487" t="s">
        <v>42</v>
      </c>
      <c r="L15" s="487" t="s">
        <v>43</v>
      </c>
      <c r="M15" s="487" t="s">
        <v>24</v>
      </c>
      <c r="N15" s="487" t="s">
        <v>44</v>
      </c>
      <c r="O15" s="497" t="s">
        <v>142</v>
      </c>
      <c r="P15" s="498" t="s">
        <v>140</v>
      </c>
      <c r="Q15" s="498" t="s">
        <v>93</v>
      </c>
      <c r="R15" s="488" t="s">
        <v>132</v>
      </c>
      <c r="S15" s="488" t="s">
        <v>141</v>
      </c>
      <c r="T15" s="498" t="s">
        <v>100</v>
      </c>
      <c r="U15" s="498" t="s">
        <v>94</v>
      </c>
      <c r="V15" s="499" t="s">
        <v>133</v>
      </c>
      <c r="W15" s="450"/>
      <c r="X15" s="489" t="s">
        <v>42</v>
      </c>
      <c r="Y15" s="490" t="s">
        <v>43</v>
      </c>
      <c r="Z15" s="490" t="s">
        <v>24</v>
      </c>
      <c r="AA15" s="490" t="s">
        <v>44</v>
      </c>
      <c r="AB15" s="491" t="s">
        <v>796</v>
      </c>
      <c r="AC15" s="491" t="s">
        <v>857</v>
      </c>
      <c r="AD15" s="490" t="s">
        <v>875</v>
      </c>
      <c r="AE15" s="490" t="s">
        <v>1013</v>
      </c>
      <c r="AF15" s="490" t="s">
        <v>1053</v>
      </c>
      <c r="AG15" s="490" t="s">
        <v>1139</v>
      </c>
      <c r="AH15" s="492" t="s">
        <v>1157</v>
      </c>
      <c r="AI15" s="498" t="s">
        <v>879</v>
      </c>
      <c r="AJ15" s="499" t="s">
        <v>1158</v>
      </c>
    </row>
    <row r="16" spans="1:36" ht="15" thickBot="1">
      <c r="A16" s="197"/>
      <c r="B16" s="722" t="s">
        <v>161</v>
      </c>
      <c r="C16" s="1893">
        <v>2.1344714030259303E-2</v>
      </c>
      <c r="D16" s="1893">
        <v>1.8599999999999998E-2</v>
      </c>
      <c r="E16" s="1893">
        <v>1.7418283739758532E-2</v>
      </c>
      <c r="F16" s="1893">
        <v>1.3406565651278155E-2</v>
      </c>
      <c r="G16" s="1893">
        <v>1.4251918140775359E-2</v>
      </c>
      <c r="H16" s="1893">
        <v>1.1833309350734974E-2</v>
      </c>
      <c r="I16" s="1893">
        <v>1.2060900253236109E-2</v>
      </c>
      <c r="J16" s="1893">
        <v>1.2364526424176733E-2</v>
      </c>
      <c r="K16" s="1893">
        <v>1.3228749357110431E-2</v>
      </c>
      <c r="L16" s="1893">
        <v>1.5796807391188914E-2</v>
      </c>
      <c r="M16" s="1893">
        <v>2.0566868181945488E-2</v>
      </c>
      <c r="N16" s="1893">
        <v>2.3478858157903796E-2</v>
      </c>
      <c r="O16" s="1894" t="s">
        <v>570</v>
      </c>
      <c r="P16" s="1895">
        <v>1.313211094663388E-2</v>
      </c>
      <c r="Q16" s="1896">
        <v>1.277985430087541E-2</v>
      </c>
      <c r="R16" s="1897">
        <v>1.2857011755197408E-2</v>
      </c>
      <c r="S16" s="1897" t="s">
        <v>571</v>
      </c>
      <c r="T16" s="1898">
        <v>1.4456640179288211E-2</v>
      </c>
      <c r="U16" s="1899">
        <v>1.6222695054674052E-2</v>
      </c>
      <c r="V16" s="1900">
        <v>1.8339118670043959E-2</v>
      </c>
      <c r="W16" s="450"/>
      <c r="X16" s="1901">
        <v>1.3228749357110431E-2</v>
      </c>
      <c r="Y16" s="1902">
        <v>1.5796807391188914E-2</v>
      </c>
      <c r="Z16" s="1902">
        <v>2.0589173077591387E-2</v>
      </c>
      <c r="AA16" s="1902">
        <v>2.0589173077591387E-2</v>
      </c>
      <c r="AB16" s="1903">
        <v>2.6071520653167396E-2</v>
      </c>
      <c r="AC16" s="1903">
        <v>2.9092022636944138E-2</v>
      </c>
      <c r="AD16" s="1903">
        <v>3.1524545748300305E-2</v>
      </c>
      <c r="AE16" s="1903">
        <v>3.0303661540333707E-2</v>
      </c>
      <c r="AF16" s="1903">
        <v>2.9764419246515274E-2</v>
      </c>
      <c r="AG16" s="1903">
        <v>2.8569521527335467E-2</v>
      </c>
      <c r="AH16" s="1904">
        <v>2.6756289462401682E-2</v>
      </c>
      <c r="AI16" s="1899">
        <v>2.8642440666834225E-2</v>
      </c>
      <c r="AJ16" s="2297">
        <v>2.8327482784533935E-2</v>
      </c>
    </row>
    <row r="17" spans="1:36">
      <c r="A17" s="197"/>
      <c r="B17" s="197"/>
      <c r="C17" s="197"/>
      <c r="D17" s="197"/>
      <c r="E17" s="197"/>
      <c r="F17" s="197"/>
      <c r="G17" s="197"/>
      <c r="H17" s="197"/>
      <c r="I17" s="197"/>
      <c r="J17" s="197"/>
      <c r="K17" s="197"/>
      <c r="L17" s="197"/>
      <c r="M17" s="197"/>
      <c r="N17" s="197"/>
      <c r="O17" s="197"/>
      <c r="P17" s="197"/>
      <c r="Q17" s="197"/>
      <c r="R17" s="197"/>
      <c r="S17" s="197"/>
      <c r="T17" s="197"/>
      <c r="U17" s="197"/>
      <c r="V17" s="197"/>
      <c r="W17" s="450"/>
      <c r="X17" s="197"/>
      <c r="Y17" s="197"/>
      <c r="Z17" s="197"/>
      <c r="AA17" s="197"/>
      <c r="AB17" s="197"/>
      <c r="AC17" s="197"/>
      <c r="AD17" s="197"/>
      <c r="AE17" s="197"/>
      <c r="AF17" s="197"/>
    </row>
    <row r="18" spans="1:36">
      <c r="A18" s="197"/>
      <c r="B18" s="197"/>
      <c r="C18" s="197"/>
      <c r="D18" s="197"/>
      <c r="E18" s="197"/>
      <c r="F18" s="197"/>
      <c r="G18" s="197"/>
      <c r="H18" s="197"/>
      <c r="I18" s="197"/>
      <c r="J18" s="197"/>
      <c r="K18" s="197"/>
      <c r="L18" s="197"/>
      <c r="M18" s="197"/>
      <c r="N18" s="197"/>
      <c r="O18" s="197"/>
      <c r="P18" s="197"/>
      <c r="Q18" s="197"/>
      <c r="R18" s="197"/>
      <c r="S18" s="197"/>
      <c r="T18" s="197"/>
      <c r="U18" s="197"/>
      <c r="V18" s="197"/>
      <c r="W18" s="450"/>
      <c r="X18" s="197"/>
    </row>
    <row r="19" spans="1:36">
      <c r="A19" s="197"/>
      <c r="B19" s="197"/>
      <c r="C19" s="197"/>
      <c r="D19" s="197"/>
      <c r="E19" s="197"/>
      <c r="F19" s="197"/>
      <c r="G19" s="197"/>
      <c r="H19" s="197"/>
      <c r="I19" s="197"/>
      <c r="J19" s="197"/>
      <c r="K19" s="197"/>
      <c r="L19" s="197"/>
      <c r="M19" s="197"/>
      <c r="N19" s="197"/>
      <c r="O19" s="197"/>
      <c r="P19" s="197"/>
      <c r="Q19" s="197"/>
      <c r="R19" s="197"/>
      <c r="S19" s="197"/>
      <c r="T19" s="197"/>
      <c r="U19" s="197"/>
      <c r="V19" s="197"/>
      <c r="W19" s="450"/>
      <c r="X19" s="197"/>
      <c r="Y19" s="197"/>
      <c r="Z19" s="197"/>
      <c r="AA19" s="197"/>
      <c r="AB19" s="197"/>
      <c r="AC19" s="197"/>
      <c r="AD19" s="197"/>
      <c r="AE19" s="197"/>
      <c r="AF19" s="197"/>
      <c r="AI19" s="2298"/>
      <c r="AJ19" s="2298"/>
    </row>
    <row r="20" spans="1:36">
      <c r="A20" s="197"/>
      <c r="B20" s="197"/>
      <c r="C20" s="197"/>
      <c r="D20" s="197"/>
      <c r="E20" s="197"/>
      <c r="F20" s="197"/>
      <c r="G20" s="197"/>
      <c r="H20" s="197"/>
      <c r="I20" s="197"/>
      <c r="J20" s="197"/>
      <c r="K20" s="197"/>
      <c r="L20" s="197"/>
      <c r="M20" s="197"/>
      <c r="N20" s="197"/>
      <c r="O20" s="197"/>
      <c r="P20" s="197"/>
      <c r="Q20" s="197"/>
      <c r="R20" s="197"/>
      <c r="S20" s="197"/>
      <c r="T20" s="197"/>
      <c r="U20" s="197"/>
      <c r="V20" s="197"/>
      <c r="W20" s="450"/>
      <c r="X20" s="197"/>
      <c r="Y20" s="197"/>
      <c r="Z20" s="197"/>
      <c r="AA20" s="197"/>
      <c r="AB20" s="197"/>
      <c r="AC20" s="197"/>
      <c r="AD20" s="197"/>
      <c r="AE20" s="197"/>
      <c r="AF20" s="197"/>
    </row>
    <row r="21" spans="1:36">
      <c r="A21" s="197"/>
      <c r="B21" s="197"/>
      <c r="C21" s="197"/>
      <c r="D21" s="197"/>
      <c r="E21" s="197"/>
      <c r="F21" s="197"/>
      <c r="G21" s="197"/>
      <c r="H21" s="197"/>
      <c r="I21" s="197"/>
      <c r="J21" s="197"/>
      <c r="K21" s="197"/>
      <c r="L21" s="197"/>
      <c r="M21" s="197"/>
      <c r="N21" s="197"/>
      <c r="O21" s="197"/>
      <c r="P21" s="197"/>
      <c r="Q21" s="197"/>
      <c r="R21" s="197"/>
      <c r="S21" s="197"/>
      <c r="T21" s="197"/>
      <c r="U21" s="197"/>
      <c r="V21" s="197"/>
      <c r="W21" s="450"/>
      <c r="X21" s="197"/>
      <c r="Y21" s="197"/>
      <c r="Z21" s="197"/>
      <c r="AA21" s="197"/>
      <c r="AB21" s="197"/>
      <c r="AC21" s="197"/>
      <c r="AD21" s="197"/>
      <c r="AE21" s="197"/>
      <c r="AF21" s="197"/>
    </row>
    <row r="22" spans="1:36">
      <c r="A22" s="197"/>
      <c r="B22" s="197"/>
      <c r="C22" s="197"/>
      <c r="D22" s="197"/>
      <c r="E22" s="197"/>
      <c r="F22" s="197"/>
      <c r="G22" s="197"/>
      <c r="H22" s="197"/>
      <c r="I22" s="197"/>
      <c r="J22" s="197"/>
      <c r="K22" s="197"/>
      <c r="L22" s="197"/>
      <c r="M22" s="197"/>
      <c r="N22" s="197"/>
      <c r="O22" s="197"/>
      <c r="P22" s="197"/>
      <c r="Q22" s="197"/>
      <c r="R22" s="197"/>
      <c r="S22" s="197"/>
      <c r="T22" s="197"/>
      <c r="U22" s="197"/>
      <c r="V22" s="197"/>
      <c r="W22" s="450"/>
      <c r="X22" s="197"/>
      <c r="Y22" s="197"/>
      <c r="Z22" s="197"/>
      <c r="AA22" s="197"/>
      <c r="AB22" s="197"/>
      <c r="AC22" s="197"/>
      <c r="AD22" s="197"/>
      <c r="AE22" s="197"/>
      <c r="AF22" s="197"/>
    </row>
    <row r="23" spans="1:36">
      <c r="A23" s="197"/>
      <c r="B23" s="197"/>
      <c r="C23" s="197"/>
      <c r="D23" s="197"/>
      <c r="E23" s="197"/>
      <c r="F23" s="197"/>
      <c r="G23" s="197"/>
      <c r="H23" s="197"/>
      <c r="I23" s="197"/>
      <c r="J23" s="197"/>
      <c r="K23" s="197"/>
      <c r="L23" s="197"/>
      <c r="M23" s="197"/>
      <c r="N23" s="446"/>
      <c r="O23" s="446"/>
      <c r="P23" s="446"/>
      <c r="Q23" s="446"/>
      <c r="R23" s="446"/>
      <c r="S23" s="197"/>
      <c r="T23" s="197"/>
      <c r="U23" s="197"/>
      <c r="V23" s="197"/>
      <c r="W23" s="450"/>
      <c r="X23" s="197"/>
      <c r="Y23" s="197"/>
      <c r="Z23" s="197"/>
      <c r="AA23" s="197"/>
      <c r="AB23" s="197"/>
      <c r="AC23" s="197"/>
      <c r="AD23" s="197"/>
      <c r="AE23" s="197"/>
      <c r="AF23" s="197"/>
    </row>
    <row r="24" spans="1:36">
      <c r="A24" s="197"/>
      <c r="B24" s="197"/>
      <c r="C24" s="197"/>
      <c r="D24" s="197"/>
      <c r="E24" s="197"/>
      <c r="F24" s="197"/>
      <c r="G24" s="197"/>
      <c r="H24" s="197"/>
      <c r="I24" s="197"/>
      <c r="J24" s="197"/>
      <c r="K24" s="197"/>
      <c r="L24" s="197"/>
      <c r="M24" s="197"/>
      <c r="N24" s="197"/>
      <c r="O24" s="197"/>
      <c r="P24" s="197"/>
      <c r="Q24" s="197"/>
      <c r="R24" s="197"/>
      <c r="S24" s="197"/>
      <c r="T24" s="197"/>
      <c r="U24" s="197"/>
      <c r="V24" s="197"/>
      <c r="W24" s="450"/>
      <c r="X24" s="197"/>
      <c r="Y24" s="197"/>
      <c r="Z24" s="197"/>
      <c r="AA24" s="197"/>
      <c r="AB24" s="197"/>
      <c r="AC24" s="197"/>
      <c r="AD24" s="197"/>
      <c r="AE24" s="197"/>
      <c r="AF24" s="197"/>
    </row>
    <row r="25" spans="1:36">
      <c r="A25" s="197"/>
      <c r="B25" s="197"/>
      <c r="C25" s="197"/>
      <c r="D25" s="197"/>
      <c r="E25" s="197"/>
      <c r="F25" s="197"/>
      <c r="G25" s="197"/>
      <c r="H25" s="197"/>
      <c r="I25" s="197"/>
      <c r="J25" s="197"/>
      <c r="K25" s="197"/>
      <c r="L25" s="197"/>
      <c r="M25" s="197"/>
      <c r="N25" s="197"/>
      <c r="O25" s="197"/>
      <c r="P25" s="197"/>
      <c r="Q25" s="197"/>
      <c r="R25" s="197"/>
      <c r="S25" s="197"/>
      <c r="T25" s="197"/>
      <c r="U25" s="197"/>
      <c r="V25" s="197"/>
      <c r="W25" s="450"/>
      <c r="X25" s="197"/>
      <c r="Y25" s="197"/>
      <c r="Z25" s="197"/>
      <c r="AA25" s="197"/>
      <c r="AB25" s="197"/>
      <c r="AC25" s="197"/>
      <c r="AD25" s="197"/>
      <c r="AE25" s="197"/>
      <c r="AF25" s="197"/>
    </row>
    <row r="26" spans="1:36">
      <c r="A26" s="197"/>
      <c r="B26" s="197"/>
      <c r="C26" s="197"/>
      <c r="D26" s="197"/>
      <c r="E26" s="197"/>
      <c r="F26" s="197"/>
      <c r="G26" s="197"/>
      <c r="H26" s="197"/>
      <c r="I26" s="197"/>
      <c r="J26" s="197"/>
      <c r="K26" s="197"/>
      <c r="L26" s="197"/>
      <c r="M26" s="197"/>
      <c r="N26" s="197"/>
      <c r="O26" s="197"/>
      <c r="P26" s="197"/>
      <c r="Q26" s="197"/>
      <c r="R26" s="197"/>
      <c r="S26" s="197"/>
      <c r="T26" s="197"/>
      <c r="U26" s="197"/>
      <c r="V26" s="197"/>
      <c r="W26" s="450"/>
      <c r="X26" s="197"/>
      <c r="Y26" s="197"/>
      <c r="Z26" s="197"/>
      <c r="AA26" s="197"/>
      <c r="AB26" s="197"/>
      <c r="AC26" s="197"/>
      <c r="AD26" s="197"/>
      <c r="AE26" s="197"/>
      <c r="AF26" s="197"/>
    </row>
    <row r="27" spans="1:36">
      <c r="A27" s="197"/>
      <c r="B27" s="197"/>
      <c r="C27" s="197"/>
      <c r="D27" s="197"/>
      <c r="E27" s="197"/>
      <c r="F27" s="197"/>
      <c r="G27" s="197"/>
      <c r="H27" s="197"/>
      <c r="I27" s="197"/>
      <c r="J27" s="197"/>
      <c r="K27" s="197"/>
      <c r="L27" s="197"/>
      <c r="M27" s="197"/>
      <c r="N27" s="197"/>
      <c r="O27" s="197"/>
      <c r="P27" s="197"/>
      <c r="Q27" s="197"/>
      <c r="R27" s="197"/>
      <c r="S27" s="197"/>
      <c r="T27" s="197"/>
      <c r="U27" s="197"/>
      <c r="V27" s="197"/>
      <c r="W27" s="450"/>
      <c r="X27" s="197"/>
      <c r="Y27" s="197"/>
      <c r="Z27" s="197"/>
      <c r="AA27" s="197"/>
      <c r="AB27" s="197"/>
      <c r="AC27" s="197"/>
      <c r="AD27" s="197"/>
      <c r="AE27" s="197"/>
      <c r="AF27" s="197"/>
    </row>
    <row r="28" spans="1:36">
      <c r="A28" s="197"/>
      <c r="B28" s="197"/>
      <c r="C28" s="197"/>
      <c r="D28" s="197"/>
      <c r="E28" s="197"/>
      <c r="F28" s="197"/>
      <c r="G28" s="197"/>
      <c r="H28" s="197"/>
      <c r="I28" s="197"/>
      <c r="J28" s="197"/>
      <c r="K28" s="197"/>
      <c r="L28" s="197"/>
      <c r="M28" s="197"/>
      <c r="N28" s="197"/>
      <c r="O28" s="197"/>
      <c r="P28" s="197"/>
      <c r="Q28" s="197"/>
      <c r="R28" s="197"/>
      <c r="S28" s="197"/>
      <c r="T28" s="197"/>
      <c r="U28" s="197"/>
      <c r="V28" s="197"/>
      <c r="W28" s="450"/>
      <c r="X28" s="197"/>
      <c r="Y28" s="197"/>
      <c r="Z28" s="197"/>
      <c r="AA28" s="197"/>
      <c r="AB28" s="197"/>
      <c r="AC28" s="197"/>
      <c r="AD28" s="197"/>
      <c r="AE28" s="197"/>
      <c r="AF28" s="197"/>
    </row>
    <row r="29" spans="1:36">
      <c r="A29" s="197"/>
      <c r="B29" s="197"/>
      <c r="C29" s="197"/>
      <c r="D29" s="197"/>
      <c r="E29" s="197"/>
      <c r="F29" s="197"/>
      <c r="G29" s="197"/>
      <c r="H29" s="197"/>
      <c r="I29" s="197"/>
      <c r="J29" s="197"/>
      <c r="K29" s="197"/>
      <c r="L29" s="197"/>
      <c r="M29" s="197"/>
      <c r="N29" s="197"/>
      <c r="O29" s="197"/>
      <c r="P29" s="197"/>
      <c r="Q29" s="197"/>
      <c r="R29" s="197"/>
      <c r="S29" s="197"/>
      <c r="T29" s="197"/>
      <c r="U29" s="197"/>
      <c r="V29" s="197"/>
      <c r="W29" s="450"/>
      <c r="X29" s="197"/>
      <c r="Y29" s="197"/>
      <c r="Z29" s="197"/>
      <c r="AA29" s="197"/>
      <c r="AB29" s="197"/>
      <c r="AC29" s="197"/>
      <c r="AD29" s="197"/>
      <c r="AE29" s="197"/>
      <c r="AF29" s="197"/>
    </row>
  </sheetData>
  <mergeCells count="4">
    <mergeCell ref="C14:N14"/>
    <mergeCell ref="C4:R5"/>
    <mergeCell ref="O14:V14"/>
    <mergeCell ref="AI14:AJ14"/>
  </mergeCells>
  <phoneticPr fontId="39" type="noConversion"/>
  <hyperlinks>
    <hyperlink ref="B1" location="Index!A1" display="Back to index" xr:uid="{66FF0E97-6137-422D-BA26-57A18E70D072}"/>
  </hyperlinks>
  <pageMargins left="0.7" right="0.7" top="0.75" bottom="0.75" header="0.3" footer="0.3"/>
  <pageSetup orientation="portrait" r:id="rId1"/>
  <headerFooter>
    <oddFooter>&amp;C_x000D_&amp;1#&amp;"Calibri"&amp;8&amp;K0000FF Datos elaborados por BCP para uso Interno</oddFooter>
  </headerFooter>
  <ignoredErrors>
    <ignoredError sqref="B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1" ma:contentTypeDescription="Crear nuevo documento." ma:contentTypeScope="" ma:versionID="27eb8ff83bf5baf272a0e68d066b9d2d">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8f067a511fd83b0330f580e27c9512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BC505A-E6D4-4012-9B25-EC06C22985EF}">
  <ds:schemaRefs>
    <ds:schemaRef ds:uri="http://schemas.microsoft.com/office/2006/metadata/properties"/>
    <ds:schemaRef ds:uri="http://www.w3.org/XML/1998/namespace"/>
    <ds:schemaRef ds:uri="http://schemas.openxmlformats.org/package/2006/metadata/core-properties"/>
    <ds:schemaRef ds:uri="http://schemas.microsoft.com/office/2006/documentManagement/types"/>
    <ds:schemaRef ds:uri="http://purl.org/dc/elements/1.1/"/>
    <ds:schemaRef ds:uri="http://schemas.microsoft.com/sharepoint/v3"/>
    <ds:schemaRef ds:uri="aafcb589-e1e7-46d8-a0af-52044582a8fa"/>
    <ds:schemaRef ds:uri="http://schemas.microsoft.com/office/infopath/2007/PartnerControls"/>
    <ds:schemaRef ds:uri="cb8a061b-66da-473e-9c67-57aa5b3143d5"/>
    <ds:schemaRef ds:uri="http://purl.org/dc/dcmitype/"/>
    <ds:schemaRef ds:uri="http://purl.org/dc/terms/"/>
  </ds:schemaRefs>
</ds:datastoreItem>
</file>

<file path=customXml/itemProps2.xml><?xml version="1.0" encoding="utf-8"?>
<ds:datastoreItem xmlns:ds="http://schemas.openxmlformats.org/officeDocument/2006/customXml" ds:itemID="{BBC01627-A04F-4303-89FE-45D9BF98CC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Metadata/LabelInfo.xml><?xml version="1.0" encoding="utf-8"?>
<clbl:labelList xmlns:clbl="http://schemas.microsoft.com/office/2020/mipLabelMetadata">
  <clbl:label id="{c15ead3b-a842-409e-8059-3e3468c48585}" enabled="1" method="Standard" siteId="{5d93ebcc-f769-4380-8b7e-289fc972da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1</vt:i4>
      </vt:variant>
    </vt:vector>
  </HeadingPairs>
  <TitlesOfParts>
    <vt:vector size="33" baseType="lpstr">
      <vt:lpstr>Index</vt:lpstr>
      <vt:lpstr>0. Overview BAP</vt:lpstr>
      <vt:lpstr>0.1.Contribution BAP</vt:lpstr>
      <vt:lpstr>0.2.ROAE</vt:lpstr>
      <vt:lpstr>1.1.Loans</vt:lpstr>
      <vt:lpstr>1.2.Portfolio Quality</vt:lpstr>
      <vt:lpstr>2.Deposits</vt:lpstr>
      <vt:lpstr>3.1.IEA</vt:lpstr>
      <vt:lpstr>3.2. Funding</vt:lpstr>
      <vt:lpstr>4.Net Interest Income</vt:lpstr>
      <vt:lpstr>5.Provisions</vt:lpstr>
      <vt:lpstr>6.1.Other Core Income</vt:lpstr>
      <vt:lpstr>6.2.Other Non-Core Income </vt:lpstr>
      <vt:lpstr>7.Underwriting Results</vt:lpstr>
      <vt:lpstr>8.Operating Expenses</vt:lpstr>
      <vt:lpstr>9.Operating Efficiency</vt:lpstr>
      <vt:lpstr>10.1.Regulatory Capital BAP</vt:lpstr>
      <vt:lpstr>10.2.Regulatory Capital BCP</vt:lpstr>
      <vt:lpstr>10.3.Regulatory Capital Mibanco</vt:lpstr>
      <vt:lpstr>11.Economic Perspectives</vt:lpstr>
      <vt:lpstr>Annexes &gt;&gt;</vt:lpstr>
      <vt:lpstr>Hoja1</vt:lpstr>
      <vt:lpstr>12.1.Physical Channels</vt:lpstr>
      <vt:lpstr>12.5.1.Credicorp Consolidated</vt:lpstr>
      <vt:lpstr>12.5.2 Credicorp Stand-alone</vt:lpstr>
      <vt:lpstr>12.5.3 BCP Consolidated</vt:lpstr>
      <vt:lpstr>12.5.4 BCP Stand-alone</vt:lpstr>
      <vt:lpstr>12.5.5 BCP Bolivia</vt:lpstr>
      <vt:lpstr>12.5.6. Mibanco</vt:lpstr>
      <vt:lpstr>12.5.7. Prima AFP</vt:lpstr>
      <vt:lpstr>12.5.8. Grupo Pacifico</vt:lpstr>
      <vt:lpstr>12.5.9. IM &amp; A</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arianakato@bcp.com.pe</dc:creator>
  <cp:keywords/>
  <dc:description/>
  <cp:lastModifiedBy>Fernando Salgado Silva - Credicorp Perú</cp:lastModifiedBy>
  <cp:revision/>
  <dcterms:created xsi:type="dcterms:W3CDTF">2021-03-25T15:28:02Z</dcterms:created>
  <dcterms:modified xsi:type="dcterms:W3CDTF">2024-11-21T15:49:30Z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2023-12-05T17:17:53Z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18f1bbba-e967-4f50-a96a-743eb9150551</vt:lpwstr>
  </property>
  <property fmtid="{D5CDD505-2E9C-101B-9397-08002B2CF9AE}" pid="17" name="MSIP_Label_c15ead3b-a842-409e-8059-3e3468c48585_ContentBits">
    <vt:lpwstr>2</vt:lpwstr>
  </property>
</Properties>
</file>